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C:\Users\00291_HP\Desktop\R5　湯次\社協　事業計画・報告・予算・決算\R6　事業計画・予算\"/>
    </mc:Choice>
  </mc:AlternateContent>
  <xr:revisionPtr revIDLastSave="0" documentId="13_ncr:1_{45ECDD32-6E64-449C-9EA7-C7CF85E1FD89}" xr6:coauthVersionLast="47" xr6:coauthVersionMax="47" xr10:uidLastSave="{00000000-0000-0000-0000-000000000000}"/>
  <bookViews>
    <workbookView xWindow="-108" yWindow="-108" windowWidth="23256" windowHeight="12456" tabRatio="817" xr2:uid="{00000000-000D-0000-FFFF-FFFF00000000}"/>
  </bookViews>
  <sheets>
    <sheet name="合算" sheetId="25" r:id="rId1"/>
    <sheet name="法人" sheetId="34" r:id="rId2"/>
    <sheet name="地域" sheetId="35" r:id="rId3"/>
    <sheet name="相談" sheetId="36" r:id="rId4"/>
    <sheet name="善銀" sheetId="38" r:id="rId5"/>
    <sheet name="基金" sheetId="37" r:id="rId6"/>
    <sheet name="歳末募金" sheetId="40" r:id="rId7"/>
    <sheet name="一般募金" sheetId="39" r:id="rId8"/>
    <sheet name="センター管理" sheetId="42" r:id="rId9"/>
    <sheet name="居宅" sheetId="43" r:id="rId10"/>
    <sheet name="作業所" sheetId="45" r:id="rId11"/>
    <sheet name="市受託(公益)" sheetId="46" r:id="rId12"/>
    <sheet name="資金移動管理" sheetId="52" r:id="rId13"/>
    <sheet name="各部署必要経費" sheetId="51" r:id="rId14"/>
  </sheets>
  <definedNames>
    <definedName name="_xlnm._FilterDatabase" localSheetId="8" hidden="1">センター管理!$A$5:$H$612</definedName>
    <definedName name="_xlnm._FilterDatabase" localSheetId="7" hidden="1">一般募金!$A$5:$J$612</definedName>
    <definedName name="_xlnm._FilterDatabase" localSheetId="5" hidden="1">基金!$A$5:$N$612</definedName>
    <definedName name="_xlnm._FilterDatabase" localSheetId="9" hidden="1">居宅!$A$5:$M$612</definedName>
    <definedName name="_xlnm._FilterDatabase" localSheetId="0" hidden="1">合算!$C$4:$G$613</definedName>
    <definedName name="_xlnm._FilterDatabase" localSheetId="6" hidden="1">歳末募金!$A$5:$K$612</definedName>
    <definedName name="_xlnm._FilterDatabase" localSheetId="10" hidden="1">作業所!$A$5:$J$612</definedName>
    <definedName name="_xlnm._FilterDatabase" localSheetId="11" hidden="1">'市受託(公益)'!$A$5:$J$612</definedName>
    <definedName name="_xlnm._FilterDatabase" localSheetId="4" hidden="1">善銀!$A$5:$O$612</definedName>
    <definedName name="_xlnm._FilterDatabase" localSheetId="3" hidden="1">相談!$A$5:$L$612</definedName>
    <definedName name="_xlnm._FilterDatabase" localSheetId="2" hidden="1">地域!$A$5:$P$612</definedName>
    <definedName name="_xlnm._FilterDatabase" localSheetId="1" hidden="1">法人!$A$5:$K$613</definedName>
    <definedName name="_xlnm.Print_Area" localSheetId="8">センター管理!$A$1:$M$613</definedName>
    <definedName name="_xlnm.Print_Area" localSheetId="7">一般募金!$A$1:$V$618</definedName>
    <definedName name="_xlnm.Print_Area" localSheetId="13">各部署必要経費!$A$1:$M$37</definedName>
    <definedName name="_xlnm.Print_Area" localSheetId="5">基金!$A$1:$N$618</definedName>
    <definedName name="_xlnm.Print_Area" localSheetId="0">合算!$A$1:$AM$613</definedName>
    <definedName name="_xlnm.Print_Area" localSheetId="6">歳末募金!$A$1:$K$613</definedName>
    <definedName name="_xlnm.Print_Area" localSheetId="10">作業所!$A$1:$X$684</definedName>
    <definedName name="_xlnm.Print_Area" localSheetId="11">'市受託(公益)'!$A$1:$L$613</definedName>
    <definedName name="_xlnm.Print_Area" localSheetId="12">資金移動管理!$A$1:$Z$52</definedName>
    <definedName name="_xlnm.Print_Area" localSheetId="4">善銀!$A$1:$O$613</definedName>
    <definedName name="_xlnm.Print_Area" localSheetId="3">相談!$A$1:$X$618</definedName>
    <definedName name="_xlnm.Print_Area" localSheetId="2">地域!$A$1:$AK$618</definedName>
    <definedName name="_xlnm.Print_Area" localSheetId="1">法人!$A$1:$K$613</definedName>
    <definedName name="_xlnm.Print_Titles" localSheetId="8">センター管理!$A:$G,センター管理!$1:$5</definedName>
    <definedName name="_xlnm.Print_Titles" localSheetId="7">一般募金!$A:$G,一般募金!$1:$5</definedName>
    <definedName name="_xlnm.Print_Titles" localSheetId="5">基金!$A:$G,基金!$1:$5</definedName>
    <definedName name="_xlnm.Print_Titles" localSheetId="9">居宅!$A:$G,居宅!$1:$5</definedName>
    <definedName name="_xlnm.Print_Titles" localSheetId="0">合算!$1:$5</definedName>
    <definedName name="_xlnm.Print_Titles" localSheetId="6">歳末募金!$A:$G,歳末募金!$1:$5</definedName>
    <definedName name="_xlnm.Print_Titles" localSheetId="10">作業所!$A:$G,作業所!$1:$5</definedName>
    <definedName name="_xlnm.Print_Titles" localSheetId="11">'市受託(公益)'!$A:$G,'市受託(公益)'!$1:$5</definedName>
    <definedName name="_xlnm.Print_Titles" localSheetId="4">善銀!$A:$G,善銀!$1:$5</definedName>
    <definedName name="_xlnm.Print_Titles" localSheetId="3">相談!$A:$G,相談!$1:$5</definedName>
    <definedName name="_xlnm.Print_Titles" localSheetId="2">地域!$A:$G,地域!$1:$5</definedName>
    <definedName name="_xlnm.Print_Titles" localSheetId="1">法人!$A:$G,法人!$1:$5</definedName>
    <definedName name="Z_E44E0652_BD7D_420E_AD45_A54A5E38843B_.wvu.Cols" localSheetId="8" hidden="1">センター管理!#REF!,センター管理!#REF!,センター管理!#REF!,センター管理!#REF!,センター管理!#REF!,センター管理!#REF!,センター管理!#REF!,センター管理!#REF!,センター管理!#REF!,センター管理!#REF!,センター管理!#REF!</definedName>
    <definedName name="Z_E44E0652_BD7D_420E_AD45_A54A5E38843B_.wvu.Cols" localSheetId="7" hidden="1">一般募金!#REF!,一般募金!#REF!,一般募金!#REF!,一般募金!#REF!,一般募金!#REF!,一般募金!#REF!,一般募金!#REF!,一般募金!#REF!,一般募金!#REF!,一般募金!#REF!,一般募金!#REF!</definedName>
    <definedName name="Z_E44E0652_BD7D_420E_AD45_A54A5E38843B_.wvu.Cols" localSheetId="5" hidden="1">基金!$N:$N,基金!#REF!,基金!#REF!,基金!#REF!,基金!#REF!,基金!#REF!,基金!#REF!,基金!#REF!,基金!#REF!,基金!#REF!,基金!#REF!</definedName>
    <definedName name="Z_E44E0652_BD7D_420E_AD45_A54A5E38843B_.wvu.Cols" localSheetId="9" hidden="1">居宅!#REF!,居宅!#REF!,居宅!#REF!,居宅!#REF!,居宅!#REF!,居宅!#REF!,居宅!#REF!,居宅!#REF!,居宅!#REF!,居宅!#REF!,居宅!#REF!</definedName>
    <definedName name="Z_E44E0652_BD7D_420E_AD45_A54A5E38843B_.wvu.Cols" localSheetId="0" hidden="1">合算!#REF!,合算!#REF!,合算!#REF!,合算!#REF!,合算!$P:$P,合算!#REF!,合算!#REF!,合算!#REF!,合算!$X:$X,合算!#REF!,合算!$AH:$AM</definedName>
    <definedName name="Z_E44E0652_BD7D_420E_AD45_A54A5E38843B_.wvu.Cols" localSheetId="6" hidden="1">歳末募金!$K:$K,歳末募金!#REF!,歳末募金!#REF!,歳末募金!#REF!,歳末募金!#REF!,歳末募金!#REF!,歳末募金!#REF!,歳末募金!#REF!,歳末募金!#REF!,歳末募金!#REF!,歳末募金!#REF!</definedName>
    <definedName name="Z_E44E0652_BD7D_420E_AD45_A54A5E38843B_.wvu.Cols" localSheetId="10" hidden="1">作業所!#REF!,作業所!#REF!,作業所!#REF!,作業所!#REF!,作業所!#REF!,作業所!#REF!,作業所!#REF!,作業所!#REF!,作業所!#REF!,作業所!#REF!,作業所!#REF!</definedName>
    <definedName name="Z_E44E0652_BD7D_420E_AD45_A54A5E38843B_.wvu.Cols" localSheetId="11" hidden="1">'市受託(公益)'!#REF!,'市受託(公益)'!#REF!,'市受託(公益)'!#REF!,'市受託(公益)'!#REF!,'市受託(公益)'!#REF!,'市受託(公益)'!#REF!,'市受託(公益)'!#REF!,'市受託(公益)'!#REF!,'市受託(公益)'!#REF!,'市受託(公益)'!#REF!,'市受託(公益)'!#REF!</definedName>
    <definedName name="Z_E44E0652_BD7D_420E_AD45_A54A5E38843B_.wvu.Cols" localSheetId="4" hidden="1">善銀!$O:$O,善銀!#REF!,善銀!#REF!,善銀!#REF!,善銀!#REF!,善銀!#REF!,善銀!#REF!,善銀!#REF!,善銀!#REF!,善銀!#REF!,善銀!#REF!</definedName>
    <definedName name="Z_E44E0652_BD7D_420E_AD45_A54A5E38843B_.wvu.Cols" localSheetId="3" hidden="1">相談!#REF!,相談!#REF!,相談!#REF!,相談!#REF!,相談!#REF!,相談!#REF!,相談!#REF!,相談!#REF!,相談!#REF!,相談!#REF!,相談!#REF!</definedName>
    <definedName name="Z_E44E0652_BD7D_420E_AD45_A54A5E38843B_.wvu.Cols" localSheetId="2" hidden="1">地域!#REF!,地域!#REF!,地域!#REF!,地域!#REF!,地域!#REF!,地域!#REF!,地域!#REF!,地域!#REF!,地域!#REF!,地域!#REF!,地域!#REF!</definedName>
    <definedName name="Z_E44E0652_BD7D_420E_AD45_A54A5E38843B_.wvu.Cols" localSheetId="1" hidden="1">法人!$K:$K,法人!#REF!,法人!#REF!,法人!#REF!,法人!#REF!,法人!#REF!,法人!#REF!,法人!#REF!,法人!#REF!,法人!#REF!,法人!#REF!</definedName>
    <definedName name="Z_E44E0652_BD7D_420E_AD45_A54A5E38843B_.wvu.FilterData" localSheetId="8" hidden="1">センター管理!$C$3:$G$612</definedName>
    <definedName name="Z_E44E0652_BD7D_420E_AD45_A54A5E38843B_.wvu.FilterData" localSheetId="7" hidden="1">一般募金!$C$3:$G$612</definedName>
    <definedName name="Z_E44E0652_BD7D_420E_AD45_A54A5E38843B_.wvu.FilterData" localSheetId="5" hidden="1">基金!$C$3:$G$612</definedName>
    <definedName name="Z_E44E0652_BD7D_420E_AD45_A54A5E38843B_.wvu.FilterData" localSheetId="9" hidden="1">居宅!$C$3:$G$612</definedName>
    <definedName name="Z_E44E0652_BD7D_420E_AD45_A54A5E38843B_.wvu.FilterData" localSheetId="0" hidden="1">合算!$C$4:$G$613</definedName>
    <definedName name="Z_E44E0652_BD7D_420E_AD45_A54A5E38843B_.wvu.FilterData" localSheetId="6" hidden="1">歳末募金!$C$3:$G$612</definedName>
    <definedName name="Z_E44E0652_BD7D_420E_AD45_A54A5E38843B_.wvu.FilterData" localSheetId="10" hidden="1">作業所!$C$3:$G$612</definedName>
    <definedName name="Z_E44E0652_BD7D_420E_AD45_A54A5E38843B_.wvu.FilterData" localSheetId="11" hidden="1">'市受託(公益)'!$C$3:$G$612</definedName>
    <definedName name="Z_E44E0652_BD7D_420E_AD45_A54A5E38843B_.wvu.FilterData" localSheetId="4" hidden="1">善銀!$C$3:$G$612</definedName>
    <definedName name="Z_E44E0652_BD7D_420E_AD45_A54A5E38843B_.wvu.FilterData" localSheetId="3" hidden="1">相談!$C$3:$G$612</definedName>
    <definedName name="Z_E44E0652_BD7D_420E_AD45_A54A5E38843B_.wvu.FilterData" localSheetId="2" hidden="1">地域!$C$3:$G$612</definedName>
    <definedName name="Z_E44E0652_BD7D_420E_AD45_A54A5E38843B_.wvu.FilterData" localSheetId="1" hidden="1">法人!$C$3:$G$612</definedName>
    <definedName name="Z_E44E0652_BD7D_420E_AD45_A54A5E38843B_.wvu.PrintArea" localSheetId="8" hidden="1">センター管理!$A$1:$H$612</definedName>
    <definedName name="Z_E44E0652_BD7D_420E_AD45_A54A5E38843B_.wvu.PrintArea" localSheetId="7" hidden="1">一般募金!$A$1:$J$612</definedName>
    <definedName name="Z_E44E0652_BD7D_420E_AD45_A54A5E38843B_.wvu.PrintArea" localSheetId="5" hidden="1">基金!$A$1:$N$612</definedName>
    <definedName name="Z_E44E0652_BD7D_420E_AD45_A54A5E38843B_.wvu.PrintArea" localSheetId="9" hidden="1">居宅!$A$1:$M$612</definedName>
    <definedName name="Z_E44E0652_BD7D_420E_AD45_A54A5E38843B_.wvu.PrintArea" localSheetId="0" hidden="1">合算!$A$2:$AM$613</definedName>
    <definedName name="Z_E44E0652_BD7D_420E_AD45_A54A5E38843B_.wvu.PrintArea" localSheetId="6" hidden="1">歳末募金!$A$1:$K$612</definedName>
    <definedName name="Z_E44E0652_BD7D_420E_AD45_A54A5E38843B_.wvu.PrintArea" localSheetId="10" hidden="1">作業所!$A$1:$J$612</definedName>
    <definedName name="Z_E44E0652_BD7D_420E_AD45_A54A5E38843B_.wvu.PrintArea" localSheetId="11" hidden="1">'市受託(公益)'!$A$1:$J$612</definedName>
    <definedName name="Z_E44E0652_BD7D_420E_AD45_A54A5E38843B_.wvu.PrintArea" localSheetId="4" hidden="1">善銀!$A$1:$O$612</definedName>
    <definedName name="Z_E44E0652_BD7D_420E_AD45_A54A5E38843B_.wvu.PrintArea" localSheetId="3" hidden="1">相談!$A$1:$L$612</definedName>
    <definedName name="Z_E44E0652_BD7D_420E_AD45_A54A5E38843B_.wvu.PrintArea" localSheetId="2" hidden="1">地域!$A$1:$P$612</definedName>
    <definedName name="Z_E44E0652_BD7D_420E_AD45_A54A5E38843B_.wvu.PrintArea" localSheetId="1" hidden="1">法人!$A$1:$K$612</definedName>
    <definedName name="Z_E44E0652_BD7D_420E_AD45_A54A5E38843B_.wvu.PrintTitles" localSheetId="8" hidden="1">センター管理!$A:$G,センター管理!$1:$5</definedName>
    <definedName name="Z_E44E0652_BD7D_420E_AD45_A54A5E38843B_.wvu.PrintTitles" localSheetId="7" hidden="1">一般募金!$A:$G,一般募金!$1:$5</definedName>
    <definedName name="Z_E44E0652_BD7D_420E_AD45_A54A5E38843B_.wvu.PrintTitles" localSheetId="5" hidden="1">基金!$A:$G,基金!$1:$5</definedName>
    <definedName name="Z_E44E0652_BD7D_420E_AD45_A54A5E38843B_.wvu.PrintTitles" localSheetId="9" hidden="1">居宅!$A:$G,居宅!$1:$5</definedName>
    <definedName name="Z_E44E0652_BD7D_420E_AD45_A54A5E38843B_.wvu.PrintTitles" localSheetId="0" hidden="1">合算!$A:$G,合算!$2:$5</definedName>
    <definedName name="Z_E44E0652_BD7D_420E_AD45_A54A5E38843B_.wvu.PrintTitles" localSheetId="6" hidden="1">歳末募金!$A:$G,歳末募金!$1:$5</definedName>
    <definedName name="Z_E44E0652_BD7D_420E_AD45_A54A5E38843B_.wvu.PrintTitles" localSheetId="10" hidden="1">作業所!$A:$G,作業所!$1:$5</definedName>
    <definedName name="Z_E44E0652_BD7D_420E_AD45_A54A5E38843B_.wvu.PrintTitles" localSheetId="11" hidden="1">'市受託(公益)'!$A:$G,'市受託(公益)'!$1:$5</definedName>
    <definedName name="Z_E44E0652_BD7D_420E_AD45_A54A5E38843B_.wvu.PrintTitles" localSheetId="4" hidden="1">善銀!$A:$G,善銀!$1:$5</definedName>
    <definedName name="Z_E44E0652_BD7D_420E_AD45_A54A5E38843B_.wvu.PrintTitles" localSheetId="3" hidden="1">相談!$A:$G,相談!$1:$5</definedName>
    <definedName name="Z_E44E0652_BD7D_420E_AD45_A54A5E38843B_.wvu.PrintTitles" localSheetId="2" hidden="1">地域!$A:$G,地域!$1:$5</definedName>
    <definedName name="Z_E44E0652_BD7D_420E_AD45_A54A5E38843B_.wvu.PrintTitles" localSheetId="1" hidden="1">法人!$A:$G,法人!$1:$5</definedName>
    <definedName name="Z_E44E0652_BD7D_420E_AD45_A54A5E38843B_.wvu.Rows" localSheetId="8" hidden="1">センター管理!$8:$14,センター管理!$24:$24,センター管理!#REF!,センター管理!$29:$35,センター管理!#REF!,センター管理!$46:$55,センター管理!$72:$81,センター管理!#REF!,センター管理!$42:$42,センター管理!$83:$84,センター管理!$89:$162,センター管理!$194:$208,センター管理!$233:$233,センター管理!#REF!,センター管理!#REF!,センター管理!#REF!,センター管理!#REF!,センター管理!#REF!,センター管理!#REF!,センター管理!#REF!,センター管理!$246:$272,センター管理!$276:$354,センター管理!#REF!,センター管理!#REF!,センター管理!#REF!,センター管理!#REF!,センター管理!#REF!,センター管理!$465:$465,センター管理!$476:$476,センター管理!#REF!,センター管理!#REF!,センター管理!#REF!,センター管理!#REF!,センター管理!#REF!,センター管理!#REF!,センター管理!#REF!,センター管理!#REF!,センター管理!#REF!,センター管理!$502:$503,センター管理!$514:$516,センター管理!#REF!,センター管理!#REF!,センター管理!#REF!,センター管理!$531:$542,センター管理!$563:$565,センター管理!$568:$569,センター管理!#REF!,センター管理!$571:$577,センター管理!$584:$590,センター管理!$592:$606</definedName>
    <definedName name="Z_E44E0652_BD7D_420E_AD45_A54A5E38843B_.wvu.Rows" localSheetId="7" hidden="1">一般募金!$8:$14,一般募金!$24:$24,一般募金!#REF!,一般募金!$29:$35,一般募金!#REF!,一般募金!$46:$55,一般募金!$72:$81,一般募金!#REF!,一般募金!$42:$42,一般募金!$83:$84,一般募金!$89:$162,一般募金!$194:$208,一般募金!$233:$233,一般募金!#REF!,一般募金!#REF!,一般募金!#REF!,一般募金!#REF!,一般募金!#REF!,一般募金!#REF!,一般募金!#REF!,一般募金!$246:$272,一般募金!$276:$354,一般募金!#REF!,一般募金!#REF!,一般募金!#REF!,一般募金!#REF!,一般募金!#REF!,一般募金!$465:$465,一般募金!$476:$476,一般募金!#REF!,一般募金!#REF!,一般募金!#REF!,一般募金!#REF!,一般募金!#REF!,一般募金!#REF!,一般募金!#REF!,一般募金!#REF!,一般募金!#REF!,一般募金!$502:$503,一般募金!$514:$516,一般募金!#REF!,一般募金!#REF!,一般募金!#REF!,一般募金!$531:$542,一般募金!$563:$565,一般募金!$568:$569,一般募金!#REF!,一般募金!$571:$577,一般募金!$584:$590,一般募金!$592:$606</definedName>
    <definedName name="Z_E44E0652_BD7D_420E_AD45_A54A5E38843B_.wvu.Rows" localSheetId="5" hidden="1">基金!$8:$14,基金!$24:$24,基金!#REF!,基金!$29:$35,基金!#REF!,基金!$46:$55,基金!$72:$81,基金!#REF!,基金!$42:$42,基金!$83:$84,基金!$89:$162,基金!$194:$208,基金!$233:$233,基金!#REF!,基金!#REF!,基金!#REF!,基金!#REF!,基金!#REF!,基金!#REF!,基金!#REF!,基金!$246:$272,基金!$276:$354,基金!#REF!,基金!#REF!,基金!#REF!,基金!#REF!,基金!#REF!,基金!$465:$465,基金!$476:$476,基金!#REF!,基金!#REF!,基金!#REF!,基金!#REF!,基金!#REF!,基金!#REF!,基金!#REF!,基金!#REF!,基金!#REF!,基金!$502:$503,基金!$514:$516,基金!#REF!,基金!#REF!,基金!#REF!,基金!$531:$542,基金!$563:$565,基金!$568:$569,基金!#REF!,基金!$571:$577,基金!$584:$590,基金!$592:$606</definedName>
    <definedName name="Z_E44E0652_BD7D_420E_AD45_A54A5E38843B_.wvu.Rows" localSheetId="9" hidden="1">居宅!$8:$14,居宅!$24:$24,居宅!#REF!,居宅!$29:$35,居宅!#REF!,居宅!$46:$55,居宅!$72:$81,居宅!#REF!,居宅!$42:$42,居宅!$83:$84,居宅!$89:$162,居宅!$194:$208,居宅!$233:$233,居宅!#REF!,居宅!#REF!,居宅!#REF!,居宅!#REF!,居宅!#REF!,居宅!#REF!,居宅!#REF!,居宅!$246:$272,居宅!$276:$354,居宅!#REF!,居宅!#REF!,居宅!#REF!,居宅!#REF!,居宅!#REF!,居宅!$465:$465,居宅!$476:$476,居宅!#REF!,居宅!#REF!,居宅!#REF!,居宅!#REF!,居宅!#REF!,居宅!#REF!,居宅!#REF!,居宅!#REF!,居宅!#REF!,居宅!$502:$503,居宅!$514:$516,居宅!#REF!,居宅!#REF!,居宅!#REF!,居宅!$531:$542,居宅!$563:$565,居宅!$568:$569,居宅!#REF!,居宅!$571:$577,居宅!$584:$590,居宅!$592:$606</definedName>
    <definedName name="Z_E44E0652_BD7D_420E_AD45_A54A5E38843B_.wvu.Rows" localSheetId="0" hidden="1">合算!$8:$14,合算!$24:$24,合算!#REF!,合算!$29:$35,合算!#REF!,合算!$46:$55,合算!$72:$81,合算!#REF!,合算!$42:$42,合算!$83:$84,合算!$89:$162,合算!$194:$208,合算!$233:$233,合算!#REF!,合算!#REF!,合算!#REF!,合算!#REF!,合算!#REF!,合算!#REF!,合算!#REF!,合算!$246:$272,合算!$276:$354,合算!#REF!,合算!#REF!,合算!#REF!,合算!#REF!,合算!#REF!,合算!$465:$465,合算!$476:$476,合算!#REF!,合算!$478:$478,合算!#REF!,合算!$480:$480,合算!$482:$483,合算!$492:$493,合算!#REF!,合算!$498:$498,合算!$500:$500,合算!$503:$503,合算!$516:$527,合算!#REF!,合算!#REF!,合算!#REF!,合算!$532:$542,合算!$564:$565,合算!$569:$569,合算!$570:$570,合算!$572:$577,合算!$585:$591,合算!#REF!</definedName>
    <definedName name="Z_E44E0652_BD7D_420E_AD45_A54A5E38843B_.wvu.Rows" localSheetId="6" hidden="1">歳末募金!$8:$14,歳末募金!$24:$24,歳末募金!#REF!,歳末募金!$29:$35,歳末募金!#REF!,歳末募金!$46:$55,歳末募金!$72:$81,歳末募金!#REF!,歳末募金!$42:$42,歳末募金!$83:$84,歳末募金!$89:$162,歳末募金!$194:$208,歳末募金!$233:$233,歳末募金!#REF!,歳末募金!#REF!,歳末募金!#REF!,歳末募金!#REF!,歳末募金!#REF!,歳末募金!#REF!,歳末募金!#REF!,歳末募金!$246:$272,歳末募金!$276:$354,歳末募金!#REF!,歳末募金!#REF!,歳末募金!#REF!,歳末募金!#REF!,歳末募金!#REF!,歳末募金!$465:$465,歳末募金!$476:$476,歳末募金!#REF!,歳末募金!#REF!,歳末募金!#REF!,歳末募金!#REF!,歳末募金!#REF!,歳末募金!#REF!,歳末募金!#REF!,歳末募金!#REF!,歳末募金!#REF!,歳末募金!$502:$503,歳末募金!$514:$516,歳末募金!#REF!,歳末募金!#REF!,歳末募金!#REF!,歳末募金!$531:$542,歳末募金!$563:$565,歳末募金!$568:$569,歳末募金!#REF!,歳末募金!$571:$577,歳末募金!$584:$590,歳末募金!$592:$606</definedName>
    <definedName name="Z_E44E0652_BD7D_420E_AD45_A54A5E38843B_.wvu.Rows" localSheetId="10" hidden="1">作業所!$8:$14,作業所!$24:$24,作業所!#REF!,作業所!$29:$35,作業所!#REF!,作業所!$46:$55,作業所!$72:$81,作業所!#REF!,作業所!$42:$42,作業所!$83:$84,作業所!$89:$162,作業所!$194:$208,作業所!$233:$233,作業所!#REF!,作業所!#REF!,作業所!#REF!,作業所!#REF!,作業所!#REF!,作業所!#REF!,作業所!#REF!,作業所!$246:$272,作業所!$276:$354,作業所!#REF!,作業所!#REF!,作業所!#REF!,作業所!#REF!,作業所!#REF!,作業所!$465:$465,作業所!$476:$476,作業所!#REF!,作業所!#REF!,作業所!#REF!,作業所!#REF!,作業所!#REF!,作業所!#REF!,作業所!#REF!,作業所!#REF!,作業所!#REF!,作業所!$502:$503,作業所!$514:$516,作業所!#REF!,作業所!#REF!,作業所!#REF!,作業所!$531:$542,作業所!$563:$565,作業所!$568:$569,作業所!#REF!,作業所!$571:$577,作業所!$584:$590,作業所!$592:$606</definedName>
    <definedName name="Z_E44E0652_BD7D_420E_AD45_A54A5E38843B_.wvu.Rows" localSheetId="11" hidden="1">'市受託(公益)'!$8:$14,'市受託(公益)'!$24:$24,'市受託(公益)'!#REF!,'市受託(公益)'!$29:$35,'市受託(公益)'!#REF!,'市受託(公益)'!$46:$55,'市受託(公益)'!$72:$81,'市受託(公益)'!#REF!,'市受託(公益)'!$42:$42,'市受託(公益)'!$83:$84,'市受託(公益)'!$89:$162,'市受託(公益)'!$194:$208,'市受託(公益)'!$233:$233,'市受託(公益)'!#REF!,'市受託(公益)'!#REF!,'市受託(公益)'!#REF!,'市受託(公益)'!#REF!,'市受託(公益)'!#REF!,'市受託(公益)'!#REF!,'市受託(公益)'!#REF!,'市受託(公益)'!$246:$272,'市受託(公益)'!$276:$354,'市受託(公益)'!#REF!,'市受託(公益)'!#REF!,'市受託(公益)'!#REF!,'市受託(公益)'!#REF!,'市受託(公益)'!#REF!,'市受託(公益)'!$465:$465,'市受託(公益)'!$476:$476,'市受託(公益)'!#REF!,'市受託(公益)'!#REF!,'市受託(公益)'!#REF!,'市受託(公益)'!#REF!,'市受託(公益)'!#REF!,'市受託(公益)'!#REF!,'市受託(公益)'!#REF!,'市受託(公益)'!#REF!,'市受託(公益)'!#REF!,'市受託(公益)'!$502:$503,'市受託(公益)'!$514:$516,'市受託(公益)'!#REF!,'市受託(公益)'!#REF!,'市受託(公益)'!#REF!,'市受託(公益)'!$531:$542,'市受託(公益)'!$563:$565,'市受託(公益)'!$568:$569,'市受託(公益)'!#REF!,'市受託(公益)'!$571:$577,'市受託(公益)'!$584:$590,'市受託(公益)'!$592:$606</definedName>
    <definedName name="Z_E44E0652_BD7D_420E_AD45_A54A5E38843B_.wvu.Rows" localSheetId="4" hidden="1">善銀!$8:$14,善銀!$24:$24,善銀!#REF!,善銀!$29:$35,善銀!#REF!,善銀!$46:$55,善銀!$72:$81,善銀!#REF!,善銀!$42:$42,善銀!$83:$84,善銀!$89:$162,善銀!$194:$208,善銀!$233:$233,善銀!#REF!,善銀!#REF!,善銀!#REF!,善銀!#REF!,善銀!#REF!,善銀!#REF!,善銀!#REF!,善銀!$246:$272,善銀!$276:$354,善銀!#REF!,善銀!#REF!,善銀!#REF!,善銀!#REF!,善銀!#REF!,善銀!$465:$465,善銀!$476:$476,善銀!#REF!,善銀!#REF!,善銀!#REF!,善銀!#REF!,善銀!#REF!,善銀!#REF!,善銀!#REF!,善銀!#REF!,善銀!#REF!,善銀!$502:$503,善銀!$514:$516,善銀!#REF!,善銀!#REF!,善銀!#REF!,善銀!$531:$542,善銀!$563:$565,善銀!$568:$569,善銀!#REF!,善銀!$571:$577,善銀!$584:$590,善銀!$592:$606</definedName>
    <definedName name="Z_E44E0652_BD7D_420E_AD45_A54A5E38843B_.wvu.Rows" localSheetId="3" hidden="1">相談!$8:$14,相談!$24:$24,相談!#REF!,相談!$29:$35,相談!#REF!,相談!$46:$55,相談!$72:$81,相談!#REF!,相談!$42:$42,相談!$83:$84,相談!$89:$162,相談!$194:$208,相談!$233:$233,相談!#REF!,相談!#REF!,相談!#REF!,相談!#REF!,相談!#REF!,相談!#REF!,相談!#REF!,相談!$246:$272,相談!$276:$354,相談!#REF!,相談!#REF!,相談!#REF!,相談!#REF!,相談!#REF!,相談!$465:$465,相談!$476:$476,相談!#REF!,相談!#REF!,相談!#REF!,相談!#REF!,相談!#REF!,相談!#REF!,相談!#REF!,相談!#REF!,相談!#REF!,相談!$502:$503,相談!$514:$516,相談!#REF!,相談!#REF!,相談!#REF!,相談!$531:$542,相談!$563:$565,相談!$568:$569,相談!#REF!,相談!$571:$577,相談!$584:$590,相談!$592:$606</definedName>
    <definedName name="Z_E44E0652_BD7D_420E_AD45_A54A5E38843B_.wvu.Rows" localSheetId="2" hidden="1">地域!$8:$14,地域!$24:$24,地域!#REF!,地域!$29:$35,地域!#REF!,地域!$46:$55,地域!$72:$81,地域!#REF!,地域!$42:$42,地域!$83:$84,地域!$89:$162,地域!$194:$208,地域!$233:$233,地域!#REF!,地域!#REF!,地域!#REF!,地域!#REF!,地域!#REF!,地域!#REF!,地域!#REF!,地域!$246:$272,地域!$276:$354,地域!#REF!,地域!#REF!,地域!#REF!,地域!#REF!,地域!#REF!,地域!$465:$465,地域!$476:$476,地域!#REF!,地域!#REF!,地域!#REF!,地域!#REF!,地域!#REF!,地域!#REF!,地域!#REF!,地域!#REF!,地域!#REF!,地域!$502:$503,地域!$514:$516,地域!#REF!,地域!#REF!,地域!#REF!,地域!$531:$542,地域!$563:$565,地域!$568:$569,地域!#REF!,地域!$571:$577,地域!$584:$590,地域!$592:$606</definedName>
    <definedName name="Z_E44E0652_BD7D_420E_AD45_A54A5E38843B_.wvu.Rows" localSheetId="1" hidden="1">法人!$8:$14,法人!$24:$24,法人!#REF!,法人!$29:$35,法人!#REF!,法人!$46:$55,法人!$72:$81,法人!#REF!,法人!$42:$42,法人!$83:$84,法人!$89:$162,法人!$194:$208,法人!$233:$233,法人!#REF!,法人!#REF!,法人!#REF!,法人!#REF!,法人!#REF!,法人!#REF!,法人!#REF!,法人!$246:$272,法人!$276:$354,法人!#REF!,法人!#REF!,法人!#REF!,法人!#REF!,法人!#REF!,法人!$465:$465,法人!$476:$476,法人!#REF!,法人!#REF!,法人!#REF!,法人!#REF!,法人!#REF!,法人!#REF!,法人!#REF!,法人!#REF!,法人!#REF!,法人!$502:$503,法人!$514:$516,法人!#REF!,法人!#REF!,法人!#REF!,法人!$531:$542,法人!$563:$565,法人!$568:$569,法人!#REF!,法人!$571:$577,法人!$584:$590,法人!$592:$606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12" i="38" l="1"/>
  <c r="F48" i="52" l="1"/>
  <c r="X5" i="52"/>
  <c r="W7" i="52" s="1"/>
  <c r="S18" i="52"/>
  <c r="T19" i="52"/>
  <c r="T18" i="52"/>
  <c r="L33" i="51"/>
  <c r="H34" i="51"/>
  <c r="G34" i="51"/>
  <c r="F34" i="51"/>
  <c r="E34" i="51"/>
  <c r="D34" i="51"/>
  <c r="C34" i="51"/>
  <c r="B34" i="51"/>
  <c r="I34" i="51"/>
  <c r="J34" i="51"/>
  <c r="L30" i="51"/>
  <c r="L31" i="51"/>
  <c r="L22" i="51"/>
  <c r="L24" i="51"/>
  <c r="L23" i="51"/>
  <c r="L21" i="51"/>
  <c r="L20" i="51"/>
  <c r="L25" i="51"/>
  <c r="L26" i="51"/>
  <c r="L27" i="51"/>
  <c r="L28" i="51"/>
  <c r="L29" i="51"/>
  <c r="L32" i="51"/>
  <c r="U20" i="52" l="1"/>
  <c r="U8" i="52" s="1"/>
  <c r="L34" i="51"/>
  <c r="U7" i="52"/>
  <c r="U16" i="52"/>
  <c r="BA128" i="43"/>
  <c r="AZ128" i="43" s="1"/>
  <c r="AF128" i="25" s="1"/>
  <c r="AW128" i="43"/>
  <c r="AV128" i="43" s="1"/>
  <c r="AE128" i="25" s="1"/>
  <c r="AS128" i="43"/>
  <c r="AP128" i="43"/>
  <c r="AM128" i="43"/>
  <c r="AI128" i="43"/>
  <c r="AH128" i="43" s="1"/>
  <c r="AC128" i="25" s="1"/>
  <c r="AE128" i="43"/>
  <c r="AB128" i="43"/>
  <c r="Y128" i="43"/>
  <c r="V128" i="43"/>
  <c r="R128" i="43"/>
  <c r="O128" i="43"/>
  <c r="I128" i="43"/>
  <c r="BA127" i="43"/>
  <c r="AZ127" i="43" s="1"/>
  <c r="AF127" i="25" s="1"/>
  <c r="AW127" i="43"/>
  <c r="AV127" i="43" s="1"/>
  <c r="AE127" i="25" s="1"/>
  <c r="AS127" i="43"/>
  <c r="AP127" i="43"/>
  <c r="AL127" i="43" s="1"/>
  <c r="AD127" i="25" s="1"/>
  <c r="AM127" i="43"/>
  <c r="AI127" i="43"/>
  <c r="AH127" i="43" s="1"/>
  <c r="AC127" i="25" s="1"/>
  <c r="AE127" i="43"/>
  <c r="AB127" i="43"/>
  <c r="Y127" i="43"/>
  <c r="V127" i="43"/>
  <c r="R127" i="43"/>
  <c r="O127" i="43"/>
  <c r="I127" i="43"/>
  <c r="Z127" i="25" s="1"/>
  <c r="I129" i="43"/>
  <c r="O129" i="43"/>
  <c r="R129" i="43"/>
  <c r="V129" i="43"/>
  <c r="Y129" i="43"/>
  <c r="AB129" i="43"/>
  <c r="AE129" i="43"/>
  <c r="AI129" i="43"/>
  <c r="AH129" i="43" s="1"/>
  <c r="AC129" i="25" s="1"/>
  <c r="AM129" i="43"/>
  <c r="AP129" i="43"/>
  <c r="AS129" i="43"/>
  <c r="AW129" i="43"/>
  <c r="AV129" i="43" s="1"/>
  <c r="AE129" i="25" s="1"/>
  <c r="BA129" i="43"/>
  <c r="AZ129" i="43" s="1"/>
  <c r="AF129" i="25" s="1"/>
  <c r="K101" i="25"/>
  <c r="L101" i="25"/>
  <c r="M101" i="25"/>
  <c r="N101" i="25"/>
  <c r="O101" i="25"/>
  <c r="P101" i="25"/>
  <c r="Q101" i="25"/>
  <c r="S101" i="25"/>
  <c r="T101" i="25"/>
  <c r="U101" i="25"/>
  <c r="V101" i="25"/>
  <c r="W101" i="25"/>
  <c r="X101" i="25"/>
  <c r="AG101" i="25"/>
  <c r="AH101" i="25"/>
  <c r="AI101" i="25"/>
  <c r="AJ101" i="25"/>
  <c r="AK101" i="25"/>
  <c r="AL101" i="25"/>
  <c r="AM101" i="25"/>
  <c r="K108" i="25"/>
  <c r="L108" i="25"/>
  <c r="M108" i="25"/>
  <c r="N108" i="25"/>
  <c r="O108" i="25"/>
  <c r="P108" i="25"/>
  <c r="Q108" i="25"/>
  <c r="S108" i="25"/>
  <c r="T108" i="25"/>
  <c r="U108" i="25"/>
  <c r="V108" i="25"/>
  <c r="W108" i="25"/>
  <c r="X108" i="25"/>
  <c r="AG108" i="25"/>
  <c r="AH108" i="25"/>
  <c r="AI108" i="25"/>
  <c r="AJ108" i="25"/>
  <c r="AK108" i="25"/>
  <c r="AL108" i="25"/>
  <c r="AM108" i="25"/>
  <c r="L124" i="25"/>
  <c r="K127" i="25"/>
  <c r="L127" i="25"/>
  <c r="M127" i="25"/>
  <c r="N127" i="25"/>
  <c r="O127" i="25"/>
  <c r="P127" i="25"/>
  <c r="Q127" i="25"/>
  <c r="T127" i="25"/>
  <c r="U127" i="25"/>
  <c r="W127" i="25"/>
  <c r="X127" i="25"/>
  <c r="AG127" i="25"/>
  <c r="AH127" i="25"/>
  <c r="AI127" i="25"/>
  <c r="AJ127" i="25"/>
  <c r="AK127" i="25"/>
  <c r="AL127" i="25"/>
  <c r="AM127" i="25"/>
  <c r="K128" i="25"/>
  <c r="L128" i="25"/>
  <c r="M128" i="25"/>
  <c r="N128" i="25"/>
  <c r="O128" i="25"/>
  <c r="P128" i="25"/>
  <c r="Q128" i="25"/>
  <c r="T128" i="25"/>
  <c r="U128" i="25"/>
  <c r="W128" i="25"/>
  <c r="X128" i="25"/>
  <c r="Z128" i="25"/>
  <c r="AG128" i="25"/>
  <c r="AH128" i="25"/>
  <c r="AI128" i="25"/>
  <c r="AJ128" i="25"/>
  <c r="AK128" i="25"/>
  <c r="AL128" i="25"/>
  <c r="AM128" i="25"/>
  <c r="Z129" i="25"/>
  <c r="J107" i="25"/>
  <c r="AL128" i="43" l="1"/>
  <c r="AD128" i="25" s="1"/>
  <c r="AL129" i="43"/>
  <c r="AD129" i="25" s="1"/>
  <c r="N127" i="43"/>
  <c r="AA127" i="25" s="1"/>
  <c r="N128" i="43"/>
  <c r="AA128" i="25" s="1"/>
  <c r="U127" i="43"/>
  <c r="AB127" i="25" s="1"/>
  <c r="U128" i="43"/>
  <c r="H128" i="43" s="1"/>
  <c r="Y128" i="25" s="1"/>
  <c r="N129" i="43"/>
  <c r="AA129" i="25" s="1"/>
  <c r="H127" i="43"/>
  <c r="Y127" i="25" s="1"/>
  <c r="U129" i="43"/>
  <c r="AB129" i="25" s="1"/>
  <c r="U5" i="52"/>
  <c r="W8" i="52"/>
  <c r="V18" i="52"/>
  <c r="X18" i="52"/>
  <c r="Y20" i="52" s="1"/>
  <c r="E48" i="52"/>
  <c r="F50" i="52"/>
  <c r="G47" i="52"/>
  <c r="H47" i="52"/>
  <c r="I47" i="52"/>
  <c r="J47" i="52"/>
  <c r="K47" i="52"/>
  <c r="L47" i="52"/>
  <c r="M47" i="52"/>
  <c r="N47" i="52"/>
  <c r="O47" i="52"/>
  <c r="P47" i="52"/>
  <c r="M173" i="52"/>
  <c r="N173" i="52"/>
  <c r="O173" i="52"/>
  <c r="P173" i="52"/>
  <c r="Q173" i="52"/>
  <c r="R173" i="52"/>
  <c r="T173" i="52"/>
  <c r="U173" i="52"/>
  <c r="V173" i="52"/>
  <c r="W173" i="52"/>
  <c r="M239" i="52"/>
  <c r="AJ245" i="52"/>
  <c r="M250" i="52"/>
  <c r="J334" i="52"/>
  <c r="J544" i="52"/>
  <c r="B11" i="51"/>
  <c r="J14" i="34"/>
  <c r="I19" i="34"/>
  <c r="H19" i="34" s="1"/>
  <c r="K19" i="25" s="1"/>
  <c r="Y19" i="35"/>
  <c r="R19" i="35"/>
  <c r="O19" i="35"/>
  <c r="I19" i="35" s="1"/>
  <c r="Q19" i="36"/>
  <c r="P19" i="25" s="1"/>
  <c r="M19" i="36"/>
  <c r="O19" i="25" s="1"/>
  <c r="I19" i="36"/>
  <c r="S19" i="38"/>
  <c r="O19" i="38"/>
  <c r="L19" i="38"/>
  <c r="I19" i="38"/>
  <c r="I19" i="37"/>
  <c r="H19" i="37" s="1"/>
  <c r="Q19" i="25" s="1"/>
  <c r="I19" i="40"/>
  <c r="H19" i="40" s="1"/>
  <c r="V19" i="25" s="1"/>
  <c r="Q19" i="39"/>
  <c r="K19" i="39" s="1"/>
  <c r="U19" i="25" s="1"/>
  <c r="I19" i="39"/>
  <c r="T19" i="25" s="1"/>
  <c r="K19" i="42"/>
  <c r="X19" i="25" s="1"/>
  <c r="I19" i="42"/>
  <c r="BA19" i="43"/>
  <c r="AZ19" i="43" s="1"/>
  <c r="AF19" i="25" s="1"/>
  <c r="AW19" i="43"/>
  <c r="AV19" i="43" s="1"/>
  <c r="AE19" i="25" s="1"/>
  <c r="AS19" i="43"/>
  <c r="AP19" i="43"/>
  <c r="AM19" i="43"/>
  <c r="AI19" i="43"/>
  <c r="AH19" i="43" s="1"/>
  <c r="AC19" i="25" s="1"/>
  <c r="AE19" i="43"/>
  <c r="AB19" i="43"/>
  <c r="Y19" i="43"/>
  <c r="V19" i="43"/>
  <c r="R19" i="43"/>
  <c r="O19" i="43"/>
  <c r="I19" i="43"/>
  <c r="Z19" i="25" s="1"/>
  <c r="R19" i="45"/>
  <c r="AJ19" i="25" s="1"/>
  <c r="K19" i="45"/>
  <c r="AI19" i="25" s="1"/>
  <c r="I19" i="45"/>
  <c r="AH19" i="25" s="1"/>
  <c r="K19" i="46"/>
  <c r="AM19" i="25" s="1"/>
  <c r="I19" i="46"/>
  <c r="AL19" i="25" s="1"/>
  <c r="J8" i="46"/>
  <c r="L8" i="46"/>
  <c r="K8" i="46" s="1"/>
  <c r="K9" i="46"/>
  <c r="K10" i="46"/>
  <c r="AM10" i="25" s="1"/>
  <c r="K11" i="46"/>
  <c r="K12" i="46"/>
  <c r="AM12" i="25" s="1"/>
  <c r="K13" i="46"/>
  <c r="J14" i="46"/>
  <c r="L14" i="46"/>
  <c r="K14" i="46" s="1"/>
  <c r="K15" i="46"/>
  <c r="AM15" i="25" s="1"/>
  <c r="Q14" i="45"/>
  <c r="Q7" i="45" s="1"/>
  <c r="P14" i="45"/>
  <c r="O14" i="45"/>
  <c r="N14" i="45"/>
  <c r="M14" i="45"/>
  <c r="M7" i="45" s="1"/>
  <c r="L14" i="45"/>
  <c r="Q8" i="45"/>
  <c r="P8" i="45"/>
  <c r="O8" i="45"/>
  <c r="N8" i="45"/>
  <c r="M8" i="45"/>
  <c r="L8" i="45"/>
  <c r="J14" i="45"/>
  <c r="J8" i="45"/>
  <c r="X14" i="45"/>
  <c r="X8" i="45"/>
  <c r="W14" i="45"/>
  <c r="W8" i="45"/>
  <c r="V14" i="45"/>
  <c r="V8" i="45"/>
  <c r="U14" i="45"/>
  <c r="U8" i="45"/>
  <c r="T14" i="45"/>
  <c r="T8" i="45"/>
  <c r="S14" i="45"/>
  <c r="S8" i="45"/>
  <c r="BC14" i="43"/>
  <c r="BB14" i="43"/>
  <c r="BC8" i="43"/>
  <c r="BB8" i="43"/>
  <c r="AY14" i="43"/>
  <c r="AX14" i="43"/>
  <c r="AY8" i="43"/>
  <c r="AX8" i="43"/>
  <c r="AX7" i="43" s="1"/>
  <c r="AU14" i="43"/>
  <c r="AT14" i="43"/>
  <c r="AT7" i="43" s="1"/>
  <c r="AU8" i="43"/>
  <c r="AT8" i="43"/>
  <c r="AR14" i="43"/>
  <c r="AQ14" i="43"/>
  <c r="AR8" i="43"/>
  <c r="AQ8" i="43"/>
  <c r="AN14" i="43"/>
  <c r="AN8" i="43"/>
  <c r="AJ14" i="43"/>
  <c r="AJ8" i="43"/>
  <c r="AG14" i="43"/>
  <c r="AF14" i="43"/>
  <c r="AG8" i="43"/>
  <c r="AF8" i="43"/>
  <c r="AD14" i="43"/>
  <c r="AC14" i="43"/>
  <c r="AD8" i="43"/>
  <c r="AC8" i="43"/>
  <c r="AA14" i="43"/>
  <c r="Z14" i="43"/>
  <c r="AA8" i="43"/>
  <c r="Z8" i="43"/>
  <c r="X14" i="43"/>
  <c r="W14" i="43"/>
  <c r="X8" i="43"/>
  <c r="W8" i="43"/>
  <c r="T14" i="43"/>
  <c r="S14" i="43"/>
  <c r="T8" i="43"/>
  <c r="T7" i="43" s="1"/>
  <c r="S8" i="43"/>
  <c r="Q14" i="43"/>
  <c r="P14" i="43"/>
  <c r="Q8" i="43"/>
  <c r="P8" i="43"/>
  <c r="M14" i="43"/>
  <c r="L14" i="43"/>
  <c r="K14" i="43"/>
  <c r="J14" i="43"/>
  <c r="J7" i="43" s="1"/>
  <c r="M8" i="43"/>
  <c r="L8" i="43"/>
  <c r="K8" i="43"/>
  <c r="J8" i="43"/>
  <c r="M14" i="42"/>
  <c r="L14" i="42"/>
  <c r="M8" i="42"/>
  <c r="M7" i="42" s="1"/>
  <c r="L8" i="42"/>
  <c r="J14" i="42"/>
  <c r="J8" i="42"/>
  <c r="I8" i="42" s="1"/>
  <c r="L8" i="39"/>
  <c r="P8" i="39"/>
  <c r="P14" i="39"/>
  <c r="I9" i="42"/>
  <c r="I10" i="42"/>
  <c r="I11" i="42"/>
  <c r="I12" i="42"/>
  <c r="V14" i="39"/>
  <c r="U14" i="39"/>
  <c r="T14" i="39"/>
  <c r="S14" i="39"/>
  <c r="S7" i="39" s="1"/>
  <c r="R14" i="39"/>
  <c r="V8" i="39"/>
  <c r="U8" i="39"/>
  <c r="T8" i="39"/>
  <c r="S8" i="39"/>
  <c r="R8" i="39"/>
  <c r="O14" i="39"/>
  <c r="O8" i="39"/>
  <c r="N14" i="39"/>
  <c r="M14" i="39"/>
  <c r="L14" i="39"/>
  <c r="L7" i="39" s="1"/>
  <c r="N8" i="39"/>
  <c r="M8" i="39"/>
  <c r="J14" i="39"/>
  <c r="J8" i="39"/>
  <c r="K14" i="40"/>
  <c r="J14" i="40"/>
  <c r="K8" i="40"/>
  <c r="J8" i="40"/>
  <c r="M14" i="37"/>
  <c r="M8" i="37"/>
  <c r="L14" i="37"/>
  <c r="L8" i="37"/>
  <c r="K14" i="37"/>
  <c r="K8" i="37"/>
  <c r="J14" i="37"/>
  <c r="J8" i="37"/>
  <c r="N14" i="37"/>
  <c r="N8" i="37"/>
  <c r="T14" i="36"/>
  <c r="T8" i="36"/>
  <c r="T14" i="38"/>
  <c r="T8" i="38"/>
  <c r="R14" i="38"/>
  <c r="Q14" i="38"/>
  <c r="P14" i="38"/>
  <c r="R8" i="38"/>
  <c r="Q8" i="38"/>
  <c r="P8" i="38"/>
  <c r="M14" i="38"/>
  <c r="M8" i="38"/>
  <c r="K14" i="38"/>
  <c r="J14" i="38"/>
  <c r="J7" i="38" s="1"/>
  <c r="K8" i="38"/>
  <c r="J8" i="38"/>
  <c r="X14" i="36"/>
  <c r="W14" i="36"/>
  <c r="V14" i="36"/>
  <c r="U14" i="36"/>
  <c r="S14" i="36"/>
  <c r="R14" i="36"/>
  <c r="X8" i="36"/>
  <c r="W8" i="36"/>
  <c r="V8" i="36"/>
  <c r="U8" i="36"/>
  <c r="S8" i="36"/>
  <c r="R8" i="36"/>
  <c r="W7" i="36"/>
  <c r="P14" i="36"/>
  <c r="O14" i="36"/>
  <c r="N14" i="36"/>
  <c r="P8" i="36"/>
  <c r="O8" i="36"/>
  <c r="N8" i="36"/>
  <c r="N7" i="36" s="1"/>
  <c r="L14" i="36"/>
  <c r="K14" i="36"/>
  <c r="L8" i="36"/>
  <c r="K8" i="36"/>
  <c r="J8" i="36"/>
  <c r="J14" i="36"/>
  <c r="AK14" i="35"/>
  <c r="AJ14" i="35"/>
  <c r="AI14" i="35"/>
  <c r="AH14" i="35"/>
  <c r="AG14" i="35"/>
  <c r="AG7" i="35" s="1"/>
  <c r="AF14" i="35"/>
  <c r="AE14" i="35"/>
  <c r="AD14" i="35"/>
  <c r="AC14" i="35"/>
  <c r="AB14" i="35"/>
  <c r="AB7" i="35" s="1"/>
  <c r="AA14" i="35"/>
  <c r="Z14" i="35"/>
  <c r="AK8" i="35"/>
  <c r="AK7" i="35" s="1"/>
  <c r="AJ8" i="35"/>
  <c r="AI8" i="35"/>
  <c r="AH8" i="35"/>
  <c r="AG8" i="35"/>
  <c r="AF8" i="35"/>
  <c r="AE8" i="35"/>
  <c r="AD8" i="35"/>
  <c r="AC8" i="35"/>
  <c r="AC7" i="35" s="1"/>
  <c r="AB8" i="35"/>
  <c r="AA8" i="35"/>
  <c r="Z8" i="35"/>
  <c r="Q8" i="35"/>
  <c r="X14" i="35"/>
  <c r="W14" i="35"/>
  <c r="V14" i="35"/>
  <c r="U14" i="35"/>
  <c r="T14" i="35"/>
  <c r="S14" i="35"/>
  <c r="X8" i="35"/>
  <c r="W8" i="35"/>
  <c r="V8" i="35"/>
  <c r="U8" i="35"/>
  <c r="T8" i="35"/>
  <c r="S8" i="35"/>
  <c r="Q14" i="35"/>
  <c r="P14" i="35"/>
  <c r="P7" i="35" s="1"/>
  <c r="P8" i="35"/>
  <c r="K14" i="35"/>
  <c r="L14" i="35"/>
  <c r="M14" i="35"/>
  <c r="N14" i="35"/>
  <c r="J14" i="35"/>
  <c r="K8" i="35"/>
  <c r="L8" i="35"/>
  <c r="M8" i="35"/>
  <c r="N8" i="35"/>
  <c r="J8" i="35"/>
  <c r="I59" i="34"/>
  <c r="I60" i="34"/>
  <c r="I61" i="34"/>
  <c r="J8" i="34"/>
  <c r="AM13" i="25"/>
  <c r="I21" i="34"/>
  <c r="K8" i="34"/>
  <c r="K14" i="34"/>
  <c r="K23" i="34"/>
  <c r="J7" i="34"/>
  <c r="I20" i="34"/>
  <c r="H20" i="34" s="1"/>
  <c r="Y20" i="35"/>
  <c r="R20" i="35"/>
  <c r="O20" i="35"/>
  <c r="I20" i="35" s="1"/>
  <c r="Q20" i="36"/>
  <c r="P20" i="25" s="1"/>
  <c r="M20" i="36"/>
  <c r="I20" i="36"/>
  <c r="S20" i="38"/>
  <c r="O20" i="38"/>
  <c r="L20" i="38"/>
  <c r="I20" i="38"/>
  <c r="I20" i="37"/>
  <c r="H20" i="37" s="1"/>
  <c r="I20" i="40"/>
  <c r="H20" i="40" s="1"/>
  <c r="Q20" i="39"/>
  <c r="K20" i="39" s="1"/>
  <c r="I20" i="39"/>
  <c r="K20" i="42"/>
  <c r="X20" i="25" s="1"/>
  <c r="I20" i="42"/>
  <c r="BA20" i="43"/>
  <c r="AZ20" i="43" s="1"/>
  <c r="AF20" i="25" s="1"/>
  <c r="AW20" i="43"/>
  <c r="AV20" i="43" s="1"/>
  <c r="AS20" i="43"/>
  <c r="AP20" i="43"/>
  <c r="AM20" i="43"/>
  <c r="AL20" i="43" s="1"/>
  <c r="AD20" i="25" s="1"/>
  <c r="AI20" i="43"/>
  <c r="AH20" i="43" s="1"/>
  <c r="AE20" i="43"/>
  <c r="AB20" i="43"/>
  <c r="Y20" i="43"/>
  <c r="V20" i="43"/>
  <c r="R20" i="43"/>
  <c r="O20" i="43"/>
  <c r="I20" i="43"/>
  <c r="Z20" i="25" s="1"/>
  <c r="R20" i="45"/>
  <c r="K20" i="45"/>
  <c r="I20" i="45"/>
  <c r="H20" i="45" s="1"/>
  <c r="K20" i="46"/>
  <c r="I20" i="46"/>
  <c r="AL20" i="25" s="1"/>
  <c r="I18" i="34"/>
  <c r="H18" i="34" s="1"/>
  <c r="K18" i="25" s="1"/>
  <c r="Y18" i="35"/>
  <c r="R18" i="35"/>
  <c r="O18" i="35"/>
  <c r="I18" i="35" s="1"/>
  <c r="Q18" i="36"/>
  <c r="P18" i="25" s="1"/>
  <c r="M18" i="36"/>
  <c r="O18" i="25" s="1"/>
  <c r="I18" i="36"/>
  <c r="N18" i="25" s="1"/>
  <c r="S18" i="38"/>
  <c r="O18" i="38"/>
  <c r="L18" i="38"/>
  <c r="I18" i="38"/>
  <c r="I18" i="37"/>
  <c r="H18" i="37" s="1"/>
  <c r="Q18" i="25" s="1"/>
  <c r="I18" i="40"/>
  <c r="H18" i="40" s="1"/>
  <c r="V18" i="25" s="1"/>
  <c r="Q18" i="39"/>
  <c r="K18" i="39" s="1"/>
  <c r="U18" i="25" s="1"/>
  <c r="I18" i="39"/>
  <c r="K18" i="42"/>
  <c r="X18" i="25" s="1"/>
  <c r="I18" i="42"/>
  <c r="BA18" i="43"/>
  <c r="AZ18" i="43" s="1"/>
  <c r="AF18" i="25" s="1"/>
  <c r="AW18" i="43"/>
  <c r="AV18" i="43" s="1"/>
  <c r="AE18" i="25" s="1"/>
  <c r="AS18" i="43"/>
  <c r="AP18" i="43"/>
  <c r="AM18" i="43"/>
  <c r="AI18" i="43"/>
  <c r="AH18" i="43" s="1"/>
  <c r="AC18" i="25" s="1"/>
  <c r="AE18" i="43"/>
  <c r="AB18" i="43"/>
  <c r="Y18" i="43"/>
  <c r="V18" i="43"/>
  <c r="R18" i="43"/>
  <c r="O18" i="43"/>
  <c r="I18" i="43"/>
  <c r="R18" i="45"/>
  <c r="AJ18" i="25" s="1"/>
  <c r="K18" i="45"/>
  <c r="AI18" i="25" s="1"/>
  <c r="I18" i="45"/>
  <c r="K18" i="46"/>
  <c r="AM18" i="25" s="1"/>
  <c r="I18" i="46"/>
  <c r="I17" i="34"/>
  <c r="H17" i="34" s="1"/>
  <c r="K17" i="25" s="1"/>
  <c r="Y17" i="35"/>
  <c r="R17" i="35"/>
  <c r="O17" i="35"/>
  <c r="I17" i="35" s="1"/>
  <c r="Q17" i="36"/>
  <c r="P17" i="25" s="1"/>
  <c r="M17" i="36"/>
  <c r="O17" i="25" s="1"/>
  <c r="I17" i="36"/>
  <c r="N17" i="25" s="1"/>
  <c r="S17" i="38"/>
  <c r="O17" i="38"/>
  <c r="L17" i="38"/>
  <c r="I17" i="38"/>
  <c r="H17" i="38" s="1"/>
  <c r="R17" i="25" s="1"/>
  <c r="I17" i="37"/>
  <c r="H17" i="37" s="1"/>
  <c r="Q17" i="25" s="1"/>
  <c r="I17" i="40"/>
  <c r="H17" i="40" s="1"/>
  <c r="V17" i="25" s="1"/>
  <c r="Q17" i="39"/>
  <c r="K17" i="39" s="1"/>
  <c r="I17" i="39"/>
  <c r="T17" i="25" s="1"/>
  <c r="K17" i="42"/>
  <c r="X17" i="25" s="1"/>
  <c r="I17" i="42"/>
  <c r="BA17" i="43"/>
  <c r="AZ17" i="43" s="1"/>
  <c r="AF17" i="25" s="1"/>
  <c r="AW17" i="43"/>
  <c r="AV17" i="43" s="1"/>
  <c r="AE17" i="25" s="1"/>
  <c r="AS17" i="43"/>
  <c r="AP17" i="43"/>
  <c r="AM17" i="43"/>
  <c r="AI17" i="43"/>
  <c r="AH17" i="43" s="1"/>
  <c r="AC17" i="25" s="1"/>
  <c r="AE17" i="43"/>
  <c r="AB17" i="43"/>
  <c r="Y17" i="43"/>
  <c r="V17" i="43"/>
  <c r="R17" i="43"/>
  <c r="O17" i="43"/>
  <c r="I17" i="43"/>
  <c r="Z17" i="25" s="1"/>
  <c r="R17" i="45"/>
  <c r="AJ17" i="25" s="1"/>
  <c r="K17" i="45"/>
  <c r="AI17" i="25" s="1"/>
  <c r="I17" i="45"/>
  <c r="AH17" i="25" s="1"/>
  <c r="K17" i="46"/>
  <c r="AM17" i="25" s="1"/>
  <c r="I17" i="46"/>
  <c r="I16" i="34"/>
  <c r="H16" i="34" s="1"/>
  <c r="K16" i="25" s="1"/>
  <c r="Y16" i="35"/>
  <c r="R16" i="35"/>
  <c r="O16" i="35"/>
  <c r="I16" i="35" s="1"/>
  <c r="Q16" i="36"/>
  <c r="P16" i="25" s="1"/>
  <c r="M16" i="36"/>
  <c r="O16" i="25" s="1"/>
  <c r="I16" i="36"/>
  <c r="S16" i="38"/>
  <c r="O16" i="38"/>
  <c r="L16" i="38"/>
  <c r="I16" i="38"/>
  <c r="I16" i="37"/>
  <c r="H16" i="37" s="1"/>
  <c r="Q16" i="25" s="1"/>
  <c r="I16" i="40"/>
  <c r="H16" i="40" s="1"/>
  <c r="V16" i="25" s="1"/>
  <c r="Q16" i="39"/>
  <c r="K16" i="39" s="1"/>
  <c r="U16" i="25" s="1"/>
  <c r="I16" i="39"/>
  <c r="T16" i="25" s="1"/>
  <c r="K16" i="42"/>
  <c r="X16" i="25" s="1"/>
  <c r="I16" i="42"/>
  <c r="BA16" i="43"/>
  <c r="AZ16" i="43" s="1"/>
  <c r="AF16" i="25" s="1"/>
  <c r="AW16" i="43"/>
  <c r="AV16" i="43" s="1"/>
  <c r="AE16" i="25" s="1"/>
  <c r="AS16" i="43"/>
  <c r="AP16" i="43"/>
  <c r="AM16" i="43"/>
  <c r="AI16" i="43"/>
  <c r="AH16" i="43" s="1"/>
  <c r="AC16" i="25" s="1"/>
  <c r="AE16" i="43"/>
  <c r="AB16" i="43"/>
  <c r="Y16" i="43"/>
  <c r="V16" i="43"/>
  <c r="R16" i="43"/>
  <c r="O16" i="43"/>
  <c r="I16" i="43"/>
  <c r="Z16" i="25" s="1"/>
  <c r="R16" i="45"/>
  <c r="AJ16" i="25" s="1"/>
  <c r="K16" i="45"/>
  <c r="AI16" i="25" s="1"/>
  <c r="I16" i="45"/>
  <c r="K16" i="46"/>
  <c r="AM16" i="25" s="1"/>
  <c r="I16" i="46"/>
  <c r="AL16" i="25" s="1"/>
  <c r="I15" i="34"/>
  <c r="H15" i="34" s="1"/>
  <c r="K15" i="25" s="1"/>
  <c r="Y15" i="35"/>
  <c r="R15" i="35"/>
  <c r="O15" i="35"/>
  <c r="I15" i="35" s="1"/>
  <c r="Q15" i="36"/>
  <c r="P15" i="25" s="1"/>
  <c r="M15" i="36"/>
  <c r="O15" i="25" s="1"/>
  <c r="I15" i="36"/>
  <c r="S15" i="38"/>
  <c r="O15" i="38"/>
  <c r="L15" i="38"/>
  <c r="I15" i="38"/>
  <c r="I15" i="37"/>
  <c r="H15" i="37" s="1"/>
  <c r="Q15" i="25" s="1"/>
  <c r="I15" i="40"/>
  <c r="H15" i="40" s="1"/>
  <c r="V15" i="25" s="1"/>
  <c r="Q15" i="39"/>
  <c r="K15" i="39" s="1"/>
  <c r="U15" i="25" s="1"/>
  <c r="I15" i="39"/>
  <c r="T15" i="25" s="1"/>
  <c r="K15" i="42"/>
  <c r="X15" i="25" s="1"/>
  <c r="I15" i="42"/>
  <c r="BA15" i="43"/>
  <c r="AZ15" i="43" s="1"/>
  <c r="AF15" i="25" s="1"/>
  <c r="AW15" i="43"/>
  <c r="AV15" i="43" s="1"/>
  <c r="AE15" i="25" s="1"/>
  <c r="AS15" i="43"/>
  <c r="AP15" i="43"/>
  <c r="AM15" i="43"/>
  <c r="AI15" i="43"/>
  <c r="AH15" i="43" s="1"/>
  <c r="AC15" i="25" s="1"/>
  <c r="AE15" i="43"/>
  <c r="AB15" i="43"/>
  <c r="Y15" i="43"/>
  <c r="V15" i="43"/>
  <c r="R15" i="43"/>
  <c r="O15" i="43"/>
  <c r="N15" i="43" s="1"/>
  <c r="AA15" i="25" s="1"/>
  <c r="I15" i="43"/>
  <c r="Z15" i="25" s="1"/>
  <c r="R15" i="45"/>
  <c r="AJ15" i="25" s="1"/>
  <c r="K15" i="45"/>
  <c r="AI15" i="25" s="1"/>
  <c r="I15" i="45"/>
  <c r="I15" i="46"/>
  <c r="AL15" i="25" s="1"/>
  <c r="I12" i="34"/>
  <c r="H12" i="34" s="1"/>
  <c r="K12" i="25" s="1"/>
  <c r="Y12" i="35"/>
  <c r="R12" i="35"/>
  <c r="O12" i="35"/>
  <c r="I12" i="35" s="1"/>
  <c r="Q12" i="36"/>
  <c r="P12" i="25" s="1"/>
  <c r="M12" i="36"/>
  <c r="O12" i="25" s="1"/>
  <c r="I12" i="36"/>
  <c r="N12" i="25" s="1"/>
  <c r="S12" i="38"/>
  <c r="O12" i="38"/>
  <c r="L12" i="38"/>
  <c r="I12" i="38"/>
  <c r="I12" i="37"/>
  <c r="H12" i="37" s="1"/>
  <c r="Q12" i="25" s="1"/>
  <c r="I12" i="40"/>
  <c r="H12" i="40" s="1"/>
  <c r="V12" i="25" s="1"/>
  <c r="Q12" i="39"/>
  <c r="K12" i="39" s="1"/>
  <c r="U12" i="25" s="1"/>
  <c r="I12" i="39"/>
  <c r="T12" i="25" s="1"/>
  <c r="K12" i="42"/>
  <c r="H12" i="42" s="1"/>
  <c r="W12" i="25" s="1"/>
  <c r="BA12" i="43"/>
  <c r="AZ12" i="43" s="1"/>
  <c r="AF12" i="25" s="1"/>
  <c r="AW12" i="43"/>
  <c r="AV12" i="43" s="1"/>
  <c r="AE12" i="25" s="1"/>
  <c r="AS12" i="43"/>
  <c r="AP12" i="43"/>
  <c r="AM12" i="43"/>
  <c r="AI12" i="43"/>
  <c r="AH12" i="43" s="1"/>
  <c r="AC12" i="25" s="1"/>
  <c r="AE12" i="43"/>
  <c r="AB12" i="43"/>
  <c r="Y12" i="43"/>
  <c r="V12" i="43"/>
  <c r="R12" i="43"/>
  <c r="O12" i="43"/>
  <c r="I12" i="43"/>
  <c r="Z12" i="25" s="1"/>
  <c r="R12" i="45"/>
  <c r="AJ12" i="25" s="1"/>
  <c r="K12" i="45"/>
  <c r="AI12" i="25" s="1"/>
  <c r="I12" i="45"/>
  <c r="AH12" i="25" s="1"/>
  <c r="I12" i="46"/>
  <c r="I11" i="34"/>
  <c r="H11" i="34" s="1"/>
  <c r="K11" i="25" s="1"/>
  <c r="Y11" i="35"/>
  <c r="R11" i="35"/>
  <c r="O11" i="35"/>
  <c r="I11" i="35" s="1"/>
  <c r="Q11" i="36"/>
  <c r="P11" i="25" s="1"/>
  <c r="M11" i="36"/>
  <c r="O11" i="25" s="1"/>
  <c r="I11" i="36"/>
  <c r="N11" i="25" s="1"/>
  <c r="S11" i="38"/>
  <c r="O11" i="38"/>
  <c r="L11" i="38"/>
  <c r="I11" i="38"/>
  <c r="I11" i="37"/>
  <c r="H11" i="37" s="1"/>
  <c r="Q11" i="25" s="1"/>
  <c r="I11" i="40"/>
  <c r="H11" i="40" s="1"/>
  <c r="V11" i="25" s="1"/>
  <c r="Q11" i="39"/>
  <c r="K11" i="39" s="1"/>
  <c r="U11" i="25" s="1"/>
  <c r="I11" i="39"/>
  <c r="T11" i="25" s="1"/>
  <c r="K11" i="42"/>
  <c r="X11" i="25" s="1"/>
  <c r="BA11" i="43"/>
  <c r="AZ11" i="43" s="1"/>
  <c r="AF11" i="25" s="1"/>
  <c r="AW11" i="43"/>
  <c r="AV11" i="43" s="1"/>
  <c r="AE11" i="25" s="1"/>
  <c r="AS11" i="43"/>
  <c r="AP11" i="43"/>
  <c r="AM11" i="43"/>
  <c r="AI11" i="43"/>
  <c r="AH11" i="43" s="1"/>
  <c r="AC11" i="25" s="1"/>
  <c r="AE11" i="43"/>
  <c r="AB11" i="43"/>
  <c r="Y11" i="43"/>
  <c r="V11" i="43"/>
  <c r="R11" i="43"/>
  <c r="O11" i="43"/>
  <c r="I11" i="43"/>
  <c r="Z11" i="25" s="1"/>
  <c r="R11" i="45"/>
  <c r="AJ11" i="25" s="1"/>
  <c r="K11" i="45"/>
  <c r="AI11" i="25" s="1"/>
  <c r="I11" i="45"/>
  <c r="AH11" i="25" s="1"/>
  <c r="AM11" i="25"/>
  <c r="I11" i="46"/>
  <c r="AL11" i="25" s="1"/>
  <c r="I10" i="34"/>
  <c r="Y10" i="35"/>
  <c r="R10" i="35"/>
  <c r="O10" i="35"/>
  <c r="I10" i="35" s="1"/>
  <c r="Q10" i="36"/>
  <c r="P10" i="25" s="1"/>
  <c r="M10" i="36"/>
  <c r="O10" i="25" s="1"/>
  <c r="I10" i="36"/>
  <c r="N10" i="25" s="1"/>
  <c r="S10" i="38"/>
  <c r="O10" i="38"/>
  <c r="L10" i="38"/>
  <c r="I10" i="38"/>
  <c r="I10" i="37"/>
  <c r="H10" i="37" s="1"/>
  <c r="Q10" i="25" s="1"/>
  <c r="I10" i="40"/>
  <c r="H10" i="40" s="1"/>
  <c r="V10" i="25" s="1"/>
  <c r="Q10" i="39"/>
  <c r="K10" i="39" s="1"/>
  <c r="U10" i="25" s="1"/>
  <c r="I10" i="39"/>
  <c r="T10" i="25" s="1"/>
  <c r="K10" i="42"/>
  <c r="X10" i="25" s="1"/>
  <c r="BA10" i="43"/>
  <c r="AZ10" i="43" s="1"/>
  <c r="AF10" i="25" s="1"/>
  <c r="AW10" i="43"/>
  <c r="AV10" i="43" s="1"/>
  <c r="AE10" i="25" s="1"/>
  <c r="AS10" i="43"/>
  <c r="AP10" i="43"/>
  <c r="AM10" i="43"/>
  <c r="AI10" i="43"/>
  <c r="AH10" i="43" s="1"/>
  <c r="AC10" i="25" s="1"/>
  <c r="AE10" i="43"/>
  <c r="AB10" i="43"/>
  <c r="Y10" i="43"/>
  <c r="V10" i="43"/>
  <c r="R10" i="43"/>
  <c r="O10" i="43"/>
  <c r="I10" i="43"/>
  <c r="Z10" i="25" s="1"/>
  <c r="R10" i="45"/>
  <c r="AJ10" i="25" s="1"/>
  <c r="K10" i="45"/>
  <c r="AI10" i="25" s="1"/>
  <c r="I10" i="45"/>
  <c r="I10" i="46"/>
  <c r="AL10" i="25" s="1"/>
  <c r="I13" i="34"/>
  <c r="H13" i="34" s="1"/>
  <c r="K13" i="25" s="1"/>
  <c r="Y13" i="35"/>
  <c r="R13" i="35"/>
  <c r="O13" i="35"/>
  <c r="I13" i="35" s="1"/>
  <c r="Q13" i="36"/>
  <c r="P13" i="25" s="1"/>
  <c r="M13" i="36"/>
  <c r="O13" i="25" s="1"/>
  <c r="I13" i="36"/>
  <c r="N13" i="25" s="1"/>
  <c r="S13" i="38"/>
  <c r="O13" i="38"/>
  <c r="L13" i="38"/>
  <c r="I13" i="38"/>
  <c r="I13" i="37"/>
  <c r="H13" i="37" s="1"/>
  <c r="Q13" i="25" s="1"/>
  <c r="I13" i="40"/>
  <c r="H13" i="40" s="1"/>
  <c r="V13" i="25" s="1"/>
  <c r="Q13" i="39"/>
  <c r="K13" i="39" s="1"/>
  <c r="U13" i="25" s="1"/>
  <c r="I13" i="39"/>
  <c r="T13" i="25" s="1"/>
  <c r="K13" i="42"/>
  <c r="X13" i="25" s="1"/>
  <c r="I13" i="42"/>
  <c r="BA13" i="43"/>
  <c r="AZ13" i="43" s="1"/>
  <c r="AF13" i="25" s="1"/>
  <c r="AW13" i="43"/>
  <c r="AV13" i="43" s="1"/>
  <c r="AE13" i="25" s="1"/>
  <c r="AS13" i="43"/>
  <c r="AP13" i="43"/>
  <c r="AM13" i="43"/>
  <c r="AI13" i="43"/>
  <c r="AH13" i="43" s="1"/>
  <c r="AC13" i="25" s="1"/>
  <c r="AE13" i="43"/>
  <c r="AB13" i="43"/>
  <c r="Y13" i="43"/>
  <c r="V13" i="43"/>
  <c r="R13" i="43"/>
  <c r="O13" i="43"/>
  <c r="I13" i="43"/>
  <c r="Z13" i="25" s="1"/>
  <c r="R13" i="45"/>
  <c r="AJ13" i="25" s="1"/>
  <c r="K13" i="45"/>
  <c r="AI13" i="25" s="1"/>
  <c r="I13" i="45"/>
  <c r="AH13" i="25" s="1"/>
  <c r="I13" i="46"/>
  <c r="AL13" i="25" s="1"/>
  <c r="I9" i="34"/>
  <c r="Y9" i="35"/>
  <c r="R9" i="35"/>
  <c r="O9" i="35"/>
  <c r="I9" i="35" s="1"/>
  <c r="Q9" i="36"/>
  <c r="P9" i="25" s="1"/>
  <c r="M9" i="36"/>
  <c r="O9" i="25" s="1"/>
  <c r="S9" i="38"/>
  <c r="O9" i="38"/>
  <c r="L9" i="38"/>
  <c r="I9" i="38"/>
  <c r="I9" i="37"/>
  <c r="H9" i="37" s="1"/>
  <c r="Q9" i="25" s="1"/>
  <c r="I9" i="40"/>
  <c r="H9" i="40" s="1"/>
  <c r="V9" i="25" s="1"/>
  <c r="Q9" i="39"/>
  <c r="K9" i="39" s="1"/>
  <c r="U9" i="25" s="1"/>
  <c r="I9" i="39"/>
  <c r="K9" i="42"/>
  <c r="H9" i="42" s="1"/>
  <c r="W9" i="25" s="1"/>
  <c r="BA9" i="43"/>
  <c r="AZ9" i="43" s="1"/>
  <c r="AF9" i="25" s="1"/>
  <c r="AW9" i="43"/>
  <c r="AV9" i="43" s="1"/>
  <c r="AE9" i="25" s="1"/>
  <c r="AS9" i="43"/>
  <c r="AP9" i="43"/>
  <c r="AM9" i="43"/>
  <c r="AI9" i="43"/>
  <c r="AH9" i="43" s="1"/>
  <c r="AC9" i="25" s="1"/>
  <c r="AE9" i="43"/>
  <c r="AB9" i="43"/>
  <c r="Y9" i="43"/>
  <c r="V9" i="43"/>
  <c r="R9" i="43"/>
  <c r="O9" i="43"/>
  <c r="I9" i="43"/>
  <c r="Z9" i="25" s="1"/>
  <c r="R9" i="45"/>
  <c r="AJ9" i="25" s="1"/>
  <c r="K9" i="45"/>
  <c r="AI9" i="25" s="1"/>
  <c r="I9" i="45"/>
  <c r="AH9" i="25" s="1"/>
  <c r="AM9" i="25"/>
  <c r="I9" i="46"/>
  <c r="J7" i="40" l="1"/>
  <c r="AF7" i="35"/>
  <c r="AJ7" i="35"/>
  <c r="K7" i="40"/>
  <c r="L7" i="42"/>
  <c r="N17" i="43"/>
  <c r="AA17" i="25" s="1"/>
  <c r="S7" i="35"/>
  <c r="H18" i="39"/>
  <c r="S18" i="25" s="1"/>
  <c r="L7" i="45"/>
  <c r="M7" i="43"/>
  <c r="U7" i="35"/>
  <c r="P7" i="45"/>
  <c r="T7" i="35"/>
  <c r="Z7" i="35"/>
  <c r="AH7" i="35"/>
  <c r="AD7" i="35"/>
  <c r="V7" i="36"/>
  <c r="AA7" i="35"/>
  <c r="AI7" i="35"/>
  <c r="AE7" i="35"/>
  <c r="K7" i="43"/>
  <c r="L7" i="43"/>
  <c r="AD7" i="43"/>
  <c r="AU7" i="43"/>
  <c r="BB7" i="43"/>
  <c r="H18" i="42"/>
  <c r="W18" i="25" s="1"/>
  <c r="W7" i="35"/>
  <c r="L7" i="36"/>
  <c r="H19" i="38"/>
  <c r="R19" i="25" s="1"/>
  <c r="X7" i="35"/>
  <c r="K7" i="36"/>
  <c r="S7" i="36"/>
  <c r="N7" i="45"/>
  <c r="O7" i="45"/>
  <c r="Q7" i="35"/>
  <c r="S7" i="43"/>
  <c r="Z7" i="43"/>
  <c r="AF7" i="43"/>
  <c r="AQ7" i="43"/>
  <c r="H13" i="42"/>
  <c r="W13" i="25" s="1"/>
  <c r="K7" i="35"/>
  <c r="R7" i="36"/>
  <c r="U7" i="36"/>
  <c r="T7" i="38"/>
  <c r="H16" i="35"/>
  <c r="L16" i="25" s="1"/>
  <c r="H18" i="46"/>
  <c r="AK18" i="25" s="1"/>
  <c r="H20" i="42"/>
  <c r="W20" i="25" s="1"/>
  <c r="V7" i="35"/>
  <c r="AY7" i="43"/>
  <c r="H15" i="36"/>
  <c r="M15" i="25" s="1"/>
  <c r="H9" i="35"/>
  <c r="L9" i="25" s="1"/>
  <c r="H16" i="42"/>
  <c r="W16" i="25" s="1"/>
  <c r="H16" i="38"/>
  <c r="R16" i="25" s="1"/>
  <c r="AL17" i="43"/>
  <c r="AD17" i="25" s="1"/>
  <c r="J7" i="36"/>
  <c r="H19" i="36"/>
  <c r="M19" i="25" s="1"/>
  <c r="H20" i="36"/>
  <c r="J7" i="35"/>
  <c r="R7" i="39"/>
  <c r="U7" i="39"/>
  <c r="P7" i="39"/>
  <c r="AB128" i="25"/>
  <c r="H15" i="46"/>
  <c r="AK15" i="25" s="1"/>
  <c r="H17" i="35"/>
  <c r="L17" i="25" s="1"/>
  <c r="H20" i="46"/>
  <c r="X7" i="36"/>
  <c r="K7" i="38"/>
  <c r="BC7" i="43"/>
  <c r="U16" i="43"/>
  <c r="AB16" i="25" s="1"/>
  <c r="Q7" i="38"/>
  <c r="N7" i="39"/>
  <c r="T7" i="39"/>
  <c r="AR7" i="43"/>
  <c r="Q5" i="52"/>
  <c r="Q47" i="52" s="1"/>
  <c r="P7" i="43"/>
  <c r="AA7" i="43"/>
  <c r="AG7" i="43"/>
  <c r="Q7" i="43"/>
  <c r="U17" i="43"/>
  <c r="X7" i="43"/>
  <c r="AC7" i="43"/>
  <c r="W16" i="52"/>
  <c r="W11" i="52"/>
  <c r="W10" i="52"/>
  <c r="U17" i="25"/>
  <c r="H17" i="39"/>
  <c r="S17" i="25" s="1"/>
  <c r="U14" i="52"/>
  <c r="U9" i="52"/>
  <c r="U10" i="52"/>
  <c r="U11" i="52"/>
  <c r="U12" i="52"/>
  <c r="H17" i="42"/>
  <c r="W17" i="25" s="1"/>
  <c r="H18" i="38"/>
  <c r="R18" i="25" s="1"/>
  <c r="H18" i="35"/>
  <c r="L18" i="25" s="1"/>
  <c r="L7" i="35"/>
  <c r="V7" i="39"/>
  <c r="H19" i="35"/>
  <c r="L19" i="25" s="1"/>
  <c r="N19" i="25"/>
  <c r="H15" i="42"/>
  <c r="W15" i="25" s="1"/>
  <c r="N16" i="43"/>
  <c r="AA16" i="25" s="1"/>
  <c r="AL16" i="43"/>
  <c r="AD16" i="25" s="1"/>
  <c r="H16" i="39"/>
  <c r="S16" i="25" s="1"/>
  <c r="H20" i="38"/>
  <c r="R20" i="25" s="1"/>
  <c r="H20" i="35"/>
  <c r="L20" i="25" s="1"/>
  <c r="R7" i="38"/>
  <c r="O7" i="39"/>
  <c r="H19" i="39"/>
  <c r="S19" i="25" s="1"/>
  <c r="N20" i="25"/>
  <c r="J7" i="46"/>
  <c r="H19" i="46"/>
  <c r="AK19" i="25" s="1"/>
  <c r="H129" i="43"/>
  <c r="Y129" i="25" s="1"/>
  <c r="H18" i="36"/>
  <c r="M18" i="25" s="1"/>
  <c r="AL18" i="25"/>
  <c r="M7" i="35"/>
  <c r="P7" i="36"/>
  <c r="U19" i="43"/>
  <c r="AB19" i="25" s="1"/>
  <c r="W15" i="52"/>
  <c r="H10" i="46"/>
  <c r="AK10" i="25" s="1"/>
  <c r="H17" i="46"/>
  <c r="AK17" i="25" s="1"/>
  <c r="U20" i="43"/>
  <c r="AB20" i="25" s="1"/>
  <c r="W19" i="52"/>
  <c r="W14" i="52"/>
  <c r="W9" i="52"/>
  <c r="N7" i="35"/>
  <c r="O7" i="36"/>
  <c r="H19" i="45"/>
  <c r="AG19" i="25" s="1"/>
  <c r="H19" i="42"/>
  <c r="W19" i="25" s="1"/>
  <c r="W13" i="52"/>
  <c r="U18" i="43"/>
  <c r="AB18" i="25" s="1"/>
  <c r="K7" i="34"/>
  <c r="P7" i="38"/>
  <c r="M7" i="39"/>
  <c r="W12" i="52"/>
  <c r="N19" i="43"/>
  <c r="AA19" i="25" s="1"/>
  <c r="AL19" i="43"/>
  <c r="AD19" i="25" s="1"/>
  <c r="U15" i="52"/>
  <c r="AG20" i="25"/>
  <c r="AE20" i="25"/>
  <c r="AM20" i="25"/>
  <c r="AK20" i="25"/>
  <c r="AH20" i="25"/>
  <c r="V20" i="25"/>
  <c r="T20" i="25"/>
  <c r="T18" i="25"/>
  <c r="AL17" i="25"/>
  <c r="N15" i="25"/>
  <c r="W7" i="43"/>
  <c r="H9" i="45"/>
  <c r="AG9" i="25" s="1"/>
  <c r="H12" i="46"/>
  <c r="AK12" i="25" s="1"/>
  <c r="H12" i="38"/>
  <c r="R12" i="25" s="1"/>
  <c r="H15" i="38"/>
  <c r="R15" i="25" s="1"/>
  <c r="H15" i="35"/>
  <c r="L15" i="25" s="1"/>
  <c r="H16" i="46"/>
  <c r="AK16" i="25" s="1"/>
  <c r="H16" i="36"/>
  <c r="M16" i="25" s="1"/>
  <c r="H17" i="36"/>
  <c r="M17" i="25" s="1"/>
  <c r="H18" i="45"/>
  <c r="AG18" i="25" s="1"/>
  <c r="N18" i="43"/>
  <c r="AA18" i="25" s="1"/>
  <c r="AL18" i="43"/>
  <c r="AD18" i="25" s="1"/>
  <c r="AI20" i="25"/>
  <c r="H20" i="39"/>
  <c r="K20" i="25"/>
  <c r="AJ20" i="25"/>
  <c r="AC20" i="25"/>
  <c r="U20" i="25"/>
  <c r="Q20" i="25"/>
  <c r="O20" i="25"/>
  <c r="M20" i="25"/>
  <c r="N16" i="25"/>
  <c r="L7" i="46"/>
  <c r="M7" i="38"/>
  <c r="T7" i="36"/>
  <c r="N7" i="37"/>
  <c r="J7" i="37"/>
  <c r="K7" i="37"/>
  <c r="L7" i="37"/>
  <c r="M7" i="37"/>
  <c r="J7" i="39"/>
  <c r="J7" i="42"/>
  <c r="AJ7" i="43"/>
  <c r="AN7" i="43"/>
  <c r="S7" i="45"/>
  <c r="T7" i="45"/>
  <c r="U7" i="45"/>
  <c r="V7" i="45"/>
  <c r="W7" i="45"/>
  <c r="X7" i="45"/>
  <c r="J7" i="45"/>
  <c r="H9" i="46"/>
  <c r="AK9" i="25" s="1"/>
  <c r="AL9" i="25"/>
  <c r="AL12" i="25"/>
  <c r="H10" i="45"/>
  <c r="AG10" i="25" s="1"/>
  <c r="AH18" i="25"/>
  <c r="AH10" i="25"/>
  <c r="H15" i="45"/>
  <c r="AG15" i="25" s="1"/>
  <c r="H16" i="45"/>
  <c r="AG16" i="25" s="1"/>
  <c r="H17" i="45"/>
  <c r="AG17" i="25" s="1"/>
  <c r="AH16" i="25"/>
  <c r="AH15" i="25"/>
  <c r="AL12" i="43"/>
  <c r="AD12" i="25" s="1"/>
  <c r="Z18" i="25"/>
  <c r="N12" i="43"/>
  <c r="AA12" i="25" s="1"/>
  <c r="U12" i="43"/>
  <c r="AB12" i="25" s="1"/>
  <c r="AL15" i="43"/>
  <c r="AD15" i="25" s="1"/>
  <c r="N20" i="43"/>
  <c r="X12" i="25"/>
  <c r="H11" i="42"/>
  <c r="W11" i="25" s="1"/>
  <c r="X9" i="25"/>
  <c r="H10" i="42"/>
  <c r="W10" i="25" s="1"/>
  <c r="H9" i="39"/>
  <c r="S9" i="25" s="1"/>
  <c r="H10" i="39"/>
  <c r="S10" i="25" s="1"/>
  <c r="T9" i="25"/>
  <c r="H9" i="38"/>
  <c r="R9" i="25" s="1"/>
  <c r="H10" i="38"/>
  <c r="R10" i="25" s="1"/>
  <c r="I9" i="36"/>
  <c r="H12" i="36"/>
  <c r="M12" i="25" s="1"/>
  <c r="H10" i="36"/>
  <c r="M10" i="25" s="1"/>
  <c r="H10" i="35"/>
  <c r="L10" i="25" s="1"/>
  <c r="H12" i="35"/>
  <c r="L12" i="25" s="1"/>
  <c r="H10" i="34"/>
  <c r="K10" i="25" s="1"/>
  <c r="H9" i="34"/>
  <c r="K9" i="25" s="1"/>
  <c r="H15" i="39"/>
  <c r="S15" i="25" s="1"/>
  <c r="U11" i="43"/>
  <c r="AB11" i="25" s="1"/>
  <c r="H11" i="39"/>
  <c r="S11" i="25" s="1"/>
  <c r="H11" i="35"/>
  <c r="L11" i="25" s="1"/>
  <c r="U15" i="43"/>
  <c r="AB15" i="25" s="1"/>
  <c r="U13" i="43"/>
  <c r="AB13" i="25" s="1"/>
  <c r="H13" i="35"/>
  <c r="L13" i="25" s="1"/>
  <c r="H12" i="45"/>
  <c r="AG12" i="25" s="1"/>
  <c r="H11" i="46"/>
  <c r="AK11" i="25" s="1"/>
  <c r="H11" i="45"/>
  <c r="AG11" i="25" s="1"/>
  <c r="N11" i="43"/>
  <c r="AA11" i="25" s="1"/>
  <c r="AL11" i="43"/>
  <c r="AD11" i="25" s="1"/>
  <c r="H11" i="38"/>
  <c r="R11" i="25" s="1"/>
  <c r="H11" i="36"/>
  <c r="M11" i="25" s="1"/>
  <c r="H12" i="39"/>
  <c r="S12" i="25" s="1"/>
  <c r="H13" i="46"/>
  <c r="AK13" i="25" s="1"/>
  <c r="H13" i="45"/>
  <c r="AG13" i="25" s="1"/>
  <c r="N13" i="43"/>
  <c r="AA13" i="25" s="1"/>
  <c r="AL13" i="43"/>
  <c r="AD13" i="25" s="1"/>
  <c r="H13" i="38"/>
  <c r="R13" i="25" s="1"/>
  <c r="U10" i="43"/>
  <c r="AB10" i="25" s="1"/>
  <c r="H13" i="39"/>
  <c r="S13" i="25" s="1"/>
  <c r="N10" i="43"/>
  <c r="AA10" i="25" s="1"/>
  <c r="AL10" i="43"/>
  <c r="AD10" i="25" s="1"/>
  <c r="U9" i="43"/>
  <c r="AB9" i="25" s="1"/>
  <c r="H13" i="36"/>
  <c r="M13" i="25" s="1"/>
  <c r="N9" i="43"/>
  <c r="AA9" i="25" s="1"/>
  <c r="AL9" i="43"/>
  <c r="AD9" i="25" s="1"/>
  <c r="H17" i="43" l="1"/>
  <c r="Y17" i="25" s="1"/>
  <c r="I17" i="25" s="1"/>
  <c r="J17" i="25" s="1"/>
  <c r="H20" i="43"/>
  <c r="U18" i="52"/>
  <c r="AB17" i="25"/>
  <c r="H16" i="43"/>
  <c r="Y16" i="25" s="1"/>
  <c r="I16" i="25" s="1"/>
  <c r="J16" i="25" s="1"/>
  <c r="W18" i="52"/>
  <c r="H19" i="43"/>
  <c r="Y19" i="25" s="1"/>
  <c r="I19" i="25" s="1"/>
  <c r="J19" i="25" s="1"/>
  <c r="Y20" i="25"/>
  <c r="AA20" i="25"/>
  <c r="H18" i="43"/>
  <c r="Y18" i="25" s="1"/>
  <c r="I18" i="25" s="1"/>
  <c r="J18" i="25" s="1"/>
  <c r="S20" i="25"/>
  <c r="H12" i="43"/>
  <c r="Y12" i="25" s="1"/>
  <c r="I12" i="25" s="1"/>
  <c r="J12" i="25" s="1"/>
  <c r="H15" i="43"/>
  <c r="Y15" i="25" s="1"/>
  <c r="I15" i="25" s="1"/>
  <c r="J15" i="25" s="1"/>
  <c r="H10" i="43"/>
  <c r="Y10" i="25" s="1"/>
  <c r="I10" i="25" s="1"/>
  <c r="J10" i="25" s="1"/>
  <c r="H9" i="43"/>
  <c r="Y9" i="25" s="1"/>
  <c r="N9" i="25"/>
  <c r="H9" i="36"/>
  <c r="M9" i="25" s="1"/>
  <c r="H13" i="43"/>
  <c r="Y13" i="25" s="1"/>
  <c r="I13" i="25" s="1"/>
  <c r="J13" i="25" s="1"/>
  <c r="H11" i="43"/>
  <c r="Y11" i="25" s="1"/>
  <c r="I11" i="25" s="1"/>
  <c r="J11" i="25" s="1"/>
  <c r="I20" i="25" l="1"/>
  <c r="J20" i="25" s="1"/>
  <c r="I9" i="25"/>
  <c r="J9" i="25" s="1"/>
  <c r="AJ365" i="43" l="1"/>
  <c r="W157" i="43"/>
  <c r="W130" i="43"/>
  <c r="R497" i="45"/>
  <c r="H497" i="45" s="1"/>
  <c r="H263" i="37" l="1"/>
  <c r="H268" i="37"/>
  <c r="H515" i="37"/>
  <c r="I566" i="37"/>
  <c r="I509" i="37"/>
  <c r="H509" i="37" s="1"/>
  <c r="I497" i="37"/>
  <c r="H497" i="37" s="1"/>
  <c r="Q37" i="35" l="1"/>
  <c r="N585" i="35" l="1"/>
  <c r="J79" i="35"/>
  <c r="I482" i="43" l="1"/>
  <c r="R607" i="43"/>
  <c r="O612" i="43"/>
  <c r="O610" i="43"/>
  <c r="O607" i="43"/>
  <c r="O605" i="43"/>
  <c r="O604" i="43"/>
  <c r="O602" i="43"/>
  <c r="O600" i="43"/>
  <c r="O598" i="43"/>
  <c r="O596" i="43"/>
  <c r="O594" i="43"/>
  <c r="O592" i="43"/>
  <c r="O590" i="43"/>
  <c r="O588" i="43"/>
  <c r="O586" i="43"/>
  <c r="O584" i="43"/>
  <c r="O583" i="43"/>
  <c r="O582" i="43"/>
  <c r="O581" i="43"/>
  <c r="O580" i="43"/>
  <c r="O579" i="43"/>
  <c r="O578" i="43"/>
  <c r="O577" i="43"/>
  <c r="O576" i="43"/>
  <c r="O575" i="43"/>
  <c r="O573" i="43"/>
  <c r="O571" i="43"/>
  <c r="O569" i="43"/>
  <c r="O566" i="43"/>
  <c r="O564" i="43"/>
  <c r="O562" i="43"/>
  <c r="O560" i="43"/>
  <c r="O558" i="43"/>
  <c r="O556" i="43"/>
  <c r="O554" i="43"/>
  <c r="O552" i="43"/>
  <c r="O550" i="43"/>
  <c r="O548" i="43"/>
  <c r="O546" i="43"/>
  <c r="O544" i="43"/>
  <c r="O543" i="43"/>
  <c r="O542" i="43"/>
  <c r="O541" i="43"/>
  <c r="O540" i="43"/>
  <c r="O539" i="43"/>
  <c r="O538" i="43"/>
  <c r="O537" i="43"/>
  <c r="O536" i="43"/>
  <c r="O535" i="43"/>
  <c r="O534" i="43"/>
  <c r="O532" i="43"/>
  <c r="O530" i="43"/>
  <c r="O527" i="43"/>
  <c r="O525" i="43"/>
  <c r="O524" i="43"/>
  <c r="O523" i="43"/>
  <c r="O521" i="43"/>
  <c r="O520" i="43"/>
  <c r="O519" i="43"/>
  <c r="O516" i="43"/>
  <c r="O515" i="43"/>
  <c r="O513" i="43"/>
  <c r="O512" i="43"/>
  <c r="O511" i="43"/>
  <c r="O510" i="43"/>
  <c r="O509" i="43"/>
  <c r="O508" i="43"/>
  <c r="O507" i="43"/>
  <c r="O506" i="43"/>
  <c r="O505" i="43"/>
  <c r="O503" i="43"/>
  <c r="O500" i="43"/>
  <c r="O498" i="43"/>
  <c r="O497" i="43"/>
  <c r="O496" i="43"/>
  <c r="O495" i="43"/>
  <c r="O493" i="43"/>
  <c r="O492" i="43"/>
  <c r="O490" i="43"/>
  <c r="O487" i="43"/>
  <c r="O485" i="43"/>
  <c r="O484" i="43"/>
  <c r="O482" i="43"/>
  <c r="O480" i="43"/>
  <c r="O478" i="43"/>
  <c r="O476" i="43"/>
  <c r="O474" i="43"/>
  <c r="O473" i="43"/>
  <c r="O472" i="43"/>
  <c r="O471" i="43"/>
  <c r="O470" i="43"/>
  <c r="O467" i="43"/>
  <c r="O465" i="43"/>
  <c r="O464" i="43"/>
  <c r="O463" i="43"/>
  <c r="O460" i="43"/>
  <c r="O459" i="43"/>
  <c r="O458" i="43"/>
  <c r="O457" i="43"/>
  <c r="O456" i="43"/>
  <c r="O455" i="43"/>
  <c r="O454" i="43"/>
  <c r="O453" i="43"/>
  <c r="O451" i="43"/>
  <c r="O450" i="43"/>
  <c r="O449" i="43"/>
  <c r="O448" i="43"/>
  <c r="O446" i="43"/>
  <c r="O445" i="43"/>
  <c r="O444" i="43"/>
  <c r="O443" i="43"/>
  <c r="O442" i="43"/>
  <c r="O441" i="43"/>
  <c r="O440" i="43"/>
  <c r="O439" i="43"/>
  <c r="O438" i="43"/>
  <c r="O437" i="43"/>
  <c r="O436" i="43"/>
  <c r="O435" i="43"/>
  <c r="O434" i="43"/>
  <c r="O433" i="43"/>
  <c r="O432" i="43"/>
  <c r="O431" i="43"/>
  <c r="O430" i="43"/>
  <c r="O429" i="43"/>
  <c r="O428" i="43"/>
  <c r="O426" i="43"/>
  <c r="O425" i="43"/>
  <c r="O424" i="43"/>
  <c r="O423" i="43"/>
  <c r="O421" i="43"/>
  <c r="O420" i="43"/>
  <c r="O419" i="43"/>
  <c r="O418" i="43"/>
  <c r="O417" i="43"/>
  <c r="O415" i="43"/>
  <c r="O414" i="43"/>
  <c r="O413" i="43"/>
  <c r="O411" i="43"/>
  <c r="O410" i="43"/>
  <c r="O409" i="43"/>
  <c r="O408" i="43"/>
  <c r="O407" i="43"/>
  <c r="O406" i="43"/>
  <c r="O405" i="43"/>
  <c r="O404" i="43"/>
  <c r="O403" i="43"/>
  <c r="O402" i="43"/>
  <c r="O401" i="43"/>
  <c r="O399" i="43"/>
  <c r="O398" i="43"/>
  <c r="O397" i="43"/>
  <c r="O396" i="43"/>
  <c r="O395" i="43"/>
  <c r="O394" i="43"/>
  <c r="O393" i="43"/>
  <c r="O392" i="43"/>
  <c r="O391" i="43"/>
  <c r="O389" i="43"/>
  <c r="O388" i="43"/>
  <c r="O387" i="43"/>
  <c r="O386" i="43"/>
  <c r="O385" i="43"/>
  <c r="O384" i="43"/>
  <c r="O383" i="43"/>
  <c r="O381" i="43"/>
  <c r="O380" i="43"/>
  <c r="O379" i="43"/>
  <c r="O378" i="43"/>
  <c r="O377" i="43"/>
  <c r="O376" i="43"/>
  <c r="O375" i="43"/>
  <c r="O374" i="43"/>
  <c r="O373" i="43"/>
  <c r="O372" i="43"/>
  <c r="O371" i="43"/>
  <c r="O370" i="43"/>
  <c r="O369" i="43"/>
  <c r="O368" i="43"/>
  <c r="O367" i="43"/>
  <c r="O366" i="43"/>
  <c r="O363" i="43"/>
  <c r="O362" i="43"/>
  <c r="O361" i="43"/>
  <c r="O360" i="43"/>
  <c r="O359" i="43"/>
  <c r="O358" i="43"/>
  <c r="O357" i="43"/>
  <c r="O356" i="43"/>
  <c r="O355" i="43"/>
  <c r="O353" i="43"/>
  <c r="O352" i="43"/>
  <c r="O351" i="43"/>
  <c r="O350" i="43"/>
  <c r="O348" i="43"/>
  <c r="O347" i="43"/>
  <c r="O346" i="43"/>
  <c r="O345" i="43"/>
  <c r="O343" i="43"/>
  <c r="O342" i="43"/>
  <c r="O341" i="43"/>
  <c r="O340" i="43"/>
  <c r="O339" i="43"/>
  <c r="O338" i="43"/>
  <c r="O337" i="43"/>
  <c r="O336" i="43"/>
  <c r="O335" i="43"/>
  <c r="O334" i="43"/>
  <c r="O332" i="43"/>
  <c r="O331" i="43"/>
  <c r="O330" i="43"/>
  <c r="O329" i="43"/>
  <c r="O328" i="43"/>
  <c r="O327" i="43"/>
  <c r="O326" i="43"/>
  <c r="O325" i="43"/>
  <c r="O323" i="43"/>
  <c r="O322" i="43"/>
  <c r="O321" i="43"/>
  <c r="O320" i="43"/>
  <c r="O319" i="43"/>
  <c r="O318" i="43"/>
  <c r="O317" i="43"/>
  <c r="O316" i="43"/>
  <c r="O315" i="43"/>
  <c r="O314" i="43"/>
  <c r="O313" i="43"/>
  <c r="O312" i="43"/>
  <c r="O310" i="43"/>
  <c r="O309" i="43"/>
  <c r="O308" i="43"/>
  <c r="O307" i="43"/>
  <c r="O306" i="43"/>
  <c r="O305" i="43"/>
  <c r="O304" i="43"/>
  <c r="O303" i="43"/>
  <c r="O301" i="43"/>
  <c r="O300" i="43"/>
  <c r="O299" i="43"/>
  <c r="O298" i="43"/>
  <c r="O297" i="43"/>
  <c r="O296" i="43"/>
  <c r="O295" i="43"/>
  <c r="O294" i="43"/>
  <c r="O293" i="43"/>
  <c r="O292" i="43"/>
  <c r="O290" i="43"/>
  <c r="O289" i="43"/>
  <c r="O288" i="43"/>
  <c r="O287" i="43"/>
  <c r="O286" i="43"/>
  <c r="O285" i="43"/>
  <c r="O283" i="43"/>
  <c r="O282" i="43"/>
  <c r="O281" i="43"/>
  <c r="O280" i="43"/>
  <c r="O279" i="43"/>
  <c r="O278" i="43"/>
  <c r="O277" i="43"/>
  <c r="O276" i="43"/>
  <c r="O274" i="43"/>
  <c r="O273" i="43"/>
  <c r="O271" i="43"/>
  <c r="O269" i="43"/>
  <c r="O268" i="43"/>
  <c r="O267" i="43"/>
  <c r="O266" i="43"/>
  <c r="O265" i="43"/>
  <c r="O264" i="43"/>
  <c r="O263" i="43"/>
  <c r="O262" i="43"/>
  <c r="O261" i="43"/>
  <c r="O260" i="43"/>
  <c r="O259" i="43"/>
  <c r="O257" i="43"/>
  <c r="O256" i="43"/>
  <c r="O255" i="43"/>
  <c r="O254" i="43"/>
  <c r="O252" i="43"/>
  <c r="O251" i="43"/>
  <c r="O250" i="43"/>
  <c r="O249" i="43"/>
  <c r="O248" i="43"/>
  <c r="O246" i="43"/>
  <c r="O243" i="43"/>
  <c r="O242" i="43"/>
  <c r="O241" i="43"/>
  <c r="O240" i="43"/>
  <c r="O239" i="43"/>
  <c r="O238" i="43"/>
  <c r="O236" i="43"/>
  <c r="O235" i="43"/>
  <c r="O233" i="43"/>
  <c r="O231" i="43"/>
  <c r="O230" i="43"/>
  <c r="O229" i="43"/>
  <c r="O228" i="43"/>
  <c r="O227" i="43"/>
  <c r="O225" i="43"/>
  <c r="O222" i="43"/>
  <c r="O221" i="43"/>
  <c r="O220" i="43"/>
  <c r="O217" i="43"/>
  <c r="O215" i="43"/>
  <c r="O214" i="43"/>
  <c r="O213" i="43"/>
  <c r="O212" i="43"/>
  <c r="O211" i="43"/>
  <c r="O210" i="43"/>
  <c r="O207" i="43"/>
  <c r="O206" i="43"/>
  <c r="O204" i="43"/>
  <c r="O203" i="43"/>
  <c r="O202" i="43"/>
  <c r="O201" i="43"/>
  <c r="O200" i="43"/>
  <c r="O198" i="43"/>
  <c r="O197" i="43"/>
  <c r="O196" i="43"/>
  <c r="O192" i="43"/>
  <c r="O191" i="43"/>
  <c r="O190" i="43"/>
  <c r="O189" i="43"/>
  <c r="O188" i="43"/>
  <c r="O187" i="43"/>
  <c r="O186" i="43"/>
  <c r="O185" i="43"/>
  <c r="O183" i="43"/>
  <c r="O182" i="43"/>
  <c r="O180" i="43"/>
  <c r="O179" i="43"/>
  <c r="O178" i="43"/>
  <c r="O176" i="43"/>
  <c r="O175" i="43"/>
  <c r="O174" i="43"/>
  <c r="O173" i="43"/>
  <c r="O172" i="43"/>
  <c r="O171" i="43"/>
  <c r="O170" i="43"/>
  <c r="O168" i="43"/>
  <c r="O167" i="43"/>
  <c r="O166" i="43"/>
  <c r="O162" i="43"/>
  <c r="O161" i="43"/>
  <c r="O160" i="43"/>
  <c r="O159" i="43"/>
  <c r="O158" i="43"/>
  <c r="O156" i="43"/>
  <c r="O155" i="43"/>
  <c r="O154" i="43"/>
  <c r="O153" i="43"/>
  <c r="O152" i="43"/>
  <c r="O149" i="43"/>
  <c r="O148" i="43"/>
  <c r="O147" i="43"/>
  <c r="O146" i="43"/>
  <c r="O145" i="43"/>
  <c r="O144" i="43"/>
  <c r="O143" i="43"/>
  <c r="O141" i="43"/>
  <c r="O139" i="43"/>
  <c r="O137" i="43"/>
  <c r="O135" i="43"/>
  <c r="O134" i="43"/>
  <c r="O133" i="43"/>
  <c r="O132" i="43"/>
  <c r="O131" i="43"/>
  <c r="O126" i="43"/>
  <c r="O124" i="43"/>
  <c r="O123" i="43"/>
  <c r="O122" i="43"/>
  <c r="O121" i="43"/>
  <c r="O120" i="43"/>
  <c r="O117" i="43"/>
  <c r="O116" i="43"/>
  <c r="O113" i="43"/>
  <c r="O111" i="43"/>
  <c r="O109" i="43"/>
  <c r="O108" i="43"/>
  <c r="O107" i="43"/>
  <c r="O106" i="43"/>
  <c r="O105" i="43"/>
  <c r="O104" i="43"/>
  <c r="O102" i="43"/>
  <c r="O101" i="43"/>
  <c r="O100" i="43"/>
  <c r="O99" i="43"/>
  <c r="O98" i="43"/>
  <c r="O97" i="43"/>
  <c r="O94" i="43"/>
  <c r="O92" i="43"/>
  <c r="O91" i="43"/>
  <c r="O87" i="43"/>
  <c r="O86" i="43"/>
  <c r="O85" i="43"/>
  <c r="O81" i="43"/>
  <c r="O80" i="43"/>
  <c r="O78" i="43"/>
  <c r="O77" i="43"/>
  <c r="O76" i="43"/>
  <c r="O75" i="43"/>
  <c r="O74" i="43"/>
  <c r="O72" i="43"/>
  <c r="O70" i="43"/>
  <c r="O69" i="43"/>
  <c r="O68" i="43"/>
  <c r="O67" i="43"/>
  <c r="O66" i="43"/>
  <c r="O63" i="43"/>
  <c r="O61" i="43"/>
  <c r="O60" i="43"/>
  <c r="O59" i="43"/>
  <c r="O58" i="43"/>
  <c r="O57" i="43"/>
  <c r="O56" i="43"/>
  <c r="O54" i="43"/>
  <c r="O53" i="43"/>
  <c r="O52" i="43"/>
  <c r="O51" i="43"/>
  <c r="O50" i="43"/>
  <c r="O49" i="43"/>
  <c r="O48" i="43"/>
  <c r="O44" i="43"/>
  <c r="O42" i="43"/>
  <c r="O41" i="43"/>
  <c r="O39" i="43"/>
  <c r="O38" i="43"/>
  <c r="O36" i="43"/>
  <c r="O34" i="43"/>
  <c r="O33" i="43"/>
  <c r="O32" i="43"/>
  <c r="O31" i="43"/>
  <c r="O28" i="43"/>
  <c r="O27" i="43"/>
  <c r="O24" i="43"/>
  <c r="O22" i="43"/>
  <c r="O21" i="43"/>
  <c r="O14" i="43"/>
  <c r="O8" i="43"/>
  <c r="R14" i="43"/>
  <c r="R21" i="43"/>
  <c r="R22" i="43"/>
  <c r="R24" i="43"/>
  <c r="R27" i="43"/>
  <c r="R28" i="43"/>
  <c r="R31" i="43"/>
  <c r="R32" i="43"/>
  <c r="R33" i="43"/>
  <c r="R34" i="43"/>
  <c r="R36" i="43"/>
  <c r="R38" i="43"/>
  <c r="R39" i="43"/>
  <c r="R41" i="43"/>
  <c r="R42" i="43"/>
  <c r="R44" i="43"/>
  <c r="R48" i="43"/>
  <c r="R49" i="43"/>
  <c r="R50" i="43"/>
  <c r="R51" i="43"/>
  <c r="R52" i="43"/>
  <c r="R53" i="43"/>
  <c r="R54" i="43"/>
  <c r="R56" i="43"/>
  <c r="R57" i="43"/>
  <c r="R58" i="43"/>
  <c r="R59" i="43"/>
  <c r="R60" i="43"/>
  <c r="R61" i="43"/>
  <c r="R63" i="43"/>
  <c r="R66" i="43"/>
  <c r="R67" i="43"/>
  <c r="R68" i="43"/>
  <c r="R69" i="43"/>
  <c r="R70" i="43"/>
  <c r="R72" i="43"/>
  <c r="R74" i="43"/>
  <c r="R75" i="43"/>
  <c r="R76" i="43"/>
  <c r="R77" i="43"/>
  <c r="R78" i="43"/>
  <c r="R80" i="43"/>
  <c r="R81" i="43"/>
  <c r="R85" i="43"/>
  <c r="R86" i="43"/>
  <c r="R87" i="43"/>
  <c r="R91" i="43"/>
  <c r="R92" i="43"/>
  <c r="N92" i="43" s="1"/>
  <c r="R94" i="43"/>
  <c r="R97" i="43"/>
  <c r="R98" i="43"/>
  <c r="R99" i="43"/>
  <c r="R100" i="43"/>
  <c r="N100" i="43" s="1"/>
  <c r="AA100" i="25" s="1"/>
  <c r="R101" i="43"/>
  <c r="R102" i="43"/>
  <c r="R104" i="43"/>
  <c r="N104" i="43" s="1"/>
  <c r="AA104" i="25" s="1"/>
  <c r="R105" i="43"/>
  <c r="R106" i="43"/>
  <c r="R107" i="43"/>
  <c r="R108" i="43"/>
  <c r="N108" i="43" s="1"/>
  <c r="AA108" i="25" s="1"/>
  <c r="R109" i="43"/>
  <c r="R111" i="43"/>
  <c r="R113" i="43"/>
  <c r="R116" i="43"/>
  <c r="N116" i="43" s="1"/>
  <c r="AA116" i="25" s="1"/>
  <c r="R117" i="43"/>
  <c r="R120" i="43"/>
  <c r="R121" i="43"/>
  <c r="R122" i="43"/>
  <c r="R123" i="43"/>
  <c r="R124" i="43"/>
  <c r="R126" i="43"/>
  <c r="R131" i="43"/>
  <c r="R132" i="43"/>
  <c r="R133" i="43"/>
  <c r="R134" i="43"/>
  <c r="R135" i="43"/>
  <c r="R137" i="43"/>
  <c r="R139" i="43"/>
  <c r="R141" i="43"/>
  <c r="R143" i="43"/>
  <c r="R144" i="43"/>
  <c r="R145" i="43"/>
  <c r="R146" i="43"/>
  <c r="R147" i="43"/>
  <c r="R148" i="43"/>
  <c r="R149" i="43"/>
  <c r="R152" i="43"/>
  <c r="R153" i="43"/>
  <c r="R154" i="43"/>
  <c r="R155" i="43"/>
  <c r="R156" i="43"/>
  <c r="R158" i="43"/>
  <c r="R159" i="43"/>
  <c r="N159" i="43" s="1"/>
  <c r="R160" i="43"/>
  <c r="R161" i="43"/>
  <c r="R162" i="43"/>
  <c r="R166" i="43"/>
  <c r="R167" i="43"/>
  <c r="R168" i="43"/>
  <c r="R170" i="43"/>
  <c r="R171" i="43"/>
  <c r="R172" i="43"/>
  <c r="R173" i="43"/>
  <c r="R174" i="43"/>
  <c r="R175" i="43"/>
  <c r="R176" i="43"/>
  <c r="R178" i="43"/>
  <c r="R179" i="43"/>
  <c r="R180" i="43"/>
  <c r="R182" i="43"/>
  <c r="R183" i="43"/>
  <c r="R185" i="43"/>
  <c r="R186" i="43"/>
  <c r="R187" i="43"/>
  <c r="R188" i="43"/>
  <c r="R189" i="43"/>
  <c r="R190" i="43"/>
  <c r="R191" i="43"/>
  <c r="R192" i="43"/>
  <c r="R196" i="43"/>
  <c r="R197" i="43"/>
  <c r="R198" i="43"/>
  <c r="R200" i="43"/>
  <c r="R201" i="43"/>
  <c r="R202" i="43"/>
  <c r="R203" i="43"/>
  <c r="R204" i="43"/>
  <c r="R206" i="43"/>
  <c r="R207" i="43"/>
  <c r="R210" i="43"/>
  <c r="R211" i="43"/>
  <c r="R212" i="43"/>
  <c r="R213" i="43"/>
  <c r="R214" i="43"/>
  <c r="R215" i="43"/>
  <c r="R217" i="43"/>
  <c r="R220" i="43"/>
  <c r="R221" i="43"/>
  <c r="R222" i="43"/>
  <c r="R225" i="43"/>
  <c r="R227" i="43"/>
  <c r="N227" i="43" s="1"/>
  <c r="R228" i="43"/>
  <c r="R229" i="43"/>
  <c r="N229" i="43" s="1"/>
  <c r="R230" i="43"/>
  <c r="R231" i="43"/>
  <c r="N231" i="43" s="1"/>
  <c r="R233" i="43"/>
  <c r="R235" i="43"/>
  <c r="R236" i="43"/>
  <c r="R238" i="43"/>
  <c r="R239" i="43"/>
  <c r="R240" i="43"/>
  <c r="N240" i="43" s="1"/>
  <c r="R241" i="43"/>
  <c r="R242" i="43"/>
  <c r="R243" i="43"/>
  <c r="R246" i="43"/>
  <c r="R248" i="43"/>
  <c r="R249" i="43"/>
  <c r="R250" i="43"/>
  <c r="R251" i="43"/>
  <c r="R252" i="43"/>
  <c r="R254" i="43"/>
  <c r="R255" i="43"/>
  <c r="R256" i="43"/>
  <c r="R257" i="43"/>
  <c r="R259" i="43"/>
  <c r="R260" i="43"/>
  <c r="R261" i="43"/>
  <c r="R262" i="43"/>
  <c r="R263" i="43"/>
  <c r="R264" i="43"/>
  <c r="R265" i="43"/>
  <c r="R266" i="43"/>
  <c r="R267" i="43"/>
  <c r="R268" i="43"/>
  <c r="R269" i="43"/>
  <c r="R271" i="43"/>
  <c r="R273" i="43"/>
  <c r="R274" i="43"/>
  <c r="R276" i="43"/>
  <c r="R277" i="43"/>
  <c r="R278" i="43"/>
  <c r="R279" i="43"/>
  <c r="R280" i="43"/>
  <c r="R281" i="43"/>
  <c r="N281" i="43" s="1"/>
  <c r="R282" i="43"/>
  <c r="R283" i="43"/>
  <c r="R285" i="43"/>
  <c r="R286" i="43"/>
  <c r="R287" i="43"/>
  <c r="R288" i="43"/>
  <c r="R289" i="43"/>
  <c r="N289" i="43" s="1"/>
  <c r="R290" i="43"/>
  <c r="R292" i="43"/>
  <c r="R293" i="43"/>
  <c r="R294" i="43"/>
  <c r="R295" i="43"/>
  <c r="R296" i="43"/>
  <c r="R297" i="43"/>
  <c r="N297" i="43" s="1"/>
  <c r="R298" i="43"/>
  <c r="R299" i="43"/>
  <c r="R300" i="43"/>
  <c r="R301" i="43"/>
  <c r="R303" i="43"/>
  <c r="R304" i="43"/>
  <c r="R305" i="43"/>
  <c r="R306" i="43"/>
  <c r="R307" i="43"/>
  <c r="R308" i="43"/>
  <c r="R309" i="43"/>
  <c r="N309" i="43" s="1"/>
  <c r="R310" i="43"/>
  <c r="R312" i="43"/>
  <c r="R313" i="43"/>
  <c r="R314" i="43"/>
  <c r="R315" i="43"/>
  <c r="R316" i="43"/>
  <c r="R317" i="43"/>
  <c r="R318" i="43"/>
  <c r="N318" i="43" s="1"/>
  <c r="R319" i="43"/>
  <c r="R320" i="43"/>
  <c r="R321" i="43"/>
  <c r="R322" i="43"/>
  <c r="R323" i="43"/>
  <c r="R325" i="43"/>
  <c r="R326" i="43"/>
  <c r="R327" i="43"/>
  <c r="R328" i="43"/>
  <c r="R329" i="43"/>
  <c r="R330" i="43"/>
  <c r="R331" i="43"/>
  <c r="R332" i="43"/>
  <c r="R334" i="43"/>
  <c r="N334" i="43" s="1"/>
  <c r="R335" i="43"/>
  <c r="R336" i="43"/>
  <c r="R337" i="43"/>
  <c r="R338" i="43"/>
  <c r="R339" i="43"/>
  <c r="R340" i="43"/>
  <c r="R341" i="43"/>
  <c r="R342" i="43"/>
  <c r="R343" i="43"/>
  <c r="R345" i="43"/>
  <c r="R346" i="43"/>
  <c r="R347" i="43"/>
  <c r="R348" i="43"/>
  <c r="R350" i="43"/>
  <c r="R351" i="43"/>
  <c r="R352" i="43"/>
  <c r="N352" i="43" s="1"/>
  <c r="R353" i="43"/>
  <c r="R355" i="43"/>
  <c r="R356" i="43"/>
  <c r="R357" i="43"/>
  <c r="R358" i="43"/>
  <c r="R359" i="43"/>
  <c r="R360" i="43"/>
  <c r="N360" i="43" s="1"/>
  <c r="R361" i="43"/>
  <c r="R362" i="43"/>
  <c r="R363" i="43"/>
  <c r="R366" i="43"/>
  <c r="R367" i="43"/>
  <c r="R368" i="43"/>
  <c r="N368" i="43" s="1"/>
  <c r="R369" i="43"/>
  <c r="R370" i="43"/>
  <c r="R371" i="43"/>
  <c r="R372" i="43"/>
  <c r="R373" i="43"/>
  <c r="R374" i="43"/>
  <c r="R375" i="43"/>
  <c r="R376" i="43"/>
  <c r="R377" i="43"/>
  <c r="R378" i="43"/>
  <c r="N378" i="43" s="1"/>
  <c r="R379" i="43"/>
  <c r="R380" i="43"/>
  <c r="N380" i="43" s="1"/>
  <c r="R381" i="43"/>
  <c r="R383" i="43"/>
  <c r="R384" i="43"/>
  <c r="N384" i="43" s="1"/>
  <c r="AA384" i="25" s="1"/>
  <c r="R385" i="43"/>
  <c r="N385" i="43" s="1"/>
  <c r="R386" i="43"/>
  <c r="R387" i="43"/>
  <c r="R388" i="43"/>
  <c r="R389" i="43"/>
  <c r="R391" i="43"/>
  <c r="R392" i="43"/>
  <c r="R393" i="43"/>
  <c r="R394" i="43"/>
  <c r="R395" i="43"/>
  <c r="R396" i="43"/>
  <c r="R397" i="43"/>
  <c r="R398" i="43"/>
  <c r="R399" i="43"/>
  <c r="R401" i="43"/>
  <c r="R402" i="43"/>
  <c r="N402" i="43" s="1"/>
  <c r="R403" i="43"/>
  <c r="R404" i="43"/>
  <c r="N404" i="43" s="1"/>
  <c r="R405" i="43"/>
  <c r="R406" i="43"/>
  <c r="R407" i="43"/>
  <c r="R408" i="43"/>
  <c r="R409" i="43"/>
  <c r="R410" i="43"/>
  <c r="R411" i="43"/>
  <c r="R413" i="43"/>
  <c r="R414" i="43"/>
  <c r="R415" i="43"/>
  <c r="R417" i="43"/>
  <c r="R418" i="43"/>
  <c r="R419" i="43"/>
  <c r="R420" i="43"/>
  <c r="N420" i="43" s="1"/>
  <c r="R421" i="43"/>
  <c r="R423" i="43"/>
  <c r="R424" i="43"/>
  <c r="R425" i="43"/>
  <c r="R426" i="43"/>
  <c r="R428" i="43"/>
  <c r="R429" i="43"/>
  <c r="R430" i="43"/>
  <c r="R431" i="43"/>
  <c r="R432" i="43"/>
  <c r="R433" i="43"/>
  <c r="N433" i="43" s="1"/>
  <c r="AA433" i="25" s="1"/>
  <c r="R434" i="43"/>
  <c r="R435" i="43"/>
  <c r="R436" i="43"/>
  <c r="R437" i="43"/>
  <c r="R438" i="43"/>
  <c r="R439" i="43"/>
  <c r="R440" i="43"/>
  <c r="R441" i="43"/>
  <c r="R442" i="43"/>
  <c r="R443" i="43"/>
  <c r="R444" i="43"/>
  <c r="R445" i="43"/>
  <c r="R446" i="43"/>
  <c r="R448" i="43"/>
  <c r="R449" i="43"/>
  <c r="R450" i="43"/>
  <c r="N450" i="43" s="1"/>
  <c r="AA450" i="25" s="1"/>
  <c r="R451" i="43"/>
  <c r="R453" i="43"/>
  <c r="N453" i="43" s="1"/>
  <c r="AA453" i="25" s="1"/>
  <c r="R454" i="43"/>
  <c r="R455" i="43"/>
  <c r="R456" i="43"/>
  <c r="R457" i="43"/>
  <c r="N457" i="43" s="1"/>
  <c r="R458" i="43"/>
  <c r="R459" i="43"/>
  <c r="R460" i="43"/>
  <c r="R463" i="43"/>
  <c r="R464" i="43"/>
  <c r="R465" i="43"/>
  <c r="R467" i="43"/>
  <c r="R470" i="43"/>
  <c r="R471" i="43"/>
  <c r="R472" i="43"/>
  <c r="R473" i="43"/>
  <c r="R474" i="43"/>
  <c r="R476" i="43"/>
  <c r="R478" i="43"/>
  <c r="R480" i="43"/>
  <c r="R482" i="43"/>
  <c r="R484" i="43"/>
  <c r="R485" i="43"/>
  <c r="R487" i="43"/>
  <c r="R490" i="43"/>
  <c r="R492" i="43"/>
  <c r="N492" i="43" s="1"/>
  <c r="R493" i="43"/>
  <c r="R495" i="43"/>
  <c r="R496" i="43"/>
  <c r="R497" i="43"/>
  <c r="R498" i="43"/>
  <c r="R500" i="43"/>
  <c r="R503" i="43"/>
  <c r="R505" i="43"/>
  <c r="R506" i="43"/>
  <c r="R507" i="43"/>
  <c r="N507" i="43" s="1"/>
  <c r="R508" i="43"/>
  <c r="R509" i="43"/>
  <c r="R510" i="43"/>
  <c r="R511" i="43"/>
  <c r="N511" i="43" s="1"/>
  <c r="R512" i="43"/>
  <c r="R513" i="43"/>
  <c r="R515" i="43"/>
  <c r="R516" i="43"/>
  <c r="R519" i="43"/>
  <c r="R520" i="43"/>
  <c r="R521" i="43"/>
  <c r="R523" i="43"/>
  <c r="R524" i="43"/>
  <c r="R525" i="43"/>
  <c r="R527" i="43"/>
  <c r="R530" i="43"/>
  <c r="R532" i="43"/>
  <c r="R534" i="43"/>
  <c r="R535" i="43"/>
  <c r="R536" i="43"/>
  <c r="N536" i="43" s="1"/>
  <c r="R537" i="43"/>
  <c r="R538" i="43"/>
  <c r="R539" i="43"/>
  <c r="R540" i="43"/>
  <c r="N540" i="43" s="1"/>
  <c r="R541" i="43"/>
  <c r="R542" i="43"/>
  <c r="R543" i="43"/>
  <c r="R544" i="43"/>
  <c r="N544" i="43" s="1"/>
  <c r="R546" i="43"/>
  <c r="R548" i="43"/>
  <c r="N548" i="43" s="1"/>
  <c r="R550" i="43"/>
  <c r="R552" i="43"/>
  <c r="N552" i="43" s="1"/>
  <c r="R554" i="43"/>
  <c r="N554" i="43" s="1"/>
  <c r="R556" i="43"/>
  <c r="N556" i="43" s="1"/>
  <c r="R558" i="43"/>
  <c r="N558" i="43" s="1"/>
  <c r="R560" i="43"/>
  <c r="R562" i="43"/>
  <c r="N562" i="43" s="1"/>
  <c r="R564" i="43"/>
  <c r="R566" i="43"/>
  <c r="R569" i="43"/>
  <c r="R571" i="43"/>
  <c r="R573" i="43"/>
  <c r="R575" i="43"/>
  <c r="N575" i="43" s="1"/>
  <c r="R576" i="43"/>
  <c r="R577" i="43"/>
  <c r="R578" i="43"/>
  <c r="R579" i="43"/>
  <c r="R580" i="43"/>
  <c r="R581" i="43"/>
  <c r="R582" i="43"/>
  <c r="R583" i="43"/>
  <c r="N583" i="43" s="1"/>
  <c r="R584" i="43"/>
  <c r="R586" i="43"/>
  <c r="N586" i="43" s="1"/>
  <c r="R588" i="43"/>
  <c r="R590" i="43"/>
  <c r="R592" i="43"/>
  <c r="R594" i="43"/>
  <c r="N594" i="43" s="1"/>
  <c r="R596" i="43"/>
  <c r="R598" i="43"/>
  <c r="N598" i="43" s="1"/>
  <c r="R600" i="43"/>
  <c r="N600" i="43" s="1"/>
  <c r="R602" i="43"/>
  <c r="R604" i="43"/>
  <c r="R605" i="43"/>
  <c r="R610" i="43"/>
  <c r="R612" i="43"/>
  <c r="V14" i="43"/>
  <c r="R8" i="43"/>
  <c r="P606" i="43"/>
  <c r="P601" i="43"/>
  <c r="P599" i="43"/>
  <c r="P597" i="43"/>
  <c r="P595" i="43"/>
  <c r="P593" i="43"/>
  <c r="P591" i="43"/>
  <c r="P589" i="43"/>
  <c r="P587" i="43"/>
  <c r="P585" i="43"/>
  <c r="P574" i="43"/>
  <c r="P572" i="43"/>
  <c r="P570" i="43"/>
  <c r="P568" i="43"/>
  <c r="P565" i="43"/>
  <c r="P561" i="43"/>
  <c r="P559" i="43"/>
  <c r="P557" i="43"/>
  <c r="P555" i="43"/>
  <c r="P553" i="43"/>
  <c r="P551" i="43"/>
  <c r="P549" i="43"/>
  <c r="P547" i="43"/>
  <c r="P545" i="43"/>
  <c r="P533" i="43"/>
  <c r="P526" i="43"/>
  <c r="P522" i="43"/>
  <c r="P518" i="43"/>
  <c r="P514" i="43"/>
  <c r="P504" i="43"/>
  <c r="P502" i="43"/>
  <c r="P499" i="43"/>
  <c r="P494" i="43"/>
  <c r="P491" i="43"/>
  <c r="P486" i="43"/>
  <c r="P483" i="43"/>
  <c r="P481" i="43" s="1"/>
  <c r="P479" i="43"/>
  <c r="P477" i="43"/>
  <c r="P475" i="43"/>
  <c r="P469" i="43"/>
  <c r="P468" i="43" s="1"/>
  <c r="P466" i="43"/>
  <c r="P462" i="43"/>
  <c r="P461" i="43" s="1"/>
  <c r="P452" i="43"/>
  <c r="P447" i="43"/>
  <c r="P427" i="43"/>
  <c r="P422" i="43"/>
  <c r="P416" i="43"/>
  <c r="P412" i="43"/>
  <c r="P400" i="43"/>
  <c r="P390" i="43"/>
  <c r="P382" i="43"/>
  <c r="P365" i="43"/>
  <c r="P354" i="43"/>
  <c r="P349" i="43"/>
  <c r="P344" i="43"/>
  <c r="P333" i="43"/>
  <c r="P324" i="43"/>
  <c r="P311" i="43"/>
  <c r="P302" i="43"/>
  <c r="P291" i="43"/>
  <c r="P284" i="43"/>
  <c r="P272" i="43"/>
  <c r="P270" i="43"/>
  <c r="P258" i="43"/>
  <c r="P253" i="43"/>
  <c r="P247" i="43"/>
  <c r="P237" i="43"/>
  <c r="P234" i="43" s="1"/>
  <c r="P232" i="43"/>
  <c r="P226" i="43"/>
  <c r="P224" i="43"/>
  <c r="P219" i="43"/>
  <c r="P216" i="43"/>
  <c r="P209" i="43"/>
  <c r="P205" i="43"/>
  <c r="P199" i="43"/>
  <c r="P195" i="43"/>
  <c r="P184" i="43"/>
  <c r="P181" i="43"/>
  <c r="P177" i="43"/>
  <c r="P169" i="43"/>
  <c r="P165" i="43"/>
  <c r="P157" i="43"/>
  <c r="P151" i="43"/>
  <c r="P142" i="43"/>
  <c r="P140" i="43"/>
  <c r="P138" i="43"/>
  <c r="P130" i="43"/>
  <c r="P125" i="43"/>
  <c r="P119" i="43"/>
  <c r="P115" i="43"/>
  <c r="P114" i="43" s="1"/>
  <c r="P112" i="43"/>
  <c r="P110" i="43"/>
  <c r="P103" i="43"/>
  <c r="P96" i="43"/>
  <c r="P93" i="43"/>
  <c r="P90" i="43"/>
  <c r="P84" i="43"/>
  <c r="P83" i="43" s="1"/>
  <c r="P82" i="43" s="1"/>
  <c r="P79" i="43"/>
  <c r="P73" i="43"/>
  <c r="P65" i="43"/>
  <c r="P64" i="43" s="1"/>
  <c r="P62" i="43"/>
  <c r="P55" i="43"/>
  <c r="P47" i="43"/>
  <c r="P46" i="43" s="1"/>
  <c r="P43" i="43"/>
  <c r="P40" i="43"/>
  <c r="P37" i="43"/>
  <c r="P35" i="43" s="1"/>
  <c r="P30" i="43"/>
  <c r="P29" i="43" s="1"/>
  <c r="P26" i="43"/>
  <c r="P23" i="43"/>
  <c r="Q606" i="43"/>
  <c r="Q603" i="43" s="1"/>
  <c r="Q601" i="43"/>
  <c r="Q599" i="43"/>
  <c r="Q597" i="43"/>
  <c r="Q595" i="43"/>
  <c r="Q593" i="43"/>
  <c r="Q591" i="43"/>
  <c r="Q589" i="43"/>
  <c r="Q587" i="43"/>
  <c r="Q585" i="43"/>
  <c r="Q574" i="43"/>
  <c r="Q572" i="43"/>
  <c r="Q570" i="43"/>
  <c r="Q568" i="43"/>
  <c r="Q565" i="43"/>
  <c r="Q563" i="43" s="1"/>
  <c r="Q561" i="43"/>
  <c r="Q559" i="43"/>
  <c r="Q557" i="43"/>
  <c r="Q555" i="43"/>
  <c r="Q553" i="43"/>
  <c r="Q551" i="43"/>
  <c r="Q549" i="43"/>
  <c r="Q547" i="43"/>
  <c r="Q545" i="43"/>
  <c r="Q533" i="43"/>
  <c r="Q531" i="43" s="1"/>
  <c r="Q526" i="43"/>
  <c r="Q522" i="43"/>
  <c r="Q518" i="43"/>
  <c r="Q514" i="43"/>
  <c r="Q504" i="43"/>
  <c r="Q502" i="43"/>
  <c r="Q499" i="43"/>
  <c r="Q494" i="43"/>
  <c r="Q491" i="43"/>
  <c r="Q486" i="43"/>
  <c r="Q483" i="43"/>
  <c r="Q481" i="43" s="1"/>
  <c r="Q479" i="43"/>
  <c r="Q477" i="43"/>
  <c r="Q475" i="43"/>
  <c r="Q469" i="43"/>
  <c r="Q468" i="43" s="1"/>
  <c r="Q466" i="43"/>
  <c r="Q462" i="43"/>
  <c r="Q461" i="43" s="1"/>
  <c r="Q452" i="43"/>
  <c r="Q447" i="43"/>
  <c r="Q427" i="43"/>
  <c r="Q422" i="43"/>
  <c r="Q416" i="43"/>
  <c r="Q412" i="43"/>
  <c r="Q400" i="43"/>
  <c r="Q390" i="43"/>
  <c r="Q382" i="43"/>
  <c r="Q365" i="43"/>
  <c r="Q354" i="43"/>
  <c r="Q349" i="43"/>
  <c r="Q344" i="43"/>
  <c r="Q333" i="43"/>
  <c r="Q324" i="43"/>
  <c r="Q311" i="43"/>
  <c r="Q302" i="43"/>
  <c r="Q291" i="43"/>
  <c r="Q284" i="43"/>
  <c r="Q272" i="43"/>
  <c r="Q270" i="43"/>
  <c r="Q258" i="43"/>
  <c r="Q253" i="43"/>
  <c r="Q247" i="43"/>
  <c r="Q237" i="43"/>
  <c r="Q234" i="43" s="1"/>
  <c r="Q232" i="43"/>
  <c r="Q226" i="43"/>
  <c r="O226" i="43" s="1"/>
  <c r="Q224" i="43"/>
  <c r="Q219" i="43"/>
  <c r="Q216" i="43"/>
  <c r="Q209" i="43"/>
  <c r="Q205" i="43"/>
  <c r="Q199" i="43"/>
  <c r="Q195" i="43"/>
  <c r="Q184" i="43"/>
  <c r="Q181" i="43"/>
  <c r="Q177" i="43"/>
  <c r="Q169" i="43"/>
  <c r="Q165" i="43"/>
  <c r="Q157" i="43"/>
  <c r="Q151" i="43"/>
  <c r="Q142" i="43"/>
  <c r="Q140" i="43"/>
  <c r="Q138" i="43"/>
  <c r="Q130" i="43"/>
  <c r="Q125" i="43"/>
  <c r="Q119" i="43"/>
  <c r="Q115" i="43"/>
  <c r="Q114" i="43" s="1"/>
  <c r="Q112" i="43"/>
  <c r="Q110" i="43"/>
  <c r="Q103" i="43"/>
  <c r="Q96" i="43"/>
  <c r="Q93" i="43"/>
  <c r="Q90" i="43"/>
  <c r="Q84" i="43"/>
  <c r="Q83" i="43" s="1"/>
  <c r="Q82" i="43" s="1"/>
  <c r="Q79" i="43"/>
  <c r="Q73" i="43"/>
  <c r="Q65" i="43"/>
  <c r="Q64" i="43" s="1"/>
  <c r="Q62" i="43"/>
  <c r="Q55" i="43"/>
  <c r="Q47" i="43"/>
  <c r="Q46" i="43" s="1"/>
  <c r="Q43" i="43"/>
  <c r="Q40" i="43"/>
  <c r="Q37" i="43"/>
  <c r="Q35" i="43" s="1"/>
  <c r="Q30" i="43"/>
  <c r="Q29" i="43" s="1"/>
  <c r="Q26" i="43"/>
  <c r="Q23" i="43"/>
  <c r="O23" i="43" s="1"/>
  <c r="S606" i="43"/>
  <c r="S603" i="43" s="1"/>
  <c r="S601" i="43"/>
  <c r="S599" i="43"/>
  <c r="S597" i="43"/>
  <c r="S595" i="43"/>
  <c r="S593" i="43"/>
  <c r="S591" i="43"/>
  <c r="S589" i="43"/>
  <c r="S587" i="43"/>
  <c r="S585" i="43"/>
  <c r="S574" i="43"/>
  <c r="S572" i="43"/>
  <c r="S570" i="43"/>
  <c r="S568" i="43"/>
  <c r="S565" i="43"/>
  <c r="S563" i="43" s="1"/>
  <c r="S561" i="43"/>
  <c r="S559" i="43"/>
  <c r="S557" i="43"/>
  <c r="S555" i="43"/>
  <c r="S553" i="43"/>
  <c r="S551" i="43"/>
  <c r="S549" i="43"/>
  <c r="S547" i="43"/>
  <c r="S545" i="43"/>
  <c r="S533" i="43"/>
  <c r="S531" i="43" s="1"/>
  <c r="S526" i="43"/>
  <c r="S522" i="43"/>
  <c r="S518" i="43"/>
  <c r="S514" i="43"/>
  <c r="S504" i="43"/>
  <c r="S502" i="43"/>
  <c r="S499" i="43"/>
  <c r="S494" i="43"/>
  <c r="S491" i="43"/>
  <c r="S486" i="43"/>
  <c r="S483" i="43"/>
  <c r="S481" i="43" s="1"/>
  <c r="S479" i="43"/>
  <c r="S477" i="43"/>
  <c r="S475" i="43"/>
  <c r="S469" i="43"/>
  <c r="S468" i="43" s="1"/>
  <c r="S466" i="43"/>
  <c r="S462" i="43"/>
  <c r="S461" i="43" s="1"/>
  <c r="S452" i="43"/>
  <c r="S447" i="43"/>
  <c r="S427" i="43"/>
  <c r="S422" i="43"/>
  <c r="S416" i="43"/>
  <c r="S412" i="43"/>
  <c r="S400" i="43"/>
  <c r="S390" i="43"/>
  <c r="S382" i="43"/>
  <c r="S365" i="43"/>
  <c r="S354" i="43"/>
  <c r="S349" i="43"/>
  <c r="S344" i="43"/>
  <c r="S333" i="43"/>
  <c r="S324" i="43"/>
  <c r="S311" i="43"/>
  <c r="S302" i="43"/>
  <c r="S291" i="43"/>
  <c r="S284" i="43"/>
  <c r="S272" i="43"/>
  <c r="S270" i="43"/>
  <c r="S258" i="43"/>
  <c r="S253" i="43"/>
  <c r="S247" i="43"/>
  <c r="S237" i="43"/>
  <c r="S234" i="43" s="1"/>
  <c r="S232" i="43"/>
  <c r="S226" i="43"/>
  <c r="S224" i="43"/>
  <c r="S219" i="43"/>
  <c r="S216" i="43"/>
  <c r="S209" i="43"/>
  <c r="S205" i="43"/>
  <c r="S199" i="43"/>
  <c r="S195" i="43"/>
  <c r="S184" i="43"/>
  <c r="S181" i="43"/>
  <c r="S177" i="43"/>
  <c r="S169" i="43"/>
  <c r="S165" i="43"/>
  <c r="S157" i="43"/>
  <c r="S151" i="43"/>
  <c r="S142" i="43"/>
  <c r="S140" i="43"/>
  <c r="S138" i="43"/>
  <c r="S130" i="43"/>
  <c r="S125" i="43"/>
  <c r="S119" i="43"/>
  <c r="S115" i="43"/>
  <c r="S114" i="43" s="1"/>
  <c r="S112" i="43"/>
  <c r="S110" i="43"/>
  <c r="S103" i="43"/>
  <c r="S96" i="43"/>
  <c r="S93" i="43"/>
  <c r="S90" i="43"/>
  <c r="S84" i="43"/>
  <c r="S83" i="43" s="1"/>
  <c r="S82" i="43" s="1"/>
  <c r="S79" i="43"/>
  <c r="S73" i="43"/>
  <c r="S65" i="43"/>
  <c r="S62" i="43"/>
  <c r="S55" i="43"/>
  <c r="S47" i="43"/>
  <c r="S43" i="43"/>
  <c r="S40" i="43"/>
  <c r="S37" i="43"/>
  <c r="S35" i="43" s="1"/>
  <c r="S30" i="43"/>
  <c r="S29" i="43" s="1"/>
  <c r="S26" i="43"/>
  <c r="S23" i="43"/>
  <c r="T606" i="43"/>
  <c r="T603" i="43" s="1"/>
  <c r="T601" i="43"/>
  <c r="T599" i="43"/>
  <c r="T597" i="43"/>
  <c r="T595" i="43"/>
  <c r="T593" i="43"/>
  <c r="T591" i="43"/>
  <c r="T589" i="43"/>
  <c r="T587" i="43"/>
  <c r="T585" i="43"/>
  <c r="T574" i="43"/>
  <c r="T572" i="43"/>
  <c r="T570" i="43"/>
  <c r="T568" i="43"/>
  <c r="T565" i="43"/>
  <c r="T563" i="43" s="1"/>
  <c r="T561" i="43"/>
  <c r="T559" i="43"/>
  <c r="T557" i="43"/>
  <c r="T555" i="43"/>
  <c r="T553" i="43"/>
  <c r="T551" i="43"/>
  <c r="T549" i="43"/>
  <c r="T547" i="43"/>
  <c r="T545" i="43"/>
  <c r="T533" i="43"/>
  <c r="T531" i="43" s="1"/>
  <c r="T526" i="43"/>
  <c r="T522" i="43"/>
  <c r="T518" i="43"/>
  <c r="T514" i="43"/>
  <c r="T504" i="43"/>
  <c r="T502" i="43"/>
  <c r="T499" i="43"/>
  <c r="T494" i="43"/>
  <c r="T491" i="43"/>
  <c r="T486" i="43"/>
  <c r="T483" i="43"/>
  <c r="T481" i="43" s="1"/>
  <c r="T479" i="43"/>
  <c r="T477" i="43"/>
  <c r="T475" i="43"/>
  <c r="T469" i="43"/>
  <c r="T468" i="43" s="1"/>
  <c r="T466" i="43"/>
  <c r="T462" i="43"/>
  <c r="T461" i="43" s="1"/>
  <c r="T452" i="43"/>
  <c r="T447" i="43"/>
  <c r="T427" i="43"/>
  <c r="T422" i="43"/>
  <c r="T416" i="43"/>
  <c r="T412" i="43"/>
  <c r="T400" i="43"/>
  <c r="T390" i="43"/>
  <c r="T382" i="43"/>
  <c r="T365" i="43"/>
  <c r="T354" i="43"/>
  <c r="T349" i="43"/>
  <c r="T344" i="43"/>
  <c r="T333" i="43"/>
  <c r="T324" i="43"/>
  <c r="T311" i="43"/>
  <c r="T302" i="43"/>
  <c r="T291" i="43"/>
  <c r="T284" i="43"/>
  <c r="T272" i="43"/>
  <c r="T270" i="43"/>
  <c r="T258" i="43"/>
  <c r="T253" i="43"/>
  <c r="T247" i="43"/>
  <c r="T237" i="43"/>
  <c r="T234" i="43" s="1"/>
  <c r="T232" i="43"/>
  <c r="T226" i="43"/>
  <c r="T224" i="43"/>
  <c r="T219" i="43"/>
  <c r="T216" i="43"/>
  <c r="T209" i="43"/>
  <c r="T205" i="43"/>
  <c r="T199" i="43"/>
  <c r="T195" i="43"/>
  <c r="T184" i="43"/>
  <c r="T181" i="43"/>
  <c r="T177" i="43"/>
  <c r="T169" i="43"/>
  <c r="T165" i="43"/>
  <c r="T157" i="43"/>
  <c r="T151" i="43"/>
  <c r="T142" i="43"/>
  <c r="T140" i="43"/>
  <c r="T138" i="43"/>
  <c r="T130" i="43"/>
  <c r="T125" i="43"/>
  <c r="T119" i="43"/>
  <c r="T115" i="43"/>
  <c r="T114" i="43" s="1"/>
  <c r="T112" i="43"/>
  <c r="T110" i="43"/>
  <c r="T103" i="43"/>
  <c r="T96" i="43"/>
  <c r="T93" i="43"/>
  <c r="T90" i="43"/>
  <c r="T84" i="43"/>
  <c r="T83" i="43" s="1"/>
  <c r="T82" i="43" s="1"/>
  <c r="T79" i="43"/>
  <c r="T73" i="43"/>
  <c r="T65" i="43"/>
  <c r="T64" i="43" s="1"/>
  <c r="T62" i="43"/>
  <c r="T55" i="43"/>
  <c r="T47" i="43"/>
  <c r="T46" i="43" s="1"/>
  <c r="T43" i="43"/>
  <c r="T40" i="43"/>
  <c r="T37" i="43"/>
  <c r="T35" i="43" s="1"/>
  <c r="T30" i="43"/>
  <c r="T29" i="43" s="1"/>
  <c r="T26" i="43"/>
  <c r="T23" i="43"/>
  <c r="L606" i="43"/>
  <c r="L603" i="43" s="1"/>
  <c r="L601" i="43"/>
  <c r="L599" i="43"/>
  <c r="L597" i="43"/>
  <c r="L595" i="43"/>
  <c r="L593" i="43"/>
  <c r="L591" i="43"/>
  <c r="L589" i="43"/>
  <c r="L587" i="43"/>
  <c r="L585" i="43"/>
  <c r="L574" i="43"/>
  <c r="L572" i="43"/>
  <c r="L570" i="43"/>
  <c r="L568" i="43"/>
  <c r="L565" i="43"/>
  <c r="L563" i="43" s="1"/>
  <c r="L561" i="43"/>
  <c r="L559" i="43"/>
  <c r="L557" i="43"/>
  <c r="L555" i="43"/>
  <c r="L553" i="43"/>
  <c r="L551" i="43"/>
  <c r="L549" i="43"/>
  <c r="L547" i="43"/>
  <c r="L545" i="43"/>
  <c r="L533" i="43"/>
  <c r="L531" i="43" s="1"/>
  <c r="L526" i="43"/>
  <c r="L522" i="43"/>
  <c r="L518" i="43"/>
  <c r="L514" i="43"/>
  <c r="L504" i="43"/>
  <c r="L502" i="43"/>
  <c r="L499" i="43"/>
  <c r="L494" i="43"/>
  <c r="L491" i="43"/>
  <c r="L486" i="43"/>
  <c r="L483" i="43"/>
  <c r="L481" i="43" s="1"/>
  <c r="L479" i="43"/>
  <c r="L477" i="43"/>
  <c r="L475" i="43"/>
  <c r="L469" i="43"/>
  <c r="L468" i="43" s="1"/>
  <c r="L466" i="43"/>
  <c r="L462" i="43"/>
  <c r="L461" i="43" s="1"/>
  <c r="L452" i="43"/>
  <c r="L447" i="43"/>
  <c r="L427" i="43"/>
  <c r="L422" i="43"/>
  <c r="L416" i="43"/>
  <c r="L412" i="43"/>
  <c r="L400" i="43"/>
  <c r="L390" i="43"/>
  <c r="L382" i="43"/>
  <c r="L365" i="43"/>
  <c r="L354" i="43"/>
  <c r="L349" i="43"/>
  <c r="L344" i="43"/>
  <c r="L333" i="43"/>
  <c r="L324" i="43"/>
  <c r="L311" i="43"/>
  <c r="L302" i="43"/>
  <c r="L291" i="43"/>
  <c r="L284" i="43"/>
  <c r="L272" i="43"/>
  <c r="L270" i="43"/>
  <c r="L258" i="43"/>
  <c r="L253" i="43"/>
  <c r="L247" i="43"/>
  <c r="L237" i="43"/>
  <c r="L234" i="43" s="1"/>
  <c r="L232" i="43"/>
  <c r="L226" i="43"/>
  <c r="L224" i="43"/>
  <c r="L219" i="43"/>
  <c r="L216" i="43"/>
  <c r="L209" i="43"/>
  <c r="L205" i="43"/>
  <c r="L199" i="43"/>
  <c r="L195" i="43"/>
  <c r="L184" i="43"/>
  <c r="L181" i="43"/>
  <c r="L177" i="43"/>
  <c r="L169" i="43"/>
  <c r="L165" i="43"/>
  <c r="L157" i="43"/>
  <c r="L151" i="43"/>
  <c r="L142" i="43"/>
  <c r="L140" i="43"/>
  <c r="L138" i="43"/>
  <c r="L130" i="43"/>
  <c r="L125" i="43"/>
  <c r="L119" i="43"/>
  <c r="L115" i="43"/>
  <c r="L114" i="43" s="1"/>
  <c r="L112" i="43"/>
  <c r="L110" i="43"/>
  <c r="L103" i="43"/>
  <c r="L96" i="43"/>
  <c r="L93" i="43"/>
  <c r="L90" i="43"/>
  <c r="L84" i="43"/>
  <c r="L83" i="43" s="1"/>
  <c r="L82" i="43" s="1"/>
  <c r="L79" i="43"/>
  <c r="L73" i="43"/>
  <c r="L65" i="43"/>
  <c r="L64" i="43" s="1"/>
  <c r="L62" i="43"/>
  <c r="L55" i="43"/>
  <c r="L47" i="43"/>
  <c r="L46" i="43" s="1"/>
  <c r="L43" i="43"/>
  <c r="L40" i="43"/>
  <c r="L37" i="43"/>
  <c r="L35" i="43" s="1"/>
  <c r="L30" i="43"/>
  <c r="L29" i="43" s="1"/>
  <c r="L26" i="43"/>
  <c r="L23" i="43"/>
  <c r="S602" i="38"/>
  <c r="S604" i="38"/>
  <c r="S605" i="38"/>
  <c r="S607" i="38"/>
  <c r="S564" i="38"/>
  <c r="S566" i="38"/>
  <c r="S487" i="38"/>
  <c r="O607" i="38"/>
  <c r="O605" i="38"/>
  <c r="O604" i="38"/>
  <c r="O602" i="38"/>
  <c r="O600" i="38"/>
  <c r="O598" i="38"/>
  <c r="O596" i="38"/>
  <c r="O594" i="38"/>
  <c r="O592" i="38"/>
  <c r="O590" i="38"/>
  <c r="O588" i="38"/>
  <c r="O586" i="38"/>
  <c r="O584" i="38"/>
  <c r="O583" i="38"/>
  <c r="O582" i="38"/>
  <c r="O581" i="38"/>
  <c r="O580" i="38"/>
  <c r="O579" i="38"/>
  <c r="O578" i="38"/>
  <c r="O577" i="38"/>
  <c r="O576" i="38"/>
  <c r="O575" i="38"/>
  <c r="O573" i="38"/>
  <c r="O571" i="38"/>
  <c r="O569" i="38"/>
  <c r="O566" i="38"/>
  <c r="O564" i="38"/>
  <c r="O562" i="38"/>
  <c r="O560" i="38"/>
  <c r="O558" i="38"/>
  <c r="O556" i="38"/>
  <c r="O554" i="38"/>
  <c r="O552" i="38"/>
  <c r="O550" i="38"/>
  <c r="O548" i="38"/>
  <c r="O546" i="38"/>
  <c r="O544" i="38"/>
  <c r="O543" i="38"/>
  <c r="O542" i="38"/>
  <c r="O541" i="38"/>
  <c r="O540" i="38"/>
  <c r="O539" i="38"/>
  <c r="O538" i="38"/>
  <c r="O537" i="38"/>
  <c r="O536" i="38"/>
  <c r="O535" i="38"/>
  <c r="O534" i="38"/>
  <c r="O532" i="38"/>
  <c r="O530" i="38"/>
  <c r="O527" i="38"/>
  <c r="O525" i="38"/>
  <c r="O524" i="38"/>
  <c r="O523" i="38"/>
  <c r="O521" i="38"/>
  <c r="O520" i="38"/>
  <c r="O519" i="38"/>
  <c r="O516" i="38"/>
  <c r="O515" i="38"/>
  <c r="O513" i="38"/>
  <c r="O512" i="38"/>
  <c r="O511" i="38"/>
  <c r="O510" i="38"/>
  <c r="O509" i="38"/>
  <c r="O508" i="38"/>
  <c r="O507" i="38"/>
  <c r="O506" i="38"/>
  <c r="O505" i="38"/>
  <c r="O503" i="38"/>
  <c r="O500" i="38"/>
  <c r="O498" i="38"/>
  <c r="O497" i="38"/>
  <c r="O496" i="38"/>
  <c r="O495" i="38"/>
  <c r="O493" i="38"/>
  <c r="O492" i="38"/>
  <c r="O490" i="38"/>
  <c r="O487" i="38"/>
  <c r="S206" i="38"/>
  <c r="S235" i="38"/>
  <c r="S236" i="38"/>
  <c r="S238" i="38"/>
  <c r="S239" i="38"/>
  <c r="S240" i="38"/>
  <c r="S241" i="38"/>
  <c r="S242" i="38"/>
  <c r="S243" i="38"/>
  <c r="O233" i="38"/>
  <c r="O235" i="38"/>
  <c r="O236" i="38"/>
  <c r="O238" i="38"/>
  <c r="O239" i="38"/>
  <c r="O240" i="38"/>
  <c r="O241" i="38"/>
  <c r="O242" i="38"/>
  <c r="O243" i="38"/>
  <c r="U181" i="38"/>
  <c r="L612" i="38"/>
  <c r="L610" i="38"/>
  <c r="L607" i="38"/>
  <c r="L605" i="38"/>
  <c r="L604" i="38"/>
  <c r="L602" i="38"/>
  <c r="L600" i="38"/>
  <c r="L598" i="38"/>
  <c r="L596" i="38"/>
  <c r="L594" i="38"/>
  <c r="L592" i="38"/>
  <c r="L590" i="38"/>
  <c r="L588" i="38"/>
  <c r="L586" i="38"/>
  <c r="L584" i="38"/>
  <c r="L583" i="38"/>
  <c r="L582" i="38"/>
  <c r="L581" i="38"/>
  <c r="L580" i="38"/>
  <c r="L579" i="38"/>
  <c r="L578" i="38"/>
  <c r="L577" i="38"/>
  <c r="L576" i="38"/>
  <c r="L575" i="38"/>
  <c r="L573" i="38"/>
  <c r="L571" i="38"/>
  <c r="L569" i="38"/>
  <c r="L566" i="38"/>
  <c r="L564" i="38"/>
  <c r="L562" i="38"/>
  <c r="L560" i="38"/>
  <c r="L558" i="38"/>
  <c r="L556" i="38"/>
  <c r="L554" i="38"/>
  <c r="L552" i="38"/>
  <c r="L550" i="38"/>
  <c r="L548" i="38"/>
  <c r="L546" i="38"/>
  <c r="L544" i="38"/>
  <c r="L543" i="38"/>
  <c r="L542" i="38"/>
  <c r="L541" i="38"/>
  <c r="L540" i="38"/>
  <c r="L539" i="38"/>
  <c r="L538" i="38"/>
  <c r="L537" i="38"/>
  <c r="L536" i="38"/>
  <c r="L535" i="38"/>
  <c r="L534" i="38"/>
  <c r="L532" i="38"/>
  <c r="L530" i="38"/>
  <c r="L527" i="38"/>
  <c r="L525" i="38"/>
  <c r="L524" i="38"/>
  <c r="L523" i="38"/>
  <c r="L521" i="38"/>
  <c r="L520" i="38"/>
  <c r="L519" i="38"/>
  <c r="L516" i="38"/>
  <c r="L515" i="38"/>
  <c r="L513" i="38"/>
  <c r="L512" i="38"/>
  <c r="L511" i="38"/>
  <c r="L510" i="38"/>
  <c r="L509" i="38"/>
  <c r="L508" i="38"/>
  <c r="L507" i="38"/>
  <c r="L506" i="38"/>
  <c r="L505" i="38"/>
  <c r="L503" i="38"/>
  <c r="L500" i="38"/>
  <c r="L498" i="38"/>
  <c r="L497" i="38"/>
  <c r="L496" i="38"/>
  <c r="L495" i="38"/>
  <c r="L493" i="38"/>
  <c r="L492" i="38"/>
  <c r="L490" i="38"/>
  <c r="L487" i="38"/>
  <c r="L485" i="38"/>
  <c r="L484" i="38"/>
  <c r="L482" i="38"/>
  <c r="L480" i="38"/>
  <c r="L478" i="38"/>
  <c r="L476" i="38"/>
  <c r="L474" i="38"/>
  <c r="L473" i="38"/>
  <c r="L472" i="38"/>
  <c r="L471" i="38"/>
  <c r="L470" i="38"/>
  <c r="L467" i="38"/>
  <c r="L465" i="38"/>
  <c r="L464" i="38"/>
  <c r="L463" i="38"/>
  <c r="L460" i="38"/>
  <c r="L459" i="38"/>
  <c r="L458" i="38"/>
  <c r="L457" i="38"/>
  <c r="L456" i="38"/>
  <c r="L455" i="38"/>
  <c r="L454" i="38"/>
  <c r="L453" i="38"/>
  <c r="L451" i="38"/>
  <c r="L450" i="38"/>
  <c r="L449" i="38"/>
  <c r="L448" i="38"/>
  <c r="L446" i="38"/>
  <c r="L445" i="38"/>
  <c r="L444" i="38"/>
  <c r="L443" i="38"/>
  <c r="L442" i="38"/>
  <c r="L441" i="38"/>
  <c r="L440" i="38"/>
  <c r="L439" i="38"/>
  <c r="L438" i="38"/>
  <c r="L437" i="38"/>
  <c r="L436" i="38"/>
  <c r="L435" i="38"/>
  <c r="L434" i="38"/>
  <c r="L433" i="38"/>
  <c r="L432" i="38"/>
  <c r="L431" i="38"/>
  <c r="L430" i="38"/>
  <c r="L429" i="38"/>
  <c r="L428" i="38"/>
  <c r="L426" i="38"/>
  <c r="L425" i="38"/>
  <c r="L424" i="38"/>
  <c r="L423" i="38"/>
  <c r="L421" i="38"/>
  <c r="L420" i="38"/>
  <c r="L419" i="38"/>
  <c r="L418" i="38"/>
  <c r="L417" i="38"/>
  <c r="L415" i="38"/>
  <c r="L414" i="38"/>
  <c r="L413" i="38"/>
  <c r="L411" i="38"/>
  <c r="L410" i="38"/>
  <c r="L409" i="38"/>
  <c r="L408" i="38"/>
  <c r="L407" i="38"/>
  <c r="L406" i="38"/>
  <c r="L405" i="38"/>
  <c r="L404" i="38"/>
  <c r="L403" i="38"/>
  <c r="L402" i="38"/>
  <c r="L401" i="38"/>
  <c r="L399" i="38"/>
  <c r="L398" i="38"/>
  <c r="L397" i="38"/>
  <c r="L396" i="38"/>
  <c r="L395" i="38"/>
  <c r="L394" i="38"/>
  <c r="L393" i="38"/>
  <c r="L392" i="38"/>
  <c r="L391" i="38"/>
  <c r="L389" i="38"/>
  <c r="L388" i="38"/>
  <c r="L387" i="38"/>
  <c r="L386" i="38"/>
  <c r="L385" i="38"/>
  <c r="L384" i="38"/>
  <c r="L383" i="38"/>
  <c r="L381" i="38"/>
  <c r="L380" i="38"/>
  <c r="L379" i="38"/>
  <c r="L378" i="38"/>
  <c r="L377" i="38"/>
  <c r="L376" i="38"/>
  <c r="L375" i="38"/>
  <c r="L374" i="38"/>
  <c r="L373" i="38"/>
  <c r="L372" i="38"/>
  <c r="L371" i="38"/>
  <c r="L370" i="38"/>
  <c r="L369" i="38"/>
  <c r="L368" i="38"/>
  <c r="L367" i="38"/>
  <c r="L366" i="38"/>
  <c r="L363" i="38"/>
  <c r="L362" i="38"/>
  <c r="L361" i="38"/>
  <c r="L360" i="38"/>
  <c r="L359" i="38"/>
  <c r="L358" i="38"/>
  <c r="L357" i="38"/>
  <c r="L356" i="38"/>
  <c r="L355" i="38"/>
  <c r="L353" i="38"/>
  <c r="L352" i="38"/>
  <c r="L351" i="38"/>
  <c r="L350" i="38"/>
  <c r="L348" i="38"/>
  <c r="L347" i="38"/>
  <c r="L346" i="38"/>
  <c r="L345" i="38"/>
  <c r="L343" i="38"/>
  <c r="L342" i="38"/>
  <c r="L341" i="38"/>
  <c r="L340" i="38"/>
  <c r="L339" i="38"/>
  <c r="L338" i="38"/>
  <c r="L337" i="38"/>
  <c r="L336" i="38"/>
  <c r="L335" i="38"/>
  <c r="L334" i="38"/>
  <c r="L332" i="38"/>
  <c r="L331" i="38"/>
  <c r="L330" i="38"/>
  <c r="L329" i="38"/>
  <c r="L328" i="38"/>
  <c r="L327" i="38"/>
  <c r="L326" i="38"/>
  <c r="L325" i="38"/>
  <c r="L323" i="38"/>
  <c r="L322" i="38"/>
  <c r="L321" i="38"/>
  <c r="L320" i="38"/>
  <c r="L319" i="38"/>
  <c r="L318" i="38"/>
  <c r="L317" i="38"/>
  <c r="L316" i="38"/>
  <c r="L315" i="38"/>
  <c r="L314" i="38"/>
  <c r="L313" i="38"/>
  <c r="L312" i="38"/>
  <c r="L310" i="38"/>
  <c r="L309" i="38"/>
  <c r="L308" i="38"/>
  <c r="L307" i="38"/>
  <c r="L306" i="38"/>
  <c r="L305" i="38"/>
  <c r="L304" i="38"/>
  <c r="L303" i="38"/>
  <c r="L301" i="38"/>
  <c r="L300" i="38"/>
  <c r="L299" i="38"/>
  <c r="L298" i="38"/>
  <c r="L297" i="38"/>
  <c r="L296" i="38"/>
  <c r="L295" i="38"/>
  <c r="L294" i="38"/>
  <c r="L293" i="38"/>
  <c r="L292" i="38"/>
  <c r="L290" i="38"/>
  <c r="L289" i="38"/>
  <c r="L288" i="38"/>
  <c r="L287" i="38"/>
  <c r="L286" i="38"/>
  <c r="L285" i="38"/>
  <c r="L283" i="38"/>
  <c r="L282" i="38"/>
  <c r="L281" i="38"/>
  <c r="L280" i="38"/>
  <c r="L279" i="38"/>
  <c r="L278" i="38"/>
  <c r="L277" i="38"/>
  <c r="L276" i="38"/>
  <c r="L274" i="38"/>
  <c r="L273" i="38"/>
  <c r="L271" i="38"/>
  <c r="L269" i="38"/>
  <c r="L268" i="38"/>
  <c r="L267" i="38"/>
  <c r="L266" i="38"/>
  <c r="L265" i="38"/>
  <c r="L264" i="38"/>
  <c r="L263" i="38"/>
  <c r="L262" i="38"/>
  <c r="L261" i="38"/>
  <c r="L260" i="38"/>
  <c r="L259" i="38"/>
  <c r="L257" i="38"/>
  <c r="L256" i="38"/>
  <c r="L255" i="38"/>
  <c r="L254" i="38"/>
  <c r="L252" i="38"/>
  <c r="L251" i="38"/>
  <c r="L250" i="38"/>
  <c r="L249" i="38"/>
  <c r="L248" i="38"/>
  <c r="L246" i="38"/>
  <c r="L243" i="38"/>
  <c r="L242" i="38"/>
  <c r="L241" i="38"/>
  <c r="L240" i="38"/>
  <c r="L239" i="38"/>
  <c r="L238" i="38"/>
  <c r="L236" i="38"/>
  <c r="L235" i="38"/>
  <c r="L233" i="38"/>
  <c r="L231" i="38"/>
  <c r="L230" i="38"/>
  <c r="L229" i="38"/>
  <c r="L228" i="38"/>
  <c r="L227" i="38"/>
  <c r="L225" i="38"/>
  <c r="L222" i="38"/>
  <c r="L221" i="38"/>
  <c r="L220" i="38"/>
  <c r="L217" i="38"/>
  <c r="L215" i="38"/>
  <c r="L214" i="38"/>
  <c r="L213" i="38"/>
  <c r="L212" i="38"/>
  <c r="L211" i="38"/>
  <c r="L210" i="38"/>
  <c r="L207" i="38"/>
  <c r="L206" i="38"/>
  <c r="L204" i="38"/>
  <c r="L203" i="38"/>
  <c r="L202" i="38"/>
  <c r="L201" i="38"/>
  <c r="L200" i="38"/>
  <c r="L198" i="38"/>
  <c r="L197" i="38"/>
  <c r="L196" i="38"/>
  <c r="L192" i="38"/>
  <c r="L191" i="38"/>
  <c r="L190" i="38"/>
  <c r="L189" i="38"/>
  <c r="L188" i="38"/>
  <c r="L187" i="38"/>
  <c r="L186" i="38"/>
  <c r="L185" i="38"/>
  <c r="L183" i="38"/>
  <c r="L182" i="38"/>
  <c r="L180" i="38"/>
  <c r="L179" i="38"/>
  <c r="L178" i="38"/>
  <c r="L176" i="38"/>
  <c r="L175" i="38"/>
  <c r="L174" i="38"/>
  <c r="L173" i="38"/>
  <c r="L172" i="38"/>
  <c r="L171" i="38"/>
  <c r="L170" i="38"/>
  <c r="L168" i="38"/>
  <c r="L167" i="38"/>
  <c r="L166" i="38"/>
  <c r="L162" i="38"/>
  <c r="L161" i="38"/>
  <c r="L160" i="38"/>
  <c r="L159" i="38"/>
  <c r="L158" i="38"/>
  <c r="L156" i="38"/>
  <c r="L155" i="38"/>
  <c r="L154" i="38"/>
  <c r="L153" i="38"/>
  <c r="L152" i="38"/>
  <c r="L149" i="38"/>
  <c r="L148" i="38"/>
  <c r="L147" i="38"/>
  <c r="L146" i="38"/>
  <c r="L145" i="38"/>
  <c r="L144" i="38"/>
  <c r="L143" i="38"/>
  <c r="L141" i="38"/>
  <c r="L139" i="38"/>
  <c r="L137" i="38"/>
  <c r="L135" i="38"/>
  <c r="L134" i="38"/>
  <c r="L133" i="38"/>
  <c r="L132" i="38"/>
  <c r="L131" i="38"/>
  <c r="L129" i="38"/>
  <c r="L128" i="38"/>
  <c r="L127" i="38"/>
  <c r="L126" i="38"/>
  <c r="L124" i="38"/>
  <c r="L123" i="38"/>
  <c r="L122" i="38"/>
  <c r="L121" i="38"/>
  <c r="L120" i="38"/>
  <c r="L117" i="38"/>
  <c r="L116" i="38"/>
  <c r="L113" i="38"/>
  <c r="L111" i="38"/>
  <c r="L109" i="38"/>
  <c r="L108" i="38"/>
  <c r="L107" i="38"/>
  <c r="L106" i="38"/>
  <c r="L105" i="38"/>
  <c r="L104" i="38"/>
  <c r="L102" i="38"/>
  <c r="L101" i="38"/>
  <c r="L100" i="38"/>
  <c r="L99" i="38"/>
  <c r="L98" i="38"/>
  <c r="L97" i="38"/>
  <c r="L94" i="38"/>
  <c r="L92" i="38"/>
  <c r="L91" i="38"/>
  <c r="L87" i="38"/>
  <c r="L86" i="38"/>
  <c r="L85" i="38"/>
  <c r="L81" i="38"/>
  <c r="L80" i="38"/>
  <c r="L78" i="38"/>
  <c r="L77" i="38"/>
  <c r="L76" i="38"/>
  <c r="L75" i="38"/>
  <c r="L74" i="38"/>
  <c r="L72" i="38"/>
  <c r="L70" i="38"/>
  <c r="L69" i="38"/>
  <c r="L68" i="38"/>
  <c r="L67" i="38"/>
  <c r="L66" i="38"/>
  <c r="L63" i="38"/>
  <c r="L61" i="38"/>
  <c r="L60" i="38"/>
  <c r="L59" i="38"/>
  <c r="L58" i="38"/>
  <c r="L57" i="38"/>
  <c r="L56" i="38"/>
  <c r="L54" i="38"/>
  <c r="L53" i="38"/>
  <c r="L52" i="38"/>
  <c r="L51" i="38"/>
  <c r="L50" i="38"/>
  <c r="L49" i="38"/>
  <c r="L48" i="38"/>
  <c r="L44" i="38"/>
  <c r="L42" i="38"/>
  <c r="L41" i="38"/>
  <c r="L39" i="38"/>
  <c r="L38" i="38"/>
  <c r="L36" i="38"/>
  <c r="L34" i="38"/>
  <c r="L33" i="38"/>
  <c r="L32" i="38"/>
  <c r="L31" i="38"/>
  <c r="L28" i="38"/>
  <c r="L27" i="38"/>
  <c r="L24" i="38"/>
  <c r="L22" i="38"/>
  <c r="L21" i="38"/>
  <c r="L14" i="38"/>
  <c r="L8" i="38"/>
  <c r="K606" i="38"/>
  <c r="K603" i="38" s="1"/>
  <c r="K601" i="38"/>
  <c r="K599" i="38"/>
  <c r="K597" i="38"/>
  <c r="K595" i="38"/>
  <c r="K593" i="38"/>
  <c r="K591" i="38"/>
  <c r="K589" i="38"/>
  <c r="K587" i="38"/>
  <c r="K585" i="38"/>
  <c r="K574" i="38"/>
  <c r="K572" i="38"/>
  <c r="K570" i="38"/>
  <c r="K568" i="38"/>
  <c r="K565" i="38"/>
  <c r="K563" i="38" s="1"/>
  <c r="K561" i="38"/>
  <c r="K559" i="38"/>
  <c r="K557" i="38"/>
  <c r="K555" i="38"/>
  <c r="K553" i="38"/>
  <c r="K551" i="38"/>
  <c r="K549" i="38"/>
  <c r="K547" i="38"/>
  <c r="K545" i="38"/>
  <c r="K533" i="38"/>
  <c r="K531" i="38" s="1"/>
  <c r="K526" i="38"/>
  <c r="K522" i="38"/>
  <c r="K518" i="38"/>
  <c r="K514" i="38"/>
  <c r="K504" i="38"/>
  <c r="K502" i="38"/>
  <c r="K499" i="38"/>
  <c r="K494" i="38"/>
  <c r="K491" i="38"/>
  <c r="K486" i="38"/>
  <c r="K483" i="38"/>
  <c r="K481" i="38" s="1"/>
  <c r="K479" i="38"/>
  <c r="K477" i="38"/>
  <c r="K475" i="38"/>
  <c r="K469" i="38"/>
  <c r="K468" i="38" s="1"/>
  <c r="K466" i="38"/>
  <c r="K462" i="38"/>
  <c r="K461" i="38" s="1"/>
  <c r="K452" i="38"/>
  <c r="K447" i="38"/>
  <c r="K427" i="38"/>
  <c r="K422" i="38"/>
  <c r="K416" i="38"/>
  <c r="K412" i="38"/>
  <c r="K400" i="38"/>
  <c r="K390" i="38"/>
  <c r="K382" i="38"/>
  <c r="K365" i="38"/>
  <c r="K354" i="38"/>
  <c r="K349" i="38"/>
  <c r="K344" i="38"/>
  <c r="K333" i="38"/>
  <c r="K324" i="38"/>
  <c r="K311" i="38"/>
  <c r="K302" i="38"/>
  <c r="K291" i="38"/>
  <c r="K284" i="38"/>
  <c r="K272" i="38"/>
  <c r="K270" i="38"/>
  <c r="K258" i="38"/>
  <c r="K253" i="38"/>
  <c r="K247" i="38"/>
  <c r="K237" i="38"/>
  <c r="K234" i="38" s="1"/>
  <c r="K232" i="38"/>
  <c r="K226" i="38"/>
  <c r="K224" i="38"/>
  <c r="K219" i="38"/>
  <c r="K216" i="38"/>
  <c r="K209" i="38"/>
  <c r="K205" i="38"/>
  <c r="K199" i="38"/>
  <c r="K195" i="38"/>
  <c r="K184" i="38"/>
  <c r="K181" i="38"/>
  <c r="K177" i="38"/>
  <c r="K169" i="38"/>
  <c r="K165" i="38"/>
  <c r="K157" i="38"/>
  <c r="K151" i="38"/>
  <c r="K142" i="38"/>
  <c r="K140" i="38"/>
  <c r="K138" i="38"/>
  <c r="K130" i="38"/>
  <c r="K125" i="38"/>
  <c r="K119" i="38"/>
  <c r="K115" i="38"/>
  <c r="K114" i="38" s="1"/>
  <c r="K112" i="38"/>
  <c r="K110" i="38"/>
  <c r="K103" i="38"/>
  <c r="K96" i="38"/>
  <c r="K93" i="38"/>
  <c r="K90" i="38"/>
  <c r="K84" i="38"/>
  <c r="K83" i="38" s="1"/>
  <c r="K82" i="38" s="1"/>
  <c r="K79" i="38"/>
  <c r="K73" i="38"/>
  <c r="K65" i="38"/>
  <c r="K64" i="38" s="1"/>
  <c r="K62" i="38"/>
  <c r="K55" i="38"/>
  <c r="K47" i="38"/>
  <c r="K46" i="38" s="1"/>
  <c r="K43" i="38"/>
  <c r="K40" i="38"/>
  <c r="K37" i="38"/>
  <c r="K35" i="38" s="1"/>
  <c r="K30" i="38"/>
  <c r="K29" i="38" s="1"/>
  <c r="K26" i="38"/>
  <c r="K23" i="38"/>
  <c r="I14" i="38"/>
  <c r="I21" i="38"/>
  <c r="I22" i="38"/>
  <c r="I24" i="38"/>
  <c r="I27" i="38"/>
  <c r="I28" i="38"/>
  <c r="I31" i="38"/>
  <c r="I32" i="38"/>
  <c r="I33" i="38"/>
  <c r="I34" i="38"/>
  <c r="I36" i="38"/>
  <c r="I38" i="38"/>
  <c r="I39" i="38"/>
  <c r="I41" i="38"/>
  <c r="I42" i="38"/>
  <c r="I44" i="38"/>
  <c r="I48" i="38"/>
  <c r="I49" i="38"/>
  <c r="I50" i="38"/>
  <c r="I51" i="38"/>
  <c r="I52" i="38"/>
  <c r="I53" i="38"/>
  <c r="I54" i="38"/>
  <c r="I56" i="38"/>
  <c r="I57" i="38"/>
  <c r="I58" i="38"/>
  <c r="I59" i="38"/>
  <c r="I60" i="38"/>
  <c r="I61" i="38"/>
  <c r="I63" i="38"/>
  <c r="I66" i="38"/>
  <c r="I67" i="38"/>
  <c r="I68" i="38"/>
  <c r="I69" i="38"/>
  <c r="I70" i="38"/>
  <c r="I72" i="38"/>
  <c r="I74" i="38"/>
  <c r="I75" i="38"/>
  <c r="I76" i="38"/>
  <c r="I77" i="38"/>
  <c r="I78" i="38"/>
  <c r="I80" i="38"/>
  <c r="I81" i="38"/>
  <c r="I85" i="38"/>
  <c r="I86" i="38"/>
  <c r="I87" i="38"/>
  <c r="I91" i="38"/>
  <c r="I92" i="38"/>
  <c r="I94" i="38"/>
  <c r="I97" i="38"/>
  <c r="I98" i="38"/>
  <c r="I99" i="38"/>
  <c r="I100" i="38"/>
  <c r="I101" i="38"/>
  <c r="I102" i="38"/>
  <c r="I104" i="38"/>
  <c r="I105" i="38"/>
  <c r="I106" i="38"/>
  <c r="I107" i="38"/>
  <c r="I108" i="38"/>
  <c r="I109" i="38"/>
  <c r="I111" i="38"/>
  <c r="I113" i="38"/>
  <c r="I116" i="38"/>
  <c r="I117" i="38"/>
  <c r="I120" i="38"/>
  <c r="I121" i="38"/>
  <c r="I122" i="38"/>
  <c r="I123" i="38"/>
  <c r="I124" i="38"/>
  <c r="I126" i="38"/>
  <c r="I127" i="38"/>
  <c r="I128" i="38"/>
  <c r="I129" i="38"/>
  <c r="I131" i="38"/>
  <c r="I132" i="38"/>
  <c r="I133" i="38"/>
  <c r="I134" i="38"/>
  <c r="I135" i="38"/>
  <c r="I137" i="38"/>
  <c r="I139" i="38"/>
  <c r="I141" i="38"/>
  <c r="I143" i="38"/>
  <c r="I144" i="38"/>
  <c r="I145" i="38"/>
  <c r="I146" i="38"/>
  <c r="I147" i="38"/>
  <c r="I148" i="38"/>
  <c r="I149" i="38"/>
  <c r="I152" i="38"/>
  <c r="I153" i="38"/>
  <c r="I154" i="38"/>
  <c r="I155" i="38"/>
  <c r="I156" i="38"/>
  <c r="I158" i="38"/>
  <c r="I159" i="38"/>
  <c r="I160" i="38"/>
  <c r="I161" i="38"/>
  <c r="I162" i="38"/>
  <c r="I166" i="38"/>
  <c r="I167" i="38"/>
  <c r="I168" i="38"/>
  <c r="I170" i="38"/>
  <c r="I171" i="38"/>
  <c r="I172" i="38"/>
  <c r="I173" i="38"/>
  <c r="I174" i="38"/>
  <c r="I175" i="38"/>
  <c r="I176" i="38"/>
  <c r="I178" i="38"/>
  <c r="I179" i="38"/>
  <c r="I180" i="38"/>
  <c r="I182" i="38"/>
  <c r="I183" i="38"/>
  <c r="I185" i="38"/>
  <c r="I186" i="38"/>
  <c r="I187" i="38"/>
  <c r="I188" i="38"/>
  <c r="I189" i="38"/>
  <c r="I190" i="38"/>
  <c r="I191" i="38"/>
  <c r="I192" i="38"/>
  <c r="I196" i="38"/>
  <c r="I197" i="38"/>
  <c r="I198" i="38"/>
  <c r="I200" i="38"/>
  <c r="I201" i="38"/>
  <c r="I202" i="38"/>
  <c r="I203" i="38"/>
  <c r="I204" i="38"/>
  <c r="I206" i="38"/>
  <c r="I207" i="38"/>
  <c r="I210" i="38"/>
  <c r="I211" i="38"/>
  <c r="I212" i="38"/>
  <c r="I213" i="38"/>
  <c r="I214" i="38"/>
  <c r="I215" i="38"/>
  <c r="I217" i="38"/>
  <c r="I220" i="38"/>
  <c r="I221" i="38"/>
  <c r="I222" i="38"/>
  <c r="I225" i="38"/>
  <c r="I227" i="38"/>
  <c r="I228" i="38"/>
  <c r="I229" i="38"/>
  <c r="I230" i="38"/>
  <c r="I231" i="38"/>
  <c r="I233" i="38"/>
  <c r="I235" i="38"/>
  <c r="I236" i="38"/>
  <c r="I238" i="38"/>
  <c r="I239" i="38"/>
  <c r="I240" i="38"/>
  <c r="I241" i="38"/>
  <c r="I242" i="38"/>
  <c r="I243" i="38"/>
  <c r="I246" i="38"/>
  <c r="I248" i="38"/>
  <c r="I249" i="38"/>
  <c r="I250" i="38"/>
  <c r="I251" i="38"/>
  <c r="I252" i="38"/>
  <c r="I254" i="38"/>
  <c r="I255" i="38"/>
  <c r="I256" i="38"/>
  <c r="I257" i="38"/>
  <c r="I259" i="38"/>
  <c r="I260" i="38"/>
  <c r="I261" i="38"/>
  <c r="I262" i="38"/>
  <c r="I263" i="38"/>
  <c r="I264" i="38"/>
  <c r="I265" i="38"/>
  <c r="I266" i="38"/>
  <c r="I267" i="38"/>
  <c r="I268" i="38"/>
  <c r="I269" i="38"/>
  <c r="I271" i="38"/>
  <c r="I273" i="38"/>
  <c r="I274" i="38"/>
  <c r="I276" i="38"/>
  <c r="I277" i="38"/>
  <c r="I278" i="38"/>
  <c r="I279" i="38"/>
  <c r="I280" i="38"/>
  <c r="I281" i="38"/>
  <c r="I282" i="38"/>
  <c r="I283" i="38"/>
  <c r="I285" i="38"/>
  <c r="I286" i="38"/>
  <c r="I287" i="38"/>
  <c r="I288" i="38"/>
  <c r="I289" i="38"/>
  <c r="I290" i="38"/>
  <c r="I292" i="38"/>
  <c r="I293" i="38"/>
  <c r="I294" i="38"/>
  <c r="I295" i="38"/>
  <c r="I296" i="38"/>
  <c r="I297" i="38"/>
  <c r="I298" i="38"/>
  <c r="I299" i="38"/>
  <c r="I300" i="38"/>
  <c r="I301" i="38"/>
  <c r="I303" i="38"/>
  <c r="I304" i="38"/>
  <c r="I305" i="38"/>
  <c r="I306" i="38"/>
  <c r="I307" i="38"/>
  <c r="I308" i="38"/>
  <c r="I309" i="38"/>
  <c r="I310" i="38"/>
  <c r="I312" i="38"/>
  <c r="I313" i="38"/>
  <c r="I314" i="38"/>
  <c r="I315" i="38"/>
  <c r="I316" i="38"/>
  <c r="I317" i="38"/>
  <c r="I318" i="38"/>
  <c r="I319" i="38"/>
  <c r="I320" i="38"/>
  <c r="I321" i="38"/>
  <c r="I322" i="38"/>
  <c r="I323" i="38"/>
  <c r="I325" i="38"/>
  <c r="I326" i="38"/>
  <c r="I327" i="38"/>
  <c r="I328" i="38"/>
  <c r="I329" i="38"/>
  <c r="I330" i="38"/>
  <c r="I331" i="38"/>
  <c r="I332" i="38"/>
  <c r="I334" i="38"/>
  <c r="I335" i="38"/>
  <c r="I336" i="38"/>
  <c r="I337" i="38"/>
  <c r="I338" i="38"/>
  <c r="I339" i="38"/>
  <c r="I340" i="38"/>
  <c r="I341" i="38"/>
  <c r="I342" i="38"/>
  <c r="I343" i="38"/>
  <c r="I345" i="38"/>
  <c r="I346" i="38"/>
  <c r="I347" i="38"/>
  <c r="I348" i="38"/>
  <c r="I350" i="38"/>
  <c r="I351" i="38"/>
  <c r="I352" i="38"/>
  <c r="I353" i="38"/>
  <c r="I355" i="38"/>
  <c r="I356" i="38"/>
  <c r="I357" i="38"/>
  <c r="I358" i="38"/>
  <c r="I359" i="38"/>
  <c r="I360" i="38"/>
  <c r="I361" i="38"/>
  <c r="I362" i="38"/>
  <c r="I363" i="38"/>
  <c r="I366" i="38"/>
  <c r="I367" i="38"/>
  <c r="I368" i="38"/>
  <c r="I369" i="38"/>
  <c r="I370" i="38"/>
  <c r="I371" i="38"/>
  <c r="I372" i="38"/>
  <c r="I373" i="38"/>
  <c r="I374" i="38"/>
  <c r="I375" i="38"/>
  <c r="I376" i="38"/>
  <c r="I377" i="38"/>
  <c r="I378" i="38"/>
  <c r="I379" i="38"/>
  <c r="I380" i="38"/>
  <c r="I381" i="38"/>
  <c r="I383" i="38"/>
  <c r="I384" i="38"/>
  <c r="I385" i="38"/>
  <c r="I386" i="38"/>
  <c r="I387" i="38"/>
  <c r="I388" i="38"/>
  <c r="I389" i="38"/>
  <c r="I391" i="38"/>
  <c r="I392" i="38"/>
  <c r="I393" i="38"/>
  <c r="I394" i="38"/>
  <c r="I395" i="38"/>
  <c r="I396" i="38"/>
  <c r="I397" i="38"/>
  <c r="I398" i="38"/>
  <c r="I399" i="38"/>
  <c r="I401" i="38"/>
  <c r="I402" i="38"/>
  <c r="I403" i="38"/>
  <c r="I404" i="38"/>
  <c r="I405" i="38"/>
  <c r="I406" i="38"/>
  <c r="I407" i="38"/>
  <c r="I408" i="38"/>
  <c r="I409" i="38"/>
  <c r="I410" i="38"/>
  <c r="I411" i="38"/>
  <c r="I413" i="38"/>
  <c r="I414" i="38"/>
  <c r="H414" i="38" s="1"/>
  <c r="I415" i="38"/>
  <c r="I417" i="38"/>
  <c r="I418" i="38"/>
  <c r="I419" i="38"/>
  <c r="I420" i="38"/>
  <c r="I421" i="38"/>
  <c r="I423" i="38"/>
  <c r="I424" i="38"/>
  <c r="I425" i="38"/>
  <c r="I426" i="38"/>
  <c r="I428" i="38"/>
  <c r="I429" i="38"/>
  <c r="I430" i="38"/>
  <c r="I431" i="38"/>
  <c r="I432" i="38"/>
  <c r="I433" i="38"/>
  <c r="I434" i="38"/>
  <c r="I435" i="38"/>
  <c r="I436" i="38"/>
  <c r="I437" i="38"/>
  <c r="I438" i="38"/>
  <c r="I439" i="38"/>
  <c r="I440" i="38"/>
  <c r="I441" i="38"/>
  <c r="I442" i="38"/>
  <c r="I443" i="38"/>
  <c r="I444" i="38"/>
  <c r="I445" i="38"/>
  <c r="I446" i="38"/>
  <c r="I448" i="38"/>
  <c r="I449" i="38"/>
  <c r="I450" i="38"/>
  <c r="I451" i="38"/>
  <c r="I453" i="38"/>
  <c r="H453" i="38" s="1"/>
  <c r="I454" i="38"/>
  <c r="I455" i="38"/>
  <c r="I456" i="38"/>
  <c r="I457" i="38"/>
  <c r="I458" i="38"/>
  <c r="I459" i="38"/>
  <c r="I460" i="38"/>
  <c r="I463" i="38"/>
  <c r="I464" i="38"/>
  <c r="I465" i="38"/>
  <c r="I467" i="38"/>
  <c r="I470" i="38"/>
  <c r="I471" i="38"/>
  <c r="I472" i="38"/>
  <c r="I473" i="38"/>
  <c r="I474" i="38"/>
  <c r="I476" i="38"/>
  <c r="I478" i="38"/>
  <c r="I480" i="38"/>
  <c r="I482" i="38"/>
  <c r="I484" i="38"/>
  <c r="I485" i="38"/>
  <c r="I487" i="38"/>
  <c r="I490" i="38"/>
  <c r="I492" i="38"/>
  <c r="I493" i="38"/>
  <c r="I495" i="38"/>
  <c r="I496" i="38"/>
  <c r="I497" i="38"/>
  <c r="I498" i="38"/>
  <c r="I500" i="38"/>
  <c r="I503" i="38"/>
  <c r="I505" i="38"/>
  <c r="I506" i="38"/>
  <c r="I507" i="38"/>
  <c r="I508" i="38"/>
  <c r="I509" i="38"/>
  <c r="I510" i="38"/>
  <c r="I511" i="38"/>
  <c r="I512" i="38"/>
  <c r="I513" i="38"/>
  <c r="I515" i="38"/>
  <c r="H515" i="38" s="1"/>
  <c r="I516" i="38"/>
  <c r="I519" i="38"/>
  <c r="I520" i="38"/>
  <c r="I521" i="38"/>
  <c r="I523" i="38"/>
  <c r="I524" i="38"/>
  <c r="I525" i="38"/>
  <c r="I527" i="38"/>
  <c r="I530" i="38"/>
  <c r="I532" i="38"/>
  <c r="I534" i="38"/>
  <c r="I535" i="38"/>
  <c r="I536" i="38"/>
  <c r="I537" i="38"/>
  <c r="I538" i="38"/>
  <c r="I539" i="38"/>
  <c r="I540" i="38"/>
  <c r="I541" i="38"/>
  <c r="I542" i="38"/>
  <c r="I543" i="38"/>
  <c r="I544" i="38"/>
  <c r="I546" i="38"/>
  <c r="I548" i="38"/>
  <c r="I550" i="38"/>
  <c r="I552" i="38"/>
  <c r="I554" i="38"/>
  <c r="I556" i="38"/>
  <c r="I558" i="38"/>
  <c r="I560" i="38"/>
  <c r="I562" i="38"/>
  <c r="I564" i="38"/>
  <c r="I566" i="38"/>
  <c r="I569" i="38"/>
  <c r="I571" i="38"/>
  <c r="I573" i="38"/>
  <c r="I575" i="38"/>
  <c r="I576" i="38"/>
  <c r="I577" i="38"/>
  <c r="I578" i="38"/>
  <c r="I579" i="38"/>
  <c r="I580" i="38"/>
  <c r="I581" i="38"/>
  <c r="I582" i="38"/>
  <c r="I583" i="38"/>
  <c r="I584" i="38"/>
  <c r="I586" i="38"/>
  <c r="I588" i="38"/>
  <c r="I590" i="38"/>
  <c r="I592" i="38"/>
  <c r="I594" i="38"/>
  <c r="I596" i="38"/>
  <c r="I598" i="38"/>
  <c r="I600" i="38"/>
  <c r="I602" i="38"/>
  <c r="I604" i="38"/>
  <c r="I605" i="38"/>
  <c r="I607" i="38"/>
  <c r="I610" i="38"/>
  <c r="I612" i="38"/>
  <c r="I8" i="38"/>
  <c r="M606" i="38"/>
  <c r="M601" i="38"/>
  <c r="L601" i="38" s="1"/>
  <c r="M599" i="38"/>
  <c r="L599" i="38" s="1"/>
  <c r="M597" i="38"/>
  <c r="L597" i="38" s="1"/>
  <c r="M595" i="38"/>
  <c r="L595" i="38" s="1"/>
  <c r="M593" i="38"/>
  <c r="L593" i="38" s="1"/>
  <c r="M591" i="38"/>
  <c r="L591" i="38" s="1"/>
  <c r="M589" i="38"/>
  <c r="L589" i="38" s="1"/>
  <c r="M587" i="38"/>
  <c r="L587" i="38" s="1"/>
  <c r="M585" i="38"/>
  <c r="L585" i="38" s="1"/>
  <c r="M574" i="38"/>
  <c r="L574" i="38" s="1"/>
  <c r="M572" i="38"/>
  <c r="L572" i="38" s="1"/>
  <c r="M570" i="38"/>
  <c r="L570" i="38" s="1"/>
  <c r="M568" i="38"/>
  <c r="L568" i="38" s="1"/>
  <c r="M565" i="38"/>
  <c r="L565" i="38" s="1"/>
  <c r="M561" i="38"/>
  <c r="L561" i="38" s="1"/>
  <c r="M559" i="38"/>
  <c r="L559" i="38" s="1"/>
  <c r="M557" i="38"/>
  <c r="L557" i="38" s="1"/>
  <c r="M555" i="38"/>
  <c r="L555" i="38" s="1"/>
  <c r="M553" i="38"/>
  <c r="L553" i="38" s="1"/>
  <c r="M551" i="38"/>
  <c r="L551" i="38" s="1"/>
  <c r="M549" i="38"/>
  <c r="L549" i="38" s="1"/>
  <c r="M547" i="38"/>
  <c r="L547" i="38" s="1"/>
  <c r="M545" i="38"/>
  <c r="L545" i="38" s="1"/>
  <c r="M533" i="38"/>
  <c r="M526" i="38"/>
  <c r="L526" i="38" s="1"/>
  <c r="M522" i="38"/>
  <c r="L522" i="38" s="1"/>
  <c r="M518" i="38"/>
  <c r="L518" i="38" s="1"/>
  <c r="M514" i="38"/>
  <c r="L514" i="38" s="1"/>
  <c r="M504" i="38"/>
  <c r="L504" i="38" s="1"/>
  <c r="M502" i="38"/>
  <c r="L502" i="38" s="1"/>
  <c r="M499" i="38"/>
  <c r="L499" i="38" s="1"/>
  <c r="M494" i="38"/>
  <c r="L494" i="38" s="1"/>
  <c r="M491" i="38"/>
  <c r="L491" i="38" s="1"/>
  <c r="M486" i="38"/>
  <c r="L486" i="38" s="1"/>
  <c r="M483" i="38"/>
  <c r="M479" i="38"/>
  <c r="L479" i="38" s="1"/>
  <c r="M477" i="38"/>
  <c r="L477" i="38" s="1"/>
  <c r="M475" i="38"/>
  <c r="L475" i="38" s="1"/>
  <c r="M469" i="38"/>
  <c r="L469" i="38" s="1"/>
  <c r="M466" i="38"/>
  <c r="L466" i="38" s="1"/>
  <c r="M462" i="38"/>
  <c r="M452" i="38"/>
  <c r="L452" i="38" s="1"/>
  <c r="M447" i="38"/>
  <c r="L447" i="38" s="1"/>
  <c r="M427" i="38"/>
  <c r="L427" i="38" s="1"/>
  <c r="M422" i="38"/>
  <c r="L422" i="38" s="1"/>
  <c r="M416" i="38"/>
  <c r="L416" i="38" s="1"/>
  <c r="M412" i="38"/>
  <c r="L412" i="38" s="1"/>
  <c r="M400" i="38"/>
  <c r="L400" i="38" s="1"/>
  <c r="M390" i="38"/>
  <c r="L390" i="38" s="1"/>
  <c r="M382" i="38"/>
  <c r="L382" i="38" s="1"/>
  <c r="M365" i="38"/>
  <c r="M354" i="38"/>
  <c r="L354" i="38" s="1"/>
  <c r="M349" i="38"/>
  <c r="L349" i="38" s="1"/>
  <c r="M344" i="38"/>
  <c r="L344" i="38" s="1"/>
  <c r="M333" i="38"/>
  <c r="L333" i="38" s="1"/>
  <c r="M324" i="38"/>
  <c r="L324" i="38" s="1"/>
  <c r="M311" i="38"/>
  <c r="L311" i="38" s="1"/>
  <c r="M302" i="38"/>
  <c r="L302" i="38" s="1"/>
  <c r="M291" i="38"/>
  <c r="L291" i="38" s="1"/>
  <c r="M284" i="38"/>
  <c r="M272" i="38"/>
  <c r="L272" i="38" s="1"/>
  <c r="M270" i="38"/>
  <c r="L270" i="38" s="1"/>
  <c r="M258" i="38"/>
  <c r="L258" i="38" s="1"/>
  <c r="M253" i="38"/>
  <c r="L253" i="38" s="1"/>
  <c r="M247" i="38"/>
  <c r="M237" i="38"/>
  <c r="M234" i="38" s="1"/>
  <c r="L234" i="38" s="1"/>
  <c r="M232" i="38"/>
  <c r="L232" i="38" s="1"/>
  <c r="M226" i="38"/>
  <c r="L226" i="38" s="1"/>
  <c r="M224" i="38"/>
  <c r="L224" i="38" s="1"/>
  <c r="M219" i="38"/>
  <c r="L219" i="38" s="1"/>
  <c r="M216" i="38"/>
  <c r="L216" i="38" s="1"/>
  <c r="M209" i="38"/>
  <c r="L209" i="38" s="1"/>
  <c r="M205" i="38"/>
  <c r="L205" i="38" s="1"/>
  <c r="M199" i="38"/>
  <c r="L199" i="38" s="1"/>
  <c r="M195" i="38"/>
  <c r="M184" i="38"/>
  <c r="L184" i="38" s="1"/>
  <c r="M181" i="38"/>
  <c r="L181" i="38" s="1"/>
  <c r="M177" i="38"/>
  <c r="L177" i="38" s="1"/>
  <c r="M169" i="38"/>
  <c r="L169" i="38" s="1"/>
  <c r="M165" i="38"/>
  <c r="M157" i="38"/>
  <c r="L157" i="38" s="1"/>
  <c r="M151" i="38"/>
  <c r="L151" i="38" s="1"/>
  <c r="M142" i="38"/>
  <c r="L142" i="38" s="1"/>
  <c r="M140" i="38"/>
  <c r="L140" i="38" s="1"/>
  <c r="M138" i="38"/>
  <c r="L138" i="38" s="1"/>
  <c r="M130" i="38"/>
  <c r="L130" i="38" s="1"/>
  <c r="M125" i="38"/>
  <c r="L125" i="38" s="1"/>
  <c r="M119" i="38"/>
  <c r="L119" i="38" s="1"/>
  <c r="M115" i="38"/>
  <c r="M112" i="38"/>
  <c r="L112" i="38" s="1"/>
  <c r="M110" i="38"/>
  <c r="L110" i="38" s="1"/>
  <c r="M103" i="38"/>
  <c r="L103" i="38" s="1"/>
  <c r="M96" i="38"/>
  <c r="M93" i="38"/>
  <c r="L93" i="38" s="1"/>
  <c r="M90" i="38"/>
  <c r="M84" i="38"/>
  <c r="M79" i="38"/>
  <c r="L79" i="38" s="1"/>
  <c r="M73" i="38"/>
  <c r="M65" i="38"/>
  <c r="M62" i="38"/>
  <c r="L62" i="38" s="1"/>
  <c r="M55" i="38"/>
  <c r="L55" i="38" s="1"/>
  <c r="M47" i="38"/>
  <c r="M46" i="38" s="1"/>
  <c r="M43" i="38"/>
  <c r="L43" i="38" s="1"/>
  <c r="M40" i="38"/>
  <c r="L40" i="38" s="1"/>
  <c r="M37" i="38"/>
  <c r="M30" i="38"/>
  <c r="M26" i="38"/>
  <c r="L26" i="38" s="1"/>
  <c r="M23" i="38"/>
  <c r="L23" i="38" s="1"/>
  <c r="L7" i="38"/>
  <c r="M606" i="37"/>
  <c r="M603" i="37" s="1"/>
  <c r="M601" i="37"/>
  <c r="M599" i="37"/>
  <c r="M597" i="37"/>
  <c r="M595" i="37"/>
  <c r="M593" i="37"/>
  <c r="M591" i="37"/>
  <c r="M589" i="37"/>
  <c r="M587" i="37"/>
  <c r="M585" i="37"/>
  <c r="M574" i="37"/>
  <c r="M572" i="37"/>
  <c r="M570" i="37"/>
  <c r="M568" i="37"/>
  <c r="M565" i="37"/>
  <c r="M563" i="37" s="1"/>
  <c r="M561" i="37"/>
  <c r="M559" i="37"/>
  <c r="M557" i="37"/>
  <c r="M555" i="37"/>
  <c r="M553" i="37"/>
  <c r="M551" i="37"/>
  <c r="M549" i="37"/>
  <c r="M547" i="37"/>
  <c r="M545" i="37"/>
  <c r="M533" i="37"/>
  <c r="M531" i="37" s="1"/>
  <c r="M526" i="37"/>
  <c r="M522" i="37"/>
  <c r="M518" i="37"/>
  <c r="M514" i="37"/>
  <c r="M504" i="37"/>
  <c r="M502" i="37"/>
  <c r="M499" i="37"/>
  <c r="M494" i="37"/>
  <c r="M491" i="37"/>
  <c r="M486" i="37"/>
  <c r="M483" i="37"/>
  <c r="M481" i="37" s="1"/>
  <c r="M479" i="37"/>
  <c r="M477" i="37"/>
  <c r="M475" i="37"/>
  <c r="M469" i="37"/>
  <c r="M468" i="37" s="1"/>
  <c r="M466" i="37"/>
  <c r="M462" i="37"/>
  <c r="M461" i="37" s="1"/>
  <c r="M452" i="37"/>
  <c r="M447" i="37"/>
  <c r="M427" i="37"/>
  <c r="M422" i="37"/>
  <c r="M416" i="37"/>
  <c r="M412" i="37"/>
  <c r="M400" i="37"/>
  <c r="M390" i="37"/>
  <c r="M382" i="37"/>
  <c r="M365" i="37"/>
  <c r="M354" i="37"/>
  <c r="M349" i="37"/>
  <c r="M344" i="37"/>
  <c r="M333" i="37"/>
  <c r="M324" i="37"/>
  <c r="M311" i="37"/>
  <c r="M302" i="37"/>
  <c r="M291" i="37"/>
  <c r="M284" i="37"/>
  <c r="M272" i="37"/>
  <c r="M270" i="37"/>
  <c r="M258" i="37"/>
  <c r="M253" i="37"/>
  <c r="M247" i="37"/>
  <c r="M237" i="37"/>
  <c r="M234" i="37" s="1"/>
  <c r="M232" i="37"/>
  <c r="M226" i="37"/>
  <c r="M224" i="37"/>
  <c r="M219" i="37"/>
  <c r="M216" i="37"/>
  <c r="M209" i="37"/>
  <c r="M205" i="37"/>
  <c r="M199" i="37"/>
  <c r="M195" i="37"/>
  <c r="M184" i="37"/>
  <c r="M181" i="37"/>
  <c r="M177" i="37"/>
  <c r="M169" i="37"/>
  <c r="M165" i="37"/>
  <c r="M157" i="37"/>
  <c r="M151" i="37"/>
  <c r="M142" i="37"/>
  <c r="M140" i="37"/>
  <c r="M138" i="37"/>
  <c r="M130" i="37"/>
  <c r="M125" i="37"/>
  <c r="M119" i="37"/>
  <c r="M115" i="37"/>
  <c r="M114" i="37" s="1"/>
  <c r="M112" i="37"/>
  <c r="M110" i="37"/>
  <c r="M103" i="37"/>
  <c r="M96" i="37"/>
  <c r="M93" i="37"/>
  <c r="M90" i="37"/>
  <c r="M84" i="37"/>
  <c r="M83" i="37" s="1"/>
  <c r="M82" i="37" s="1"/>
  <c r="M79" i="37"/>
  <c r="M73" i="37"/>
  <c r="M65" i="37"/>
  <c r="M64" i="37" s="1"/>
  <c r="M62" i="37"/>
  <c r="M55" i="37"/>
  <c r="M47" i="37"/>
  <c r="M46" i="37" s="1"/>
  <c r="M43" i="37"/>
  <c r="M40" i="37"/>
  <c r="M37" i="37"/>
  <c r="M35" i="37" s="1"/>
  <c r="M30" i="37"/>
  <c r="M29" i="37" s="1"/>
  <c r="M26" i="37"/>
  <c r="M23" i="37"/>
  <c r="S452" i="36"/>
  <c r="S606" i="36"/>
  <c r="S603" i="36" s="1"/>
  <c r="S601" i="36"/>
  <c r="S599" i="36"/>
  <c r="S597" i="36"/>
  <c r="S595" i="36"/>
  <c r="S593" i="36"/>
  <c r="S591" i="36"/>
  <c r="S589" i="36"/>
  <c r="S587" i="36"/>
  <c r="S585" i="36"/>
  <c r="S574" i="36"/>
  <c r="S572" i="36"/>
  <c r="S570" i="36"/>
  <c r="S568" i="36"/>
  <c r="S565" i="36"/>
  <c r="S563" i="36" s="1"/>
  <c r="S561" i="36"/>
  <c r="S559" i="36"/>
  <c r="S557" i="36"/>
  <c r="S555" i="36"/>
  <c r="S553" i="36"/>
  <c r="S551" i="36"/>
  <c r="S549" i="36"/>
  <c r="S547" i="36"/>
  <c r="S545" i="36"/>
  <c r="S533" i="36"/>
  <c r="S531" i="36" s="1"/>
  <c r="S526" i="36"/>
  <c r="S522" i="36"/>
  <c r="S518" i="36"/>
  <c r="S514" i="36"/>
  <c r="S504" i="36"/>
  <c r="S502" i="36"/>
  <c r="S499" i="36"/>
  <c r="S494" i="36"/>
  <c r="S491" i="36"/>
  <c r="S486" i="36"/>
  <c r="S483" i="36"/>
  <c r="S481" i="36" s="1"/>
  <c r="S479" i="36"/>
  <c r="S477" i="36"/>
  <c r="S475" i="36"/>
  <c r="S469" i="36"/>
  <c r="S468" i="36" s="1"/>
  <c r="S466" i="36"/>
  <c r="S462" i="36"/>
  <c r="S461" i="36" s="1"/>
  <c r="S447" i="36"/>
  <c r="S427" i="36"/>
  <c r="S422" i="36"/>
  <c r="S416" i="36"/>
  <c r="S412" i="36"/>
  <c r="S400" i="36"/>
  <c r="S390" i="36"/>
  <c r="S382" i="36"/>
  <c r="S365" i="36"/>
  <c r="S354" i="36"/>
  <c r="S349" i="36"/>
  <c r="S344" i="36"/>
  <c r="S333" i="36"/>
  <c r="S324" i="36"/>
  <c r="S311" i="36"/>
  <c r="S302" i="36"/>
  <c r="S291" i="36"/>
  <c r="S284" i="36"/>
  <c r="S272" i="36"/>
  <c r="S270" i="36"/>
  <c r="S258" i="36"/>
  <c r="S253" i="36"/>
  <c r="S247" i="36"/>
  <c r="S237" i="36"/>
  <c r="S234" i="36" s="1"/>
  <c r="S232" i="36"/>
  <c r="S226" i="36"/>
  <c r="S224" i="36"/>
  <c r="S219" i="36"/>
  <c r="S216" i="36"/>
  <c r="S209" i="36"/>
  <c r="S205" i="36"/>
  <c r="S199" i="36"/>
  <c r="S195" i="36"/>
  <c r="S184" i="36"/>
  <c r="S181" i="36"/>
  <c r="S177" i="36"/>
  <c r="S169" i="36"/>
  <c r="S165" i="36"/>
  <c r="S157" i="36"/>
  <c r="S151" i="36"/>
  <c r="S142" i="36"/>
  <c r="S140" i="36"/>
  <c r="S138" i="36"/>
  <c r="S130" i="36"/>
  <c r="S125" i="36"/>
  <c r="S119" i="36"/>
  <c r="S115" i="36"/>
  <c r="S114" i="36" s="1"/>
  <c r="S112" i="36"/>
  <c r="S110" i="36"/>
  <c r="S103" i="36"/>
  <c r="S96" i="36"/>
  <c r="S93" i="36"/>
  <c r="S90" i="36"/>
  <c r="S84" i="36"/>
  <c r="S83" i="36" s="1"/>
  <c r="S82" i="36" s="1"/>
  <c r="S79" i="36"/>
  <c r="S73" i="36"/>
  <c r="S65" i="36"/>
  <c r="S64" i="36" s="1"/>
  <c r="S62" i="36"/>
  <c r="S55" i="36"/>
  <c r="S47" i="36"/>
  <c r="S46" i="36" s="1"/>
  <c r="S43" i="36"/>
  <c r="S40" i="36"/>
  <c r="S37" i="36"/>
  <c r="S35" i="36" s="1"/>
  <c r="S30" i="36"/>
  <c r="S29" i="36" s="1"/>
  <c r="S26" i="36"/>
  <c r="S23" i="36"/>
  <c r="O612" i="35"/>
  <c r="I612" i="35" s="1"/>
  <c r="O610" i="35"/>
  <c r="I610" i="35" s="1"/>
  <c r="O571" i="35"/>
  <c r="I571" i="35" s="1"/>
  <c r="O573" i="35"/>
  <c r="I573" i="35" s="1"/>
  <c r="O575" i="35"/>
  <c r="I575" i="35" s="1"/>
  <c r="O576" i="35"/>
  <c r="I576" i="35" s="1"/>
  <c r="O577" i="35"/>
  <c r="I577" i="35" s="1"/>
  <c r="O578" i="35"/>
  <c r="I578" i="35" s="1"/>
  <c r="O579" i="35"/>
  <c r="I579" i="35" s="1"/>
  <c r="O580" i="35"/>
  <c r="I580" i="35" s="1"/>
  <c r="O581" i="35"/>
  <c r="I581" i="35" s="1"/>
  <c r="O582" i="35"/>
  <c r="I582" i="35" s="1"/>
  <c r="O583" i="35"/>
  <c r="I583" i="35" s="1"/>
  <c r="O584" i="35"/>
  <c r="I584" i="35" s="1"/>
  <c r="O586" i="35"/>
  <c r="I586" i="35" s="1"/>
  <c r="O588" i="35"/>
  <c r="I588" i="35" s="1"/>
  <c r="O590" i="35"/>
  <c r="I590" i="35" s="1"/>
  <c r="O592" i="35"/>
  <c r="I592" i="35" s="1"/>
  <c r="O594" i="35"/>
  <c r="I594" i="35" s="1"/>
  <c r="O596" i="35"/>
  <c r="I596" i="35" s="1"/>
  <c r="O598" i="35"/>
  <c r="I598" i="35" s="1"/>
  <c r="O600" i="35"/>
  <c r="I600" i="35" s="1"/>
  <c r="O602" i="35"/>
  <c r="I602" i="35" s="1"/>
  <c r="O604" i="35"/>
  <c r="I604" i="35" s="1"/>
  <c r="O605" i="35"/>
  <c r="I605" i="35" s="1"/>
  <c r="O607" i="35"/>
  <c r="I607" i="35" s="1"/>
  <c r="O569" i="35"/>
  <c r="I569" i="35" s="1"/>
  <c r="O534" i="35"/>
  <c r="I534" i="35" s="1"/>
  <c r="O535" i="35"/>
  <c r="I535" i="35" s="1"/>
  <c r="O536" i="35"/>
  <c r="I536" i="35" s="1"/>
  <c r="O537" i="35"/>
  <c r="I537" i="35" s="1"/>
  <c r="O538" i="35"/>
  <c r="I538" i="35" s="1"/>
  <c r="O539" i="35"/>
  <c r="I539" i="35" s="1"/>
  <c r="O540" i="35"/>
  <c r="I540" i="35" s="1"/>
  <c r="O541" i="35"/>
  <c r="I541" i="35" s="1"/>
  <c r="O542" i="35"/>
  <c r="I542" i="35" s="1"/>
  <c r="O543" i="35"/>
  <c r="I543" i="35" s="1"/>
  <c r="O544" i="35"/>
  <c r="I544" i="35" s="1"/>
  <c r="O546" i="35"/>
  <c r="I546" i="35" s="1"/>
  <c r="O548" i="35"/>
  <c r="I548" i="35" s="1"/>
  <c r="O550" i="35"/>
  <c r="I550" i="35" s="1"/>
  <c r="O552" i="35"/>
  <c r="I552" i="35" s="1"/>
  <c r="O554" i="35"/>
  <c r="I554" i="35" s="1"/>
  <c r="O556" i="35"/>
  <c r="I556" i="35" s="1"/>
  <c r="O558" i="35"/>
  <c r="I558" i="35" s="1"/>
  <c r="O560" i="35"/>
  <c r="I560" i="35" s="1"/>
  <c r="O562" i="35"/>
  <c r="I562" i="35" s="1"/>
  <c r="O564" i="35"/>
  <c r="I564" i="35" s="1"/>
  <c r="O566" i="35"/>
  <c r="I566" i="35" s="1"/>
  <c r="O532" i="35"/>
  <c r="I532" i="35" s="1"/>
  <c r="O530" i="35"/>
  <c r="I530" i="35" s="1"/>
  <c r="O523" i="35"/>
  <c r="I523" i="35" s="1"/>
  <c r="O524" i="35"/>
  <c r="I524" i="35" s="1"/>
  <c r="O525" i="35"/>
  <c r="I525" i="35" s="1"/>
  <c r="O527" i="35"/>
  <c r="I527" i="35" s="1"/>
  <c r="O505" i="35"/>
  <c r="I505" i="35" s="1"/>
  <c r="O506" i="35"/>
  <c r="I506" i="35" s="1"/>
  <c r="O507" i="35"/>
  <c r="I507" i="35" s="1"/>
  <c r="O508" i="35"/>
  <c r="I508" i="35" s="1"/>
  <c r="O509" i="35"/>
  <c r="I509" i="35" s="1"/>
  <c r="O510" i="35"/>
  <c r="I510" i="35" s="1"/>
  <c r="O511" i="35"/>
  <c r="I511" i="35" s="1"/>
  <c r="O512" i="35"/>
  <c r="I512" i="35" s="1"/>
  <c r="O513" i="35"/>
  <c r="I513" i="35" s="1"/>
  <c r="O515" i="35"/>
  <c r="I515" i="35" s="1"/>
  <c r="O516" i="35"/>
  <c r="I516" i="35" s="1"/>
  <c r="O519" i="35"/>
  <c r="I519" i="35" s="1"/>
  <c r="O520" i="35"/>
  <c r="I520" i="35" s="1"/>
  <c r="O521" i="35"/>
  <c r="I521" i="35" s="1"/>
  <c r="Q504" i="35"/>
  <c r="O503" i="35"/>
  <c r="I503" i="35" s="1"/>
  <c r="O492" i="35"/>
  <c r="I492" i="35" s="1"/>
  <c r="O493" i="35"/>
  <c r="I493" i="35" s="1"/>
  <c r="O495" i="35"/>
  <c r="I495" i="35" s="1"/>
  <c r="O496" i="35"/>
  <c r="I496" i="35" s="1"/>
  <c r="O497" i="35"/>
  <c r="I497" i="35" s="1"/>
  <c r="O498" i="35"/>
  <c r="I498" i="35" s="1"/>
  <c r="O500" i="35"/>
  <c r="I500" i="35" s="1"/>
  <c r="O490" i="35"/>
  <c r="I490" i="35" s="1"/>
  <c r="O415" i="35"/>
  <c r="I415" i="35" s="1"/>
  <c r="O417" i="35"/>
  <c r="I417" i="35" s="1"/>
  <c r="O418" i="35"/>
  <c r="I418" i="35" s="1"/>
  <c r="O419" i="35"/>
  <c r="I419" i="35" s="1"/>
  <c r="O420" i="35"/>
  <c r="I420" i="35" s="1"/>
  <c r="O421" i="35"/>
  <c r="I421" i="35" s="1"/>
  <c r="O423" i="35"/>
  <c r="I423" i="35" s="1"/>
  <c r="O424" i="35"/>
  <c r="I424" i="35" s="1"/>
  <c r="O425" i="35"/>
  <c r="I425" i="35" s="1"/>
  <c r="O426" i="35"/>
  <c r="I426" i="35" s="1"/>
  <c r="O428" i="35"/>
  <c r="I428" i="35" s="1"/>
  <c r="O429" i="35"/>
  <c r="I429" i="35" s="1"/>
  <c r="O430" i="35"/>
  <c r="I430" i="35" s="1"/>
  <c r="O431" i="35"/>
  <c r="I431" i="35" s="1"/>
  <c r="O432" i="35"/>
  <c r="I432" i="35" s="1"/>
  <c r="O433" i="35"/>
  <c r="I433" i="35" s="1"/>
  <c r="O434" i="35"/>
  <c r="I434" i="35" s="1"/>
  <c r="O435" i="35"/>
  <c r="I435" i="35" s="1"/>
  <c r="O436" i="35"/>
  <c r="I436" i="35" s="1"/>
  <c r="O437" i="35"/>
  <c r="I437" i="35" s="1"/>
  <c r="O438" i="35"/>
  <c r="I438" i="35" s="1"/>
  <c r="O439" i="35"/>
  <c r="I439" i="35" s="1"/>
  <c r="O440" i="35"/>
  <c r="I440" i="35" s="1"/>
  <c r="O441" i="35"/>
  <c r="I441" i="35" s="1"/>
  <c r="O442" i="35"/>
  <c r="I442" i="35" s="1"/>
  <c r="O443" i="35"/>
  <c r="I443" i="35" s="1"/>
  <c r="O444" i="35"/>
  <c r="I444" i="35" s="1"/>
  <c r="O445" i="35"/>
  <c r="I445" i="35" s="1"/>
  <c r="O446" i="35"/>
  <c r="I446" i="35" s="1"/>
  <c r="O448" i="35"/>
  <c r="I448" i="35" s="1"/>
  <c r="O449" i="35"/>
  <c r="I449" i="35" s="1"/>
  <c r="O450" i="35"/>
  <c r="I450" i="35" s="1"/>
  <c r="O451" i="35"/>
  <c r="I451" i="35" s="1"/>
  <c r="O453" i="35"/>
  <c r="I453" i="35" s="1"/>
  <c r="O454" i="35"/>
  <c r="I454" i="35" s="1"/>
  <c r="O455" i="35"/>
  <c r="I455" i="35" s="1"/>
  <c r="O456" i="35"/>
  <c r="I456" i="35" s="1"/>
  <c r="O457" i="35"/>
  <c r="I457" i="35" s="1"/>
  <c r="O458" i="35"/>
  <c r="I458" i="35" s="1"/>
  <c r="O459" i="35"/>
  <c r="I459" i="35" s="1"/>
  <c r="O460" i="35"/>
  <c r="I460" i="35" s="1"/>
  <c r="O463" i="35"/>
  <c r="I463" i="35" s="1"/>
  <c r="O464" i="35"/>
  <c r="I464" i="35" s="1"/>
  <c r="O465" i="35"/>
  <c r="I465" i="35" s="1"/>
  <c r="O467" i="35"/>
  <c r="I467" i="35" s="1"/>
  <c r="O470" i="35"/>
  <c r="I470" i="35" s="1"/>
  <c r="O471" i="35"/>
  <c r="I471" i="35" s="1"/>
  <c r="O472" i="35"/>
  <c r="I472" i="35" s="1"/>
  <c r="O473" i="35"/>
  <c r="I473" i="35" s="1"/>
  <c r="O474" i="35"/>
  <c r="I474" i="35" s="1"/>
  <c r="O476" i="35"/>
  <c r="I476" i="35" s="1"/>
  <c r="O478" i="35"/>
  <c r="I478" i="35" s="1"/>
  <c r="O480" i="35"/>
  <c r="I480" i="35" s="1"/>
  <c r="O482" i="35"/>
  <c r="I482" i="35" s="1"/>
  <c r="O484" i="35"/>
  <c r="I484" i="35" s="1"/>
  <c r="O485" i="35"/>
  <c r="I485" i="35" s="1"/>
  <c r="O487" i="35"/>
  <c r="I487" i="35" s="1"/>
  <c r="O250" i="35"/>
  <c r="I250" i="35" s="1"/>
  <c r="O251" i="35"/>
  <c r="I251" i="35" s="1"/>
  <c r="O252" i="35"/>
  <c r="I252" i="35" s="1"/>
  <c r="O254" i="35"/>
  <c r="I254" i="35" s="1"/>
  <c r="O255" i="35"/>
  <c r="I255" i="35" s="1"/>
  <c r="O256" i="35"/>
  <c r="I256" i="35" s="1"/>
  <c r="O257" i="35"/>
  <c r="I257" i="35" s="1"/>
  <c r="O259" i="35"/>
  <c r="I259" i="35" s="1"/>
  <c r="O260" i="35"/>
  <c r="I260" i="35" s="1"/>
  <c r="O261" i="35"/>
  <c r="I261" i="35" s="1"/>
  <c r="O262" i="35"/>
  <c r="I262" i="35" s="1"/>
  <c r="O263" i="35"/>
  <c r="I263" i="35" s="1"/>
  <c r="O264" i="35"/>
  <c r="I264" i="35" s="1"/>
  <c r="O265" i="35"/>
  <c r="I265" i="35" s="1"/>
  <c r="O266" i="35"/>
  <c r="I266" i="35" s="1"/>
  <c r="O267" i="35"/>
  <c r="I267" i="35" s="1"/>
  <c r="O268" i="35"/>
  <c r="I268" i="35" s="1"/>
  <c r="O269" i="35"/>
  <c r="I269" i="35" s="1"/>
  <c r="O271" i="35"/>
  <c r="I271" i="35" s="1"/>
  <c r="O273" i="35"/>
  <c r="I273" i="35" s="1"/>
  <c r="O274" i="35"/>
  <c r="I274" i="35" s="1"/>
  <c r="O276" i="35"/>
  <c r="I276" i="35" s="1"/>
  <c r="O277" i="35"/>
  <c r="I277" i="35" s="1"/>
  <c r="O278" i="35"/>
  <c r="I278" i="35" s="1"/>
  <c r="O279" i="35"/>
  <c r="I279" i="35" s="1"/>
  <c r="O280" i="35"/>
  <c r="I280" i="35" s="1"/>
  <c r="O281" i="35"/>
  <c r="I281" i="35" s="1"/>
  <c r="O282" i="35"/>
  <c r="I282" i="35" s="1"/>
  <c r="O283" i="35"/>
  <c r="I283" i="35" s="1"/>
  <c r="O285" i="35"/>
  <c r="I285" i="35" s="1"/>
  <c r="O286" i="35"/>
  <c r="I286" i="35" s="1"/>
  <c r="O287" i="35"/>
  <c r="I287" i="35" s="1"/>
  <c r="O288" i="35"/>
  <c r="I288" i="35" s="1"/>
  <c r="O289" i="35"/>
  <c r="I289" i="35" s="1"/>
  <c r="O290" i="35"/>
  <c r="I290" i="35" s="1"/>
  <c r="O292" i="35"/>
  <c r="I292" i="35" s="1"/>
  <c r="O293" i="35"/>
  <c r="I293" i="35" s="1"/>
  <c r="O294" i="35"/>
  <c r="I294" i="35" s="1"/>
  <c r="O295" i="35"/>
  <c r="I295" i="35" s="1"/>
  <c r="O296" i="35"/>
  <c r="I296" i="35" s="1"/>
  <c r="O297" i="35"/>
  <c r="I297" i="35" s="1"/>
  <c r="O298" i="35"/>
  <c r="I298" i="35" s="1"/>
  <c r="O299" i="35"/>
  <c r="I299" i="35" s="1"/>
  <c r="O300" i="35"/>
  <c r="I300" i="35" s="1"/>
  <c r="O301" i="35"/>
  <c r="I301" i="35" s="1"/>
  <c r="O303" i="35"/>
  <c r="I303" i="35" s="1"/>
  <c r="O304" i="35"/>
  <c r="I304" i="35" s="1"/>
  <c r="O305" i="35"/>
  <c r="I305" i="35" s="1"/>
  <c r="O306" i="35"/>
  <c r="I306" i="35" s="1"/>
  <c r="O307" i="35"/>
  <c r="I307" i="35" s="1"/>
  <c r="O308" i="35"/>
  <c r="I308" i="35" s="1"/>
  <c r="O309" i="35"/>
  <c r="I309" i="35" s="1"/>
  <c r="O310" i="35"/>
  <c r="I310" i="35" s="1"/>
  <c r="O312" i="35"/>
  <c r="I312" i="35" s="1"/>
  <c r="O313" i="35"/>
  <c r="I313" i="35" s="1"/>
  <c r="O314" i="35"/>
  <c r="I314" i="35" s="1"/>
  <c r="O315" i="35"/>
  <c r="I315" i="35" s="1"/>
  <c r="O316" i="35"/>
  <c r="I316" i="35" s="1"/>
  <c r="O317" i="35"/>
  <c r="I317" i="35" s="1"/>
  <c r="O318" i="35"/>
  <c r="I318" i="35" s="1"/>
  <c r="O319" i="35"/>
  <c r="I319" i="35" s="1"/>
  <c r="O320" i="35"/>
  <c r="I320" i="35" s="1"/>
  <c r="O321" i="35"/>
  <c r="I321" i="35" s="1"/>
  <c r="O322" i="35"/>
  <c r="I322" i="35" s="1"/>
  <c r="O323" i="35"/>
  <c r="I323" i="35" s="1"/>
  <c r="O325" i="35"/>
  <c r="I325" i="35" s="1"/>
  <c r="O326" i="35"/>
  <c r="I326" i="35" s="1"/>
  <c r="O327" i="35"/>
  <c r="I327" i="35" s="1"/>
  <c r="O328" i="35"/>
  <c r="I328" i="35" s="1"/>
  <c r="O329" i="35"/>
  <c r="I329" i="35" s="1"/>
  <c r="O330" i="35"/>
  <c r="I330" i="35" s="1"/>
  <c r="O331" i="35"/>
  <c r="I331" i="35" s="1"/>
  <c r="O332" i="35"/>
  <c r="I332" i="35" s="1"/>
  <c r="O334" i="35"/>
  <c r="I334" i="35" s="1"/>
  <c r="O335" i="35"/>
  <c r="I335" i="35" s="1"/>
  <c r="O336" i="35"/>
  <c r="I336" i="35" s="1"/>
  <c r="O337" i="35"/>
  <c r="I337" i="35" s="1"/>
  <c r="O338" i="35"/>
  <c r="I338" i="35" s="1"/>
  <c r="O339" i="35"/>
  <c r="I339" i="35" s="1"/>
  <c r="O340" i="35"/>
  <c r="I340" i="35" s="1"/>
  <c r="O341" i="35"/>
  <c r="I341" i="35" s="1"/>
  <c r="O342" i="35"/>
  <c r="I342" i="35" s="1"/>
  <c r="O343" i="35"/>
  <c r="I343" i="35" s="1"/>
  <c r="O345" i="35"/>
  <c r="I345" i="35" s="1"/>
  <c r="O346" i="35"/>
  <c r="I346" i="35" s="1"/>
  <c r="O347" i="35"/>
  <c r="I347" i="35" s="1"/>
  <c r="O348" i="35"/>
  <c r="I348" i="35" s="1"/>
  <c r="O350" i="35"/>
  <c r="I350" i="35" s="1"/>
  <c r="O351" i="35"/>
  <c r="I351" i="35" s="1"/>
  <c r="O352" i="35"/>
  <c r="I352" i="35" s="1"/>
  <c r="O353" i="35"/>
  <c r="I353" i="35" s="1"/>
  <c r="O355" i="35"/>
  <c r="I355" i="35" s="1"/>
  <c r="O356" i="35"/>
  <c r="I356" i="35" s="1"/>
  <c r="O357" i="35"/>
  <c r="I357" i="35" s="1"/>
  <c r="O358" i="35"/>
  <c r="I358" i="35" s="1"/>
  <c r="O359" i="35"/>
  <c r="I359" i="35" s="1"/>
  <c r="O360" i="35"/>
  <c r="I360" i="35" s="1"/>
  <c r="O361" i="35"/>
  <c r="I361" i="35" s="1"/>
  <c r="O362" i="35"/>
  <c r="I362" i="35" s="1"/>
  <c r="O363" i="35"/>
  <c r="I363" i="35" s="1"/>
  <c r="O366" i="35"/>
  <c r="I366" i="35" s="1"/>
  <c r="O367" i="35"/>
  <c r="I367" i="35" s="1"/>
  <c r="O368" i="35"/>
  <c r="I368" i="35" s="1"/>
  <c r="O369" i="35"/>
  <c r="I369" i="35" s="1"/>
  <c r="O370" i="35"/>
  <c r="I370" i="35" s="1"/>
  <c r="O371" i="35"/>
  <c r="I371" i="35" s="1"/>
  <c r="O372" i="35"/>
  <c r="I372" i="35" s="1"/>
  <c r="O373" i="35"/>
  <c r="I373" i="35" s="1"/>
  <c r="O374" i="35"/>
  <c r="I374" i="35" s="1"/>
  <c r="O375" i="35"/>
  <c r="I375" i="35" s="1"/>
  <c r="O376" i="35"/>
  <c r="I376" i="35" s="1"/>
  <c r="O377" i="35"/>
  <c r="I377" i="35" s="1"/>
  <c r="O378" i="35"/>
  <c r="I378" i="35" s="1"/>
  <c r="O379" i="35"/>
  <c r="I379" i="35" s="1"/>
  <c r="O380" i="35"/>
  <c r="I380" i="35" s="1"/>
  <c r="O381" i="35"/>
  <c r="I381" i="35" s="1"/>
  <c r="O383" i="35"/>
  <c r="I383" i="35" s="1"/>
  <c r="O384" i="35"/>
  <c r="I384" i="35" s="1"/>
  <c r="O385" i="35"/>
  <c r="I385" i="35" s="1"/>
  <c r="O386" i="35"/>
  <c r="I386" i="35" s="1"/>
  <c r="O387" i="35"/>
  <c r="I387" i="35" s="1"/>
  <c r="O388" i="35"/>
  <c r="I388" i="35" s="1"/>
  <c r="O389" i="35"/>
  <c r="I389" i="35" s="1"/>
  <c r="O391" i="35"/>
  <c r="I391" i="35" s="1"/>
  <c r="O392" i="35"/>
  <c r="I392" i="35" s="1"/>
  <c r="O393" i="35"/>
  <c r="I393" i="35" s="1"/>
  <c r="O394" i="35"/>
  <c r="I394" i="35" s="1"/>
  <c r="O395" i="35"/>
  <c r="I395" i="35" s="1"/>
  <c r="O396" i="35"/>
  <c r="I396" i="35" s="1"/>
  <c r="O397" i="35"/>
  <c r="I397" i="35" s="1"/>
  <c r="O398" i="35"/>
  <c r="I398" i="35" s="1"/>
  <c r="O399" i="35"/>
  <c r="I399" i="35" s="1"/>
  <c r="O401" i="35"/>
  <c r="I401" i="35" s="1"/>
  <c r="O402" i="35"/>
  <c r="I402" i="35" s="1"/>
  <c r="O403" i="35"/>
  <c r="I403" i="35" s="1"/>
  <c r="O404" i="35"/>
  <c r="I404" i="35" s="1"/>
  <c r="O405" i="35"/>
  <c r="I405" i="35" s="1"/>
  <c r="O406" i="35"/>
  <c r="I406" i="35" s="1"/>
  <c r="O407" i="35"/>
  <c r="I407" i="35" s="1"/>
  <c r="O408" i="35"/>
  <c r="I408" i="35" s="1"/>
  <c r="O409" i="35"/>
  <c r="I409" i="35" s="1"/>
  <c r="O410" i="35"/>
  <c r="I410" i="35" s="1"/>
  <c r="O411" i="35"/>
  <c r="I411" i="35" s="1"/>
  <c r="O413" i="35"/>
  <c r="I413" i="35" s="1"/>
  <c r="O414" i="35"/>
  <c r="I414" i="35" s="1"/>
  <c r="O246" i="35"/>
  <c r="I246" i="35" s="1"/>
  <c r="O248" i="35"/>
  <c r="I248" i="35" s="1"/>
  <c r="O249" i="35"/>
  <c r="I249" i="35" s="1"/>
  <c r="O243" i="35"/>
  <c r="I243" i="35" s="1"/>
  <c r="O31" i="35"/>
  <c r="I31" i="35" s="1"/>
  <c r="O32" i="35"/>
  <c r="I32" i="35" s="1"/>
  <c r="O33" i="35"/>
  <c r="I33" i="35" s="1"/>
  <c r="O34" i="35"/>
  <c r="I34" i="35" s="1"/>
  <c r="O36" i="35"/>
  <c r="I36" i="35" s="1"/>
  <c r="O38" i="35"/>
  <c r="I38" i="35" s="1"/>
  <c r="O39" i="35"/>
  <c r="I39" i="35" s="1"/>
  <c r="O41" i="35"/>
  <c r="I41" i="35" s="1"/>
  <c r="O42" i="35"/>
  <c r="I42" i="35" s="1"/>
  <c r="O44" i="35"/>
  <c r="I44" i="35" s="1"/>
  <c r="O48" i="35"/>
  <c r="I48" i="35" s="1"/>
  <c r="O49" i="35"/>
  <c r="I49" i="35" s="1"/>
  <c r="O50" i="35"/>
  <c r="I50" i="35" s="1"/>
  <c r="O51" i="35"/>
  <c r="I51" i="35" s="1"/>
  <c r="O52" i="35"/>
  <c r="I52" i="35" s="1"/>
  <c r="O53" i="35"/>
  <c r="I53" i="35" s="1"/>
  <c r="O54" i="35"/>
  <c r="I54" i="35" s="1"/>
  <c r="O56" i="35"/>
  <c r="I56" i="35" s="1"/>
  <c r="O57" i="35"/>
  <c r="I57" i="35" s="1"/>
  <c r="O58" i="35"/>
  <c r="I58" i="35" s="1"/>
  <c r="O59" i="35"/>
  <c r="I59" i="35" s="1"/>
  <c r="O60" i="35"/>
  <c r="I60" i="35" s="1"/>
  <c r="O61" i="35"/>
  <c r="I61" i="35" s="1"/>
  <c r="O63" i="35"/>
  <c r="I63" i="35" s="1"/>
  <c r="O66" i="35"/>
  <c r="I66" i="35" s="1"/>
  <c r="O67" i="35"/>
  <c r="I67" i="35" s="1"/>
  <c r="O68" i="35"/>
  <c r="I68" i="35" s="1"/>
  <c r="O69" i="35"/>
  <c r="I69" i="35" s="1"/>
  <c r="O70" i="35"/>
  <c r="I70" i="35" s="1"/>
  <c r="O72" i="35"/>
  <c r="I72" i="35" s="1"/>
  <c r="O74" i="35"/>
  <c r="I74" i="35" s="1"/>
  <c r="O75" i="35"/>
  <c r="I75" i="35" s="1"/>
  <c r="O76" i="35"/>
  <c r="I76" i="35" s="1"/>
  <c r="O77" i="35"/>
  <c r="I77" i="35" s="1"/>
  <c r="O78" i="35"/>
  <c r="I78" i="35" s="1"/>
  <c r="O80" i="35"/>
  <c r="I80" i="35" s="1"/>
  <c r="O81" i="35"/>
  <c r="I81" i="35" s="1"/>
  <c r="O85" i="35"/>
  <c r="I85" i="35" s="1"/>
  <c r="O86" i="35"/>
  <c r="I86" i="35" s="1"/>
  <c r="O87" i="35"/>
  <c r="I87" i="35" s="1"/>
  <c r="O91" i="35"/>
  <c r="I91" i="35" s="1"/>
  <c r="O92" i="35"/>
  <c r="I92" i="35" s="1"/>
  <c r="O94" i="35"/>
  <c r="I94" i="35" s="1"/>
  <c r="O97" i="35"/>
  <c r="I97" i="35" s="1"/>
  <c r="O98" i="35"/>
  <c r="I98" i="35" s="1"/>
  <c r="O99" i="35"/>
  <c r="I99" i="35" s="1"/>
  <c r="O100" i="35"/>
  <c r="I100" i="35" s="1"/>
  <c r="O101" i="35"/>
  <c r="I101" i="35" s="1"/>
  <c r="O102" i="35"/>
  <c r="I102" i="35" s="1"/>
  <c r="O104" i="35"/>
  <c r="I104" i="35" s="1"/>
  <c r="O105" i="35"/>
  <c r="I105" i="35" s="1"/>
  <c r="O106" i="35"/>
  <c r="I106" i="35" s="1"/>
  <c r="O107" i="35"/>
  <c r="I107" i="35" s="1"/>
  <c r="O108" i="35"/>
  <c r="I108" i="35" s="1"/>
  <c r="O109" i="35"/>
  <c r="I109" i="35" s="1"/>
  <c r="O111" i="35"/>
  <c r="I111" i="35" s="1"/>
  <c r="O113" i="35"/>
  <c r="I113" i="35" s="1"/>
  <c r="O116" i="35"/>
  <c r="I116" i="35" s="1"/>
  <c r="O117" i="35"/>
  <c r="I117" i="35" s="1"/>
  <c r="O120" i="35"/>
  <c r="I120" i="35" s="1"/>
  <c r="O121" i="35"/>
  <c r="I121" i="35" s="1"/>
  <c r="O122" i="35"/>
  <c r="I122" i="35" s="1"/>
  <c r="O123" i="35"/>
  <c r="I123" i="35" s="1"/>
  <c r="O124" i="35"/>
  <c r="I124" i="35" s="1"/>
  <c r="O126" i="35"/>
  <c r="I126" i="35" s="1"/>
  <c r="O127" i="35"/>
  <c r="I127" i="35" s="1"/>
  <c r="O128" i="35"/>
  <c r="I128" i="35" s="1"/>
  <c r="O129" i="35"/>
  <c r="I129" i="35" s="1"/>
  <c r="O131" i="35"/>
  <c r="I131" i="35" s="1"/>
  <c r="O132" i="35"/>
  <c r="I132" i="35" s="1"/>
  <c r="O133" i="35"/>
  <c r="I133" i="35" s="1"/>
  <c r="O134" i="35"/>
  <c r="I134" i="35" s="1"/>
  <c r="O135" i="35"/>
  <c r="I135" i="35" s="1"/>
  <c r="O137" i="35"/>
  <c r="I137" i="35" s="1"/>
  <c r="O139" i="35"/>
  <c r="I139" i="35" s="1"/>
  <c r="O141" i="35"/>
  <c r="I141" i="35" s="1"/>
  <c r="O143" i="35"/>
  <c r="I143" i="35" s="1"/>
  <c r="O144" i="35"/>
  <c r="I144" i="35" s="1"/>
  <c r="O145" i="35"/>
  <c r="I145" i="35" s="1"/>
  <c r="O146" i="35"/>
  <c r="I146" i="35" s="1"/>
  <c r="O147" i="35"/>
  <c r="I147" i="35" s="1"/>
  <c r="O148" i="35"/>
  <c r="I148" i="35" s="1"/>
  <c r="O149" i="35"/>
  <c r="I149" i="35" s="1"/>
  <c r="O152" i="35"/>
  <c r="I152" i="35" s="1"/>
  <c r="O153" i="35"/>
  <c r="I153" i="35" s="1"/>
  <c r="O154" i="35"/>
  <c r="I154" i="35" s="1"/>
  <c r="O155" i="35"/>
  <c r="I155" i="35" s="1"/>
  <c r="O156" i="35"/>
  <c r="I156" i="35" s="1"/>
  <c r="O158" i="35"/>
  <c r="I158" i="35" s="1"/>
  <c r="O159" i="35"/>
  <c r="I159" i="35" s="1"/>
  <c r="O160" i="35"/>
  <c r="I160" i="35" s="1"/>
  <c r="O161" i="35"/>
  <c r="I161" i="35" s="1"/>
  <c r="O162" i="35"/>
  <c r="I162" i="35" s="1"/>
  <c r="O166" i="35"/>
  <c r="I166" i="35" s="1"/>
  <c r="O167" i="35"/>
  <c r="I167" i="35" s="1"/>
  <c r="O168" i="35"/>
  <c r="I168" i="35" s="1"/>
  <c r="O170" i="35"/>
  <c r="I170" i="35" s="1"/>
  <c r="O171" i="35"/>
  <c r="I171" i="35" s="1"/>
  <c r="O172" i="35"/>
  <c r="I172" i="35" s="1"/>
  <c r="O173" i="35"/>
  <c r="I173" i="35" s="1"/>
  <c r="O174" i="35"/>
  <c r="I174" i="35" s="1"/>
  <c r="O175" i="35"/>
  <c r="I175" i="35" s="1"/>
  <c r="O176" i="35"/>
  <c r="I176" i="35" s="1"/>
  <c r="O178" i="35"/>
  <c r="I178" i="35" s="1"/>
  <c r="O179" i="35"/>
  <c r="I179" i="35" s="1"/>
  <c r="O180" i="35"/>
  <c r="I180" i="35" s="1"/>
  <c r="O182" i="35"/>
  <c r="I182" i="35" s="1"/>
  <c r="O183" i="35"/>
  <c r="I183" i="35" s="1"/>
  <c r="O185" i="35"/>
  <c r="I185" i="35" s="1"/>
  <c r="O186" i="35"/>
  <c r="I186" i="35" s="1"/>
  <c r="O187" i="35"/>
  <c r="I187" i="35" s="1"/>
  <c r="O188" i="35"/>
  <c r="I188" i="35" s="1"/>
  <c r="O189" i="35"/>
  <c r="I189" i="35" s="1"/>
  <c r="O190" i="35"/>
  <c r="I190" i="35" s="1"/>
  <c r="O191" i="35"/>
  <c r="I191" i="35" s="1"/>
  <c r="O192" i="35"/>
  <c r="I192" i="35" s="1"/>
  <c r="O196" i="35"/>
  <c r="I196" i="35" s="1"/>
  <c r="O197" i="35"/>
  <c r="I197" i="35" s="1"/>
  <c r="O198" i="35"/>
  <c r="I198" i="35" s="1"/>
  <c r="O200" i="35"/>
  <c r="I200" i="35" s="1"/>
  <c r="O201" i="35"/>
  <c r="I201" i="35" s="1"/>
  <c r="O202" i="35"/>
  <c r="I202" i="35" s="1"/>
  <c r="O203" i="35"/>
  <c r="I203" i="35" s="1"/>
  <c r="O204" i="35"/>
  <c r="I204" i="35" s="1"/>
  <c r="O206" i="35"/>
  <c r="I206" i="35" s="1"/>
  <c r="O207" i="35"/>
  <c r="I207" i="35" s="1"/>
  <c r="O210" i="35"/>
  <c r="I210" i="35" s="1"/>
  <c r="O211" i="35"/>
  <c r="I211" i="35" s="1"/>
  <c r="O212" i="35"/>
  <c r="I212" i="35" s="1"/>
  <c r="O213" i="35"/>
  <c r="I213" i="35" s="1"/>
  <c r="O214" i="35"/>
  <c r="I214" i="35" s="1"/>
  <c r="O215" i="35"/>
  <c r="I215" i="35" s="1"/>
  <c r="O217" i="35"/>
  <c r="I217" i="35" s="1"/>
  <c r="O220" i="35"/>
  <c r="I220" i="35" s="1"/>
  <c r="O221" i="35"/>
  <c r="I221" i="35" s="1"/>
  <c r="O222" i="35"/>
  <c r="I222" i="35" s="1"/>
  <c r="O225" i="35"/>
  <c r="I225" i="35" s="1"/>
  <c r="O227" i="35"/>
  <c r="I227" i="35" s="1"/>
  <c r="O228" i="35"/>
  <c r="I228" i="35" s="1"/>
  <c r="O229" i="35"/>
  <c r="I229" i="35" s="1"/>
  <c r="O230" i="35"/>
  <c r="I230" i="35" s="1"/>
  <c r="O231" i="35"/>
  <c r="I231" i="35" s="1"/>
  <c r="O233" i="35"/>
  <c r="I233" i="35" s="1"/>
  <c r="O235" i="35"/>
  <c r="I235" i="35" s="1"/>
  <c r="O236" i="35"/>
  <c r="I236" i="35" s="1"/>
  <c r="O238" i="35"/>
  <c r="I238" i="35" s="1"/>
  <c r="O239" i="35"/>
  <c r="I239" i="35" s="1"/>
  <c r="O240" i="35"/>
  <c r="I240" i="35" s="1"/>
  <c r="O241" i="35"/>
  <c r="I241" i="35" s="1"/>
  <c r="O242" i="35"/>
  <c r="I242" i="35" s="1"/>
  <c r="O8" i="35"/>
  <c r="I8" i="35" s="1"/>
  <c r="O14" i="35"/>
  <c r="I14" i="35" s="1"/>
  <c r="O21" i="35"/>
  <c r="I21" i="35" s="1"/>
  <c r="O22" i="35"/>
  <c r="I22" i="35" s="1"/>
  <c r="O24" i="35"/>
  <c r="I24" i="35" s="1"/>
  <c r="O27" i="35"/>
  <c r="I27" i="35" s="1"/>
  <c r="O28" i="35"/>
  <c r="I28" i="35" s="1"/>
  <c r="Q606" i="35"/>
  <c r="Q603" i="35" s="1"/>
  <c r="Q601" i="35"/>
  <c r="Q599" i="35"/>
  <c r="Q597" i="35"/>
  <c r="Q595" i="35"/>
  <c r="Q593" i="35"/>
  <c r="Q591" i="35"/>
  <c r="Q589" i="35"/>
  <c r="Q587" i="35"/>
  <c r="Q585" i="35"/>
  <c r="Q574" i="35"/>
  <c r="Q572" i="35"/>
  <c r="Q570" i="35"/>
  <c r="Q568" i="35"/>
  <c r="Q563" i="35"/>
  <c r="Q561" i="35"/>
  <c r="Q559" i="35"/>
  <c r="Q557" i="35"/>
  <c r="Q555" i="35"/>
  <c r="Q553" i="35"/>
  <c r="Q551" i="35"/>
  <c r="Q549" i="35"/>
  <c r="Q547" i="35"/>
  <c r="Q545" i="35"/>
  <c r="Q533" i="35"/>
  <c r="Q531" i="35" s="1"/>
  <c r="Q526" i="35"/>
  <c r="Q522" i="35"/>
  <c r="Q518" i="35"/>
  <c r="Q514" i="35"/>
  <c r="Q502" i="35"/>
  <c r="Q499" i="35"/>
  <c r="Q494" i="35"/>
  <c r="Q491" i="35"/>
  <c r="Q486" i="35"/>
  <c r="Q483" i="35"/>
  <c r="Q481" i="35" s="1"/>
  <c r="Q479" i="35"/>
  <c r="Q477" i="35"/>
  <c r="Q475" i="35"/>
  <c r="Q469" i="35"/>
  <c r="Q468" i="35" s="1"/>
  <c r="Q466" i="35"/>
  <c r="Q462" i="35"/>
  <c r="Q461" i="35" s="1"/>
  <c r="Q452" i="35"/>
  <c r="Q447" i="35"/>
  <c r="Q427" i="35"/>
  <c r="Q422" i="35"/>
  <c r="Q416" i="35"/>
  <c r="Q412" i="35"/>
  <c r="Q400" i="35"/>
  <c r="Q390" i="35"/>
  <c r="Q382" i="35"/>
  <c r="Q365" i="35"/>
  <c r="Q354" i="35"/>
  <c r="Q349" i="35"/>
  <c r="Q344" i="35"/>
  <c r="Q333" i="35"/>
  <c r="Q324" i="35"/>
  <c r="Q311" i="35"/>
  <c r="Q302" i="35"/>
  <c r="Q291" i="35"/>
  <c r="Q284" i="35"/>
  <c r="Q272" i="35"/>
  <c r="Q270" i="35"/>
  <c r="Q258" i="35"/>
  <c r="Q253" i="35"/>
  <c r="Q247" i="35"/>
  <c r="Q237" i="35"/>
  <c r="Q234" i="35" s="1"/>
  <c r="Q232" i="35"/>
  <c r="Q226" i="35"/>
  <c r="Q224" i="35"/>
  <c r="Q219" i="35"/>
  <c r="Q216" i="35"/>
  <c r="Q209" i="35"/>
  <c r="Q205" i="35"/>
  <c r="Q199" i="35"/>
  <c r="Q195" i="35"/>
  <c r="Q184" i="35"/>
  <c r="Q181" i="35"/>
  <c r="Q177" i="35"/>
  <c r="Q169" i="35"/>
  <c r="Q165" i="35"/>
  <c r="Q157" i="35"/>
  <c r="Q151" i="35"/>
  <c r="Q142" i="35"/>
  <c r="Q140" i="35"/>
  <c r="Q138" i="35"/>
  <c r="Q130" i="35"/>
  <c r="Q125" i="35"/>
  <c r="Q119" i="35"/>
  <c r="Q115" i="35"/>
  <c r="Q114" i="35" s="1"/>
  <c r="Q112" i="35"/>
  <c r="Q110" i="35"/>
  <c r="Q103" i="35"/>
  <c r="Q96" i="35"/>
  <c r="Q93" i="35"/>
  <c r="Q90" i="35"/>
  <c r="Q89" i="35" s="1"/>
  <c r="Q84" i="35"/>
  <c r="Q83" i="35" s="1"/>
  <c r="Q82" i="35" s="1"/>
  <c r="Q79" i="35"/>
  <c r="Q73" i="35"/>
  <c r="Q65" i="35"/>
  <c r="Q64" i="35" s="1"/>
  <c r="Q62" i="35"/>
  <c r="Q55" i="35"/>
  <c r="Q47" i="35"/>
  <c r="Q46" i="35" s="1"/>
  <c r="Q43" i="35"/>
  <c r="Q40" i="35"/>
  <c r="Q35" i="35"/>
  <c r="Q30" i="35"/>
  <c r="Q29" i="35" s="1"/>
  <c r="Q26" i="35"/>
  <c r="Q23" i="35"/>
  <c r="S599" i="35"/>
  <c r="I524" i="34"/>
  <c r="H524" i="34" s="1"/>
  <c r="K524" i="25" s="1"/>
  <c r="AC524" i="35"/>
  <c r="Y524" i="35"/>
  <c r="R524" i="35"/>
  <c r="Q524" i="36"/>
  <c r="P524" i="25" s="1"/>
  <c r="M524" i="36"/>
  <c r="O524" i="25" s="1"/>
  <c r="I524" i="36"/>
  <c r="S524" i="38"/>
  <c r="I524" i="37"/>
  <c r="H524" i="37" s="1"/>
  <c r="Q524" i="25" s="1"/>
  <c r="Q524" i="39"/>
  <c r="K524" i="39" s="1"/>
  <c r="U524" i="25" s="1"/>
  <c r="I524" i="39"/>
  <c r="I524" i="40"/>
  <c r="H524" i="40" s="1"/>
  <c r="V524" i="25" s="1"/>
  <c r="K524" i="42"/>
  <c r="X524" i="25" s="1"/>
  <c r="I524" i="42"/>
  <c r="BA524" i="43"/>
  <c r="AZ524" i="43" s="1"/>
  <c r="AF524" i="25" s="1"/>
  <c r="AW524" i="43"/>
  <c r="AV524" i="43" s="1"/>
  <c r="AE524" i="25" s="1"/>
  <c r="AS524" i="43"/>
  <c r="AP524" i="43"/>
  <c r="AM524" i="43"/>
  <c r="AI524" i="43"/>
  <c r="AH524" i="43" s="1"/>
  <c r="AC524" i="25" s="1"/>
  <c r="AE524" i="43"/>
  <c r="AB524" i="43"/>
  <c r="Y524" i="43"/>
  <c r="V524" i="43"/>
  <c r="I524" i="43"/>
  <c r="Z524" i="25" s="1"/>
  <c r="R524" i="45"/>
  <c r="AJ524" i="25" s="1"/>
  <c r="K524" i="45"/>
  <c r="AI524" i="25" s="1"/>
  <c r="I524" i="45"/>
  <c r="AH524" i="25" s="1"/>
  <c r="K524" i="46"/>
  <c r="I524" i="46"/>
  <c r="J524" i="25"/>
  <c r="I520" i="34"/>
  <c r="H520" i="34" s="1"/>
  <c r="K520" i="25" s="1"/>
  <c r="AC520" i="35"/>
  <c r="Y520" i="35"/>
  <c r="R520" i="35"/>
  <c r="Q520" i="36"/>
  <c r="P520" i="25" s="1"/>
  <c r="M520" i="36"/>
  <c r="O520" i="25" s="1"/>
  <c r="I520" i="36"/>
  <c r="S520" i="38"/>
  <c r="I520" i="37"/>
  <c r="Q520" i="39"/>
  <c r="K520" i="39" s="1"/>
  <c r="U520" i="25" s="1"/>
  <c r="I520" i="39"/>
  <c r="I520" i="40"/>
  <c r="H520" i="40" s="1"/>
  <c r="V520" i="25" s="1"/>
  <c r="K520" i="42"/>
  <c r="X520" i="25" s="1"/>
  <c r="I520" i="42"/>
  <c r="BA520" i="43"/>
  <c r="AZ520" i="43" s="1"/>
  <c r="AF520" i="25" s="1"/>
  <c r="AW520" i="43"/>
  <c r="AV520" i="43" s="1"/>
  <c r="AE520" i="25" s="1"/>
  <c r="AS520" i="43"/>
  <c r="AP520" i="43"/>
  <c r="AM520" i="43"/>
  <c r="AI520" i="43"/>
  <c r="AH520" i="43" s="1"/>
  <c r="AC520" i="25" s="1"/>
  <c r="AE520" i="43"/>
  <c r="AB520" i="43"/>
  <c r="Y520" i="43"/>
  <c r="V520" i="43"/>
  <c r="I520" i="43"/>
  <c r="Z520" i="25" s="1"/>
  <c r="R520" i="45"/>
  <c r="AJ520" i="25" s="1"/>
  <c r="K520" i="45"/>
  <c r="AI520" i="25" s="1"/>
  <c r="I520" i="45"/>
  <c r="AH520" i="25" s="1"/>
  <c r="K520" i="46"/>
  <c r="AM520" i="25" s="1"/>
  <c r="I520" i="46"/>
  <c r="AL520" i="25" s="1"/>
  <c r="K454" i="46"/>
  <c r="K455" i="46"/>
  <c r="K456" i="46"/>
  <c r="K457" i="46"/>
  <c r="K454" i="45"/>
  <c r="AI454" i="25" s="1"/>
  <c r="R454" i="45"/>
  <c r="AJ454" i="25" s="1"/>
  <c r="K455" i="45"/>
  <c r="AI455" i="25" s="1"/>
  <c r="R455" i="45"/>
  <c r="AJ455" i="25" s="1"/>
  <c r="K456" i="45"/>
  <c r="AI456" i="25" s="1"/>
  <c r="R456" i="45"/>
  <c r="AJ456" i="25" s="1"/>
  <c r="K457" i="45"/>
  <c r="AI457" i="25" s="1"/>
  <c r="R457" i="45"/>
  <c r="AJ457" i="25" s="1"/>
  <c r="V454" i="43"/>
  <c r="Y454" i="43"/>
  <c r="AB454" i="43"/>
  <c r="AE454" i="43"/>
  <c r="AI454" i="43"/>
  <c r="AH454" i="43" s="1"/>
  <c r="AC454" i="25" s="1"/>
  <c r="AM454" i="43"/>
  <c r="AP454" i="43"/>
  <c r="V455" i="43"/>
  <c r="Y455" i="43"/>
  <c r="AB455" i="43"/>
  <c r="AE455" i="43"/>
  <c r="AI455" i="43"/>
  <c r="AH455" i="43" s="1"/>
  <c r="AC455" i="25" s="1"/>
  <c r="AM455" i="43"/>
  <c r="AP455" i="43"/>
  <c r="V456" i="43"/>
  <c r="Y456" i="43"/>
  <c r="AB456" i="43"/>
  <c r="AE456" i="43"/>
  <c r="AI456" i="43"/>
  <c r="AH456" i="43" s="1"/>
  <c r="AC456" i="25" s="1"/>
  <c r="AM456" i="43"/>
  <c r="AP456" i="43"/>
  <c r="V457" i="43"/>
  <c r="Y457" i="43"/>
  <c r="AB457" i="43"/>
  <c r="AE457" i="43"/>
  <c r="AI457" i="43"/>
  <c r="AH457" i="43" s="1"/>
  <c r="AC457" i="25" s="1"/>
  <c r="AM457" i="43"/>
  <c r="AP457" i="43"/>
  <c r="K454" i="42"/>
  <c r="X454" i="25" s="1"/>
  <c r="K455" i="42"/>
  <c r="X455" i="25" s="1"/>
  <c r="K456" i="42"/>
  <c r="X456" i="25" s="1"/>
  <c r="K457" i="42"/>
  <c r="X457" i="25" s="1"/>
  <c r="Q454" i="39"/>
  <c r="K454" i="39" s="1"/>
  <c r="U454" i="25" s="1"/>
  <c r="Q455" i="39"/>
  <c r="K455" i="39" s="1"/>
  <c r="U455" i="25" s="1"/>
  <c r="Q456" i="39"/>
  <c r="K456" i="39" s="1"/>
  <c r="U456" i="25" s="1"/>
  <c r="Q457" i="39"/>
  <c r="K457" i="39" s="1"/>
  <c r="U457" i="25" s="1"/>
  <c r="O454" i="38"/>
  <c r="S454" i="38"/>
  <c r="O455" i="38"/>
  <c r="S455" i="38"/>
  <c r="O456" i="38"/>
  <c r="S456" i="38"/>
  <c r="O457" i="38"/>
  <c r="S457" i="38"/>
  <c r="M454" i="36"/>
  <c r="O454" i="25" s="1"/>
  <c r="Q454" i="36"/>
  <c r="P454" i="25" s="1"/>
  <c r="M455" i="36"/>
  <c r="O455" i="25" s="1"/>
  <c r="Q455" i="36"/>
  <c r="P455" i="25" s="1"/>
  <c r="M456" i="36"/>
  <c r="O456" i="25" s="1"/>
  <c r="Q456" i="36"/>
  <c r="P456" i="25" s="1"/>
  <c r="M457" i="36"/>
  <c r="O457" i="25" s="1"/>
  <c r="Q457" i="36"/>
  <c r="P457" i="25" s="1"/>
  <c r="R454" i="35"/>
  <c r="Y454" i="35"/>
  <c r="AC454" i="35"/>
  <c r="R455" i="35"/>
  <c r="Y455" i="35"/>
  <c r="AC455" i="35"/>
  <c r="R456" i="35"/>
  <c r="Y456" i="35"/>
  <c r="AC456" i="35"/>
  <c r="R457" i="35"/>
  <c r="Y457" i="35"/>
  <c r="AC457" i="35"/>
  <c r="I454" i="34"/>
  <c r="H454" i="34" s="1"/>
  <c r="K454" i="25" s="1"/>
  <c r="I454" i="36"/>
  <c r="N454" i="25" s="1"/>
  <c r="I454" i="37"/>
  <c r="H454" i="37" s="1"/>
  <c r="Q454" i="25" s="1"/>
  <c r="I454" i="39"/>
  <c r="T454" i="25" s="1"/>
  <c r="I454" i="40"/>
  <c r="H454" i="40" s="1"/>
  <c r="V454" i="25" s="1"/>
  <c r="I454" i="42"/>
  <c r="BA454" i="43"/>
  <c r="AZ454" i="43" s="1"/>
  <c r="AF454" i="25" s="1"/>
  <c r="AW454" i="43"/>
  <c r="AV454" i="43" s="1"/>
  <c r="AE454" i="25" s="1"/>
  <c r="AS454" i="43"/>
  <c r="I454" i="43"/>
  <c r="Z454" i="25" s="1"/>
  <c r="I454" i="45"/>
  <c r="AH454" i="25" s="1"/>
  <c r="I454" i="46"/>
  <c r="I455" i="34"/>
  <c r="H455" i="34" s="1"/>
  <c r="K455" i="25" s="1"/>
  <c r="I455" i="36"/>
  <c r="N455" i="25" s="1"/>
  <c r="I455" i="37"/>
  <c r="H455" i="37" s="1"/>
  <c r="Q455" i="25" s="1"/>
  <c r="I455" i="39"/>
  <c r="T455" i="25" s="1"/>
  <c r="I455" i="40"/>
  <c r="H455" i="40" s="1"/>
  <c r="V455" i="25" s="1"/>
  <c r="I455" i="42"/>
  <c r="BA455" i="43"/>
  <c r="AZ455" i="43" s="1"/>
  <c r="AF455" i="25" s="1"/>
  <c r="AW455" i="43"/>
  <c r="AV455" i="43" s="1"/>
  <c r="AE455" i="25" s="1"/>
  <c r="AS455" i="43"/>
  <c r="I455" i="43"/>
  <c r="Z455" i="25" s="1"/>
  <c r="I455" i="45"/>
  <c r="AH455" i="25" s="1"/>
  <c r="I455" i="46"/>
  <c r="Q451" i="25"/>
  <c r="S451" i="25"/>
  <c r="V451" i="25"/>
  <c r="W451" i="25"/>
  <c r="AG451" i="25"/>
  <c r="K449" i="46"/>
  <c r="K450" i="46"/>
  <c r="AM450" i="25" s="1"/>
  <c r="K451" i="46"/>
  <c r="L452" i="46"/>
  <c r="K452" i="46" s="1"/>
  <c r="K453" i="46"/>
  <c r="AM454" i="25" s="1"/>
  <c r="K449" i="45"/>
  <c r="AI449" i="25" s="1"/>
  <c r="R449" i="45"/>
  <c r="AJ449" i="25" s="1"/>
  <c r="K450" i="45"/>
  <c r="AI450" i="25" s="1"/>
  <c r="R450" i="45"/>
  <c r="AJ450" i="25" s="1"/>
  <c r="K451" i="45"/>
  <c r="AI451" i="25" s="1"/>
  <c r="R451" i="45"/>
  <c r="AJ451" i="25" s="1"/>
  <c r="L452" i="45"/>
  <c r="M452" i="45"/>
  <c r="N452" i="45"/>
  <c r="O452" i="45"/>
  <c r="P452" i="45"/>
  <c r="Q452" i="45"/>
  <c r="S452" i="45"/>
  <c r="T452" i="45"/>
  <c r="U452" i="45"/>
  <c r="V452" i="45"/>
  <c r="W452" i="45"/>
  <c r="X452" i="45"/>
  <c r="K453" i="45"/>
  <c r="AI453" i="25" s="1"/>
  <c r="R453" i="45"/>
  <c r="AJ453" i="25" s="1"/>
  <c r="V449" i="43"/>
  <c r="Y449" i="43"/>
  <c r="AB449" i="43"/>
  <c r="AE449" i="43"/>
  <c r="AI449" i="43"/>
  <c r="AH449" i="43" s="1"/>
  <c r="AC449" i="25" s="1"/>
  <c r="AM449" i="43"/>
  <c r="AP449" i="43"/>
  <c r="V450" i="43"/>
  <c r="Y450" i="43"/>
  <c r="AB450" i="43"/>
  <c r="AE450" i="43"/>
  <c r="AI450" i="43"/>
  <c r="AH450" i="43" s="1"/>
  <c r="AC450" i="25" s="1"/>
  <c r="AM450" i="43"/>
  <c r="AP450" i="43"/>
  <c r="V451" i="43"/>
  <c r="Y451" i="43"/>
  <c r="AB451" i="43"/>
  <c r="AE451" i="43"/>
  <c r="AI451" i="43"/>
  <c r="AH451" i="43" s="1"/>
  <c r="AC451" i="25" s="1"/>
  <c r="AM451" i="43"/>
  <c r="AP451" i="43"/>
  <c r="K452" i="43"/>
  <c r="M452" i="43"/>
  <c r="W452" i="43"/>
  <c r="X452" i="43"/>
  <c r="Z452" i="43"/>
  <c r="AA452" i="43"/>
  <c r="AC452" i="43"/>
  <c r="AD452" i="43"/>
  <c r="AF452" i="43"/>
  <c r="AG452" i="43"/>
  <c r="AJ452" i="43"/>
  <c r="AK452" i="43"/>
  <c r="AN452" i="43"/>
  <c r="AO452" i="43"/>
  <c r="V453" i="43"/>
  <c r="Y453" i="43"/>
  <c r="AB453" i="43"/>
  <c r="AE453" i="43"/>
  <c r="AI453" i="43"/>
  <c r="AH453" i="43" s="1"/>
  <c r="AC453" i="25" s="1"/>
  <c r="AM453" i="43"/>
  <c r="AP453" i="43"/>
  <c r="K449" i="42"/>
  <c r="X449" i="25" s="1"/>
  <c r="K450" i="42"/>
  <c r="X450" i="25" s="1"/>
  <c r="K451" i="42"/>
  <c r="X451" i="25" s="1"/>
  <c r="L452" i="42"/>
  <c r="M452" i="42"/>
  <c r="K453" i="42"/>
  <c r="X453" i="25" s="1"/>
  <c r="K452" i="40"/>
  <c r="Q449" i="39"/>
  <c r="K449" i="39" s="1"/>
  <c r="U449" i="25" s="1"/>
  <c r="Q450" i="39"/>
  <c r="K450" i="39" s="1"/>
  <c r="U450" i="25" s="1"/>
  <c r="Q451" i="39"/>
  <c r="K451" i="39" s="1"/>
  <c r="U451" i="25" s="1"/>
  <c r="L452" i="39"/>
  <c r="M452" i="39"/>
  <c r="N452" i="39"/>
  <c r="O452" i="39"/>
  <c r="P452" i="39"/>
  <c r="R452" i="39"/>
  <c r="Q452" i="39" s="1"/>
  <c r="S452" i="39"/>
  <c r="T452" i="39"/>
  <c r="U452" i="39"/>
  <c r="V452" i="39"/>
  <c r="Q453" i="39"/>
  <c r="K453" i="39" s="1"/>
  <c r="U453" i="25" s="1"/>
  <c r="K452" i="37"/>
  <c r="L452" i="37"/>
  <c r="N452" i="37"/>
  <c r="O449" i="38"/>
  <c r="S449" i="38"/>
  <c r="O450" i="38"/>
  <c r="S450" i="38"/>
  <c r="O451" i="38"/>
  <c r="S451" i="38"/>
  <c r="P452" i="38"/>
  <c r="Q452" i="38"/>
  <c r="R452" i="38"/>
  <c r="T452" i="38"/>
  <c r="S452" i="38" s="1"/>
  <c r="O453" i="38"/>
  <c r="S453" i="38"/>
  <c r="M449" i="36"/>
  <c r="O449" i="25" s="1"/>
  <c r="Q449" i="36"/>
  <c r="P449" i="25" s="1"/>
  <c r="M450" i="36"/>
  <c r="O450" i="25" s="1"/>
  <c r="Q450" i="36"/>
  <c r="P450" i="25" s="1"/>
  <c r="M451" i="36"/>
  <c r="O451" i="25" s="1"/>
  <c r="Q451" i="36"/>
  <c r="P451" i="25" s="1"/>
  <c r="K452" i="36"/>
  <c r="L452" i="36"/>
  <c r="N452" i="36"/>
  <c r="O452" i="36"/>
  <c r="P452" i="36"/>
  <c r="R452" i="36"/>
  <c r="T452" i="36"/>
  <c r="U452" i="36"/>
  <c r="V452" i="36"/>
  <c r="W452" i="36"/>
  <c r="X452" i="36"/>
  <c r="M453" i="36"/>
  <c r="Q453" i="36"/>
  <c r="P453" i="25" s="1"/>
  <c r="R449" i="35"/>
  <c r="Y449" i="35"/>
  <c r="AC449" i="35"/>
  <c r="R450" i="35"/>
  <c r="Y450" i="35"/>
  <c r="AC450" i="35"/>
  <c r="R451" i="35"/>
  <c r="Y451" i="35"/>
  <c r="AC451" i="35"/>
  <c r="K452" i="35"/>
  <c r="L452" i="35"/>
  <c r="M452" i="35"/>
  <c r="N452" i="35"/>
  <c r="P452" i="35"/>
  <c r="S452" i="35"/>
  <c r="T452" i="35"/>
  <c r="U452" i="35"/>
  <c r="V452" i="35"/>
  <c r="W452" i="35"/>
  <c r="X452" i="35"/>
  <c r="Z452" i="35"/>
  <c r="AA452" i="35"/>
  <c r="AB452" i="35"/>
  <c r="AD452" i="35"/>
  <c r="AE452" i="35"/>
  <c r="AF452" i="35"/>
  <c r="AG452" i="35"/>
  <c r="AH452" i="35"/>
  <c r="AI452" i="35"/>
  <c r="AJ452" i="35"/>
  <c r="AK452" i="35"/>
  <c r="R453" i="35"/>
  <c r="Y453" i="35"/>
  <c r="K452" i="34"/>
  <c r="I450" i="34"/>
  <c r="H450" i="34" s="1"/>
  <c r="K450" i="25" s="1"/>
  <c r="I450" i="36"/>
  <c r="N450" i="25" s="1"/>
  <c r="I450" i="37"/>
  <c r="H450" i="37" s="1"/>
  <c r="Q450" i="25" s="1"/>
  <c r="I450" i="39"/>
  <c r="T450" i="25" s="1"/>
  <c r="I450" i="40"/>
  <c r="H450" i="40" s="1"/>
  <c r="V450" i="25" s="1"/>
  <c r="I450" i="42"/>
  <c r="BA450" i="43"/>
  <c r="AZ450" i="43" s="1"/>
  <c r="AF450" i="25" s="1"/>
  <c r="AW450" i="43"/>
  <c r="AV450" i="43" s="1"/>
  <c r="AE450" i="25" s="1"/>
  <c r="AS450" i="43"/>
  <c r="I450" i="43"/>
  <c r="Z450" i="25" s="1"/>
  <c r="I450" i="45"/>
  <c r="AH450" i="25" s="1"/>
  <c r="I450" i="46"/>
  <c r="AL450" i="25" s="1"/>
  <c r="I449" i="34"/>
  <c r="H449" i="34" s="1"/>
  <c r="K449" i="25" s="1"/>
  <c r="I449" i="36"/>
  <c r="N449" i="25" s="1"/>
  <c r="I449" i="37"/>
  <c r="H449" i="37" s="1"/>
  <c r="Q449" i="25" s="1"/>
  <c r="I449" i="39"/>
  <c r="T449" i="25" s="1"/>
  <c r="I449" i="40"/>
  <c r="H449" i="40" s="1"/>
  <c r="V449" i="25" s="1"/>
  <c r="I449" i="42"/>
  <c r="BA449" i="43"/>
  <c r="AZ449" i="43" s="1"/>
  <c r="AF449" i="25" s="1"/>
  <c r="AW449" i="43"/>
  <c r="AV449" i="43" s="1"/>
  <c r="AE449" i="25" s="1"/>
  <c r="AS449" i="43"/>
  <c r="I449" i="43"/>
  <c r="Z449" i="25" s="1"/>
  <c r="I449" i="45"/>
  <c r="AH449" i="25" s="1"/>
  <c r="I449" i="46"/>
  <c r="I445" i="34"/>
  <c r="H445" i="34" s="1"/>
  <c r="K445" i="25" s="1"/>
  <c r="AC445" i="35"/>
  <c r="Y445" i="35"/>
  <c r="R445" i="35"/>
  <c r="Q445" i="36"/>
  <c r="P445" i="25" s="1"/>
  <c r="M445" i="36"/>
  <c r="O445" i="25" s="1"/>
  <c r="I445" i="36"/>
  <c r="N445" i="25" s="1"/>
  <c r="S445" i="38"/>
  <c r="O445" i="38"/>
  <c r="I445" i="37"/>
  <c r="H445" i="37" s="1"/>
  <c r="Q445" i="25" s="1"/>
  <c r="Q445" i="39"/>
  <c r="K445" i="39" s="1"/>
  <c r="U445" i="25" s="1"/>
  <c r="I445" i="39"/>
  <c r="I445" i="40"/>
  <c r="H445" i="40" s="1"/>
  <c r="V445" i="25" s="1"/>
  <c r="K445" i="42"/>
  <c r="X445" i="25" s="1"/>
  <c r="I445" i="42"/>
  <c r="BA445" i="43"/>
  <c r="AZ445" i="43" s="1"/>
  <c r="AF445" i="25" s="1"/>
  <c r="AW445" i="43"/>
  <c r="AV445" i="43" s="1"/>
  <c r="AE445" i="25" s="1"/>
  <c r="AS445" i="43"/>
  <c r="AP445" i="43"/>
  <c r="AM445" i="43"/>
  <c r="AI445" i="43"/>
  <c r="AH445" i="43" s="1"/>
  <c r="AC445" i="25" s="1"/>
  <c r="AE445" i="43"/>
  <c r="AB445" i="43"/>
  <c r="Y445" i="43"/>
  <c r="V445" i="43"/>
  <c r="I445" i="43"/>
  <c r="Z445" i="25" s="1"/>
  <c r="R445" i="45"/>
  <c r="AJ445" i="25" s="1"/>
  <c r="K445" i="45"/>
  <c r="AI445" i="25" s="1"/>
  <c r="I445" i="45"/>
  <c r="K445" i="46"/>
  <c r="I445" i="46"/>
  <c r="J445" i="25"/>
  <c r="AP435" i="43"/>
  <c r="I442" i="34"/>
  <c r="H442" i="34" s="1"/>
  <c r="K442" i="25" s="1"/>
  <c r="AC442" i="35"/>
  <c r="Y442" i="35"/>
  <c r="R442" i="35"/>
  <c r="Q442" i="36"/>
  <c r="P442" i="25" s="1"/>
  <c r="M442" i="36"/>
  <c r="O442" i="25" s="1"/>
  <c r="I442" i="36"/>
  <c r="S442" i="38"/>
  <c r="O442" i="38"/>
  <c r="I442" i="37"/>
  <c r="H442" i="37" s="1"/>
  <c r="Q442" i="25" s="1"/>
  <c r="Q442" i="39"/>
  <c r="K442" i="39" s="1"/>
  <c r="U442" i="25" s="1"/>
  <c r="I442" i="39"/>
  <c r="T442" i="25" s="1"/>
  <c r="I442" i="40"/>
  <c r="H442" i="40" s="1"/>
  <c r="V442" i="25" s="1"/>
  <c r="K442" i="42"/>
  <c r="X442" i="25" s="1"/>
  <c r="I442" i="42"/>
  <c r="BA442" i="43"/>
  <c r="AZ442" i="43" s="1"/>
  <c r="AF442" i="25" s="1"/>
  <c r="AW442" i="43"/>
  <c r="AV442" i="43" s="1"/>
  <c r="AE442" i="25" s="1"/>
  <c r="AS442" i="43"/>
  <c r="AP442" i="43"/>
  <c r="AM442" i="43"/>
  <c r="AI442" i="43"/>
  <c r="AH442" i="43" s="1"/>
  <c r="AC442" i="25" s="1"/>
  <c r="AE442" i="43"/>
  <c r="AB442" i="43"/>
  <c r="Y442" i="43"/>
  <c r="V442" i="43"/>
  <c r="I442" i="43"/>
  <c r="Z442" i="25" s="1"/>
  <c r="R442" i="45"/>
  <c r="AJ442" i="25" s="1"/>
  <c r="K442" i="45"/>
  <c r="AI442" i="25" s="1"/>
  <c r="I442" i="45"/>
  <c r="K442" i="46"/>
  <c r="I442" i="46"/>
  <c r="I441" i="34"/>
  <c r="H441" i="34" s="1"/>
  <c r="K441" i="25" s="1"/>
  <c r="AC441" i="35"/>
  <c r="Y441" i="35"/>
  <c r="R441" i="35"/>
  <c r="Q441" i="36"/>
  <c r="P441" i="25" s="1"/>
  <c r="M441" i="36"/>
  <c r="O441" i="25" s="1"/>
  <c r="I441" i="36"/>
  <c r="S441" i="38"/>
  <c r="O441" i="38"/>
  <c r="I441" i="37"/>
  <c r="H441" i="37" s="1"/>
  <c r="Q441" i="25" s="1"/>
  <c r="Q441" i="39"/>
  <c r="K441" i="39" s="1"/>
  <c r="U441" i="25" s="1"/>
  <c r="I441" i="39"/>
  <c r="I441" i="40"/>
  <c r="H441" i="40" s="1"/>
  <c r="V441" i="25" s="1"/>
  <c r="K441" i="42"/>
  <c r="X441" i="25" s="1"/>
  <c r="I441" i="42"/>
  <c r="BA441" i="43"/>
  <c r="AZ441" i="43" s="1"/>
  <c r="AF441" i="25" s="1"/>
  <c r="AW441" i="43"/>
  <c r="AV441" i="43" s="1"/>
  <c r="AE441" i="25" s="1"/>
  <c r="AS441" i="43"/>
  <c r="AP441" i="43"/>
  <c r="AM441" i="43"/>
  <c r="AI441" i="43"/>
  <c r="AH441" i="43" s="1"/>
  <c r="AC441" i="25" s="1"/>
  <c r="AE441" i="43"/>
  <c r="AB441" i="43"/>
  <c r="Y441" i="43"/>
  <c r="V441" i="43"/>
  <c r="I441" i="43"/>
  <c r="Z441" i="25" s="1"/>
  <c r="R441" i="45"/>
  <c r="AJ441" i="25" s="1"/>
  <c r="K441" i="45"/>
  <c r="AI441" i="25" s="1"/>
  <c r="I441" i="45"/>
  <c r="AH441" i="25" s="1"/>
  <c r="K441" i="46"/>
  <c r="I441" i="46"/>
  <c r="I443" i="34"/>
  <c r="H443" i="34" s="1"/>
  <c r="K443" i="25" s="1"/>
  <c r="AC443" i="35"/>
  <c r="Y443" i="35"/>
  <c r="R443" i="35"/>
  <c r="Q443" i="36"/>
  <c r="P443" i="25" s="1"/>
  <c r="M443" i="36"/>
  <c r="O443" i="25" s="1"/>
  <c r="I443" i="36"/>
  <c r="S443" i="38"/>
  <c r="O443" i="38"/>
  <c r="I443" i="37"/>
  <c r="H443" i="37" s="1"/>
  <c r="Q443" i="25" s="1"/>
  <c r="Q443" i="39"/>
  <c r="K443" i="39" s="1"/>
  <c r="U443" i="25" s="1"/>
  <c r="I443" i="39"/>
  <c r="T443" i="25" s="1"/>
  <c r="I443" i="40"/>
  <c r="H443" i="40" s="1"/>
  <c r="V443" i="25" s="1"/>
  <c r="K443" i="42"/>
  <c r="X443" i="25" s="1"/>
  <c r="I443" i="42"/>
  <c r="BA443" i="43"/>
  <c r="AZ443" i="43" s="1"/>
  <c r="AF443" i="25" s="1"/>
  <c r="AW443" i="43"/>
  <c r="AV443" i="43" s="1"/>
  <c r="AE443" i="25" s="1"/>
  <c r="AS443" i="43"/>
  <c r="AP443" i="43"/>
  <c r="AM443" i="43"/>
  <c r="AI443" i="43"/>
  <c r="AH443" i="43" s="1"/>
  <c r="AC443" i="25" s="1"/>
  <c r="AE443" i="43"/>
  <c r="AB443" i="43"/>
  <c r="Y443" i="43"/>
  <c r="V443" i="43"/>
  <c r="I443" i="43"/>
  <c r="Z443" i="25" s="1"/>
  <c r="R443" i="45"/>
  <c r="AJ443" i="25" s="1"/>
  <c r="K443" i="45"/>
  <c r="AI443" i="25" s="1"/>
  <c r="I443" i="45"/>
  <c r="AH443" i="25" s="1"/>
  <c r="K443" i="46"/>
  <c r="AM441" i="25" s="1"/>
  <c r="I443" i="46"/>
  <c r="I444" i="34"/>
  <c r="H444" i="34" s="1"/>
  <c r="K444" i="25" s="1"/>
  <c r="AC444" i="35"/>
  <c r="Y444" i="35"/>
  <c r="R444" i="35"/>
  <c r="Q444" i="36"/>
  <c r="P444" i="25" s="1"/>
  <c r="M444" i="36"/>
  <c r="O444" i="25" s="1"/>
  <c r="I444" i="36"/>
  <c r="N444" i="25" s="1"/>
  <c r="S444" i="38"/>
  <c r="O444" i="38"/>
  <c r="I444" i="37"/>
  <c r="H444" i="37" s="1"/>
  <c r="Q444" i="25" s="1"/>
  <c r="Q444" i="39"/>
  <c r="K444" i="39" s="1"/>
  <c r="U444" i="25" s="1"/>
  <c r="I444" i="39"/>
  <c r="T444" i="25" s="1"/>
  <c r="I444" i="40"/>
  <c r="H444" i="40" s="1"/>
  <c r="V444" i="25" s="1"/>
  <c r="K444" i="42"/>
  <c r="X444" i="25" s="1"/>
  <c r="I444" i="42"/>
  <c r="BA444" i="43"/>
  <c r="AZ444" i="43" s="1"/>
  <c r="AF444" i="25" s="1"/>
  <c r="AW444" i="43"/>
  <c r="AV444" i="43" s="1"/>
  <c r="AE444" i="25" s="1"/>
  <c r="AS444" i="43"/>
  <c r="AP444" i="43"/>
  <c r="AM444" i="43"/>
  <c r="AI444" i="43"/>
  <c r="AH444" i="43" s="1"/>
  <c r="AC444" i="25" s="1"/>
  <c r="AE444" i="43"/>
  <c r="AB444" i="43"/>
  <c r="Y444" i="43"/>
  <c r="V444" i="43"/>
  <c r="I444" i="43"/>
  <c r="Z444" i="25" s="1"/>
  <c r="R444" i="45"/>
  <c r="AJ444" i="25" s="1"/>
  <c r="K444" i="45"/>
  <c r="AI444" i="25" s="1"/>
  <c r="I444" i="45"/>
  <c r="AH444" i="25" s="1"/>
  <c r="K444" i="46"/>
  <c r="AM443" i="25" s="1"/>
  <c r="I444" i="46"/>
  <c r="AL443" i="25" s="1"/>
  <c r="I433" i="34"/>
  <c r="H433" i="34" s="1"/>
  <c r="K433" i="25" s="1"/>
  <c r="AC433" i="35"/>
  <c r="Y433" i="35"/>
  <c r="R433" i="35"/>
  <c r="Q433" i="36"/>
  <c r="P433" i="25" s="1"/>
  <c r="M433" i="36"/>
  <c r="O433" i="25" s="1"/>
  <c r="I433" i="36"/>
  <c r="N433" i="25" s="1"/>
  <c r="S433" i="38"/>
  <c r="O433" i="38"/>
  <c r="I433" i="37"/>
  <c r="H433" i="37" s="1"/>
  <c r="Q433" i="25" s="1"/>
  <c r="Q433" i="39"/>
  <c r="K433" i="39" s="1"/>
  <c r="U433" i="25" s="1"/>
  <c r="I433" i="39"/>
  <c r="T433" i="25" s="1"/>
  <c r="I433" i="40"/>
  <c r="H433" i="40" s="1"/>
  <c r="V433" i="25" s="1"/>
  <c r="K433" i="42"/>
  <c r="X433" i="25" s="1"/>
  <c r="I433" i="42"/>
  <c r="BA433" i="43"/>
  <c r="AZ433" i="43" s="1"/>
  <c r="AF433" i="25" s="1"/>
  <c r="AW433" i="43"/>
  <c r="AV433" i="43" s="1"/>
  <c r="AE433" i="25" s="1"/>
  <c r="AS433" i="43"/>
  <c r="AP433" i="43"/>
  <c r="AM433" i="43"/>
  <c r="AI433" i="43"/>
  <c r="AH433" i="43" s="1"/>
  <c r="AC433" i="25" s="1"/>
  <c r="AE433" i="43"/>
  <c r="AB433" i="43"/>
  <c r="Y433" i="43"/>
  <c r="V433" i="43"/>
  <c r="I433" i="43"/>
  <c r="Z433" i="25" s="1"/>
  <c r="R433" i="45"/>
  <c r="AJ433" i="25" s="1"/>
  <c r="K433" i="45"/>
  <c r="AI433" i="25" s="1"/>
  <c r="I433" i="45"/>
  <c r="AH433" i="25" s="1"/>
  <c r="K433" i="46"/>
  <c r="I433" i="46"/>
  <c r="I429" i="34"/>
  <c r="H429" i="34" s="1"/>
  <c r="K429" i="25" s="1"/>
  <c r="AC429" i="35"/>
  <c r="Y429" i="35"/>
  <c r="R429" i="35"/>
  <c r="Q429" i="36"/>
  <c r="P429" i="25" s="1"/>
  <c r="M429" i="36"/>
  <c r="O429" i="25" s="1"/>
  <c r="I429" i="36"/>
  <c r="N429" i="25" s="1"/>
  <c r="S429" i="38"/>
  <c r="O429" i="38"/>
  <c r="I429" i="37"/>
  <c r="H429" i="37" s="1"/>
  <c r="Q429" i="25" s="1"/>
  <c r="Q429" i="39"/>
  <c r="K429" i="39" s="1"/>
  <c r="U429" i="25" s="1"/>
  <c r="I429" i="39"/>
  <c r="T429" i="25" s="1"/>
  <c r="I429" i="40"/>
  <c r="H429" i="40" s="1"/>
  <c r="V429" i="25" s="1"/>
  <c r="K429" i="42"/>
  <c r="X429" i="25" s="1"/>
  <c r="I429" i="42"/>
  <c r="BA429" i="43"/>
  <c r="AZ429" i="43" s="1"/>
  <c r="AF429" i="25" s="1"/>
  <c r="AW429" i="43"/>
  <c r="AV429" i="43" s="1"/>
  <c r="AE429" i="25" s="1"/>
  <c r="AS429" i="43"/>
  <c r="AP429" i="43"/>
  <c r="AM429" i="43"/>
  <c r="AI429" i="43"/>
  <c r="AH429" i="43" s="1"/>
  <c r="AC429" i="25" s="1"/>
  <c r="AE429" i="43"/>
  <c r="AB429" i="43"/>
  <c r="Y429" i="43"/>
  <c r="V429" i="43"/>
  <c r="I429" i="43"/>
  <c r="Z429" i="25" s="1"/>
  <c r="R429" i="45"/>
  <c r="AJ429" i="25" s="1"/>
  <c r="K429" i="45"/>
  <c r="AI429" i="25" s="1"/>
  <c r="I429" i="45"/>
  <c r="AH429" i="25" s="1"/>
  <c r="K429" i="46"/>
  <c r="I429" i="46"/>
  <c r="I424" i="34"/>
  <c r="H424" i="34" s="1"/>
  <c r="K424" i="25" s="1"/>
  <c r="Q424" i="36"/>
  <c r="P424" i="25" s="1"/>
  <c r="M424" i="36"/>
  <c r="O424" i="25" s="1"/>
  <c r="I424" i="36"/>
  <c r="N424" i="25" s="1"/>
  <c r="AC424" i="35"/>
  <c r="Y424" i="35"/>
  <c r="R424" i="35"/>
  <c r="S424" i="38"/>
  <c r="O424" i="38"/>
  <c r="I424" i="37"/>
  <c r="H424" i="37" s="1"/>
  <c r="Q424" i="25" s="1"/>
  <c r="Q424" i="39"/>
  <c r="K424" i="39" s="1"/>
  <c r="U424" i="25" s="1"/>
  <c r="I424" i="39"/>
  <c r="I424" i="40"/>
  <c r="H424" i="40" s="1"/>
  <c r="V424" i="25" s="1"/>
  <c r="K424" i="42"/>
  <c r="X424" i="25" s="1"/>
  <c r="I424" i="42"/>
  <c r="BA424" i="43"/>
  <c r="AZ424" i="43" s="1"/>
  <c r="AF424" i="25" s="1"/>
  <c r="AW424" i="43"/>
  <c r="AV424" i="43" s="1"/>
  <c r="AE424" i="25" s="1"/>
  <c r="AS424" i="43"/>
  <c r="AP424" i="43"/>
  <c r="AM424" i="43"/>
  <c r="AI424" i="43"/>
  <c r="AH424" i="43" s="1"/>
  <c r="AC424" i="25" s="1"/>
  <c r="AE424" i="43"/>
  <c r="AB424" i="43"/>
  <c r="Y424" i="43"/>
  <c r="V424" i="43"/>
  <c r="I424" i="43"/>
  <c r="R424" i="45"/>
  <c r="AJ424" i="25" s="1"/>
  <c r="K424" i="45"/>
  <c r="AI424" i="25" s="1"/>
  <c r="I424" i="45"/>
  <c r="AH424" i="25" s="1"/>
  <c r="K424" i="46"/>
  <c r="I424" i="46"/>
  <c r="I425" i="34"/>
  <c r="H425" i="34" s="1"/>
  <c r="K425" i="25" s="1"/>
  <c r="Q425" i="36"/>
  <c r="P425" i="25" s="1"/>
  <c r="M425" i="36"/>
  <c r="O425" i="25" s="1"/>
  <c r="I425" i="36"/>
  <c r="AC425" i="35"/>
  <c r="Y425" i="35"/>
  <c r="R425" i="35"/>
  <c r="S425" i="38"/>
  <c r="O425" i="38"/>
  <c r="I425" i="37"/>
  <c r="H425" i="37" s="1"/>
  <c r="Q425" i="25" s="1"/>
  <c r="Q425" i="39"/>
  <c r="K425" i="39" s="1"/>
  <c r="U425" i="25" s="1"/>
  <c r="I425" i="39"/>
  <c r="T425" i="25" s="1"/>
  <c r="I425" i="40"/>
  <c r="H425" i="40" s="1"/>
  <c r="V425" i="25" s="1"/>
  <c r="K425" i="42"/>
  <c r="X425" i="25" s="1"/>
  <c r="I425" i="42"/>
  <c r="BA425" i="43"/>
  <c r="AZ425" i="43" s="1"/>
  <c r="AF425" i="25" s="1"/>
  <c r="AW425" i="43"/>
  <c r="AV425" i="43" s="1"/>
  <c r="AE425" i="25" s="1"/>
  <c r="AS425" i="43"/>
  <c r="AP425" i="43"/>
  <c r="AM425" i="43"/>
  <c r="AI425" i="43"/>
  <c r="AH425" i="43" s="1"/>
  <c r="AC425" i="25" s="1"/>
  <c r="AE425" i="43"/>
  <c r="AB425" i="43"/>
  <c r="Y425" i="43"/>
  <c r="V425" i="43"/>
  <c r="I425" i="43"/>
  <c r="Z425" i="25" s="1"/>
  <c r="R425" i="45"/>
  <c r="AJ425" i="25" s="1"/>
  <c r="K425" i="45"/>
  <c r="AI425" i="25" s="1"/>
  <c r="I425" i="45"/>
  <c r="K425" i="46"/>
  <c r="AM424" i="25" s="1"/>
  <c r="I425" i="46"/>
  <c r="I418" i="34"/>
  <c r="H418" i="34" s="1"/>
  <c r="K418" i="25" s="1"/>
  <c r="Q418" i="36"/>
  <c r="P418" i="25" s="1"/>
  <c r="M418" i="36"/>
  <c r="O418" i="25" s="1"/>
  <c r="I418" i="36"/>
  <c r="N418" i="25" s="1"/>
  <c r="AC418" i="35"/>
  <c r="Y418" i="35"/>
  <c r="R418" i="35"/>
  <c r="S418" i="38"/>
  <c r="O418" i="38"/>
  <c r="I418" i="37"/>
  <c r="H418" i="37" s="1"/>
  <c r="Q418" i="25" s="1"/>
  <c r="Q418" i="39"/>
  <c r="K418" i="39" s="1"/>
  <c r="U418" i="25" s="1"/>
  <c r="I418" i="39"/>
  <c r="T418" i="25" s="1"/>
  <c r="I418" i="40"/>
  <c r="H418" i="40" s="1"/>
  <c r="V418" i="25" s="1"/>
  <c r="K418" i="42"/>
  <c r="X418" i="25" s="1"/>
  <c r="I418" i="42"/>
  <c r="BA418" i="43"/>
  <c r="AZ418" i="43" s="1"/>
  <c r="AF418" i="25" s="1"/>
  <c r="AW418" i="43"/>
  <c r="AV418" i="43" s="1"/>
  <c r="AE418" i="25" s="1"/>
  <c r="AS418" i="43"/>
  <c r="AP418" i="43"/>
  <c r="AM418" i="43"/>
  <c r="AI418" i="43"/>
  <c r="AH418" i="43" s="1"/>
  <c r="AC418" i="25" s="1"/>
  <c r="AE418" i="43"/>
  <c r="AB418" i="43"/>
  <c r="Y418" i="43"/>
  <c r="V418" i="43"/>
  <c r="I418" i="43"/>
  <c r="R418" i="45"/>
  <c r="AJ418" i="25" s="1"/>
  <c r="K418" i="45"/>
  <c r="AI418" i="25" s="1"/>
  <c r="I418" i="45"/>
  <c r="K418" i="46"/>
  <c r="I418" i="46"/>
  <c r="I405" i="34"/>
  <c r="H405" i="34" s="1"/>
  <c r="K405" i="25" s="1"/>
  <c r="Q405" i="36"/>
  <c r="P405" i="25" s="1"/>
  <c r="M405" i="36"/>
  <c r="O405" i="25" s="1"/>
  <c r="I405" i="36"/>
  <c r="N405" i="25" s="1"/>
  <c r="AC405" i="35"/>
  <c r="Y405" i="35"/>
  <c r="R405" i="35"/>
  <c r="S405" i="38"/>
  <c r="O405" i="38"/>
  <c r="I405" i="37"/>
  <c r="H405" i="37" s="1"/>
  <c r="Q405" i="25" s="1"/>
  <c r="Q405" i="39"/>
  <c r="K405" i="39" s="1"/>
  <c r="U405" i="25" s="1"/>
  <c r="I405" i="39"/>
  <c r="T405" i="25" s="1"/>
  <c r="I405" i="40"/>
  <c r="H405" i="40" s="1"/>
  <c r="V405" i="25" s="1"/>
  <c r="K405" i="42"/>
  <c r="X405" i="25" s="1"/>
  <c r="I405" i="42"/>
  <c r="BA405" i="43"/>
  <c r="AZ405" i="43" s="1"/>
  <c r="AF405" i="25" s="1"/>
  <c r="AW405" i="43"/>
  <c r="AV405" i="43" s="1"/>
  <c r="AE405" i="25" s="1"/>
  <c r="AS405" i="43"/>
  <c r="AP405" i="43"/>
  <c r="AM405" i="43"/>
  <c r="AI405" i="43"/>
  <c r="AH405" i="43" s="1"/>
  <c r="AC405" i="25" s="1"/>
  <c r="AE405" i="43"/>
  <c r="AB405" i="43"/>
  <c r="Y405" i="43"/>
  <c r="V405" i="43"/>
  <c r="I405" i="43"/>
  <c r="Z405" i="25" s="1"/>
  <c r="R405" i="45"/>
  <c r="AJ405" i="25" s="1"/>
  <c r="K405" i="45"/>
  <c r="AI405" i="25" s="1"/>
  <c r="I405" i="45"/>
  <c r="AH405" i="25" s="1"/>
  <c r="K405" i="46"/>
  <c r="I405" i="46"/>
  <c r="I404" i="34"/>
  <c r="H404" i="34" s="1"/>
  <c r="K404" i="25" s="1"/>
  <c r="Q404" i="36"/>
  <c r="P404" i="25" s="1"/>
  <c r="M404" i="36"/>
  <c r="O404" i="25" s="1"/>
  <c r="I404" i="36"/>
  <c r="N404" i="25" s="1"/>
  <c r="AC404" i="35"/>
  <c r="Y404" i="35"/>
  <c r="R404" i="35"/>
  <c r="S404" i="38"/>
  <c r="O404" i="38"/>
  <c r="I404" i="37"/>
  <c r="H404" i="37" s="1"/>
  <c r="Q404" i="25" s="1"/>
  <c r="Q404" i="39"/>
  <c r="K404" i="39" s="1"/>
  <c r="U404" i="25" s="1"/>
  <c r="I404" i="39"/>
  <c r="T404" i="25" s="1"/>
  <c r="I404" i="40"/>
  <c r="H404" i="40" s="1"/>
  <c r="V404" i="25" s="1"/>
  <c r="K404" i="42"/>
  <c r="X404" i="25" s="1"/>
  <c r="I404" i="42"/>
  <c r="BA404" i="43"/>
  <c r="AZ404" i="43" s="1"/>
  <c r="AF404" i="25" s="1"/>
  <c r="AW404" i="43"/>
  <c r="AV404" i="43" s="1"/>
  <c r="AE404" i="25" s="1"/>
  <c r="AS404" i="43"/>
  <c r="AP404" i="43"/>
  <c r="AM404" i="43"/>
  <c r="AI404" i="43"/>
  <c r="AH404" i="43" s="1"/>
  <c r="AC404" i="25" s="1"/>
  <c r="AE404" i="43"/>
  <c r="AB404" i="43"/>
  <c r="Y404" i="43"/>
  <c r="V404" i="43"/>
  <c r="I404" i="43"/>
  <c r="Z404" i="25" s="1"/>
  <c r="R404" i="45"/>
  <c r="AJ404" i="25" s="1"/>
  <c r="K404" i="45"/>
  <c r="AI404" i="25" s="1"/>
  <c r="I404" i="45"/>
  <c r="AH404" i="25" s="1"/>
  <c r="K404" i="46"/>
  <c r="I404" i="46"/>
  <c r="I406" i="34"/>
  <c r="H406" i="34" s="1"/>
  <c r="K406" i="25" s="1"/>
  <c r="Q406" i="36"/>
  <c r="P406" i="25" s="1"/>
  <c r="M406" i="36"/>
  <c r="O406" i="25" s="1"/>
  <c r="I406" i="36"/>
  <c r="AC406" i="35"/>
  <c r="Y406" i="35"/>
  <c r="R406" i="35"/>
  <c r="S406" i="38"/>
  <c r="O406" i="38"/>
  <c r="I406" i="37"/>
  <c r="H406" i="37" s="1"/>
  <c r="Q406" i="25" s="1"/>
  <c r="Q406" i="39"/>
  <c r="K406" i="39" s="1"/>
  <c r="U406" i="25" s="1"/>
  <c r="I406" i="39"/>
  <c r="T406" i="25" s="1"/>
  <c r="I406" i="40"/>
  <c r="H406" i="40" s="1"/>
  <c r="V406" i="25" s="1"/>
  <c r="K406" i="42"/>
  <c r="X406" i="25" s="1"/>
  <c r="I406" i="42"/>
  <c r="BA406" i="43"/>
  <c r="AZ406" i="43" s="1"/>
  <c r="AF406" i="25" s="1"/>
  <c r="AW406" i="43"/>
  <c r="AV406" i="43" s="1"/>
  <c r="AE406" i="25" s="1"/>
  <c r="AS406" i="43"/>
  <c r="AP406" i="43"/>
  <c r="AM406" i="43"/>
  <c r="AI406" i="43"/>
  <c r="AH406" i="43" s="1"/>
  <c r="AC406" i="25" s="1"/>
  <c r="AE406" i="43"/>
  <c r="AB406" i="43"/>
  <c r="Y406" i="43"/>
  <c r="V406" i="43"/>
  <c r="I406" i="43"/>
  <c r="Z406" i="25" s="1"/>
  <c r="R406" i="45"/>
  <c r="AJ406" i="25" s="1"/>
  <c r="K406" i="45"/>
  <c r="AI406" i="25" s="1"/>
  <c r="I406" i="45"/>
  <c r="AH406" i="25" s="1"/>
  <c r="K406" i="46"/>
  <c r="I406" i="46"/>
  <c r="I407" i="34"/>
  <c r="H407" i="34" s="1"/>
  <c r="K407" i="25" s="1"/>
  <c r="Q407" i="36"/>
  <c r="P407" i="25" s="1"/>
  <c r="M407" i="36"/>
  <c r="O407" i="25" s="1"/>
  <c r="I407" i="36"/>
  <c r="N407" i="25" s="1"/>
  <c r="AC407" i="35"/>
  <c r="Y407" i="35"/>
  <c r="R407" i="35"/>
  <c r="S407" i="38"/>
  <c r="O407" i="38"/>
  <c r="I407" i="37"/>
  <c r="H407" i="37" s="1"/>
  <c r="Q407" i="25" s="1"/>
  <c r="Q407" i="39"/>
  <c r="K407" i="39" s="1"/>
  <c r="U407" i="25" s="1"/>
  <c r="I407" i="39"/>
  <c r="T407" i="25" s="1"/>
  <c r="I407" i="40"/>
  <c r="H407" i="40" s="1"/>
  <c r="V407" i="25" s="1"/>
  <c r="K407" i="42"/>
  <c r="X407" i="25" s="1"/>
  <c r="I407" i="42"/>
  <c r="BA407" i="43"/>
  <c r="AZ407" i="43" s="1"/>
  <c r="AF407" i="25" s="1"/>
  <c r="AW407" i="43"/>
  <c r="AV407" i="43" s="1"/>
  <c r="AE407" i="25" s="1"/>
  <c r="AS407" i="43"/>
  <c r="AP407" i="43"/>
  <c r="AM407" i="43"/>
  <c r="AI407" i="43"/>
  <c r="AH407" i="43" s="1"/>
  <c r="AC407" i="25" s="1"/>
  <c r="AE407" i="43"/>
  <c r="AB407" i="43"/>
  <c r="Y407" i="43"/>
  <c r="V407" i="43"/>
  <c r="I407" i="43"/>
  <c r="Z407" i="25" s="1"/>
  <c r="R407" i="45"/>
  <c r="AJ407" i="25" s="1"/>
  <c r="K407" i="45"/>
  <c r="AI407" i="25" s="1"/>
  <c r="I407" i="45"/>
  <c r="AH407" i="25" s="1"/>
  <c r="K407" i="46"/>
  <c r="AM404" i="25" s="1"/>
  <c r="I407" i="46"/>
  <c r="AL405" i="25" s="1"/>
  <c r="I408" i="34"/>
  <c r="H408" i="34" s="1"/>
  <c r="K408" i="25" s="1"/>
  <c r="Q408" i="36"/>
  <c r="P408" i="25" s="1"/>
  <c r="M408" i="36"/>
  <c r="O408" i="25" s="1"/>
  <c r="I408" i="36"/>
  <c r="N408" i="25" s="1"/>
  <c r="AC408" i="35"/>
  <c r="Y408" i="35"/>
  <c r="R408" i="35"/>
  <c r="S408" i="38"/>
  <c r="O408" i="38"/>
  <c r="I408" i="37"/>
  <c r="H408" i="37" s="1"/>
  <c r="Q408" i="25" s="1"/>
  <c r="Q408" i="39"/>
  <c r="K408" i="39" s="1"/>
  <c r="U408" i="25" s="1"/>
  <c r="I408" i="39"/>
  <c r="I408" i="40"/>
  <c r="H408" i="40" s="1"/>
  <c r="V408" i="25" s="1"/>
  <c r="K408" i="42"/>
  <c r="X408" i="25" s="1"/>
  <c r="I408" i="42"/>
  <c r="BA408" i="43"/>
  <c r="AZ408" i="43" s="1"/>
  <c r="AF408" i="25" s="1"/>
  <c r="AW408" i="43"/>
  <c r="AV408" i="43" s="1"/>
  <c r="AE408" i="25" s="1"/>
  <c r="AS408" i="43"/>
  <c r="AP408" i="43"/>
  <c r="AM408" i="43"/>
  <c r="AI408" i="43"/>
  <c r="AH408" i="43" s="1"/>
  <c r="AC408" i="25" s="1"/>
  <c r="AE408" i="43"/>
  <c r="AB408" i="43"/>
  <c r="Y408" i="43"/>
  <c r="V408" i="43"/>
  <c r="I408" i="43"/>
  <c r="Z408" i="25" s="1"/>
  <c r="R408" i="45"/>
  <c r="AJ408" i="25" s="1"/>
  <c r="K408" i="45"/>
  <c r="AI408" i="25" s="1"/>
  <c r="I408" i="45"/>
  <c r="AH408" i="25" s="1"/>
  <c r="K408" i="46"/>
  <c r="AM406" i="25" s="1"/>
  <c r="I408" i="46"/>
  <c r="AL406" i="25" s="1"/>
  <c r="I402" i="34"/>
  <c r="H402" i="34" s="1"/>
  <c r="K402" i="25" s="1"/>
  <c r="Q402" i="36"/>
  <c r="P402" i="25" s="1"/>
  <c r="M402" i="36"/>
  <c r="O402" i="25" s="1"/>
  <c r="I402" i="36"/>
  <c r="N402" i="25" s="1"/>
  <c r="AC402" i="35"/>
  <c r="Y402" i="35"/>
  <c r="R402" i="35"/>
  <c r="S402" i="38"/>
  <c r="O402" i="38"/>
  <c r="I402" i="37"/>
  <c r="H402" i="37" s="1"/>
  <c r="Q402" i="25" s="1"/>
  <c r="Q402" i="39"/>
  <c r="K402" i="39" s="1"/>
  <c r="U402" i="25" s="1"/>
  <c r="I402" i="39"/>
  <c r="I402" i="40"/>
  <c r="H402" i="40" s="1"/>
  <c r="V402" i="25" s="1"/>
  <c r="K402" i="42"/>
  <c r="X402" i="25" s="1"/>
  <c r="I402" i="42"/>
  <c r="BA402" i="43"/>
  <c r="AZ402" i="43" s="1"/>
  <c r="AF402" i="25" s="1"/>
  <c r="AW402" i="43"/>
  <c r="AV402" i="43" s="1"/>
  <c r="AE402" i="25" s="1"/>
  <c r="AS402" i="43"/>
  <c r="AP402" i="43"/>
  <c r="AM402" i="43"/>
  <c r="AI402" i="43"/>
  <c r="AH402" i="43" s="1"/>
  <c r="AC402" i="25" s="1"/>
  <c r="AE402" i="43"/>
  <c r="AB402" i="43"/>
  <c r="Y402" i="43"/>
  <c r="V402" i="43"/>
  <c r="I402" i="43"/>
  <c r="Z402" i="25" s="1"/>
  <c r="R402" i="45"/>
  <c r="AJ402" i="25" s="1"/>
  <c r="K402" i="45"/>
  <c r="AI402" i="25" s="1"/>
  <c r="I402" i="45"/>
  <c r="AH402" i="25" s="1"/>
  <c r="K402" i="46"/>
  <c r="I402" i="46"/>
  <c r="I395" i="34"/>
  <c r="H395" i="34" s="1"/>
  <c r="K395" i="25" s="1"/>
  <c r="Q395" i="36"/>
  <c r="P395" i="25" s="1"/>
  <c r="M395" i="36"/>
  <c r="O395" i="25" s="1"/>
  <c r="I395" i="36"/>
  <c r="N395" i="25" s="1"/>
  <c r="AC395" i="35"/>
  <c r="Y395" i="35"/>
  <c r="R395" i="35"/>
  <c r="S395" i="38"/>
  <c r="O395" i="38"/>
  <c r="I395" i="37"/>
  <c r="H395" i="37" s="1"/>
  <c r="Q395" i="25" s="1"/>
  <c r="Q395" i="39"/>
  <c r="K395" i="39" s="1"/>
  <c r="U395" i="25" s="1"/>
  <c r="I395" i="39"/>
  <c r="T395" i="25" s="1"/>
  <c r="I395" i="40"/>
  <c r="H395" i="40" s="1"/>
  <c r="V395" i="25" s="1"/>
  <c r="K395" i="42"/>
  <c r="X395" i="25" s="1"/>
  <c r="I395" i="42"/>
  <c r="BA395" i="43"/>
  <c r="AZ395" i="43" s="1"/>
  <c r="AF395" i="25" s="1"/>
  <c r="AW395" i="43"/>
  <c r="AV395" i="43" s="1"/>
  <c r="AE395" i="25" s="1"/>
  <c r="AS395" i="43"/>
  <c r="AP395" i="43"/>
  <c r="AM395" i="43"/>
  <c r="AI395" i="43"/>
  <c r="AH395" i="43" s="1"/>
  <c r="AC395" i="25" s="1"/>
  <c r="AE395" i="43"/>
  <c r="AB395" i="43"/>
  <c r="Y395" i="43"/>
  <c r="V395" i="43"/>
  <c r="I395" i="43"/>
  <c r="R395" i="45"/>
  <c r="AJ395" i="25" s="1"/>
  <c r="K395" i="45"/>
  <c r="AI395" i="25" s="1"/>
  <c r="I395" i="45"/>
  <c r="K395" i="46"/>
  <c r="I395" i="46"/>
  <c r="I394" i="34"/>
  <c r="H394" i="34" s="1"/>
  <c r="K394" i="25" s="1"/>
  <c r="Q394" i="36"/>
  <c r="P394" i="25" s="1"/>
  <c r="M394" i="36"/>
  <c r="O394" i="25" s="1"/>
  <c r="I394" i="36"/>
  <c r="N394" i="25" s="1"/>
  <c r="AC394" i="35"/>
  <c r="Y394" i="35"/>
  <c r="R394" i="35"/>
  <c r="S394" i="38"/>
  <c r="O394" i="38"/>
  <c r="I394" i="37"/>
  <c r="H394" i="37" s="1"/>
  <c r="Q394" i="25" s="1"/>
  <c r="Q394" i="39"/>
  <c r="K394" i="39" s="1"/>
  <c r="U394" i="25" s="1"/>
  <c r="I394" i="39"/>
  <c r="T394" i="25" s="1"/>
  <c r="I394" i="40"/>
  <c r="H394" i="40" s="1"/>
  <c r="V394" i="25" s="1"/>
  <c r="K394" i="42"/>
  <c r="X394" i="25" s="1"/>
  <c r="I394" i="42"/>
  <c r="BA394" i="43"/>
  <c r="AZ394" i="43" s="1"/>
  <c r="AF394" i="25" s="1"/>
  <c r="AW394" i="43"/>
  <c r="AV394" i="43" s="1"/>
  <c r="AE394" i="25" s="1"/>
  <c r="AS394" i="43"/>
  <c r="AP394" i="43"/>
  <c r="AM394" i="43"/>
  <c r="AI394" i="43"/>
  <c r="AH394" i="43" s="1"/>
  <c r="AC394" i="25" s="1"/>
  <c r="AE394" i="43"/>
  <c r="AB394" i="43"/>
  <c r="Y394" i="43"/>
  <c r="V394" i="43"/>
  <c r="I394" i="43"/>
  <c r="Z394" i="25" s="1"/>
  <c r="R394" i="45"/>
  <c r="AJ394" i="25" s="1"/>
  <c r="K394" i="45"/>
  <c r="AI394" i="25" s="1"/>
  <c r="I394" i="45"/>
  <c r="AH394" i="25" s="1"/>
  <c r="K394" i="46"/>
  <c r="I394" i="46"/>
  <c r="X390" i="35"/>
  <c r="V390" i="35"/>
  <c r="I396" i="34"/>
  <c r="H396" i="34" s="1"/>
  <c r="K396" i="25" s="1"/>
  <c r="Q396" i="36"/>
  <c r="P396" i="25" s="1"/>
  <c r="M396" i="36"/>
  <c r="O396" i="25" s="1"/>
  <c r="I396" i="36"/>
  <c r="N396" i="25" s="1"/>
  <c r="AC396" i="35"/>
  <c r="Y396" i="35"/>
  <c r="R396" i="35"/>
  <c r="S396" i="38"/>
  <c r="O396" i="38"/>
  <c r="I396" i="37"/>
  <c r="H396" i="37" s="1"/>
  <c r="Q396" i="25" s="1"/>
  <c r="Q396" i="39"/>
  <c r="K396" i="39" s="1"/>
  <c r="U396" i="25" s="1"/>
  <c r="I396" i="39"/>
  <c r="T396" i="25" s="1"/>
  <c r="I396" i="40"/>
  <c r="H396" i="40" s="1"/>
  <c r="V396" i="25" s="1"/>
  <c r="K396" i="42"/>
  <c r="X396" i="25" s="1"/>
  <c r="I396" i="42"/>
  <c r="BA396" i="43"/>
  <c r="AZ396" i="43" s="1"/>
  <c r="AF396" i="25" s="1"/>
  <c r="AW396" i="43"/>
  <c r="AV396" i="43" s="1"/>
  <c r="AE396" i="25" s="1"/>
  <c r="AS396" i="43"/>
  <c r="AP396" i="43"/>
  <c r="AM396" i="43"/>
  <c r="AI396" i="43"/>
  <c r="AH396" i="43" s="1"/>
  <c r="AC396" i="25" s="1"/>
  <c r="AE396" i="43"/>
  <c r="AB396" i="43"/>
  <c r="Y396" i="43"/>
  <c r="V396" i="43"/>
  <c r="I396" i="43"/>
  <c r="Z396" i="25" s="1"/>
  <c r="R396" i="45"/>
  <c r="AJ396" i="25" s="1"/>
  <c r="K396" i="45"/>
  <c r="AI396" i="25" s="1"/>
  <c r="I396" i="45"/>
  <c r="AH396" i="25" s="1"/>
  <c r="K396" i="46"/>
  <c r="I396" i="46"/>
  <c r="I392" i="34"/>
  <c r="H392" i="34" s="1"/>
  <c r="K392" i="25" s="1"/>
  <c r="Q392" i="36"/>
  <c r="P392" i="25" s="1"/>
  <c r="M392" i="36"/>
  <c r="O392" i="25" s="1"/>
  <c r="I392" i="36"/>
  <c r="N392" i="25" s="1"/>
  <c r="AC392" i="35"/>
  <c r="Y392" i="35"/>
  <c r="R392" i="35"/>
  <c r="S392" i="38"/>
  <c r="O392" i="38"/>
  <c r="I392" i="37"/>
  <c r="H392" i="37" s="1"/>
  <c r="Q392" i="25" s="1"/>
  <c r="Q392" i="39"/>
  <c r="K392" i="39" s="1"/>
  <c r="U392" i="25" s="1"/>
  <c r="I392" i="39"/>
  <c r="T392" i="25" s="1"/>
  <c r="I392" i="40"/>
  <c r="H392" i="40" s="1"/>
  <c r="V392" i="25" s="1"/>
  <c r="K392" i="42"/>
  <c r="X392" i="25" s="1"/>
  <c r="I392" i="42"/>
  <c r="BA392" i="43"/>
  <c r="AZ392" i="43" s="1"/>
  <c r="AF392" i="25" s="1"/>
  <c r="AW392" i="43"/>
  <c r="AV392" i="43" s="1"/>
  <c r="AE392" i="25" s="1"/>
  <c r="AS392" i="43"/>
  <c r="AP392" i="43"/>
  <c r="AM392" i="43"/>
  <c r="AI392" i="43"/>
  <c r="AH392" i="43" s="1"/>
  <c r="AC392" i="25" s="1"/>
  <c r="AE392" i="43"/>
  <c r="AB392" i="43"/>
  <c r="Y392" i="43"/>
  <c r="V392" i="43"/>
  <c r="I392" i="43"/>
  <c r="Z392" i="25" s="1"/>
  <c r="R392" i="45"/>
  <c r="AJ392" i="25" s="1"/>
  <c r="K392" i="45"/>
  <c r="AI392" i="25" s="1"/>
  <c r="I392" i="45"/>
  <c r="K392" i="46"/>
  <c r="AM395" i="25" s="1"/>
  <c r="I392" i="46"/>
  <c r="AW383" i="43"/>
  <c r="I384" i="34"/>
  <c r="H384" i="34" s="1"/>
  <c r="K384" i="25" s="1"/>
  <c r="Q384" i="36"/>
  <c r="P384" i="25" s="1"/>
  <c r="M384" i="36"/>
  <c r="O384" i="25" s="1"/>
  <c r="I384" i="36"/>
  <c r="N384" i="25" s="1"/>
  <c r="AC384" i="35"/>
  <c r="Y384" i="35"/>
  <c r="R384" i="35"/>
  <c r="S384" i="38"/>
  <c r="O384" i="38"/>
  <c r="I384" i="37"/>
  <c r="H384" i="37" s="1"/>
  <c r="Q384" i="25" s="1"/>
  <c r="Q384" i="39"/>
  <c r="K384" i="39" s="1"/>
  <c r="U384" i="25" s="1"/>
  <c r="I384" i="39"/>
  <c r="T384" i="25" s="1"/>
  <c r="I384" i="40"/>
  <c r="H384" i="40" s="1"/>
  <c r="V384" i="25" s="1"/>
  <c r="K384" i="42"/>
  <c r="X384" i="25" s="1"/>
  <c r="I384" i="42"/>
  <c r="BA384" i="43"/>
  <c r="AZ384" i="43" s="1"/>
  <c r="AF384" i="25" s="1"/>
  <c r="AW384" i="43"/>
  <c r="AV384" i="43" s="1"/>
  <c r="AE384" i="25" s="1"/>
  <c r="AS384" i="43"/>
  <c r="AP384" i="43"/>
  <c r="AM384" i="43"/>
  <c r="AI384" i="43"/>
  <c r="AH384" i="43" s="1"/>
  <c r="AC384" i="25" s="1"/>
  <c r="AE384" i="43"/>
  <c r="AB384" i="43"/>
  <c r="Y384" i="43"/>
  <c r="V384" i="43"/>
  <c r="I384" i="43"/>
  <c r="R384" i="45"/>
  <c r="AJ384" i="25" s="1"/>
  <c r="K384" i="45"/>
  <c r="AI384" i="25" s="1"/>
  <c r="I384" i="45"/>
  <c r="K384" i="46"/>
  <c r="I384" i="46"/>
  <c r="M370" i="36"/>
  <c r="O370" i="25" s="1"/>
  <c r="Q370" i="36"/>
  <c r="P370" i="25" s="1"/>
  <c r="M371" i="36"/>
  <c r="O371" i="25" s="1"/>
  <c r="Q371" i="36"/>
  <c r="P371" i="25" s="1"/>
  <c r="M372" i="36"/>
  <c r="O372" i="25" s="1"/>
  <c r="Q372" i="36"/>
  <c r="P372" i="25" s="1"/>
  <c r="M373" i="36"/>
  <c r="O373" i="25" s="1"/>
  <c r="Q373" i="36"/>
  <c r="P373" i="25" s="1"/>
  <c r="M374" i="36"/>
  <c r="O374" i="25" s="1"/>
  <c r="Q374" i="36"/>
  <c r="P374" i="25" s="1"/>
  <c r="M375" i="36"/>
  <c r="O375" i="25" s="1"/>
  <c r="Q375" i="36"/>
  <c r="P375" i="25" s="1"/>
  <c r="M376" i="36"/>
  <c r="O376" i="25" s="1"/>
  <c r="Q376" i="36"/>
  <c r="P376" i="25" s="1"/>
  <c r="M377" i="36"/>
  <c r="O377" i="25" s="1"/>
  <c r="Q377" i="36"/>
  <c r="P377" i="25" s="1"/>
  <c r="R370" i="35"/>
  <c r="Y370" i="35"/>
  <c r="AC370" i="35"/>
  <c r="R371" i="35"/>
  <c r="Y371" i="35"/>
  <c r="AC371" i="35"/>
  <c r="R372" i="35"/>
  <c r="Y372" i="35"/>
  <c r="AC372" i="35"/>
  <c r="R373" i="35"/>
  <c r="Y373" i="35"/>
  <c r="AC373" i="35"/>
  <c r="R374" i="35"/>
  <c r="Y374" i="35"/>
  <c r="AC374" i="35"/>
  <c r="R375" i="35"/>
  <c r="Y375" i="35"/>
  <c r="AC375" i="35"/>
  <c r="R376" i="35"/>
  <c r="Y376" i="35"/>
  <c r="AC376" i="35"/>
  <c r="R377" i="35"/>
  <c r="Y377" i="35"/>
  <c r="AC377" i="35"/>
  <c r="O370" i="38"/>
  <c r="S370" i="38"/>
  <c r="O371" i="38"/>
  <c r="S371" i="38"/>
  <c r="O372" i="38"/>
  <c r="S372" i="38"/>
  <c r="O373" i="38"/>
  <c r="S373" i="38"/>
  <c r="O374" i="38"/>
  <c r="S374" i="38"/>
  <c r="O375" i="38"/>
  <c r="S375" i="38"/>
  <c r="O376" i="38"/>
  <c r="S376" i="38"/>
  <c r="O377" i="38"/>
  <c r="S377" i="38"/>
  <c r="Q370" i="39"/>
  <c r="K370" i="39" s="1"/>
  <c r="U370" i="25" s="1"/>
  <c r="Q371" i="39"/>
  <c r="K371" i="39" s="1"/>
  <c r="U371" i="25" s="1"/>
  <c r="Q372" i="39"/>
  <c r="K372" i="39" s="1"/>
  <c r="U372" i="25" s="1"/>
  <c r="Q373" i="39"/>
  <c r="K373" i="39" s="1"/>
  <c r="Q374" i="39"/>
  <c r="K374" i="39" s="1"/>
  <c r="U374" i="25" s="1"/>
  <c r="Q375" i="39"/>
  <c r="K375" i="39" s="1"/>
  <c r="U375" i="25" s="1"/>
  <c r="Q376" i="39"/>
  <c r="K376" i="39" s="1"/>
  <c r="U376" i="25" s="1"/>
  <c r="Q377" i="39"/>
  <c r="K377" i="39" s="1"/>
  <c r="U377" i="25" s="1"/>
  <c r="K370" i="42"/>
  <c r="X370" i="25" s="1"/>
  <c r="K371" i="42"/>
  <c r="X371" i="25" s="1"/>
  <c r="K372" i="42"/>
  <c r="X372" i="25" s="1"/>
  <c r="K373" i="42"/>
  <c r="X373" i="25" s="1"/>
  <c r="K374" i="42"/>
  <c r="X374" i="25" s="1"/>
  <c r="K375" i="42"/>
  <c r="X375" i="25" s="1"/>
  <c r="K376" i="42"/>
  <c r="X376" i="25" s="1"/>
  <c r="K377" i="42"/>
  <c r="X377" i="25" s="1"/>
  <c r="V370" i="43"/>
  <c r="Y370" i="43"/>
  <c r="AB370" i="43"/>
  <c r="AE370" i="43"/>
  <c r="AI370" i="43"/>
  <c r="AH370" i="43" s="1"/>
  <c r="AC370" i="25" s="1"/>
  <c r="AM370" i="43"/>
  <c r="AP370" i="43"/>
  <c r="V371" i="43"/>
  <c r="Y371" i="43"/>
  <c r="AB371" i="43"/>
  <c r="AE371" i="43"/>
  <c r="AI371" i="43"/>
  <c r="AH371" i="43" s="1"/>
  <c r="AC371" i="25" s="1"/>
  <c r="AM371" i="43"/>
  <c r="AP371" i="43"/>
  <c r="V372" i="43"/>
  <c r="Y372" i="43"/>
  <c r="AB372" i="43"/>
  <c r="AE372" i="43"/>
  <c r="AI372" i="43"/>
  <c r="AH372" i="43" s="1"/>
  <c r="AC372" i="25" s="1"/>
  <c r="AM372" i="43"/>
  <c r="AP372" i="43"/>
  <c r="V373" i="43"/>
  <c r="Y373" i="43"/>
  <c r="AB373" i="43"/>
  <c r="AE373" i="43"/>
  <c r="AI373" i="43"/>
  <c r="AH373" i="43" s="1"/>
  <c r="AC373" i="25" s="1"/>
  <c r="AM373" i="43"/>
  <c r="AP373" i="43"/>
  <c r="V374" i="43"/>
  <c r="Y374" i="43"/>
  <c r="AB374" i="43"/>
  <c r="AE374" i="43"/>
  <c r="AI374" i="43"/>
  <c r="AH374" i="43" s="1"/>
  <c r="AC374" i="25" s="1"/>
  <c r="AM374" i="43"/>
  <c r="AP374" i="43"/>
  <c r="V375" i="43"/>
  <c r="Y375" i="43"/>
  <c r="AB375" i="43"/>
  <c r="AE375" i="43"/>
  <c r="AI375" i="43"/>
  <c r="AH375" i="43" s="1"/>
  <c r="AC375" i="25" s="1"/>
  <c r="AM375" i="43"/>
  <c r="AP375" i="43"/>
  <c r="V376" i="43"/>
  <c r="Y376" i="43"/>
  <c r="AB376" i="43"/>
  <c r="AE376" i="43"/>
  <c r="AI376" i="43"/>
  <c r="AH376" i="43" s="1"/>
  <c r="AC376" i="25" s="1"/>
  <c r="AM376" i="43"/>
  <c r="AP376" i="43"/>
  <c r="V377" i="43"/>
  <c r="Y377" i="43"/>
  <c r="AB377" i="43"/>
  <c r="AE377" i="43"/>
  <c r="AI377" i="43"/>
  <c r="AH377" i="43" s="1"/>
  <c r="AC377" i="25" s="1"/>
  <c r="AM377" i="43"/>
  <c r="AP377" i="43"/>
  <c r="K370" i="45"/>
  <c r="AI370" i="25" s="1"/>
  <c r="R370" i="45"/>
  <c r="AJ370" i="25" s="1"/>
  <c r="K371" i="45"/>
  <c r="AI371" i="25" s="1"/>
  <c r="R371" i="45"/>
  <c r="AJ371" i="25" s="1"/>
  <c r="K372" i="45"/>
  <c r="AI372" i="25" s="1"/>
  <c r="R372" i="45"/>
  <c r="AJ372" i="25" s="1"/>
  <c r="K373" i="45"/>
  <c r="AI373" i="25" s="1"/>
  <c r="R373" i="45"/>
  <c r="AJ373" i="25" s="1"/>
  <c r="K374" i="45"/>
  <c r="AI374" i="25" s="1"/>
  <c r="R374" i="45"/>
  <c r="AJ374" i="25" s="1"/>
  <c r="K375" i="45"/>
  <c r="AI375" i="25" s="1"/>
  <c r="R375" i="45"/>
  <c r="AJ375" i="25" s="1"/>
  <c r="K376" i="45"/>
  <c r="AI376" i="25" s="1"/>
  <c r="R376" i="45"/>
  <c r="AJ376" i="25" s="1"/>
  <c r="K377" i="45"/>
  <c r="AI377" i="25" s="1"/>
  <c r="R377" i="45"/>
  <c r="AJ377" i="25" s="1"/>
  <c r="K370" i="46"/>
  <c r="K371" i="46"/>
  <c r="K372" i="46"/>
  <c r="AM375" i="25" s="1"/>
  <c r="K373" i="46"/>
  <c r="K374" i="46"/>
  <c r="K375" i="46"/>
  <c r="K376" i="46"/>
  <c r="K377" i="46"/>
  <c r="I373" i="34"/>
  <c r="H373" i="34" s="1"/>
  <c r="K373" i="25" s="1"/>
  <c r="I373" i="36"/>
  <c r="N373" i="25" s="1"/>
  <c r="I373" i="37"/>
  <c r="H373" i="37" s="1"/>
  <c r="Q373" i="25" s="1"/>
  <c r="I373" i="39"/>
  <c r="T373" i="25" s="1"/>
  <c r="I373" i="40"/>
  <c r="H373" i="40" s="1"/>
  <c r="V373" i="25" s="1"/>
  <c r="I373" i="42"/>
  <c r="BA373" i="43"/>
  <c r="AZ373" i="43" s="1"/>
  <c r="AF373" i="25" s="1"/>
  <c r="AW373" i="43"/>
  <c r="AV373" i="43" s="1"/>
  <c r="AE373" i="25" s="1"/>
  <c r="AS373" i="43"/>
  <c r="I373" i="43"/>
  <c r="I373" i="45"/>
  <c r="AH373" i="25" s="1"/>
  <c r="I373" i="46"/>
  <c r="I374" i="34"/>
  <c r="H374" i="34" s="1"/>
  <c r="K374" i="25" s="1"/>
  <c r="I374" i="36"/>
  <c r="I374" i="37"/>
  <c r="H374" i="37" s="1"/>
  <c r="Q374" i="25" s="1"/>
  <c r="I374" i="39"/>
  <c r="T374" i="25" s="1"/>
  <c r="I374" i="40"/>
  <c r="H374" i="40" s="1"/>
  <c r="V374" i="25" s="1"/>
  <c r="I374" i="42"/>
  <c r="BA374" i="43"/>
  <c r="AZ374" i="43" s="1"/>
  <c r="AF374" i="25" s="1"/>
  <c r="AW374" i="43"/>
  <c r="AV374" i="43" s="1"/>
  <c r="AE374" i="25" s="1"/>
  <c r="AS374" i="43"/>
  <c r="I374" i="43"/>
  <c r="Z374" i="25" s="1"/>
  <c r="I374" i="45"/>
  <c r="I374" i="46"/>
  <c r="I375" i="34"/>
  <c r="H375" i="34" s="1"/>
  <c r="K375" i="25" s="1"/>
  <c r="I375" i="36"/>
  <c r="I375" i="37"/>
  <c r="H375" i="37" s="1"/>
  <c r="Q375" i="25" s="1"/>
  <c r="I375" i="39"/>
  <c r="T375" i="25" s="1"/>
  <c r="I375" i="40"/>
  <c r="H375" i="40" s="1"/>
  <c r="V375" i="25" s="1"/>
  <c r="I375" i="42"/>
  <c r="BA375" i="43"/>
  <c r="AZ375" i="43" s="1"/>
  <c r="AF375" i="25" s="1"/>
  <c r="AW375" i="43"/>
  <c r="AV375" i="43" s="1"/>
  <c r="AE375" i="25" s="1"/>
  <c r="AS375" i="43"/>
  <c r="I375" i="43"/>
  <c r="Z375" i="25" s="1"/>
  <c r="I375" i="45"/>
  <c r="AH375" i="25" s="1"/>
  <c r="I375" i="46"/>
  <c r="I372" i="34"/>
  <c r="H372" i="34" s="1"/>
  <c r="K372" i="25" s="1"/>
  <c r="I372" i="36"/>
  <c r="N372" i="25" s="1"/>
  <c r="I372" i="37"/>
  <c r="H372" i="37" s="1"/>
  <c r="Q372" i="25" s="1"/>
  <c r="I372" i="39"/>
  <c r="T372" i="25" s="1"/>
  <c r="I372" i="40"/>
  <c r="H372" i="40" s="1"/>
  <c r="V372" i="25" s="1"/>
  <c r="I372" i="42"/>
  <c r="BA372" i="43"/>
  <c r="AZ372" i="43" s="1"/>
  <c r="AF372" i="25" s="1"/>
  <c r="AW372" i="43"/>
  <c r="AV372" i="43" s="1"/>
  <c r="AE372" i="25" s="1"/>
  <c r="AS372" i="43"/>
  <c r="I372" i="43"/>
  <c r="Z372" i="25" s="1"/>
  <c r="I372" i="45"/>
  <c r="AH372" i="25" s="1"/>
  <c r="I372" i="46"/>
  <c r="AL375" i="25" s="1"/>
  <c r="K365" i="43"/>
  <c r="K365" i="40"/>
  <c r="K365" i="37"/>
  <c r="K365" i="35"/>
  <c r="K365" i="36"/>
  <c r="K365" i="34"/>
  <c r="I367" i="34"/>
  <c r="H367" i="34" s="1"/>
  <c r="K367" i="25" s="1"/>
  <c r="Q367" i="36"/>
  <c r="P367" i="25" s="1"/>
  <c r="M367" i="36"/>
  <c r="O367" i="25" s="1"/>
  <c r="I367" i="36"/>
  <c r="AC367" i="35"/>
  <c r="Y367" i="35"/>
  <c r="R367" i="35"/>
  <c r="S367" i="38"/>
  <c r="O367" i="38"/>
  <c r="I367" i="37"/>
  <c r="H367" i="37" s="1"/>
  <c r="Q367" i="25" s="1"/>
  <c r="Q367" i="39"/>
  <c r="K367" i="39" s="1"/>
  <c r="U367" i="25" s="1"/>
  <c r="I367" i="39"/>
  <c r="T367" i="25" s="1"/>
  <c r="I367" i="40"/>
  <c r="H367" i="40" s="1"/>
  <c r="V367" i="25" s="1"/>
  <c r="K367" i="42"/>
  <c r="X367" i="25" s="1"/>
  <c r="I367" i="42"/>
  <c r="BA367" i="43"/>
  <c r="AZ367" i="43" s="1"/>
  <c r="AF367" i="25" s="1"/>
  <c r="AW367" i="43"/>
  <c r="AV367" i="43" s="1"/>
  <c r="AE367" i="25" s="1"/>
  <c r="AS367" i="43"/>
  <c r="AP367" i="43"/>
  <c r="AM367" i="43"/>
  <c r="AI367" i="43"/>
  <c r="AH367" i="43" s="1"/>
  <c r="AC367" i="25" s="1"/>
  <c r="AE367" i="43"/>
  <c r="AB367" i="43"/>
  <c r="Y367" i="43"/>
  <c r="V367" i="43"/>
  <c r="I367" i="43"/>
  <c r="Z367" i="25" s="1"/>
  <c r="R367" i="45"/>
  <c r="AJ367" i="25" s="1"/>
  <c r="K367" i="45"/>
  <c r="AI367" i="25" s="1"/>
  <c r="I367" i="45"/>
  <c r="K367" i="46"/>
  <c r="I367" i="46"/>
  <c r="N590" i="43" l="1"/>
  <c r="N579" i="43"/>
  <c r="N566" i="43"/>
  <c r="N455" i="43"/>
  <c r="N445" i="43"/>
  <c r="AA445" i="25" s="1"/>
  <c r="N429" i="43"/>
  <c r="AA429" i="25" s="1"/>
  <c r="N80" i="43"/>
  <c r="O26" i="43"/>
  <c r="N26" i="43" s="1"/>
  <c r="O333" i="43"/>
  <c r="O349" i="43"/>
  <c r="O468" i="43"/>
  <c r="O452" i="35"/>
  <c r="H8" i="38"/>
  <c r="H520" i="46"/>
  <c r="AK520" i="25" s="1"/>
  <c r="S71" i="43"/>
  <c r="Q275" i="43"/>
  <c r="P208" i="43"/>
  <c r="P275" i="43"/>
  <c r="N316" i="43"/>
  <c r="N505" i="43"/>
  <c r="N564" i="43"/>
  <c r="N386" i="43"/>
  <c r="N451" i="43"/>
  <c r="AA451" i="25" s="1"/>
  <c r="N509" i="43"/>
  <c r="T95" i="43"/>
  <c r="Q245" i="43"/>
  <c r="O90" i="43"/>
  <c r="O110" i="43"/>
  <c r="O481" i="43"/>
  <c r="O518" i="43"/>
  <c r="N394" i="43"/>
  <c r="AA394" i="25" s="1"/>
  <c r="N581" i="43"/>
  <c r="R93" i="43"/>
  <c r="O302" i="43"/>
  <c r="O324" i="43"/>
  <c r="O344" i="43"/>
  <c r="O354" i="43"/>
  <c r="O382" i="43"/>
  <c r="O400" i="43"/>
  <c r="O416" i="43"/>
  <c r="O452" i="43"/>
  <c r="O466" i="43"/>
  <c r="O504" i="43"/>
  <c r="O526" i="43"/>
  <c r="O557" i="43"/>
  <c r="O561" i="43"/>
  <c r="N76" i="43"/>
  <c r="N81" i="43"/>
  <c r="N535" i="43"/>
  <c r="N537" i="43"/>
  <c r="N539" i="43"/>
  <c r="N541" i="43"/>
  <c r="N543" i="43"/>
  <c r="N577" i="43"/>
  <c r="N602" i="43"/>
  <c r="H128" i="38"/>
  <c r="R128" i="25" s="1"/>
  <c r="H59" i="38"/>
  <c r="H22" i="38"/>
  <c r="H14" i="38"/>
  <c r="R14" i="25" s="1"/>
  <c r="K45" i="38"/>
  <c r="K71" i="38"/>
  <c r="K95" i="38"/>
  <c r="K194" i="38"/>
  <c r="K245" i="38"/>
  <c r="K364" i="38"/>
  <c r="N564" i="38"/>
  <c r="T89" i="43"/>
  <c r="R112" i="43"/>
  <c r="T118" i="43"/>
  <c r="T275" i="43"/>
  <c r="R344" i="43"/>
  <c r="R354" i="43"/>
  <c r="R416" i="43"/>
  <c r="R452" i="43"/>
  <c r="N452" i="43" s="1"/>
  <c r="AA452" i="25" s="1"/>
  <c r="R466" i="43"/>
  <c r="R479" i="43"/>
  <c r="R514" i="43"/>
  <c r="R522" i="43"/>
  <c r="R555" i="43"/>
  <c r="R559" i="43"/>
  <c r="R563" i="43"/>
  <c r="R603" i="43"/>
  <c r="R23" i="43"/>
  <c r="N23" i="43" s="1"/>
  <c r="R62" i="43"/>
  <c r="R90" i="43"/>
  <c r="N90" i="43" s="1"/>
  <c r="S95" i="43"/>
  <c r="R110" i="43"/>
  <c r="R125" i="43"/>
  <c r="R169" i="43"/>
  <c r="R181" i="43"/>
  <c r="R232" i="43"/>
  <c r="R291" i="43"/>
  <c r="R311" i="43"/>
  <c r="R333" i="43"/>
  <c r="N333" i="43" s="1"/>
  <c r="R349" i="43"/>
  <c r="N349" i="43" s="1"/>
  <c r="R390" i="43"/>
  <c r="R412" i="43"/>
  <c r="R422" i="43"/>
  <c r="R447" i="43"/>
  <c r="R468" i="43"/>
  <c r="R477" i="43"/>
  <c r="R481" i="43"/>
  <c r="S501" i="43"/>
  <c r="R499" i="43"/>
  <c r="S517" i="43"/>
  <c r="S528" i="43" s="1"/>
  <c r="R526" i="43"/>
  <c r="R545" i="43"/>
  <c r="R549" i="43"/>
  <c r="R553" i="43"/>
  <c r="R557" i="43"/>
  <c r="R561" i="43"/>
  <c r="R568" i="43"/>
  <c r="R572" i="43"/>
  <c r="R585" i="43"/>
  <c r="R589" i="43"/>
  <c r="R593" i="43"/>
  <c r="R597" i="43"/>
  <c r="R601" i="43"/>
  <c r="O79" i="43"/>
  <c r="Q95" i="43"/>
  <c r="O114" i="43"/>
  <c r="O270" i="43"/>
  <c r="Q364" i="43"/>
  <c r="P71" i="43"/>
  <c r="O82" i="43"/>
  <c r="O93" i="43"/>
  <c r="O103" i="43"/>
  <c r="O112" i="43"/>
  <c r="O130" i="43"/>
  <c r="O140" i="43"/>
  <c r="O151" i="43"/>
  <c r="O165" i="43"/>
  <c r="O177" i="43"/>
  <c r="O184" i="43"/>
  <c r="O199" i="43"/>
  <c r="P223" i="43"/>
  <c r="P218" i="43" s="1"/>
  <c r="O232" i="43"/>
  <c r="O247" i="43"/>
  <c r="O258" i="43"/>
  <c r="O272" i="43"/>
  <c r="O477" i="43"/>
  <c r="N477" i="43" s="1"/>
  <c r="O570" i="43"/>
  <c r="O574" i="43"/>
  <c r="O587" i="43"/>
  <c r="O591" i="43"/>
  <c r="O595" i="43"/>
  <c r="N8" i="43"/>
  <c r="N97" i="43"/>
  <c r="AA97" i="25" s="1"/>
  <c r="N99" i="43"/>
  <c r="AA99" i="25" s="1"/>
  <c r="N101" i="43"/>
  <c r="AA101" i="25" s="1"/>
  <c r="N111" i="43"/>
  <c r="AA111" i="25" s="1"/>
  <c r="O237" i="43"/>
  <c r="N239" i="43"/>
  <c r="N241" i="43"/>
  <c r="N243" i="43"/>
  <c r="N252" i="43"/>
  <c r="N257" i="43"/>
  <c r="N260" i="43"/>
  <c r="N262" i="43"/>
  <c r="N266" i="43"/>
  <c r="N268" i="43"/>
  <c r="N286" i="43"/>
  <c r="N288" i="43"/>
  <c r="N290" i="43"/>
  <c r="N337" i="43"/>
  <c r="AA337" i="25" s="1"/>
  <c r="N339" i="43"/>
  <c r="AA339" i="25" s="1"/>
  <c r="N341" i="43"/>
  <c r="N351" i="43"/>
  <c r="AA351" i="25" s="1"/>
  <c r="N353" i="43"/>
  <c r="N398" i="43"/>
  <c r="N401" i="43"/>
  <c r="N403" i="43"/>
  <c r="N405" i="43"/>
  <c r="AA405" i="25" s="1"/>
  <c r="N407" i="43"/>
  <c r="AA407" i="25" s="1"/>
  <c r="N409" i="43"/>
  <c r="N411" i="43"/>
  <c r="N417" i="43"/>
  <c r="N419" i="43"/>
  <c r="N459" i="43"/>
  <c r="N490" i="43"/>
  <c r="N496" i="43"/>
  <c r="N498" i="43"/>
  <c r="N515" i="43"/>
  <c r="N560" i="43"/>
  <c r="N91" i="43"/>
  <c r="N105" i="43"/>
  <c r="AA105" i="25" s="1"/>
  <c r="N107" i="43"/>
  <c r="AA107" i="25" s="1"/>
  <c r="N109" i="43"/>
  <c r="AA109" i="25" s="1"/>
  <c r="N113" i="43"/>
  <c r="AA113" i="25" s="1"/>
  <c r="N117" i="43"/>
  <c r="AA117" i="25" s="1"/>
  <c r="N121" i="43"/>
  <c r="AA121" i="25" s="1"/>
  <c r="N123" i="43"/>
  <c r="AA123" i="25" s="1"/>
  <c r="N126" i="43"/>
  <c r="AA126" i="25" s="1"/>
  <c r="N131" i="43"/>
  <c r="N133" i="43"/>
  <c r="N135" i="43"/>
  <c r="N139" i="43"/>
  <c r="N143" i="43"/>
  <c r="N145" i="43"/>
  <c r="N147" i="43"/>
  <c r="N149" i="43"/>
  <c r="N153" i="43"/>
  <c r="N155" i="43"/>
  <c r="N158" i="43"/>
  <c r="N160" i="43"/>
  <c r="N167" i="43"/>
  <c r="N170" i="43"/>
  <c r="N172" i="43"/>
  <c r="N174" i="43"/>
  <c r="N176" i="43"/>
  <c r="N179" i="43"/>
  <c r="N182" i="43"/>
  <c r="N185" i="43"/>
  <c r="N187" i="43"/>
  <c r="N189" i="43"/>
  <c r="N191" i="43"/>
  <c r="N228" i="43"/>
  <c r="N230" i="43"/>
  <c r="N276" i="43"/>
  <c r="N278" i="43"/>
  <c r="N280" i="43"/>
  <c r="N282" i="43"/>
  <c r="N292" i="43"/>
  <c r="N294" i="43"/>
  <c r="N296" i="43"/>
  <c r="N298" i="43"/>
  <c r="AA299" i="25" s="1"/>
  <c r="N300" i="43"/>
  <c r="N312" i="43"/>
  <c r="N345" i="43"/>
  <c r="N347" i="43"/>
  <c r="N355" i="43"/>
  <c r="N357" i="43"/>
  <c r="AA357" i="25" s="1"/>
  <c r="N359" i="43"/>
  <c r="N361" i="43"/>
  <c r="AA361" i="25" s="1"/>
  <c r="N363" i="43"/>
  <c r="N367" i="43"/>
  <c r="AA367" i="25" s="1"/>
  <c r="N369" i="43"/>
  <c r="N371" i="43"/>
  <c r="AA371" i="25" s="1"/>
  <c r="N373" i="43"/>
  <c r="AA373" i="25" s="1"/>
  <c r="N375" i="43"/>
  <c r="AA375" i="25" s="1"/>
  <c r="N379" i="43"/>
  <c r="N413" i="43"/>
  <c r="N415" i="43"/>
  <c r="N428" i="43"/>
  <c r="N430" i="43"/>
  <c r="N432" i="43"/>
  <c r="N434" i="43"/>
  <c r="N436" i="43"/>
  <c r="N438" i="43"/>
  <c r="N440" i="43"/>
  <c r="N446" i="43"/>
  <c r="N449" i="43"/>
  <c r="N467" i="43"/>
  <c r="N476" i="43"/>
  <c r="N480" i="43"/>
  <c r="N484" i="43"/>
  <c r="N500" i="43"/>
  <c r="N513" i="43"/>
  <c r="N604" i="43"/>
  <c r="R79" i="43"/>
  <c r="O7" i="43"/>
  <c r="O216" i="43"/>
  <c r="O291" i="43"/>
  <c r="P364" i="43"/>
  <c r="O365" i="43"/>
  <c r="O390" i="43"/>
  <c r="O412" i="43"/>
  <c r="O422" i="43"/>
  <c r="O447" i="43"/>
  <c r="O461" i="43"/>
  <c r="O486" i="43"/>
  <c r="O494" i="43"/>
  <c r="O502" i="43"/>
  <c r="O514" i="43"/>
  <c r="O522" i="43"/>
  <c r="P531" i="43"/>
  <c r="O531" i="43" s="1"/>
  <c r="O533" i="43"/>
  <c r="O547" i="43"/>
  <c r="O551" i="43"/>
  <c r="O555" i="43"/>
  <c r="O559" i="43"/>
  <c r="P563" i="43"/>
  <c r="O563" i="43" s="1"/>
  <c r="O565" i="43"/>
  <c r="P603" i="43"/>
  <c r="O603" i="43" s="1"/>
  <c r="O606" i="43"/>
  <c r="R565" i="43"/>
  <c r="R518" i="43"/>
  <c r="R483" i="43"/>
  <c r="R96" i="43"/>
  <c r="N98" i="43"/>
  <c r="AA98" i="25" s="1"/>
  <c r="N102" i="43"/>
  <c r="AA102" i="25" s="1"/>
  <c r="N106" i="43"/>
  <c r="AA106" i="25" s="1"/>
  <c r="N236" i="43"/>
  <c r="N246" i="43"/>
  <c r="N277" i="43"/>
  <c r="N285" i="43"/>
  <c r="N304" i="43"/>
  <c r="N306" i="43"/>
  <c r="N308" i="43"/>
  <c r="N321" i="43"/>
  <c r="N348" i="43"/>
  <c r="N356" i="43"/>
  <c r="AA356" i="25" s="1"/>
  <c r="N366" i="43"/>
  <c r="N448" i="43"/>
  <c r="N512" i="43"/>
  <c r="N520" i="43"/>
  <c r="AA520" i="25" s="1"/>
  <c r="N532" i="43"/>
  <c r="N546" i="43"/>
  <c r="N550" i="43"/>
  <c r="N610" i="43"/>
  <c r="H520" i="37"/>
  <c r="Q520" i="25" s="1"/>
  <c r="S194" i="36"/>
  <c r="S245" i="36"/>
  <c r="S364" i="36"/>
  <c r="M95" i="37"/>
  <c r="M194" i="37"/>
  <c r="M245" i="37"/>
  <c r="M364" i="37"/>
  <c r="M468" i="38"/>
  <c r="L468" i="38" s="1"/>
  <c r="H509" i="38"/>
  <c r="H497" i="38"/>
  <c r="H345" i="38"/>
  <c r="H334" i="38"/>
  <c r="R103" i="43"/>
  <c r="R270" i="43"/>
  <c r="R284" i="43"/>
  <c r="R324" i="43"/>
  <c r="N324" i="43" s="1"/>
  <c r="R486" i="43"/>
  <c r="R494" i="43"/>
  <c r="R502" i="43"/>
  <c r="R531" i="43"/>
  <c r="R547" i="43"/>
  <c r="R551" i="43"/>
  <c r="R570" i="43"/>
  <c r="N570" i="43" s="1"/>
  <c r="R587" i="43"/>
  <c r="R591" i="43"/>
  <c r="R595" i="43"/>
  <c r="R599" i="43"/>
  <c r="R491" i="43"/>
  <c r="N21" i="43"/>
  <c r="AA21" i="25" s="1"/>
  <c r="N24" i="43"/>
  <c r="N32" i="43"/>
  <c r="N56" i="43"/>
  <c r="N58" i="43"/>
  <c r="N60" i="43"/>
  <c r="N67" i="43"/>
  <c r="N69" i="43"/>
  <c r="N72" i="43"/>
  <c r="N75" i="43"/>
  <c r="N77" i="43"/>
  <c r="N94" i="43"/>
  <c r="O284" i="43"/>
  <c r="N293" i="43"/>
  <c r="AA293" i="25" s="1"/>
  <c r="N301" i="43"/>
  <c r="N325" i="43"/>
  <c r="N329" i="43"/>
  <c r="N516" i="43"/>
  <c r="N524" i="43"/>
  <c r="AA524" i="25" s="1"/>
  <c r="N530" i="43"/>
  <c r="N534" i="43"/>
  <c r="N538" i="43"/>
  <c r="N542" i="43"/>
  <c r="N588" i="43"/>
  <c r="N592" i="43"/>
  <c r="N596" i="43"/>
  <c r="N310" i="43"/>
  <c r="N313" i="43"/>
  <c r="AA313" i="25" s="1"/>
  <c r="N315" i="43"/>
  <c r="N317" i="43"/>
  <c r="N319" i="43"/>
  <c r="N323" i="43"/>
  <c r="AA323" i="25" s="1"/>
  <c r="N327" i="43"/>
  <c r="N331" i="43"/>
  <c r="N383" i="43"/>
  <c r="N387" i="43"/>
  <c r="N389" i="43"/>
  <c r="N391" i="43"/>
  <c r="N393" i="43"/>
  <c r="N395" i="43"/>
  <c r="AA395" i="25" s="1"/>
  <c r="N397" i="43"/>
  <c r="N399" i="43"/>
  <c r="N493" i="43"/>
  <c r="N495" i="43"/>
  <c r="N497" i="43"/>
  <c r="N503" i="43"/>
  <c r="N569" i="43"/>
  <c r="N573" i="43"/>
  <c r="N576" i="43"/>
  <c r="N578" i="43"/>
  <c r="N580" i="43"/>
  <c r="N582" i="43"/>
  <c r="H285" i="38"/>
  <c r="H263" i="38"/>
  <c r="H127" i="38"/>
  <c r="R127" i="25" s="1"/>
  <c r="H108" i="38"/>
  <c r="R108" i="25" s="1"/>
  <c r="H101" i="38"/>
  <c r="R101" i="25" s="1"/>
  <c r="H60" i="38"/>
  <c r="H21" i="38"/>
  <c r="R21" i="25" s="1"/>
  <c r="T71" i="43"/>
  <c r="R138" i="43"/>
  <c r="R142" i="43"/>
  <c r="R157" i="43"/>
  <c r="R461" i="43"/>
  <c r="R7" i="43"/>
  <c r="R55" i="43"/>
  <c r="R65" i="43"/>
  <c r="R130" i="43"/>
  <c r="R140" i="43"/>
  <c r="N140" i="43" s="1"/>
  <c r="R151" i="43"/>
  <c r="R165" i="43"/>
  <c r="R177" i="43"/>
  <c r="R184" i="43"/>
  <c r="N184" i="43" s="1"/>
  <c r="R209" i="43"/>
  <c r="R234" i="43"/>
  <c r="R302" i="43"/>
  <c r="N302" i="43" s="1"/>
  <c r="R400" i="43"/>
  <c r="N400" i="43" s="1"/>
  <c r="R427" i="43"/>
  <c r="R475" i="43"/>
  <c r="Q71" i="43"/>
  <c r="O71" i="43" s="1"/>
  <c r="Q208" i="43"/>
  <c r="O599" i="43"/>
  <c r="O65" i="43"/>
  <c r="N65" i="43" s="1"/>
  <c r="P95" i="43"/>
  <c r="O125" i="43"/>
  <c r="P136" i="43"/>
  <c r="O142" i="43"/>
  <c r="O157" i="43"/>
  <c r="O169" i="43"/>
  <c r="N169" i="43" s="1"/>
  <c r="O181" i="43"/>
  <c r="N181" i="43" s="1"/>
  <c r="O234" i="43"/>
  <c r="N234" i="43" s="1"/>
  <c r="O253" i="43"/>
  <c r="O311" i="43"/>
  <c r="O427" i="43"/>
  <c r="O475" i="43"/>
  <c r="N475" i="43" s="1"/>
  <c r="O479" i="43"/>
  <c r="N479" i="43" s="1"/>
  <c r="O483" i="43"/>
  <c r="O491" i="43"/>
  <c r="O499" i="43"/>
  <c r="O545" i="43"/>
  <c r="O549" i="43"/>
  <c r="N549" i="43" s="1"/>
  <c r="O553" i="43"/>
  <c r="O568" i="43"/>
  <c r="O572" i="43"/>
  <c r="O585" i="43"/>
  <c r="N585" i="43" s="1"/>
  <c r="O589" i="43"/>
  <c r="O593" i="43"/>
  <c r="N593" i="43" s="1"/>
  <c r="O597" i="43"/>
  <c r="R606" i="43"/>
  <c r="R533" i="43"/>
  <c r="N444" i="43"/>
  <c r="AA444" i="25" s="1"/>
  <c r="N381" i="43"/>
  <c r="N377" i="43"/>
  <c r="AA377" i="25" s="1"/>
  <c r="N343" i="43"/>
  <c r="N335" i="43"/>
  <c r="AA335" i="25" s="1"/>
  <c r="R237" i="43"/>
  <c r="N162" i="43"/>
  <c r="N86" i="43"/>
  <c r="N14" i="43"/>
  <c r="AA14" i="25" s="1"/>
  <c r="N22" i="43"/>
  <c r="N54" i="43"/>
  <c r="N66" i="43"/>
  <c r="N68" i="43"/>
  <c r="N70" i="43"/>
  <c r="N74" i="43"/>
  <c r="N78" i="43"/>
  <c r="N85" i="43"/>
  <c r="N87" i="43"/>
  <c r="O96" i="43"/>
  <c r="N120" i="43"/>
  <c r="AA120" i="25" s="1"/>
  <c r="N122" i="43"/>
  <c r="AA122" i="25" s="1"/>
  <c r="N132" i="43"/>
  <c r="N134" i="43"/>
  <c r="N137" i="43"/>
  <c r="N141" i="43"/>
  <c r="N144" i="43"/>
  <c r="N146" i="43"/>
  <c r="N148" i="43"/>
  <c r="N152" i="43"/>
  <c r="N154" i="43"/>
  <c r="N156" i="43"/>
  <c r="N161" i="43"/>
  <c r="N166" i="43"/>
  <c r="N168" i="43"/>
  <c r="N171" i="43"/>
  <c r="N173" i="43"/>
  <c r="N175" i="43"/>
  <c r="N178" i="43"/>
  <c r="N180" i="43"/>
  <c r="N183" i="43"/>
  <c r="N186" i="43"/>
  <c r="N188" i="43"/>
  <c r="N190" i="43"/>
  <c r="N192" i="43"/>
  <c r="N233" i="43"/>
  <c r="N238" i="43"/>
  <c r="N242" i="43"/>
  <c r="N251" i="43"/>
  <c r="N256" i="43"/>
  <c r="N259" i="43"/>
  <c r="N261" i="43"/>
  <c r="N263" i="43"/>
  <c r="N267" i="43"/>
  <c r="N271" i="43"/>
  <c r="N279" i="43"/>
  <c r="N283" i="43"/>
  <c r="N287" i="43"/>
  <c r="N295" i="43"/>
  <c r="N299" i="43"/>
  <c r="N303" i="43"/>
  <c r="N305" i="43"/>
  <c r="N307" i="43"/>
  <c r="N314" i="43"/>
  <c r="N320" i="43"/>
  <c r="N322" i="43"/>
  <c r="N326" i="43"/>
  <c r="AA326" i="25" s="1"/>
  <c r="N328" i="43"/>
  <c r="N330" i="43"/>
  <c r="N332" i="43"/>
  <c r="N336" i="43"/>
  <c r="N338" i="43"/>
  <c r="AA338" i="25" s="1"/>
  <c r="N340" i="43"/>
  <c r="N342" i="43"/>
  <c r="N346" i="43"/>
  <c r="N350" i="43"/>
  <c r="N358" i="43"/>
  <c r="N362" i="43"/>
  <c r="AA362" i="25" s="1"/>
  <c r="N370" i="43"/>
  <c r="AA370" i="25" s="1"/>
  <c r="N372" i="43"/>
  <c r="AA372" i="25" s="1"/>
  <c r="N374" i="43"/>
  <c r="AA374" i="25" s="1"/>
  <c r="N376" i="43"/>
  <c r="AA376" i="25" s="1"/>
  <c r="N388" i="43"/>
  <c r="N392" i="43"/>
  <c r="AA392" i="25" s="1"/>
  <c r="N396" i="43"/>
  <c r="AA396" i="25" s="1"/>
  <c r="AA404" i="25"/>
  <c r="N406" i="43"/>
  <c r="AA406" i="25" s="1"/>
  <c r="N410" i="43"/>
  <c r="N414" i="43"/>
  <c r="N418" i="43"/>
  <c r="AA418" i="25" s="1"/>
  <c r="N426" i="43"/>
  <c r="N431" i="43"/>
  <c r="N435" i="43"/>
  <c r="N437" i="43"/>
  <c r="N439" i="43"/>
  <c r="N441" i="43"/>
  <c r="AA441" i="25" s="1"/>
  <c r="N443" i="43"/>
  <c r="AA443" i="25" s="1"/>
  <c r="N454" i="43"/>
  <c r="AA454" i="25" s="1"/>
  <c r="N456" i="43"/>
  <c r="AA456" i="25" s="1"/>
  <c r="N458" i="43"/>
  <c r="N460" i="43"/>
  <c r="N464" i="43"/>
  <c r="N470" i="43"/>
  <c r="N472" i="43"/>
  <c r="N474" i="43"/>
  <c r="N478" i="43"/>
  <c r="N482" i="43"/>
  <c r="N485" i="43"/>
  <c r="N487" i="43"/>
  <c r="N506" i="43"/>
  <c r="N508" i="43"/>
  <c r="N510" i="43"/>
  <c r="N519" i="43"/>
  <c r="N521" i="43"/>
  <c r="N523" i="43"/>
  <c r="N525" i="43"/>
  <c r="N527" i="43"/>
  <c r="N571" i="43"/>
  <c r="N605" i="43"/>
  <c r="N607" i="43"/>
  <c r="N612" i="43"/>
  <c r="N442" i="43"/>
  <c r="AA442" i="25" s="1"/>
  <c r="N424" i="43"/>
  <c r="AA424" i="25" s="1"/>
  <c r="N408" i="43"/>
  <c r="AA408" i="25" s="1"/>
  <c r="N421" i="43"/>
  <c r="N423" i="43"/>
  <c r="N425" i="43"/>
  <c r="AA425" i="25" s="1"/>
  <c r="N463" i="43"/>
  <c r="N465" i="43"/>
  <c r="N471" i="43"/>
  <c r="N473" i="43"/>
  <c r="R219" i="43"/>
  <c r="R226" i="43"/>
  <c r="N226" i="43" s="1"/>
  <c r="O219" i="43"/>
  <c r="N225" i="43"/>
  <c r="N221" i="43"/>
  <c r="N220" i="43"/>
  <c r="N222" i="43"/>
  <c r="S136" i="43"/>
  <c r="Q136" i="43"/>
  <c r="O138" i="43"/>
  <c r="O119" i="43"/>
  <c r="R114" i="43"/>
  <c r="N52" i="43"/>
  <c r="N49" i="43"/>
  <c r="N51" i="43"/>
  <c r="N53" i="43"/>
  <c r="O62" i="43"/>
  <c r="N62" i="43" s="1"/>
  <c r="N63" i="43"/>
  <c r="O55" i="43"/>
  <c r="T45" i="43"/>
  <c r="N57" i="43"/>
  <c r="N59" i="43"/>
  <c r="N61" i="43"/>
  <c r="P194" i="43"/>
  <c r="P193" i="43" s="1"/>
  <c r="Q194" i="43"/>
  <c r="N197" i="43"/>
  <c r="N200" i="43"/>
  <c r="N202" i="43"/>
  <c r="N204" i="43"/>
  <c r="N207" i="43"/>
  <c r="N211" i="43"/>
  <c r="N213" i="43"/>
  <c r="N215" i="43"/>
  <c r="N468" i="43"/>
  <c r="R469" i="43"/>
  <c r="O469" i="43"/>
  <c r="R462" i="43"/>
  <c r="O462" i="43"/>
  <c r="O224" i="43"/>
  <c r="S223" i="43"/>
  <c r="S218" i="43" s="1"/>
  <c r="Q223" i="43"/>
  <c r="R224" i="43"/>
  <c r="R195" i="43"/>
  <c r="R205" i="43"/>
  <c r="T208" i="43"/>
  <c r="S194" i="43"/>
  <c r="R199" i="43"/>
  <c r="N199" i="43" s="1"/>
  <c r="S208" i="43"/>
  <c r="R216" i="43"/>
  <c r="N216" i="43" s="1"/>
  <c r="O195" i="43"/>
  <c r="O205" i="43"/>
  <c r="O209" i="43"/>
  <c r="N196" i="43"/>
  <c r="N198" i="43"/>
  <c r="N201" i="43"/>
  <c r="N203" i="43"/>
  <c r="N206" i="43"/>
  <c r="N210" i="43"/>
  <c r="N212" i="43"/>
  <c r="N214" i="43"/>
  <c r="N217" i="43"/>
  <c r="R82" i="43"/>
  <c r="R84" i="43"/>
  <c r="O83" i="43"/>
  <c r="R83" i="43"/>
  <c r="O84" i="43"/>
  <c r="R73" i="43"/>
  <c r="O73" i="43"/>
  <c r="O64" i="43"/>
  <c r="S64" i="43"/>
  <c r="R64" i="43" s="1"/>
  <c r="N48" i="43"/>
  <c r="N50" i="43"/>
  <c r="Q45" i="43"/>
  <c r="R47" i="43"/>
  <c r="R40" i="43"/>
  <c r="N584" i="43"/>
  <c r="R574" i="43"/>
  <c r="N574" i="43" s="1"/>
  <c r="R504" i="43"/>
  <c r="R382" i="43"/>
  <c r="R272" i="43"/>
  <c r="N272" i="43" s="1"/>
  <c r="R258" i="43"/>
  <c r="R253" i="43"/>
  <c r="T150" i="43"/>
  <c r="R119" i="43"/>
  <c r="N124" i="43"/>
  <c r="AA124" i="25" s="1"/>
  <c r="R115" i="43"/>
  <c r="S364" i="43"/>
  <c r="AA402" i="25"/>
  <c r="R365" i="43"/>
  <c r="N274" i="43"/>
  <c r="N273" i="43"/>
  <c r="N269" i="43"/>
  <c r="N265" i="43"/>
  <c r="N264" i="43"/>
  <c r="N255" i="43"/>
  <c r="N254" i="43"/>
  <c r="S245" i="43"/>
  <c r="N250" i="43"/>
  <c r="N249" i="43"/>
  <c r="R247" i="43"/>
  <c r="N247" i="43" s="1"/>
  <c r="N248" i="43"/>
  <c r="N235" i="43"/>
  <c r="S46" i="43"/>
  <c r="P245" i="43"/>
  <c r="O245" i="43" s="1"/>
  <c r="R26" i="43"/>
  <c r="R35" i="43"/>
  <c r="R43" i="43"/>
  <c r="O29" i="43"/>
  <c r="O40" i="43"/>
  <c r="N28" i="43"/>
  <c r="N34" i="43"/>
  <c r="N38" i="43"/>
  <c r="N41" i="43"/>
  <c r="N44" i="43"/>
  <c r="R29" i="43"/>
  <c r="O35" i="43"/>
  <c r="N35" i="43" s="1"/>
  <c r="O43" i="43"/>
  <c r="R30" i="43"/>
  <c r="N27" i="43"/>
  <c r="N31" i="43"/>
  <c r="N33" i="43"/>
  <c r="N36" i="43"/>
  <c r="N39" i="43"/>
  <c r="N42" i="43"/>
  <c r="O30" i="43"/>
  <c r="R37" i="43"/>
  <c r="O37" i="43"/>
  <c r="T164" i="43"/>
  <c r="T163" i="43" s="1"/>
  <c r="K89" i="38"/>
  <c r="K118" i="38"/>
  <c r="K150" i="38"/>
  <c r="K208" i="38"/>
  <c r="K164" i="38"/>
  <c r="K163" i="38" s="1"/>
  <c r="H524" i="46"/>
  <c r="AK524" i="25" s="1"/>
  <c r="O115" i="43"/>
  <c r="P45" i="43"/>
  <c r="O46" i="43"/>
  <c r="O47" i="43"/>
  <c r="AA457" i="25"/>
  <c r="AA455" i="25"/>
  <c r="AA449" i="25"/>
  <c r="O601" i="43"/>
  <c r="Q608" i="43"/>
  <c r="Q501" i="43"/>
  <c r="Q517" i="43"/>
  <c r="Q528" i="43" s="1"/>
  <c r="P89" i="43"/>
  <c r="P118" i="43"/>
  <c r="P150" i="43"/>
  <c r="P164" i="43"/>
  <c r="P501" i="43"/>
  <c r="P517" i="43"/>
  <c r="Q89" i="43"/>
  <c r="Q118" i="43"/>
  <c r="Q150" i="43"/>
  <c r="Q164" i="43"/>
  <c r="Q163" i="43" s="1"/>
  <c r="T608" i="43"/>
  <c r="T194" i="43"/>
  <c r="T245" i="43"/>
  <c r="T364" i="43"/>
  <c r="S275" i="43"/>
  <c r="P25" i="43"/>
  <c r="Q25" i="43"/>
  <c r="Q567" i="43"/>
  <c r="S608" i="43"/>
  <c r="T136" i="43"/>
  <c r="T223" i="43"/>
  <c r="T218" i="43" s="1"/>
  <c r="T501" i="43"/>
  <c r="T517" i="43"/>
  <c r="R517" i="43" s="1"/>
  <c r="S89" i="43"/>
  <c r="S118" i="43"/>
  <c r="S150" i="43"/>
  <c r="S164" i="43"/>
  <c r="S25" i="43"/>
  <c r="S567" i="43"/>
  <c r="T25" i="43"/>
  <c r="T567" i="43"/>
  <c r="L95" i="43"/>
  <c r="L194" i="43"/>
  <c r="L245" i="43"/>
  <c r="L364" i="43"/>
  <c r="U520" i="43"/>
  <c r="AB520" i="25" s="1"/>
  <c r="H520" i="39"/>
  <c r="S520" i="25" s="1"/>
  <c r="H524" i="39"/>
  <c r="S524" i="25" s="1"/>
  <c r="T524" i="25"/>
  <c r="M45" i="37"/>
  <c r="M71" i="37"/>
  <c r="M89" i="37"/>
  <c r="M118" i="37"/>
  <c r="M150" i="37"/>
  <c r="M164" i="37"/>
  <c r="M163" i="37" s="1"/>
  <c r="M208" i="37"/>
  <c r="M608" i="37"/>
  <c r="M275" i="37"/>
  <c r="M136" i="37"/>
  <c r="M223" i="37"/>
  <c r="M218" i="37" s="1"/>
  <c r="M501" i="37"/>
  <c r="M517" i="37"/>
  <c r="M528" i="37" s="1"/>
  <c r="M563" i="38"/>
  <c r="L563" i="38" s="1"/>
  <c r="K501" i="38"/>
  <c r="K517" i="38"/>
  <c r="L237" i="38"/>
  <c r="M35" i="38"/>
  <c r="L35" i="38" s="1"/>
  <c r="L37" i="38"/>
  <c r="M64" i="38"/>
  <c r="L64" i="38" s="1"/>
  <c r="L65" i="38"/>
  <c r="L96" i="38"/>
  <c r="M95" i="38"/>
  <c r="L95" i="38" s="1"/>
  <c r="M114" i="38"/>
  <c r="L114" i="38" s="1"/>
  <c r="L115" i="38"/>
  <c r="M194" i="38"/>
  <c r="L195" i="38"/>
  <c r="M245" i="38"/>
  <c r="L247" i="38"/>
  <c r="M364" i="38"/>
  <c r="L364" i="38" s="1"/>
  <c r="L365" i="38"/>
  <c r="M461" i="38"/>
  <c r="L461" i="38" s="1"/>
  <c r="L462" i="38"/>
  <c r="M531" i="38"/>
  <c r="L531" i="38" s="1"/>
  <c r="L533" i="38"/>
  <c r="L84" i="38"/>
  <c r="M83" i="38"/>
  <c r="K608" i="38"/>
  <c r="M29" i="38"/>
  <c r="L29" i="38" s="1"/>
  <c r="L30" i="38"/>
  <c r="M45" i="38"/>
  <c r="L45" i="38" s="1"/>
  <c r="L46" i="38"/>
  <c r="M71" i="38"/>
  <c r="L71" i="38" s="1"/>
  <c r="M89" i="38"/>
  <c r="L89" i="38" s="1"/>
  <c r="L90" i="38"/>
  <c r="M118" i="38"/>
  <c r="L118" i="38" s="1"/>
  <c r="M150" i="38"/>
  <c r="L150" i="38" s="1"/>
  <c r="M164" i="38"/>
  <c r="M208" i="38"/>
  <c r="L208" i="38" s="1"/>
  <c r="M275" i="38"/>
  <c r="L275" i="38" s="1"/>
  <c r="L284" i="38"/>
  <c r="M481" i="38"/>
  <c r="L481" i="38" s="1"/>
  <c r="L483" i="38"/>
  <c r="M603" i="38"/>
  <c r="M608" i="38" s="1"/>
  <c r="L608" i="38" s="1"/>
  <c r="L606" i="38"/>
  <c r="K136" i="38"/>
  <c r="K223" i="38"/>
  <c r="K218" i="38" s="1"/>
  <c r="K275" i="38"/>
  <c r="L47" i="38"/>
  <c r="L73" i="38"/>
  <c r="L165" i="38"/>
  <c r="H268" i="38"/>
  <c r="H448" i="38"/>
  <c r="S45" i="36"/>
  <c r="S71" i="36"/>
  <c r="S208" i="36"/>
  <c r="S275" i="36"/>
  <c r="Q517" i="35"/>
  <c r="Q528" i="35" s="1"/>
  <c r="O7" i="35"/>
  <c r="Q194" i="35"/>
  <c r="Q245" i="35"/>
  <c r="Q364" i="35"/>
  <c r="Q501" i="35"/>
  <c r="L45" i="43"/>
  <c r="L71" i="43"/>
  <c r="L89" i="43"/>
  <c r="L118" i="43"/>
  <c r="L150" i="43"/>
  <c r="L164" i="43"/>
  <c r="L163" i="43" s="1"/>
  <c r="L208" i="43"/>
  <c r="L275" i="43"/>
  <c r="L608" i="43"/>
  <c r="AL520" i="43"/>
  <c r="AD520" i="25" s="1"/>
  <c r="AL524" i="43"/>
  <c r="AD524" i="25" s="1"/>
  <c r="L136" i="43"/>
  <c r="L223" i="43"/>
  <c r="L218" i="43" s="1"/>
  <c r="L501" i="43"/>
  <c r="L517" i="43"/>
  <c r="L528" i="43" s="1"/>
  <c r="L25" i="43"/>
  <c r="L567" i="43"/>
  <c r="U524" i="43"/>
  <c r="K25" i="38"/>
  <c r="K528" i="38"/>
  <c r="K567" i="38"/>
  <c r="M136" i="38"/>
  <c r="M223" i="38"/>
  <c r="M501" i="38"/>
  <c r="L501" i="38" s="1"/>
  <c r="M517" i="38"/>
  <c r="L517" i="38" s="1"/>
  <c r="N456" i="38"/>
  <c r="H456" i="38" s="1"/>
  <c r="N454" i="38"/>
  <c r="M25" i="37"/>
  <c r="M567" i="37"/>
  <c r="N524" i="38"/>
  <c r="H524" i="38" s="1"/>
  <c r="S95" i="36"/>
  <c r="S136" i="36"/>
  <c r="S223" i="36"/>
  <c r="S218" i="36" s="1"/>
  <c r="Q45" i="35"/>
  <c r="Q71" i="35"/>
  <c r="Q208" i="35"/>
  <c r="Q275" i="35"/>
  <c r="H524" i="36"/>
  <c r="M524" i="25" s="1"/>
  <c r="S89" i="36"/>
  <c r="S118" i="36"/>
  <c r="S150" i="36"/>
  <c r="S164" i="36"/>
  <c r="S163" i="36" s="1"/>
  <c r="S501" i="36"/>
  <c r="S517" i="36"/>
  <c r="S528" i="36" s="1"/>
  <c r="S608" i="36"/>
  <c r="S25" i="36"/>
  <c r="S567" i="36"/>
  <c r="N524" i="25"/>
  <c r="H520" i="36"/>
  <c r="M520" i="25" s="1"/>
  <c r="H524" i="35"/>
  <c r="L524" i="25" s="1"/>
  <c r="Q95" i="35"/>
  <c r="Q136" i="35"/>
  <c r="Q223" i="35"/>
  <c r="Q218" i="35" s="1"/>
  <c r="Q608" i="35"/>
  <c r="Q118" i="35"/>
  <c r="Q150" i="35"/>
  <c r="Q164" i="35"/>
  <c r="Q163" i="35" s="1"/>
  <c r="Q25" i="35"/>
  <c r="Q567" i="35"/>
  <c r="H520" i="45"/>
  <c r="AG520" i="25" s="1"/>
  <c r="H524" i="45"/>
  <c r="AG524" i="25" s="1"/>
  <c r="H524" i="42"/>
  <c r="W524" i="25" s="1"/>
  <c r="T520" i="25"/>
  <c r="N520" i="38"/>
  <c r="N520" i="25"/>
  <c r="H520" i="42"/>
  <c r="W520" i="25" s="1"/>
  <c r="H520" i="35"/>
  <c r="L520" i="25" s="1"/>
  <c r="U457" i="43"/>
  <c r="AB457" i="25" s="1"/>
  <c r="H454" i="46"/>
  <c r="AK454" i="25" s="1"/>
  <c r="H454" i="42"/>
  <c r="W454" i="25" s="1"/>
  <c r="N457" i="38"/>
  <c r="H457" i="38" s="1"/>
  <c r="H455" i="46"/>
  <c r="AK455" i="25" s="1"/>
  <c r="U456" i="43"/>
  <c r="AB456" i="25" s="1"/>
  <c r="U455" i="43"/>
  <c r="AB455" i="25" s="1"/>
  <c r="AL455" i="43"/>
  <c r="AD455" i="25" s="1"/>
  <c r="AL454" i="43"/>
  <c r="AD454" i="25" s="1"/>
  <c r="U454" i="43"/>
  <c r="AB454" i="25" s="1"/>
  <c r="N455" i="38"/>
  <c r="H455" i="36"/>
  <c r="M455" i="25" s="1"/>
  <c r="H454" i="36"/>
  <c r="M454" i="25" s="1"/>
  <c r="H454" i="39"/>
  <c r="S454" i="25" s="1"/>
  <c r="H454" i="45"/>
  <c r="AG454" i="25" s="1"/>
  <c r="H454" i="35"/>
  <c r="L454" i="25" s="1"/>
  <c r="H455" i="39"/>
  <c r="S455" i="25" s="1"/>
  <c r="H450" i="46"/>
  <c r="AK450" i="25" s="1"/>
  <c r="Y452" i="35"/>
  <c r="N451" i="38"/>
  <c r="H451" i="38" s="1"/>
  <c r="R451" i="25" s="1"/>
  <c r="N449" i="38"/>
  <c r="AM452" i="43"/>
  <c r="AI452" i="43"/>
  <c r="AH452" i="43" s="1"/>
  <c r="AC452" i="25" s="1"/>
  <c r="AE452" i="43"/>
  <c r="Y452" i="43"/>
  <c r="O453" i="25"/>
  <c r="H455" i="45"/>
  <c r="AG455" i="25" s="1"/>
  <c r="H455" i="42"/>
  <c r="W455" i="25" s="1"/>
  <c r="H455" i="35"/>
  <c r="L455" i="25" s="1"/>
  <c r="Q452" i="36"/>
  <c r="P452" i="25" s="1"/>
  <c r="AL449" i="43"/>
  <c r="AD449" i="25" s="1"/>
  <c r="N445" i="38"/>
  <c r="H450" i="42"/>
  <c r="W450" i="25" s="1"/>
  <c r="AC452" i="35"/>
  <c r="M452" i="36"/>
  <c r="O452" i="25" s="1"/>
  <c r="N450" i="38"/>
  <c r="K452" i="42"/>
  <c r="X452" i="25" s="1"/>
  <c r="AB452" i="43"/>
  <c r="V452" i="43"/>
  <c r="AL450" i="43"/>
  <c r="AD450" i="25" s="1"/>
  <c r="U450" i="43"/>
  <c r="AB450" i="25" s="1"/>
  <c r="K452" i="45"/>
  <c r="AI452" i="25" s="1"/>
  <c r="H449" i="46"/>
  <c r="AK449" i="25" s="1"/>
  <c r="O452" i="38"/>
  <c r="N452" i="38" s="1"/>
  <c r="K452" i="39"/>
  <c r="U452" i="25" s="1"/>
  <c r="U453" i="43"/>
  <c r="U451" i="43"/>
  <c r="AB451" i="25" s="1"/>
  <c r="R452" i="45"/>
  <c r="AJ452" i="25" s="1"/>
  <c r="R452" i="35"/>
  <c r="U449" i="43"/>
  <c r="H450" i="36"/>
  <c r="M450" i="25" s="1"/>
  <c r="H449" i="36"/>
  <c r="M449" i="25" s="1"/>
  <c r="H450" i="39"/>
  <c r="S450" i="25" s="1"/>
  <c r="H449" i="39"/>
  <c r="S449" i="25" s="1"/>
  <c r="H450" i="45"/>
  <c r="AG450" i="25" s="1"/>
  <c r="H450" i="35"/>
  <c r="L450" i="25" s="1"/>
  <c r="H445" i="46"/>
  <c r="AK445" i="25" s="1"/>
  <c r="H445" i="39"/>
  <c r="S445" i="25" s="1"/>
  <c r="H449" i="45"/>
  <c r="AG449" i="25" s="1"/>
  <c r="H449" i="42"/>
  <c r="W449" i="25" s="1"/>
  <c r="H449" i="35"/>
  <c r="L449" i="25" s="1"/>
  <c r="T445" i="25"/>
  <c r="H441" i="46"/>
  <c r="AK441" i="25" s="1"/>
  <c r="U445" i="43"/>
  <c r="AB445" i="25" s="1"/>
  <c r="H445" i="42"/>
  <c r="W445" i="25" s="1"/>
  <c r="H445" i="35"/>
  <c r="L445" i="25" s="1"/>
  <c r="H442" i="46"/>
  <c r="AK442" i="25" s="1"/>
  <c r="H445" i="45"/>
  <c r="AG445" i="25" s="1"/>
  <c r="AH445" i="25"/>
  <c r="U443" i="43"/>
  <c r="AB443" i="25" s="1"/>
  <c r="U442" i="43"/>
  <c r="AB442" i="25" s="1"/>
  <c r="AL445" i="43"/>
  <c r="AD445" i="25" s="1"/>
  <c r="N442" i="38"/>
  <c r="H442" i="36"/>
  <c r="M442" i="25" s="1"/>
  <c r="H445" i="36"/>
  <c r="M445" i="25" s="1"/>
  <c r="U444" i="43"/>
  <c r="AB444" i="25" s="1"/>
  <c r="H443" i="46"/>
  <c r="AK443" i="25" s="1"/>
  <c r="H443" i="45"/>
  <c r="AG443" i="25" s="1"/>
  <c r="AL443" i="43"/>
  <c r="AD443" i="25" s="1"/>
  <c r="U441" i="43"/>
  <c r="AB441" i="25" s="1"/>
  <c r="N441" i="38"/>
  <c r="AL442" i="43"/>
  <c r="AD442" i="25" s="1"/>
  <c r="H441" i="36"/>
  <c r="M441" i="25" s="1"/>
  <c r="N441" i="25"/>
  <c r="N442" i="25"/>
  <c r="H443" i="42"/>
  <c r="W443" i="25" s="1"/>
  <c r="H443" i="36"/>
  <c r="M443" i="25" s="1"/>
  <c r="N443" i="25"/>
  <c r="AL441" i="43"/>
  <c r="AD441" i="25" s="1"/>
  <c r="H441" i="39"/>
  <c r="S441" i="25" s="1"/>
  <c r="T441" i="25"/>
  <c r="H442" i="45"/>
  <c r="AG442" i="25" s="1"/>
  <c r="AH442" i="25"/>
  <c r="H442" i="42"/>
  <c r="W442" i="25" s="1"/>
  <c r="H442" i="39"/>
  <c r="S442" i="25" s="1"/>
  <c r="H442" i="35"/>
  <c r="L442" i="25" s="1"/>
  <c r="AL442" i="25"/>
  <c r="H429" i="46"/>
  <c r="AK429" i="25" s="1"/>
  <c r="U433" i="43"/>
  <c r="AB433" i="25" s="1"/>
  <c r="N433" i="38"/>
  <c r="H433" i="36"/>
  <c r="M433" i="25" s="1"/>
  <c r="H444" i="46"/>
  <c r="AK444" i="25" s="1"/>
  <c r="AL444" i="43"/>
  <c r="AD444" i="25" s="1"/>
  <c r="H443" i="35"/>
  <c r="L443" i="25" s="1"/>
  <c r="H441" i="45"/>
  <c r="AG441" i="25" s="1"/>
  <c r="H441" i="42"/>
  <c r="W441" i="25" s="1"/>
  <c r="H441" i="35"/>
  <c r="L441" i="25" s="1"/>
  <c r="AM442" i="25"/>
  <c r="AL441" i="25"/>
  <c r="N424" i="38"/>
  <c r="U429" i="43"/>
  <c r="AB429" i="25" s="1"/>
  <c r="N429" i="38"/>
  <c r="H433" i="46"/>
  <c r="AK433" i="25" s="1"/>
  <c r="N444" i="38"/>
  <c r="H444" i="36"/>
  <c r="M444" i="25" s="1"/>
  <c r="H443" i="39"/>
  <c r="S443" i="25" s="1"/>
  <c r="N443" i="38"/>
  <c r="H444" i="39"/>
  <c r="S444" i="25" s="1"/>
  <c r="H443" i="43"/>
  <c r="Y443" i="25" s="1"/>
  <c r="H429" i="36"/>
  <c r="M429" i="25" s="1"/>
  <c r="AL433" i="43"/>
  <c r="H433" i="39"/>
  <c r="S433" i="25" s="1"/>
  <c r="H444" i="45"/>
  <c r="AG444" i="25" s="1"/>
  <c r="H444" i="42"/>
  <c r="W444" i="25" s="1"/>
  <c r="H444" i="35"/>
  <c r="L444" i="25" s="1"/>
  <c r="H425" i="45"/>
  <c r="AG425" i="25" s="1"/>
  <c r="H425" i="39"/>
  <c r="S425" i="25" s="1"/>
  <c r="AL429" i="43"/>
  <c r="AD429" i="25" s="1"/>
  <c r="H429" i="39"/>
  <c r="S429" i="25" s="1"/>
  <c r="H433" i="45"/>
  <c r="AG433" i="25" s="1"/>
  <c r="H433" i="42"/>
  <c r="W433" i="25" s="1"/>
  <c r="H433" i="35"/>
  <c r="L433" i="25" s="1"/>
  <c r="H424" i="46"/>
  <c r="AK424" i="25" s="1"/>
  <c r="H429" i="45"/>
  <c r="AG429" i="25" s="1"/>
  <c r="H429" i="42"/>
  <c r="W429" i="25" s="1"/>
  <c r="H429" i="35"/>
  <c r="L429" i="25" s="1"/>
  <c r="N402" i="38"/>
  <c r="N407" i="38"/>
  <c r="N418" i="38"/>
  <c r="U425" i="43"/>
  <c r="AB425" i="25" s="1"/>
  <c r="H425" i="42"/>
  <c r="W425" i="25" s="1"/>
  <c r="N425" i="38"/>
  <c r="H424" i="42"/>
  <c r="W424" i="25" s="1"/>
  <c r="H424" i="35"/>
  <c r="L424" i="25" s="1"/>
  <c r="H424" i="36"/>
  <c r="M424" i="25" s="1"/>
  <c r="H425" i="46"/>
  <c r="AK425" i="25" s="1"/>
  <c r="AH425" i="25"/>
  <c r="U424" i="43"/>
  <c r="AB424" i="25" s="1"/>
  <c r="H424" i="39"/>
  <c r="S424" i="25" s="1"/>
  <c r="T424" i="25"/>
  <c r="H425" i="36"/>
  <c r="M425" i="25" s="1"/>
  <c r="N425" i="25"/>
  <c r="H424" i="45"/>
  <c r="AG424" i="25" s="1"/>
  <c r="AL424" i="43"/>
  <c r="AD424" i="25" s="1"/>
  <c r="Z424" i="25"/>
  <c r="AL424" i="25"/>
  <c r="N408" i="38"/>
  <c r="H406" i="42"/>
  <c r="W406" i="25" s="1"/>
  <c r="H406" i="39"/>
  <c r="S406" i="25" s="1"/>
  <c r="H404" i="39"/>
  <c r="S404" i="25" s="1"/>
  <c r="N404" i="38"/>
  <c r="H404" i="35"/>
  <c r="L404" i="25" s="1"/>
  <c r="H404" i="36"/>
  <c r="M404" i="25" s="1"/>
  <c r="AM405" i="25"/>
  <c r="N405" i="38"/>
  <c r="H405" i="35"/>
  <c r="L405" i="25" s="1"/>
  <c r="H405" i="36"/>
  <c r="M405" i="25" s="1"/>
  <c r="H418" i="46"/>
  <c r="AK418" i="25" s="1"/>
  <c r="AL425" i="43"/>
  <c r="AD425" i="25" s="1"/>
  <c r="H425" i="35"/>
  <c r="L425" i="25" s="1"/>
  <c r="U418" i="43"/>
  <c r="AB418" i="25" s="1"/>
  <c r="H418" i="42"/>
  <c r="W418" i="25" s="1"/>
  <c r="H418" i="39"/>
  <c r="S418" i="25" s="1"/>
  <c r="H418" i="45"/>
  <c r="AG418" i="25" s="1"/>
  <c r="AH418" i="25"/>
  <c r="AL418" i="43"/>
  <c r="AD418" i="25" s="1"/>
  <c r="Z418" i="25"/>
  <c r="H418" i="35"/>
  <c r="L418" i="25" s="1"/>
  <c r="H418" i="36"/>
  <c r="M418" i="25" s="1"/>
  <c r="H395" i="46"/>
  <c r="AK395" i="25" s="1"/>
  <c r="H395" i="45"/>
  <c r="AG395" i="25" s="1"/>
  <c r="H402" i="42"/>
  <c r="W402" i="25" s="1"/>
  <c r="H406" i="46"/>
  <c r="AK406" i="25" s="1"/>
  <c r="N406" i="38"/>
  <c r="H406" i="36"/>
  <c r="M406" i="25" s="1"/>
  <c r="H404" i="46"/>
  <c r="AK404" i="25" s="1"/>
  <c r="H405" i="46"/>
  <c r="AK405" i="25" s="1"/>
  <c r="H405" i="45"/>
  <c r="AG405" i="25" s="1"/>
  <c r="H405" i="42"/>
  <c r="W405" i="25" s="1"/>
  <c r="H405" i="39"/>
  <c r="S405" i="25" s="1"/>
  <c r="AL404" i="25"/>
  <c r="U402" i="43"/>
  <c r="AB402" i="25" s="1"/>
  <c r="H402" i="39"/>
  <c r="S402" i="25" s="1"/>
  <c r="H408" i="39"/>
  <c r="S408" i="25" s="1"/>
  <c r="T408" i="25"/>
  <c r="T402" i="25"/>
  <c r="H407" i="39"/>
  <c r="S407" i="25" s="1"/>
  <c r="H406" i="45"/>
  <c r="AG406" i="25" s="1"/>
  <c r="H404" i="45"/>
  <c r="AG404" i="25" s="1"/>
  <c r="AL404" i="43"/>
  <c r="AD404" i="25" s="1"/>
  <c r="AL405" i="43"/>
  <c r="AD405" i="25" s="1"/>
  <c r="U406" i="43"/>
  <c r="AB406" i="25" s="1"/>
  <c r="U404" i="43"/>
  <c r="AB404" i="25" s="1"/>
  <c r="U405" i="43"/>
  <c r="AB405" i="25" s="1"/>
  <c r="U408" i="43"/>
  <c r="AB408" i="25" s="1"/>
  <c r="U407" i="43"/>
  <c r="AB407" i="25" s="1"/>
  <c r="H408" i="42"/>
  <c r="W408" i="25" s="1"/>
  <c r="H407" i="42"/>
  <c r="W407" i="25" s="1"/>
  <c r="H404" i="42"/>
  <c r="W404" i="25" s="1"/>
  <c r="N406" i="25"/>
  <c r="H407" i="46"/>
  <c r="AK407" i="25" s="1"/>
  <c r="H407" i="45"/>
  <c r="AG407" i="25" s="1"/>
  <c r="H407" i="36"/>
  <c r="M407" i="25" s="1"/>
  <c r="AL406" i="43"/>
  <c r="H406" i="35"/>
  <c r="L406" i="25" s="1"/>
  <c r="H408" i="46"/>
  <c r="AK408" i="25" s="1"/>
  <c r="H408" i="45"/>
  <c r="AG408" i="25" s="1"/>
  <c r="H408" i="36"/>
  <c r="M408" i="25" s="1"/>
  <c r="AL407" i="43"/>
  <c r="AD407" i="25" s="1"/>
  <c r="H407" i="35"/>
  <c r="L407" i="25" s="1"/>
  <c r="H396" i="46"/>
  <c r="AK396" i="25" s="1"/>
  <c r="H394" i="46"/>
  <c r="AK394" i="25" s="1"/>
  <c r="AL394" i="43"/>
  <c r="AD394" i="25" s="1"/>
  <c r="H402" i="46"/>
  <c r="AK402" i="25" s="1"/>
  <c r="H402" i="45"/>
  <c r="AG402" i="25" s="1"/>
  <c r="H402" i="36"/>
  <c r="M402" i="25" s="1"/>
  <c r="AL408" i="43"/>
  <c r="AD408" i="25" s="1"/>
  <c r="H408" i="35"/>
  <c r="L408" i="25" s="1"/>
  <c r="H394" i="42"/>
  <c r="W394" i="25" s="1"/>
  <c r="N394" i="38"/>
  <c r="H394" i="35"/>
  <c r="L394" i="25" s="1"/>
  <c r="H394" i="36"/>
  <c r="M394" i="25" s="1"/>
  <c r="U395" i="43"/>
  <c r="AB395" i="25" s="1"/>
  <c r="AL402" i="43"/>
  <c r="H402" i="35"/>
  <c r="L402" i="25" s="1"/>
  <c r="H392" i="45"/>
  <c r="AG392" i="25" s="1"/>
  <c r="N396" i="38"/>
  <c r="H396" i="35"/>
  <c r="L396" i="25" s="1"/>
  <c r="U394" i="43"/>
  <c r="AB394" i="25" s="1"/>
  <c r="AL395" i="43"/>
  <c r="AD395" i="25" s="1"/>
  <c r="N395" i="38"/>
  <c r="H395" i="35"/>
  <c r="L395" i="25" s="1"/>
  <c r="H395" i="36"/>
  <c r="M395" i="25" s="1"/>
  <c r="H394" i="45"/>
  <c r="AG394" i="25" s="1"/>
  <c r="AH395" i="25"/>
  <c r="AH392" i="25"/>
  <c r="H392" i="46"/>
  <c r="AK392" i="25" s="1"/>
  <c r="Z395" i="25"/>
  <c r="H395" i="39"/>
  <c r="S395" i="25" s="1"/>
  <c r="H396" i="36"/>
  <c r="M396" i="25" s="1"/>
  <c r="U396" i="43"/>
  <c r="AB396" i="25" s="1"/>
  <c r="H395" i="42"/>
  <c r="W395" i="25" s="1"/>
  <c r="AL395" i="25"/>
  <c r="H373" i="42"/>
  <c r="W373" i="25" s="1"/>
  <c r="N392" i="38"/>
  <c r="H392" i="36"/>
  <c r="M392" i="25" s="1"/>
  <c r="AL396" i="43"/>
  <c r="AD396" i="25" s="1"/>
  <c r="H396" i="39"/>
  <c r="S396" i="25" s="1"/>
  <c r="AM394" i="25"/>
  <c r="H394" i="39"/>
  <c r="S394" i="25" s="1"/>
  <c r="U392" i="43"/>
  <c r="AB392" i="25" s="1"/>
  <c r="H392" i="42"/>
  <c r="W392" i="25" s="1"/>
  <c r="H392" i="39"/>
  <c r="S392" i="25" s="1"/>
  <c r="H396" i="45"/>
  <c r="AG396" i="25" s="1"/>
  <c r="H396" i="42"/>
  <c r="W396" i="25" s="1"/>
  <c r="AL394" i="25"/>
  <c r="N367" i="38"/>
  <c r="H374" i="46"/>
  <c r="AK374" i="25" s="1"/>
  <c r="H374" i="42"/>
  <c r="W374" i="25" s="1"/>
  <c r="H384" i="46"/>
  <c r="AK384" i="25" s="1"/>
  <c r="H384" i="39"/>
  <c r="S384" i="25" s="1"/>
  <c r="AL392" i="43"/>
  <c r="AD392" i="25" s="1"/>
  <c r="H392" i="35"/>
  <c r="L392" i="25" s="1"/>
  <c r="H367" i="42"/>
  <c r="W367" i="25" s="1"/>
  <c r="H367" i="39"/>
  <c r="S367" i="25" s="1"/>
  <c r="H374" i="36"/>
  <c r="M374" i="25" s="1"/>
  <c r="U384" i="43"/>
  <c r="AB384" i="25" s="1"/>
  <c r="H384" i="42"/>
  <c r="W384" i="25" s="1"/>
  <c r="N384" i="38"/>
  <c r="H384" i="35"/>
  <c r="L384" i="25" s="1"/>
  <c r="H384" i="36"/>
  <c r="M384" i="25" s="1"/>
  <c r="H384" i="45"/>
  <c r="AG384" i="25" s="1"/>
  <c r="AH384" i="25"/>
  <c r="AL384" i="43"/>
  <c r="AD384" i="25" s="1"/>
  <c r="Z384" i="25"/>
  <c r="H374" i="39"/>
  <c r="S374" i="25" s="1"/>
  <c r="H373" i="35"/>
  <c r="L373" i="25" s="1"/>
  <c r="H375" i="46"/>
  <c r="AK375" i="25" s="1"/>
  <c r="AL372" i="43"/>
  <c r="AD372" i="25" s="1"/>
  <c r="N377" i="38"/>
  <c r="H377" i="38" s="1"/>
  <c r="N375" i="38"/>
  <c r="N373" i="38"/>
  <c r="N371" i="38"/>
  <c r="H371" i="38" s="1"/>
  <c r="H373" i="46"/>
  <c r="AK373" i="25" s="1"/>
  <c r="H372" i="46"/>
  <c r="AK372" i="25" s="1"/>
  <c r="H374" i="45"/>
  <c r="AG374" i="25" s="1"/>
  <c r="AH374" i="25"/>
  <c r="U376" i="43"/>
  <c r="AB376" i="25" s="1"/>
  <c r="AL373" i="43"/>
  <c r="AD373" i="25" s="1"/>
  <c r="U372" i="43"/>
  <c r="AB372" i="25" s="1"/>
  <c r="U367" i="43"/>
  <c r="AB367" i="25" s="1"/>
  <c r="AL375" i="43"/>
  <c r="AD375" i="25" s="1"/>
  <c r="AL374" i="43"/>
  <c r="AD374" i="25" s="1"/>
  <c r="U374" i="43"/>
  <c r="AB374" i="25" s="1"/>
  <c r="U370" i="43"/>
  <c r="AB370" i="25" s="1"/>
  <c r="H373" i="39"/>
  <c r="S373" i="25" s="1"/>
  <c r="U373" i="25"/>
  <c r="N376" i="38"/>
  <c r="H376" i="38" s="1"/>
  <c r="N374" i="38"/>
  <c r="N372" i="38"/>
  <c r="N370" i="38"/>
  <c r="H370" i="38" s="1"/>
  <c r="H375" i="36"/>
  <c r="M375" i="25" s="1"/>
  <c r="N375" i="25"/>
  <c r="Z373" i="25"/>
  <c r="N374" i="25"/>
  <c r="U377" i="43"/>
  <c r="AB377" i="25" s="1"/>
  <c r="U373" i="43"/>
  <c r="AB373" i="25" s="1"/>
  <c r="H373" i="45"/>
  <c r="AG373" i="25" s="1"/>
  <c r="H373" i="36"/>
  <c r="M373" i="25" s="1"/>
  <c r="U375" i="43"/>
  <c r="AB375" i="25" s="1"/>
  <c r="U371" i="43"/>
  <c r="AB371" i="25" s="1"/>
  <c r="H374" i="35"/>
  <c r="L374" i="25" s="1"/>
  <c r="H375" i="39"/>
  <c r="S375" i="25" s="1"/>
  <c r="H372" i="42"/>
  <c r="W372" i="25" s="1"/>
  <c r="H372" i="35"/>
  <c r="L372" i="25" s="1"/>
  <c r="H375" i="45"/>
  <c r="AG375" i="25" s="1"/>
  <c r="H375" i="42"/>
  <c r="W375" i="25" s="1"/>
  <c r="H375" i="35"/>
  <c r="L375" i="25" s="1"/>
  <c r="H372" i="39"/>
  <c r="S372" i="25" s="1"/>
  <c r="H367" i="46"/>
  <c r="AK367" i="25" s="1"/>
  <c r="H367" i="45"/>
  <c r="AG367" i="25" s="1"/>
  <c r="AH367" i="25"/>
  <c r="H367" i="36"/>
  <c r="M367" i="25" s="1"/>
  <c r="N367" i="25"/>
  <c r="H372" i="45"/>
  <c r="AG372" i="25" s="1"/>
  <c r="H372" i="36"/>
  <c r="M372" i="25" s="1"/>
  <c r="AL367" i="43"/>
  <c r="AD367" i="25" s="1"/>
  <c r="H367" i="35"/>
  <c r="L367" i="25" s="1"/>
  <c r="M359" i="36"/>
  <c r="O359" i="25" s="1"/>
  <c r="Q359" i="36"/>
  <c r="P359" i="25" s="1"/>
  <c r="M360" i="36"/>
  <c r="O360" i="25" s="1"/>
  <c r="Q360" i="36"/>
  <c r="P360" i="25" s="1"/>
  <c r="M361" i="36"/>
  <c r="O361" i="25" s="1"/>
  <c r="Q361" i="36"/>
  <c r="P361" i="25" s="1"/>
  <c r="M362" i="36"/>
  <c r="O362" i="25" s="1"/>
  <c r="Q362" i="36"/>
  <c r="P362" i="25" s="1"/>
  <c r="R359" i="35"/>
  <c r="Y359" i="35"/>
  <c r="AC359" i="35"/>
  <c r="R360" i="35"/>
  <c r="Y360" i="35"/>
  <c r="AC360" i="35"/>
  <c r="R361" i="35"/>
  <c r="Y361" i="35"/>
  <c r="AC361" i="35"/>
  <c r="R362" i="35"/>
  <c r="Y362" i="35"/>
  <c r="AC362" i="35"/>
  <c r="O359" i="38"/>
  <c r="S359" i="38"/>
  <c r="O360" i="38"/>
  <c r="S360" i="38"/>
  <c r="O361" i="38"/>
  <c r="S361" i="38"/>
  <c r="O362" i="38"/>
  <c r="S362" i="38"/>
  <c r="Q359" i="39"/>
  <c r="K359" i="39" s="1"/>
  <c r="U359" i="25" s="1"/>
  <c r="Q360" i="39"/>
  <c r="K360" i="39" s="1"/>
  <c r="Q361" i="39"/>
  <c r="K361" i="39" s="1"/>
  <c r="U361" i="25" s="1"/>
  <c r="Q362" i="39"/>
  <c r="K362" i="39" s="1"/>
  <c r="U362" i="25" s="1"/>
  <c r="K359" i="42"/>
  <c r="X359" i="25" s="1"/>
  <c r="K360" i="42"/>
  <c r="X360" i="25" s="1"/>
  <c r="K361" i="42"/>
  <c r="X361" i="25" s="1"/>
  <c r="K362" i="42"/>
  <c r="X362" i="25" s="1"/>
  <c r="V359" i="43"/>
  <c r="Y359" i="43"/>
  <c r="AB359" i="43"/>
  <c r="AE359" i="43"/>
  <c r="AI359" i="43"/>
  <c r="AH359" i="43" s="1"/>
  <c r="AC359" i="25" s="1"/>
  <c r="AM359" i="43"/>
  <c r="AP359" i="43"/>
  <c r="AA360" i="25"/>
  <c r="V360" i="43"/>
  <c r="Y360" i="43"/>
  <c r="AB360" i="43"/>
  <c r="AE360" i="43"/>
  <c r="AI360" i="43"/>
  <c r="AH360" i="43" s="1"/>
  <c r="AC360" i="25" s="1"/>
  <c r="AM360" i="43"/>
  <c r="AP360" i="43"/>
  <c r="V361" i="43"/>
  <c r="Y361" i="43"/>
  <c r="AB361" i="43"/>
  <c r="AE361" i="43"/>
  <c r="AI361" i="43"/>
  <c r="AH361" i="43" s="1"/>
  <c r="AC361" i="25" s="1"/>
  <c r="AM361" i="43"/>
  <c r="AP361" i="43"/>
  <c r="V362" i="43"/>
  <c r="Y362" i="43"/>
  <c r="AB362" i="43"/>
  <c r="AE362" i="43"/>
  <c r="AI362" i="43"/>
  <c r="AH362" i="43" s="1"/>
  <c r="AC362" i="25" s="1"/>
  <c r="AM362" i="43"/>
  <c r="AP362" i="43"/>
  <c r="K359" i="45"/>
  <c r="AI359" i="25" s="1"/>
  <c r="R359" i="45"/>
  <c r="AJ359" i="25" s="1"/>
  <c r="K360" i="45"/>
  <c r="AI360" i="25" s="1"/>
  <c r="R360" i="45"/>
  <c r="AJ360" i="25" s="1"/>
  <c r="K361" i="45"/>
  <c r="AI361" i="25" s="1"/>
  <c r="R361" i="45"/>
  <c r="AJ361" i="25" s="1"/>
  <c r="K362" i="45"/>
  <c r="AI362" i="25" s="1"/>
  <c r="R362" i="45"/>
  <c r="AJ362" i="25" s="1"/>
  <c r="K359" i="46"/>
  <c r="AM360" i="25" s="1"/>
  <c r="K360" i="46"/>
  <c r="AM361" i="25" s="1"/>
  <c r="K361" i="46"/>
  <c r="K362" i="46"/>
  <c r="AA359" i="25"/>
  <c r="I361" i="34"/>
  <c r="H361" i="34" s="1"/>
  <c r="K361" i="25" s="1"/>
  <c r="I361" i="36"/>
  <c r="I361" i="37"/>
  <c r="H361" i="37" s="1"/>
  <c r="Q361" i="25" s="1"/>
  <c r="I361" i="39"/>
  <c r="I361" i="40"/>
  <c r="H361" i="40" s="1"/>
  <c r="V361" i="25" s="1"/>
  <c r="I361" i="42"/>
  <c r="BA361" i="43"/>
  <c r="AZ361" i="43" s="1"/>
  <c r="AF361" i="25" s="1"/>
  <c r="AW361" i="43"/>
  <c r="AV361" i="43" s="1"/>
  <c r="AE361" i="25" s="1"/>
  <c r="AS361" i="43"/>
  <c r="I361" i="43"/>
  <c r="I361" i="46"/>
  <c r="I360" i="34"/>
  <c r="I360" i="36"/>
  <c r="I360" i="37"/>
  <c r="I360" i="39"/>
  <c r="I360" i="40"/>
  <c r="I360" i="42"/>
  <c r="BA360" i="43"/>
  <c r="AZ360" i="43" s="1"/>
  <c r="AF360" i="25" s="1"/>
  <c r="AW360" i="43"/>
  <c r="AV360" i="43" s="1"/>
  <c r="AE360" i="25" s="1"/>
  <c r="AS360" i="43"/>
  <c r="I360" i="43"/>
  <c r="I360" i="46"/>
  <c r="M356" i="36"/>
  <c r="O356" i="25" s="1"/>
  <c r="Q356" i="36"/>
  <c r="P356" i="25" s="1"/>
  <c r="M357" i="36"/>
  <c r="O357" i="25" s="1"/>
  <c r="Q357" i="36"/>
  <c r="P357" i="25" s="1"/>
  <c r="M358" i="36"/>
  <c r="O358" i="25" s="1"/>
  <c r="Q358" i="36"/>
  <c r="P358" i="25" s="1"/>
  <c r="R356" i="35"/>
  <c r="Y356" i="35"/>
  <c r="AC356" i="35"/>
  <c r="R357" i="35"/>
  <c r="Y357" i="35"/>
  <c r="AC357" i="35"/>
  <c r="R358" i="35"/>
  <c r="Y358" i="35"/>
  <c r="AC358" i="35"/>
  <c r="O356" i="38"/>
  <c r="S356" i="38"/>
  <c r="O357" i="38"/>
  <c r="S357" i="38"/>
  <c r="O358" i="38"/>
  <c r="S358" i="38"/>
  <c r="Q356" i="39"/>
  <c r="K356" i="39" s="1"/>
  <c r="U356" i="25" s="1"/>
  <c r="Q357" i="39"/>
  <c r="K357" i="39" s="1"/>
  <c r="U357" i="25" s="1"/>
  <c r="Q358" i="39"/>
  <c r="K358" i="39" s="1"/>
  <c r="U358" i="25" s="1"/>
  <c r="K356" i="42"/>
  <c r="X356" i="25" s="1"/>
  <c r="K357" i="42"/>
  <c r="X357" i="25" s="1"/>
  <c r="K358" i="42"/>
  <c r="X358" i="25" s="1"/>
  <c r="V356" i="43"/>
  <c r="Y356" i="43"/>
  <c r="AB356" i="43"/>
  <c r="AE356" i="43"/>
  <c r="AI356" i="43"/>
  <c r="AH356" i="43" s="1"/>
  <c r="AC356" i="25" s="1"/>
  <c r="AM356" i="43"/>
  <c r="AP356" i="43"/>
  <c r="V357" i="43"/>
  <c r="Y357" i="43"/>
  <c r="AB357" i="43"/>
  <c r="AE357" i="43"/>
  <c r="AI357" i="43"/>
  <c r="AH357" i="43" s="1"/>
  <c r="AC357" i="25" s="1"/>
  <c r="AM357" i="43"/>
  <c r="AP357" i="43"/>
  <c r="AA358" i="25"/>
  <c r="V358" i="43"/>
  <c r="Y358" i="43"/>
  <c r="AB358" i="43"/>
  <c r="AE358" i="43"/>
  <c r="AI358" i="43"/>
  <c r="AH358" i="43" s="1"/>
  <c r="AC358" i="25" s="1"/>
  <c r="AM358" i="43"/>
  <c r="AP358" i="43"/>
  <c r="K356" i="45"/>
  <c r="AI356" i="25" s="1"/>
  <c r="R356" i="45"/>
  <c r="AJ356" i="25" s="1"/>
  <c r="K357" i="45"/>
  <c r="AI357" i="25" s="1"/>
  <c r="R357" i="45"/>
  <c r="AJ357" i="25" s="1"/>
  <c r="K358" i="45"/>
  <c r="AI358" i="25" s="1"/>
  <c r="R358" i="45"/>
  <c r="AJ358" i="25" s="1"/>
  <c r="K356" i="46"/>
  <c r="AM358" i="25" s="1"/>
  <c r="K357" i="46"/>
  <c r="K358" i="46"/>
  <c r="I358" i="34"/>
  <c r="H358" i="34" s="1"/>
  <c r="K358" i="25" s="1"/>
  <c r="I358" i="36"/>
  <c r="N358" i="25" s="1"/>
  <c r="I358" i="37"/>
  <c r="H358" i="37" s="1"/>
  <c r="Q358" i="25" s="1"/>
  <c r="I358" i="39"/>
  <c r="T358" i="25" s="1"/>
  <c r="I358" i="40"/>
  <c r="H358" i="40" s="1"/>
  <c r="V358" i="25" s="1"/>
  <c r="I358" i="42"/>
  <c r="BA358" i="43"/>
  <c r="AZ358" i="43" s="1"/>
  <c r="AF358" i="25" s="1"/>
  <c r="AW358" i="43"/>
  <c r="AV358" i="43" s="1"/>
  <c r="AE358" i="25" s="1"/>
  <c r="AS358" i="43"/>
  <c r="I358" i="43"/>
  <c r="I358" i="46"/>
  <c r="I356" i="34"/>
  <c r="H356" i="34" s="1"/>
  <c r="K356" i="25" s="1"/>
  <c r="I356" i="36"/>
  <c r="I356" i="37"/>
  <c r="H356" i="37" s="1"/>
  <c r="Q356" i="25" s="1"/>
  <c r="I356" i="39"/>
  <c r="T356" i="25" s="1"/>
  <c r="I356" i="40"/>
  <c r="H356" i="40" s="1"/>
  <c r="V356" i="25" s="1"/>
  <c r="I356" i="42"/>
  <c r="BA356" i="43"/>
  <c r="AZ356" i="43" s="1"/>
  <c r="AF356" i="25" s="1"/>
  <c r="AW356" i="43"/>
  <c r="AV356" i="43" s="1"/>
  <c r="AE356" i="25" s="1"/>
  <c r="AS356" i="43"/>
  <c r="I356" i="43"/>
  <c r="I356" i="46"/>
  <c r="I359" i="34"/>
  <c r="H359" i="34" s="1"/>
  <c r="K359" i="25" s="1"/>
  <c r="I359" i="36"/>
  <c r="I359" i="37"/>
  <c r="H359" i="37" s="1"/>
  <c r="Q359" i="25" s="1"/>
  <c r="I359" i="39"/>
  <c r="T359" i="25" s="1"/>
  <c r="I359" i="40"/>
  <c r="H359" i="40" s="1"/>
  <c r="V359" i="25" s="1"/>
  <c r="I359" i="42"/>
  <c r="BA359" i="43"/>
  <c r="AZ359" i="43" s="1"/>
  <c r="AF359" i="25" s="1"/>
  <c r="AW359" i="43"/>
  <c r="AV359" i="43" s="1"/>
  <c r="AE359" i="25" s="1"/>
  <c r="AS359" i="43"/>
  <c r="I359" i="43"/>
  <c r="Z359" i="25" s="1"/>
  <c r="I359" i="46"/>
  <c r="AL360" i="25" s="1"/>
  <c r="I357" i="34"/>
  <c r="H357" i="34" s="1"/>
  <c r="K357" i="25" s="1"/>
  <c r="I357" i="36"/>
  <c r="N357" i="25" s="1"/>
  <c r="I357" i="37"/>
  <c r="H357" i="37" s="1"/>
  <c r="Q357" i="25" s="1"/>
  <c r="I357" i="39"/>
  <c r="T357" i="25" s="1"/>
  <c r="I357" i="40"/>
  <c r="H357" i="40" s="1"/>
  <c r="V357" i="25" s="1"/>
  <c r="I357" i="42"/>
  <c r="BA357" i="43"/>
  <c r="AZ357" i="43" s="1"/>
  <c r="AF357" i="25" s="1"/>
  <c r="AW357" i="43"/>
  <c r="AV357" i="43" s="1"/>
  <c r="AE357" i="25" s="1"/>
  <c r="AS357" i="43"/>
  <c r="I357" i="43"/>
  <c r="Z357" i="25" s="1"/>
  <c r="I357" i="46"/>
  <c r="M351" i="36"/>
  <c r="O351" i="25" s="1"/>
  <c r="Q351" i="36"/>
  <c r="P351" i="25" s="1"/>
  <c r="R351" i="35"/>
  <c r="Y351" i="35"/>
  <c r="AC351" i="35"/>
  <c r="O351" i="38"/>
  <c r="S351" i="38"/>
  <c r="Q351" i="39"/>
  <c r="K351" i="39" s="1"/>
  <c r="K351" i="42"/>
  <c r="X351" i="25" s="1"/>
  <c r="V351" i="43"/>
  <c r="Y351" i="43"/>
  <c r="AB351" i="43"/>
  <c r="AE351" i="43"/>
  <c r="AI351" i="43"/>
  <c r="AH351" i="43" s="1"/>
  <c r="AC351" i="25" s="1"/>
  <c r="AM351" i="43"/>
  <c r="AP351" i="43"/>
  <c r="K351" i="45"/>
  <c r="AI351" i="25" s="1"/>
  <c r="R351" i="45"/>
  <c r="AJ351" i="25" s="1"/>
  <c r="K351" i="46"/>
  <c r="I351" i="34"/>
  <c r="H351" i="34" s="1"/>
  <c r="K351" i="25" s="1"/>
  <c r="I351" i="36"/>
  <c r="N351" i="25" s="1"/>
  <c r="I351" i="37"/>
  <c r="H351" i="37" s="1"/>
  <c r="Q351" i="25" s="1"/>
  <c r="I351" i="39"/>
  <c r="T351" i="25" s="1"/>
  <c r="I351" i="40"/>
  <c r="H351" i="40" s="1"/>
  <c r="V351" i="25" s="1"/>
  <c r="I351" i="42"/>
  <c r="BA351" i="43"/>
  <c r="AZ351" i="43" s="1"/>
  <c r="AF351" i="25" s="1"/>
  <c r="AW351" i="43"/>
  <c r="AV351" i="43" s="1"/>
  <c r="AE351" i="25" s="1"/>
  <c r="AS351" i="43"/>
  <c r="I351" i="43"/>
  <c r="Z351" i="25" s="1"/>
  <c r="I351" i="45"/>
  <c r="I351" i="46"/>
  <c r="I346" i="34"/>
  <c r="H346" i="34" s="1"/>
  <c r="K346" i="25" s="1"/>
  <c r="Q346" i="36"/>
  <c r="P346" i="25" s="1"/>
  <c r="M346" i="36"/>
  <c r="O346" i="25" s="1"/>
  <c r="I346" i="36"/>
  <c r="N346" i="25" s="1"/>
  <c r="AC346" i="35"/>
  <c r="Y346" i="35"/>
  <c r="R346" i="35"/>
  <c r="I346" i="37"/>
  <c r="H346" i="37" s="1"/>
  <c r="Q346" i="25" s="1"/>
  <c r="S346" i="38"/>
  <c r="O346" i="38"/>
  <c r="Q346" i="39"/>
  <c r="K346" i="39" s="1"/>
  <c r="U346" i="25" s="1"/>
  <c r="I346" i="39"/>
  <c r="I346" i="40"/>
  <c r="H346" i="40" s="1"/>
  <c r="V346" i="25" s="1"/>
  <c r="K346" i="42"/>
  <c r="X346" i="25" s="1"/>
  <c r="I346" i="42"/>
  <c r="BA346" i="43"/>
  <c r="AZ346" i="43" s="1"/>
  <c r="AF346" i="25" s="1"/>
  <c r="AW346" i="43"/>
  <c r="AV346" i="43" s="1"/>
  <c r="AE346" i="25" s="1"/>
  <c r="AS346" i="43"/>
  <c r="AP346" i="43"/>
  <c r="AM346" i="43"/>
  <c r="AI346" i="43"/>
  <c r="AH346" i="43" s="1"/>
  <c r="AC346" i="25" s="1"/>
  <c r="AE346" i="43"/>
  <c r="AB346" i="43"/>
  <c r="Y346" i="43"/>
  <c r="V346" i="43"/>
  <c r="AA346" i="25"/>
  <c r="I346" i="43"/>
  <c r="Z346" i="25" s="1"/>
  <c r="R346" i="45"/>
  <c r="AJ346" i="25" s="1"/>
  <c r="K346" i="45"/>
  <c r="AI346" i="25" s="1"/>
  <c r="I346" i="45"/>
  <c r="K346" i="46"/>
  <c r="I346" i="46"/>
  <c r="AK333" i="35"/>
  <c r="AJ333" i="35"/>
  <c r="I337" i="34"/>
  <c r="H337" i="34" s="1"/>
  <c r="K337" i="25" s="1"/>
  <c r="Q337" i="36"/>
  <c r="P337" i="25" s="1"/>
  <c r="M337" i="36"/>
  <c r="I337" i="36"/>
  <c r="N337" i="25" s="1"/>
  <c r="Y337" i="35"/>
  <c r="R337" i="35"/>
  <c r="I337" i="37"/>
  <c r="H337" i="37" s="1"/>
  <c r="Q337" i="25" s="1"/>
  <c r="S337" i="38"/>
  <c r="O337" i="38"/>
  <c r="Q337" i="39"/>
  <c r="K337" i="39" s="1"/>
  <c r="U337" i="25" s="1"/>
  <c r="I337" i="39"/>
  <c r="T337" i="25" s="1"/>
  <c r="I337" i="40"/>
  <c r="H337" i="40" s="1"/>
  <c r="V337" i="25" s="1"/>
  <c r="K337" i="42"/>
  <c r="I337" i="42"/>
  <c r="BA337" i="43"/>
  <c r="AZ337" i="43" s="1"/>
  <c r="AF337" i="25" s="1"/>
  <c r="AW337" i="43"/>
  <c r="AV337" i="43" s="1"/>
  <c r="AS337" i="43"/>
  <c r="AP337" i="43"/>
  <c r="AM337" i="43"/>
  <c r="AI337" i="43"/>
  <c r="AH337" i="43" s="1"/>
  <c r="AC337" i="25" s="1"/>
  <c r="AE337" i="43"/>
  <c r="AB337" i="43"/>
  <c r="Y337" i="43"/>
  <c r="V337" i="43"/>
  <c r="I337" i="43"/>
  <c r="Z337" i="25" s="1"/>
  <c r="R337" i="45"/>
  <c r="AJ337" i="25" s="1"/>
  <c r="K337" i="45"/>
  <c r="AI337" i="25" s="1"/>
  <c r="I337" i="45"/>
  <c r="AH337" i="25" s="1"/>
  <c r="K337" i="46"/>
  <c r="I337" i="46"/>
  <c r="I338" i="34"/>
  <c r="H338" i="34" s="1"/>
  <c r="K338" i="25" s="1"/>
  <c r="Q338" i="36"/>
  <c r="M338" i="36"/>
  <c r="O338" i="25" s="1"/>
  <c r="I338" i="36"/>
  <c r="N338" i="25" s="1"/>
  <c r="Y338" i="35"/>
  <c r="R338" i="35"/>
  <c r="I338" i="37"/>
  <c r="H338" i="37" s="1"/>
  <c r="Q338" i="25" s="1"/>
  <c r="S338" i="38"/>
  <c r="O338" i="38"/>
  <c r="Q338" i="39"/>
  <c r="K338" i="39" s="1"/>
  <c r="U338" i="25" s="1"/>
  <c r="I338" i="39"/>
  <c r="T338" i="25" s="1"/>
  <c r="I338" i="40"/>
  <c r="H338" i="40" s="1"/>
  <c r="V338" i="25" s="1"/>
  <c r="K338" i="42"/>
  <c r="X338" i="25" s="1"/>
  <c r="I338" i="42"/>
  <c r="BA338" i="43"/>
  <c r="AZ338" i="43" s="1"/>
  <c r="AF338" i="25" s="1"/>
  <c r="AW338" i="43"/>
  <c r="AV338" i="43" s="1"/>
  <c r="AE338" i="25" s="1"/>
  <c r="AS338" i="43"/>
  <c r="AP338" i="43"/>
  <c r="AM338" i="43"/>
  <c r="AI338" i="43"/>
  <c r="AH338" i="43" s="1"/>
  <c r="AC338" i="25" s="1"/>
  <c r="AE338" i="43"/>
  <c r="AB338" i="43"/>
  <c r="Y338" i="43"/>
  <c r="V338" i="43"/>
  <c r="I338" i="43"/>
  <c r="Z338" i="25" s="1"/>
  <c r="R338" i="45"/>
  <c r="AJ338" i="25" s="1"/>
  <c r="K338" i="45"/>
  <c r="AI338" i="25" s="1"/>
  <c r="I338" i="45"/>
  <c r="AH338" i="25" s="1"/>
  <c r="K338" i="46"/>
  <c r="AM337" i="25" s="1"/>
  <c r="I338" i="46"/>
  <c r="I339" i="34"/>
  <c r="H339" i="34" s="1"/>
  <c r="K339" i="25" s="1"/>
  <c r="Q339" i="36"/>
  <c r="P339" i="25" s="1"/>
  <c r="M339" i="36"/>
  <c r="O339" i="25" s="1"/>
  <c r="I339" i="36"/>
  <c r="N339" i="25" s="1"/>
  <c r="Y339" i="35"/>
  <c r="R339" i="35"/>
  <c r="I339" i="37"/>
  <c r="H339" i="37" s="1"/>
  <c r="Q339" i="25" s="1"/>
  <c r="S339" i="38"/>
  <c r="O339" i="38"/>
  <c r="Q339" i="39"/>
  <c r="K339" i="39" s="1"/>
  <c r="U339" i="25" s="1"/>
  <c r="I339" i="39"/>
  <c r="T339" i="25" s="1"/>
  <c r="I339" i="40"/>
  <c r="H339" i="40" s="1"/>
  <c r="V339" i="25" s="1"/>
  <c r="K339" i="42"/>
  <c r="X339" i="25" s="1"/>
  <c r="I339" i="42"/>
  <c r="BA339" i="43"/>
  <c r="AZ339" i="43" s="1"/>
  <c r="AF339" i="25" s="1"/>
  <c r="AW339" i="43"/>
  <c r="AV339" i="43" s="1"/>
  <c r="AE339" i="25" s="1"/>
  <c r="AS339" i="43"/>
  <c r="AP339" i="43"/>
  <c r="AM339" i="43"/>
  <c r="AI339" i="43"/>
  <c r="AH339" i="43" s="1"/>
  <c r="AC339" i="25" s="1"/>
  <c r="AE339" i="43"/>
  <c r="AB339" i="43"/>
  <c r="Y339" i="43"/>
  <c r="V339" i="43"/>
  <c r="I339" i="43"/>
  <c r="Z339" i="25" s="1"/>
  <c r="R339" i="45"/>
  <c r="AJ339" i="25" s="1"/>
  <c r="K339" i="45"/>
  <c r="AI339" i="25" s="1"/>
  <c r="I339" i="45"/>
  <c r="AH339" i="25" s="1"/>
  <c r="K339" i="46"/>
  <c r="AM338" i="25" s="1"/>
  <c r="I339" i="46"/>
  <c r="AL338" i="25" s="1"/>
  <c r="I335" i="34"/>
  <c r="H335" i="34" s="1"/>
  <c r="K335" i="25" s="1"/>
  <c r="Q335" i="36"/>
  <c r="P335" i="25" s="1"/>
  <c r="M335" i="36"/>
  <c r="O335" i="25" s="1"/>
  <c r="I335" i="36"/>
  <c r="AC335" i="35"/>
  <c r="Y335" i="35"/>
  <c r="R335" i="35"/>
  <c r="I335" i="37"/>
  <c r="H335" i="37" s="1"/>
  <c r="Q335" i="25" s="1"/>
  <c r="S335" i="38"/>
  <c r="O335" i="38"/>
  <c r="Q335" i="39"/>
  <c r="K335" i="39" s="1"/>
  <c r="U335" i="25" s="1"/>
  <c r="I335" i="39"/>
  <c r="T335" i="25" s="1"/>
  <c r="I335" i="40"/>
  <c r="H335" i="40" s="1"/>
  <c r="V335" i="25" s="1"/>
  <c r="K335" i="42"/>
  <c r="X335" i="25" s="1"/>
  <c r="I335" i="42"/>
  <c r="BA335" i="43"/>
  <c r="AZ335" i="43" s="1"/>
  <c r="AF335" i="25" s="1"/>
  <c r="AW335" i="43"/>
  <c r="AV335" i="43" s="1"/>
  <c r="AE335" i="25" s="1"/>
  <c r="AS335" i="43"/>
  <c r="AP335" i="43"/>
  <c r="AM335" i="43"/>
  <c r="AI335" i="43"/>
  <c r="AH335" i="43" s="1"/>
  <c r="AC335" i="25" s="1"/>
  <c r="AE335" i="43"/>
  <c r="AB335" i="43"/>
  <c r="Y335" i="43"/>
  <c r="V335" i="43"/>
  <c r="I335" i="43"/>
  <c r="Z335" i="25" s="1"/>
  <c r="R335" i="45"/>
  <c r="AJ335" i="25" s="1"/>
  <c r="K335" i="45"/>
  <c r="AI335" i="25" s="1"/>
  <c r="I335" i="45"/>
  <c r="AH335" i="25" s="1"/>
  <c r="K335" i="46"/>
  <c r="I335" i="46"/>
  <c r="I326" i="34"/>
  <c r="H326" i="34" s="1"/>
  <c r="K326" i="25" s="1"/>
  <c r="Q326" i="36"/>
  <c r="P326" i="25" s="1"/>
  <c r="M326" i="36"/>
  <c r="O326" i="25" s="1"/>
  <c r="I326" i="36"/>
  <c r="N326" i="25" s="1"/>
  <c r="AC326" i="35"/>
  <c r="Y326" i="35"/>
  <c r="R326" i="35"/>
  <c r="I326" i="37"/>
  <c r="H326" i="37" s="1"/>
  <c r="Q326" i="25" s="1"/>
  <c r="S326" i="38"/>
  <c r="O326" i="38"/>
  <c r="Q326" i="39"/>
  <c r="K326" i="39" s="1"/>
  <c r="U326" i="25" s="1"/>
  <c r="I326" i="39"/>
  <c r="I326" i="40"/>
  <c r="H326" i="40" s="1"/>
  <c r="V326" i="25" s="1"/>
  <c r="K326" i="42"/>
  <c r="X326" i="25" s="1"/>
  <c r="I326" i="42"/>
  <c r="BA326" i="43"/>
  <c r="AZ326" i="43" s="1"/>
  <c r="AF326" i="25" s="1"/>
  <c r="AW326" i="43"/>
  <c r="AV326" i="43" s="1"/>
  <c r="AE326" i="25" s="1"/>
  <c r="AS326" i="43"/>
  <c r="AP326" i="43"/>
  <c r="AM326" i="43"/>
  <c r="AI326" i="43"/>
  <c r="AH326" i="43" s="1"/>
  <c r="AC326" i="25" s="1"/>
  <c r="AE326" i="43"/>
  <c r="AB326" i="43"/>
  <c r="Y326" i="43"/>
  <c r="V326" i="43"/>
  <c r="I326" i="43"/>
  <c r="Z326" i="25" s="1"/>
  <c r="R326" i="45"/>
  <c r="AJ326" i="25" s="1"/>
  <c r="K326" i="45"/>
  <c r="AI326" i="25" s="1"/>
  <c r="I326" i="45"/>
  <c r="AH326" i="25" s="1"/>
  <c r="K326" i="46"/>
  <c r="I326" i="46"/>
  <c r="AF320" i="25"/>
  <c r="AF321" i="25"/>
  <c r="AF322" i="25"/>
  <c r="K320" i="25"/>
  <c r="K321" i="25"/>
  <c r="K322" i="25"/>
  <c r="M320" i="25"/>
  <c r="M321" i="25"/>
  <c r="M322" i="25"/>
  <c r="H322" i="35"/>
  <c r="L322" i="25" s="1"/>
  <c r="I322" i="37"/>
  <c r="H322" i="37" s="1"/>
  <c r="S322" i="38"/>
  <c r="O322" i="38"/>
  <c r="Q322" i="39"/>
  <c r="K322" i="39" s="1"/>
  <c r="I322" i="39"/>
  <c r="I322" i="40"/>
  <c r="H322" i="40" s="1"/>
  <c r="K322" i="42"/>
  <c r="I322" i="42"/>
  <c r="AW322" i="43"/>
  <c r="AV322" i="43" s="1"/>
  <c r="AE322" i="25" s="1"/>
  <c r="AP322" i="43"/>
  <c r="AM322" i="43"/>
  <c r="AI322" i="43"/>
  <c r="AH322" i="43" s="1"/>
  <c r="AC322" i="25" s="1"/>
  <c r="AE322" i="43"/>
  <c r="AB322" i="43"/>
  <c r="Y322" i="43"/>
  <c r="V322" i="43"/>
  <c r="AA322" i="25"/>
  <c r="I322" i="43"/>
  <c r="R322" i="45"/>
  <c r="AJ322" i="25" s="1"/>
  <c r="K322" i="45"/>
  <c r="AI322" i="25" s="1"/>
  <c r="I322" i="45"/>
  <c r="AH322" i="25" s="1"/>
  <c r="K322" i="46"/>
  <c r="I322" i="46"/>
  <c r="H321" i="35"/>
  <c r="L321" i="25" s="1"/>
  <c r="I321" i="37"/>
  <c r="H321" i="37" s="1"/>
  <c r="S321" i="38"/>
  <c r="O321" i="38"/>
  <c r="Q321" i="39"/>
  <c r="K321" i="39" s="1"/>
  <c r="I321" i="39"/>
  <c r="I321" i="40"/>
  <c r="H321" i="40" s="1"/>
  <c r="K321" i="42"/>
  <c r="I321" i="42"/>
  <c r="AW321" i="43"/>
  <c r="AV321" i="43" s="1"/>
  <c r="AE321" i="25" s="1"/>
  <c r="AP321" i="43"/>
  <c r="AM321" i="43"/>
  <c r="AI321" i="43"/>
  <c r="AH321" i="43" s="1"/>
  <c r="AC321" i="25" s="1"/>
  <c r="AE321" i="43"/>
  <c r="AB321" i="43"/>
  <c r="Y321" i="43"/>
  <c r="V321" i="43"/>
  <c r="AA321" i="25"/>
  <c r="I321" i="43"/>
  <c r="Z321" i="25" s="1"/>
  <c r="R321" i="45"/>
  <c r="AJ321" i="25" s="1"/>
  <c r="K321" i="45"/>
  <c r="AI321" i="25" s="1"/>
  <c r="I321" i="45"/>
  <c r="K321" i="46"/>
  <c r="I321" i="46"/>
  <c r="M319" i="25"/>
  <c r="K319" i="25"/>
  <c r="I319" i="46"/>
  <c r="I320" i="46"/>
  <c r="K319" i="46"/>
  <c r="K320" i="46"/>
  <c r="K318" i="45"/>
  <c r="K319" i="45"/>
  <c r="K320" i="45"/>
  <c r="AI320" i="25" s="1"/>
  <c r="I318" i="45"/>
  <c r="I319" i="45"/>
  <c r="I320" i="45"/>
  <c r="AH320" i="25" s="1"/>
  <c r="AW318" i="43"/>
  <c r="AV318" i="43" s="1"/>
  <c r="AE318" i="25" s="1"/>
  <c r="AW319" i="43"/>
  <c r="AV319" i="43" s="1"/>
  <c r="AE319" i="25" s="1"/>
  <c r="AW320" i="43"/>
  <c r="AV320" i="43" s="1"/>
  <c r="AE320" i="25" s="1"/>
  <c r="AM317" i="43"/>
  <c r="AM318" i="43"/>
  <c r="AM319" i="43"/>
  <c r="AM320" i="43"/>
  <c r="AJ324" i="43"/>
  <c r="AK324" i="43"/>
  <c r="AF324" i="43"/>
  <c r="AG324" i="43"/>
  <c r="AE318" i="43"/>
  <c r="AE319" i="43"/>
  <c r="AE320" i="43"/>
  <c r="AB318" i="43"/>
  <c r="AB319" i="43"/>
  <c r="AB320" i="43"/>
  <c r="Y319" i="43"/>
  <c r="Y320" i="43"/>
  <c r="V318" i="43"/>
  <c r="V319" i="43"/>
  <c r="V320" i="43"/>
  <c r="AA320" i="25"/>
  <c r="I318" i="43"/>
  <c r="Z318" i="25" s="1"/>
  <c r="I319" i="43"/>
  <c r="Z319" i="25" s="1"/>
  <c r="I320" i="43"/>
  <c r="Z320" i="25" s="1"/>
  <c r="I323" i="43"/>
  <c r="Z323" i="25" s="1"/>
  <c r="K323" i="42"/>
  <c r="K320" i="42"/>
  <c r="K319" i="42"/>
  <c r="K318" i="42"/>
  <c r="I318" i="42"/>
  <c r="I319" i="42"/>
  <c r="I320" i="42"/>
  <c r="I319" i="40"/>
  <c r="H319" i="40" s="1"/>
  <c r="I320" i="40"/>
  <c r="H320" i="40" s="1"/>
  <c r="I323" i="40"/>
  <c r="H323" i="40" s="1"/>
  <c r="Q318" i="39"/>
  <c r="K318" i="39" s="1"/>
  <c r="Q319" i="39"/>
  <c r="K319" i="39" s="1"/>
  <c r="Q320" i="39"/>
  <c r="K320" i="39" s="1"/>
  <c r="I319" i="39"/>
  <c r="I320" i="39"/>
  <c r="I323" i="39"/>
  <c r="S319" i="38"/>
  <c r="S320" i="38"/>
  <c r="S323" i="38"/>
  <c r="O318" i="38"/>
  <c r="O319" i="38"/>
  <c r="O320" i="38"/>
  <c r="O323" i="38"/>
  <c r="I318" i="37"/>
  <c r="H318" i="37" s="1"/>
  <c r="I319" i="37"/>
  <c r="H319" i="37" s="1"/>
  <c r="I320" i="37"/>
  <c r="H320" i="37" s="1"/>
  <c r="AP318" i="43"/>
  <c r="AP319" i="43"/>
  <c r="AP320" i="43"/>
  <c r="AP323" i="43"/>
  <c r="AI318" i="43"/>
  <c r="AH318" i="43" s="1"/>
  <c r="AC318" i="25" s="1"/>
  <c r="AI319" i="43"/>
  <c r="AH319" i="43" s="1"/>
  <c r="AC319" i="25" s="1"/>
  <c r="AI320" i="43"/>
  <c r="AH320" i="43" s="1"/>
  <c r="AC320" i="25" s="1"/>
  <c r="AI323" i="43"/>
  <c r="AH323" i="43" s="1"/>
  <c r="AC323" i="25" s="1"/>
  <c r="AF319" i="25"/>
  <c r="H320" i="35"/>
  <c r="L320" i="25" s="1"/>
  <c r="R320" i="45"/>
  <c r="AJ320" i="25" s="1"/>
  <c r="AI312" i="43"/>
  <c r="I313" i="34"/>
  <c r="H313" i="34" s="1"/>
  <c r="K313" i="25" s="1"/>
  <c r="Q313" i="36"/>
  <c r="P313" i="25" s="1"/>
  <c r="M313" i="36"/>
  <c r="O313" i="25" s="1"/>
  <c r="I313" i="36"/>
  <c r="N313" i="25" s="1"/>
  <c r="AC313" i="35"/>
  <c r="Y313" i="35"/>
  <c r="R313" i="35"/>
  <c r="I313" i="37"/>
  <c r="H313" i="37" s="1"/>
  <c r="Q313" i="25" s="1"/>
  <c r="S313" i="38"/>
  <c r="O313" i="38"/>
  <c r="Q313" i="39"/>
  <c r="K313" i="39" s="1"/>
  <c r="U313" i="25" s="1"/>
  <c r="I313" i="39"/>
  <c r="T313" i="25" s="1"/>
  <c r="I313" i="40"/>
  <c r="H313" i="40" s="1"/>
  <c r="V313" i="25" s="1"/>
  <c r="K313" i="42"/>
  <c r="X313" i="25" s="1"/>
  <c r="I313" i="42"/>
  <c r="BA313" i="43"/>
  <c r="AZ313" i="43" s="1"/>
  <c r="AF313" i="25" s="1"/>
  <c r="AW313" i="43"/>
  <c r="AV313" i="43" s="1"/>
  <c r="AE313" i="25" s="1"/>
  <c r="AS313" i="43"/>
  <c r="AP313" i="43"/>
  <c r="AM313" i="43"/>
  <c r="AI313" i="43"/>
  <c r="AH313" i="43" s="1"/>
  <c r="AC313" i="25" s="1"/>
  <c r="AE313" i="43"/>
  <c r="AB313" i="43"/>
  <c r="Y313" i="43"/>
  <c r="V313" i="43"/>
  <c r="I313" i="43"/>
  <c r="Z313" i="25" s="1"/>
  <c r="R313" i="45"/>
  <c r="AJ313" i="25" s="1"/>
  <c r="K313" i="45"/>
  <c r="AI313" i="25" s="1"/>
  <c r="I313" i="45"/>
  <c r="AH313" i="25" s="1"/>
  <c r="K313" i="46"/>
  <c r="I313" i="46"/>
  <c r="I304" i="34"/>
  <c r="H304" i="34" s="1"/>
  <c r="K304" i="25" s="1"/>
  <c r="Q304" i="36"/>
  <c r="M304" i="36"/>
  <c r="I304" i="36"/>
  <c r="AC304" i="35"/>
  <c r="Y304" i="35"/>
  <c r="R304" i="35"/>
  <c r="I304" i="37"/>
  <c r="H304" i="37" s="1"/>
  <c r="Q304" i="25" s="1"/>
  <c r="S304" i="38"/>
  <c r="O304" i="38"/>
  <c r="Q304" i="39"/>
  <c r="K304" i="39" s="1"/>
  <c r="I304" i="39"/>
  <c r="I304" i="40"/>
  <c r="H304" i="40" s="1"/>
  <c r="V304" i="25" s="1"/>
  <c r="K304" i="42"/>
  <c r="I304" i="42"/>
  <c r="BA304" i="43"/>
  <c r="AZ304" i="43" s="1"/>
  <c r="AF304" i="25" s="1"/>
  <c r="AW304" i="43"/>
  <c r="AV304" i="43" s="1"/>
  <c r="AE304" i="25" s="1"/>
  <c r="AS304" i="43"/>
  <c r="AP304" i="43"/>
  <c r="AM304" i="43"/>
  <c r="AI304" i="43"/>
  <c r="AH304" i="43" s="1"/>
  <c r="AC304" i="25" s="1"/>
  <c r="AE304" i="43"/>
  <c r="AB304" i="43"/>
  <c r="Y304" i="43"/>
  <c r="V304" i="43"/>
  <c r="AA304" i="25"/>
  <c r="I304" i="43"/>
  <c r="Z304" i="25" s="1"/>
  <c r="R304" i="45"/>
  <c r="AJ304" i="25" s="1"/>
  <c r="K304" i="45"/>
  <c r="AI304" i="25" s="1"/>
  <c r="I304" i="45"/>
  <c r="AH304" i="25" s="1"/>
  <c r="K304" i="46"/>
  <c r="I304" i="46"/>
  <c r="I299" i="34"/>
  <c r="H299" i="34" s="1"/>
  <c r="Q299" i="36"/>
  <c r="M299" i="36"/>
  <c r="I299" i="36"/>
  <c r="AC299" i="35"/>
  <c r="Y299" i="35"/>
  <c r="R299" i="35"/>
  <c r="I299" i="37"/>
  <c r="H299" i="37" s="1"/>
  <c r="S299" i="38"/>
  <c r="O299" i="38"/>
  <c r="Q299" i="39"/>
  <c r="K299" i="39" s="1"/>
  <c r="I299" i="39"/>
  <c r="I299" i="40"/>
  <c r="H299" i="40" s="1"/>
  <c r="K299" i="42"/>
  <c r="I299" i="42"/>
  <c r="BA299" i="43"/>
  <c r="AZ299" i="43" s="1"/>
  <c r="AW299" i="43"/>
  <c r="AV299" i="43" s="1"/>
  <c r="AS299" i="43"/>
  <c r="AP299" i="43"/>
  <c r="AM299" i="43"/>
  <c r="AI299" i="43"/>
  <c r="AH299" i="43" s="1"/>
  <c r="AE299" i="43"/>
  <c r="AB299" i="43"/>
  <c r="Y299" i="43"/>
  <c r="V299" i="43"/>
  <c r="I299" i="43"/>
  <c r="R299" i="45"/>
  <c r="K299" i="45"/>
  <c r="I299" i="45"/>
  <c r="K299" i="46"/>
  <c r="I299" i="46"/>
  <c r="Z299" i="25"/>
  <c r="I298" i="34"/>
  <c r="H298" i="34" s="1"/>
  <c r="Q298" i="36"/>
  <c r="M298" i="36"/>
  <c r="I298" i="36"/>
  <c r="AC298" i="35"/>
  <c r="Y298" i="35"/>
  <c r="R298" i="35"/>
  <c r="I298" i="37"/>
  <c r="H298" i="37" s="1"/>
  <c r="Q299" i="25" s="1"/>
  <c r="S298" i="38"/>
  <c r="O298" i="38"/>
  <c r="Q298" i="39"/>
  <c r="K298" i="39" s="1"/>
  <c r="U299" i="25" s="1"/>
  <c r="I298" i="39"/>
  <c r="I298" i="40"/>
  <c r="H298" i="40" s="1"/>
  <c r="V299" i="25" s="1"/>
  <c r="K298" i="42"/>
  <c r="I298" i="42"/>
  <c r="BA298" i="43"/>
  <c r="AZ298" i="43" s="1"/>
  <c r="AF299" i="25" s="1"/>
  <c r="AW298" i="43"/>
  <c r="AV298" i="43" s="1"/>
  <c r="AE299" i="25" s="1"/>
  <c r="AS298" i="43"/>
  <c r="AP298" i="43"/>
  <c r="AM298" i="43"/>
  <c r="AI298" i="43"/>
  <c r="AH298" i="43" s="1"/>
  <c r="AC299" i="25" s="1"/>
  <c r="AE298" i="43"/>
  <c r="AB298" i="43"/>
  <c r="Y298" i="43"/>
  <c r="V298" i="43"/>
  <c r="I298" i="43"/>
  <c r="R298" i="45"/>
  <c r="K298" i="45"/>
  <c r="I298" i="45"/>
  <c r="K298" i="46"/>
  <c r="I298" i="46"/>
  <c r="Z298" i="25"/>
  <c r="I297" i="34"/>
  <c r="H297" i="34" s="1"/>
  <c r="Q297" i="36"/>
  <c r="M297" i="36"/>
  <c r="I297" i="36"/>
  <c r="AC297" i="35"/>
  <c r="Y297" i="35"/>
  <c r="R297" i="35"/>
  <c r="I297" i="37"/>
  <c r="H297" i="37" s="1"/>
  <c r="Q298" i="25" s="1"/>
  <c r="S297" i="38"/>
  <c r="O297" i="38"/>
  <c r="Q297" i="39"/>
  <c r="K297" i="39" s="1"/>
  <c r="U298" i="25" s="1"/>
  <c r="I297" i="39"/>
  <c r="I297" i="40"/>
  <c r="H297" i="40" s="1"/>
  <c r="V298" i="25" s="1"/>
  <c r="K297" i="42"/>
  <c r="I297" i="42"/>
  <c r="BA297" i="43"/>
  <c r="AZ297" i="43" s="1"/>
  <c r="AF298" i="25" s="1"/>
  <c r="AW297" i="43"/>
  <c r="AV297" i="43" s="1"/>
  <c r="AE298" i="25" s="1"/>
  <c r="AS297" i="43"/>
  <c r="AP297" i="43"/>
  <c r="AM297" i="43"/>
  <c r="AI297" i="43"/>
  <c r="AH297" i="43" s="1"/>
  <c r="AC298" i="25" s="1"/>
  <c r="AE297" i="43"/>
  <c r="AB297" i="43"/>
  <c r="Y297" i="43"/>
  <c r="V297" i="43"/>
  <c r="AA298" i="25"/>
  <c r="I297" i="43"/>
  <c r="R297" i="45"/>
  <c r="K297" i="45"/>
  <c r="I297" i="45"/>
  <c r="K297" i="46"/>
  <c r="I297" i="46"/>
  <c r="Z297" i="25"/>
  <c r="K300" i="46"/>
  <c r="K300" i="45"/>
  <c r="K300" i="42"/>
  <c r="AA300" i="25"/>
  <c r="AA301" i="25"/>
  <c r="O300" i="38"/>
  <c r="O301" i="38"/>
  <c r="M300" i="36"/>
  <c r="M301" i="36"/>
  <c r="O297" i="25" s="1"/>
  <c r="Q302" i="45"/>
  <c r="V296" i="43"/>
  <c r="V300" i="43"/>
  <c r="V301" i="43"/>
  <c r="V303" i="43"/>
  <c r="Q296" i="39"/>
  <c r="K296" i="39" s="1"/>
  <c r="U297" i="25" s="1"/>
  <c r="Q300" i="39"/>
  <c r="K300" i="39" s="1"/>
  <c r="Q301" i="39"/>
  <c r="Q303" i="39"/>
  <c r="S296" i="38"/>
  <c r="S300" i="38"/>
  <c r="S301" i="38"/>
  <c r="S303" i="38"/>
  <c r="S302" i="35"/>
  <c r="Q296" i="36"/>
  <c r="Q300" i="36"/>
  <c r="Q301" i="36"/>
  <c r="P297" i="25" s="1"/>
  <c r="Q303" i="36"/>
  <c r="R300" i="45"/>
  <c r="R301" i="45"/>
  <c r="AJ297" i="25" s="1"/>
  <c r="R303" i="45"/>
  <c r="W302" i="43"/>
  <c r="R302" i="39"/>
  <c r="Q302" i="39" s="1"/>
  <c r="T302" i="38"/>
  <c r="S302" i="38" s="1"/>
  <c r="T302" i="35"/>
  <c r="R302" i="36"/>
  <c r="S302" i="45"/>
  <c r="X302" i="43"/>
  <c r="S302" i="39"/>
  <c r="U302" i="35"/>
  <c r="T302" i="36"/>
  <c r="V302" i="45"/>
  <c r="AA302" i="43"/>
  <c r="V302" i="39"/>
  <c r="X302" i="35"/>
  <c r="W302" i="36"/>
  <c r="W302" i="45"/>
  <c r="AB295" i="43"/>
  <c r="AB296" i="43"/>
  <c r="AB300" i="43"/>
  <c r="AB301" i="43"/>
  <c r="AB303" i="43"/>
  <c r="AB305" i="43"/>
  <c r="AB306" i="43"/>
  <c r="AB307" i="43"/>
  <c r="AB308" i="43"/>
  <c r="Y295" i="35"/>
  <c r="Y296" i="35"/>
  <c r="Y300" i="35"/>
  <c r="Y301" i="35"/>
  <c r="Y303" i="35"/>
  <c r="Y305" i="35"/>
  <c r="Y306" i="35"/>
  <c r="Y307" i="35"/>
  <c r="Y308" i="35"/>
  <c r="X302" i="36"/>
  <c r="K296" i="46"/>
  <c r="K301" i="46"/>
  <c r="AM297" i="25" s="1"/>
  <c r="K303" i="46"/>
  <c r="K296" i="45"/>
  <c r="K301" i="45"/>
  <c r="AI297" i="25" s="1"/>
  <c r="K303" i="45"/>
  <c r="K302" i="43"/>
  <c r="K296" i="42"/>
  <c r="K301" i="42"/>
  <c r="X297" i="25" s="1"/>
  <c r="K303" i="42"/>
  <c r="K302" i="40"/>
  <c r="K302" i="37"/>
  <c r="K302" i="35"/>
  <c r="K302" i="36"/>
  <c r="K302" i="34"/>
  <c r="L302" i="46"/>
  <c r="K302" i="46" s="1"/>
  <c r="L302" i="45"/>
  <c r="M302" i="43"/>
  <c r="L302" i="42"/>
  <c r="L302" i="39"/>
  <c r="L302" i="37"/>
  <c r="L302" i="35"/>
  <c r="L302" i="36"/>
  <c r="Z295" i="25"/>
  <c r="Z296" i="25"/>
  <c r="Z300" i="25"/>
  <c r="Z301" i="25"/>
  <c r="Z294" i="25"/>
  <c r="I300" i="34"/>
  <c r="H300" i="34" s="1"/>
  <c r="K297" i="25" s="1"/>
  <c r="I300" i="36"/>
  <c r="AC300" i="35"/>
  <c r="R300" i="35"/>
  <c r="I300" i="37"/>
  <c r="H300" i="37" s="1"/>
  <c r="Q300" i="25" s="1"/>
  <c r="I300" i="39"/>
  <c r="T300" i="25" s="1"/>
  <c r="I300" i="40"/>
  <c r="H300" i="40" s="1"/>
  <c r="V300" i="25" s="1"/>
  <c r="I300" i="42"/>
  <c r="BA300" i="43"/>
  <c r="AZ300" i="43" s="1"/>
  <c r="AF300" i="25" s="1"/>
  <c r="AW300" i="43"/>
  <c r="AV300" i="43" s="1"/>
  <c r="AE300" i="25" s="1"/>
  <c r="AS300" i="43"/>
  <c r="AP300" i="43"/>
  <c r="AM300" i="43"/>
  <c r="AI300" i="43"/>
  <c r="AH300" i="43" s="1"/>
  <c r="AC300" i="25" s="1"/>
  <c r="AE300" i="43"/>
  <c r="Y300" i="43"/>
  <c r="I300" i="43"/>
  <c r="I300" i="45"/>
  <c r="I300" i="46"/>
  <c r="I296" i="34"/>
  <c r="H296" i="34" s="1"/>
  <c r="K296" i="25" s="1"/>
  <c r="M296" i="36"/>
  <c r="I296" i="36"/>
  <c r="AC296" i="35"/>
  <c r="R296" i="35"/>
  <c r="I296" i="37"/>
  <c r="H296" i="37" s="1"/>
  <c r="Q296" i="25" s="1"/>
  <c r="O296" i="38"/>
  <c r="I296" i="39"/>
  <c r="I296" i="40"/>
  <c r="H296" i="40" s="1"/>
  <c r="V296" i="25" s="1"/>
  <c r="I296" i="42"/>
  <c r="BA296" i="43"/>
  <c r="AZ296" i="43" s="1"/>
  <c r="AF297" i="25" s="1"/>
  <c r="AW296" i="43"/>
  <c r="AV296" i="43" s="1"/>
  <c r="AE297" i="25" s="1"/>
  <c r="AS296" i="43"/>
  <c r="AP296" i="43"/>
  <c r="AM296" i="43"/>
  <c r="AI296" i="43"/>
  <c r="AH296" i="43" s="1"/>
  <c r="AE296" i="43"/>
  <c r="Y296" i="43"/>
  <c r="AA297" i="25"/>
  <c r="I296" i="43"/>
  <c r="R296" i="45"/>
  <c r="I296" i="45"/>
  <c r="I296" i="46"/>
  <c r="I293" i="34"/>
  <c r="H293" i="34" s="1"/>
  <c r="K293" i="25" s="1"/>
  <c r="Q293" i="36"/>
  <c r="M293" i="36"/>
  <c r="I293" i="36"/>
  <c r="AC293" i="35"/>
  <c r="Y293" i="35"/>
  <c r="R293" i="35"/>
  <c r="I293" i="37"/>
  <c r="H293" i="37" s="1"/>
  <c r="S293" i="38"/>
  <c r="O293" i="38"/>
  <c r="Q293" i="39"/>
  <c r="K293" i="39" s="1"/>
  <c r="I293" i="39"/>
  <c r="I293" i="40"/>
  <c r="H293" i="40" s="1"/>
  <c r="K293" i="42"/>
  <c r="I293" i="42"/>
  <c r="BA293" i="43"/>
  <c r="AZ293" i="43" s="1"/>
  <c r="AF293" i="25" s="1"/>
  <c r="AW293" i="43"/>
  <c r="AV293" i="43" s="1"/>
  <c r="AE293" i="25" s="1"/>
  <c r="AS293" i="43"/>
  <c r="AP293" i="43"/>
  <c r="AM293" i="43"/>
  <c r="AI293" i="43"/>
  <c r="AH293" i="43" s="1"/>
  <c r="AC293" i="25" s="1"/>
  <c r="AE293" i="43"/>
  <c r="AB293" i="43"/>
  <c r="Y293" i="43"/>
  <c r="V293" i="43"/>
  <c r="I293" i="43"/>
  <c r="R293" i="45"/>
  <c r="K293" i="45"/>
  <c r="I293" i="45"/>
  <c r="K293" i="46"/>
  <c r="I293" i="46"/>
  <c r="I286" i="34"/>
  <c r="H286" i="34" s="1"/>
  <c r="Q286" i="36"/>
  <c r="M286" i="36"/>
  <c r="I286" i="36"/>
  <c r="AC286" i="35"/>
  <c r="Y286" i="35"/>
  <c r="R286" i="35"/>
  <c r="I286" i="37"/>
  <c r="H286" i="37" s="1"/>
  <c r="S286" i="38"/>
  <c r="O286" i="38"/>
  <c r="Q286" i="39"/>
  <c r="K286" i="39" s="1"/>
  <c r="I286" i="39"/>
  <c r="I286" i="40"/>
  <c r="H286" i="40" s="1"/>
  <c r="K286" i="42"/>
  <c r="I286" i="42"/>
  <c r="BA286" i="43"/>
  <c r="AZ286" i="43" s="1"/>
  <c r="AW286" i="43"/>
  <c r="AV286" i="43" s="1"/>
  <c r="AS286" i="43"/>
  <c r="AP286" i="43"/>
  <c r="AM286" i="43"/>
  <c r="AI286" i="43"/>
  <c r="AH286" i="43" s="1"/>
  <c r="AE286" i="43"/>
  <c r="AB286" i="43"/>
  <c r="Y286" i="43"/>
  <c r="V286" i="43"/>
  <c r="I286" i="43"/>
  <c r="R286" i="45"/>
  <c r="K286" i="45"/>
  <c r="I286" i="45"/>
  <c r="K286" i="46"/>
  <c r="I286" i="46"/>
  <c r="Q123" i="39"/>
  <c r="K123" i="39" s="1"/>
  <c r="U123" i="25" s="1"/>
  <c r="I123" i="39"/>
  <c r="T123" i="25" s="1"/>
  <c r="N237" i="43" l="1"/>
  <c r="O95" i="43"/>
  <c r="S193" i="36"/>
  <c r="N603" i="43"/>
  <c r="M529" i="37"/>
  <c r="N499" i="43"/>
  <c r="O223" i="43"/>
  <c r="N568" i="43"/>
  <c r="Q488" i="43"/>
  <c r="N125" i="43"/>
  <c r="AA125" i="25" s="1"/>
  <c r="O118" i="43"/>
  <c r="R275" i="43"/>
  <c r="N518" i="43"/>
  <c r="N112" i="43"/>
  <c r="AA112" i="25" s="1"/>
  <c r="N526" i="43"/>
  <c r="N601" i="43"/>
  <c r="N43" i="43"/>
  <c r="N382" i="43"/>
  <c r="N311" i="43"/>
  <c r="O275" i="43"/>
  <c r="N461" i="43"/>
  <c r="O150" i="43"/>
  <c r="P567" i="43"/>
  <c r="O567" i="43" s="1"/>
  <c r="N110" i="43"/>
  <c r="AA110" i="25" s="1"/>
  <c r="M193" i="37"/>
  <c r="N165" i="43"/>
  <c r="N323" i="38"/>
  <c r="H323" i="38" s="1"/>
  <c r="H445" i="43"/>
  <c r="Y445" i="25" s="1"/>
  <c r="M567" i="38"/>
  <c r="O517" i="43"/>
  <c r="N320" i="38"/>
  <c r="H320" i="38" s="1"/>
  <c r="O501" i="43"/>
  <c r="P608" i="43"/>
  <c r="N219" i="43"/>
  <c r="N319" i="38"/>
  <c r="H319" i="38" s="1"/>
  <c r="N232" i="43"/>
  <c r="N30" i="43"/>
  <c r="N291" i="43"/>
  <c r="N7" i="43"/>
  <c r="N47" i="43"/>
  <c r="N209" i="43"/>
  <c r="N55" i="43"/>
  <c r="R95" i="43"/>
  <c r="N95" i="43" s="1"/>
  <c r="M528" i="38"/>
  <c r="M529" i="38" s="1"/>
  <c r="L529" i="38" s="1"/>
  <c r="M88" i="37"/>
  <c r="N447" i="43"/>
  <c r="N412" i="43"/>
  <c r="N483" i="43"/>
  <c r="N270" i="43"/>
  <c r="N559" i="43"/>
  <c r="N522" i="43"/>
  <c r="N422" i="43"/>
  <c r="N390" i="43"/>
  <c r="N114" i="43"/>
  <c r="AA114" i="25" s="1"/>
  <c r="N561" i="43"/>
  <c r="K193" i="38"/>
  <c r="N557" i="43"/>
  <c r="N354" i="43"/>
  <c r="N481" i="43"/>
  <c r="M25" i="38"/>
  <c r="L25" i="38" s="1"/>
  <c r="S488" i="36"/>
  <c r="T609" i="43"/>
  <c r="R89" i="43"/>
  <c r="R501" i="43"/>
  <c r="N504" i="43"/>
  <c r="N82" i="43"/>
  <c r="N119" i="43"/>
  <c r="AA119" i="25" s="1"/>
  <c r="N157" i="43"/>
  <c r="N151" i="43"/>
  <c r="N130" i="43"/>
  <c r="AA130" i="25" s="1"/>
  <c r="R71" i="43"/>
  <c r="N79" i="43"/>
  <c r="N93" i="43"/>
  <c r="P528" i="43"/>
  <c r="P529" i="43" s="1"/>
  <c r="N466" i="43"/>
  <c r="N416" i="43"/>
  <c r="N344" i="43"/>
  <c r="P88" i="43"/>
  <c r="N275" i="43"/>
  <c r="Q193" i="35"/>
  <c r="L603" i="38"/>
  <c r="O194" i="43"/>
  <c r="P488" i="43"/>
  <c r="N40" i="43"/>
  <c r="S488" i="43"/>
  <c r="N253" i="43"/>
  <c r="N205" i="43"/>
  <c r="O136" i="43"/>
  <c r="N96" i="43"/>
  <c r="N142" i="43"/>
  <c r="T528" i="43"/>
  <c r="T529" i="43" s="1"/>
  <c r="N115" i="43"/>
  <c r="AA115" i="25" s="1"/>
  <c r="N84" i="43"/>
  <c r="N83" i="43"/>
  <c r="N195" i="43"/>
  <c r="N599" i="43"/>
  <c r="N284" i="43"/>
  <c r="N595" i="43"/>
  <c r="N587" i="43"/>
  <c r="N565" i="43"/>
  <c r="N533" i="43"/>
  <c r="N502" i="43"/>
  <c r="N486" i="43"/>
  <c r="N177" i="43"/>
  <c r="N103" i="43"/>
  <c r="AA103" i="25" s="1"/>
  <c r="H524" i="43"/>
  <c r="Y524" i="25" s="1"/>
  <c r="L88" i="43"/>
  <c r="K88" i="38"/>
  <c r="Q193" i="43"/>
  <c r="O193" i="43" s="1"/>
  <c r="K488" i="38"/>
  <c r="R118" i="43"/>
  <c r="Q218" i="43"/>
  <c r="O218" i="43" s="1"/>
  <c r="N365" i="43"/>
  <c r="N258" i="43"/>
  <c r="N597" i="43"/>
  <c r="N589" i="43"/>
  <c r="N572" i="43"/>
  <c r="N553" i="43"/>
  <c r="N545" i="43"/>
  <c r="N591" i="43"/>
  <c r="N563" i="43"/>
  <c r="N555" i="43"/>
  <c r="N514" i="43"/>
  <c r="O364" i="43"/>
  <c r="S609" i="43"/>
  <c r="R567" i="43"/>
  <c r="O89" i="43"/>
  <c r="N606" i="43"/>
  <c r="N551" i="43"/>
  <c r="M609" i="37"/>
  <c r="M488" i="37"/>
  <c r="T193" i="43"/>
  <c r="N517" i="43"/>
  <c r="N71" i="43"/>
  <c r="R208" i="43"/>
  <c r="O208" i="43"/>
  <c r="N138" i="43"/>
  <c r="N491" i="43"/>
  <c r="N427" i="43"/>
  <c r="N547" i="43"/>
  <c r="N531" i="43"/>
  <c r="N494" i="43"/>
  <c r="N224" i="43"/>
  <c r="R150" i="43"/>
  <c r="N150" i="43" s="1"/>
  <c r="S88" i="43"/>
  <c r="T88" i="43"/>
  <c r="R136" i="43"/>
  <c r="O45" i="43"/>
  <c r="N469" i="43"/>
  <c r="N462" i="43"/>
  <c r="R218" i="43"/>
  <c r="R223" i="43"/>
  <c r="S193" i="43"/>
  <c r="N73" i="43"/>
  <c r="N64" i="43"/>
  <c r="R608" i="43"/>
  <c r="R364" i="43"/>
  <c r="R245" i="43"/>
  <c r="N245" i="43" s="1"/>
  <c r="S529" i="43"/>
  <c r="R528" i="43"/>
  <c r="S45" i="43"/>
  <c r="R45" i="43" s="1"/>
  <c r="R46" i="43"/>
  <c r="N46" i="43" s="1"/>
  <c r="N37" i="43"/>
  <c r="N29" i="43"/>
  <c r="R25" i="43"/>
  <c r="O25" i="43"/>
  <c r="R194" i="43"/>
  <c r="L193" i="43"/>
  <c r="S163" i="43"/>
  <c r="R163" i="43" s="1"/>
  <c r="R164" i="43"/>
  <c r="P163" i="43"/>
  <c r="O163" i="43" s="1"/>
  <c r="O164" i="43"/>
  <c r="H351" i="46"/>
  <c r="AK351" i="25" s="1"/>
  <c r="Q88" i="35"/>
  <c r="Q488" i="35"/>
  <c r="Q88" i="43"/>
  <c r="Q609" i="43"/>
  <c r="Q529" i="43"/>
  <c r="T488" i="43"/>
  <c r="L488" i="43"/>
  <c r="AB524" i="25"/>
  <c r="H374" i="38"/>
  <c r="R374" i="25" s="1"/>
  <c r="H375" i="38"/>
  <c r="R375" i="25" s="1"/>
  <c r="H384" i="38"/>
  <c r="R384" i="25" s="1"/>
  <c r="H367" i="38"/>
  <c r="R367" i="25" s="1"/>
  <c r="H392" i="38"/>
  <c r="R392" i="25" s="1"/>
  <c r="H395" i="38"/>
  <c r="R395" i="25" s="1"/>
  <c r="H396" i="38"/>
  <c r="R396" i="25" s="1"/>
  <c r="H405" i="38"/>
  <c r="R405" i="25" s="1"/>
  <c r="H404" i="38"/>
  <c r="R404" i="25" s="1"/>
  <c r="H408" i="38"/>
  <c r="R408" i="25" s="1"/>
  <c r="H418" i="38"/>
  <c r="R418" i="25" s="1"/>
  <c r="H402" i="38"/>
  <c r="R402" i="25" s="1"/>
  <c r="H443" i="38"/>
  <c r="R443" i="25" s="1"/>
  <c r="I443" i="25" s="1"/>
  <c r="J443" i="25" s="1"/>
  <c r="H441" i="38"/>
  <c r="R441" i="25" s="1"/>
  <c r="H449" i="38"/>
  <c r="R449" i="25" s="1"/>
  <c r="H455" i="38"/>
  <c r="R455" i="25" s="1"/>
  <c r="H372" i="38"/>
  <c r="R372" i="25" s="1"/>
  <c r="H373" i="38"/>
  <c r="R373" i="25" s="1"/>
  <c r="H394" i="38"/>
  <c r="R394" i="25" s="1"/>
  <c r="H406" i="38"/>
  <c r="R406" i="25" s="1"/>
  <c r="H425" i="38"/>
  <c r="R425" i="25" s="1"/>
  <c r="H407" i="38"/>
  <c r="R407" i="25" s="1"/>
  <c r="H444" i="38"/>
  <c r="R444" i="25" s="1"/>
  <c r="H429" i="38"/>
  <c r="R429" i="25" s="1"/>
  <c r="H424" i="38"/>
  <c r="R424" i="25" s="1"/>
  <c r="H433" i="38"/>
  <c r="R433" i="25" s="1"/>
  <c r="H442" i="38"/>
  <c r="R442" i="25" s="1"/>
  <c r="H450" i="38"/>
  <c r="R450" i="25" s="1"/>
  <c r="L136" i="38"/>
  <c r="M88" i="38"/>
  <c r="L88" i="38" s="1"/>
  <c r="M609" i="38"/>
  <c r="L609" i="38" s="1"/>
  <c r="L567" i="38"/>
  <c r="M218" i="38"/>
  <c r="L218" i="38" s="1"/>
  <c r="L223" i="38"/>
  <c r="H454" i="38"/>
  <c r="R454" i="25" s="1"/>
  <c r="M163" i="38"/>
  <c r="L163" i="38" s="1"/>
  <c r="L164" i="38"/>
  <c r="H445" i="38"/>
  <c r="R445" i="25" s="1"/>
  <c r="M82" i="38"/>
  <c r="L82" i="38" s="1"/>
  <c r="L83" i="38"/>
  <c r="M488" i="38"/>
  <c r="L488" i="38" s="1"/>
  <c r="L245" i="38"/>
  <c r="M193" i="38"/>
  <c r="L193" i="38" s="1"/>
  <c r="L194" i="38"/>
  <c r="S609" i="36"/>
  <c r="S529" i="36"/>
  <c r="S88" i="36"/>
  <c r="S244" i="36" s="1"/>
  <c r="H520" i="43"/>
  <c r="Y520" i="25" s="1"/>
  <c r="L609" i="43"/>
  <c r="L529" i="43"/>
  <c r="H520" i="38"/>
  <c r="R520" i="25" s="1"/>
  <c r="R524" i="25"/>
  <c r="K609" i="38"/>
  <c r="K529" i="38"/>
  <c r="Q529" i="35"/>
  <c r="Q609" i="35"/>
  <c r="H454" i="43"/>
  <c r="Y454" i="25" s="1"/>
  <c r="H455" i="43"/>
  <c r="Y455" i="25" s="1"/>
  <c r="U452" i="43"/>
  <c r="AB452" i="25" s="1"/>
  <c r="AB453" i="25"/>
  <c r="H450" i="43"/>
  <c r="Y450" i="25" s="1"/>
  <c r="H449" i="43"/>
  <c r="Y449" i="25" s="1"/>
  <c r="AB449" i="25"/>
  <c r="H444" i="43"/>
  <c r="Y444" i="25" s="1"/>
  <c r="H441" i="43"/>
  <c r="Y441" i="25" s="1"/>
  <c r="H442" i="43"/>
  <c r="Y442" i="25" s="1"/>
  <c r="H433" i="43"/>
  <c r="Y433" i="25" s="1"/>
  <c r="AD433" i="25"/>
  <c r="H429" i="43"/>
  <c r="Y429" i="25" s="1"/>
  <c r="H424" i="43"/>
  <c r="Y424" i="25" s="1"/>
  <c r="H425" i="43"/>
  <c r="H418" i="43"/>
  <c r="Y418" i="25" s="1"/>
  <c r="H402" i="43"/>
  <c r="Y402" i="25" s="1"/>
  <c r="AD402" i="25"/>
  <c r="H404" i="43"/>
  <c r="Y404" i="25" s="1"/>
  <c r="H405" i="43"/>
  <c r="Y405" i="25" s="1"/>
  <c r="H406" i="43"/>
  <c r="Y406" i="25" s="1"/>
  <c r="AD406" i="25"/>
  <c r="H407" i="43"/>
  <c r="Y407" i="25" s="1"/>
  <c r="H408" i="43"/>
  <c r="H361" i="46"/>
  <c r="AK361" i="25" s="1"/>
  <c r="H375" i="43"/>
  <c r="Y375" i="25" s="1"/>
  <c r="H360" i="46"/>
  <c r="AK360" i="25" s="1"/>
  <c r="H360" i="36"/>
  <c r="M360" i="25" s="1"/>
  <c r="H392" i="43"/>
  <c r="Y392" i="25" s="1"/>
  <c r="H394" i="43"/>
  <c r="Y394" i="25" s="1"/>
  <c r="H395" i="43"/>
  <c r="Y395" i="25" s="1"/>
  <c r="H396" i="43"/>
  <c r="Y396" i="25" s="1"/>
  <c r="H356" i="46"/>
  <c r="AK356" i="25" s="1"/>
  <c r="H384" i="43"/>
  <c r="Y384" i="25" s="1"/>
  <c r="H361" i="39"/>
  <c r="S361" i="25" s="1"/>
  <c r="H372" i="43"/>
  <c r="Y372" i="25" s="1"/>
  <c r="H374" i="43"/>
  <c r="Y374" i="25" s="1"/>
  <c r="H373" i="43"/>
  <c r="Y373" i="25" s="1"/>
  <c r="H361" i="42"/>
  <c r="W361" i="25" s="1"/>
  <c r="N362" i="38"/>
  <c r="H362" i="38" s="1"/>
  <c r="N360" i="38"/>
  <c r="H360" i="38" s="1"/>
  <c r="R360" i="25" s="1"/>
  <c r="H367" i="43"/>
  <c r="Y367" i="25" s="1"/>
  <c r="H346" i="46"/>
  <c r="AK346" i="25" s="1"/>
  <c r="AL361" i="43"/>
  <c r="AD361" i="25" s="1"/>
  <c r="U361" i="43"/>
  <c r="AB361" i="25" s="1"/>
  <c r="U360" i="43"/>
  <c r="AB360" i="25" s="1"/>
  <c r="H359" i="36"/>
  <c r="H358" i="36"/>
  <c r="M358" i="25" s="1"/>
  <c r="AL357" i="43"/>
  <c r="AD357" i="25" s="1"/>
  <c r="H361" i="35"/>
  <c r="L361" i="25" s="1"/>
  <c r="U362" i="43"/>
  <c r="AB362" i="25" s="1"/>
  <c r="AL360" i="43"/>
  <c r="AD360" i="25" s="1"/>
  <c r="AL359" i="43"/>
  <c r="AD359" i="25" s="1"/>
  <c r="U359" i="43"/>
  <c r="AB359" i="25" s="1"/>
  <c r="AL361" i="25"/>
  <c r="H358" i="42"/>
  <c r="W358" i="25" s="1"/>
  <c r="H360" i="42"/>
  <c r="W360" i="25" s="1"/>
  <c r="H360" i="40"/>
  <c r="V360" i="25" s="1"/>
  <c r="H360" i="39"/>
  <c r="S360" i="25" s="1"/>
  <c r="T361" i="25"/>
  <c r="T360" i="25"/>
  <c r="H360" i="37"/>
  <c r="Q360" i="25" s="1"/>
  <c r="N357" i="38"/>
  <c r="N361" i="38"/>
  <c r="N359" i="38"/>
  <c r="H360" i="35"/>
  <c r="L360" i="25" s="1"/>
  <c r="H361" i="36"/>
  <c r="M361" i="25" s="1"/>
  <c r="N361" i="25"/>
  <c r="H360" i="34"/>
  <c r="K360" i="25" s="1"/>
  <c r="M359" i="25"/>
  <c r="N359" i="25"/>
  <c r="N360" i="25"/>
  <c r="Z361" i="25"/>
  <c r="U360" i="25"/>
  <c r="Z360" i="25"/>
  <c r="H356" i="35"/>
  <c r="L356" i="25" s="1"/>
  <c r="H358" i="46"/>
  <c r="AK358" i="25" s="1"/>
  <c r="N358" i="38"/>
  <c r="N356" i="38"/>
  <c r="AL356" i="43"/>
  <c r="AD356" i="25" s="1"/>
  <c r="AL358" i="43"/>
  <c r="AD358" i="25" s="1"/>
  <c r="U357" i="43"/>
  <c r="AB357" i="25" s="1"/>
  <c r="U356" i="43"/>
  <c r="AB356" i="25" s="1"/>
  <c r="U358" i="43"/>
  <c r="AB358" i="25" s="1"/>
  <c r="N356" i="25"/>
  <c r="H356" i="36"/>
  <c r="M356" i="25" s="1"/>
  <c r="H358" i="39"/>
  <c r="S358" i="25" s="1"/>
  <c r="H357" i="36"/>
  <c r="M357" i="25" s="1"/>
  <c r="H359" i="35"/>
  <c r="L359" i="25" s="1"/>
  <c r="H358" i="35"/>
  <c r="L358" i="25" s="1"/>
  <c r="Z358" i="25"/>
  <c r="Z356" i="25"/>
  <c r="U346" i="43"/>
  <c r="AB346" i="25" s="1"/>
  <c r="H351" i="36"/>
  <c r="M351" i="25" s="1"/>
  <c r="H357" i="35"/>
  <c r="L357" i="25" s="1"/>
  <c r="H359" i="46"/>
  <c r="AK359" i="25" s="1"/>
  <c r="H356" i="42"/>
  <c r="W356" i="25" s="1"/>
  <c r="H356" i="39"/>
  <c r="S356" i="25" s="1"/>
  <c r="AL358" i="25"/>
  <c r="H359" i="39"/>
  <c r="S359" i="25" s="1"/>
  <c r="H351" i="42"/>
  <c r="W351" i="25" s="1"/>
  <c r="H357" i="46"/>
  <c r="AK357" i="25" s="1"/>
  <c r="H357" i="39"/>
  <c r="S357" i="25" s="1"/>
  <c r="H359" i="42"/>
  <c r="W359" i="25" s="1"/>
  <c r="H326" i="46"/>
  <c r="AK326" i="25" s="1"/>
  <c r="AL338" i="43"/>
  <c r="AD338" i="25" s="1"/>
  <c r="H338" i="42"/>
  <c r="W338" i="25" s="1"/>
  <c r="H357" i="42"/>
  <c r="W357" i="25" s="1"/>
  <c r="H320" i="39"/>
  <c r="S320" i="25" s="1"/>
  <c r="H322" i="42"/>
  <c r="W322" i="25" s="1"/>
  <c r="U326" i="43"/>
  <c r="AB326" i="25" s="1"/>
  <c r="H335" i="46"/>
  <c r="AK335" i="25" s="1"/>
  <c r="AL335" i="43"/>
  <c r="AD335" i="25" s="1"/>
  <c r="N335" i="38"/>
  <c r="U339" i="43"/>
  <c r="AB339" i="25" s="1"/>
  <c r="N338" i="38"/>
  <c r="H346" i="39"/>
  <c r="S346" i="25" s="1"/>
  <c r="N346" i="38"/>
  <c r="N351" i="38"/>
  <c r="H351" i="45"/>
  <c r="AG351" i="25" s="1"/>
  <c r="AH351" i="25"/>
  <c r="AL351" i="43"/>
  <c r="AD351" i="25" s="1"/>
  <c r="U351" i="43"/>
  <c r="AB351" i="25" s="1"/>
  <c r="U351" i="25"/>
  <c r="H351" i="39"/>
  <c r="S351" i="25" s="1"/>
  <c r="H351" i="35"/>
  <c r="L351" i="25" s="1"/>
  <c r="T346" i="25"/>
  <c r="U335" i="43"/>
  <c r="AB335" i="25" s="1"/>
  <c r="H338" i="45"/>
  <c r="AG338" i="25" s="1"/>
  <c r="U337" i="43"/>
  <c r="AB337" i="25" s="1"/>
  <c r="H346" i="35"/>
  <c r="L346" i="25" s="1"/>
  <c r="H346" i="36"/>
  <c r="M346" i="25" s="1"/>
  <c r="H338" i="46"/>
  <c r="AK338" i="25" s="1"/>
  <c r="H346" i="45"/>
  <c r="AG346" i="25" s="1"/>
  <c r="AH346" i="25"/>
  <c r="AL346" i="43"/>
  <c r="AD346" i="25" s="1"/>
  <c r="AL339" i="43"/>
  <c r="AD339" i="25" s="1"/>
  <c r="U338" i="43"/>
  <c r="AB338" i="25" s="1"/>
  <c r="AL337" i="43"/>
  <c r="AD337" i="25" s="1"/>
  <c r="H346" i="42"/>
  <c r="W346" i="25" s="1"/>
  <c r="N339" i="38"/>
  <c r="H337" i="42"/>
  <c r="W337" i="25" s="1"/>
  <c r="X337" i="25"/>
  <c r="H335" i="35"/>
  <c r="L335" i="25" s="1"/>
  <c r="H335" i="36"/>
  <c r="M335" i="25" s="1"/>
  <c r="H338" i="36"/>
  <c r="M338" i="25" s="1"/>
  <c r="N337" i="38"/>
  <c r="H337" i="45"/>
  <c r="AG337" i="25" s="1"/>
  <c r="N335" i="25"/>
  <c r="H337" i="46"/>
  <c r="AK337" i="25" s="1"/>
  <c r="H339" i="46"/>
  <c r="AK339" i="25" s="1"/>
  <c r="AE337" i="25"/>
  <c r="H337" i="39"/>
  <c r="S337" i="25" s="1"/>
  <c r="H337" i="35"/>
  <c r="L337" i="25" s="1"/>
  <c r="H338" i="35"/>
  <c r="L338" i="25" s="1"/>
  <c r="P338" i="25"/>
  <c r="H337" i="36"/>
  <c r="M337" i="25" s="1"/>
  <c r="O337" i="25"/>
  <c r="AL337" i="25"/>
  <c r="H320" i="42"/>
  <c r="W320" i="25" s="1"/>
  <c r="N326" i="38"/>
  <c r="H335" i="42"/>
  <c r="W335" i="25" s="1"/>
  <c r="H339" i="36"/>
  <c r="M339" i="25" s="1"/>
  <c r="H338" i="39"/>
  <c r="H339" i="39"/>
  <c r="S339" i="25" s="1"/>
  <c r="H335" i="45"/>
  <c r="AG335" i="25" s="1"/>
  <c r="H339" i="45"/>
  <c r="AG339" i="25" s="1"/>
  <c r="H339" i="42"/>
  <c r="W339" i="25" s="1"/>
  <c r="H339" i="35"/>
  <c r="U321" i="43"/>
  <c r="AB321" i="25" s="1"/>
  <c r="H322" i="46"/>
  <c r="AK322" i="25" s="1"/>
  <c r="H326" i="39"/>
  <c r="S326" i="25" s="1"/>
  <c r="H326" i="35"/>
  <c r="L326" i="25" s="1"/>
  <c r="H326" i="36"/>
  <c r="M326" i="25" s="1"/>
  <c r="H335" i="39"/>
  <c r="S335" i="25" s="1"/>
  <c r="U322" i="43"/>
  <c r="AB322" i="25" s="1"/>
  <c r="H322" i="39"/>
  <c r="N322" i="38"/>
  <c r="H322" i="38" s="1"/>
  <c r="H326" i="45"/>
  <c r="AG326" i="25" s="1"/>
  <c r="AI324" i="43"/>
  <c r="AH324" i="43" s="1"/>
  <c r="AC324" i="25" s="1"/>
  <c r="AL326" i="43"/>
  <c r="AD326" i="25" s="1"/>
  <c r="H326" i="42"/>
  <c r="W326" i="25" s="1"/>
  <c r="T326" i="25"/>
  <c r="H321" i="46"/>
  <c r="AK321" i="25" s="1"/>
  <c r="AL322" i="43"/>
  <c r="AD322" i="25" s="1"/>
  <c r="H321" i="45"/>
  <c r="AG321" i="25" s="1"/>
  <c r="H322" i="45"/>
  <c r="AG322" i="25" s="1"/>
  <c r="AH321" i="25"/>
  <c r="Z322" i="25"/>
  <c r="H321" i="42"/>
  <c r="W321" i="25" s="1"/>
  <c r="H320" i="46"/>
  <c r="AK320" i="25" s="1"/>
  <c r="H319" i="42"/>
  <c r="W319" i="25" s="1"/>
  <c r="H319" i="46"/>
  <c r="AK319" i="25" s="1"/>
  <c r="AL321" i="43"/>
  <c r="AD321" i="25" s="1"/>
  <c r="H321" i="39"/>
  <c r="S321" i="25" s="1"/>
  <c r="N321" i="38"/>
  <c r="H321" i="38" s="1"/>
  <c r="AL319" i="43"/>
  <c r="AD319" i="25" s="1"/>
  <c r="H318" i="42"/>
  <c r="W318" i="25" s="1"/>
  <c r="H313" i="46"/>
  <c r="AK313" i="25" s="1"/>
  <c r="H320" i="45"/>
  <c r="AG320" i="25" s="1"/>
  <c r="U320" i="43"/>
  <c r="AB320" i="25" s="1"/>
  <c r="AL320" i="43"/>
  <c r="AD320" i="25" s="1"/>
  <c r="U319" i="43"/>
  <c r="AB319" i="25" s="1"/>
  <c r="H319" i="39"/>
  <c r="S319" i="25" s="1"/>
  <c r="N304" i="38"/>
  <c r="U313" i="43"/>
  <c r="AB313" i="25" s="1"/>
  <c r="H313" i="36"/>
  <c r="M313" i="25" s="1"/>
  <c r="H297" i="46"/>
  <c r="AK298" i="25" s="1"/>
  <c r="U298" i="43"/>
  <c r="AB299" i="25" s="1"/>
  <c r="H299" i="46"/>
  <c r="H299" i="45"/>
  <c r="H299" i="39"/>
  <c r="N299" i="38"/>
  <c r="H299" i="38" s="1"/>
  <c r="H304" i="36"/>
  <c r="M304" i="25" s="1"/>
  <c r="AL313" i="43"/>
  <c r="AD313" i="25" s="1"/>
  <c r="H313" i="39"/>
  <c r="S313" i="25" s="1"/>
  <c r="N313" i="38"/>
  <c r="H304" i="39"/>
  <c r="S304" i="25" s="1"/>
  <c r="H304" i="35"/>
  <c r="L304" i="25" s="1"/>
  <c r="H313" i="45"/>
  <c r="AG313" i="25" s="1"/>
  <c r="H313" i="42"/>
  <c r="W313" i="25" s="1"/>
  <c r="H313" i="35"/>
  <c r="L313" i="25" s="1"/>
  <c r="U304" i="43"/>
  <c r="AB304" i="25" s="1"/>
  <c r="H304" i="42"/>
  <c r="W304" i="25" s="1"/>
  <c r="H304" i="46"/>
  <c r="AK304" i="25" s="1"/>
  <c r="H304" i="45"/>
  <c r="AG304" i="25" s="1"/>
  <c r="H299" i="36"/>
  <c r="AL304" i="43"/>
  <c r="U297" i="43"/>
  <c r="AB298" i="25" s="1"/>
  <c r="H298" i="46"/>
  <c r="AK299" i="25" s="1"/>
  <c r="N298" i="38"/>
  <c r="U299" i="43"/>
  <c r="H299" i="42"/>
  <c r="H299" i="35"/>
  <c r="H298" i="36"/>
  <c r="M299" i="25" s="1"/>
  <c r="N297" i="38"/>
  <c r="H297" i="39"/>
  <c r="S298" i="25" s="1"/>
  <c r="V297" i="25"/>
  <c r="AF296" i="25"/>
  <c r="AL297" i="43"/>
  <c r="AD298" i="25" s="1"/>
  <c r="AL298" i="43"/>
  <c r="AD299" i="25" s="1"/>
  <c r="AL299" i="43"/>
  <c r="AJ299" i="25"/>
  <c r="H298" i="39"/>
  <c r="S299" i="25" s="1"/>
  <c r="P299" i="25"/>
  <c r="T299" i="25"/>
  <c r="X299" i="25"/>
  <c r="H297" i="36"/>
  <c r="M298" i="25" s="1"/>
  <c r="AJ298" i="25"/>
  <c r="H298" i="45"/>
  <c r="AG299" i="25" s="1"/>
  <c r="H298" i="42"/>
  <c r="W299" i="25" s="1"/>
  <c r="H298" i="35"/>
  <c r="L299" i="25" s="1"/>
  <c r="K299" i="25"/>
  <c r="O299" i="25"/>
  <c r="AI299" i="25"/>
  <c r="AM299" i="25"/>
  <c r="H298" i="43"/>
  <c r="Y299" i="25" s="1"/>
  <c r="P298" i="25"/>
  <c r="T298" i="25"/>
  <c r="X298" i="25"/>
  <c r="AA296" i="25"/>
  <c r="H297" i="45"/>
  <c r="AG298" i="25" s="1"/>
  <c r="H297" i="42"/>
  <c r="W298" i="25" s="1"/>
  <c r="H297" i="35"/>
  <c r="L298" i="25" s="1"/>
  <c r="K298" i="25"/>
  <c r="O298" i="25"/>
  <c r="AI298" i="25"/>
  <c r="AM298" i="25"/>
  <c r="AC297" i="25"/>
  <c r="AC296" i="25"/>
  <c r="T296" i="25"/>
  <c r="T297" i="25"/>
  <c r="N301" i="38"/>
  <c r="H301" i="38" s="1"/>
  <c r="AE296" i="25"/>
  <c r="N300" i="38"/>
  <c r="H300" i="38" s="1"/>
  <c r="R300" i="25" s="1"/>
  <c r="Q297" i="25"/>
  <c r="N296" i="38"/>
  <c r="H296" i="38" s="1"/>
  <c r="AL300" i="43"/>
  <c r="AD300" i="25" s="1"/>
  <c r="V302" i="43"/>
  <c r="H300" i="46"/>
  <c r="AK300" i="25" s="1"/>
  <c r="U300" i="43"/>
  <c r="AB300" i="25" s="1"/>
  <c r="H300" i="42"/>
  <c r="W300" i="25" s="1"/>
  <c r="H296" i="45"/>
  <c r="H300" i="35"/>
  <c r="L300" i="25" s="1"/>
  <c r="H300" i="36"/>
  <c r="M300" i="25" s="1"/>
  <c r="H296" i="46"/>
  <c r="U296" i="25"/>
  <c r="H296" i="36"/>
  <c r="H300" i="45"/>
  <c r="AG300" i="25" s="1"/>
  <c r="H296" i="39"/>
  <c r="U296" i="43"/>
  <c r="H296" i="42"/>
  <c r="H296" i="35"/>
  <c r="H300" i="39"/>
  <c r="S300" i="25" s="1"/>
  <c r="U300" i="25"/>
  <c r="AL296" i="43"/>
  <c r="H286" i="46"/>
  <c r="H293" i="36"/>
  <c r="M293" i="25" s="1"/>
  <c r="U286" i="43"/>
  <c r="H293" i="46"/>
  <c r="AK293" i="25" s="1"/>
  <c r="H293" i="45"/>
  <c r="AG293" i="25" s="1"/>
  <c r="N293" i="38"/>
  <c r="H293" i="39"/>
  <c r="S293" i="25" s="1"/>
  <c r="AL286" i="43"/>
  <c r="H286" i="39"/>
  <c r="N286" i="38"/>
  <c r="H286" i="38" s="1"/>
  <c r="U293" i="43"/>
  <c r="AB293" i="25" s="1"/>
  <c r="H293" i="42"/>
  <c r="H293" i="35"/>
  <c r="L293" i="25" s="1"/>
  <c r="AL293" i="43"/>
  <c r="AD293" i="25" s="1"/>
  <c r="H286" i="36"/>
  <c r="H286" i="45"/>
  <c r="H286" i="42"/>
  <c r="H286" i="35"/>
  <c r="H123" i="39"/>
  <c r="S123" i="25" s="1"/>
  <c r="L119" i="46"/>
  <c r="J119" i="46"/>
  <c r="K124" i="46"/>
  <c r="AM124" i="25" s="1"/>
  <c r="I124" i="46"/>
  <c r="AL124" i="25" s="1"/>
  <c r="X119" i="45"/>
  <c r="W119" i="45"/>
  <c r="V119" i="45"/>
  <c r="U119" i="45"/>
  <c r="T119" i="45"/>
  <c r="S119" i="45"/>
  <c r="Q119" i="45"/>
  <c r="P119" i="45"/>
  <c r="O119" i="45"/>
  <c r="N119" i="45"/>
  <c r="R124" i="45"/>
  <c r="AJ124" i="25" s="1"/>
  <c r="K124" i="45"/>
  <c r="AI124" i="25" s="1"/>
  <c r="I124" i="45"/>
  <c r="AH124" i="25" s="1"/>
  <c r="M119" i="42"/>
  <c r="L119" i="42"/>
  <c r="J119" i="42"/>
  <c r="K124" i="42"/>
  <c r="X124" i="25" s="1"/>
  <c r="I124" i="42"/>
  <c r="I124" i="40"/>
  <c r="H124" i="40" s="1"/>
  <c r="V124" i="25" s="1"/>
  <c r="I126" i="40"/>
  <c r="I127" i="40"/>
  <c r="H127" i="40" s="1"/>
  <c r="V127" i="25" s="1"/>
  <c r="I128" i="40"/>
  <c r="H128" i="40" s="1"/>
  <c r="V128" i="25" s="1"/>
  <c r="H128" i="39"/>
  <c r="S128" i="25" s="1"/>
  <c r="I128" i="25" s="1"/>
  <c r="H127" i="39"/>
  <c r="S127" i="25" s="1"/>
  <c r="V125" i="39"/>
  <c r="U125" i="39"/>
  <c r="T125" i="39"/>
  <c r="S125" i="39"/>
  <c r="R125" i="39"/>
  <c r="O124" i="38"/>
  <c r="Q119" i="38"/>
  <c r="P119" i="38"/>
  <c r="R119" i="38"/>
  <c r="T119" i="38"/>
  <c r="S119" i="38" s="1"/>
  <c r="T125" i="38"/>
  <c r="S125" i="38" s="1"/>
  <c r="J119" i="38"/>
  <c r="I119" i="38" s="1"/>
  <c r="S124" i="38"/>
  <c r="J119" i="37"/>
  <c r="AE119" i="35"/>
  <c r="N119" i="37"/>
  <c r="L119" i="37"/>
  <c r="K119" i="37"/>
  <c r="I124" i="37"/>
  <c r="H124" i="37" s="1"/>
  <c r="Q124" i="25" s="1"/>
  <c r="AK119" i="35"/>
  <c r="AJ119" i="35"/>
  <c r="AI119" i="35"/>
  <c r="AF119" i="35"/>
  <c r="AG119" i="35"/>
  <c r="AH119" i="35"/>
  <c r="AD119" i="35"/>
  <c r="AA119" i="35"/>
  <c r="AB119" i="35"/>
  <c r="Z119" i="35"/>
  <c r="S125" i="35"/>
  <c r="T119" i="35"/>
  <c r="U119" i="35"/>
  <c r="V119" i="35"/>
  <c r="W119" i="35"/>
  <c r="X119" i="35"/>
  <c r="S119" i="35"/>
  <c r="P119" i="35"/>
  <c r="O119" i="35" s="1"/>
  <c r="K119" i="35"/>
  <c r="L119" i="35"/>
  <c r="M119" i="35"/>
  <c r="N119" i="35"/>
  <c r="J119" i="35"/>
  <c r="X119" i="36"/>
  <c r="W119" i="36"/>
  <c r="V119" i="36"/>
  <c r="U119" i="36"/>
  <c r="T119" i="36"/>
  <c r="R119" i="36"/>
  <c r="P119" i="36"/>
  <c r="O119" i="36"/>
  <c r="N119" i="36"/>
  <c r="L119" i="36"/>
  <c r="K119" i="36"/>
  <c r="J119" i="36"/>
  <c r="K119" i="34"/>
  <c r="J119" i="34"/>
  <c r="J119" i="43"/>
  <c r="K119" i="43"/>
  <c r="M119" i="43"/>
  <c r="BC119" i="43"/>
  <c r="BB119" i="43"/>
  <c r="AY119" i="43"/>
  <c r="AX119" i="43"/>
  <c r="AU119" i="43"/>
  <c r="AT119" i="43"/>
  <c r="AR119" i="43"/>
  <c r="AQ119" i="43"/>
  <c r="AO119" i="43"/>
  <c r="AN119" i="43"/>
  <c r="AK119" i="43"/>
  <c r="AJ119" i="43"/>
  <c r="AG119" i="43"/>
  <c r="AF119" i="43"/>
  <c r="AD119" i="43"/>
  <c r="AC119" i="43"/>
  <c r="AA119" i="43"/>
  <c r="Z119" i="43"/>
  <c r="X119" i="43"/>
  <c r="W119" i="43"/>
  <c r="Q124" i="36"/>
  <c r="P124" i="25" s="1"/>
  <c r="M124" i="36"/>
  <c r="O124" i="25" s="1"/>
  <c r="I124" i="36"/>
  <c r="N124" i="25" s="1"/>
  <c r="I124" i="34"/>
  <c r="H124" i="34" s="1"/>
  <c r="K124" i="25" s="1"/>
  <c r="BA124" i="43"/>
  <c r="AZ124" i="43" s="1"/>
  <c r="AF124" i="25" s="1"/>
  <c r="AW124" i="43"/>
  <c r="AV124" i="43" s="1"/>
  <c r="AE124" i="25" s="1"/>
  <c r="AS124" i="43"/>
  <c r="AP124" i="43"/>
  <c r="AM124" i="43"/>
  <c r="AI124" i="43"/>
  <c r="AH124" i="43" s="1"/>
  <c r="AC124" i="25" s="1"/>
  <c r="AE124" i="43"/>
  <c r="AB124" i="43"/>
  <c r="Y124" i="43"/>
  <c r="V124" i="43"/>
  <c r="I124" i="43"/>
  <c r="Z124" i="25" s="1"/>
  <c r="N89" i="43" l="1"/>
  <c r="K244" i="38"/>
  <c r="N501" i="43"/>
  <c r="N223" i="43"/>
  <c r="P609" i="43"/>
  <c r="M244" i="37"/>
  <c r="O608" i="43"/>
  <c r="O488" i="43"/>
  <c r="I127" i="25"/>
  <c r="N118" i="43"/>
  <c r="AA118" i="25" s="1"/>
  <c r="H299" i="43"/>
  <c r="N164" i="43"/>
  <c r="L244" i="43"/>
  <c r="L489" i="43" s="1"/>
  <c r="L611" i="43" s="1"/>
  <c r="L613" i="43" s="1"/>
  <c r="L528" i="38"/>
  <c r="S489" i="36"/>
  <c r="S611" i="36" s="1"/>
  <c r="S613" i="36" s="1"/>
  <c r="R488" i="43"/>
  <c r="N488" i="43" s="1"/>
  <c r="O529" i="43"/>
  <c r="T244" i="43"/>
  <c r="T489" i="43" s="1"/>
  <c r="T611" i="43" s="1"/>
  <c r="T613" i="43" s="1"/>
  <c r="P244" i="43"/>
  <c r="P489" i="43" s="1"/>
  <c r="O609" i="43"/>
  <c r="Q244" i="43"/>
  <c r="Q489" i="43" s="1"/>
  <c r="Q611" i="43" s="1"/>
  <c r="Q613" i="43" s="1"/>
  <c r="Q244" i="35"/>
  <c r="Q489" i="35" s="1"/>
  <c r="Q611" i="35" s="1"/>
  <c r="M489" i="37"/>
  <c r="M611" i="37" s="1"/>
  <c r="M613" i="37" s="1"/>
  <c r="N45" i="43"/>
  <c r="N364" i="43"/>
  <c r="R193" i="43"/>
  <c r="N193" i="43" s="1"/>
  <c r="N136" i="43"/>
  <c r="O528" i="43"/>
  <c r="N528" i="43" s="1"/>
  <c r="R609" i="43"/>
  <c r="N194" i="43"/>
  <c r="M244" i="38"/>
  <c r="M489" i="38" s="1"/>
  <c r="N608" i="43"/>
  <c r="R529" i="43"/>
  <c r="N529" i="43" s="1"/>
  <c r="O88" i="43"/>
  <c r="N567" i="43"/>
  <c r="N218" i="43"/>
  <c r="R88" i="43"/>
  <c r="N208" i="43"/>
  <c r="N25" i="43"/>
  <c r="N163" i="43"/>
  <c r="S244" i="43"/>
  <c r="I520" i="25"/>
  <c r="J520" i="25" s="1"/>
  <c r="I442" i="25"/>
  <c r="J442" i="25" s="1"/>
  <c r="H297" i="38"/>
  <c r="R298" i="25" s="1"/>
  <c r="H346" i="38"/>
  <c r="R346" i="25" s="1"/>
  <c r="H338" i="38"/>
  <c r="R338" i="25" s="1"/>
  <c r="H335" i="38"/>
  <c r="R335" i="25" s="1"/>
  <c r="H358" i="38"/>
  <c r="R358" i="25" s="1"/>
  <c r="H359" i="38"/>
  <c r="R359" i="25" s="1"/>
  <c r="H357" i="38"/>
  <c r="R357" i="25" s="1"/>
  <c r="I394" i="25"/>
  <c r="J394" i="25" s="1"/>
  <c r="H293" i="38"/>
  <c r="R293" i="25" s="1"/>
  <c r="H298" i="38"/>
  <c r="R299" i="25" s="1"/>
  <c r="I299" i="25" s="1"/>
  <c r="J299" i="25" s="1"/>
  <c r="H313" i="38"/>
  <c r="R313" i="25" s="1"/>
  <c r="H304" i="38"/>
  <c r="R304" i="25" s="1"/>
  <c r="H326" i="38"/>
  <c r="R326" i="25" s="1"/>
  <c r="H337" i="38"/>
  <c r="R337" i="25" s="1"/>
  <c r="H339" i="38"/>
  <c r="R339" i="25" s="1"/>
  <c r="H351" i="38"/>
  <c r="R351" i="25" s="1"/>
  <c r="H356" i="38"/>
  <c r="R356" i="25" s="1"/>
  <c r="H361" i="38"/>
  <c r="R361" i="25" s="1"/>
  <c r="I441" i="25"/>
  <c r="J441" i="25" s="1"/>
  <c r="I450" i="25"/>
  <c r="J450" i="25" s="1"/>
  <c r="K489" i="38"/>
  <c r="I119" i="35"/>
  <c r="I424" i="25"/>
  <c r="J424" i="25" s="1"/>
  <c r="Y425" i="25"/>
  <c r="I406" i="25"/>
  <c r="J406" i="25" s="1"/>
  <c r="Y408" i="25"/>
  <c r="I404" i="25"/>
  <c r="J404" i="25" s="1"/>
  <c r="I405" i="25"/>
  <c r="J405" i="25" s="1"/>
  <c r="I395" i="25"/>
  <c r="J395" i="25" s="1"/>
  <c r="H357" i="43"/>
  <c r="Y357" i="25" s="1"/>
  <c r="H335" i="43"/>
  <c r="Y335" i="25" s="1"/>
  <c r="I375" i="25"/>
  <c r="J375" i="25" s="1"/>
  <c r="H361" i="43"/>
  <c r="Y361" i="25" s="1"/>
  <c r="H360" i="43"/>
  <c r="Y360" i="25" s="1"/>
  <c r="H339" i="43"/>
  <c r="Y339" i="25" s="1"/>
  <c r="H338" i="43"/>
  <c r="Y338" i="25" s="1"/>
  <c r="H337" i="43"/>
  <c r="Y337" i="25" s="1"/>
  <c r="H351" i="43"/>
  <c r="Y351" i="25" s="1"/>
  <c r="H359" i="43"/>
  <c r="Y359" i="25" s="1"/>
  <c r="H356" i="43"/>
  <c r="Y356" i="25" s="1"/>
  <c r="H358" i="43"/>
  <c r="Y358" i="25" s="1"/>
  <c r="H346" i="43"/>
  <c r="Y346" i="25" s="1"/>
  <c r="H322" i="43"/>
  <c r="Y322" i="25" s="1"/>
  <c r="S338" i="25"/>
  <c r="L339" i="25"/>
  <c r="H326" i="43"/>
  <c r="Y326" i="25" s="1"/>
  <c r="H319" i="43"/>
  <c r="Y319" i="25" s="1"/>
  <c r="H321" i="43"/>
  <c r="Y321" i="25" s="1"/>
  <c r="H320" i="43"/>
  <c r="Y320" i="25" s="1"/>
  <c r="H313" i="43"/>
  <c r="Y313" i="25" s="1"/>
  <c r="H304" i="43"/>
  <c r="Y304" i="25" s="1"/>
  <c r="AD304" i="25"/>
  <c r="H297" i="43"/>
  <c r="Y298" i="25" s="1"/>
  <c r="AD297" i="25"/>
  <c r="AD296" i="25"/>
  <c r="W296" i="25"/>
  <c r="W297" i="25"/>
  <c r="S296" i="25"/>
  <c r="S297" i="25"/>
  <c r="M296" i="25"/>
  <c r="M297" i="25"/>
  <c r="AK297" i="25"/>
  <c r="AK296" i="25"/>
  <c r="AG297" i="25"/>
  <c r="AG296" i="25"/>
  <c r="L296" i="25"/>
  <c r="L297" i="25"/>
  <c r="AB296" i="25"/>
  <c r="AB297" i="25"/>
  <c r="R296" i="25"/>
  <c r="R297" i="25"/>
  <c r="H300" i="43"/>
  <c r="Y300" i="25" s="1"/>
  <c r="H296" i="43"/>
  <c r="H293" i="43"/>
  <c r="Y293" i="25" s="1"/>
  <c r="H286" i="43"/>
  <c r="AL124" i="43"/>
  <c r="AD124" i="25" s="1"/>
  <c r="Y119" i="35"/>
  <c r="AC119" i="35"/>
  <c r="O119" i="38"/>
  <c r="N124" i="38"/>
  <c r="H124" i="38" s="1"/>
  <c r="R124" i="25" s="1"/>
  <c r="H124" i="42"/>
  <c r="W124" i="25" s="1"/>
  <c r="V119" i="43"/>
  <c r="H124" i="45"/>
  <c r="AG124" i="25" s="1"/>
  <c r="H124" i="46"/>
  <c r="AK124" i="25" s="1"/>
  <c r="H124" i="36"/>
  <c r="M124" i="25" s="1"/>
  <c r="U124" i="43"/>
  <c r="AB124" i="25" s="1"/>
  <c r="J412" i="35"/>
  <c r="N609" i="43" l="1"/>
  <c r="L244" i="38"/>
  <c r="O244" i="43"/>
  <c r="O489" i="43"/>
  <c r="N88" i="43"/>
  <c r="P611" i="43"/>
  <c r="P613" i="43" s="1"/>
  <c r="O613" i="43" s="1"/>
  <c r="S489" i="43"/>
  <c r="R244" i="43"/>
  <c r="I298" i="25"/>
  <c r="J298" i="25" s="1"/>
  <c r="I337" i="25"/>
  <c r="J337" i="25" s="1"/>
  <c r="L489" i="38"/>
  <c r="M611" i="38"/>
  <c r="K611" i="38"/>
  <c r="Q613" i="35"/>
  <c r="I338" i="25"/>
  <c r="J338" i="25" s="1"/>
  <c r="Y296" i="25"/>
  <c r="Y297" i="25"/>
  <c r="I297" i="25" s="1"/>
  <c r="J297" i="25" s="1"/>
  <c r="H124" i="43"/>
  <c r="Y124" i="25" s="1"/>
  <c r="R664" i="45"/>
  <c r="K664" i="45"/>
  <c r="I664" i="45"/>
  <c r="J523" i="25"/>
  <c r="R319" i="45"/>
  <c r="H319" i="45" s="1"/>
  <c r="AG319" i="25" s="1"/>
  <c r="N244" i="43" l="1"/>
  <c r="O611" i="43"/>
  <c r="R489" i="43"/>
  <c r="N489" i="43" s="1"/>
  <c r="S611" i="43"/>
  <c r="L611" i="38"/>
  <c r="M613" i="38"/>
  <c r="L613" i="38" s="1"/>
  <c r="K613" i="38"/>
  <c r="H664" i="45"/>
  <c r="AA324" i="35"/>
  <c r="S613" i="43" l="1"/>
  <c r="R613" i="43" s="1"/>
  <c r="N613" i="43" s="1"/>
  <c r="R611" i="43"/>
  <c r="N611" i="43" s="1"/>
  <c r="H319" i="35"/>
  <c r="L319" i="25" s="1"/>
  <c r="J605" i="25" l="1"/>
  <c r="K284" i="43" l="1"/>
  <c r="AI366" i="43" l="1"/>
  <c r="AF365" i="43"/>
  <c r="Q30" i="38"/>
  <c r="Q29" i="38" s="1"/>
  <c r="R30" i="38"/>
  <c r="R29" i="38" s="1"/>
  <c r="P30" i="38"/>
  <c r="P29" i="38" s="1"/>
  <c r="O29" i="38" l="1"/>
  <c r="J266" i="25" l="1"/>
  <c r="AK515" i="25" l="1"/>
  <c r="AJ515" i="25"/>
  <c r="AI515" i="25"/>
  <c r="AH515" i="25"/>
  <c r="AG515" i="25"/>
  <c r="AF515" i="25"/>
  <c r="AE515" i="25"/>
  <c r="AD515" i="25"/>
  <c r="AC515" i="25"/>
  <c r="AB515" i="25"/>
  <c r="AA515" i="25"/>
  <c r="Z515" i="25"/>
  <c r="Y515" i="25"/>
  <c r="X515" i="25"/>
  <c r="W515" i="25"/>
  <c r="V515" i="25"/>
  <c r="U515" i="25"/>
  <c r="T515" i="25"/>
  <c r="S515" i="25"/>
  <c r="R515" i="25"/>
  <c r="Q515" i="25"/>
  <c r="P515" i="25"/>
  <c r="O515" i="25"/>
  <c r="N515" i="25"/>
  <c r="M515" i="25"/>
  <c r="L515" i="25"/>
  <c r="K515" i="25"/>
  <c r="AK509" i="25"/>
  <c r="AJ509" i="25"/>
  <c r="AI509" i="25"/>
  <c r="AH509" i="25"/>
  <c r="AG509" i="25"/>
  <c r="AF509" i="25"/>
  <c r="AE509" i="25"/>
  <c r="AD509" i="25"/>
  <c r="AC509" i="25"/>
  <c r="AB509" i="25"/>
  <c r="AA509" i="25"/>
  <c r="Z509" i="25"/>
  <c r="Y509" i="25"/>
  <c r="X509" i="25"/>
  <c r="W509" i="25"/>
  <c r="V509" i="25"/>
  <c r="U509" i="25"/>
  <c r="T509" i="25"/>
  <c r="S509" i="25"/>
  <c r="R509" i="25"/>
  <c r="Q509" i="25"/>
  <c r="P509" i="25"/>
  <c r="O509" i="25"/>
  <c r="N509" i="25"/>
  <c r="M509" i="25"/>
  <c r="L509" i="25"/>
  <c r="K509" i="25"/>
  <c r="AK497" i="25"/>
  <c r="AJ497" i="25"/>
  <c r="AI497" i="25"/>
  <c r="AH497" i="25"/>
  <c r="AG497" i="25"/>
  <c r="AF497" i="25"/>
  <c r="AE497" i="25"/>
  <c r="AD497" i="25"/>
  <c r="AC497" i="25"/>
  <c r="AB497" i="25"/>
  <c r="AA497" i="25"/>
  <c r="Z497" i="25"/>
  <c r="Y497" i="25"/>
  <c r="X497" i="25"/>
  <c r="W497" i="25"/>
  <c r="V497" i="25"/>
  <c r="U497" i="25"/>
  <c r="T497" i="25"/>
  <c r="S497" i="25"/>
  <c r="R497" i="25"/>
  <c r="Q497" i="25"/>
  <c r="P497" i="25"/>
  <c r="O497" i="25"/>
  <c r="N497" i="25"/>
  <c r="M497" i="25"/>
  <c r="L497" i="25"/>
  <c r="K497" i="25"/>
  <c r="AK414" i="25"/>
  <c r="AJ414" i="25"/>
  <c r="AI414" i="25"/>
  <c r="AH414" i="25"/>
  <c r="AG414" i="25"/>
  <c r="AF414" i="25"/>
  <c r="AE414" i="25"/>
  <c r="AD414" i="25"/>
  <c r="AC414" i="25"/>
  <c r="AB414" i="25"/>
  <c r="AA414" i="25"/>
  <c r="Z414" i="25"/>
  <c r="Y414" i="25"/>
  <c r="X414" i="25"/>
  <c r="W414" i="25"/>
  <c r="V414" i="25"/>
  <c r="U414" i="25"/>
  <c r="T414" i="25"/>
  <c r="S414" i="25"/>
  <c r="R414" i="25"/>
  <c r="Q414" i="25"/>
  <c r="P414" i="25"/>
  <c r="O414" i="25"/>
  <c r="N414" i="25"/>
  <c r="M414" i="25"/>
  <c r="L414" i="25"/>
  <c r="K414" i="25"/>
  <c r="AJ319" i="25"/>
  <c r="AI319" i="25"/>
  <c r="AH319" i="25"/>
  <c r="AA319" i="25"/>
  <c r="X319" i="25"/>
  <c r="V319" i="25"/>
  <c r="U319" i="25"/>
  <c r="T319" i="25"/>
  <c r="R319" i="25"/>
  <c r="Q319" i="25"/>
  <c r="P319" i="25"/>
  <c r="O319" i="25"/>
  <c r="N319" i="25"/>
  <c r="J128" i="25"/>
  <c r="J127" i="25"/>
  <c r="I414" i="25" l="1"/>
  <c r="J414" i="25" s="1"/>
  <c r="I509" i="25"/>
  <c r="J509" i="25" s="1"/>
  <c r="I319" i="25"/>
  <c r="J319" i="25" s="1"/>
  <c r="I497" i="25"/>
  <c r="J497" i="25" s="1"/>
  <c r="I515" i="25"/>
  <c r="J515" i="25" s="1"/>
  <c r="L595" i="36" l="1"/>
  <c r="N601" i="36"/>
  <c r="Q60" i="36"/>
  <c r="M60" i="36"/>
  <c r="I60" i="36"/>
  <c r="Q59" i="36"/>
  <c r="M59" i="36"/>
  <c r="I59" i="36"/>
  <c r="H59" i="36" l="1"/>
  <c r="M59" i="25" s="1"/>
  <c r="I59" i="25" s="1"/>
  <c r="J59" i="25" s="1"/>
  <c r="H60" i="36"/>
  <c r="M60" i="25" s="1"/>
  <c r="M606" i="39"/>
  <c r="M603" i="39" s="1"/>
  <c r="M601" i="39"/>
  <c r="M599" i="39"/>
  <c r="M597" i="39"/>
  <c r="M595" i="39"/>
  <c r="M593" i="39"/>
  <c r="M591" i="39"/>
  <c r="M589" i="39"/>
  <c r="M587" i="39"/>
  <c r="M585" i="39"/>
  <c r="M574" i="39"/>
  <c r="M572" i="39"/>
  <c r="M570" i="39"/>
  <c r="M568" i="39"/>
  <c r="M565" i="39"/>
  <c r="M563" i="39" s="1"/>
  <c r="M561" i="39"/>
  <c r="M559" i="39"/>
  <c r="M557" i="39"/>
  <c r="M555" i="39"/>
  <c r="M553" i="39"/>
  <c r="M551" i="39"/>
  <c r="M549" i="39"/>
  <c r="M547" i="39"/>
  <c r="M545" i="39"/>
  <c r="M533" i="39"/>
  <c r="M531" i="39" s="1"/>
  <c r="M526" i="39"/>
  <c r="M522" i="39"/>
  <c r="M518" i="39"/>
  <c r="M514" i="39"/>
  <c r="M504" i="39"/>
  <c r="M502" i="39"/>
  <c r="M499" i="39"/>
  <c r="M494" i="39"/>
  <c r="M491" i="39"/>
  <c r="M486" i="39"/>
  <c r="M483" i="39"/>
  <c r="M481" i="39" s="1"/>
  <c r="M479" i="39"/>
  <c r="M477" i="39"/>
  <c r="M475" i="39"/>
  <c r="M469" i="39"/>
  <c r="M468" i="39" s="1"/>
  <c r="M466" i="39"/>
  <c r="M462" i="39"/>
  <c r="M461" i="39" s="1"/>
  <c r="M447" i="39"/>
  <c r="M427" i="39"/>
  <c r="M422" i="39"/>
  <c r="M416" i="39"/>
  <c r="M412" i="39"/>
  <c r="M400" i="39"/>
  <c r="M390" i="39"/>
  <c r="M382" i="39"/>
  <c r="M365" i="39"/>
  <c r="M354" i="39"/>
  <c r="M349" i="39"/>
  <c r="M344" i="39"/>
  <c r="M333" i="39"/>
  <c r="M324" i="39"/>
  <c r="M311" i="39"/>
  <c r="M302" i="39"/>
  <c r="M291" i="39"/>
  <c r="M284" i="39"/>
  <c r="M272" i="39"/>
  <c r="M270" i="39"/>
  <c r="M258" i="39"/>
  <c r="M253" i="39"/>
  <c r="M247" i="39"/>
  <c r="M237" i="39"/>
  <c r="M234" i="39" s="1"/>
  <c r="M232" i="39"/>
  <c r="M226" i="39"/>
  <c r="M224" i="39"/>
  <c r="M219" i="39"/>
  <c r="M216" i="39"/>
  <c r="M209" i="39"/>
  <c r="M205" i="39"/>
  <c r="M199" i="39"/>
  <c r="M195" i="39"/>
  <c r="M184" i="39"/>
  <c r="M181" i="39"/>
  <c r="M177" i="39"/>
  <c r="M169" i="39"/>
  <c r="M165" i="39"/>
  <c r="M157" i="39"/>
  <c r="M151" i="39"/>
  <c r="M142" i="39"/>
  <c r="M140" i="39"/>
  <c r="M138" i="39"/>
  <c r="M130" i="39"/>
  <c r="M125" i="39"/>
  <c r="M119" i="39"/>
  <c r="M115" i="39"/>
  <c r="M114" i="39" s="1"/>
  <c r="M112" i="39"/>
  <c r="M110" i="39"/>
  <c r="M103" i="39"/>
  <c r="M96" i="39"/>
  <c r="M93" i="39"/>
  <c r="M90" i="39"/>
  <c r="M84" i="39"/>
  <c r="M83" i="39" s="1"/>
  <c r="M82" i="39" s="1"/>
  <c r="M79" i="39"/>
  <c r="M73" i="39"/>
  <c r="M71" i="39"/>
  <c r="M65" i="39"/>
  <c r="M64" i="39" s="1"/>
  <c r="M62" i="39"/>
  <c r="M55" i="39"/>
  <c r="M47" i="39"/>
  <c r="M46" i="39" s="1"/>
  <c r="M43" i="39"/>
  <c r="M40" i="39"/>
  <c r="M37" i="39"/>
  <c r="M35" i="39" s="1"/>
  <c r="M30" i="39"/>
  <c r="M29" i="39" s="1"/>
  <c r="M26" i="39"/>
  <c r="M23" i="39"/>
  <c r="AK268" i="25"/>
  <c r="X268" i="25"/>
  <c r="W268" i="25"/>
  <c r="V268" i="25"/>
  <c r="U268" i="25"/>
  <c r="T268" i="25"/>
  <c r="S268" i="25"/>
  <c r="R268" i="25"/>
  <c r="Q268" i="25"/>
  <c r="AK263" i="25"/>
  <c r="AJ263" i="25"/>
  <c r="AI263" i="25"/>
  <c r="AH263" i="25"/>
  <c r="AF263" i="25"/>
  <c r="AD263" i="25"/>
  <c r="AC263" i="25"/>
  <c r="AB263" i="25"/>
  <c r="Z263" i="25"/>
  <c r="X263" i="25"/>
  <c r="W263" i="25"/>
  <c r="V263" i="25"/>
  <c r="U263" i="25"/>
  <c r="T263" i="25"/>
  <c r="S263" i="25"/>
  <c r="R263" i="25"/>
  <c r="Q263" i="25"/>
  <c r="P263" i="25"/>
  <c r="O263" i="25"/>
  <c r="N263" i="25"/>
  <c r="L263" i="25"/>
  <c r="H263" i="36"/>
  <c r="M263" i="25" s="1"/>
  <c r="H263" i="45"/>
  <c r="AG263" i="25" s="1"/>
  <c r="I60" i="25" l="1"/>
  <c r="J60" i="25" s="1"/>
  <c r="M517" i="39"/>
  <c r="M528" i="39" s="1"/>
  <c r="M223" i="39"/>
  <c r="M208" i="39"/>
  <c r="M245" i="39"/>
  <c r="M567" i="39"/>
  <c r="M194" i="39"/>
  <c r="M150" i="39"/>
  <c r="M275" i="39"/>
  <c r="M45" i="39"/>
  <c r="M89" i="39"/>
  <c r="M118" i="39"/>
  <c r="M608" i="39"/>
  <c r="M95" i="39"/>
  <c r="M164" i="39"/>
  <c r="M163" i="39" s="1"/>
  <c r="M136" i="39"/>
  <c r="M218" i="39"/>
  <c r="M364" i="39"/>
  <c r="M501" i="39"/>
  <c r="M25" i="39"/>
  <c r="M193" i="39" l="1"/>
  <c r="M609" i="39"/>
  <c r="M488" i="39"/>
  <c r="M529" i="39"/>
  <c r="M88" i="39"/>
  <c r="M244" i="39" s="1"/>
  <c r="M489" i="39" l="1"/>
  <c r="M611" i="39" s="1"/>
  <c r="M613" i="39" s="1"/>
  <c r="U606" i="39" l="1"/>
  <c r="U603" i="39" s="1"/>
  <c r="T606" i="39"/>
  <c r="T603" i="39" s="1"/>
  <c r="U601" i="39"/>
  <c r="T601" i="39"/>
  <c r="U599" i="39"/>
  <c r="T599" i="39"/>
  <c r="U597" i="39"/>
  <c r="T597" i="39"/>
  <c r="U595" i="39"/>
  <c r="T595" i="39"/>
  <c r="U593" i="39"/>
  <c r="T593" i="39"/>
  <c r="U591" i="39"/>
  <c r="T591" i="39"/>
  <c r="U589" i="39"/>
  <c r="T589" i="39"/>
  <c r="U587" i="39"/>
  <c r="T587" i="39"/>
  <c r="U585" i="39"/>
  <c r="T585" i="39"/>
  <c r="U574" i="39"/>
  <c r="T574" i="39"/>
  <c r="U572" i="39"/>
  <c r="T572" i="39"/>
  <c r="U570" i="39"/>
  <c r="T570" i="39"/>
  <c r="U568" i="39"/>
  <c r="T568" i="39"/>
  <c r="U565" i="39"/>
  <c r="U563" i="39" s="1"/>
  <c r="T565" i="39"/>
  <c r="T563" i="39" s="1"/>
  <c r="U561" i="39"/>
  <c r="T561" i="39"/>
  <c r="U559" i="39"/>
  <c r="T559" i="39"/>
  <c r="U557" i="39"/>
  <c r="T557" i="39"/>
  <c r="U555" i="39"/>
  <c r="T555" i="39"/>
  <c r="U553" i="39"/>
  <c r="T553" i="39"/>
  <c r="U551" i="39"/>
  <c r="T551" i="39"/>
  <c r="U549" i="39"/>
  <c r="T549" i="39"/>
  <c r="U547" i="39"/>
  <c r="T547" i="39"/>
  <c r="U545" i="39"/>
  <c r="T545" i="39"/>
  <c r="U533" i="39"/>
  <c r="U531" i="39" s="1"/>
  <c r="T533" i="39"/>
  <c r="T531" i="39" s="1"/>
  <c r="U526" i="39"/>
  <c r="T526" i="39"/>
  <c r="U522" i="39"/>
  <c r="T522" i="39"/>
  <c r="U518" i="39"/>
  <c r="T518" i="39"/>
  <c r="U514" i="39"/>
  <c r="T514" i="39"/>
  <c r="U504" i="39"/>
  <c r="T504" i="39"/>
  <c r="U502" i="39"/>
  <c r="T502" i="39"/>
  <c r="U499" i="39"/>
  <c r="T499" i="39"/>
  <c r="U494" i="39"/>
  <c r="T494" i="39"/>
  <c r="U491" i="39"/>
  <c r="T491" i="39"/>
  <c r="U486" i="39"/>
  <c r="T486" i="39"/>
  <c r="U483" i="39"/>
  <c r="U481" i="39" s="1"/>
  <c r="T483" i="39"/>
  <c r="T481" i="39" s="1"/>
  <c r="U479" i="39"/>
  <c r="T479" i="39"/>
  <c r="U477" i="39"/>
  <c r="T477" i="39"/>
  <c r="U475" i="39"/>
  <c r="T475" i="39"/>
  <c r="U469" i="39"/>
  <c r="U468" i="39" s="1"/>
  <c r="T469" i="39"/>
  <c r="T468" i="39" s="1"/>
  <c r="U466" i="39"/>
  <c r="T466" i="39"/>
  <c r="U462" i="39"/>
  <c r="U461" i="39" s="1"/>
  <c r="T462" i="39"/>
  <c r="T461" i="39" s="1"/>
  <c r="U447" i="39"/>
  <c r="T447" i="39"/>
  <c r="U427" i="39"/>
  <c r="T427" i="39"/>
  <c r="U422" i="39"/>
  <c r="T422" i="39"/>
  <c r="U416" i="39"/>
  <c r="T416" i="39"/>
  <c r="U412" i="39"/>
  <c r="T412" i="39"/>
  <c r="U400" i="39"/>
  <c r="T400" i="39"/>
  <c r="U390" i="39"/>
  <c r="T390" i="39"/>
  <c r="U382" i="39"/>
  <c r="T382" i="39"/>
  <c r="U365" i="39"/>
  <c r="T365" i="39"/>
  <c r="U354" i="39"/>
  <c r="T354" i="39"/>
  <c r="U349" i="39"/>
  <c r="T349" i="39"/>
  <c r="U344" i="39"/>
  <c r="T344" i="39"/>
  <c r="U333" i="39"/>
  <c r="T333" i="39"/>
  <c r="U324" i="39"/>
  <c r="T324" i="39"/>
  <c r="U311" i="39"/>
  <c r="T311" i="39"/>
  <c r="U302" i="39"/>
  <c r="T302" i="39"/>
  <c r="U291" i="39"/>
  <c r="T291" i="39"/>
  <c r="U284" i="39"/>
  <c r="T284" i="39"/>
  <c r="U272" i="39"/>
  <c r="T272" i="39"/>
  <c r="U270" i="39"/>
  <c r="T270" i="39"/>
  <c r="U258" i="39"/>
  <c r="T258" i="39"/>
  <c r="U253" i="39"/>
  <c r="T253" i="39"/>
  <c r="U247" i="39"/>
  <c r="T247" i="39"/>
  <c r="U237" i="39"/>
  <c r="U234" i="39" s="1"/>
  <c r="T237" i="39"/>
  <c r="T234" i="39" s="1"/>
  <c r="U232" i="39"/>
  <c r="T232" i="39"/>
  <c r="U226" i="39"/>
  <c r="T226" i="39"/>
  <c r="U224" i="39"/>
  <c r="T224" i="39"/>
  <c r="U219" i="39"/>
  <c r="T219" i="39"/>
  <c r="U216" i="39"/>
  <c r="T216" i="39"/>
  <c r="U209" i="39"/>
  <c r="T209" i="39"/>
  <c r="U205" i="39"/>
  <c r="T205" i="39"/>
  <c r="U199" i="39"/>
  <c r="T199" i="39"/>
  <c r="U195" i="39"/>
  <c r="T195" i="39"/>
  <c r="U184" i="39"/>
  <c r="T184" i="39"/>
  <c r="U181" i="39"/>
  <c r="T181" i="39"/>
  <c r="U177" i="39"/>
  <c r="T177" i="39"/>
  <c r="U169" i="39"/>
  <c r="T169" i="39"/>
  <c r="U165" i="39"/>
  <c r="T165" i="39"/>
  <c r="U157" i="39"/>
  <c r="T157" i="39"/>
  <c r="U151" i="39"/>
  <c r="T151" i="39"/>
  <c r="U142" i="39"/>
  <c r="T142" i="39"/>
  <c r="U140" i="39"/>
  <c r="T140" i="39"/>
  <c r="U138" i="39"/>
  <c r="T138" i="39"/>
  <c r="U130" i="39"/>
  <c r="T130" i="39"/>
  <c r="U119" i="39"/>
  <c r="T119" i="39"/>
  <c r="U115" i="39"/>
  <c r="U114" i="39" s="1"/>
  <c r="T115" i="39"/>
  <c r="T114" i="39" s="1"/>
  <c r="U112" i="39"/>
  <c r="T112" i="39"/>
  <c r="U110" i="39"/>
  <c r="T110" i="39"/>
  <c r="U103" i="39"/>
  <c r="T103" i="39"/>
  <c r="U96" i="39"/>
  <c r="T96" i="39"/>
  <c r="U93" i="39"/>
  <c r="T93" i="39"/>
  <c r="U90" i="39"/>
  <c r="T90" i="39"/>
  <c r="U84" i="39"/>
  <c r="U83" i="39" s="1"/>
  <c r="U82" i="39" s="1"/>
  <c r="T84" i="39"/>
  <c r="T83" i="39" s="1"/>
  <c r="T82" i="39" s="1"/>
  <c r="U79" i="39"/>
  <c r="T79" i="39"/>
  <c r="U73" i="39"/>
  <c r="T73" i="39"/>
  <c r="U71" i="39"/>
  <c r="T71" i="39"/>
  <c r="U65" i="39"/>
  <c r="U64" i="39" s="1"/>
  <c r="T65" i="39"/>
  <c r="T64" i="39" s="1"/>
  <c r="U62" i="39"/>
  <c r="T62" i="39"/>
  <c r="U55" i="39"/>
  <c r="T55" i="39"/>
  <c r="U47" i="39"/>
  <c r="U46" i="39" s="1"/>
  <c r="T47" i="39"/>
  <c r="T46" i="39" s="1"/>
  <c r="U43" i="39"/>
  <c r="T43" i="39"/>
  <c r="U40" i="39"/>
  <c r="T40" i="39"/>
  <c r="U37" i="39"/>
  <c r="U35" i="39" s="1"/>
  <c r="T37" i="39"/>
  <c r="T35" i="39" s="1"/>
  <c r="U30" i="39"/>
  <c r="U29" i="39" s="1"/>
  <c r="T30" i="39"/>
  <c r="T29" i="39" s="1"/>
  <c r="U26" i="39"/>
  <c r="T26" i="39"/>
  <c r="U23" i="39"/>
  <c r="T23" i="39"/>
  <c r="T89" i="39" l="1"/>
  <c r="T501" i="39"/>
  <c r="U501" i="39"/>
  <c r="U245" i="39"/>
  <c r="U275" i="39"/>
  <c r="U194" i="39"/>
  <c r="U136" i="39"/>
  <c r="T25" i="39"/>
  <c r="T164" i="39"/>
  <c r="T163" i="39" s="1"/>
  <c r="U208" i="39"/>
  <c r="U95" i="39"/>
  <c r="U89" i="39"/>
  <c r="T208" i="39"/>
  <c r="U150" i="39"/>
  <c r="T223" i="39"/>
  <c r="T218" i="39" s="1"/>
  <c r="T608" i="39"/>
  <c r="U118" i="39"/>
  <c r="T136" i="39"/>
  <c r="U223" i="39"/>
  <c r="U218" i="39" s="1"/>
  <c r="U608" i="39"/>
  <c r="T45" i="39"/>
  <c r="T118" i="39"/>
  <c r="T150" i="39"/>
  <c r="T194" i="39"/>
  <c r="T245" i="39"/>
  <c r="T275" i="39"/>
  <c r="U567" i="39"/>
  <c r="T567" i="39"/>
  <c r="U45" i="39"/>
  <c r="T95" i="39"/>
  <c r="U164" i="39"/>
  <c r="U163" i="39" s="1"/>
  <c r="U517" i="39"/>
  <c r="U528" i="39" s="1"/>
  <c r="T364" i="39"/>
  <c r="U364" i="39"/>
  <c r="T517" i="39"/>
  <c r="T528" i="39" s="1"/>
  <c r="U25" i="39"/>
  <c r="T529" i="39" l="1"/>
  <c r="U529" i="39"/>
  <c r="U193" i="39"/>
  <c r="U488" i="39"/>
  <c r="U609" i="39"/>
  <c r="T609" i="39"/>
  <c r="U88" i="39"/>
  <c r="U244" i="39" s="1"/>
  <c r="T488" i="39"/>
  <c r="T88" i="39"/>
  <c r="T193" i="39"/>
  <c r="U489" i="39" l="1"/>
  <c r="U611" i="39" s="1"/>
  <c r="U613" i="39" s="1"/>
  <c r="T244" i="39"/>
  <c r="T489" i="39" s="1"/>
  <c r="T611" i="39" s="1"/>
  <c r="T613" i="39" s="1"/>
  <c r="I77" i="34"/>
  <c r="H77" i="34" s="1"/>
  <c r="K77" i="25" s="1"/>
  <c r="AC77" i="35"/>
  <c r="Y77" i="35"/>
  <c r="R77" i="35"/>
  <c r="Q77" i="36"/>
  <c r="P77" i="25" s="1"/>
  <c r="M77" i="36"/>
  <c r="O77" i="25" s="1"/>
  <c r="I77" i="36"/>
  <c r="N77" i="25" s="1"/>
  <c r="I77" i="37"/>
  <c r="H77" i="37" s="1"/>
  <c r="Q77" i="25" s="1"/>
  <c r="S77" i="38"/>
  <c r="O77" i="38"/>
  <c r="Q77" i="39"/>
  <c r="K77" i="39" s="1"/>
  <c r="I77" i="39"/>
  <c r="T77" i="25" s="1"/>
  <c r="I77" i="40"/>
  <c r="H77" i="40" s="1"/>
  <c r="V77" i="25" s="1"/>
  <c r="BA77" i="43"/>
  <c r="AZ77" i="43" s="1"/>
  <c r="AF77" i="25" s="1"/>
  <c r="AW77" i="43"/>
  <c r="AV77" i="43" s="1"/>
  <c r="AE77" i="25" s="1"/>
  <c r="AS77" i="43"/>
  <c r="AP77" i="43"/>
  <c r="AM77" i="43"/>
  <c r="AI77" i="43"/>
  <c r="AH77" i="43" s="1"/>
  <c r="AC77" i="25" s="1"/>
  <c r="AE77" i="43"/>
  <c r="AB77" i="43"/>
  <c r="Y77" i="43"/>
  <c r="V77" i="43"/>
  <c r="AA77" i="25"/>
  <c r="I77" i="43"/>
  <c r="R77" i="45"/>
  <c r="AJ77" i="25" s="1"/>
  <c r="K77" i="45"/>
  <c r="AI77" i="25" s="1"/>
  <c r="I77" i="45"/>
  <c r="AH77" i="25" s="1"/>
  <c r="K77" i="46"/>
  <c r="AM77" i="25" s="1"/>
  <c r="I77" i="46"/>
  <c r="AL77" i="25" s="1"/>
  <c r="K77" i="42"/>
  <c r="X77" i="25" s="1"/>
  <c r="I77" i="42"/>
  <c r="R629" i="45"/>
  <c r="K629" i="45"/>
  <c r="I629" i="45"/>
  <c r="N77" i="38" l="1"/>
  <c r="H77" i="35"/>
  <c r="L77" i="25" s="1"/>
  <c r="H77" i="42"/>
  <c r="W77" i="25" s="1"/>
  <c r="H77" i="46"/>
  <c r="AK77" i="25" s="1"/>
  <c r="H77" i="45"/>
  <c r="AG77" i="25" s="1"/>
  <c r="U77" i="43"/>
  <c r="AB77" i="25" s="1"/>
  <c r="AL77" i="43"/>
  <c r="AD77" i="25" s="1"/>
  <c r="U77" i="25"/>
  <c r="H77" i="39"/>
  <c r="S77" i="25" s="1"/>
  <c r="Z77" i="25"/>
  <c r="H77" i="36"/>
  <c r="M77" i="25" s="1"/>
  <c r="BC47" i="43"/>
  <c r="H77" i="38" l="1"/>
  <c r="R77" i="25" s="1"/>
  <c r="H77" i="43"/>
  <c r="Y77" i="25" s="1"/>
  <c r="AW263" i="43"/>
  <c r="AV263" i="43" s="1"/>
  <c r="I77" i="25" l="1"/>
  <c r="AE263" i="25"/>
  <c r="R212" i="45"/>
  <c r="K212" i="45"/>
  <c r="I212" i="45"/>
  <c r="BA212" i="43"/>
  <c r="AZ212" i="43" s="1"/>
  <c r="AW212" i="43"/>
  <c r="AV212" i="43" s="1"/>
  <c r="AS212" i="43"/>
  <c r="AP212" i="43"/>
  <c r="AM212" i="43"/>
  <c r="AI212" i="43"/>
  <c r="AH212" i="43" s="1"/>
  <c r="AE212" i="43"/>
  <c r="AB212" i="43"/>
  <c r="Y212" i="43"/>
  <c r="V212" i="43"/>
  <c r="I212" i="43"/>
  <c r="H212" i="45" l="1"/>
  <c r="U212" i="43"/>
  <c r="AL212" i="43"/>
  <c r="BA211" i="43"/>
  <c r="AZ211" i="43" s="1"/>
  <c r="AW211" i="43"/>
  <c r="AV211" i="43" s="1"/>
  <c r="AS211" i="43"/>
  <c r="AP211" i="43"/>
  <c r="AM211" i="43"/>
  <c r="AI211" i="43"/>
  <c r="AH211" i="43" s="1"/>
  <c r="AE211" i="43"/>
  <c r="AB211" i="43"/>
  <c r="Y211" i="43"/>
  <c r="V211" i="43"/>
  <c r="I211" i="43"/>
  <c r="BA154" i="43"/>
  <c r="AZ154" i="43" s="1"/>
  <c r="AW154" i="43"/>
  <c r="AV154" i="43" s="1"/>
  <c r="AS154" i="43"/>
  <c r="AP154" i="43"/>
  <c r="AM154" i="43"/>
  <c r="AI154" i="43"/>
  <c r="AH154" i="43" s="1"/>
  <c r="AE154" i="43"/>
  <c r="AB154" i="43"/>
  <c r="Y154" i="43"/>
  <c r="V154" i="43"/>
  <c r="I154" i="43"/>
  <c r="BA108" i="43"/>
  <c r="AZ108" i="43" s="1"/>
  <c r="AF108" i="25" s="1"/>
  <c r="AW108" i="43"/>
  <c r="AV108" i="43" s="1"/>
  <c r="AE108" i="25" s="1"/>
  <c r="AS108" i="43"/>
  <c r="AP108" i="43"/>
  <c r="AM108" i="43"/>
  <c r="AI108" i="43"/>
  <c r="AH108" i="43" s="1"/>
  <c r="AC108" i="25" s="1"/>
  <c r="AE108" i="43"/>
  <c r="AB108" i="43"/>
  <c r="Y108" i="43"/>
  <c r="V108" i="43"/>
  <c r="I108" i="43"/>
  <c r="Z108" i="25" s="1"/>
  <c r="BA101" i="43"/>
  <c r="AZ101" i="43" s="1"/>
  <c r="AF101" i="25" s="1"/>
  <c r="AW101" i="43"/>
  <c r="AV101" i="43" s="1"/>
  <c r="AE101" i="25" s="1"/>
  <c r="AS101" i="43"/>
  <c r="AP101" i="43"/>
  <c r="AM101" i="43"/>
  <c r="AI101" i="43"/>
  <c r="AH101" i="43" s="1"/>
  <c r="AC101" i="25" s="1"/>
  <c r="AE101" i="43"/>
  <c r="AB101" i="43"/>
  <c r="Y101" i="43"/>
  <c r="V101" i="43"/>
  <c r="I101" i="43"/>
  <c r="Z101" i="25" s="1"/>
  <c r="AL108" i="43" l="1"/>
  <c r="AD108" i="25" s="1"/>
  <c r="AL154" i="43"/>
  <c r="U101" i="43"/>
  <c r="AB101" i="25" s="1"/>
  <c r="H212" i="43"/>
  <c r="AL101" i="43"/>
  <c r="AD101" i="25" s="1"/>
  <c r="U211" i="43"/>
  <c r="AL211" i="43"/>
  <c r="U154" i="43"/>
  <c r="H154" i="43" s="1"/>
  <c r="U108" i="43"/>
  <c r="H108" i="43" l="1"/>
  <c r="Y108" i="25" s="1"/>
  <c r="I108" i="25" s="1"/>
  <c r="J108" i="25" s="1"/>
  <c r="AB108" i="25"/>
  <c r="H101" i="43"/>
  <c r="Y101" i="25" s="1"/>
  <c r="I101" i="25" s="1"/>
  <c r="J101" i="25" s="1"/>
  <c r="H211" i="43"/>
  <c r="AA525" i="25" l="1"/>
  <c r="AA523" i="25"/>
  <c r="AA446" i="25"/>
  <c r="AA440" i="25"/>
  <c r="AA439" i="25"/>
  <c r="AA438" i="25"/>
  <c r="AA437" i="25"/>
  <c r="AA436" i="25"/>
  <c r="AA435" i="25"/>
  <c r="AA434" i="25"/>
  <c r="AA432" i="25"/>
  <c r="AA431" i="25"/>
  <c r="AA430" i="25"/>
  <c r="AA426" i="25"/>
  <c r="AA419" i="25"/>
  <c r="AA409" i="25"/>
  <c r="AA403" i="25"/>
  <c r="AA399" i="25"/>
  <c r="AA397" i="25"/>
  <c r="AA393" i="25"/>
  <c r="AA387" i="25"/>
  <c r="AA386" i="25"/>
  <c r="AA385" i="25"/>
  <c r="AA378" i="25"/>
  <c r="AA369" i="25"/>
  <c r="AA368" i="25"/>
  <c r="AA340" i="25"/>
  <c r="AA336" i="25"/>
  <c r="AA295" i="25"/>
  <c r="AA294" i="25"/>
  <c r="AA292" i="25"/>
  <c r="AA286" i="25"/>
  <c r="AA268" i="25"/>
  <c r="AA257" i="25"/>
  <c r="AA256" i="25"/>
  <c r="AC612" i="35"/>
  <c r="AC610" i="35"/>
  <c r="AC607" i="35"/>
  <c r="AC605" i="35"/>
  <c r="AC604" i="35"/>
  <c r="AC602" i="35"/>
  <c r="AC600" i="35"/>
  <c r="AC598" i="35"/>
  <c r="AC596" i="35"/>
  <c r="AC594" i="35"/>
  <c r="AC592" i="35"/>
  <c r="AC590" i="35"/>
  <c r="AC588" i="35"/>
  <c r="AC586" i="35"/>
  <c r="AC584" i="35"/>
  <c r="AC583" i="35"/>
  <c r="AC582" i="35"/>
  <c r="AC581" i="35"/>
  <c r="AC580" i="35"/>
  <c r="AC579" i="35"/>
  <c r="AC578" i="35"/>
  <c r="AC577" i="35"/>
  <c r="AC576" i="35"/>
  <c r="AC575" i="35"/>
  <c r="AC573" i="35"/>
  <c r="AC571" i="35"/>
  <c r="AC569" i="35"/>
  <c r="AC566" i="35"/>
  <c r="AC564" i="35"/>
  <c r="AC562" i="35"/>
  <c r="AC560" i="35"/>
  <c r="AC558" i="35"/>
  <c r="AC556" i="35"/>
  <c r="AC554" i="35"/>
  <c r="AC552" i="35"/>
  <c r="AC550" i="35"/>
  <c r="AC548" i="35"/>
  <c r="AC546" i="35"/>
  <c r="AC544" i="35"/>
  <c r="AC543" i="35"/>
  <c r="AC542" i="35"/>
  <c r="AC541" i="35"/>
  <c r="AC540" i="35"/>
  <c r="AC539" i="35"/>
  <c r="AC538" i="35"/>
  <c r="AC537" i="35"/>
  <c r="AC536" i="35"/>
  <c r="AC535" i="35"/>
  <c r="AC534" i="35"/>
  <c r="AC532" i="35"/>
  <c r="AC530" i="35"/>
  <c r="AC527" i="35"/>
  <c r="AC525" i="35"/>
  <c r="AC523" i="35"/>
  <c r="AC521" i="35"/>
  <c r="AC519" i="35"/>
  <c r="AC516" i="35"/>
  <c r="AC513" i="35"/>
  <c r="AC512" i="35"/>
  <c r="AC511" i="35"/>
  <c r="AC510" i="35"/>
  <c r="AC508" i="35"/>
  <c r="AC507" i="35"/>
  <c r="AC506" i="35"/>
  <c r="AC505" i="35"/>
  <c r="AC503" i="35"/>
  <c r="AC500" i="35"/>
  <c r="AC498" i="35"/>
  <c r="AC496" i="35"/>
  <c r="AC495" i="35"/>
  <c r="AC493" i="35"/>
  <c r="AC492" i="35"/>
  <c r="AC490" i="35"/>
  <c r="AC487" i="35"/>
  <c r="AC485" i="35"/>
  <c r="AC484" i="35"/>
  <c r="AC482" i="35"/>
  <c r="AC480" i="35"/>
  <c r="AC478" i="35"/>
  <c r="AC476" i="35"/>
  <c r="AC474" i="35"/>
  <c r="AC473" i="35"/>
  <c r="AC472" i="35"/>
  <c r="AC471" i="35"/>
  <c r="AC470" i="35"/>
  <c r="AC467" i="35"/>
  <c r="AC465" i="35"/>
  <c r="AC464" i="35"/>
  <c r="AC463" i="35"/>
  <c r="AC460" i="35"/>
  <c r="AC459" i="35"/>
  <c r="AC458" i="35"/>
  <c r="AC448" i="35"/>
  <c r="AC446" i="35"/>
  <c r="AC440" i="35"/>
  <c r="AC439" i="35"/>
  <c r="AC438" i="35"/>
  <c r="AC437" i="35"/>
  <c r="AC436" i="35"/>
  <c r="AC435" i="35"/>
  <c r="AC434" i="35"/>
  <c r="AC432" i="35"/>
  <c r="AC431" i="35"/>
  <c r="AC430" i="35"/>
  <c r="AC428" i="35"/>
  <c r="AC426" i="35"/>
  <c r="AC423" i="35"/>
  <c r="AC421" i="35"/>
  <c r="AC420" i="35"/>
  <c r="AC419" i="35"/>
  <c r="AC417" i="35"/>
  <c r="AC415" i="35"/>
  <c r="AC413" i="35"/>
  <c r="AC411" i="35"/>
  <c r="AC410" i="35"/>
  <c r="AC409" i="35"/>
  <c r="AC403" i="35"/>
  <c r="AC401" i="35"/>
  <c r="AC399" i="35"/>
  <c r="AC398" i="35"/>
  <c r="AC397" i="35"/>
  <c r="AC393" i="35"/>
  <c r="AC391" i="35"/>
  <c r="AC389" i="35"/>
  <c r="AC388" i="35"/>
  <c r="AC387" i="35"/>
  <c r="AC386" i="35"/>
  <c r="AC385" i="35"/>
  <c r="AC383" i="35"/>
  <c r="AC381" i="35"/>
  <c r="AC380" i="35"/>
  <c r="AC379" i="35"/>
  <c r="AC378" i="35"/>
  <c r="AC369" i="35"/>
  <c r="AC368" i="35"/>
  <c r="AC366" i="35"/>
  <c r="AC363" i="35"/>
  <c r="AC355" i="35"/>
  <c r="AC353" i="35"/>
  <c r="AC352" i="35"/>
  <c r="AC350" i="35"/>
  <c r="AC348" i="35"/>
  <c r="AC347" i="35"/>
  <c r="AC343" i="35"/>
  <c r="AC342" i="35"/>
  <c r="AC341" i="35"/>
  <c r="AC340" i="35"/>
  <c r="AC336" i="35"/>
  <c r="AC334" i="35"/>
  <c r="AC332" i="35"/>
  <c r="AC331" i="35"/>
  <c r="AC330" i="35"/>
  <c r="AC329" i="35"/>
  <c r="AC328" i="35"/>
  <c r="AC327" i="35"/>
  <c r="AC325" i="35"/>
  <c r="AC323" i="35"/>
  <c r="AC318" i="35"/>
  <c r="AC317" i="35"/>
  <c r="AC316" i="35"/>
  <c r="AC315" i="35"/>
  <c r="AC314" i="35"/>
  <c r="AC312" i="35"/>
  <c r="AC310" i="35"/>
  <c r="AC309" i="35"/>
  <c r="AC308" i="35"/>
  <c r="AC307" i="35"/>
  <c r="AC306" i="35"/>
  <c r="AC305" i="35"/>
  <c r="AC303" i="35"/>
  <c r="AC301" i="35"/>
  <c r="AC295" i="35"/>
  <c r="AC294" i="35"/>
  <c r="AC292" i="35"/>
  <c r="AC290" i="35"/>
  <c r="AC289" i="35"/>
  <c r="AC288" i="35"/>
  <c r="AC287" i="35"/>
  <c r="AC285" i="35"/>
  <c r="AC283" i="35"/>
  <c r="AC282" i="35"/>
  <c r="AC281" i="35"/>
  <c r="AC280" i="35"/>
  <c r="AC279" i="35"/>
  <c r="AC278" i="35"/>
  <c r="AC277" i="35"/>
  <c r="AC276" i="35"/>
  <c r="AC274" i="35"/>
  <c r="AC273" i="35"/>
  <c r="AC271" i="35"/>
  <c r="AC269" i="35"/>
  <c r="AC268" i="35"/>
  <c r="AC267" i="35"/>
  <c r="AC266" i="35"/>
  <c r="AC265" i="35"/>
  <c r="AC264" i="35"/>
  <c r="AC263" i="35"/>
  <c r="AC262" i="35"/>
  <c r="AC261" i="35"/>
  <c r="AC260" i="35"/>
  <c r="AC259" i="35"/>
  <c r="AC257" i="35"/>
  <c r="AC256" i="35"/>
  <c r="AC255" i="35"/>
  <c r="AC254" i="35"/>
  <c r="AC252" i="35"/>
  <c r="AC251" i="35"/>
  <c r="AC250" i="35"/>
  <c r="AC249" i="35"/>
  <c r="AC248" i="35"/>
  <c r="AC246" i="35"/>
  <c r="AC243" i="35"/>
  <c r="AC242" i="35"/>
  <c r="AC241" i="35"/>
  <c r="AC240" i="35"/>
  <c r="AC239" i="35"/>
  <c r="AC238" i="35"/>
  <c r="AC236" i="35"/>
  <c r="AC235" i="35"/>
  <c r="AC233" i="35"/>
  <c r="AC231" i="35"/>
  <c r="AC230" i="35"/>
  <c r="AC229" i="35"/>
  <c r="AC228" i="35"/>
  <c r="AC227" i="35"/>
  <c r="AC225" i="35"/>
  <c r="AC222" i="35"/>
  <c r="AC221" i="35"/>
  <c r="AC220" i="35"/>
  <c r="AC217" i="35"/>
  <c r="AC215" i="35"/>
  <c r="AC214" i="35"/>
  <c r="AC213" i="35"/>
  <c r="AC212" i="35"/>
  <c r="AC211" i="35"/>
  <c r="AC210" i="35"/>
  <c r="AC207" i="35"/>
  <c r="AC206" i="35"/>
  <c r="AC204" i="35"/>
  <c r="AC203" i="35"/>
  <c r="AC202" i="35"/>
  <c r="AC201" i="35"/>
  <c r="AC200" i="35"/>
  <c r="AC198" i="35"/>
  <c r="AC197" i="35"/>
  <c r="AC196" i="35"/>
  <c r="AC192" i="35"/>
  <c r="AC191" i="35"/>
  <c r="AC190" i="35"/>
  <c r="AC189" i="35"/>
  <c r="AC188" i="35"/>
  <c r="AC187" i="35"/>
  <c r="AC186" i="35"/>
  <c r="AC185" i="35"/>
  <c r="AC183" i="35"/>
  <c r="AC182" i="35"/>
  <c r="AC180" i="35"/>
  <c r="AC179" i="35"/>
  <c r="AC178" i="35"/>
  <c r="AC176" i="35"/>
  <c r="AC175" i="35"/>
  <c r="AC174" i="35"/>
  <c r="AC173" i="35"/>
  <c r="AC172" i="35"/>
  <c r="AC171" i="35"/>
  <c r="AC170" i="35"/>
  <c r="AC168" i="35"/>
  <c r="AC167" i="35"/>
  <c r="AC166" i="35"/>
  <c r="AC162" i="35"/>
  <c r="AC161" i="35"/>
  <c r="AC160" i="35"/>
  <c r="AC159" i="35"/>
  <c r="AC158" i="35"/>
  <c r="AC156" i="35"/>
  <c r="AC155" i="35"/>
  <c r="AC154" i="35"/>
  <c r="AC153" i="35"/>
  <c r="AC152" i="35"/>
  <c r="AC149" i="35"/>
  <c r="AC148" i="35"/>
  <c r="AC147" i="35"/>
  <c r="AC146" i="35"/>
  <c r="AC145" i="35"/>
  <c r="AC144" i="35"/>
  <c r="AC143" i="35"/>
  <c r="AC141" i="35"/>
  <c r="AC139" i="35"/>
  <c r="AC137" i="35"/>
  <c r="AC135" i="35"/>
  <c r="AC134" i="35"/>
  <c r="AC133" i="35"/>
  <c r="AC132" i="35"/>
  <c r="AC131" i="35"/>
  <c r="AC129" i="35"/>
  <c r="AC126" i="35"/>
  <c r="AC123" i="35"/>
  <c r="AC122" i="35"/>
  <c r="AC121" i="35"/>
  <c r="AC120" i="35"/>
  <c r="AC117" i="35"/>
  <c r="AC116" i="35"/>
  <c r="AC113" i="35"/>
  <c r="AC111" i="35"/>
  <c r="AC109" i="35"/>
  <c r="AC107" i="35"/>
  <c r="AC106" i="35"/>
  <c r="AC105" i="35"/>
  <c r="AC104" i="35"/>
  <c r="AC102" i="35"/>
  <c r="AC100" i="35"/>
  <c r="AC99" i="35"/>
  <c r="AC98" i="35"/>
  <c r="AC97" i="35"/>
  <c r="AC94" i="35"/>
  <c r="AC92" i="35"/>
  <c r="AC91" i="35"/>
  <c r="AC87" i="35"/>
  <c r="AC86" i="35"/>
  <c r="AC85" i="35"/>
  <c r="AC81" i="35"/>
  <c r="AC80" i="35"/>
  <c r="AC78" i="35"/>
  <c r="AC76" i="35"/>
  <c r="AC75" i="35"/>
  <c r="AC74" i="35"/>
  <c r="AC72" i="35"/>
  <c r="AC70" i="35"/>
  <c r="AC69" i="35"/>
  <c r="AC68" i="35"/>
  <c r="AC67" i="35"/>
  <c r="AC66" i="35"/>
  <c r="AC63" i="35"/>
  <c r="AC61" i="35"/>
  <c r="AC58" i="35"/>
  <c r="AC57" i="35"/>
  <c r="AC56" i="35"/>
  <c r="AC54" i="35"/>
  <c r="AC53" i="35"/>
  <c r="AC52" i="35"/>
  <c r="AC51" i="35"/>
  <c r="AC50" i="35"/>
  <c r="AC49" i="35"/>
  <c r="AC48" i="35"/>
  <c r="AC44" i="35"/>
  <c r="AC42" i="35"/>
  <c r="AC41" i="35"/>
  <c r="AC39" i="35"/>
  <c r="AC38" i="35"/>
  <c r="AC36" i="35"/>
  <c r="AC34" i="35"/>
  <c r="AC33" i="35"/>
  <c r="AC32" i="35"/>
  <c r="AC31" i="35"/>
  <c r="AC28" i="35"/>
  <c r="AC27" i="35"/>
  <c r="AC24" i="35"/>
  <c r="AD26" i="35"/>
  <c r="AE26" i="35"/>
  <c r="AD23" i="35"/>
  <c r="AG23" i="35"/>
  <c r="AF23" i="35"/>
  <c r="R268" i="45"/>
  <c r="AJ268" i="25" s="1"/>
  <c r="K268" i="45"/>
  <c r="AI268" i="25" s="1"/>
  <c r="I268" i="45"/>
  <c r="AH268" i="25" s="1"/>
  <c r="AT258" i="43"/>
  <c r="BA268" i="43"/>
  <c r="AZ268" i="43" s="1"/>
  <c r="AF268" i="25" s="1"/>
  <c r="AW268" i="43"/>
  <c r="AV268" i="43" s="1"/>
  <c r="AE268" i="25" s="1"/>
  <c r="AS268" i="43"/>
  <c r="AP268" i="43"/>
  <c r="AM268" i="43"/>
  <c r="AI268" i="43"/>
  <c r="AH268" i="43" s="1"/>
  <c r="AC268" i="25" s="1"/>
  <c r="AE268" i="43"/>
  <c r="AB268" i="43"/>
  <c r="Y268" i="43"/>
  <c r="V268" i="43"/>
  <c r="I268" i="43"/>
  <c r="Z268" i="25" s="1"/>
  <c r="J258" i="36"/>
  <c r="Q268" i="36"/>
  <c r="P268" i="25" s="1"/>
  <c r="M268" i="36"/>
  <c r="O268" i="25" s="1"/>
  <c r="I268" i="36"/>
  <c r="N268" i="25" s="1"/>
  <c r="Y268" i="35"/>
  <c r="R268" i="35"/>
  <c r="I268" i="34"/>
  <c r="H268" i="34" s="1"/>
  <c r="K268" i="25" s="1"/>
  <c r="J311" i="34"/>
  <c r="I263" i="34"/>
  <c r="H263" i="34" s="1"/>
  <c r="K263" i="25" s="1"/>
  <c r="AA263" i="25" l="1"/>
  <c r="H263" i="43"/>
  <c r="Y263" i="25" s="1"/>
  <c r="I263" i="25" s="1"/>
  <c r="J263" i="25" s="1"/>
  <c r="H268" i="36"/>
  <c r="M268" i="25" s="1"/>
  <c r="U268" i="43"/>
  <c r="AB268" i="25" s="1"/>
  <c r="AL268" i="43"/>
  <c r="AD268" i="25" s="1"/>
  <c r="H268" i="35"/>
  <c r="L268" i="25" s="1"/>
  <c r="H268" i="45"/>
  <c r="AG268" i="25" s="1"/>
  <c r="R582" i="35"/>
  <c r="AH606" i="35"/>
  <c r="AH603" i="35" s="1"/>
  <c r="AG606" i="35"/>
  <c r="AG603" i="35" s="1"/>
  <c r="AF606" i="35"/>
  <c r="AF603" i="35" s="1"/>
  <c r="AE606" i="35"/>
  <c r="AE603" i="35" s="1"/>
  <c r="AD606" i="35"/>
  <c r="AH601" i="35"/>
  <c r="AG601" i="35"/>
  <c r="AF601" i="35"/>
  <c r="AE601" i="35"/>
  <c r="AD601" i="35"/>
  <c r="AH599" i="35"/>
  <c r="AG599" i="35"/>
  <c r="AF599" i="35"/>
  <c r="AE599" i="35"/>
  <c r="AD599" i="35"/>
  <c r="AH597" i="35"/>
  <c r="AG597" i="35"/>
  <c r="AF597" i="35"/>
  <c r="AE597" i="35"/>
  <c r="AD597" i="35"/>
  <c r="AH595" i="35"/>
  <c r="AG595" i="35"/>
  <c r="AF595" i="35"/>
  <c r="AE595" i="35"/>
  <c r="AD595" i="35"/>
  <c r="AH593" i="35"/>
  <c r="AG593" i="35"/>
  <c r="AF593" i="35"/>
  <c r="AE593" i="35"/>
  <c r="AD593" i="35"/>
  <c r="AH591" i="35"/>
  <c r="AG591" i="35"/>
  <c r="AF591" i="35"/>
  <c r="AE591" i="35"/>
  <c r="AD591" i="35"/>
  <c r="AH589" i="35"/>
  <c r="AG589" i="35"/>
  <c r="AF589" i="35"/>
  <c r="AE589" i="35"/>
  <c r="AD589" i="35"/>
  <c r="AH587" i="35"/>
  <c r="AG587" i="35"/>
  <c r="AF587" i="35"/>
  <c r="AE587" i="35"/>
  <c r="AD587" i="35"/>
  <c r="AH585" i="35"/>
  <c r="AG585" i="35"/>
  <c r="AF585" i="35"/>
  <c r="AE585" i="35"/>
  <c r="AD585" i="35"/>
  <c r="AH574" i="35"/>
  <c r="AG574" i="35"/>
  <c r="AF574" i="35"/>
  <c r="AE574" i="35"/>
  <c r="AD574" i="35"/>
  <c r="AH572" i="35"/>
  <c r="AG572" i="35"/>
  <c r="AF572" i="35"/>
  <c r="AE572" i="35"/>
  <c r="AD572" i="35"/>
  <c r="AH570" i="35"/>
  <c r="AG570" i="35"/>
  <c r="AF570" i="35"/>
  <c r="AE570" i="35"/>
  <c r="AD570" i="35"/>
  <c r="AH568" i="35"/>
  <c r="AG568" i="35"/>
  <c r="AF568" i="35"/>
  <c r="AE568" i="35"/>
  <c r="AD568" i="35"/>
  <c r="AH565" i="35"/>
  <c r="AH563" i="35" s="1"/>
  <c r="AG565" i="35"/>
  <c r="AG563" i="35" s="1"/>
  <c r="AF565" i="35"/>
  <c r="AF563" i="35" s="1"/>
  <c r="AE565" i="35"/>
  <c r="AE563" i="35" s="1"/>
  <c r="AD565" i="35"/>
  <c r="AH561" i="35"/>
  <c r="AG561" i="35"/>
  <c r="AF561" i="35"/>
  <c r="AE561" i="35"/>
  <c r="AD561" i="35"/>
  <c r="AH559" i="35"/>
  <c r="AG559" i="35"/>
  <c r="AF559" i="35"/>
  <c r="AE559" i="35"/>
  <c r="AD559" i="35"/>
  <c r="AH557" i="35"/>
  <c r="AG557" i="35"/>
  <c r="AF557" i="35"/>
  <c r="AE557" i="35"/>
  <c r="AD557" i="35"/>
  <c r="AH555" i="35"/>
  <c r="AG555" i="35"/>
  <c r="AF555" i="35"/>
  <c r="AE555" i="35"/>
  <c r="AD555" i="35"/>
  <c r="AH553" i="35"/>
  <c r="AG553" i="35"/>
  <c r="AF553" i="35"/>
  <c r="AE553" i="35"/>
  <c r="AD553" i="35"/>
  <c r="AH551" i="35"/>
  <c r="AG551" i="35"/>
  <c r="AF551" i="35"/>
  <c r="AE551" i="35"/>
  <c r="AD551" i="35"/>
  <c r="AH549" i="35"/>
  <c r="AG549" i="35"/>
  <c r="AF549" i="35"/>
  <c r="AE549" i="35"/>
  <c r="AD549" i="35"/>
  <c r="AH547" i="35"/>
  <c r="AG547" i="35"/>
  <c r="AF547" i="35"/>
  <c r="AE547" i="35"/>
  <c r="AD547" i="35"/>
  <c r="AH545" i="35"/>
  <c r="AG545" i="35"/>
  <c r="AF545" i="35"/>
  <c r="AE545" i="35"/>
  <c r="AD545" i="35"/>
  <c r="AH533" i="35"/>
  <c r="AH531" i="35" s="1"/>
  <c r="AG533" i="35"/>
  <c r="AG531" i="35" s="1"/>
  <c r="AF533" i="35"/>
  <c r="AF531" i="35" s="1"/>
  <c r="AE533" i="35"/>
  <c r="AE531" i="35" s="1"/>
  <c r="AD533" i="35"/>
  <c r="AH526" i="35"/>
  <c r="AG526" i="35"/>
  <c r="AF526" i="35"/>
  <c r="AE526" i="35"/>
  <c r="AD526" i="35"/>
  <c r="AH522" i="35"/>
  <c r="AG522" i="35"/>
  <c r="AF522" i="35"/>
  <c r="AE522" i="35"/>
  <c r="AD522" i="35"/>
  <c r="AH518" i="35"/>
  <c r="AG518" i="35"/>
  <c r="AF518" i="35"/>
  <c r="AE518" i="35"/>
  <c r="AD518" i="35"/>
  <c r="AH514" i="35"/>
  <c r="AG514" i="35"/>
  <c r="AF514" i="35"/>
  <c r="AE514" i="35"/>
  <c r="AD514" i="35"/>
  <c r="AH504" i="35"/>
  <c r="AG504" i="35"/>
  <c r="AF504" i="35"/>
  <c r="AE504" i="35"/>
  <c r="AD504" i="35"/>
  <c r="AH502" i="35"/>
  <c r="AG502" i="35"/>
  <c r="AF502" i="35"/>
  <c r="AE502" i="35"/>
  <c r="AD502" i="35"/>
  <c r="AH499" i="35"/>
  <c r="AG499" i="35"/>
  <c r="AF499" i="35"/>
  <c r="AE499" i="35"/>
  <c r="AD499" i="35"/>
  <c r="AH494" i="35"/>
  <c r="AG494" i="35"/>
  <c r="AF494" i="35"/>
  <c r="AE494" i="35"/>
  <c r="AD494" i="35"/>
  <c r="AH491" i="35"/>
  <c r="AG491" i="35"/>
  <c r="AF491" i="35"/>
  <c r="AE491" i="35"/>
  <c r="AD491" i="35"/>
  <c r="AH486" i="35"/>
  <c r="AG486" i="35"/>
  <c r="AF486" i="35"/>
  <c r="AE486" i="35"/>
  <c r="AD486" i="35"/>
  <c r="AH483" i="35"/>
  <c r="AH481" i="35" s="1"/>
  <c r="AG483" i="35"/>
  <c r="AG481" i="35" s="1"/>
  <c r="AF483" i="35"/>
  <c r="AF481" i="35" s="1"/>
  <c r="AE483" i="35"/>
  <c r="AE481" i="35" s="1"/>
  <c r="AD483" i="35"/>
  <c r="AH479" i="35"/>
  <c r="AG479" i="35"/>
  <c r="AF479" i="35"/>
  <c r="AE479" i="35"/>
  <c r="AD479" i="35"/>
  <c r="AH477" i="35"/>
  <c r="AG477" i="35"/>
  <c r="AF477" i="35"/>
  <c r="AE477" i="35"/>
  <c r="AD477" i="35"/>
  <c r="AH475" i="35"/>
  <c r="AG475" i="35"/>
  <c r="AF475" i="35"/>
  <c r="AE475" i="35"/>
  <c r="AD475" i="35"/>
  <c r="AH469" i="35"/>
  <c r="AH468" i="35" s="1"/>
  <c r="AG469" i="35"/>
  <c r="AG468" i="35" s="1"/>
  <c r="AF469" i="35"/>
  <c r="AF468" i="35" s="1"/>
  <c r="AE469" i="35"/>
  <c r="AE468" i="35" s="1"/>
  <c r="AD469" i="35"/>
  <c r="AD468" i="35" s="1"/>
  <c r="AH466" i="35"/>
  <c r="AG466" i="35"/>
  <c r="AF466" i="35"/>
  <c r="AE466" i="35"/>
  <c r="AD466" i="35"/>
  <c r="AH462" i="35"/>
  <c r="AH461" i="35" s="1"/>
  <c r="AG462" i="35"/>
  <c r="AG461" i="35" s="1"/>
  <c r="AF462" i="35"/>
  <c r="AF461" i="35" s="1"/>
  <c r="AE462" i="35"/>
  <c r="AE461" i="35" s="1"/>
  <c r="AD462" i="35"/>
  <c r="AH447" i="35"/>
  <c r="AG447" i="35"/>
  <c r="AF447" i="35"/>
  <c r="AE447" i="35"/>
  <c r="AD447" i="35"/>
  <c r="AH427" i="35"/>
  <c r="AG427" i="35"/>
  <c r="AF427" i="35"/>
  <c r="AE427" i="35"/>
  <c r="AD427" i="35"/>
  <c r="AH422" i="35"/>
  <c r="AG422" i="35"/>
  <c r="AF422" i="35"/>
  <c r="AE422" i="35"/>
  <c r="AD422" i="35"/>
  <c r="AH416" i="35"/>
  <c r="AG416" i="35"/>
  <c r="AF416" i="35"/>
  <c r="AE416" i="35"/>
  <c r="AD416" i="35"/>
  <c r="AH412" i="35"/>
  <c r="AG412" i="35"/>
  <c r="AF412" i="35"/>
  <c r="AE412" i="35"/>
  <c r="AD412" i="35"/>
  <c r="AH400" i="35"/>
  <c r="AG400" i="35"/>
  <c r="AF400" i="35"/>
  <c r="AE400" i="35"/>
  <c r="AD400" i="35"/>
  <c r="AH390" i="35"/>
  <c r="AG390" i="35"/>
  <c r="AF390" i="35"/>
  <c r="AE390" i="35"/>
  <c r="AD390" i="35"/>
  <c r="AH382" i="35"/>
  <c r="AG382" i="35"/>
  <c r="AF382" i="35"/>
  <c r="AE382" i="35"/>
  <c r="AD382" i="35"/>
  <c r="AH365" i="35"/>
  <c r="AG365" i="35"/>
  <c r="AF365" i="35"/>
  <c r="AE365" i="35"/>
  <c r="AD365" i="35"/>
  <c r="AH354" i="35"/>
  <c r="AG354" i="35"/>
  <c r="AF354" i="35"/>
  <c r="AE354" i="35"/>
  <c r="AD354" i="35"/>
  <c r="AH349" i="35"/>
  <c r="AG349" i="35"/>
  <c r="AF349" i="35"/>
  <c r="AE349" i="35"/>
  <c r="AD349" i="35"/>
  <c r="AH344" i="35"/>
  <c r="AG344" i="35"/>
  <c r="AF344" i="35"/>
  <c r="AE344" i="35"/>
  <c r="AD344" i="35"/>
  <c r="AH333" i="35"/>
  <c r="AG333" i="35"/>
  <c r="AF333" i="35"/>
  <c r="AE333" i="35"/>
  <c r="AD333" i="35"/>
  <c r="AD324" i="35"/>
  <c r="AH311" i="35"/>
  <c r="AG311" i="35"/>
  <c r="AF311" i="35"/>
  <c r="AE311" i="35"/>
  <c r="AD311" i="35"/>
  <c r="AH302" i="35"/>
  <c r="AG302" i="35"/>
  <c r="AF302" i="35"/>
  <c r="AE302" i="35"/>
  <c r="AD302" i="35"/>
  <c r="AH291" i="35"/>
  <c r="AG291" i="35"/>
  <c r="AF291" i="35"/>
  <c r="AE291" i="35"/>
  <c r="AD291" i="35"/>
  <c r="AH284" i="35"/>
  <c r="AG284" i="35"/>
  <c r="AF284" i="35"/>
  <c r="AE284" i="35"/>
  <c r="AD284" i="35"/>
  <c r="AH272" i="35"/>
  <c r="AG272" i="35"/>
  <c r="AF272" i="35"/>
  <c r="AE272" i="35"/>
  <c r="AD272" i="35"/>
  <c r="AH270" i="35"/>
  <c r="AG270" i="35"/>
  <c r="AF270" i="35"/>
  <c r="AE270" i="35"/>
  <c r="AD270" i="35"/>
  <c r="AH258" i="35"/>
  <c r="AG258" i="35"/>
  <c r="AF258" i="35"/>
  <c r="AE258" i="35"/>
  <c r="AD258" i="35"/>
  <c r="AH253" i="35"/>
  <c r="AG253" i="35"/>
  <c r="AF253" i="35"/>
  <c r="AE253" i="35"/>
  <c r="AD253" i="35"/>
  <c r="AH247" i="35"/>
  <c r="AG247" i="35"/>
  <c r="AF247" i="35"/>
  <c r="AE247" i="35"/>
  <c r="AD247" i="35"/>
  <c r="AH237" i="35"/>
  <c r="AH234" i="35" s="1"/>
  <c r="AG237" i="35"/>
  <c r="AG234" i="35" s="1"/>
  <c r="AF237" i="35"/>
  <c r="AF234" i="35" s="1"/>
  <c r="AE237" i="35"/>
  <c r="AE234" i="35" s="1"/>
  <c r="AD237" i="35"/>
  <c r="AH232" i="35"/>
  <c r="AG232" i="35"/>
  <c r="AF232" i="35"/>
  <c r="AE232" i="35"/>
  <c r="AD232" i="35"/>
  <c r="AH226" i="35"/>
  <c r="AG226" i="35"/>
  <c r="AF226" i="35"/>
  <c r="AE226" i="35"/>
  <c r="AD226" i="35"/>
  <c r="AH224" i="35"/>
  <c r="AG224" i="35"/>
  <c r="AF224" i="35"/>
  <c r="AE224" i="35"/>
  <c r="AD224" i="35"/>
  <c r="AH219" i="35"/>
  <c r="AG219" i="35"/>
  <c r="AF219" i="35"/>
  <c r="AE219" i="35"/>
  <c r="AD219" i="35"/>
  <c r="AH216" i="35"/>
  <c r="AG216" i="35"/>
  <c r="AF216" i="35"/>
  <c r="AE216" i="35"/>
  <c r="AD216" i="35"/>
  <c r="AH209" i="35"/>
  <c r="AG209" i="35"/>
  <c r="AF209" i="35"/>
  <c r="AE209" i="35"/>
  <c r="AD209" i="35"/>
  <c r="AH205" i="35"/>
  <c r="AG205" i="35"/>
  <c r="AF205" i="35"/>
  <c r="AE205" i="35"/>
  <c r="AD205" i="35"/>
  <c r="AH199" i="35"/>
  <c r="AG199" i="35"/>
  <c r="AF199" i="35"/>
  <c r="AE199" i="35"/>
  <c r="AD199" i="35"/>
  <c r="AH195" i="35"/>
  <c r="AG195" i="35"/>
  <c r="AF195" i="35"/>
  <c r="AE195" i="35"/>
  <c r="AD195" i="35"/>
  <c r="AH184" i="35"/>
  <c r="AG184" i="35"/>
  <c r="AF184" i="35"/>
  <c r="AE184" i="35"/>
  <c r="AD184" i="35"/>
  <c r="AH181" i="35"/>
  <c r="AG181" i="35"/>
  <c r="AF181" i="35"/>
  <c r="AE181" i="35"/>
  <c r="AD181" i="35"/>
  <c r="AH177" i="35"/>
  <c r="AG177" i="35"/>
  <c r="AF177" i="35"/>
  <c r="AE177" i="35"/>
  <c r="AD177" i="35"/>
  <c r="AH169" i="35"/>
  <c r="AG169" i="35"/>
  <c r="AF169" i="35"/>
  <c r="AE169" i="35"/>
  <c r="AD169" i="35"/>
  <c r="AH165" i="35"/>
  <c r="AG165" i="35"/>
  <c r="AF165" i="35"/>
  <c r="AE165" i="35"/>
  <c r="AD165" i="35"/>
  <c r="AH157" i="35"/>
  <c r="AG157" i="35"/>
  <c r="AF157" i="35"/>
  <c r="AE157" i="35"/>
  <c r="AD157" i="35"/>
  <c r="AH151" i="35"/>
  <c r="AG151" i="35"/>
  <c r="AF151" i="35"/>
  <c r="AE151" i="35"/>
  <c r="AD151" i="35"/>
  <c r="AH142" i="35"/>
  <c r="AG142" i="35"/>
  <c r="AF142" i="35"/>
  <c r="AE142" i="35"/>
  <c r="AD142" i="35"/>
  <c r="AH140" i="35"/>
  <c r="AG140" i="35"/>
  <c r="AF140" i="35"/>
  <c r="AE140" i="35"/>
  <c r="AD140" i="35"/>
  <c r="AH138" i="35"/>
  <c r="AG138" i="35"/>
  <c r="AF138" i="35"/>
  <c r="AE138" i="35"/>
  <c r="AD138" i="35"/>
  <c r="AH130" i="35"/>
  <c r="AG130" i="35"/>
  <c r="AF130" i="35"/>
  <c r="AE130" i="35"/>
  <c r="AD130" i="35"/>
  <c r="AH125" i="35"/>
  <c r="AG125" i="35"/>
  <c r="AF125" i="35"/>
  <c r="AE125" i="35"/>
  <c r="AD125" i="35"/>
  <c r="AH115" i="35"/>
  <c r="AH114" i="35" s="1"/>
  <c r="AG115" i="35"/>
  <c r="AG114" i="35" s="1"/>
  <c r="AF115" i="35"/>
  <c r="AF114" i="35" s="1"/>
  <c r="AE115" i="35"/>
  <c r="AE114" i="35" s="1"/>
  <c r="AD115" i="35"/>
  <c r="AH112" i="35"/>
  <c r="AG112" i="35"/>
  <c r="AF112" i="35"/>
  <c r="AE112" i="35"/>
  <c r="AD112" i="35"/>
  <c r="AH110" i="35"/>
  <c r="AG110" i="35"/>
  <c r="AF110" i="35"/>
  <c r="AE110" i="35"/>
  <c r="AD110" i="35"/>
  <c r="AH103" i="35"/>
  <c r="AG103" i="35"/>
  <c r="AF103" i="35"/>
  <c r="AE103" i="35"/>
  <c r="AD103" i="35"/>
  <c r="AH96" i="35"/>
  <c r="AG96" i="35"/>
  <c r="AF96" i="35"/>
  <c r="AE96" i="35"/>
  <c r="AD96" i="35"/>
  <c r="AH93" i="35"/>
  <c r="AG93" i="35"/>
  <c r="AF93" i="35"/>
  <c r="AE93" i="35"/>
  <c r="AD93" i="35"/>
  <c r="AH90" i="35"/>
  <c r="AH89" i="35" s="1"/>
  <c r="AG90" i="35"/>
  <c r="AG89" i="35" s="1"/>
  <c r="AF90" i="35"/>
  <c r="AF89" i="35" s="1"/>
  <c r="AE90" i="35"/>
  <c r="AE89" i="35" s="1"/>
  <c r="AD90" i="35"/>
  <c r="AH84" i="35"/>
  <c r="AH83" i="35" s="1"/>
  <c r="AH82" i="35" s="1"/>
  <c r="AG84" i="35"/>
  <c r="AG83" i="35" s="1"/>
  <c r="AG82" i="35" s="1"/>
  <c r="AF84" i="35"/>
  <c r="AF83" i="35" s="1"/>
  <c r="AF82" i="35" s="1"/>
  <c r="AE84" i="35"/>
  <c r="AE83" i="35" s="1"/>
  <c r="AE82" i="35" s="1"/>
  <c r="AD84" i="35"/>
  <c r="AH79" i="35"/>
  <c r="AG79" i="35"/>
  <c r="AF79" i="35"/>
  <c r="AE79" i="35"/>
  <c r="AD79" i="35"/>
  <c r="AH73" i="35"/>
  <c r="AG73" i="35"/>
  <c r="AF73" i="35"/>
  <c r="AE73" i="35"/>
  <c r="AD73" i="35"/>
  <c r="AH65" i="35"/>
  <c r="AH64" i="35" s="1"/>
  <c r="AG65" i="35"/>
  <c r="AG64" i="35" s="1"/>
  <c r="AF65" i="35"/>
  <c r="AF64" i="35" s="1"/>
  <c r="AE65" i="35"/>
  <c r="AE64" i="35" s="1"/>
  <c r="AD65" i="35"/>
  <c r="AH62" i="35"/>
  <c r="AG62" i="35"/>
  <c r="AF62" i="35"/>
  <c r="AE62" i="35"/>
  <c r="AD62" i="35"/>
  <c r="AH55" i="35"/>
  <c r="AG55" i="35"/>
  <c r="AF55" i="35"/>
  <c r="AE55" i="35"/>
  <c r="AD55" i="35"/>
  <c r="AH47" i="35"/>
  <c r="AH46" i="35" s="1"/>
  <c r="AG47" i="35"/>
  <c r="AG46" i="35" s="1"/>
  <c r="AF47" i="35"/>
  <c r="AF46" i="35" s="1"/>
  <c r="AE47" i="35"/>
  <c r="AE46" i="35" s="1"/>
  <c r="AD47" i="35"/>
  <c r="AH43" i="35"/>
  <c r="AG43" i="35"/>
  <c r="AF43" i="35"/>
  <c r="AE43" i="35"/>
  <c r="AD43" i="35"/>
  <c r="AH40" i="35"/>
  <c r="AG40" i="35"/>
  <c r="AF40" i="35"/>
  <c r="AE40" i="35"/>
  <c r="AD40" i="35"/>
  <c r="AH37" i="35"/>
  <c r="AH35" i="35" s="1"/>
  <c r="AG37" i="35"/>
  <c r="AG35" i="35" s="1"/>
  <c r="AF37" i="35"/>
  <c r="AF35" i="35" s="1"/>
  <c r="AE37" i="35"/>
  <c r="AE35" i="35" s="1"/>
  <c r="AD37" i="35"/>
  <c r="AH30" i="35"/>
  <c r="AH29" i="35" s="1"/>
  <c r="AG30" i="35"/>
  <c r="AG29" i="35" s="1"/>
  <c r="AF30" i="35"/>
  <c r="AF29" i="35" s="1"/>
  <c r="AE30" i="35"/>
  <c r="AE29" i="35" s="1"/>
  <c r="AD30" i="35"/>
  <c r="AH26" i="35"/>
  <c r="AG26" i="35"/>
  <c r="AF26" i="35"/>
  <c r="AH23" i="35"/>
  <c r="AE23" i="35"/>
  <c r="AC23" i="35" l="1"/>
  <c r="AE208" i="35"/>
  <c r="AC26" i="35"/>
  <c r="AH208" i="35"/>
  <c r="AC570" i="35"/>
  <c r="AC595" i="35"/>
  <c r="AC545" i="35"/>
  <c r="AC561" i="35"/>
  <c r="H268" i="43"/>
  <c r="Y268" i="25" s="1"/>
  <c r="I268" i="25" s="1"/>
  <c r="J268" i="25" s="1"/>
  <c r="AG150" i="35"/>
  <c r="AC93" i="35"/>
  <c r="AC130" i="35"/>
  <c r="AC177" i="35"/>
  <c r="AC209" i="35"/>
  <c r="AC253" i="35"/>
  <c r="AC400" i="35"/>
  <c r="AC466" i="35"/>
  <c r="AC477" i="35"/>
  <c r="AC486" i="35"/>
  <c r="AC522" i="35"/>
  <c r="AC574" i="35"/>
  <c r="AC599" i="35"/>
  <c r="AC103" i="35"/>
  <c r="AC140" i="35"/>
  <c r="AC184" i="35"/>
  <c r="AC219" i="35"/>
  <c r="AG223" i="35"/>
  <c r="AG218" i="35" s="1"/>
  <c r="AC270" i="35"/>
  <c r="AC416" i="35"/>
  <c r="AC494" i="35"/>
  <c r="AC549" i="35"/>
  <c r="AC43" i="35"/>
  <c r="AC247" i="35"/>
  <c r="AC311" i="35"/>
  <c r="AC62" i="35"/>
  <c r="AC79" i="35"/>
  <c r="AD114" i="35"/>
  <c r="AC114" i="35" s="1"/>
  <c r="AC115" i="35"/>
  <c r="AC157" i="35"/>
  <c r="AC205" i="35"/>
  <c r="AC232" i="35"/>
  <c r="AC365" i="35"/>
  <c r="AC447" i="35"/>
  <c r="AC504" i="35"/>
  <c r="AC555" i="35"/>
  <c r="AC589" i="35"/>
  <c r="AD29" i="35"/>
  <c r="AC30" i="35"/>
  <c r="AD89" i="35"/>
  <c r="AC89" i="35" s="1"/>
  <c r="AC90" i="35"/>
  <c r="AC125" i="35"/>
  <c r="AC169" i="35"/>
  <c r="AH223" i="35"/>
  <c r="AH218" i="35" s="1"/>
  <c r="AC390" i="35"/>
  <c r="AD461" i="35"/>
  <c r="AC461" i="35" s="1"/>
  <c r="AC462" i="35"/>
  <c r="AC475" i="35"/>
  <c r="AD481" i="35"/>
  <c r="AC481" i="35" s="1"/>
  <c r="AC483" i="35"/>
  <c r="AD517" i="35"/>
  <c r="AD528" i="35" s="1"/>
  <c r="AC518" i="35"/>
  <c r="AD531" i="35"/>
  <c r="AC531" i="35" s="1"/>
  <c r="AC533" i="35"/>
  <c r="AC559" i="35"/>
  <c r="AC568" i="35"/>
  <c r="AC593" i="35"/>
  <c r="AC55" i="35"/>
  <c r="AC73" i="35"/>
  <c r="AC112" i="35"/>
  <c r="AC151" i="35"/>
  <c r="AC199" i="35"/>
  <c r="AD223" i="35"/>
  <c r="AD218" i="35" s="1"/>
  <c r="AC226" i="35"/>
  <c r="AC284" i="35"/>
  <c r="AC427" i="35"/>
  <c r="AC502" i="35"/>
  <c r="AC553" i="35"/>
  <c r="AC587" i="35"/>
  <c r="AC40" i="35"/>
  <c r="AE71" i="35"/>
  <c r="AC96" i="35"/>
  <c r="AD136" i="35"/>
  <c r="AC138" i="35"/>
  <c r="AG136" i="35"/>
  <c r="AE150" i="35"/>
  <c r="AH150" i="35"/>
  <c r="AC181" i="35"/>
  <c r="AC216" i="35"/>
  <c r="AE223" i="35"/>
  <c r="AE218" i="35" s="1"/>
  <c r="AD245" i="35"/>
  <c r="AC258" i="35"/>
  <c r="AC412" i="35"/>
  <c r="AC468" i="35"/>
  <c r="AC479" i="35"/>
  <c r="AC491" i="35"/>
  <c r="AC526" i="35"/>
  <c r="AC547" i="35"/>
  <c r="AC572" i="35"/>
  <c r="AC597" i="35"/>
  <c r="AD603" i="35"/>
  <c r="AC603" i="35" s="1"/>
  <c r="AC606" i="35"/>
  <c r="AD83" i="35"/>
  <c r="AC84" i="35"/>
  <c r="AC165" i="35"/>
  <c r="AD234" i="35"/>
  <c r="AC234" i="35" s="1"/>
  <c r="AC237" i="35"/>
  <c r="AC302" i="35"/>
  <c r="AC382" i="35"/>
  <c r="AC469" i="35"/>
  <c r="AC514" i="35"/>
  <c r="AC557" i="35"/>
  <c r="AD563" i="35"/>
  <c r="AC563" i="35" s="1"/>
  <c r="AC565" i="35"/>
  <c r="AC591" i="35"/>
  <c r="AD35" i="35"/>
  <c r="AC35" i="35" s="1"/>
  <c r="AC37" i="35"/>
  <c r="AD46" i="35"/>
  <c r="AC46" i="35" s="1"/>
  <c r="AC47" i="35"/>
  <c r="AD64" i="35"/>
  <c r="AC64" i="35" s="1"/>
  <c r="AC65" i="35"/>
  <c r="AC110" i="35"/>
  <c r="AH118" i="35"/>
  <c r="AC142" i="35"/>
  <c r="AD194" i="35"/>
  <c r="AC195" i="35"/>
  <c r="AF208" i="35"/>
  <c r="AC224" i="35"/>
  <c r="AC272" i="35"/>
  <c r="AC349" i="35"/>
  <c r="AC422" i="35"/>
  <c r="AC499" i="35"/>
  <c r="AC551" i="35"/>
  <c r="AC585" i="35"/>
  <c r="AC601" i="35"/>
  <c r="AC354" i="35"/>
  <c r="AC344" i="35"/>
  <c r="AC333" i="35"/>
  <c r="AC324" i="35"/>
  <c r="AC291" i="35"/>
  <c r="AE501" i="35"/>
  <c r="AF71" i="35"/>
  <c r="AD364" i="35"/>
  <c r="AF150" i="35"/>
  <c r="AD275" i="35"/>
  <c r="AF517" i="35"/>
  <c r="AF528" i="35" s="1"/>
  <c r="AF275" i="35"/>
  <c r="AG208" i="35"/>
  <c r="AF223" i="35"/>
  <c r="AF218" i="35" s="1"/>
  <c r="AF501" i="35"/>
  <c r="AF95" i="35"/>
  <c r="AD71" i="35"/>
  <c r="AE136" i="35"/>
  <c r="AG164" i="35"/>
  <c r="AG163" i="35" s="1"/>
  <c r="AF194" i="35"/>
  <c r="AG501" i="35"/>
  <c r="AH71" i="35"/>
  <c r="AD95" i="35"/>
  <c r="AF45" i="35"/>
  <c r="AH45" i="35"/>
  <c r="AG71" i="35"/>
  <c r="AE95" i="35"/>
  <c r="AG517" i="35"/>
  <c r="AG528" i="35" s="1"/>
  <c r="AF25" i="35"/>
  <c r="AE45" i="35"/>
  <c r="AD118" i="35"/>
  <c r="AD208" i="35"/>
  <c r="AG194" i="35"/>
  <c r="AH25" i="35"/>
  <c r="AG118" i="35"/>
  <c r="AE118" i="35"/>
  <c r="AE164" i="35"/>
  <c r="AE163" i="35" s="1"/>
  <c r="AH194" i="35"/>
  <c r="AG245" i="35"/>
  <c r="AG364" i="35"/>
  <c r="AE567" i="35"/>
  <c r="AE608" i="35"/>
  <c r="AF118" i="35"/>
  <c r="AD150" i="35"/>
  <c r="AF164" i="35"/>
  <c r="AF163" i="35" s="1"/>
  <c r="AD164" i="35"/>
  <c r="AH245" i="35"/>
  <c r="AF245" i="35"/>
  <c r="AH364" i="35"/>
  <c r="AF364" i="35"/>
  <c r="AD501" i="35"/>
  <c r="AE25" i="35"/>
  <c r="AG608" i="35"/>
  <c r="AG45" i="35"/>
  <c r="AH136" i="35"/>
  <c r="AG275" i="35"/>
  <c r="AG567" i="35"/>
  <c r="AG95" i="35"/>
  <c r="AE517" i="35"/>
  <c r="AE528" i="35" s="1"/>
  <c r="AH517" i="35"/>
  <c r="AH528" i="35" s="1"/>
  <c r="AH567" i="35"/>
  <c r="AH608" i="35"/>
  <c r="AF136" i="35"/>
  <c r="AE194" i="35"/>
  <c r="AE275" i="35"/>
  <c r="AH275" i="35"/>
  <c r="AH501" i="35"/>
  <c r="AG25" i="35"/>
  <c r="AH95" i="35"/>
  <c r="AH164" i="35"/>
  <c r="AH163" i="35" s="1"/>
  <c r="AE245" i="35"/>
  <c r="AE364" i="35"/>
  <c r="AF608" i="35"/>
  <c r="AF567" i="35"/>
  <c r="H174" i="42"/>
  <c r="H173" i="42"/>
  <c r="I612" i="42"/>
  <c r="I610" i="42"/>
  <c r="I607" i="42"/>
  <c r="J606" i="42"/>
  <c r="I606" i="42" s="1"/>
  <c r="I605" i="42"/>
  <c r="I604" i="42"/>
  <c r="I602" i="42"/>
  <c r="J601" i="42"/>
  <c r="I601" i="42" s="1"/>
  <c r="I600" i="42"/>
  <c r="J599" i="42"/>
  <c r="I599" i="42" s="1"/>
  <c r="I598" i="42"/>
  <c r="J597" i="42"/>
  <c r="I597" i="42" s="1"/>
  <c r="I596" i="42"/>
  <c r="J595" i="42"/>
  <c r="I595" i="42" s="1"/>
  <c r="I594" i="42"/>
  <c r="J593" i="42"/>
  <c r="I593" i="42" s="1"/>
  <c r="I592" i="42"/>
  <c r="J591" i="42"/>
  <c r="I591" i="42" s="1"/>
  <c r="I590" i="42"/>
  <c r="J589" i="42"/>
  <c r="I589" i="42" s="1"/>
  <c r="I588" i="42"/>
  <c r="J587" i="42"/>
  <c r="I587" i="42" s="1"/>
  <c r="I586" i="42"/>
  <c r="J585" i="42"/>
  <c r="I585" i="42" s="1"/>
  <c r="I584" i="42"/>
  <c r="I583" i="42"/>
  <c r="I582" i="42"/>
  <c r="I581" i="42"/>
  <c r="I580" i="42"/>
  <c r="I579" i="42"/>
  <c r="I578" i="42"/>
  <c r="I577" i="42"/>
  <c r="I576" i="42"/>
  <c r="I575" i="42"/>
  <c r="J574" i="42"/>
  <c r="I574" i="42" s="1"/>
  <c r="I573" i="42"/>
  <c r="J572" i="42"/>
  <c r="I572" i="42" s="1"/>
  <c r="I571" i="42"/>
  <c r="J570" i="42"/>
  <c r="I570" i="42" s="1"/>
  <c r="I569" i="42"/>
  <c r="J568" i="42"/>
  <c r="I568" i="42" s="1"/>
  <c r="I566" i="42"/>
  <c r="J565" i="42"/>
  <c r="I565" i="42" s="1"/>
  <c r="I564" i="42"/>
  <c r="I562" i="42"/>
  <c r="J561" i="42"/>
  <c r="I561" i="42" s="1"/>
  <c r="I560" i="42"/>
  <c r="J559" i="42"/>
  <c r="I559" i="42" s="1"/>
  <c r="I558" i="42"/>
  <c r="J557" i="42"/>
  <c r="I557" i="42" s="1"/>
  <c r="I556" i="42"/>
  <c r="J555" i="42"/>
  <c r="I555" i="42" s="1"/>
  <c r="I554" i="42"/>
  <c r="J553" i="42"/>
  <c r="I553" i="42" s="1"/>
  <c r="I552" i="42"/>
  <c r="J551" i="42"/>
  <c r="I551" i="42" s="1"/>
  <c r="I550" i="42"/>
  <c r="J549" i="42"/>
  <c r="I549" i="42" s="1"/>
  <c r="I548" i="42"/>
  <c r="J547" i="42"/>
  <c r="I547" i="42" s="1"/>
  <c r="I546" i="42"/>
  <c r="J545" i="42"/>
  <c r="I545" i="42" s="1"/>
  <c r="I544" i="42"/>
  <c r="I543" i="42"/>
  <c r="I542" i="42"/>
  <c r="I541" i="42"/>
  <c r="I540" i="42"/>
  <c r="I539" i="42"/>
  <c r="I538" i="42"/>
  <c r="I537" i="42"/>
  <c r="I536" i="42"/>
  <c r="I535" i="42"/>
  <c r="I534" i="42"/>
  <c r="J533" i="42"/>
  <c r="J531" i="42" s="1"/>
  <c r="I531" i="42" s="1"/>
  <c r="I532" i="42"/>
  <c r="I530" i="42"/>
  <c r="I527" i="42"/>
  <c r="J526" i="42"/>
  <c r="I526" i="42" s="1"/>
  <c r="I525" i="42"/>
  <c r="I523" i="42"/>
  <c r="J522" i="42"/>
  <c r="I522" i="42" s="1"/>
  <c r="I521" i="42"/>
  <c r="I519" i="42"/>
  <c r="J518" i="42"/>
  <c r="I518" i="42" s="1"/>
  <c r="I516" i="42"/>
  <c r="J514" i="42"/>
  <c r="I514" i="42" s="1"/>
  <c r="I513" i="42"/>
  <c r="I512" i="42"/>
  <c r="I511" i="42"/>
  <c r="I510" i="42"/>
  <c r="I508" i="42"/>
  <c r="I507" i="42"/>
  <c r="I506" i="42"/>
  <c r="I505" i="42"/>
  <c r="J504" i="42"/>
  <c r="I504" i="42" s="1"/>
  <c r="I503" i="42"/>
  <c r="J502" i="42"/>
  <c r="I500" i="42"/>
  <c r="J499" i="42"/>
  <c r="I499" i="42" s="1"/>
  <c r="I498" i="42"/>
  <c r="I496" i="42"/>
  <c r="I495" i="42"/>
  <c r="J494" i="42"/>
  <c r="I494" i="42" s="1"/>
  <c r="I493" i="42"/>
  <c r="I492" i="42"/>
  <c r="J491" i="42"/>
  <c r="I490" i="42"/>
  <c r="I487" i="42"/>
  <c r="J486" i="42"/>
  <c r="I486" i="42" s="1"/>
  <c r="I485" i="42"/>
  <c r="I484" i="42"/>
  <c r="J483" i="42"/>
  <c r="I483" i="42" s="1"/>
  <c r="I482" i="42"/>
  <c r="I480" i="42"/>
  <c r="J479" i="42"/>
  <c r="I479" i="42" s="1"/>
  <c r="I478" i="42"/>
  <c r="J477" i="42"/>
  <c r="I477" i="42" s="1"/>
  <c r="I476" i="42"/>
  <c r="J475" i="42"/>
  <c r="I475" i="42" s="1"/>
  <c r="I474" i="42"/>
  <c r="I473" i="42"/>
  <c r="I472" i="42"/>
  <c r="I471" i="42"/>
  <c r="I470" i="42"/>
  <c r="J469" i="42"/>
  <c r="I469" i="42" s="1"/>
  <c r="I467" i="42"/>
  <c r="J466" i="42"/>
  <c r="I466" i="42" s="1"/>
  <c r="I465" i="42"/>
  <c r="I464" i="42"/>
  <c r="I463" i="42"/>
  <c r="J462" i="42"/>
  <c r="I462" i="42" s="1"/>
  <c r="I460" i="42"/>
  <c r="I459" i="42"/>
  <c r="I458" i="42"/>
  <c r="I457" i="42"/>
  <c r="I456" i="42"/>
  <c r="I453" i="42"/>
  <c r="J452" i="42"/>
  <c r="I452" i="42" s="1"/>
  <c r="I451" i="42"/>
  <c r="I448" i="42"/>
  <c r="J447" i="42"/>
  <c r="I447" i="42" s="1"/>
  <c r="I446" i="42"/>
  <c r="I440" i="42"/>
  <c r="I439" i="42"/>
  <c r="I438" i="42"/>
  <c r="I437" i="42"/>
  <c r="I436" i="42"/>
  <c r="I435" i="42"/>
  <c r="I434" i="42"/>
  <c r="I432" i="42"/>
  <c r="I431" i="42"/>
  <c r="I430" i="42"/>
  <c r="I428" i="42"/>
  <c r="J427" i="42"/>
  <c r="I427" i="42" s="1"/>
  <c r="I426" i="42"/>
  <c r="I423" i="42"/>
  <c r="J422" i="42"/>
  <c r="I422" i="42" s="1"/>
  <c r="I421" i="42"/>
  <c r="I420" i="42"/>
  <c r="I419" i="42"/>
  <c r="I417" i="42"/>
  <c r="J416" i="42"/>
  <c r="I416" i="42" s="1"/>
  <c r="I415" i="42"/>
  <c r="I413" i="42"/>
  <c r="J412" i="42"/>
  <c r="I412" i="42" s="1"/>
  <c r="I411" i="42"/>
  <c r="I410" i="42"/>
  <c r="I409" i="42"/>
  <c r="I403" i="42"/>
  <c r="I401" i="42"/>
  <c r="J400" i="42"/>
  <c r="I400" i="42" s="1"/>
  <c r="I399" i="42"/>
  <c r="I398" i="42"/>
  <c r="I397" i="42"/>
  <c r="I393" i="42"/>
  <c r="I391" i="42"/>
  <c r="J390" i="42"/>
  <c r="I390" i="42" s="1"/>
  <c r="I389" i="42"/>
  <c r="I388" i="42"/>
  <c r="I387" i="42"/>
  <c r="I386" i="42"/>
  <c r="I385" i="42"/>
  <c r="I383" i="42"/>
  <c r="J382" i="42"/>
  <c r="I382" i="42" s="1"/>
  <c r="I381" i="42"/>
  <c r="I380" i="42"/>
  <c r="I379" i="42"/>
  <c r="I378" i="42"/>
  <c r="I377" i="42"/>
  <c r="I376" i="42"/>
  <c r="I371" i="42"/>
  <c r="I370" i="42"/>
  <c r="I369" i="42"/>
  <c r="I368" i="42"/>
  <c r="I366" i="42"/>
  <c r="J365" i="42"/>
  <c r="I365" i="42" s="1"/>
  <c r="I363" i="42"/>
  <c r="I362" i="42"/>
  <c r="H362" i="42" s="1"/>
  <c r="I355" i="42"/>
  <c r="J354" i="42"/>
  <c r="I354" i="42" s="1"/>
  <c r="I353" i="42"/>
  <c r="I352" i="42"/>
  <c r="I350" i="42"/>
  <c r="J349" i="42"/>
  <c r="I349" i="42" s="1"/>
  <c r="I348" i="42"/>
  <c r="I347" i="42"/>
  <c r="I345" i="42"/>
  <c r="J344" i="42"/>
  <c r="I344" i="42" s="1"/>
  <c r="I343" i="42"/>
  <c r="I342" i="42"/>
  <c r="I341" i="42"/>
  <c r="I340" i="42"/>
  <c r="I336" i="42"/>
  <c r="I334" i="42"/>
  <c r="J333" i="42"/>
  <c r="I333" i="42" s="1"/>
  <c r="I332" i="42"/>
  <c r="I331" i="42"/>
  <c r="I330" i="42"/>
  <c r="I329" i="42"/>
  <c r="I328" i="42"/>
  <c r="I327" i="42"/>
  <c r="I325" i="42"/>
  <c r="J324" i="42"/>
  <c r="I324" i="42" s="1"/>
  <c r="I323" i="42"/>
  <c r="I317" i="42"/>
  <c r="I316" i="42"/>
  <c r="I315" i="42"/>
  <c r="I314" i="42"/>
  <c r="I312" i="42"/>
  <c r="J311" i="42"/>
  <c r="I311" i="42" s="1"/>
  <c r="I310" i="42"/>
  <c r="I309" i="42"/>
  <c r="I308" i="42"/>
  <c r="I307" i="42"/>
  <c r="I306" i="42"/>
  <c r="I305" i="42"/>
  <c r="I303" i="42"/>
  <c r="H303" i="42" s="1"/>
  <c r="J302" i="42"/>
  <c r="I302" i="42" s="1"/>
  <c r="I301" i="42"/>
  <c r="I295" i="42"/>
  <c r="I294" i="42"/>
  <c r="I292" i="42"/>
  <c r="J291" i="42"/>
  <c r="I291" i="42" s="1"/>
  <c r="I290" i="42"/>
  <c r="I289" i="42"/>
  <c r="I288" i="42"/>
  <c r="I287" i="42"/>
  <c r="I285" i="42"/>
  <c r="J284" i="42"/>
  <c r="I284" i="42" s="1"/>
  <c r="I283" i="42"/>
  <c r="I282" i="42"/>
  <c r="I281" i="42"/>
  <c r="I280" i="42"/>
  <c r="I279" i="42"/>
  <c r="I278" i="42"/>
  <c r="I277" i="42"/>
  <c r="I276" i="42"/>
  <c r="I274" i="42"/>
  <c r="I273" i="42"/>
  <c r="J272" i="42"/>
  <c r="I272" i="42" s="1"/>
  <c r="I271" i="42"/>
  <c r="J270" i="42"/>
  <c r="I270" i="42" s="1"/>
  <c r="I269" i="42"/>
  <c r="I267" i="42"/>
  <c r="I266" i="42"/>
  <c r="I265" i="42"/>
  <c r="I264" i="42"/>
  <c r="I262" i="42"/>
  <c r="I261" i="42"/>
  <c r="I260" i="42"/>
  <c r="I259" i="42"/>
  <c r="J258" i="42"/>
  <c r="I258" i="42" s="1"/>
  <c r="I257" i="42"/>
  <c r="I256" i="42"/>
  <c r="I255" i="42"/>
  <c r="I254" i="42"/>
  <c r="J253" i="42"/>
  <c r="I253" i="42" s="1"/>
  <c r="I252" i="42"/>
  <c r="I251" i="42"/>
  <c r="I250" i="42"/>
  <c r="I249" i="42"/>
  <c r="I248" i="42"/>
  <c r="J247" i="42"/>
  <c r="I247" i="42" s="1"/>
  <c r="I246" i="42"/>
  <c r="I243" i="42"/>
  <c r="I242" i="42"/>
  <c r="I241" i="42"/>
  <c r="I240" i="42"/>
  <c r="I239" i="42"/>
  <c r="I238" i="42"/>
  <c r="J237" i="42"/>
  <c r="J234" i="42" s="1"/>
  <c r="I234" i="42" s="1"/>
  <c r="I236" i="42"/>
  <c r="I235" i="42"/>
  <c r="I233" i="42"/>
  <c r="J232" i="42"/>
  <c r="I232" i="42" s="1"/>
  <c r="I231" i="42"/>
  <c r="I230" i="42"/>
  <c r="I229" i="42"/>
  <c r="I228" i="42"/>
  <c r="I227" i="42"/>
  <c r="J226" i="42"/>
  <c r="I226" i="42" s="1"/>
  <c r="I225" i="42"/>
  <c r="J224" i="42"/>
  <c r="I224" i="42" s="1"/>
  <c r="I222" i="42"/>
  <c r="I221" i="42"/>
  <c r="I220" i="42"/>
  <c r="J219" i="42"/>
  <c r="I219" i="42" s="1"/>
  <c r="I217" i="42"/>
  <c r="J216" i="42"/>
  <c r="I216" i="42" s="1"/>
  <c r="I215" i="42"/>
  <c r="I214" i="42"/>
  <c r="I213" i="42"/>
  <c r="I212" i="42"/>
  <c r="I211" i="42"/>
  <c r="I210" i="42"/>
  <c r="J209" i="42"/>
  <c r="I209" i="42" s="1"/>
  <c r="I207" i="42"/>
  <c r="I206" i="42"/>
  <c r="J205" i="42"/>
  <c r="I205" i="42" s="1"/>
  <c r="I204" i="42"/>
  <c r="I203" i="42"/>
  <c r="I202" i="42"/>
  <c r="I201" i="42"/>
  <c r="I200" i="42"/>
  <c r="J199" i="42"/>
  <c r="I199" i="42" s="1"/>
  <c r="I198" i="42"/>
  <c r="I197" i="42"/>
  <c r="I196" i="42"/>
  <c r="J195" i="42"/>
  <c r="I195" i="42" s="1"/>
  <c r="I192" i="42"/>
  <c r="I191" i="42"/>
  <c r="I190" i="42"/>
  <c r="I189" i="42"/>
  <c r="I188" i="42"/>
  <c r="I187" i="42"/>
  <c r="I186" i="42"/>
  <c r="I185" i="42"/>
  <c r="J184" i="42"/>
  <c r="I184" i="42" s="1"/>
  <c r="I183" i="42"/>
  <c r="I182" i="42"/>
  <c r="J181" i="42"/>
  <c r="I181" i="42" s="1"/>
  <c r="I180" i="42"/>
  <c r="I179" i="42"/>
  <c r="I178" i="42"/>
  <c r="J177" i="42"/>
  <c r="I177" i="42" s="1"/>
  <c r="I176" i="42"/>
  <c r="I175" i="42"/>
  <c r="I172" i="42"/>
  <c r="I171" i="42"/>
  <c r="I170" i="42"/>
  <c r="J169" i="42"/>
  <c r="I169" i="42" s="1"/>
  <c r="I168" i="42"/>
  <c r="I167" i="42"/>
  <c r="I166" i="42"/>
  <c r="J165" i="42"/>
  <c r="I165" i="42" s="1"/>
  <c r="I162" i="42"/>
  <c r="I161" i="42"/>
  <c r="I160" i="42"/>
  <c r="I159" i="42"/>
  <c r="I158" i="42"/>
  <c r="J157" i="42"/>
  <c r="I157" i="42" s="1"/>
  <c r="I156" i="42"/>
  <c r="I155" i="42"/>
  <c r="I154" i="42"/>
  <c r="I153" i="42"/>
  <c r="I152" i="42"/>
  <c r="J151" i="42"/>
  <c r="I151" i="42" s="1"/>
  <c r="I149" i="42"/>
  <c r="I148" i="42"/>
  <c r="I147" i="42"/>
  <c r="I146" i="42"/>
  <c r="I145" i="42"/>
  <c r="I144" i="42"/>
  <c r="I143" i="42"/>
  <c r="J142" i="42"/>
  <c r="I142" i="42" s="1"/>
  <c r="I141" i="42"/>
  <c r="J140" i="42"/>
  <c r="I140" i="42" s="1"/>
  <c r="I139" i="42"/>
  <c r="J138" i="42"/>
  <c r="I138" i="42" s="1"/>
  <c r="I137" i="42"/>
  <c r="I135" i="42"/>
  <c r="I134" i="42"/>
  <c r="I133" i="42"/>
  <c r="I132" i="42"/>
  <c r="I131" i="42"/>
  <c r="J130" i="42"/>
  <c r="I130" i="42" s="1"/>
  <c r="I129" i="42"/>
  <c r="I126" i="42"/>
  <c r="J125" i="42"/>
  <c r="I125" i="42" s="1"/>
  <c r="I123" i="42"/>
  <c r="I122" i="42"/>
  <c r="I121" i="42"/>
  <c r="I120" i="42"/>
  <c r="I119" i="42"/>
  <c r="I117" i="42"/>
  <c r="I116" i="42"/>
  <c r="J115" i="42"/>
  <c r="I115" i="42" s="1"/>
  <c r="I113" i="42"/>
  <c r="J112" i="42"/>
  <c r="I112" i="42" s="1"/>
  <c r="I111" i="42"/>
  <c r="J110" i="42"/>
  <c r="I110" i="42" s="1"/>
  <c r="I109" i="42"/>
  <c r="I107" i="42"/>
  <c r="I106" i="42"/>
  <c r="I105" i="42"/>
  <c r="I104" i="42"/>
  <c r="J103" i="42"/>
  <c r="I103" i="42" s="1"/>
  <c r="I102" i="42"/>
  <c r="I100" i="42"/>
  <c r="I99" i="42"/>
  <c r="I98" i="42"/>
  <c r="I97" i="42"/>
  <c r="J96" i="42"/>
  <c r="I96" i="42" s="1"/>
  <c r="I94" i="42"/>
  <c r="J93" i="42"/>
  <c r="I93" i="42" s="1"/>
  <c r="I92" i="42"/>
  <c r="I91" i="42"/>
  <c r="J90" i="42"/>
  <c r="I87" i="42"/>
  <c r="I86" i="42"/>
  <c r="I85" i="42"/>
  <c r="J84" i="42"/>
  <c r="I84" i="42" s="1"/>
  <c r="I81" i="42"/>
  <c r="I80" i="42"/>
  <c r="J79" i="42"/>
  <c r="I79" i="42" s="1"/>
  <c r="I78" i="42"/>
  <c r="I76" i="42"/>
  <c r="I75" i="42"/>
  <c r="I74" i="42"/>
  <c r="J73" i="42"/>
  <c r="I73" i="42" s="1"/>
  <c r="I72" i="42"/>
  <c r="I70" i="42"/>
  <c r="I69" i="42"/>
  <c r="I68" i="42"/>
  <c r="I67" i="42"/>
  <c r="I66" i="42"/>
  <c r="J65" i="42"/>
  <c r="I65" i="42" s="1"/>
  <c r="I63" i="42"/>
  <c r="J62" i="42"/>
  <c r="I62" i="42" s="1"/>
  <c r="I61" i="42"/>
  <c r="I58" i="42"/>
  <c r="I57" i="42"/>
  <c r="I56" i="42"/>
  <c r="J55" i="42"/>
  <c r="I55" i="42" s="1"/>
  <c r="I54" i="42"/>
  <c r="I53" i="42"/>
  <c r="I52" i="42"/>
  <c r="I51" i="42"/>
  <c r="I50" i="42"/>
  <c r="I49" i="42"/>
  <c r="I48" i="42"/>
  <c r="J47" i="42"/>
  <c r="I47" i="42" s="1"/>
  <c r="I44" i="42"/>
  <c r="J43" i="42"/>
  <c r="I43" i="42" s="1"/>
  <c r="I42" i="42"/>
  <c r="I41" i="42"/>
  <c r="J40" i="42"/>
  <c r="I40" i="42" s="1"/>
  <c r="I39" i="42"/>
  <c r="I38" i="42"/>
  <c r="J37" i="42"/>
  <c r="I37" i="42" s="1"/>
  <c r="I36" i="42"/>
  <c r="I34" i="42"/>
  <c r="I33" i="42"/>
  <c r="I32" i="42"/>
  <c r="I31" i="42"/>
  <c r="J30" i="42"/>
  <c r="I30" i="42" s="1"/>
  <c r="I28" i="42"/>
  <c r="I27" i="42"/>
  <c r="J26" i="42"/>
  <c r="I26" i="42" s="1"/>
  <c r="I24" i="42"/>
  <c r="J23" i="42"/>
  <c r="I23" i="42" s="1"/>
  <c r="I22" i="42"/>
  <c r="I21" i="42"/>
  <c r="I14" i="42"/>
  <c r="I7" i="42"/>
  <c r="J333" i="36"/>
  <c r="AE193" i="35" l="1"/>
  <c r="AD45" i="35"/>
  <c r="AF529" i="35"/>
  <c r="AH193" i="35"/>
  <c r="AF193" i="35"/>
  <c r="AE529" i="35"/>
  <c r="AG88" i="35"/>
  <c r="AH529" i="35"/>
  <c r="AD608" i="35"/>
  <c r="AC608" i="35" s="1"/>
  <c r="AC45" i="35"/>
  <c r="AC245" i="35"/>
  <c r="AC136" i="35"/>
  <c r="AC150" i="35"/>
  <c r="AC223" i="35"/>
  <c r="AD529" i="35"/>
  <c r="AC501" i="35"/>
  <c r="AC528" i="35"/>
  <c r="AE88" i="35"/>
  <c r="AD567" i="35"/>
  <c r="AD25" i="35"/>
  <c r="AC25" i="35" s="1"/>
  <c r="AC29" i="35"/>
  <c r="AD82" i="35"/>
  <c r="AC82" i="35" s="1"/>
  <c r="AC83" i="35"/>
  <c r="AD193" i="35"/>
  <c r="AC208" i="35"/>
  <c r="AC194" i="35"/>
  <c r="AH609" i="35"/>
  <c r="AD163" i="35"/>
  <c r="AC163" i="35" s="1"/>
  <c r="AC164" i="35"/>
  <c r="AC118" i="35"/>
  <c r="AF88" i="35"/>
  <c r="AC517" i="35"/>
  <c r="AC218" i="35"/>
  <c r="AC95" i="35"/>
  <c r="AC364" i="35"/>
  <c r="AG488" i="35"/>
  <c r="AF488" i="35"/>
  <c r="AE488" i="35"/>
  <c r="AD488" i="35"/>
  <c r="AC275" i="35"/>
  <c r="AC71" i="35"/>
  <c r="AH88" i="35"/>
  <c r="J461" i="42"/>
  <c r="I461" i="42" s="1"/>
  <c r="AG193" i="35"/>
  <c r="J89" i="42"/>
  <c r="I89" i="42" s="1"/>
  <c r="I237" i="42"/>
  <c r="AG529" i="35"/>
  <c r="AD88" i="35"/>
  <c r="AH488" i="35"/>
  <c r="AE609" i="35"/>
  <c r="J164" i="42"/>
  <c r="AF609" i="35"/>
  <c r="J35" i="42"/>
  <c r="I35" i="42" s="1"/>
  <c r="J71" i="42"/>
  <c r="I71" i="42" s="1"/>
  <c r="AG609" i="35"/>
  <c r="J208" i="42"/>
  <c r="I208" i="42" s="1"/>
  <c r="I533" i="42"/>
  <c r="J245" i="42"/>
  <c r="I245" i="42" s="1"/>
  <c r="J501" i="42"/>
  <c r="I501" i="42" s="1"/>
  <c r="I90" i="42"/>
  <c r="J563" i="42"/>
  <c r="J567" i="42" s="1"/>
  <c r="J223" i="42"/>
  <c r="I502" i="42"/>
  <c r="J83" i="42"/>
  <c r="J95" i="42"/>
  <c r="I95" i="42" s="1"/>
  <c r="J150" i="42"/>
  <c r="I150" i="42" s="1"/>
  <c r="J194" i="42"/>
  <c r="J603" i="42"/>
  <c r="J46" i="42"/>
  <c r="J64" i="42"/>
  <c r="I64" i="42" s="1"/>
  <c r="J136" i="42"/>
  <c r="I136" i="42" s="1"/>
  <c r="J481" i="42"/>
  <c r="I481" i="42" s="1"/>
  <c r="J29" i="42"/>
  <c r="I29" i="42" s="1"/>
  <c r="J114" i="42"/>
  <c r="I114" i="42" s="1"/>
  <c r="J468" i="42"/>
  <c r="I468" i="42" s="1"/>
  <c r="J118" i="42"/>
  <c r="I118" i="42" s="1"/>
  <c r="J275" i="42"/>
  <c r="I275" i="42" s="1"/>
  <c r="J517" i="42"/>
  <c r="I517" i="42" s="1"/>
  <c r="J364" i="42"/>
  <c r="I364" i="42" s="1"/>
  <c r="I491" i="42"/>
  <c r="O448" i="38"/>
  <c r="S448" i="38"/>
  <c r="N607" i="38"/>
  <c r="H607" i="38" s="1"/>
  <c r="N605" i="38"/>
  <c r="H605" i="38" s="1"/>
  <c r="N604" i="38"/>
  <c r="H604" i="38" s="1"/>
  <c r="N487" i="38"/>
  <c r="H487" i="38" s="1"/>
  <c r="N243" i="38"/>
  <c r="H243" i="38" s="1"/>
  <c r="N242" i="38"/>
  <c r="H242" i="38" s="1"/>
  <c r="N241" i="38"/>
  <c r="H241" i="38" s="1"/>
  <c r="N240" i="38"/>
  <c r="H240" i="38" s="1"/>
  <c r="N239" i="38"/>
  <c r="H239" i="38" s="1"/>
  <c r="N238" i="38"/>
  <c r="H238" i="38" s="1"/>
  <c r="N236" i="38"/>
  <c r="H236" i="38" s="1"/>
  <c r="N235" i="38"/>
  <c r="H235" i="38" s="1"/>
  <c r="S612" i="38"/>
  <c r="S610" i="38"/>
  <c r="T606" i="38"/>
  <c r="T601" i="38"/>
  <c r="S601" i="38" s="1"/>
  <c r="S600" i="38"/>
  <c r="T599" i="38"/>
  <c r="S599" i="38" s="1"/>
  <c r="S598" i="38"/>
  <c r="T597" i="38"/>
  <c r="S597" i="38" s="1"/>
  <c r="S596" i="38"/>
  <c r="T595" i="38"/>
  <c r="S595" i="38" s="1"/>
  <c r="S594" i="38"/>
  <c r="T593" i="38"/>
  <c r="S593" i="38" s="1"/>
  <c r="S592" i="38"/>
  <c r="T591" i="38"/>
  <c r="S591" i="38" s="1"/>
  <c r="S590" i="38"/>
  <c r="T589" i="38"/>
  <c r="S589" i="38" s="1"/>
  <c r="S588" i="38"/>
  <c r="T587" i="38"/>
  <c r="S587" i="38" s="1"/>
  <c r="S586" i="38"/>
  <c r="T585" i="38"/>
  <c r="S585" i="38" s="1"/>
  <c r="S584" i="38"/>
  <c r="S583" i="38"/>
  <c r="S582" i="38"/>
  <c r="S581" i="38"/>
  <c r="S580" i="38"/>
  <c r="S579" i="38"/>
  <c r="S578" i="38"/>
  <c r="S577" i="38"/>
  <c r="S576" i="38"/>
  <c r="S575" i="38"/>
  <c r="T574" i="38"/>
  <c r="S574" i="38" s="1"/>
  <c r="S573" i="38"/>
  <c r="T572" i="38"/>
  <c r="S572" i="38" s="1"/>
  <c r="S571" i="38"/>
  <c r="T570" i="38"/>
  <c r="S570" i="38" s="1"/>
  <c r="S569" i="38"/>
  <c r="T568" i="38"/>
  <c r="S568" i="38" s="1"/>
  <c r="T565" i="38"/>
  <c r="S565" i="38" s="1"/>
  <c r="S562" i="38"/>
  <c r="T561" i="38"/>
  <c r="S561" i="38" s="1"/>
  <c r="S560" i="38"/>
  <c r="T559" i="38"/>
  <c r="S559" i="38" s="1"/>
  <c r="S558" i="38"/>
  <c r="T557" i="38"/>
  <c r="S557" i="38" s="1"/>
  <c r="S556" i="38"/>
  <c r="T555" i="38"/>
  <c r="S555" i="38" s="1"/>
  <c r="S554" i="38"/>
  <c r="T553" i="38"/>
  <c r="S553" i="38" s="1"/>
  <c r="S552" i="38"/>
  <c r="T551" i="38"/>
  <c r="S551" i="38" s="1"/>
  <c r="S550" i="38"/>
  <c r="T549" i="38"/>
  <c r="S549" i="38" s="1"/>
  <c r="S548" i="38"/>
  <c r="T547" i="38"/>
  <c r="S547" i="38" s="1"/>
  <c r="S546" i="38"/>
  <c r="T545" i="38"/>
  <c r="S545" i="38" s="1"/>
  <c r="S544" i="38"/>
  <c r="S543" i="38"/>
  <c r="S542" i="38"/>
  <c r="S541" i="38"/>
  <c r="S540" i="38"/>
  <c r="S539" i="38"/>
  <c r="S538" i="38"/>
  <c r="S537" i="38"/>
  <c r="S536" i="38"/>
  <c r="S535" i="38"/>
  <c r="S534" i="38"/>
  <c r="T533" i="38"/>
  <c r="T531" i="38" s="1"/>
  <c r="S531" i="38" s="1"/>
  <c r="S532" i="38"/>
  <c r="S530" i="38"/>
  <c r="S527" i="38"/>
  <c r="T526" i="38"/>
  <c r="S526" i="38" s="1"/>
  <c r="S525" i="38"/>
  <c r="S523" i="38"/>
  <c r="T522" i="38"/>
  <c r="S522" i="38" s="1"/>
  <c r="S521" i="38"/>
  <c r="S519" i="38"/>
  <c r="T518" i="38"/>
  <c r="S518" i="38" s="1"/>
  <c r="S516" i="38"/>
  <c r="T514" i="38"/>
  <c r="S514" i="38" s="1"/>
  <c r="S513" i="38"/>
  <c r="S512" i="38"/>
  <c r="S511" i="38"/>
  <c r="S510" i="38"/>
  <c r="S508" i="38"/>
  <c r="S507" i="38"/>
  <c r="S506" i="38"/>
  <c r="S505" i="38"/>
  <c r="T504" i="38"/>
  <c r="S504" i="38" s="1"/>
  <c r="S503" i="38"/>
  <c r="T502" i="38"/>
  <c r="S500" i="38"/>
  <c r="T499" i="38"/>
  <c r="S498" i="38"/>
  <c r="S496" i="38"/>
  <c r="S495" i="38"/>
  <c r="T494" i="38"/>
  <c r="S493" i="38"/>
  <c r="S492" i="38"/>
  <c r="T491" i="38"/>
  <c r="S491" i="38" s="1"/>
  <c r="S490" i="38"/>
  <c r="T486" i="38"/>
  <c r="S486" i="38" s="1"/>
  <c r="S485" i="38"/>
  <c r="S484" i="38"/>
  <c r="T483" i="38"/>
  <c r="T481" i="38" s="1"/>
  <c r="S482" i="38"/>
  <c r="S480" i="38"/>
  <c r="T479" i="38"/>
  <c r="S479" i="38" s="1"/>
  <c r="S478" i="38"/>
  <c r="T477" i="38"/>
  <c r="S477" i="38" s="1"/>
  <c r="S476" i="38"/>
  <c r="T475" i="38"/>
  <c r="S475" i="38" s="1"/>
  <c r="S474" i="38"/>
  <c r="S473" i="38"/>
  <c r="S472" i="38"/>
  <c r="S471" i="38"/>
  <c r="S470" i="38"/>
  <c r="T469" i="38"/>
  <c r="S469" i="38" s="1"/>
  <c r="S467" i="38"/>
  <c r="T466" i="38"/>
  <c r="S466" i="38" s="1"/>
  <c r="S465" i="38"/>
  <c r="S464" i="38"/>
  <c r="S463" i="38"/>
  <c r="T462" i="38"/>
  <c r="S460" i="38"/>
  <c r="S459" i="38"/>
  <c r="S458" i="38"/>
  <c r="T447" i="38"/>
  <c r="S447" i="38" s="1"/>
  <c r="S446" i="38"/>
  <c r="S440" i="38"/>
  <c r="S439" i="38"/>
  <c r="S438" i="38"/>
  <c r="S437" i="38"/>
  <c r="S436" i="38"/>
  <c r="S435" i="38"/>
  <c r="S434" i="38"/>
  <c r="S432" i="38"/>
  <c r="S431" i="38"/>
  <c r="S430" i="38"/>
  <c r="S428" i="38"/>
  <c r="T427" i="38"/>
  <c r="S427" i="38" s="1"/>
  <c r="S426" i="38"/>
  <c r="S423" i="38"/>
  <c r="T422" i="38"/>
  <c r="S422" i="38" s="1"/>
  <c r="S421" i="38"/>
  <c r="S420" i="38"/>
  <c r="S419" i="38"/>
  <c r="S417" i="38"/>
  <c r="T416" i="38"/>
  <c r="S416" i="38" s="1"/>
  <c r="S415" i="38"/>
  <c r="S413" i="38"/>
  <c r="T412" i="38"/>
  <c r="S412" i="38" s="1"/>
  <c r="S411" i="38"/>
  <c r="S410" i="38"/>
  <c r="S409" i="38"/>
  <c r="S403" i="38"/>
  <c r="S401" i="38"/>
  <c r="T400" i="38"/>
  <c r="S400" i="38" s="1"/>
  <c r="S399" i="38"/>
  <c r="S398" i="38"/>
  <c r="S397" i="38"/>
  <c r="S393" i="38"/>
  <c r="S391" i="38"/>
  <c r="T390" i="38"/>
  <c r="S390" i="38" s="1"/>
  <c r="S389" i="38"/>
  <c r="S388" i="38"/>
  <c r="S387" i="38"/>
  <c r="S386" i="38"/>
  <c r="S385" i="38"/>
  <c r="S383" i="38"/>
  <c r="T382" i="38"/>
  <c r="S382" i="38" s="1"/>
  <c r="S381" i="38"/>
  <c r="S380" i="38"/>
  <c r="S379" i="38"/>
  <c r="S378" i="38"/>
  <c r="S369" i="38"/>
  <c r="S368" i="38"/>
  <c r="S366" i="38"/>
  <c r="T365" i="38"/>
  <c r="S365" i="38" s="1"/>
  <c r="S363" i="38"/>
  <c r="S355" i="38"/>
  <c r="T354" i="38"/>
  <c r="S354" i="38" s="1"/>
  <c r="S353" i="38"/>
  <c r="S352" i="38"/>
  <c r="S350" i="38"/>
  <c r="T349" i="38"/>
  <c r="S349" i="38" s="1"/>
  <c r="S348" i="38"/>
  <c r="S347" i="38"/>
  <c r="S345" i="38"/>
  <c r="T344" i="38"/>
  <c r="S344" i="38" s="1"/>
  <c r="S343" i="38"/>
  <c r="S342" i="38"/>
  <c r="S341" i="38"/>
  <c r="S340" i="38"/>
  <c r="S336" i="38"/>
  <c r="S334" i="38"/>
  <c r="T333" i="38"/>
  <c r="S333" i="38" s="1"/>
  <c r="S332" i="38"/>
  <c r="S331" i="38"/>
  <c r="S330" i="38"/>
  <c r="S329" i="38"/>
  <c r="S328" i="38"/>
  <c r="S327" i="38"/>
  <c r="S325" i="38"/>
  <c r="T324" i="38"/>
  <c r="S324" i="38" s="1"/>
  <c r="S318" i="38"/>
  <c r="N318" i="38" s="1"/>
  <c r="H318" i="38" s="1"/>
  <c r="S317" i="38"/>
  <c r="S316" i="38"/>
  <c r="S315" i="38"/>
  <c r="S314" i="38"/>
  <c r="S312" i="38"/>
  <c r="T311" i="38"/>
  <c r="S311" i="38" s="1"/>
  <c r="S310" i="38"/>
  <c r="S309" i="38"/>
  <c r="S308" i="38"/>
  <c r="S307" i="38"/>
  <c r="S306" i="38"/>
  <c r="S305" i="38"/>
  <c r="S295" i="38"/>
  <c r="S294" i="38"/>
  <c r="S292" i="38"/>
  <c r="T291" i="38"/>
  <c r="S291" i="38" s="1"/>
  <c r="S290" i="38"/>
  <c r="S289" i="38"/>
  <c r="S288" i="38"/>
  <c r="S287" i="38"/>
  <c r="S285" i="38"/>
  <c r="T284" i="38"/>
  <c r="S284" i="38" s="1"/>
  <c r="S283" i="38"/>
  <c r="S282" i="38"/>
  <c r="S281" i="38"/>
  <c r="S280" i="38"/>
  <c r="S279" i="38"/>
  <c r="S278" i="38"/>
  <c r="S277" i="38"/>
  <c r="S276" i="38"/>
  <c r="S274" i="38"/>
  <c r="S273" i="38"/>
  <c r="T272" i="38"/>
  <c r="S272" i="38" s="1"/>
  <c r="S271" i="38"/>
  <c r="T270" i="38"/>
  <c r="S270" i="38" s="1"/>
  <c r="S269" i="38"/>
  <c r="S267" i="38"/>
  <c r="S266" i="38"/>
  <c r="S265" i="38"/>
  <c r="S264" i="38"/>
  <c r="S262" i="38"/>
  <c r="S261" i="38"/>
  <c r="S260" i="38"/>
  <c r="S259" i="38"/>
  <c r="T258" i="38"/>
  <c r="S257" i="38"/>
  <c r="S256" i="38"/>
  <c r="S255" i="38"/>
  <c r="S254" i="38"/>
  <c r="T253" i="38"/>
  <c r="S253" i="38" s="1"/>
  <c r="S252" i="38"/>
  <c r="S251" i="38"/>
  <c r="S250" i="38"/>
  <c r="S249" i="38"/>
  <c r="S248" i="38"/>
  <c r="T247" i="38"/>
  <c r="S246" i="38"/>
  <c r="T237" i="38"/>
  <c r="S233" i="38"/>
  <c r="T232" i="38"/>
  <c r="S232" i="38" s="1"/>
  <c r="S231" i="38"/>
  <c r="S230" i="38"/>
  <c r="S229" i="38"/>
  <c r="S228" i="38"/>
  <c r="S227" i="38"/>
  <c r="T226" i="38"/>
  <c r="S226" i="38" s="1"/>
  <c r="S225" i="38"/>
  <c r="T224" i="38"/>
  <c r="S224" i="38" s="1"/>
  <c r="S222" i="38"/>
  <c r="S221" i="38"/>
  <c r="S220" i="38"/>
  <c r="T219" i="38"/>
  <c r="S219" i="38" s="1"/>
  <c r="S217" i="38"/>
  <c r="T216" i="38"/>
  <c r="S216" i="38" s="1"/>
  <c r="S215" i="38"/>
  <c r="S214" i="38"/>
  <c r="S213" i="38"/>
  <c r="S212" i="38"/>
  <c r="S211" i="38"/>
  <c r="S210" i="38"/>
  <c r="T209" i="38"/>
  <c r="S209" i="38" s="1"/>
  <c r="S207" i="38"/>
  <c r="T205" i="38"/>
  <c r="S205" i="38" s="1"/>
  <c r="S204" i="38"/>
  <c r="S203" i="38"/>
  <c r="S202" i="38"/>
  <c r="S201" i="38"/>
  <c r="S200" i="38"/>
  <c r="T199" i="38"/>
  <c r="S198" i="38"/>
  <c r="S197" i="38"/>
  <c r="S196" i="38"/>
  <c r="T195" i="38"/>
  <c r="S195" i="38" s="1"/>
  <c r="S192" i="38"/>
  <c r="S191" i="38"/>
  <c r="S190" i="38"/>
  <c r="S189" i="38"/>
  <c r="S188" i="38"/>
  <c r="S187" i="38"/>
  <c r="S186" i="38"/>
  <c r="S185" i="38"/>
  <c r="T184" i="38"/>
  <c r="S184" i="38" s="1"/>
  <c r="S183" i="38"/>
  <c r="S182" i="38"/>
  <c r="T181" i="38"/>
  <c r="S180" i="38"/>
  <c r="S179" i="38"/>
  <c r="S178" i="38"/>
  <c r="T177" i="38"/>
  <c r="S177" i="38" s="1"/>
  <c r="S176" i="38"/>
  <c r="S175" i="38"/>
  <c r="S174" i="38"/>
  <c r="S173" i="38"/>
  <c r="S172" i="38"/>
  <c r="S171" i="38"/>
  <c r="S170" i="38"/>
  <c r="T169" i="38"/>
  <c r="S169" i="38" s="1"/>
  <c r="S168" i="38"/>
  <c r="S167" i="38"/>
  <c r="S166" i="38"/>
  <c r="T165" i="38"/>
  <c r="S165" i="38" s="1"/>
  <c r="S162" i="38"/>
  <c r="S161" i="38"/>
  <c r="S160" i="38"/>
  <c r="S159" i="38"/>
  <c r="S158" i="38"/>
  <c r="T157" i="38"/>
  <c r="S157" i="38" s="1"/>
  <c r="S156" i="38"/>
  <c r="S155" i="38"/>
  <c r="S154" i="38"/>
  <c r="S153" i="38"/>
  <c r="S152" i="38"/>
  <c r="T151" i="38"/>
  <c r="S151" i="38" s="1"/>
  <c r="S149" i="38"/>
  <c r="S148" i="38"/>
  <c r="S147" i="38"/>
  <c r="S146" i="38"/>
  <c r="S145" i="38"/>
  <c r="S144" i="38"/>
  <c r="S143" i="38"/>
  <c r="T142" i="38"/>
  <c r="S142" i="38" s="1"/>
  <c r="S141" i="38"/>
  <c r="T140" i="38"/>
  <c r="S140" i="38" s="1"/>
  <c r="S139" i="38"/>
  <c r="T138" i="38"/>
  <c r="S138" i="38" s="1"/>
  <c r="S137" i="38"/>
  <c r="S135" i="38"/>
  <c r="S134" i="38"/>
  <c r="S133" i="38"/>
  <c r="S132" i="38"/>
  <c r="S131" i="38"/>
  <c r="T130" i="38"/>
  <c r="S130" i="38" s="1"/>
  <c r="S129" i="38"/>
  <c r="S126" i="38"/>
  <c r="S123" i="38"/>
  <c r="S122" i="38"/>
  <c r="S121" i="38"/>
  <c r="S120" i="38"/>
  <c r="S117" i="38"/>
  <c r="S116" i="38"/>
  <c r="T115" i="38"/>
  <c r="S115" i="38" s="1"/>
  <c r="S113" i="38"/>
  <c r="T112" i="38"/>
  <c r="S112" i="38" s="1"/>
  <c r="S111" i="38"/>
  <c r="T110" i="38"/>
  <c r="S110" i="38" s="1"/>
  <c r="S109" i="38"/>
  <c r="S107" i="38"/>
  <c r="S106" i="38"/>
  <c r="S105" i="38"/>
  <c r="S104" i="38"/>
  <c r="T103" i="38"/>
  <c r="S103" i="38" s="1"/>
  <c r="S102" i="38"/>
  <c r="S100" i="38"/>
  <c r="S99" i="38"/>
  <c r="S98" i="38"/>
  <c r="S97" i="38"/>
  <c r="T96" i="38"/>
  <c r="S96" i="38" s="1"/>
  <c r="S94" i="38"/>
  <c r="T93" i="38"/>
  <c r="S93" i="38" s="1"/>
  <c r="S92" i="38"/>
  <c r="S91" i="38"/>
  <c r="T90" i="38"/>
  <c r="S90" i="38" s="1"/>
  <c r="S87" i="38"/>
  <c r="S86" i="38"/>
  <c r="S85" i="38"/>
  <c r="T84" i="38"/>
  <c r="S81" i="38"/>
  <c r="S80" i="38"/>
  <c r="T79" i="38"/>
  <c r="S79" i="38" s="1"/>
  <c r="S78" i="38"/>
  <c r="S76" i="38"/>
  <c r="S75" i="38"/>
  <c r="S74" i="38"/>
  <c r="T73" i="38"/>
  <c r="S73" i="38" s="1"/>
  <c r="S72" i="38"/>
  <c r="S70" i="38"/>
  <c r="S69" i="38"/>
  <c r="S68" i="38"/>
  <c r="S67" i="38"/>
  <c r="S66" i="38"/>
  <c r="T65" i="38"/>
  <c r="S65" i="38" s="1"/>
  <c r="S63" i="38"/>
  <c r="T62" i="38"/>
  <c r="S62" i="38" s="1"/>
  <c r="S61" i="38"/>
  <c r="S58" i="38"/>
  <c r="S57" i="38"/>
  <c r="S56" i="38"/>
  <c r="T55" i="38"/>
  <c r="S55" i="38" s="1"/>
  <c r="S54" i="38"/>
  <c r="S53" i="38"/>
  <c r="S52" i="38"/>
  <c r="S51" i="38"/>
  <c r="S50" i="38"/>
  <c r="S49" i="38"/>
  <c r="S48" i="38"/>
  <c r="T47" i="38"/>
  <c r="S44" i="38"/>
  <c r="T43" i="38"/>
  <c r="S43" i="38" s="1"/>
  <c r="S42" i="38"/>
  <c r="S41" i="38"/>
  <c r="T40" i="38"/>
  <c r="S40" i="38" s="1"/>
  <c r="S39" i="38"/>
  <c r="S38" i="38"/>
  <c r="T37" i="38"/>
  <c r="S37" i="38" s="1"/>
  <c r="S36" i="38"/>
  <c r="S34" i="38"/>
  <c r="S33" i="38"/>
  <c r="S32" i="38"/>
  <c r="S31" i="38"/>
  <c r="T30" i="38"/>
  <c r="S28" i="38"/>
  <c r="S27" i="38"/>
  <c r="T26" i="38"/>
  <c r="S26" i="38" s="1"/>
  <c r="S24" i="38"/>
  <c r="T23" i="38"/>
  <c r="S23" i="38" s="1"/>
  <c r="S22" i="38"/>
  <c r="S21" i="38"/>
  <c r="S14" i="38"/>
  <c r="S8" i="38"/>
  <c r="S7" i="38"/>
  <c r="T234" i="38" l="1"/>
  <c r="S234" i="38" s="1"/>
  <c r="S237" i="38"/>
  <c r="T603" i="38"/>
  <c r="S603" i="38" s="1"/>
  <c r="S606" i="38"/>
  <c r="AE244" i="35"/>
  <c r="AE489" i="35" s="1"/>
  <c r="AE611" i="35" s="1"/>
  <c r="AE613" i="35" s="1"/>
  <c r="S30" i="38"/>
  <c r="T29" i="38"/>
  <c r="S29" i="38" s="1"/>
  <c r="AF244" i="35"/>
  <c r="AF489" i="35" s="1"/>
  <c r="AF611" i="35" s="1"/>
  <c r="AF613" i="35" s="1"/>
  <c r="AH244" i="35"/>
  <c r="AH489" i="35" s="1"/>
  <c r="AH611" i="35" s="1"/>
  <c r="AH613" i="35" s="1"/>
  <c r="I563" i="42"/>
  <c r="AG244" i="35"/>
  <c r="AG489" i="35" s="1"/>
  <c r="AG611" i="35" s="1"/>
  <c r="AG613" i="35" s="1"/>
  <c r="AD609" i="35"/>
  <c r="AC609" i="35" s="1"/>
  <c r="AC567" i="35"/>
  <c r="AD244" i="35"/>
  <c r="AD489" i="35" s="1"/>
  <c r="AD611" i="35" s="1"/>
  <c r="AC88" i="35"/>
  <c r="AC193" i="35"/>
  <c r="AC529" i="35"/>
  <c r="AC488" i="35"/>
  <c r="T468" i="38"/>
  <c r="S468" i="38" s="1"/>
  <c r="S533" i="38"/>
  <c r="I164" i="42"/>
  <c r="J163" i="42"/>
  <c r="I163" i="42" s="1"/>
  <c r="J25" i="42"/>
  <c r="I25" i="42" s="1"/>
  <c r="I567" i="42"/>
  <c r="J608" i="42"/>
  <c r="I608" i="42" s="1"/>
  <c r="I603" i="42"/>
  <c r="J528" i="42"/>
  <c r="J218" i="42"/>
  <c r="I218" i="42" s="1"/>
  <c r="I223" i="42"/>
  <c r="J88" i="42"/>
  <c r="I88" i="42" s="1"/>
  <c r="J193" i="42"/>
  <c r="I193" i="42" s="1"/>
  <c r="I194" i="42"/>
  <c r="J488" i="42"/>
  <c r="I488" i="42" s="1"/>
  <c r="J45" i="42"/>
  <c r="I46" i="42"/>
  <c r="J82" i="42"/>
  <c r="I82" i="42" s="1"/>
  <c r="I83" i="42"/>
  <c r="S47" i="38"/>
  <c r="T46" i="38"/>
  <c r="S46" i="38" s="1"/>
  <c r="S181" i="38"/>
  <c r="T461" i="38"/>
  <c r="S461" i="38" s="1"/>
  <c r="S462" i="38"/>
  <c r="S84" i="38"/>
  <c r="T83" i="38"/>
  <c r="T82" i="38" s="1"/>
  <c r="S82" i="38" s="1"/>
  <c r="T136" i="38"/>
  <c r="S136" i="38" s="1"/>
  <c r="T563" i="38"/>
  <c r="S563" i="38" s="1"/>
  <c r="T608" i="38"/>
  <c r="S608" i="38" s="1"/>
  <c r="T245" i="38"/>
  <c r="T71" i="38"/>
  <c r="S71" i="38" s="1"/>
  <c r="T194" i="38"/>
  <c r="S194" i="38" s="1"/>
  <c r="S247" i="38"/>
  <c r="S258" i="38"/>
  <c r="T501" i="38"/>
  <c r="S501" i="38" s="1"/>
  <c r="T150" i="38"/>
  <c r="S150" i="38" s="1"/>
  <c r="S481" i="38"/>
  <c r="T275" i="38"/>
  <c r="S275" i="38" s="1"/>
  <c r="S483" i="38"/>
  <c r="S499" i="38"/>
  <c r="T517" i="38"/>
  <c r="S517" i="38" s="1"/>
  <c r="T64" i="38"/>
  <c r="S64" i="38" s="1"/>
  <c r="S199" i="38"/>
  <c r="T208" i="38"/>
  <c r="S208" i="38" s="1"/>
  <c r="S494" i="38"/>
  <c r="S502" i="38"/>
  <c r="T95" i="38"/>
  <c r="S95" i="38" s="1"/>
  <c r="T114" i="38"/>
  <c r="S114" i="38" s="1"/>
  <c r="T89" i="38"/>
  <c r="T164" i="38"/>
  <c r="T364" i="38"/>
  <c r="S364" i="38" s="1"/>
  <c r="T118" i="38"/>
  <c r="S118" i="38" s="1"/>
  <c r="T35" i="38"/>
  <c r="S35" i="38" s="1"/>
  <c r="T223" i="38"/>
  <c r="S223" i="38" s="1"/>
  <c r="I38" i="43"/>
  <c r="I39" i="43"/>
  <c r="I41" i="43"/>
  <c r="I42" i="43"/>
  <c r="I31" i="43"/>
  <c r="I32" i="43"/>
  <c r="I33" i="43"/>
  <c r="I34" i="43"/>
  <c r="I36" i="43"/>
  <c r="J354" i="43"/>
  <c r="K354" i="43"/>
  <c r="I430" i="34"/>
  <c r="H430" i="34" s="1"/>
  <c r="K430" i="25" s="1"/>
  <c r="I431" i="34"/>
  <c r="H431" i="34" s="1"/>
  <c r="K431" i="25" s="1"/>
  <c r="I432" i="34"/>
  <c r="H432" i="34" s="1"/>
  <c r="K432" i="25" s="1"/>
  <c r="I434" i="34"/>
  <c r="H434" i="34" s="1"/>
  <c r="K434" i="25" s="1"/>
  <c r="I435" i="34"/>
  <c r="H435" i="34" s="1"/>
  <c r="K435" i="25" s="1"/>
  <c r="Y434" i="35"/>
  <c r="R434" i="35"/>
  <c r="Q434" i="36"/>
  <c r="P434" i="25" s="1"/>
  <c r="M434" i="36"/>
  <c r="O434" i="25" s="1"/>
  <c r="I434" i="36"/>
  <c r="N434" i="25" s="1"/>
  <c r="I434" i="37"/>
  <c r="H434" i="37" s="1"/>
  <c r="Q434" i="25" s="1"/>
  <c r="O434" i="38"/>
  <c r="Q434" i="39"/>
  <c r="K434" i="39" s="1"/>
  <c r="U434" i="25" s="1"/>
  <c r="I434" i="39"/>
  <c r="T434" i="25" s="1"/>
  <c r="I434" i="40"/>
  <c r="H434" i="40" s="1"/>
  <c r="V434" i="25" s="1"/>
  <c r="K434" i="42"/>
  <c r="BA434" i="43"/>
  <c r="AZ434" i="43" s="1"/>
  <c r="AF434" i="25" s="1"/>
  <c r="AW434" i="43"/>
  <c r="AV434" i="43" s="1"/>
  <c r="AE434" i="25" s="1"/>
  <c r="AS434" i="43"/>
  <c r="AP434" i="43"/>
  <c r="AM434" i="43"/>
  <c r="AI434" i="43"/>
  <c r="AH434" i="43" s="1"/>
  <c r="AC434" i="25" s="1"/>
  <c r="AE434" i="43"/>
  <c r="AB434" i="43"/>
  <c r="Y434" i="43"/>
  <c r="V434" i="43"/>
  <c r="I434" i="43"/>
  <c r="Z434" i="25" s="1"/>
  <c r="R434" i="45"/>
  <c r="AJ434" i="25" s="1"/>
  <c r="K434" i="45"/>
  <c r="AI434" i="25" s="1"/>
  <c r="I434" i="45"/>
  <c r="AH434" i="25" s="1"/>
  <c r="K434" i="46"/>
  <c r="AM434" i="25" s="1"/>
  <c r="I434" i="46"/>
  <c r="K311" i="34"/>
  <c r="I318" i="34"/>
  <c r="H318" i="34" s="1"/>
  <c r="K318" i="25" s="1"/>
  <c r="Y318" i="35"/>
  <c r="R318" i="35"/>
  <c r="Q318" i="36"/>
  <c r="P318" i="25" s="1"/>
  <c r="M318" i="36"/>
  <c r="O318" i="25" s="1"/>
  <c r="I318" i="36"/>
  <c r="Q318" i="25"/>
  <c r="U318" i="25"/>
  <c r="I318" i="39"/>
  <c r="I318" i="40"/>
  <c r="H318" i="40" s="1"/>
  <c r="V318" i="25" s="1"/>
  <c r="BA318" i="43"/>
  <c r="AZ318" i="43" s="1"/>
  <c r="AF318" i="25" s="1"/>
  <c r="AS318" i="43"/>
  <c r="AL318" i="43" s="1"/>
  <c r="AD318" i="25" s="1"/>
  <c r="Y318" i="43"/>
  <c r="U318" i="43" s="1"/>
  <c r="AA318" i="25"/>
  <c r="R318" i="45"/>
  <c r="AI318" i="25"/>
  <c r="AH318" i="25"/>
  <c r="K318" i="46"/>
  <c r="AM318" i="25" s="1"/>
  <c r="I318" i="46"/>
  <c r="AL318" i="25" s="1"/>
  <c r="J199" i="34"/>
  <c r="K199" i="34"/>
  <c r="J209" i="34"/>
  <c r="K209" i="34"/>
  <c r="J284" i="34"/>
  <c r="K284" i="34"/>
  <c r="J302" i="34"/>
  <c r="K324" i="34"/>
  <c r="J324" i="34"/>
  <c r="J333" i="34"/>
  <c r="K333" i="34"/>
  <c r="K354" i="34"/>
  <c r="K349" i="34"/>
  <c r="J365" i="34"/>
  <c r="I365" i="34" s="1"/>
  <c r="J382" i="34"/>
  <c r="J390" i="34"/>
  <c r="J400" i="34"/>
  <c r="K400" i="34"/>
  <c r="H434" i="42" l="1"/>
  <c r="W434" i="25" s="1"/>
  <c r="X434" i="25"/>
  <c r="H318" i="43"/>
  <c r="Y318" i="25" s="1"/>
  <c r="AJ318" i="25"/>
  <c r="H318" i="45"/>
  <c r="AG318" i="25" s="1"/>
  <c r="AC244" i="35"/>
  <c r="T45" i="38"/>
  <c r="S45" i="38" s="1"/>
  <c r="T567" i="38"/>
  <c r="T609" i="38" s="1"/>
  <c r="S609" i="38" s="1"/>
  <c r="H434" i="46"/>
  <c r="AK434" i="25" s="1"/>
  <c r="AC489" i="35"/>
  <c r="H434" i="35"/>
  <c r="L434" i="25" s="1"/>
  <c r="T488" i="38"/>
  <c r="S488" i="38" s="1"/>
  <c r="H434" i="45"/>
  <c r="AG434" i="25" s="1"/>
  <c r="S83" i="38"/>
  <c r="I528" i="42"/>
  <c r="J529" i="42"/>
  <c r="I529" i="42" s="1"/>
  <c r="I45" i="42"/>
  <c r="J244" i="42"/>
  <c r="J609" i="42"/>
  <c r="I609" i="42" s="1"/>
  <c r="S245" i="38"/>
  <c r="N434" i="38"/>
  <c r="H434" i="38" s="1"/>
  <c r="U434" i="43"/>
  <c r="AB434" i="25" s="1"/>
  <c r="H434" i="36"/>
  <c r="M434" i="25" s="1"/>
  <c r="T193" i="38"/>
  <c r="S193" i="38" s="1"/>
  <c r="T163" i="38"/>
  <c r="S163" i="38" s="1"/>
  <c r="S164" i="38"/>
  <c r="S89" i="38"/>
  <c r="T88" i="38"/>
  <c r="S88" i="38" s="1"/>
  <c r="T25" i="38"/>
  <c r="T218" i="38"/>
  <c r="S218" i="38" s="1"/>
  <c r="T528" i="38"/>
  <c r="AL434" i="25"/>
  <c r="H318" i="35"/>
  <c r="L318" i="25" s="1"/>
  <c r="H434" i="39"/>
  <c r="S434" i="25" s="1"/>
  <c r="AL434" i="43"/>
  <c r="AD434" i="25" s="1"/>
  <c r="X318" i="25"/>
  <c r="T318" i="25"/>
  <c r="H318" i="39"/>
  <c r="S318" i="25" s="1"/>
  <c r="H318" i="36"/>
  <c r="M318" i="25" s="1"/>
  <c r="N318" i="25"/>
  <c r="H318" i="46"/>
  <c r="AK318" i="25" s="1"/>
  <c r="AB318" i="25"/>
  <c r="J452" i="34"/>
  <c r="J533" i="34"/>
  <c r="J531" i="34" s="1"/>
  <c r="I537" i="34"/>
  <c r="I536" i="34"/>
  <c r="I535" i="34"/>
  <c r="I534" i="34"/>
  <c r="K533" i="34"/>
  <c r="K531" i="34" s="1"/>
  <c r="AM174" i="25"/>
  <c r="AL174" i="25"/>
  <c r="AM173" i="25"/>
  <c r="AL173" i="25"/>
  <c r="J610" i="25"/>
  <c r="J596" i="25"/>
  <c r="J595" i="25"/>
  <c r="J594" i="25"/>
  <c r="J593" i="25"/>
  <c r="J592" i="25"/>
  <c r="J591" i="25"/>
  <c r="J590" i="25"/>
  <c r="J589" i="25"/>
  <c r="J588" i="25"/>
  <c r="J587" i="25"/>
  <c r="J586" i="25"/>
  <c r="J585" i="25"/>
  <c r="J573" i="25"/>
  <c r="J572" i="25"/>
  <c r="J571" i="25"/>
  <c r="J570" i="25"/>
  <c r="J569" i="25"/>
  <c r="J568" i="25"/>
  <c r="J564" i="25"/>
  <c r="J556" i="25"/>
  <c r="J555" i="25"/>
  <c r="J554" i="25"/>
  <c r="J553" i="25"/>
  <c r="J552" i="25"/>
  <c r="J551" i="25"/>
  <c r="J550" i="25"/>
  <c r="J549" i="25"/>
  <c r="J548" i="25"/>
  <c r="J547" i="25"/>
  <c r="J546" i="25"/>
  <c r="J545" i="25"/>
  <c r="J530" i="25"/>
  <c r="J527" i="25"/>
  <c r="J526" i="25"/>
  <c r="J507" i="25"/>
  <c r="J505" i="25"/>
  <c r="J501" i="25"/>
  <c r="J500" i="25"/>
  <c r="J499" i="25"/>
  <c r="J498" i="25"/>
  <c r="J490" i="25"/>
  <c r="J340" i="25"/>
  <c r="J307" i="25"/>
  <c r="J261" i="25"/>
  <c r="J243" i="25"/>
  <c r="J228" i="25"/>
  <c r="J227" i="25"/>
  <c r="J204" i="25"/>
  <c r="J202" i="25"/>
  <c r="J198" i="25"/>
  <c r="J185" i="25"/>
  <c r="J180" i="25"/>
  <c r="J179" i="25"/>
  <c r="J175" i="25"/>
  <c r="J174" i="25"/>
  <c r="J173" i="25"/>
  <c r="J172" i="25"/>
  <c r="J168" i="25"/>
  <c r="J147" i="25"/>
  <c r="J133" i="25"/>
  <c r="J131" i="25"/>
  <c r="J121" i="25"/>
  <c r="J120" i="25"/>
  <c r="J117" i="25"/>
  <c r="J106" i="25"/>
  <c r="J100" i="25"/>
  <c r="J99" i="25"/>
  <c r="J92" i="25"/>
  <c r="J87" i="25"/>
  <c r="J86" i="25"/>
  <c r="J85" i="25"/>
  <c r="J84" i="25"/>
  <c r="J83" i="25"/>
  <c r="J82" i="25"/>
  <c r="J81" i="25"/>
  <c r="J80" i="25"/>
  <c r="J79" i="25"/>
  <c r="J54" i="25"/>
  <c r="J53" i="25"/>
  <c r="J49" i="25"/>
  <c r="J48" i="25"/>
  <c r="J44" i="25"/>
  <c r="J43" i="25"/>
  <c r="J33" i="25"/>
  <c r="J32" i="25"/>
  <c r="J502" i="25"/>
  <c r="J486" i="25"/>
  <c r="J479" i="25"/>
  <c r="I605" i="34"/>
  <c r="H605" i="34" s="1"/>
  <c r="Y605" i="35"/>
  <c r="R605" i="35"/>
  <c r="Q605" i="36"/>
  <c r="M605" i="36"/>
  <c r="I605" i="36"/>
  <c r="I605" i="37"/>
  <c r="H605" i="37" s="1"/>
  <c r="Q605" i="39"/>
  <c r="K605" i="39" s="1"/>
  <c r="I605" i="39"/>
  <c r="I605" i="40"/>
  <c r="H605" i="40" s="1"/>
  <c r="K605" i="42"/>
  <c r="H605" i="42" s="1"/>
  <c r="BA605" i="43"/>
  <c r="AZ605" i="43" s="1"/>
  <c r="AW605" i="43"/>
  <c r="AV605" i="43" s="1"/>
  <c r="AS605" i="43"/>
  <c r="AP605" i="43"/>
  <c r="AM605" i="43"/>
  <c r="AI605" i="43"/>
  <c r="AH605" i="43" s="1"/>
  <c r="AE605" i="43"/>
  <c r="AB605" i="43"/>
  <c r="Y605" i="43"/>
  <c r="V605" i="43"/>
  <c r="AA605" i="25"/>
  <c r="I605" i="43"/>
  <c r="R605" i="45"/>
  <c r="K605" i="45"/>
  <c r="I605" i="45"/>
  <c r="K605" i="46"/>
  <c r="AM605" i="25" s="1"/>
  <c r="I605" i="46"/>
  <c r="H174" i="46"/>
  <c r="AK174" i="25" s="1"/>
  <c r="H173" i="46"/>
  <c r="AK173" i="25" s="1"/>
  <c r="H174" i="45"/>
  <c r="H173" i="45"/>
  <c r="H174" i="40"/>
  <c r="H173" i="40"/>
  <c r="H174" i="39"/>
  <c r="H173" i="39"/>
  <c r="H174" i="37"/>
  <c r="H173" i="37"/>
  <c r="H174" i="36"/>
  <c r="H173" i="36"/>
  <c r="H174" i="35"/>
  <c r="H173" i="35"/>
  <c r="AX601" i="43"/>
  <c r="AX599" i="43"/>
  <c r="S567" i="38" l="1"/>
  <c r="AD613" i="35"/>
  <c r="AC613" i="35" s="1"/>
  <c r="AC611" i="35"/>
  <c r="H434" i="43"/>
  <c r="Y434" i="25" s="1"/>
  <c r="R318" i="25"/>
  <c r="R434" i="25"/>
  <c r="J489" i="42"/>
  <c r="I244" i="42"/>
  <c r="S528" i="38"/>
  <c r="T529" i="38"/>
  <c r="S529" i="38" s="1"/>
  <c r="S25" i="38"/>
  <c r="T244" i="38"/>
  <c r="AL605" i="43"/>
  <c r="H605" i="35"/>
  <c r="U605" i="43"/>
  <c r="H605" i="39"/>
  <c r="I533" i="34"/>
  <c r="AL605" i="25"/>
  <c r="H605" i="46"/>
  <c r="AK605" i="25" s="1"/>
  <c r="H605" i="45"/>
  <c r="H605" i="36"/>
  <c r="M605" i="25" s="1"/>
  <c r="I318" i="25" l="1"/>
  <c r="I434" i="25"/>
  <c r="J611" i="42"/>
  <c r="I489" i="42"/>
  <c r="H605" i="43"/>
  <c r="T489" i="38"/>
  <c r="S244" i="38"/>
  <c r="J613" i="42" l="1"/>
  <c r="I613" i="42" s="1"/>
  <c r="I611" i="42"/>
  <c r="S489" i="38"/>
  <c r="T611" i="38"/>
  <c r="BC219" i="43"/>
  <c r="L354" i="46"/>
  <c r="K354" i="46" s="1"/>
  <c r="K355" i="46"/>
  <c r="K363" i="46"/>
  <c r="AM363" i="25" s="1"/>
  <c r="I355" i="46"/>
  <c r="AL357" i="25" s="1"/>
  <c r="I362" i="46"/>
  <c r="I363" i="46"/>
  <c r="X354" i="45"/>
  <c r="W354" i="45"/>
  <c r="V354" i="45"/>
  <c r="U354" i="45"/>
  <c r="T354" i="45"/>
  <c r="S354" i="45"/>
  <c r="R353" i="45"/>
  <c r="R355" i="45"/>
  <c r="R363" i="45"/>
  <c r="AJ363" i="25" s="1"/>
  <c r="M354" i="45"/>
  <c r="N354" i="45"/>
  <c r="O354" i="45"/>
  <c r="P354" i="45"/>
  <c r="Q354" i="45"/>
  <c r="L354" i="45"/>
  <c r="K355" i="45"/>
  <c r="K363" i="45"/>
  <c r="AI363" i="25" s="1"/>
  <c r="M354" i="42"/>
  <c r="K355" i="42"/>
  <c r="K363" i="42"/>
  <c r="H363" i="42" s="1"/>
  <c r="K354" i="40"/>
  <c r="I355" i="40"/>
  <c r="H355" i="40" s="1"/>
  <c r="I362" i="40"/>
  <c r="I363" i="40"/>
  <c r="H363" i="40" s="1"/>
  <c r="V363" i="25" s="1"/>
  <c r="V354" i="39"/>
  <c r="S354" i="39"/>
  <c r="R354" i="39"/>
  <c r="Q355" i="39"/>
  <c r="K355" i="39" s="1"/>
  <c r="Q363" i="39"/>
  <c r="K363" i="39" s="1"/>
  <c r="U363" i="25" s="1"/>
  <c r="O354" i="39"/>
  <c r="P354" i="39"/>
  <c r="N354" i="39"/>
  <c r="L354" i="39"/>
  <c r="I355" i="39"/>
  <c r="I362" i="39"/>
  <c r="I363" i="39"/>
  <c r="T363" i="25" s="1"/>
  <c r="R354" i="38"/>
  <c r="Q354" i="38"/>
  <c r="P354" i="38"/>
  <c r="O355" i="38"/>
  <c r="O363" i="38"/>
  <c r="K354" i="37"/>
  <c r="L354" i="37"/>
  <c r="N354" i="37"/>
  <c r="I355" i="37"/>
  <c r="H355" i="37" s="1"/>
  <c r="I362" i="37"/>
  <c r="I363" i="37"/>
  <c r="H363" i="37" s="1"/>
  <c r="Q363" i="25" s="1"/>
  <c r="Q355" i="36"/>
  <c r="Q363" i="36"/>
  <c r="P363" i="25" s="1"/>
  <c r="X354" i="36"/>
  <c r="W354" i="36"/>
  <c r="V354" i="36"/>
  <c r="U354" i="36"/>
  <c r="T354" i="36"/>
  <c r="R354" i="36"/>
  <c r="P354" i="36"/>
  <c r="O354" i="36"/>
  <c r="N354" i="36"/>
  <c r="M355" i="36"/>
  <c r="M363" i="36"/>
  <c r="O363" i="25" s="1"/>
  <c r="K354" i="36"/>
  <c r="L354" i="36"/>
  <c r="I355" i="36"/>
  <c r="I362" i="36"/>
  <c r="I363" i="36"/>
  <c r="Y352" i="35"/>
  <c r="Y353" i="35"/>
  <c r="Y355" i="35"/>
  <c r="Y363" i="35"/>
  <c r="Y366" i="35"/>
  <c r="Y368" i="35"/>
  <c r="AK354" i="35"/>
  <c r="AJ354" i="35"/>
  <c r="AI354" i="35"/>
  <c r="AB354" i="35"/>
  <c r="AA354" i="35"/>
  <c r="Z354" i="35"/>
  <c r="X354" i="35"/>
  <c r="W354" i="35"/>
  <c r="V354" i="35"/>
  <c r="U354" i="35"/>
  <c r="T354" i="35"/>
  <c r="S354" i="35"/>
  <c r="R355" i="35"/>
  <c r="R363" i="35"/>
  <c r="R366" i="35"/>
  <c r="K354" i="35"/>
  <c r="L354" i="35"/>
  <c r="M354" i="35"/>
  <c r="N354" i="35"/>
  <c r="P354" i="35"/>
  <c r="O354" i="35" s="1"/>
  <c r="H362" i="35"/>
  <c r="I355" i="34"/>
  <c r="H355" i="34" s="1"/>
  <c r="I362" i="34"/>
  <c r="I363" i="34"/>
  <c r="H363" i="34" s="1"/>
  <c r="K363" i="25" s="1"/>
  <c r="BA355" i="43"/>
  <c r="AZ355" i="43" s="1"/>
  <c r="BA362" i="43"/>
  <c r="AZ362" i="43" s="1"/>
  <c r="AF362" i="25" s="1"/>
  <c r="BA363" i="43"/>
  <c r="AZ363" i="43" s="1"/>
  <c r="AF363" i="25" s="1"/>
  <c r="BC354" i="43"/>
  <c r="BB354" i="43"/>
  <c r="AW363" i="43"/>
  <c r="AV363" i="43" s="1"/>
  <c r="AE363" i="25" s="1"/>
  <c r="AW362" i="43"/>
  <c r="AV362" i="43" s="1"/>
  <c r="AE362" i="25" s="1"/>
  <c r="AW355" i="43"/>
  <c r="AV355" i="43" s="1"/>
  <c r="AY354" i="43"/>
  <c r="AX354" i="43"/>
  <c r="AS363" i="43"/>
  <c r="AS362" i="43"/>
  <c r="AL362" i="43" s="1"/>
  <c r="AD362" i="25" s="1"/>
  <c r="AS355" i="43"/>
  <c r="AU354" i="43"/>
  <c r="AT354" i="43"/>
  <c r="AP363" i="43"/>
  <c r="AP355" i="43"/>
  <c r="AR354" i="43"/>
  <c r="AQ354" i="43"/>
  <c r="AM363" i="43"/>
  <c r="AM355" i="43"/>
  <c r="AO354" i="43"/>
  <c r="AN354" i="43"/>
  <c r="AI363" i="43"/>
  <c r="AH363" i="43" s="1"/>
  <c r="AC363" i="25" s="1"/>
  <c r="AI355" i="43"/>
  <c r="AH355" i="43" s="1"/>
  <c r="AK354" i="43"/>
  <c r="AJ354" i="43"/>
  <c r="AE363" i="43"/>
  <c r="AE355" i="43"/>
  <c r="AG354" i="43"/>
  <c r="AF354" i="43"/>
  <c r="AB363" i="43"/>
  <c r="AB355" i="43"/>
  <c r="AD354" i="43"/>
  <c r="AC354" i="43"/>
  <c r="Y363" i="43"/>
  <c r="Y355" i="43"/>
  <c r="AA354" i="43"/>
  <c r="Z354" i="43"/>
  <c r="AA353" i="25"/>
  <c r="AA354" i="25"/>
  <c r="AA355" i="25"/>
  <c r="AA363" i="25"/>
  <c r="I355" i="43"/>
  <c r="I362" i="43"/>
  <c r="I363" i="43"/>
  <c r="Z363" i="25" s="1"/>
  <c r="V355" i="43"/>
  <c r="V363" i="43"/>
  <c r="X354" i="43"/>
  <c r="W354" i="43"/>
  <c r="M354" i="43"/>
  <c r="I354" i="43" s="1"/>
  <c r="J354" i="34"/>
  <c r="I354" i="34" s="1"/>
  <c r="H354" i="34" s="1"/>
  <c r="J354" i="35"/>
  <c r="J354" i="36"/>
  <c r="J354" i="37"/>
  <c r="J354" i="38"/>
  <c r="I354" i="38" s="1"/>
  <c r="J354" i="39"/>
  <c r="I354" i="39" s="1"/>
  <c r="J354" i="40"/>
  <c r="L354" i="42"/>
  <c r="J354" i="46"/>
  <c r="I354" i="46" s="1"/>
  <c r="AL356" i="25" s="1"/>
  <c r="I354" i="35" l="1"/>
  <c r="Z362" i="25"/>
  <c r="H362" i="43"/>
  <c r="AL359" i="25"/>
  <c r="H362" i="46"/>
  <c r="AK362" i="25" s="1"/>
  <c r="H362" i="40"/>
  <c r="V362" i="25" s="1"/>
  <c r="H362" i="39"/>
  <c r="S362" i="25" s="1"/>
  <c r="T362" i="25"/>
  <c r="H362" i="37"/>
  <c r="Q362" i="25" s="1"/>
  <c r="N362" i="25"/>
  <c r="H362" i="36"/>
  <c r="M362" i="25" s="1"/>
  <c r="H362" i="34"/>
  <c r="K362" i="25" s="1"/>
  <c r="AM354" i="25"/>
  <c r="AM356" i="25"/>
  <c r="W362" i="25"/>
  <c r="AM362" i="25"/>
  <c r="AM359" i="25"/>
  <c r="Z355" i="25"/>
  <c r="AF355" i="25"/>
  <c r="O355" i="25"/>
  <c r="P355" i="25"/>
  <c r="T355" i="25"/>
  <c r="AJ355" i="25"/>
  <c r="AC355" i="25"/>
  <c r="AE355" i="25"/>
  <c r="K355" i="25"/>
  <c r="Q355" i="25"/>
  <c r="U355" i="25"/>
  <c r="V355" i="25"/>
  <c r="H355" i="42"/>
  <c r="W355" i="25" s="1"/>
  <c r="AI355" i="25"/>
  <c r="AM355" i="25"/>
  <c r="AM357" i="25"/>
  <c r="I354" i="40"/>
  <c r="H354" i="40" s="1"/>
  <c r="R354" i="45"/>
  <c r="X355" i="25"/>
  <c r="H363" i="35"/>
  <c r="L363" i="25" s="1"/>
  <c r="H363" i="36"/>
  <c r="M363" i="25" s="1"/>
  <c r="N363" i="25"/>
  <c r="N355" i="38"/>
  <c r="H355" i="38" s="1"/>
  <c r="K354" i="42"/>
  <c r="H355" i="35"/>
  <c r="H355" i="36"/>
  <c r="N355" i="25"/>
  <c r="N363" i="38"/>
  <c r="H363" i="38" s="1"/>
  <c r="W363" i="25"/>
  <c r="X363" i="25"/>
  <c r="R354" i="35"/>
  <c r="S611" i="38"/>
  <c r="S613" i="38" s="1"/>
  <c r="T613" i="38"/>
  <c r="Y354" i="35"/>
  <c r="Y354" i="43"/>
  <c r="AE354" i="43"/>
  <c r="AM354" i="43"/>
  <c r="AL355" i="43"/>
  <c r="AL363" i="43"/>
  <c r="AD363" i="25" s="1"/>
  <c r="H363" i="39"/>
  <c r="S363" i="25" s="1"/>
  <c r="H355" i="39"/>
  <c r="AP354" i="43"/>
  <c r="AW354" i="43"/>
  <c r="AV354" i="43" s="1"/>
  <c r="L362" i="25"/>
  <c r="K354" i="45"/>
  <c r="H354" i="46"/>
  <c r="AL354" i="25"/>
  <c r="AL362" i="25"/>
  <c r="AI354" i="43"/>
  <c r="AH354" i="43" s="1"/>
  <c r="H363" i="46"/>
  <c r="AK363" i="25" s="1"/>
  <c r="AL363" i="25"/>
  <c r="H355" i="46"/>
  <c r="AL355" i="25"/>
  <c r="AB354" i="43"/>
  <c r="AS354" i="43"/>
  <c r="I354" i="37"/>
  <c r="H354" i="37" s="1"/>
  <c r="I354" i="36"/>
  <c r="U363" i="43"/>
  <c r="AB363" i="25" s="1"/>
  <c r="U355" i="43"/>
  <c r="AK354" i="25" l="1"/>
  <c r="H354" i="42"/>
  <c r="AK355" i="25"/>
  <c r="S355" i="25"/>
  <c r="AD355" i="25"/>
  <c r="L355" i="25"/>
  <c r="R355" i="25"/>
  <c r="M355" i="25"/>
  <c r="H354" i="35"/>
  <c r="R363" i="25"/>
  <c r="H355" i="43"/>
  <c r="AB355" i="25"/>
  <c r="H363" i="43"/>
  <c r="Y363" i="25" s="1"/>
  <c r="AL354" i="43"/>
  <c r="Y362" i="25"/>
  <c r="I161" i="34"/>
  <c r="H161" i="34" s="1"/>
  <c r="K161" i="25" s="1"/>
  <c r="Y161" i="35"/>
  <c r="R161" i="35"/>
  <c r="Q161" i="36"/>
  <c r="P161" i="25" s="1"/>
  <c r="M161" i="36"/>
  <c r="O161" i="25" s="1"/>
  <c r="I161" i="36"/>
  <c r="I161" i="37"/>
  <c r="H161" i="37" s="1"/>
  <c r="Q161" i="25" s="1"/>
  <c r="O161" i="38"/>
  <c r="Q161" i="39"/>
  <c r="K161" i="39" s="1"/>
  <c r="U161" i="25" s="1"/>
  <c r="I161" i="39"/>
  <c r="I161" i="40"/>
  <c r="K161" i="42"/>
  <c r="H161" i="42" s="1"/>
  <c r="R161" i="45"/>
  <c r="AJ161" i="25" s="1"/>
  <c r="K161" i="45"/>
  <c r="AI161" i="25" s="1"/>
  <c r="I161" i="45"/>
  <c r="K161" i="46"/>
  <c r="AM161" i="25" s="1"/>
  <c r="I161" i="46"/>
  <c r="BA161" i="43"/>
  <c r="AZ161" i="43" s="1"/>
  <c r="AF161" i="25" s="1"/>
  <c r="AW161" i="43"/>
  <c r="AV161" i="43" s="1"/>
  <c r="AE161" i="25" s="1"/>
  <c r="AS161" i="43"/>
  <c r="AP161" i="43"/>
  <c r="AM161" i="43"/>
  <c r="AI161" i="43"/>
  <c r="AH161" i="43" s="1"/>
  <c r="AC161" i="25" s="1"/>
  <c r="AE161" i="43"/>
  <c r="AB161" i="43"/>
  <c r="Y161" i="43"/>
  <c r="V161" i="43"/>
  <c r="AA161" i="25"/>
  <c r="I161" i="43"/>
  <c r="R362" i="25" l="1"/>
  <c r="Y355" i="25"/>
  <c r="N161" i="38"/>
  <c r="H161" i="38" s="1"/>
  <c r="AL161" i="43"/>
  <c r="AD161" i="25" s="1"/>
  <c r="U161" i="43"/>
  <c r="H161" i="46"/>
  <c r="AK161" i="25" s="1"/>
  <c r="AL161" i="25"/>
  <c r="W161" i="25"/>
  <c r="T161" i="25"/>
  <c r="H161" i="39"/>
  <c r="S161" i="25" s="1"/>
  <c r="Z161" i="25"/>
  <c r="H161" i="45"/>
  <c r="AG161" i="25" s="1"/>
  <c r="H161" i="40"/>
  <c r="V161" i="25" s="1"/>
  <c r="N161" i="25"/>
  <c r="H161" i="36"/>
  <c r="M161" i="25" s="1"/>
  <c r="H161" i="35"/>
  <c r="L161" i="25" s="1"/>
  <c r="X161" i="25"/>
  <c r="AH161" i="25"/>
  <c r="R636" i="45"/>
  <c r="K636" i="45"/>
  <c r="I636" i="45"/>
  <c r="X181" i="34"/>
  <c r="W181" i="34"/>
  <c r="V181" i="34"/>
  <c r="U181" i="34"/>
  <c r="T181" i="34"/>
  <c r="S181" i="34"/>
  <c r="Z181" i="35"/>
  <c r="X181" i="35"/>
  <c r="W181" i="35"/>
  <c r="V181" i="35"/>
  <c r="U181" i="35"/>
  <c r="Y181" i="36"/>
  <c r="X181" i="36"/>
  <c r="W181" i="36"/>
  <c r="V181" i="36"/>
  <c r="U181" i="36"/>
  <c r="T181" i="36"/>
  <c r="Y181" i="37"/>
  <c r="X181" i="37"/>
  <c r="W181" i="37"/>
  <c r="V181" i="37"/>
  <c r="U181" i="37"/>
  <c r="T181" i="37"/>
  <c r="Y181" i="38"/>
  <c r="X181" i="38"/>
  <c r="W181" i="38"/>
  <c r="V181" i="38"/>
  <c r="AA181" i="39"/>
  <c r="Z181" i="39"/>
  <c r="Y181" i="39"/>
  <c r="X181" i="39"/>
  <c r="W181" i="39"/>
  <c r="V181" i="39"/>
  <c r="X181" i="40"/>
  <c r="W181" i="40"/>
  <c r="V181" i="40"/>
  <c r="U181" i="40"/>
  <c r="T181" i="40"/>
  <c r="S181" i="40"/>
  <c r="Z181" i="42"/>
  <c r="Y181" i="42"/>
  <c r="X181" i="42"/>
  <c r="W181" i="42"/>
  <c r="V181" i="42"/>
  <c r="U181" i="42"/>
  <c r="AD181" i="43"/>
  <c r="AC181" i="43"/>
  <c r="AA181" i="43"/>
  <c r="Z181" i="43"/>
  <c r="X181" i="46"/>
  <c r="W181" i="46"/>
  <c r="V181" i="46"/>
  <c r="U181" i="46"/>
  <c r="T181" i="46"/>
  <c r="S181" i="46"/>
  <c r="X181" i="45"/>
  <c r="W181" i="45"/>
  <c r="V181" i="45"/>
  <c r="U181" i="45"/>
  <c r="T181" i="45"/>
  <c r="S181" i="45"/>
  <c r="Q181" i="34"/>
  <c r="P181" i="34"/>
  <c r="O181" i="34"/>
  <c r="N181" i="34"/>
  <c r="M181" i="34"/>
  <c r="S181" i="35"/>
  <c r="P181" i="35"/>
  <c r="O181" i="35" s="1"/>
  <c r="N181" i="35"/>
  <c r="M181" i="35"/>
  <c r="P181" i="36"/>
  <c r="O181" i="36"/>
  <c r="N181" i="36"/>
  <c r="R181" i="37"/>
  <c r="Q181" i="37"/>
  <c r="P181" i="37"/>
  <c r="O181" i="37"/>
  <c r="N181" i="37"/>
  <c r="R181" i="38"/>
  <c r="Q181" i="38"/>
  <c r="P181" i="38"/>
  <c r="R181" i="39"/>
  <c r="P181" i="39"/>
  <c r="O181" i="39"/>
  <c r="N181" i="39"/>
  <c r="Q181" i="40"/>
  <c r="P181" i="40"/>
  <c r="O181" i="40"/>
  <c r="N181" i="40"/>
  <c r="M181" i="40"/>
  <c r="S181" i="42"/>
  <c r="R181" i="42"/>
  <c r="Q181" i="42"/>
  <c r="P181" i="42"/>
  <c r="O181" i="42"/>
  <c r="W181" i="43"/>
  <c r="Q181" i="46"/>
  <c r="P181" i="46"/>
  <c r="O181" i="46"/>
  <c r="N181" i="46"/>
  <c r="M181" i="46"/>
  <c r="Q181" i="45"/>
  <c r="P181" i="45"/>
  <c r="O181" i="45"/>
  <c r="N181" i="45"/>
  <c r="M181" i="45"/>
  <c r="L181" i="35"/>
  <c r="L181" i="36"/>
  <c r="L181" i="37"/>
  <c r="L181" i="39"/>
  <c r="L181" i="40"/>
  <c r="N181" i="42"/>
  <c r="M181" i="43"/>
  <c r="L181" i="46"/>
  <c r="L181" i="45"/>
  <c r="H161" i="43" l="1"/>
  <c r="Y161" i="25" s="1"/>
  <c r="R161" i="25"/>
  <c r="AB161" i="25"/>
  <c r="H636" i="45"/>
  <c r="J427" i="36"/>
  <c r="I161" i="25" l="1"/>
  <c r="J161" i="25" s="1"/>
  <c r="AK253" i="34"/>
  <c r="AR253" i="35"/>
  <c r="AL253" i="36"/>
  <c r="AL253" i="37"/>
  <c r="AL253" i="38"/>
  <c r="AN253" i="39"/>
  <c r="AK253" i="40"/>
  <c r="AM253" i="42"/>
  <c r="AK253" i="45"/>
  <c r="AK253" i="46"/>
  <c r="AQ253" i="43"/>
  <c r="I251" i="34"/>
  <c r="Y251" i="35"/>
  <c r="R251" i="35"/>
  <c r="Q251" i="36"/>
  <c r="P251" i="25" s="1"/>
  <c r="M251" i="36"/>
  <c r="O251" i="25" s="1"/>
  <c r="I251" i="36"/>
  <c r="I251" i="37"/>
  <c r="H251" i="37" s="1"/>
  <c r="O251" i="38"/>
  <c r="Q251" i="39"/>
  <c r="K251" i="39" s="1"/>
  <c r="U251" i="25" s="1"/>
  <c r="I251" i="39"/>
  <c r="I251" i="40"/>
  <c r="K251" i="42"/>
  <c r="H251" i="42" s="1"/>
  <c r="R251" i="45"/>
  <c r="AJ251" i="25" s="1"/>
  <c r="K251" i="45"/>
  <c r="AI251" i="25" s="1"/>
  <c r="I251" i="45"/>
  <c r="K251" i="46"/>
  <c r="AM251" i="25" s="1"/>
  <c r="I251" i="46"/>
  <c r="AL251" i="25" s="1"/>
  <c r="BA251" i="43"/>
  <c r="AZ251" i="43" s="1"/>
  <c r="AF251" i="25" s="1"/>
  <c r="AW251" i="43"/>
  <c r="AV251" i="43" s="1"/>
  <c r="AE251" i="25" s="1"/>
  <c r="AS251" i="43"/>
  <c r="AP251" i="43"/>
  <c r="AM251" i="43"/>
  <c r="AI251" i="43"/>
  <c r="AH251" i="43" s="1"/>
  <c r="AC251" i="25" s="1"/>
  <c r="AE251" i="43"/>
  <c r="AB251" i="43"/>
  <c r="Y251" i="43"/>
  <c r="V251" i="43"/>
  <c r="AA251" i="25"/>
  <c r="I251" i="43"/>
  <c r="N251" i="38" l="1"/>
  <c r="H251" i="35"/>
  <c r="L251" i="25" s="1"/>
  <c r="Z251" i="25"/>
  <c r="H251" i="46"/>
  <c r="AK251" i="25" s="1"/>
  <c r="H251" i="45"/>
  <c r="AG251" i="25" s="1"/>
  <c r="H251" i="40"/>
  <c r="V251" i="25" s="1"/>
  <c r="Q251" i="25"/>
  <c r="AL251" i="43"/>
  <c r="AD251" i="25" s="1"/>
  <c r="W251" i="25"/>
  <c r="T251" i="25"/>
  <c r="H251" i="39"/>
  <c r="S251" i="25" s="1"/>
  <c r="N251" i="25"/>
  <c r="H251" i="36"/>
  <c r="M251" i="25" s="1"/>
  <c r="H251" i="34"/>
  <c r="K251" i="25" s="1"/>
  <c r="U251" i="43"/>
  <c r="AB251" i="25" s="1"/>
  <c r="X251" i="25"/>
  <c r="AH251" i="25"/>
  <c r="L247" i="35"/>
  <c r="L247" i="36"/>
  <c r="L247" i="37"/>
  <c r="L247" i="39"/>
  <c r="L247" i="40"/>
  <c r="N247" i="42"/>
  <c r="M247" i="43"/>
  <c r="L247" i="46"/>
  <c r="L247" i="45"/>
  <c r="L258" i="35"/>
  <c r="L258" i="36"/>
  <c r="L258" i="37"/>
  <c r="L258" i="39"/>
  <c r="L258" i="40"/>
  <c r="N258" i="42"/>
  <c r="M258" i="43"/>
  <c r="L258" i="46"/>
  <c r="L258" i="45"/>
  <c r="I267" i="34"/>
  <c r="Y267" i="35"/>
  <c r="R267" i="35"/>
  <c r="Q267" i="36"/>
  <c r="P267" i="25" s="1"/>
  <c r="M267" i="36"/>
  <c r="O267" i="25" s="1"/>
  <c r="I267" i="36"/>
  <c r="I267" i="37"/>
  <c r="H267" i="37" s="1"/>
  <c r="O267" i="38"/>
  <c r="Q267" i="39"/>
  <c r="K267" i="39" s="1"/>
  <c r="U267" i="25" s="1"/>
  <c r="I267" i="39"/>
  <c r="I267" i="40"/>
  <c r="K267" i="42"/>
  <c r="H267" i="42" s="1"/>
  <c r="BA267" i="43"/>
  <c r="AZ267" i="43" s="1"/>
  <c r="AF267" i="25" s="1"/>
  <c r="AW267" i="43"/>
  <c r="AV267" i="43" s="1"/>
  <c r="AE267" i="25" s="1"/>
  <c r="AS267" i="43"/>
  <c r="AP267" i="43"/>
  <c r="AM267" i="43"/>
  <c r="AI267" i="43"/>
  <c r="AH267" i="43" s="1"/>
  <c r="AC267" i="25" s="1"/>
  <c r="AE267" i="43"/>
  <c r="AB267" i="43"/>
  <c r="Y267" i="43"/>
  <c r="V267" i="43"/>
  <c r="AA267" i="25"/>
  <c r="I267" i="43"/>
  <c r="K267" i="46"/>
  <c r="AM267" i="25" s="1"/>
  <c r="I267" i="46"/>
  <c r="R267" i="45"/>
  <c r="AJ267" i="25" s="1"/>
  <c r="K267" i="45"/>
  <c r="AI267" i="25" s="1"/>
  <c r="I267" i="45"/>
  <c r="H251" i="38" l="1"/>
  <c r="R251" i="25" s="1"/>
  <c r="N267" i="38"/>
  <c r="H267" i="38" s="1"/>
  <c r="H267" i="46"/>
  <c r="AK267" i="25" s="1"/>
  <c r="AL267" i="25"/>
  <c r="AL267" i="43"/>
  <c r="AD267" i="25" s="1"/>
  <c r="Z267" i="25"/>
  <c r="W267" i="25"/>
  <c r="T267" i="25"/>
  <c r="H267" i="39"/>
  <c r="S267" i="25" s="1"/>
  <c r="N267" i="25"/>
  <c r="H267" i="36"/>
  <c r="M267" i="25" s="1"/>
  <c r="H267" i="34"/>
  <c r="K267" i="25" s="1"/>
  <c r="H251" i="43"/>
  <c r="Y251" i="25" s="1"/>
  <c r="AH267" i="25"/>
  <c r="H267" i="45"/>
  <c r="AG267" i="25" s="1"/>
  <c r="H267" i="40"/>
  <c r="V267" i="25" s="1"/>
  <c r="Q267" i="25"/>
  <c r="H267" i="35"/>
  <c r="L267" i="25" s="1"/>
  <c r="U267" i="43"/>
  <c r="AB267" i="25" s="1"/>
  <c r="X267" i="25"/>
  <c r="J43" i="40"/>
  <c r="I251" i="25" l="1"/>
  <c r="J251" i="25" s="1"/>
  <c r="R267" i="25"/>
  <c r="H267" i="43"/>
  <c r="Y267" i="25" s="1"/>
  <c r="I212" i="34"/>
  <c r="Y212" i="35"/>
  <c r="R212" i="35"/>
  <c r="Q212" i="36"/>
  <c r="P212" i="25" s="1"/>
  <c r="M212" i="36"/>
  <c r="O212" i="25" s="1"/>
  <c r="I212" i="36"/>
  <c r="I212" i="37"/>
  <c r="O212" i="38"/>
  <c r="Q212" i="39"/>
  <c r="K212" i="39" s="1"/>
  <c r="U212" i="25" s="1"/>
  <c r="I212" i="39"/>
  <c r="I212" i="40"/>
  <c r="K212" i="42"/>
  <c r="H212" i="42" s="1"/>
  <c r="AF212" i="25"/>
  <c r="AE212" i="25"/>
  <c r="AC212" i="25"/>
  <c r="AA212" i="25"/>
  <c r="K212" i="46"/>
  <c r="AM212" i="25" s="1"/>
  <c r="I212" i="46"/>
  <c r="AL212" i="25" s="1"/>
  <c r="AJ212" i="25"/>
  <c r="AI212" i="25"/>
  <c r="J151" i="34"/>
  <c r="J151" i="35"/>
  <c r="J151" i="36"/>
  <c r="J151" i="37"/>
  <c r="J151" i="38"/>
  <c r="I151" i="38" s="1"/>
  <c r="J151" i="39"/>
  <c r="J151" i="40"/>
  <c r="L151" i="42"/>
  <c r="J151" i="45"/>
  <c r="J151" i="46"/>
  <c r="J151" i="43"/>
  <c r="I154" i="34"/>
  <c r="Y154" i="35"/>
  <c r="R154" i="35"/>
  <c r="Q154" i="36"/>
  <c r="P154" i="25" s="1"/>
  <c r="M154" i="36"/>
  <c r="O154" i="25" s="1"/>
  <c r="I154" i="36"/>
  <c r="I154" i="37"/>
  <c r="O154" i="38"/>
  <c r="Q154" i="39"/>
  <c r="K154" i="39" s="1"/>
  <c r="U154" i="25" s="1"/>
  <c r="I154" i="39"/>
  <c r="I154" i="40"/>
  <c r="K154" i="42"/>
  <c r="H154" i="42" s="1"/>
  <c r="R154" i="45"/>
  <c r="AJ154" i="25" s="1"/>
  <c r="K154" i="45"/>
  <c r="AI154" i="25" s="1"/>
  <c r="I154" i="45"/>
  <c r="K154" i="46"/>
  <c r="AM154" i="25" s="1"/>
  <c r="I154" i="46"/>
  <c r="AF154" i="25"/>
  <c r="AE154" i="25"/>
  <c r="AC154" i="25"/>
  <c r="AA154" i="25"/>
  <c r="U174" i="43"/>
  <c r="AB174" i="25" s="1"/>
  <c r="U173" i="43"/>
  <c r="AA612" i="25"/>
  <c r="AA610" i="25"/>
  <c r="AA607" i="25"/>
  <c r="AA604" i="25"/>
  <c r="AA602" i="25"/>
  <c r="AA600" i="25"/>
  <c r="AA598" i="25"/>
  <c r="AA596" i="25"/>
  <c r="AA594" i="25"/>
  <c r="AA592" i="25"/>
  <c r="AA590" i="25"/>
  <c r="AA588" i="25"/>
  <c r="AA586" i="25"/>
  <c r="AA584" i="25"/>
  <c r="AA583" i="25"/>
  <c r="AA582" i="25"/>
  <c r="AA581" i="25"/>
  <c r="AA580" i="25"/>
  <c r="AA579" i="25"/>
  <c r="AA578" i="25"/>
  <c r="AA577" i="25"/>
  <c r="AA576" i="25"/>
  <c r="AA575" i="25"/>
  <c r="AA573" i="25"/>
  <c r="AA571" i="25"/>
  <c r="AA569" i="25"/>
  <c r="AA566" i="25"/>
  <c r="AA564" i="25"/>
  <c r="AA562" i="25"/>
  <c r="AA560" i="25"/>
  <c r="AA558" i="25"/>
  <c r="AA556" i="25"/>
  <c r="AA554" i="25"/>
  <c r="AA552" i="25"/>
  <c r="AA550" i="25"/>
  <c r="AA548" i="25"/>
  <c r="AA546" i="25"/>
  <c r="AA544" i="25"/>
  <c r="AA543" i="25"/>
  <c r="AA542" i="25"/>
  <c r="AA541" i="25"/>
  <c r="AA540" i="25"/>
  <c r="AA539" i="25"/>
  <c r="AA538" i="25"/>
  <c r="AA537" i="25"/>
  <c r="AA536" i="25"/>
  <c r="AA535" i="25"/>
  <c r="AA534" i="25"/>
  <c r="AA532" i="25"/>
  <c r="AA530" i="25"/>
  <c r="AA527" i="25"/>
  <c r="AA521" i="25"/>
  <c r="AA519" i="25"/>
  <c r="AA516" i="25"/>
  <c r="AA513" i="25"/>
  <c r="AA512" i="25"/>
  <c r="AA511" i="25"/>
  <c r="AA510" i="25"/>
  <c r="AA508" i="25"/>
  <c r="AA507" i="25"/>
  <c r="AA506" i="25"/>
  <c r="AA505" i="25"/>
  <c r="AA503" i="25"/>
  <c r="AA500" i="25"/>
  <c r="AA498" i="25"/>
  <c r="AA496" i="25"/>
  <c r="AA495" i="25"/>
  <c r="AA493" i="25"/>
  <c r="AA492" i="25"/>
  <c r="AA490" i="25"/>
  <c r="AA487" i="25"/>
  <c r="AA485" i="25"/>
  <c r="AA484" i="25"/>
  <c r="AA482" i="25"/>
  <c r="AA480" i="25"/>
  <c r="AA478" i="25"/>
  <c r="AA476" i="25"/>
  <c r="AA474" i="25"/>
  <c r="AA473" i="25"/>
  <c r="AA472" i="25"/>
  <c r="AA471" i="25"/>
  <c r="AA470" i="25"/>
  <c r="AA467" i="25"/>
  <c r="AA465" i="25"/>
  <c r="AA464" i="25"/>
  <c r="AA463" i="25"/>
  <c r="AA460" i="25"/>
  <c r="AA459" i="25"/>
  <c r="AA458" i="25"/>
  <c r="AA448" i="25"/>
  <c r="AA428" i="25"/>
  <c r="AA423" i="25"/>
  <c r="AA421" i="25"/>
  <c r="AA420" i="25"/>
  <c r="AA417" i="25"/>
  <c r="AA415" i="25"/>
  <c r="AA413" i="25"/>
  <c r="AA411" i="25"/>
  <c r="AA410" i="25"/>
  <c r="AA401" i="25"/>
  <c r="AA398" i="25"/>
  <c r="AA391" i="25"/>
  <c r="AA389" i="25"/>
  <c r="AA388" i="25"/>
  <c r="AA383" i="25"/>
  <c r="AA381" i="25"/>
  <c r="AA380" i="25"/>
  <c r="AA379" i="25"/>
  <c r="AA366" i="25"/>
  <c r="AA352" i="25"/>
  <c r="AA350" i="25"/>
  <c r="AA348" i="25"/>
  <c r="AA347" i="25"/>
  <c r="AA345" i="25"/>
  <c r="AA343" i="25"/>
  <c r="AA342" i="25"/>
  <c r="AA341" i="25"/>
  <c r="AA334" i="25"/>
  <c r="AA332" i="25"/>
  <c r="AA331" i="25"/>
  <c r="AA330" i="25"/>
  <c r="AA329" i="25"/>
  <c r="AA328" i="25"/>
  <c r="AA327" i="25"/>
  <c r="AA325" i="25"/>
  <c r="AA317" i="25"/>
  <c r="AA316" i="25"/>
  <c r="AA315" i="25"/>
  <c r="AA314" i="25"/>
  <c r="AA312" i="25"/>
  <c r="AA310" i="25"/>
  <c r="AA309" i="25"/>
  <c r="AA308" i="25"/>
  <c r="AA307" i="25"/>
  <c r="AA306" i="25"/>
  <c r="AA305" i="25"/>
  <c r="AA303" i="25"/>
  <c r="AA290" i="25"/>
  <c r="AA289" i="25"/>
  <c r="AA288" i="25"/>
  <c r="AA287" i="25"/>
  <c r="AA285" i="25"/>
  <c r="AA283" i="25"/>
  <c r="AA282" i="25"/>
  <c r="AA281" i="25"/>
  <c r="AA280" i="25"/>
  <c r="AA279" i="25"/>
  <c r="AA278" i="25"/>
  <c r="AA277" i="25"/>
  <c r="AA276" i="25"/>
  <c r="AA274" i="25"/>
  <c r="AA273" i="25"/>
  <c r="AA271" i="25"/>
  <c r="AA269" i="25"/>
  <c r="AA266" i="25"/>
  <c r="AA265" i="25"/>
  <c r="AA264" i="25"/>
  <c r="AA262" i="25"/>
  <c r="AA261" i="25"/>
  <c r="AA260" i="25"/>
  <c r="AA259" i="25"/>
  <c r="AA255" i="25"/>
  <c r="AA254" i="25"/>
  <c r="AA252" i="25"/>
  <c r="AA250" i="25"/>
  <c r="AA249" i="25"/>
  <c r="AA248" i="25"/>
  <c r="AA246" i="25"/>
  <c r="AA243" i="25"/>
  <c r="AA242" i="25"/>
  <c r="AA241" i="25"/>
  <c r="AA240" i="25"/>
  <c r="AA239" i="25"/>
  <c r="AA238" i="25"/>
  <c r="AA236" i="25"/>
  <c r="AA235" i="25"/>
  <c r="AA233" i="25"/>
  <c r="AA231" i="25"/>
  <c r="AA230" i="25"/>
  <c r="AA229" i="25"/>
  <c r="AA228" i="25"/>
  <c r="AA227" i="25"/>
  <c r="AA225" i="25"/>
  <c r="AA222" i="25"/>
  <c r="AA221" i="25"/>
  <c r="AA220" i="25"/>
  <c r="AA217" i="25"/>
  <c r="AA215" i="25"/>
  <c r="AA214" i="25"/>
  <c r="AA213" i="25"/>
  <c r="AA211" i="25"/>
  <c r="AA210" i="25"/>
  <c r="AA207" i="25"/>
  <c r="AA206" i="25"/>
  <c r="AA204" i="25"/>
  <c r="AA203" i="25"/>
  <c r="AA202" i="25"/>
  <c r="AA201" i="25"/>
  <c r="AA200" i="25"/>
  <c r="AA198" i="25"/>
  <c r="AA197" i="25"/>
  <c r="AA196" i="25"/>
  <c r="AA192" i="25"/>
  <c r="AA191" i="25"/>
  <c r="AA190" i="25"/>
  <c r="AA189" i="25"/>
  <c r="AA188" i="25"/>
  <c r="AA187" i="25"/>
  <c r="AA186" i="25"/>
  <c r="AA185" i="25"/>
  <c r="AA183" i="25"/>
  <c r="AA180" i="25"/>
  <c r="AA179" i="25"/>
  <c r="AA178" i="25"/>
  <c r="AA176" i="25"/>
  <c r="AA175" i="25"/>
  <c r="AA174" i="25"/>
  <c r="AA173" i="25"/>
  <c r="AA172" i="25"/>
  <c r="AA171" i="25"/>
  <c r="AA170" i="25"/>
  <c r="AA168" i="25"/>
  <c r="AA167" i="25"/>
  <c r="AA166" i="25"/>
  <c r="AA162" i="25"/>
  <c r="AA160" i="25"/>
  <c r="AA159" i="25"/>
  <c r="AA158" i="25"/>
  <c r="AA156" i="25"/>
  <c r="AA155" i="25"/>
  <c r="AA153" i="25"/>
  <c r="AA152" i="25"/>
  <c r="AA149" i="25"/>
  <c r="AA148" i="25"/>
  <c r="AA147" i="25"/>
  <c r="AA146" i="25"/>
  <c r="AA145" i="25"/>
  <c r="AA144" i="25"/>
  <c r="AA143" i="25"/>
  <c r="AA141" i="25"/>
  <c r="AA139" i="25"/>
  <c r="AA137" i="25"/>
  <c r="AA135" i="25"/>
  <c r="AA134" i="25"/>
  <c r="AA133" i="25"/>
  <c r="AA132" i="25"/>
  <c r="AA131" i="25"/>
  <c r="AA94" i="25"/>
  <c r="AA92" i="25"/>
  <c r="AA91" i="25"/>
  <c r="AA87" i="25"/>
  <c r="AA86" i="25"/>
  <c r="AA85" i="25"/>
  <c r="AA81" i="25"/>
  <c r="AA80" i="25"/>
  <c r="AA78" i="25"/>
  <c r="AA76" i="25"/>
  <c r="AA75" i="25"/>
  <c r="AA74" i="25"/>
  <c r="AA72" i="25"/>
  <c r="AA70" i="25"/>
  <c r="AA69" i="25"/>
  <c r="AA68" i="25"/>
  <c r="AA67" i="25"/>
  <c r="AA66" i="25"/>
  <c r="AA63" i="25"/>
  <c r="AA61" i="25"/>
  <c r="AA58" i="25"/>
  <c r="AA57" i="25"/>
  <c r="AA56" i="25"/>
  <c r="AA54" i="25"/>
  <c r="AA53" i="25"/>
  <c r="AA52" i="25"/>
  <c r="AA51" i="25"/>
  <c r="AA50" i="25"/>
  <c r="AA49" i="25"/>
  <c r="AA48" i="25"/>
  <c r="AA44" i="25"/>
  <c r="AA42" i="25"/>
  <c r="AA41" i="25"/>
  <c r="AA39" i="25"/>
  <c r="AA38" i="25"/>
  <c r="AA36" i="25"/>
  <c r="AA34" i="25"/>
  <c r="AA33" i="25"/>
  <c r="AA32" i="25"/>
  <c r="AA31" i="25"/>
  <c r="AA28" i="25"/>
  <c r="AA27" i="25"/>
  <c r="AA24" i="25"/>
  <c r="AA22" i="25"/>
  <c r="AA8" i="25"/>
  <c r="AA324" i="25"/>
  <c r="K606" i="43"/>
  <c r="K603" i="43" s="1"/>
  <c r="K601" i="43"/>
  <c r="K599" i="43"/>
  <c r="K597" i="43"/>
  <c r="K595" i="43"/>
  <c r="K593" i="43"/>
  <c r="K591" i="43"/>
  <c r="K589" i="43"/>
  <c r="K587" i="43"/>
  <c r="K585" i="43"/>
  <c r="K574" i="43"/>
  <c r="K572" i="43"/>
  <c r="K570" i="43"/>
  <c r="K568" i="43"/>
  <c r="K565" i="43"/>
  <c r="K563" i="43" s="1"/>
  <c r="K561" i="43"/>
  <c r="K559" i="43"/>
  <c r="K557" i="43"/>
  <c r="K555" i="43"/>
  <c r="K553" i="43"/>
  <c r="K551" i="43"/>
  <c r="K549" i="43"/>
  <c r="K547" i="43"/>
  <c r="K545" i="43"/>
  <c r="K533" i="43"/>
  <c r="K531" i="43" s="1"/>
  <c r="K526" i="43"/>
  <c r="K522" i="43"/>
  <c r="K518" i="43"/>
  <c r="K514" i="43"/>
  <c r="K504" i="43"/>
  <c r="K502" i="43"/>
  <c r="K499" i="43"/>
  <c r="K494" i="43"/>
  <c r="K491" i="43"/>
  <c r="K486" i="43"/>
  <c r="K483" i="43"/>
  <c r="K481" i="43" s="1"/>
  <c r="K479" i="43"/>
  <c r="K477" i="43"/>
  <c r="K475" i="43"/>
  <c r="K469" i="43"/>
  <c r="K468" i="43" s="1"/>
  <c r="K466" i="43"/>
  <c r="K462" i="43"/>
  <c r="K461" i="43" s="1"/>
  <c r="K447" i="43"/>
  <c r="K427" i="43"/>
  <c r="K422" i="43"/>
  <c r="K416" i="43"/>
  <c r="K412" i="43"/>
  <c r="K400" i="43"/>
  <c r="K390" i="43"/>
  <c r="K382" i="43"/>
  <c r="K349" i="43"/>
  <c r="K344" i="43"/>
  <c r="K333" i="43"/>
  <c r="K324" i="43"/>
  <c r="K311" i="43"/>
  <c r="K291" i="43"/>
  <c r="K272" i="43"/>
  <c r="K270" i="43"/>
  <c r="K258" i="43"/>
  <c r="K253" i="43"/>
  <c r="K247" i="43"/>
  <c r="K237" i="43"/>
  <c r="K234" i="43" s="1"/>
  <c r="K232" i="43"/>
  <c r="K226" i="43"/>
  <c r="K224" i="43"/>
  <c r="K219" i="43"/>
  <c r="K216" i="43"/>
  <c r="K209" i="43"/>
  <c r="K205" i="43"/>
  <c r="K199" i="43"/>
  <c r="K195" i="43"/>
  <c r="K184" i="43"/>
  <c r="K181" i="43"/>
  <c r="K177" i="43"/>
  <c r="K169" i="43"/>
  <c r="K165" i="43"/>
  <c r="K157" i="43"/>
  <c r="K151" i="43"/>
  <c r="K142" i="43"/>
  <c r="K140" i="43"/>
  <c r="K138" i="43"/>
  <c r="K130" i="43"/>
  <c r="K125" i="43"/>
  <c r="K115" i="43"/>
  <c r="K114" i="43" s="1"/>
  <c r="K112" i="43"/>
  <c r="K110" i="43"/>
  <c r="K103" i="43"/>
  <c r="K96" i="43"/>
  <c r="K93" i="43"/>
  <c r="K90" i="43"/>
  <c r="K84" i="43"/>
  <c r="K83" i="43" s="1"/>
  <c r="K82" i="43" s="1"/>
  <c r="K79" i="43"/>
  <c r="K73" i="43"/>
  <c r="K65" i="43"/>
  <c r="K64" i="43" s="1"/>
  <c r="K62" i="43"/>
  <c r="K55" i="43"/>
  <c r="K47" i="43"/>
  <c r="K46" i="43" s="1"/>
  <c r="K43" i="43"/>
  <c r="K40" i="43"/>
  <c r="K37" i="43"/>
  <c r="K35" i="43" s="1"/>
  <c r="K30" i="43"/>
  <c r="K29" i="43" s="1"/>
  <c r="K26" i="43"/>
  <c r="K23" i="43"/>
  <c r="W174" i="25"/>
  <c r="L173" i="25"/>
  <c r="AA606" i="35"/>
  <c r="AA603" i="35" s="1"/>
  <c r="AA601" i="35"/>
  <c r="AA599" i="35"/>
  <c r="AA597" i="35"/>
  <c r="AA595" i="35"/>
  <c r="AA593" i="35"/>
  <c r="AA591" i="35"/>
  <c r="AA589" i="35"/>
  <c r="AA587" i="35"/>
  <c r="AA585" i="35"/>
  <c r="AA574" i="35"/>
  <c r="AA572" i="35"/>
  <c r="AA570" i="35"/>
  <c r="AA568" i="35"/>
  <c r="AA565" i="35"/>
  <c r="AA563" i="35" s="1"/>
  <c r="AA561" i="35"/>
  <c r="AA559" i="35"/>
  <c r="AA557" i="35"/>
  <c r="AA555" i="35"/>
  <c r="AA553" i="35"/>
  <c r="AA551" i="35"/>
  <c r="AA549" i="35"/>
  <c r="AA547" i="35"/>
  <c r="AA545" i="35"/>
  <c r="AA533" i="35"/>
  <c r="AA531" i="35" s="1"/>
  <c r="AA526" i="35"/>
  <c r="AA522" i="35"/>
  <c r="AA518" i="35"/>
  <c r="AA514" i="35"/>
  <c r="AA504" i="35"/>
  <c r="AA502" i="35"/>
  <c r="AA499" i="35"/>
  <c r="AA494" i="35"/>
  <c r="AA491" i="35"/>
  <c r="AA486" i="35"/>
  <c r="AA483" i="35"/>
  <c r="AA481" i="35" s="1"/>
  <c r="AA479" i="35"/>
  <c r="AA477" i="35"/>
  <c r="AA475" i="35"/>
  <c r="AA469" i="35"/>
  <c r="AA468" i="35" s="1"/>
  <c r="AA466" i="35"/>
  <c r="AA462" i="35"/>
  <c r="AA461" i="35" s="1"/>
  <c r="AA447" i="35"/>
  <c r="AA427" i="35"/>
  <c r="AA422" i="35"/>
  <c r="AA416" i="35"/>
  <c r="AA412" i="35"/>
  <c r="AA400" i="35"/>
  <c r="AA390" i="35"/>
  <c r="AA382" i="35"/>
  <c r="AA365" i="35"/>
  <c r="AA349" i="35"/>
  <c r="AA344" i="35"/>
  <c r="AA333" i="35"/>
  <c r="AA311" i="35"/>
  <c r="AA302" i="35"/>
  <c r="AA291" i="35"/>
  <c r="AA284" i="35"/>
  <c r="AA272" i="35"/>
  <c r="AA270" i="35"/>
  <c r="AA258" i="35"/>
  <c r="AA253" i="35"/>
  <c r="AA247" i="35"/>
  <c r="AA237" i="35"/>
  <c r="AA234" i="35" s="1"/>
  <c r="AA232" i="35"/>
  <c r="AA226" i="35"/>
  <c r="AA224" i="35"/>
  <c r="AA219" i="35"/>
  <c r="AA216" i="35"/>
  <c r="AA209" i="35"/>
  <c r="AA205" i="35"/>
  <c r="AA199" i="35"/>
  <c r="AA195" i="35"/>
  <c r="AA184" i="35"/>
  <c r="AA181" i="35"/>
  <c r="AA177" i="35"/>
  <c r="AA169" i="35"/>
  <c r="AA165" i="35"/>
  <c r="AA157" i="35"/>
  <c r="AA151" i="35"/>
  <c r="AA142" i="35"/>
  <c r="AA140" i="35"/>
  <c r="AA138" i="35"/>
  <c r="AA130" i="35"/>
  <c r="AA125" i="35"/>
  <c r="AA115" i="35"/>
  <c r="AA114" i="35" s="1"/>
  <c r="AA112" i="35"/>
  <c r="AA110" i="35"/>
  <c r="AA103" i="35"/>
  <c r="AA96" i="35"/>
  <c r="AA93" i="35"/>
  <c r="AA90" i="35"/>
  <c r="AA89" i="35" s="1"/>
  <c r="AA84" i="35"/>
  <c r="AA83" i="35" s="1"/>
  <c r="AA82" i="35" s="1"/>
  <c r="AA79" i="35"/>
  <c r="AA73" i="35"/>
  <c r="AA65" i="35"/>
  <c r="AA64" i="35" s="1"/>
  <c r="AA62" i="35"/>
  <c r="AA55" i="35"/>
  <c r="AA47" i="35"/>
  <c r="AA46" i="35" s="1"/>
  <c r="AA43" i="35"/>
  <c r="AA40" i="35"/>
  <c r="AA37" i="35"/>
  <c r="AA35" i="35" s="1"/>
  <c r="AA30" i="35"/>
  <c r="AA29" i="35" s="1"/>
  <c r="AA26" i="35"/>
  <c r="AA23" i="35"/>
  <c r="I612" i="34"/>
  <c r="I610" i="34"/>
  <c r="I607" i="34"/>
  <c r="H607" i="34" s="1"/>
  <c r="I604" i="34"/>
  <c r="H604" i="34" s="1"/>
  <c r="I602" i="34"/>
  <c r="H602" i="34" s="1"/>
  <c r="I600" i="34"/>
  <c r="H600" i="34" s="1"/>
  <c r="I598" i="34"/>
  <c r="H598" i="34" s="1"/>
  <c r="I596" i="34"/>
  <c r="H596" i="34" s="1"/>
  <c r="I594" i="34"/>
  <c r="H594" i="34" s="1"/>
  <c r="I592" i="34"/>
  <c r="H592" i="34" s="1"/>
  <c r="I590" i="34"/>
  <c r="H590" i="34" s="1"/>
  <c r="I588" i="34"/>
  <c r="H588" i="34" s="1"/>
  <c r="I586" i="34"/>
  <c r="H586" i="34" s="1"/>
  <c r="I584" i="34"/>
  <c r="H584" i="34" s="1"/>
  <c r="I583" i="34"/>
  <c r="H583" i="34" s="1"/>
  <c r="I582" i="34"/>
  <c r="H582" i="34" s="1"/>
  <c r="I581" i="34"/>
  <c r="H581" i="34" s="1"/>
  <c r="I580" i="34"/>
  <c r="H580" i="34" s="1"/>
  <c r="I579" i="34"/>
  <c r="H579" i="34" s="1"/>
  <c r="I578" i="34"/>
  <c r="H578" i="34" s="1"/>
  <c r="I577" i="34"/>
  <c r="H577" i="34" s="1"/>
  <c r="I576" i="34"/>
  <c r="H576" i="34" s="1"/>
  <c r="I575" i="34"/>
  <c r="H575" i="34" s="1"/>
  <c r="I573" i="34"/>
  <c r="H573" i="34" s="1"/>
  <c r="I571" i="34"/>
  <c r="H571" i="34" s="1"/>
  <c r="I569" i="34"/>
  <c r="H569" i="34" s="1"/>
  <c r="I566" i="34"/>
  <c r="H566" i="34" s="1"/>
  <c r="I564" i="34"/>
  <c r="H564" i="34" s="1"/>
  <c r="I562" i="34"/>
  <c r="H562" i="34" s="1"/>
  <c r="I560" i="34"/>
  <c r="H560" i="34" s="1"/>
  <c r="I558" i="34"/>
  <c r="H558" i="34" s="1"/>
  <c r="I556" i="34"/>
  <c r="H556" i="34" s="1"/>
  <c r="I554" i="34"/>
  <c r="H554" i="34" s="1"/>
  <c r="I552" i="34"/>
  <c r="H552" i="34" s="1"/>
  <c r="I550" i="34"/>
  <c r="H550" i="34" s="1"/>
  <c r="I548" i="34"/>
  <c r="H548" i="34" s="1"/>
  <c r="I546" i="34"/>
  <c r="H546" i="34" s="1"/>
  <c r="I544" i="34"/>
  <c r="H544" i="34" s="1"/>
  <c r="I543" i="34"/>
  <c r="H543" i="34" s="1"/>
  <c r="I542" i="34"/>
  <c r="H542" i="34" s="1"/>
  <c r="I541" i="34"/>
  <c r="H541" i="34" s="1"/>
  <c r="I540" i="34"/>
  <c r="H540" i="34" s="1"/>
  <c r="I539" i="34"/>
  <c r="H539" i="34" s="1"/>
  <c r="I538" i="34"/>
  <c r="H538" i="34" s="1"/>
  <c r="H537" i="34"/>
  <c r="H536" i="34"/>
  <c r="H535" i="34"/>
  <c r="H534" i="34"/>
  <c r="I532" i="34"/>
  <c r="H532" i="34" s="1"/>
  <c r="I530" i="34"/>
  <c r="H530" i="34" s="1"/>
  <c r="I527" i="34"/>
  <c r="H527" i="34" s="1"/>
  <c r="I525" i="34"/>
  <c r="H525" i="34" s="1"/>
  <c r="K525" i="25" s="1"/>
  <c r="I523" i="34"/>
  <c r="H523" i="34" s="1"/>
  <c r="K523" i="25" s="1"/>
  <c r="I521" i="34"/>
  <c r="H521" i="34" s="1"/>
  <c r="I519" i="34"/>
  <c r="H519" i="34" s="1"/>
  <c r="I516" i="34"/>
  <c r="H516" i="34" s="1"/>
  <c r="I513" i="34"/>
  <c r="H513" i="34" s="1"/>
  <c r="I512" i="34"/>
  <c r="H512" i="34" s="1"/>
  <c r="I511" i="34"/>
  <c r="H511" i="34" s="1"/>
  <c r="I510" i="34"/>
  <c r="H510" i="34" s="1"/>
  <c r="I508" i="34"/>
  <c r="H508" i="34" s="1"/>
  <c r="I507" i="34"/>
  <c r="H507" i="34" s="1"/>
  <c r="I506" i="34"/>
  <c r="H506" i="34" s="1"/>
  <c r="I505" i="34"/>
  <c r="H505" i="34" s="1"/>
  <c r="I503" i="34"/>
  <c r="H503" i="34" s="1"/>
  <c r="I500" i="34"/>
  <c r="H500" i="34" s="1"/>
  <c r="I498" i="34"/>
  <c r="H498" i="34" s="1"/>
  <c r="I496" i="34"/>
  <c r="H496" i="34" s="1"/>
  <c r="I495" i="34"/>
  <c r="H495" i="34" s="1"/>
  <c r="I493" i="34"/>
  <c r="H493" i="34" s="1"/>
  <c r="I492" i="34"/>
  <c r="H492" i="34" s="1"/>
  <c r="I490" i="34"/>
  <c r="H490" i="34" s="1"/>
  <c r="I487" i="34"/>
  <c r="H487" i="34" s="1"/>
  <c r="I485" i="34"/>
  <c r="H485" i="34" s="1"/>
  <c r="I484" i="34"/>
  <c r="H484" i="34" s="1"/>
  <c r="I482" i="34"/>
  <c r="H482" i="34" s="1"/>
  <c r="I480" i="34"/>
  <c r="H480" i="34" s="1"/>
  <c r="I478" i="34"/>
  <c r="H478" i="34" s="1"/>
  <c r="I476" i="34"/>
  <c r="H476" i="34" s="1"/>
  <c r="I474" i="34"/>
  <c r="H474" i="34" s="1"/>
  <c r="I473" i="34"/>
  <c r="H473" i="34" s="1"/>
  <c r="I472" i="34"/>
  <c r="H472" i="34" s="1"/>
  <c r="I471" i="34"/>
  <c r="H471" i="34" s="1"/>
  <c r="I470" i="34"/>
  <c r="H470" i="34" s="1"/>
  <c r="I467" i="34"/>
  <c r="H467" i="34" s="1"/>
  <c r="I465" i="34"/>
  <c r="H465" i="34" s="1"/>
  <c r="I464" i="34"/>
  <c r="H464" i="34" s="1"/>
  <c r="I463" i="34"/>
  <c r="H463" i="34" s="1"/>
  <c r="I460" i="34"/>
  <c r="H460" i="34" s="1"/>
  <c r="I459" i="34"/>
  <c r="H459" i="34" s="1"/>
  <c r="I458" i="34"/>
  <c r="H458" i="34" s="1"/>
  <c r="I457" i="34"/>
  <c r="H457" i="34" s="1"/>
  <c r="K457" i="25" s="1"/>
  <c r="I456" i="34"/>
  <c r="H456" i="34" s="1"/>
  <c r="K456" i="25" s="1"/>
  <c r="I453" i="34"/>
  <c r="H453" i="34" s="1"/>
  <c r="I451" i="34"/>
  <c r="K451" i="25" s="1"/>
  <c r="I448" i="34"/>
  <c r="I446" i="34"/>
  <c r="H446" i="34" s="1"/>
  <c r="K446" i="25" s="1"/>
  <c r="I440" i="34"/>
  <c r="H440" i="34" s="1"/>
  <c r="K440" i="25" s="1"/>
  <c r="I439" i="34"/>
  <c r="H439" i="34" s="1"/>
  <c r="K439" i="25" s="1"/>
  <c r="I438" i="34"/>
  <c r="H438" i="34" s="1"/>
  <c r="K438" i="25" s="1"/>
  <c r="I437" i="34"/>
  <c r="H437" i="34" s="1"/>
  <c r="K437" i="25" s="1"/>
  <c r="I436" i="34"/>
  <c r="H436" i="34" s="1"/>
  <c r="K436" i="25" s="1"/>
  <c r="I428" i="34"/>
  <c r="H428" i="34" s="1"/>
  <c r="I426" i="34"/>
  <c r="H426" i="34" s="1"/>
  <c r="K426" i="25" s="1"/>
  <c r="I423" i="34"/>
  <c r="H423" i="34" s="1"/>
  <c r="I421" i="34"/>
  <c r="H421" i="34" s="1"/>
  <c r="I420" i="34"/>
  <c r="I419" i="34"/>
  <c r="H419" i="34" s="1"/>
  <c r="K419" i="25" s="1"/>
  <c r="I417" i="34"/>
  <c r="H417" i="34" s="1"/>
  <c r="I415" i="34"/>
  <c r="H415" i="34" s="1"/>
  <c r="I413" i="34"/>
  <c r="H413" i="34" s="1"/>
  <c r="I411" i="34"/>
  <c r="H411" i="34" s="1"/>
  <c r="I410" i="34"/>
  <c r="H410" i="34" s="1"/>
  <c r="I409" i="34"/>
  <c r="H409" i="34" s="1"/>
  <c r="K409" i="25" s="1"/>
  <c r="I403" i="34"/>
  <c r="H403" i="34" s="1"/>
  <c r="K403" i="25" s="1"/>
  <c r="I401" i="34"/>
  <c r="H401" i="34" s="1"/>
  <c r="I399" i="34"/>
  <c r="H399" i="34" s="1"/>
  <c r="K399" i="25" s="1"/>
  <c r="I398" i="34"/>
  <c r="H398" i="34" s="1"/>
  <c r="I397" i="34"/>
  <c r="H397" i="34" s="1"/>
  <c r="K397" i="25" s="1"/>
  <c r="I393" i="34"/>
  <c r="H393" i="34" s="1"/>
  <c r="K393" i="25" s="1"/>
  <c r="I391" i="34"/>
  <c r="H391" i="34" s="1"/>
  <c r="I389" i="34"/>
  <c r="H389" i="34" s="1"/>
  <c r="I388" i="34"/>
  <c r="H388" i="34" s="1"/>
  <c r="I387" i="34"/>
  <c r="H387" i="34" s="1"/>
  <c r="K387" i="25" s="1"/>
  <c r="I386" i="34"/>
  <c r="H386" i="34" s="1"/>
  <c r="K386" i="25" s="1"/>
  <c r="I385" i="34"/>
  <c r="H385" i="34" s="1"/>
  <c r="K385" i="25" s="1"/>
  <c r="I383" i="34"/>
  <c r="H383" i="34" s="1"/>
  <c r="I381" i="34"/>
  <c r="H381" i="34" s="1"/>
  <c r="I380" i="34"/>
  <c r="H380" i="34" s="1"/>
  <c r="I379" i="34"/>
  <c r="H379" i="34" s="1"/>
  <c r="I378" i="34"/>
  <c r="H378" i="34" s="1"/>
  <c r="K378" i="25" s="1"/>
  <c r="I377" i="34"/>
  <c r="H377" i="34" s="1"/>
  <c r="K377" i="25" s="1"/>
  <c r="I376" i="34"/>
  <c r="H376" i="34" s="1"/>
  <c r="K376" i="25" s="1"/>
  <c r="I371" i="34"/>
  <c r="H371" i="34" s="1"/>
  <c r="K371" i="25" s="1"/>
  <c r="I370" i="34"/>
  <c r="H370" i="34" s="1"/>
  <c r="K370" i="25" s="1"/>
  <c r="I369" i="34"/>
  <c r="H369" i="34" s="1"/>
  <c r="K369" i="25" s="1"/>
  <c r="I368" i="34"/>
  <c r="H368" i="34" s="1"/>
  <c r="K368" i="25" s="1"/>
  <c r="I366" i="34"/>
  <c r="H366" i="34" s="1"/>
  <c r="I353" i="34"/>
  <c r="H353" i="34" s="1"/>
  <c r="I352" i="34"/>
  <c r="H352" i="34" s="1"/>
  <c r="I350" i="34"/>
  <c r="H350" i="34" s="1"/>
  <c r="I348" i="34"/>
  <c r="H348" i="34" s="1"/>
  <c r="I347" i="34"/>
  <c r="H347" i="34" s="1"/>
  <c r="I345" i="34"/>
  <c r="H345" i="34" s="1"/>
  <c r="I343" i="34"/>
  <c r="H343" i="34" s="1"/>
  <c r="I342" i="34"/>
  <c r="H342" i="34" s="1"/>
  <c r="I341" i="34"/>
  <c r="H341" i="34" s="1"/>
  <c r="I340" i="34"/>
  <c r="H340" i="34" s="1"/>
  <c r="K340" i="25" s="1"/>
  <c r="I336" i="34"/>
  <c r="H336" i="34" s="1"/>
  <c r="K336" i="25" s="1"/>
  <c r="I334" i="34"/>
  <c r="H334" i="34" s="1"/>
  <c r="I332" i="34"/>
  <c r="H332" i="34" s="1"/>
  <c r="I331" i="34"/>
  <c r="H331" i="34" s="1"/>
  <c r="I330" i="34"/>
  <c r="H330" i="34" s="1"/>
  <c r="I329" i="34"/>
  <c r="H329" i="34" s="1"/>
  <c r="I328" i="34"/>
  <c r="H328" i="34" s="1"/>
  <c r="I327" i="34"/>
  <c r="H327" i="34" s="1"/>
  <c r="I325" i="34"/>
  <c r="H325" i="34" s="1"/>
  <c r="I323" i="34"/>
  <c r="H323" i="34" s="1"/>
  <c r="K323" i="25" s="1"/>
  <c r="I317" i="34"/>
  <c r="H317" i="34" s="1"/>
  <c r="K317" i="25" s="1"/>
  <c r="I316" i="34"/>
  <c r="H316" i="34" s="1"/>
  <c r="I315" i="34"/>
  <c r="H315" i="34" s="1"/>
  <c r="I314" i="34"/>
  <c r="H314" i="34" s="1"/>
  <c r="I312" i="34"/>
  <c r="H312" i="34" s="1"/>
  <c r="I310" i="34"/>
  <c r="H310" i="34" s="1"/>
  <c r="I309" i="34"/>
  <c r="H309" i="34" s="1"/>
  <c r="I308" i="34"/>
  <c r="H308" i="34" s="1"/>
  <c r="I307" i="34"/>
  <c r="H307" i="34" s="1"/>
  <c r="I306" i="34"/>
  <c r="H306" i="34" s="1"/>
  <c r="I305" i="34"/>
  <c r="H305" i="34" s="1"/>
  <c r="I303" i="34"/>
  <c r="I301" i="34"/>
  <c r="H301" i="34" s="1"/>
  <c r="I295" i="34"/>
  <c r="H295" i="34" s="1"/>
  <c r="K295" i="25" s="1"/>
  <c r="I294" i="34"/>
  <c r="H294" i="34" s="1"/>
  <c r="K294" i="25" s="1"/>
  <c r="I292" i="34"/>
  <c r="H292" i="34" s="1"/>
  <c r="I290" i="34"/>
  <c r="H290" i="34" s="1"/>
  <c r="I289" i="34"/>
  <c r="H289" i="34" s="1"/>
  <c r="I288" i="34"/>
  <c r="H288" i="34" s="1"/>
  <c r="I287" i="34"/>
  <c r="H287" i="34" s="1"/>
  <c r="K286" i="25" s="1"/>
  <c r="I285" i="34"/>
  <c r="H285" i="34" s="1"/>
  <c r="I283" i="34"/>
  <c r="H283" i="34" s="1"/>
  <c r="I282" i="34"/>
  <c r="H282" i="34" s="1"/>
  <c r="I281" i="34"/>
  <c r="H281" i="34" s="1"/>
  <c r="I280" i="34"/>
  <c r="H280" i="34" s="1"/>
  <c r="I279" i="34"/>
  <c r="H279" i="34" s="1"/>
  <c r="I278" i="34"/>
  <c r="H278" i="34" s="1"/>
  <c r="I277" i="34"/>
  <c r="H277" i="34" s="1"/>
  <c r="I276" i="34"/>
  <c r="H276" i="34" s="1"/>
  <c r="I274" i="34"/>
  <c r="H274" i="34" s="1"/>
  <c r="I273" i="34"/>
  <c r="H273" i="34" s="1"/>
  <c r="I271" i="34"/>
  <c r="H271" i="34" s="1"/>
  <c r="I269" i="34"/>
  <c r="H269" i="34" s="1"/>
  <c r="I266" i="34"/>
  <c r="H266" i="34" s="1"/>
  <c r="I265" i="34"/>
  <c r="H265" i="34" s="1"/>
  <c r="I264" i="34"/>
  <c r="H264" i="34" s="1"/>
  <c r="I262" i="34"/>
  <c r="H262" i="34" s="1"/>
  <c r="I261" i="34"/>
  <c r="H261" i="34" s="1"/>
  <c r="I260" i="34"/>
  <c r="H260" i="34" s="1"/>
  <c r="I259" i="34"/>
  <c r="H259" i="34" s="1"/>
  <c r="I257" i="34"/>
  <c r="H257" i="34" s="1"/>
  <c r="K257" i="25" s="1"/>
  <c r="I256" i="34"/>
  <c r="H256" i="34" s="1"/>
  <c r="K256" i="25" s="1"/>
  <c r="I255" i="34"/>
  <c r="H255" i="34" s="1"/>
  <c r="I254" i="34"/>
  <c r="H254" i="34" s="1"/>
  <c r="I252" i="34"/>
  <c r="H252" i="34" s="1"/>
  <c r="I250" i="34"/>
  <c r="H250" i="34" s="1"/>
  <c r="I249" i="34"/>
  <c r="H249" i="34" s="1"/>
  <c r="I248" i="34"/>
  <c r="H248" i="34" s="1"/>
  <c r="I246" i="34"/>
  <c r="H246" i="34" s="1"/>
  <c r="I243" i="34"/>
  <c r="H243" i="34" s="1"/>
  <c r="I242" i="34"/>
  <c r="H242" i="34" s="1"/>
  <c r="I241" i="34"/>
  <c r="H241" i="34" s="1"/>
  <c r="I240" i="34"/>
  <c r="H240" i="34" s="1"/>
  <c r="I239" i="34"/>
  <c r="H239" i="34" s="1"/>
  <c r="I238" i="34"/>
  <c r="H238" i="34" s="1"/>
  <c r="I8" i="34"/>
  <c r="I14" i="34"/>
  <c r="H14" i="34" s="1"/>
  <c r="K14" i="25" s="1"/>
  <c r="H21" i="34"/>
  <c r="K21" i="25" s="1"/>
  <c r="I22" i="34"/>
  <c r="H22" i="34" s="1"/>
  <c r="I24" i="34"/>
  <c r="H24" i="34" s="1"/>
  <c r="I27" i="34"/>
  <c r="H27" i="34" s="1"/>
  <c r="I28" i="34"/>
  <c r="H28" i="34" s="1"/>
  <c r="I31" i="34"/>
  <c r="H31" i="34" s="1"/>
  <c r="I32" i="34"/>
  <c r="H32" i="34" s="1"/>
  <c r="I33" i="34"/>
  <c r="H33" i="34" s="1"/>
  <c r="I34" i="34"/>
  <c r="H34" i="34" s="1"/>
  <c r="I36" i="34"/>
  <c r="H36" i="34" s="1"/>
  <c r="I38" i="34"/>
  <c r="H38" i="34" s="1"/>
  <c r="I39" i="34"/>
  <c r="H39" i="34" s="1"/>
  <c r="I41" i="34"/>
  <c r="H41" i="34" s="1"/>
  <c r="I42" i="34"/>
  <c r="H42" i="34" s="1"/>
  <c r="I44" i="34"/>
  <c r="H44" i="34" s="1"/>
  <c r="I48" i="34"/>
  <c r="H48" i="34" s="1"/>
  <c r="I49" i="34"/>
  <c r="H49" i="34" s="1"/>
  <c r="I50" i="34"/>
  <c r="H50" i="34" s="1"/>
  <c r="I51" i="34"/>
  <c r="H51" i="34" s="1"/>
  <c r="I52" i="34"/>
  <c r="H52" i="34" s="1"/>
  <c r="I53" i="34"/>
  <c r="H53" i="34" s="1"/>
  <c r="I54" i="34"/>
  <c r="H54" i="34" s="1"/>
  <c r="I56" i="34"/>
  <c r="H56" i="34" s="1"/>
  <c r="I57" i="34"/>
  <c r="H57" i="34" s="1"/>
  <c r="I58" i="34"/>
  <c r="H58" i="34" s="1"/>
  <c r="H61" i="34"/>
  <c r="I63" i="34"/>
  <c r="H63" i="34" s="1"/>
  <c r="I66" i="34"/>
  <c r="H66" i="34" s="1"/>
  <c r="I67" i="34"/>
  <c r="H67" i="34" s="1"/>
  <c r="I68" i="34"/>
  <c r="H68" i="34" s="1"/>
  <c r="I69" i="34"/>
  <c r="H69" i="34" s="1"/>
  <c r="I70" i="34"/>
  <c r="H70" i="34" s="1"/>
  <c r="I72" i="34"/>
  <c r="H72" i="34" s="1"/>
  <c r="I74" i="34"/>
  <c r="H74" i="34" s="1"/>
  <c r="I75" i="34"/>
  <c r="H75" i="34" s="1"/>
  <c r="I76" i="34"/>
  <c r="H76" i="34" s="1"/>
  <c r="I78" i="34"/>
  <c r="H78" i="34" s="1"/>
  <c r="I80" i="34"/>
  <c r="H80" i="34" s="1"/>
  <c r="I81" i="34"/>
  <c r="H81" i="34" s="1"/>
  <c r="I85" i="34"/>
  <c r="H85" i="34" s="1"/>
  <c r="I86" i="34"/>
  <c r="H86" i="34" s="1"/>
  <c r="I87" i="34"/>
  <c r="H87" i="34" s="1"/>
  <c r="I91" i="34"/>
  <c r="H91" i="34" s="1"/>
  <c r="I92" i="34"/>
  <c r="H92" i="34" s="1"/>
  <c r="I94" i="34"/>
  <c r="H94" i="34" s="1"/>
  <c r="I97" i="34"/>
  <c r="H97" i="34" s="1"/>
  <c r="K97" i="25" s="1"/>
  <c r="I98" i="34"/>
  <c r="H98" i="34" s="1"/>
  <c r="K98" i="25" s="1"/>
  <c r="I99" i="34"/>
  <c r="H99" i="34" s="1"/>
  <c r="K99" i="25" s="1"/>
  <c r="I100" i="34"/>
  <c r="H100" i="34" s="1"/>
  <c r="K100" i="25" s="1"/>
  <c r="I102" i="34"/>
  <c r="H102" i="34" s="1"/>
  <c r="K102" i="25" s="1"/>
  <c r="I104" i="34"/>
  <c r="H104" i="34" s="1"/>
  <c r="K104" i="25" s="1"/>
  <c r="I105" i="34"/>
  <c r="H105" i="34" s="1"/>
  <c r="K105" i="25" s="1"/>
  <c r="I106" i="34"/>
  <c r="H106" i="34" s="1"/>
  <c r="K106" i="25" s="1"/>
  <c r="I107" i="34"/>
  <c r="H107" i="34" s="1"/>
  <c r="K107" i="25" s="1"/>
  <c r="I109" i="34"/>
  <c r="H109" i="34" s="1"/>
  <c r="K109" i="25" s="1"/>
  <c r="I111" i="34"/>
  <c r="H111" i="34" s="1"/>
  <c r="K111" i="25" s="1"/>
  <c r="I113" i="34"/>
  <c r="H113" i="34" s="1"/>
  <c r="K113" i="25" s="1"/>
  <c r="I116" i="34"/>
  <c r="H116" i="34" s="1"/>
  <c r="K116" i="25" s="1"/>
  <c r="I117" i="34"/>
  <c r="H117" i="34" s="1"/>
  <c r="K117" i="25" s="1"/>
  <c r="I120" i="34"/>
  <c r="H120" i="34" s="1"/>
  <c r="K120" i="25" s="1"/>
  <c r="I121" i="34"/>
  <c r="H121" i="34" s="1"/>
  <c r="K121" i="25" s="1"/>
  <c r="I122" i="34"/>
  <c r="I123" i="34"/>
  <c r="H123" i="34" s="1"/>
  <c r="K123" i="25" s="1"/>
  <c r="I126" i="34"/>
  <c r="I129" i="34"/>
  <c r="H129" i="34" s="1"/>
  <c r="K129" i="25" s="1"/>
  <c r="I131" i="34"/>
  <c r="H131" i="34" s="1"/>
  <c r="I132" i="34"/>
  <c r="H132" i="34" s="1"/>
  <c r="I133" i="34"/>
  <c r="I134" i="34"/>
  <c r="H134" i="34" s="1"/>
  <c r="K134" i="25" s="1"/>
  <c r="I135" i="34"/>
  <c r="H135" i="34" s="1"/>
  <c r="I137" i="34"/>
  <c r="H137" i="34" s="1"/>
  <c r="I139" i="34"/>
  <c r="H139" i="34" s="1"/>
  <c r="I141" i="34"/>
  <c r="H141" i="34" s="1"/>
  <c r="I143" i="34"/>
  <c r="H143" i="34" s="1"/>
  <c r="I144" i="34"/>
  <c r="H144" i="34" s="1"/>
  <c r="I145" i="34"/>
  <c r="H145" i="34" s="1"/>
  <c r="I146" i="34"/>
  <c r="H146" i="34" s="1"/>
  <c r="I147" i="34"/>
  <c r="H147" i="34" s="1"/>
  <c r="I148" i="34"/>
  <c r="H148" i="34" s="1"/>
  <c r="I149" i="34"/>
  <c r="H149" i="34" s="1"/>
  <c r="I152" i="34"/>
  <c r="H152" i="34" s="1"/>
  <c r="I153" i="34"/>
  <c r="H153" i="34" s="1"/>
  <c r="I155" i="34"/>
  <c r="H155" i="34" s="1"/>
  <c r="I156" i="34"/>
  <c r="H156" i="34" s="1"/>
  <c r="I158" i="34"/>
  <c r="H158" i="34" s="1"/>
  <c r="I159" i="34"/>
  <c r="H159" i="34" s="1"/>
  <c r="I160" i="34"/>
  <c r="H160" i="34" s="1"/>
  <c r="I162" i="34"/>
  <c r="H162" i="34" s="1"/>
  <c r="I166" i="34"/>
  <c r="H166" i="34" s="1"/>
  <c r="I167" i="34"/>
  <c r="H167" i="34" s="1"/>
  <c r="I168" i="34"/>
  <c r="H168" i="34" s="1"/>
  <c r="I170" i="34"/>
  <c r="H170" i="34" s="1"/>
  <c r="I171" i="34"/>
  <c r="H171" i="34" s="1"/>
  <c r="I172" i="34"/>
  <c r="H172" i="34" s="1"/>
  <c r="I173" i="34"/>
  <c r="H173" i="34" s="1"/>
  <c r="K173" i="25" s="1"/>
  <c r="I174" i="34"/>
  <c r="H174" i="34" s="1"/>
  <c r="K174" i="25" s="1"/>
  <c r="I175" i="34"/>
  <c r="H175" i="34" s="1"/>
  <c r="I176" i="34"/>
  <c r="H176" i="34" s="1"/>
  <c r="I178" i="34"/>
  <c r="H178" i="34" s="1"/>
  <c r="I179" i="34"/>
  <c r="H179" i="34" s="1"/>
  <c r="I180" i="34"/>
  <c r="H180" i="34" s="1"/>
  <c r="I182" i="34"/>
  <c r="H182" i="34" s="1"/>
  <c r="I183" i="34"/>
  <c r="H183" i="34" s="1"/>
  <c r="I185" i="34"/>
  <c r="H185" i="34" s="1"/>
  <c r="I186" i="34"/>
  <c r="H186" i="34" s="1"/>
  <c r="I187" i="34"/>
  <c r="H187" i="34" s="1"/>
  <c r="I188" i="34"/>
  <c r="H188" i="34" s="1"/>
  <c r="I189" i="34"/>
  <c r="H189" i="34" s="1"/>
  <c r="I190" i="34"/>
  <c r="I191" i="34"/>
  <c r="H191" i="34" s="1"/>
  <c r="I192" i="34"/>
  <c r="H192" i="34" s="1"/>
  <c r="I196" i="34"/>
  <c r="H196" i="34" s="1"/>
  <c r="I197" i="34"/>
  <c r="H197" i="34" s="1"/>
  <c r="I198" i="34"/>
  <c r="H198" i="34" s="1"/>
  <c r="I200" i="34"/>
  <c r="H200" i="34" s="1"/>
  <c r="I201" i="34"/>
  <c r="H201" i="34" s="1"/>
  <c r="I202" i="34"/>
  <c r="H202" i="34" s="1"/>
  <c r="I203" i="34"/>
  <c r="H203" i="34" s="1"/>
  <c r="I204" i="34"/>
  <c r="H204" i="34" s="1"/>
  <c r="I206" i="34"/>
  <c r="H206" i="34" s="1"/>
  <c r="I207" i="34"/>
  <c r="H207" i="34" s="1"/>
  <c r="I210" i="34"/>
  <c r="H210" i="34" s="1"/>
  <c r="I211" i="34"/>
  <c r="H211" i="34" s="1"/>
  <c r="I213" i="34"/>
  <c r="H213" i="34" s="1"/>
  <c r="I214" i="34"/>
  <c r="H214" i="34" s="1"/>
  <c r="I215" i="34"/>
  <c r="H215" i="34" s="1"/>
  <c r="I217" i="34"/>
  <c r="H217" i="34" s="1"/>
  <c r="I220" i="34"/>
  <c r="H220" i="34" s="1"/>
  <c r="I221" i="34"/>
  <c r="H221" i="34" s="1"/>
  <c r="I222" i="34"/>
  <c r="H222" i="34" s="1"/>
  <c r="I225" i="34"/>
  <c r="H225" i="34" s="1"/>
  <c r="I227" i="34"/>
  <c r="H227" i="34" s="1"/>
  <c r="I228" i="34"/>
  <c r="H228" i="34" s="1"/>
  <c r="I229" i="34"/>
  <c r="I230" i="34"/>
  <c r="H230" i="34" s="1"/>
  <c r="I231" i="34"/>
  <c r="H231" i="34" s="1"/>
  <c r="I233" i="34"/>
  <c r="H233" i="34" s="1"/>
  <c r="I235" i="34"/>
  <c r="H235" i="34" s="1"/>
  <c r="I236" i="34"/>
  <c r="H236" i="34" s="1"/>
  <c r="J606" i="34"/>
  <c r="J603" i="34" s="1"/>
  <c r="J601" i="34"/>
  <c r="J599" i="34"/>
  <c r="J597" i="34"/>
  <c r="J595" i="34"/>
  <c r="J593" i="34"/>
  <c r="J591" i="34"/>
  <c r="J589" i="34"/>
  <c r="J587" i="34"/>
  <c r="J585" i="34"/>
  <c r="J574" i="34"/>
  <c r="J572" i="34"/>
  <c r="J570" i="34"/>
  <c r="J568" i="34"/>
  <c r="J565" i="34"/>
  <c r="J561" i="34"/>
  <c r="J559" i="34"/>
  <c r="J557" i="34"/>
  <c r="J555" i="34"/>
  <c r="J553" i="34"/>
  <c r="J551" i="34"/>
  <c r="J549" i="34"/>
  <c r="J547" i="34"/>
  <c r="J545" i="34"/>
  <c r="J526" i="34"/>
  <c r="J522" i="34"/>
  <c r="J518" i="34"/>
  <c r="J514" i="34"/>
  <c r="J504" i="34"/>
  <c r="J502" i="34"/>
  <c r="J499" i="34"/>
  <c r="J494" i="34"/>
  <c r="J491" i="34"/>
  <c r="J486" i="34"/>
  <c r="J483" i="34"/>
  <c r="J479" i="34"/>
  <c r="J477" i="34"/>
  <c r="J475" i="34"/>
  <c r="J469" i="34"/>
  <c r="J468" i="34" s="1"/>
  <c r="J466" i="34"/>
  <c r="J462" i="34"/>
  <c r="J461" i="34" s="1"/>
  <c r="J447" i="34"/>
  <c r="J427" i="34"/>
  <c r="J422" i="34"/>
  <c r="J416" i="34"/>
  <c r="J412" i="34"/>
  <c r="J349" i="34"/>
  <c r="J344" i="34"/>
  <c r="J291" i="34"/>
  <c r="J272" i="34"/>
  <c r="J270" i="34"/>
  <c r="J258" i="34"/>
  <c r="J253" i="34"/>
  <c r="J247" i="34"/>
  <c r="J237" i="34"/>
  <c r="J234" i="34" s="1"/>
  <c r="J232" i="34"/>
  <c r="J226" i="34"/>
  <c r="J224" i="34"/>
  <c r="J219" i="34"/>
  <c r="J216" i="34"/>
  <c r="J205" i="34"/>
  <c r="J195" i="34"/>
  <c r="J184" i="34"/>
  <c r="J181" i="34"/>
  <c r="J177" i="34"/>
  <c r="J169" i="34"/>
  <c r="J165" i="34"/>
  <c r="J157" i="34"/>
  <c r="J142" i="34"/>
  <c r="J140" i="34"/>
  <c r="J138" i="34"/>
  <c r="J130" i="34"/>
  <c r="J125" i="34"/>
  <c r="J115" i="34"/>
  <c r="J112" i="34"/>
  <c r="J110" i="34"/>
  <c r="J103" i="34"/>
  <c r="J96" i="34"/>
  <c r="J93" i="34"/>
  <c r="J90" i="34"/>
  <c r="J84" i="34"/>
  <c r="J83" i="34" s="1"/>
  <c r="J82" i="34" s="1"/>
  <c r="J79" i="34"/>
  <c r="J73" i="34"/>
  <c r="J65" i="34"/>
  <c r="J62" i="34"/>
  <c r="J55" i="34"/>
  <c r="J47" i="34"/>
  <c r="J46" i="34" s="1"/>
  <c r="J43" i="34"/>
  <c r="J40" i="34"/>
  <c r="J37" i="34"/>
  <c r="J30" i="34"/>
  <c r="J29" i="34" s="1"/>
  <c r="J26" i="34"/>
  <c r="J23" i="34"/>
  <c r="I27" i="46"/>
  <c r="AL27" i="25" s="1"/>
  <c r="I28" i="46"/>
  <c r="I31" i="46"/>
  <c r="AL31" i="25" s="1"/>
  <c r="I32" i="46"/>
  <c r="I33" i="46"/>
  <c r="AL33" i="25" s="1"/>
  <c r="I34" i="46"/>
  <c r="I36" i="46"/>
  <c r="AL36" i="25" s="1"/>
  <c r="I38" i="46"/>
  <c r="I39" i="46"/>
  <c r="AL39" i="25" s="1"/>
  <c r="I41" i="46"/>
  <c r="I42" i="46"/>
  <c r="AL42" i="25" s="1"/>
  <c r="I44" i="46"/>
  <c r="I48" i="46"/>
  <c r="AL48" i="25" s="1"/>
  <c r="I49" i="46"/>
  <c r="I50" i="46"/>
  <c r="AL50" i="25" s="1"/>
  <c r="I51" i="46"/>
  <c r="I52" i="46"/>
  <c r="AL52" i="25" s="1"/>
  <c r="I53" i="46"/>
  <c r="I54" i="46"/>
  <c r="AL54" i="25" s="1"/>
  <c r="I56" i="46"/>
  <c r="I57" i="46"/>
  <c r="AL57" i="25" s="1"/>
  <c r="I58" i="46"/>
  <c r="I61" i="46"/>
  <c r="AL61" i="25" s="1"/>
  <c r="I63" i="46"/>
  <c r="I66" i="46"/>
  <c r="AL66" i="25" s="1"/>
  <c r="I67" i="46"/>
  <c r="I68" i="46"/>
  <c r="AL68" i="25" s="1"/>
  <c r="I69" i="46"/>
  <c r="I70" i="46"/>
  <c r="AL70" i="25" s="1"/>
  <c r="I72" i="46"/>
  <c r="K24" i="46"/>
  <c r="AM24" i="25" s="1"/>
  <c r="K27" i="46"/>
  <c r="AM27" i="25" s="1"/>
  <c r="K28" i="46"/>
  <c r="AM28" i="25" s="1"/>
  <c r="K31" i="46"/>
  <c r="AM31" i="25" s="1"/>
  <c r="K32" i="46"/>
  <c r="AM32" i="25" s="1"/>
  <c r="K33" i="46"/>
  <c r="AM33" i="25" s="1"/>
  <c r="K34" i="46"/>
  <c r="AM34" i="25" s="1"/>
  <c r="K36" i="46"/>
  <c r="AM36" i="25" s="1"/>
  <c r="K38" i="46"/>
  <c r="AM38" i="25" s="1"/>
  <c r="K39" i="46"/>
  <c r="AM39" i="25" s="1"/>
  <c r="K41" i="46"/>
  <c r="AM41" i="25" s="1"/>
  <c r="K42" i="46"/>
  <c r="AM42" i="25" s="1"/>
  <c r="K44" i="46"/>
  <c r="AM44" i="25" s="1"/>
  <c r="K48" i="46"/>
  <c r="AM48" i="25" s="1"/>
  <c r="K49" i="46"/>
  <c r="AM49" i="25" s="1"/>
  <c r="K50" i="46"/>
  <c r="AM50" i="25" s="1"/>
  <c r="K51" i="46"/>
  <c r="AM51" i="25" s="1"/>
  <c r="K52" i="46"/>
  <c r="AM52" i="25" s="1"/>
  <c r="K53" i="46"/>
  <c r="AM53" i="25" s="1"/>
  <c r="K54" i="46"/>
  <c r="AM54" i="25" s="1"/>
  <c r="K56" i="46"/>
  <c r="AM56" i="25" s="1"/>
  <c r="K57" i="46"/>
  <c r="AM57" i="25" s="1"/>
  <c r="K58" i="46"/>
  <c r="AM58" i="25" s="1"/>
  <c r="K61" i="46"/>
  <c r="AM61" i="25" s="1"/>
  <c r="K63" i="46"/>
  <c r="AM63" i="25" s="1"/>
  <c r="K66" i="46"/>
  <c r="AM66" i="25" s="1"/>
  <c r="K67" i="46"/>
  <c r="AM67" i="25" s="1"/>
  <c r="K68" i="46"/>
  <c r="AM68" i="25" s="1"/>
  <c r="K69" i="46"/>
  <c r="AM69" i="25" s="1"/>
  <c r="K70" i="46"/>
  <c r="AM70" i="25" s="1"/>
  <c r="K72" i="46"/>
  <c r="AM72" i="25" s="1"/>
  <c r="L62" i="46"/>
  <c r="K62" i="46" s="1"/>
  <c r="AM62" i="25" s="1"/>
  <c r="R24" i="45"/>
  <c r="R27" i="45"/>
  <c r="R28" i="45"/>
  <c r="R31" i="45"/>
  <c r="R32" i="45"/>
  <c r="R33" i="45"/>
  <c r="R34" i="45"/>
  <c r="R36" i="45"/>
  <c r="R38" i="45"/>
  <c r="R39" i="45"/>
  <c r="R41" i="45"/>
  <c r="R42" i="45"/>
  <c r="R44" i="45"/>
  <c r="R48" i="45"/>
  <c r="R49" i="45"/>
  <c r="R50" i="45"/>
  <c r="R51" i="45"/>
  <c r="R52" i="45"/>
  <c r="R53" i="45"/>
  <c r="R54" i="45"/>
  <c r="R56" i="45"/>
  <c r="R57" i="45"/>
  <c r="R58" i="45"/>
  <c r="R61" i="45"/>
  <c r="R63" i="45"/>
  <c r="R66" i="45"/>
  <c r="R67" i="45"/>
  <c r="R68" i="45"/>
  <c r="R69" i="45"/>
  <c r="R70" i="45"/>
  <c r="X62" i="45"/>
  <c r="W62" i="45"/>
  <c r="V62" i="45"/>
  <c r="U62" i="45"/>
  <c r="T62" i="45"/>
  <c r="S62" i="45"/>
  <c r="K27" i="45"/>
  <c r="K28" i="45"/>
  <c r="K31" i="45"/>
  <c r="K32" i="45"/>
  <c r="K33" i="45"/>
  <c r="K34" i="45"/>
  <c r="K36" i="45"/>
  <c r="K38" i="45"/>
  <c r="K39" i="45"/>
  <c r="K41" i="45"/>
  <c r="K42" i="45"/>
  <c r="K44" i="45"/>
  <c r="K48" i="45"/>
  <c r="K49" i="45"/>
  <c r="K50" i="45"/>
  <c r="K51" i="45"/>
  <c r="K52" i="45"/>
  <c r="K53" i="45"/>
  <c r="K54" i="45"/>
  <c r="K56" i="45"/>
  <c r="K57" i="45"/>
  <c r="K58" i="45"/>
  <c r="K61" i="45"/>
  <c r="K63" i="45"/>
  <c r="I27" i="45"/>
  <c r="I28" i="45"/>
  <c r="I31" i="45"/>
  <c r="I32" i="45"/>
  <c r="I33" i="45"/>
  <c r="I34" i="45"/>
  <c r="I36" i="45"/>
  <c r="I38" i="45"/>
  <c r="I39" i="45"/>
  <c r="I41" i="45"/>
  <c r="I42" i="45"/>
  <c r="I44" i="45"/>
  <c r="I48" i="45"/>
  <c r="I49" i="45"/>
  <c r="I50" i="45"/>
  <c r="I51" i="45"/>
  <c r="I52" i="45"/>
  <c r="I53" i="45"/>
  <c r="I54" i="45"/>
  <c r="I56" i="45"/>
  <c r="I57" i="45"/>
  <c r="I58" i="45"/>
  <c r="I61" i="45"/>
  <c r="I63" i="45"/>
  <c r="Q62" i="45"/>
  <c r="P62" i="45"/>
  <c r="O62" i="45"/>
  <c r="N62" i="45"/>
  <c r="M62" i="45"/>
  <c r="L62" i="45"/>
  <c r="BA41" i="43"/>
  <c r="AZ41" i="43" s="1"/>
  <c r="BA42" i="43"/>
  <c r="AZ42" i="43" s="1"/>
  <c r="BA44" i="43"/>
  <c r="AZ44" i="43" s="1"/>
  <c r="BA48" i="43"/>
  <c r="AZ48" i="43" s="1"/>
  <c r="BA49" i="43"/>
  <c r="AZ49" i="43" s="1"/>
  <c r="BA50" i="43"/>
  <c r="AZ50" i="43" s="1"/>
  <c r="BA51" i="43"/>
  <c r="AZ51" i="43" s="1"/>
  <c r="BA52" i="43"/>
  <c r="AZ52" i="43" s="1"/>
  <c r="BA53" i="43"/>
  <c r="AZ53" i="43" s="1"/>
  <c r="BA54" i="43"/>
  <c r="AZ54" i="43" s="1"/>
  <c r="BA56" i="43"/>
  <c r="AZ56" i="43" s="1"/>
  <c r="BA57" i="43"/>
  <c r="AZ57" i="43" s="1"/>
  <c r="BA58" i="43"/>
  <c r="AZ58" i="43" s="1"/>
  <c r="BA61" i="43"/>
  <c r="AZ61" i="43" s="1"/>
  <c r="BA63" i="43"/>
  <c r="AZ63" i="43" s="1"/>
  <c r="BA66" i="43"/>
  <c r="AZ66" i="43" s="1"/>
  <c r="BA67" i="43"/>
  <c r="AZ67" i="43" s="1"/>
  <c r="BA68" i="43"/>
  <c r="AZ68" i="43" s="1"/>
  <c r="BA69" i="43"/>
  <c r="AZ69" i="43" s="1"/>
  <c r="BA70" i="43"/>
  <c r="AZ70" i="43" s="1"/>
  <c r="BC62" i="43"/>
  <c r="BB62" i="43"/>
  <c r="AW41" i="43"/>
  <c r="AV41" i="43" s="1"/>
  <c r="AW42" i="43"/>
  <c r="AV42" i="43" s="1"/>
  <c r="AW44" i="43"/>
  <c r="AV44" i="43" s="1"/>
  <c r="AW48" i="43"/>
  <c r="AV48" i="43" s="1"/>
  <c r="AW49" i="43"/>
  <c r="AV49" i="43" s="1"/>
  <c r="AW50" i="43"/>
  <c r="AV50" i="43" s="1"/>
  <c r="AW51" i="43"/>
  <c r="AV51" i="43" s="1"/>
  <c r="AW52" i="43"/>
  <c r="AV52" i="43" s="1"/>
  <c r="AW53" i="43"/>
  <c r="AV53" i="43" s="1"/>
  <c r="AW54" i="43"/>
  <c r="AV54" i="43" s="1"/>
  <c r="AW56" i="43"/>
  <c r="AV56" i="43" s="1"/>
  <c r="AW57" i="43"/>
  <c r="AV57" i="43" s="1"/>
  <c r="AW58" i="43"/>
  <c r="AV58" i="43" s="1"/>
  <c r="AW61" i="43"/>
  <c r="AV61" i="43" s="1"/>
  <c r="AW63" i="43"/>
  <c r="AV63" i="43" s="1"/>
  <c r="AY62" i="43"/>
  <c r="AX62" i="43"/>
  <c r="AS41" i="43"/>
  <c r="AS42" i="43"/>
  <c r="AS44" i="43"/>
  <c r="AS48" i="43"/>
  <c r="AS49" i="43"/>
  <c r="AS50" i="43"/>
  <c r="AS51" i="43"/>
  <c r="AS52" i="43"/>
  <c r="AS53" i="43"/>
  <c r="AS54" i="43"/>
  <c r="AS56" i="43"/>
  <c r="AS57" i="43"/>
  <c r="AS58" i="43"/>
  <c r="AS61" i="43"/>
  <c r="AS63" i="43"/>
  <c r="AS66" i="43"/>
  <c r="AS67" i="43"/>
  <c r="AS68" i="43"/>
  <c r="AS69" i="43"/>
  <c r="AS70" i="43"/>
  <c r="AP41" i="43"/>
  <c r="AP42" i="43"/>
  <c r="AP44" i="43"/>
  <c r="AP48" i="43"/>
  <c r="AP49" i="43"/>
  <c r="AP50" i="43"/>
  <c r="AP51" i="43"/>
  <c r="AP52" i="43"/>
  <c r="AP53" i="43"/>
  <c r="AP54" i="43"/>
  <c r="AP56" i="43"/>
  <c r="AP57" i="43"/>
  <c r="AP58" i="43"/>
  <c r="AP61" i="43"/>
  <c r="AP63" i="43"/>
  <c r="AP66" i="43"/>
  <c r="AP67" i="43"/>
  <c r="AP68" i="43"/>
  <c r="AP69" i="43"/>
  <c r="AP70" i="43"/>
  <c r="AU62" i="43"/>
  <c r="AT62" i="43"/>
  <c r="AR62" i="43"/>
  <c r="AQ62" i="43"/>
  <c r="AM41" i="43"/>
  <c r="AM42" i="43"/>
  <c r="AM44" i="43"/>
  <c r="AM48" i="43"/>
  <c r="AM49" i="43"/>
  <c r="AM50" i="43"/>
  <c r="AM51" i="43"/>
  <c r="AM52" i="43"/>
  <c r="AM53" i="43"/>
  <c r="AM54" i="43"/>
  <c r="AM56" i="43"/>
  <c r="AM57" i="43"/>
  <c r="AM58" i="43"/>
  <c r="AM61" i="43"/>
  <c r="AM63" i="43"/>
  <c r="AM66" i="43"/>
  <c r="AM67" i="43"/>
  <c r="AM68" i="43"/>
  <c r="AM69" i="43"/>
  <c r="AM70" i="43"/>
  <c r="Y41" i="43"/>
  <c r="Y42" i="43"/>
  <c r="Y44" i="43"/>
  <c r="Y48" i="43"/>
  <c r="Y49" i="43"/>
  <c r="Y50" i="43"/>
  <c r="Y51" i="43"/>
  <c r="Y52" i="43"/>
  <c r="Y53" i="43"/>
  <c r="Y54" i="43"/>
  <c r="Y56" i="43"/>
  <c r="Y57" i="43"/>
  <c r="Y58" i="43"/>
  <c r="Y61" i="43"/>
  <c r="Y63" i="43"/>
  <c r="Y66" i="43"/>
  <c r="Y67" i="43"/>
  <c r="Y68" i="43"/>
  <c r="Y69" i="43"/>
  <c r="Y70" i="43"/>
  <c r="AO62" i="43"/>
  <c r="AN62" i="43"/>
  <c r="AK62" i="43"/>
  <c r="AJ62" i="43"/>
  <c r="AI41" i="43"/>
  <c r="AH41" i="43" s="1"/>
  <c r="AI42" i="43"/>
  <c r="AH42" i="43" s="1"/>
  <c r="AI44" i="43"/>
  <c r="AH44" i="43" s="1"/>
  <c r="AI48" i="43"/>
  <c r="AH48" i="43" s="1"/>
  <c r="AI49" i="43"/>
  <c r="AH49" i="43" s="1"/>
  <c r="AI50" i="43"/>
  <c r="AH50" i="43" s="1"/>
  <c r="AI51" i="43"/>
  <c r="AH51" i="43" s="1"/>
  <c r="AI52" i="43"/>
  <c r="AH52" i="43" s="1"/>
  <c r="AI53" i="43"/>
  <c r="AH53" i="43" s="1"/>
  <c r="AI54" i="43"/>
  <c r="AH54" i="43" s="1"/>
  <c r="AI56" i="43"/>
  <c r="AH56" i="43" s="1"/>
  <c r="AI57" i="43"/>
  <c r="AH57" i="43" s="1"/>
  <c r="AI58" i="43"/>
  <c r="AH58" i="43" s="1"/>
  <c r="AI61" i="43"/>
  <c r="AH61" i="43" s="1"/>
  <c r="AI63" i="43"/>
  <c r="AH63" i="43" s="1"/>
  <c r="AI66" i="43"/>
  <c r="AH66" i="43" s="1"/>
  <c r="AI67" i="43"/>
  <c r="AH67" i="43" s="1"/>
  <c r="AI68" i="43"/>
  <c r="AH68" i="43" s="1"/>
  <c r="AI69" i="43"/>
  <c r="AH69" i="43" s="1"/>
  <c r="AI70" i="43"/>
  <c r="AH70" i="43" s="1"/>
  <c r="AI72" i="43"/>
  <c r="AH72" i="43" s="1"/>
  <c r="AE41" i="43"/>
  <c r="AE42" i="43"/>
  <c r="AE44" i="43"/>
  <c r="AE48" i="43"/>
  <c r="AE49" i="43"/>
  <c r="AE50" i="43"/>
  <c r="AE51" i="43"/>
  <c r="AE52" i="43"/>
  <c r="AE53" i="43"/>
  <c r="AE54" i="43"/>
  <c r="AE56" i="43"/>
  <c r="AE57" i="43"/>
  <c r="AE58" i="43"/>
  <c r="AE61" i="43"/>
  <c r="AE63" i="43"/>
  <c r="AE66" i="43"/>
  <c r="AE67" i="43"/>
  <c r="AE68" i="43"/>
  <c r="AE69" i="43"/>
  <c r="AE70" i="43"/>
  <c r="AG62" i="43"/>
  <c r="AF62" i="43"/>
  <c r="AB39" i="43"/>
  <c r="AB41" i="43"/>
  <c r="AB42" i="43"/>
  <c r="AB44" i="43"/>
  <c r="AB48" i="43"/>
  <c r="AB49" i="43"/>
  <c r="AB50" i="43"/>
  <c r="AB51" i="43"/>
  <c r="AB52" i="43"/>
  <c r="AB53" i="43"/>
  <c r="AB54" i="43"/>
  <c r="AB56" i="43"/>
  <c r="AB57" i="43"/>
  <c r="AB58" i="43"/>
  <c r="AB61" i="43"/>
  <c r="AB63" i="43"/>
  <c r="AD62" i="43"/>
  <c r="AC62" i="43"/>
  <c r="AD55" i="43"/>
  <c r="AC55" i="43"/>
  <c r="AD47" i="43"/>
  <c r="AD46" i="43" s="1"/>
  <c r="AC47" i="43"/>
  <c r="AC46" i="43" s="1"/>
  <c r="AA62" i="43"/>
  <c r="Z62" i="43"/>
  <c r="V41" i="43"/>
  <c r="V42" i="43"/>
  <c r="V44" i="43"/>
  <c r="V48" i="43"/>
  <c r="V49" i="43"/>
  <c r="V50" i="43"/>
  <c r="V51" i="43"/>
  <c r="V52" i="43"/>
  <c r="V53" i="43"/>
  <c r="V54" i="43"/>
  <c r="V56" i="43"/>
  <c r="V57" i="43"/>
  <c r="V58" i="43"/>
  <c r="V61" i="43"/>
  <c r="V63" i="43"/>
  <c r="X62" i="43"/>
  <c r="W62" i="43"/>
  <c r="I44" i="43"/>
  <c r="I48" i="43"/>
  <c r="I49" i="43"/>
  <c r="I50" i="43"/>
  <c r="I51" i="43"/>
  <c r="I52" i="43"/>
  <c r="I53" i="43"/>
  <c r="I54" i="43"/>
  <c r="I56" i="43"/>
  <c r="I57" i="43"/>
  <c r="I58" i="43"/>
  <c r="I61" i="43"/>
  <c r="I63" i="43"/>
  <c r="I66" i="43"/>
  <c r="I67" i="43"/>
  <c r="I68" i="43"/>
  <c r="I69" i="43"/>
  <c r="I70" i="43"/>
  <c r="M62" i="43"/>
  <c r="K36" i="42"/>
  <c r="H36" i="42" s="1"/>
  <c r="K38" i="42"/>
  <c r="H38" i="42" s="1"/>
  <c r="K39" i="42"/>
  <c r="H39" i="42" s="1"/>
  <c r="K41" i="42"/>
  <c r="H41" i="42" s="1"/>
  <c r="K42" i="42"/>
  <c r="H42" i="42" s="1"/>
  <c r="K44" i="42"/>
  <c r="H44" i="42" s="1"/>
  <c r="K48" i="42"/>
  <c r="H48" i="42" s="1"/>
  <c r="K49" i="42"/>
  <c r="H49" i="42" s="1"/>
  <c r="K50" i="42"/>
  <c r="H50" i="42" s="1"/>
  <c r="K51" i="42"/>
  <c r="H51" i="42" s="1"/>
  <c r="K52" i="42"/>
  <c r="H52" i="42" s="1"/>
  <c r="K53" i="42"/>
  <c r="H53" i="42" s="1"/>
  <c r="K54" i="42"/>
  <c r="H54" i="42" s="1"/>
  <c r="K56" i="42"/>
  <c r="H56" i="42" s="1"/>
  <c r="K57" i="42"/>
  <c r="H57" i="42" s="1"/>
  <c r="K58" i="42"/>
  <c r="H58" i="42" s="1"/>
  <c r="K61" i="42"/>
  <c r="H61" i="42" s="1"/>
  <c r="K63" i="42"/>
  <c r="H63" i="42" s="1"/>
  <c r="K66" i="42"/>
  <c r="H66" i="42" s="1"/>
  <c r="K67" i="42"/>
  <c r="H67" i="42" s="1"/>
  <c r="K68" i="42"/>
  <c r="H68" i="42" s="1"/>
  <c r="K69" i="42"/>
  <c r="H69" i="42" s="1"/>
  <c r="K70" i="42"/>
  <c r="H70" i="42" s="1"/>
  <c r="M62" i="42"/>
  <c r="L62" i="42"/>
  <c r="I44" i="40"/>
  <c r="H44" i="40" s="1"/>
  <c r="I48" i="40"/>
  <c r="H48" i="40" s="1"/>
  <c r="I49" i="40"/>
  <c r="H49" i="40" s="1"/>
  <c r="I50" i="40"/>
  <c r="H50" i="40" s="1"/>
  <c r="I51" i="40"/>
  <c r="H51" i="40" s="1"/>
  <c r="I52" i="40"/>
  <c r="H52" i="40" s="1"/>
  <c r="I53" i="40"/>
  <c r="H53" i="40" s="1"/>
  <c r="I54" i="40"/>
  <c r="H54" i="40" s="1"/>
  <c r="I56" i="40"/>
  <c r="H56" i="40" s="1"/>
  <c r="I57" i="40"/>
  <c r="H57" i="40" s="1"/>
  <c r="I58" i="40"/>
  <c r="H58" i="40" s="1"/>
  <c r="I61" i="40"/>
  <c r="H61" i="40" s="1"/>
  <c r="I63" i="40"/>
  <c r="H63" i="40" s="1"/>
  <c r="I66" i="40"/>
  <c r="H66" i="40" s="1"/>
  <c r="I67" i="40"/>
  <c r="H67" i="40" s="1"/>
  <c r="I68" i="40"/>
  <c r="H68" i="40" s="1"/>
  <c r="I69" i="40"/>
  <c r="H69" i="40" s="1"/>
  <c r="I70" i="40"/>
  <c r="H70" i="40" s="1"/>
  <c r="K62" i="40"/>
  <c r="Q44" i="39"/>
  <c r="K44" i="39" s="1"/>
  <c r="Q48" i="39"/>
  <c r="K48" i="39" s="1"/>
  <c r="Q49" i="39"/>
  <c r="K49" i="39" s="1"/>
  <c r="Q50" i="39"/>
  <c r="K50" i="39" s="1"/>
  <c r="Q51" i="39"/>
  <c r="K51" i="39" s="1"/>
  <c r="Q52" i="39"/>
  <c r="K52" i="39" s="1"/>
  <c r="Q53" i="39"/>
  <c r="K53" i="39" s="1"/>
  <c r="Q54" i="39"/>
  <c r="K54" i="39" s="1"/>
  <c r="Q56" i="39"/>
  <c r="K56" i="39" s="1"/>
  <c r="Q57" i="39"/>
  <c r="K57" i="39" s="1"/>
  <c r="Q58" i="39"/>
  <c r="K58" i="39" s="1"/>
  <c r="Q61" i="39"/>
  <c r="K61" i="39" s="1"/>
  <c r="Q63" i="39"/>
  <c r="K63" i="39" s="1"/>
  <c r="I44" i="39"/>
  <c r="I48" i="39"/>
  <c r="I49" i="39"/>
  <c r="I50" i="39"/>
  <c r="I51" i="39"/>
  <c r="I52" i="39"/>
  <c r="I53" i="39"/>
  <c r="I54" i="39"/>
  <c r="I56" i="39"/>
  <c r="I57" i="39"/>
  <c r="I58" i="39"/>
  <c r="I61" i="39"/>
  <c r="I63" i="39"/>
  <c r="O48" i="38"/>
  <c r="N48" i="38" s="1"/>
  <c r="H48" i="38" s="1"/>
  <c r="O49" i="38"/>
  <c r="N49" i="38" s="1"/>
  <c r="H49" i="38" s="1"/>
  <c r="O50" i="38"/>
  <c r="N50" i="38" s="1"/>
  <c r="H50" i="38" s="1"/>
  <c r="O51" i="38"/>
  <c r="O52" i="38"/>
  <c r="N52" i="38" s="1"/>
  <c r="H52" i="38" s="1"/>
  <c r="O53" i="38"/>
  <c r="O54" i="38"/>
  <c r="N54" i="38" s="1"/>
  <c r="H54" i="38" s="1"/>
  <c r="O56" i="38"/>
  <c r="O57" i="38"/>
  <c r="N57" i="38" s="1"/>
  <c r="H57" i="38" s="1"/>
  <c r="O58" i="38"/>
  <c r="N58" i="38" s="1"/>
  <c r="H58" i="38" s="1"/>
  <c r="O61" i="38"/>
  <c r="N61" i="38" s="1"/>
  <c r="H61" i="38" s="1"/>
  <c r="O63" i="38"/>
  <c r="I27" i="37"/>
  <c r="H27" i="37" s="1"/>
  <c r="I28" i="37"/>
  <c r="H28" i="37" s="1"/>
  <c r="I31" i="37"/>
  <c r="H31" i="37" s="1"/>
  <c r="I32" i="37"/>
  <c r="H32" i="37" s="1"/>
  <c r="I33" i="37"/>
  <c r="H33" i="37" s="1"/>
  <c r="I34" i="37"/>
  <c r="H34" i="37" s="1"/>
  <c r="I36" i="37"/>
  <c r="H36" i="37" s="1"/>
  <c r="I38" i="37"/>
  <c r="H38" i="37" s="1"/>
  <c r="I39" i="37"/>
  <c r="H39" i="37" s="1"/>
  <c r="I41" i="37"/>
  <c r="H41" i="37" s="1"/>
  <c r="I42" i="37"/>
  <c r="H42" i="37" s="1"/>
  <c r="I44" i="37"/>
  <c r="H44" i="37" s="1"/>
  <c r="I48" i="37"/>
  <c r="H48" i="37" s="1"/>
  <c r="I49" i="37"/>
  <c r="H49" i="37" s="1"/>
  <c r="I50" i="37"/>
  <c r="H50" i="37" s="1"/>
  <c r="I51" i="37"/>
  <c r="H51" i="37" s="1"/>
  <c r="I52" i="37"/>
  <c r="H52" i="37" s="1"/>
  <c r="I53" i="37"/>
  <c r="H53" i="37" s="1"/>
  <c r="I54" i="37"/>
  <c r="H54" i="37" s="1"/>
  <c r="I56" i="37"/>
  <c r="H56" i="37" s="1"/>
  <c r="I57" i="37"/>
  <c r="H57" i="37" s="1"/>
  <c r="I58" i="37"/>
  <c r="H58" i="37" s="1"/>
  <c r="I61" i="37"/>
  <c r="H61" i="37" s="1"/>
  <c r="I63" i="37"/>
  <c r="H63" i="37" s="1"/>
  <c r="Q48" i="36"/>
  <c r="Q49" i="36"/>
  <c r="Q50" i="36"/>
  <c r="Q51" i="36"/>
  <c r="Q52" i="36"/>
  <c r="Q53" i="36"/>
  <c r="Q54" i="36"/>
  <c r="Q56" i="36"/>
  <c r="Q57" i="36"/>
  <c r="Q58" i="36"/>
  <c r="Q61" i="36"/>
  <c r="Q63" i="36"/>
  <c r="M44" i="36"/>
  <c r="M48" i="36"/>
  <c r="M49" i="36"/>
  <c r="M50" i="36"/>
  <c r="M51" i="36"/>
  <c r="M52" i="36"/>
  <c r="M53" i="36"/>
  <c r="M54" i="36"/>
  <c r="M56" i="36"/>
  <c r="M57" i="36"/>
  <c r="M58" i="36"/>
  <c r="M61" i="36"/>
  <c r="M63" i="36"/>
  <c r="I44" i="36"/>
  <c r="I48" i="36"/>
  <c r="I49" i="36"/>
  <c r="I50" i="36"/>
  <c r="I51" i="36"/>
  <c r="I52" i="36"/>
  <c r="I53" i="36"/>
  <c r="I54" i="36"/>
  <c r="I56" i="36"/>
  <c r="I57" i="36"/>
  <c r="I58" i="36"/>
  <c r="I61" i="36"/>
  <c r="I63" i="36"/>
  <c r="Y36" i="35"/>
  <c r="Y38" i="35"/>
  <c r="Y39" i="35"/>
  <c r="Y41" i="35"/>
  <c r="Y42" i="35"/>
  <c r="Y44" i="35"/>
  <c r="Y48" i="35"/>
  <c r="Y49" i="35"/>
  <c r="Y50" i="35"/>
  <c r="Y51" i="35"/>
  <c r="Y52" i="35"/>
  <c r="Y53" i="35"/>
  <c r="Y54" i="35"/>
  <c r="Y56" i="35"/>
  <c r="Y57" i="35"/>
  <c r="Y58" i="35"/>
  <c r="Y61" i="35"/>
  <c r="Y63" i="35"/>
  <c r="Y66" i="35"/>
  <c r="Y67" i="35"/>
  <c r="Y68" i="35"/>
  <c r="Y69" i="35"/>
  <c r="Y70" i="35"/>
  <c r="R44" i="35"/>
  <c r="R48" i="35"/>
  <c r="R49" i="35"/>
  <c r="R50" i="35"/>
  <c r="R51" i="35"/>
  <c r="R52" i="35"/>
  <c r="R53" i="35"/>
  <c r="R54" i="35"/>
  <c r="R56" i="35"/>
  <c r="R57" i="35"/>
  <c r="R58" i="35"/>
  <c r="R61" i="35"/>
  <c r="R63" i="35"/>
  <c r="V62" i="39"/>
  <c r="S62" i="39"/>
  <c r="R62" i="39"/>
  <c r="Q62" i="39" s="1"/>
  <c r="P62" i="39"/>
  <c r="O62" i="39"/>
  <c r="N62" i="39"/>
  <c r="L62" i="39"/>
  <c r="R62" i="38"/>
  <c r="Q62" i="38"/>
  <c r="P62" i="38"/>
  <c r="N62" i="37"/>
  <c r="L62" i="37"/>
  <c r="K62" i="37"/>
  <c r="X62" i="36"/>
  <c r="W62" i="36"/>
  <c r="V62" i="36"/>
  <c r="U62" i="36"/>
  <c r="T62" i="36"/>
  <c r="R62" i="36"/>
  <c r="P62" i="36"/>
  <c r="O62" i="36"/>
  <c r="N62" i="36"/>
  <c r="K62" i="36"/>
  <c r="L62" i="36"/>
  <c r="AK62" i="35"/>
  <c r="AJ62" i="35"/>
  <c r="AI62" i="35"/>
  <c r="AB62" i="35"/>
  <c r="Z62" i="35"/>
  <c r="X62" i="35"/>
  <c r="W62" i="35"/>
  <c r="V62" i="35"/>
  <c r="U62" i="35"/>
  <c r="T62" i="35"/>
  <c r="S62" i="35"/>
  <c r="P62" i="35"/>
  <c r="O62" i="35" s="1"/>
  <c r="N62" i="35"/>
  <c r="M62" i="35"/>
  <c r="L62" i="35"/>
  <c r="K62" i="35"/>
  <c r="P55" i="35"/>
  <c r="O55" i="35" s="1"/>
  <c r="N55" i="35"/>
  <c r="M55" i="35"/>
  <c r="L55" i="35"/>
  <c r="K55" i="35"/>
  <c r="P47" i="35"/>
  <c r="N47" i="35"/>
  <c r="N46" i="35" s="1"/>
  <c r="M47" i="35"/>
  <c r="M46" i="35" s="1"/>
  <c r="L47" i="35"/>
  <c r="L46" i="35" s="1"/>
  <c r="K47" i="35"/>
  <c r="K46" i="35" s="1"/>
  <c r="J62" i="35"/>
  <c r="Y439" i="35"/>
  <c r="R439" i="35"/>
  <c r="Q439" i="36"/>
  <c r="P439" i="25" s="1"/>
  <c r="M439" i="36"/>
  <c r="O439" i="25" s="1"/>
  <c r="I439" i="36"/>
  <c r="N439" i="25" s="1"/>
  <c r="I439" i="37"/>
  <c r="O439" i="38"/>
  <c r="Q439" i="39"/>
  <c r="K439" i="39" s="1"/>
  <c r="U439" i="25" s="1"/>
  <c r="I439" i="39"/>
  <c r="T439" i="25" s="1"/>
  <c r="I439" i="40"/>
  <c r="K439" i="42"/>
  <c r="BA439" i="43"/>
  <c r="AZ439" i="43" s="1"/>
  <c r="AF439" i="25" s="1"/>
  <c r="AW439" i="43"/>
  <c r="AV439" i="43" s="1"/>
  <c r="AE439" i="25" s="1"/>
  <c r="AS439" i="43"/>
  <c r="AP439" i="43"/>
  <c r="AM439" i="43"/>
  <c r="AI439" i="43"/>
  <c r="AH439" i="43" s="1"/>
  <c r="AC439" i="25" s="1"/>
  <c r="AE439" i="43"/>
  <c r="AB439" i="43"/>
  <c r="Y439" i="43"/>
  <c r="V439" i="43"/>
  <c r="I439" i="43"/>
  <c r="Z439" i="25" s="1"/>
  <c r="R439" i="45"/>
  <c r="AJ439" i="25" s="1"/>
  <c r="K439" i="45"/>
  <c r="AI439" i="25" s="1"/>
  <c r="I439" i="45"/>
  <c r="AH439" i="25" s="1"/>
  <c r="K439" i="46"/>
  <c r="AM439" i="25" s="1"/>
  <c r="I439" i="46"/>
  <c r="AL439" i="25" s="1"/>
  <c r="Y420" i="35"/>
  <c r="R420" i="35"/>
  <c r="Q420" i="36"/>
  <c r="P420" i="25" s="1"/>
  <c r="M420" i="36"/>
  <c r="O420" i="25" s="1"/>
  <c r="I420" i="36"/>
  <c r="I420" i="37"/>
  <c r="O420" i="38"/>
  <c r="Q420" i="39"/>
  <c r="K420" i="39" s="1"/>
  <c r="U420" i="25" s="1"/>
  <c r="I420" i="39"/>
  <c r="I420" i="40"/>
  <c r="K420" i="42"/>
  <c r="H420" i="42" s="1"/>
  <c r="BA420" i="43"/>
  <c r="AZ420" i="43" s="1"/>
  <c r="AF420" i="25" s="1"/>
  <c r="AW420" i="43"/>
  <c r="AV420" i="43" s="1"/>
  <c r="AE420" i="25" s="1"/>
  <c r="AS420" i="43"/>
  <c r="AP420" i="43"/>
  <c r="AM420" i="43"/>
  <c r="AI420" i="43"/>
  <c r="AH420" i="43" s="1"/>
  <c r="AC420" i="25" s="1"/>
  <c r="AE420" i="43"/>
  <c r="AB420" i="43"/>
  <c r="Y420" i="43"/>
  <c r="V420" i="43"/>
  <c r="I420" i="43"/>
  <c r="R420" i="45"/>
  <c r="AJ420" i="25" s="1"/>
  <c r="K420" i="45"/>
  <c r="AI420" i="25" s="1"/>
  <c r="I420" i="45"/>
  <c r="K420" i="46"/>
  <c r="AM420" i="25" s="1"/>
  <c r="I420" i="46"/>
  <c r="Y229" i="35"/>
  <c r="R229" i="35"/>
  <c r="Q229" i="36"/>
  <c r="P229" i="25" s="1"/>
  <c r="M229" i="36"/>
  <c r="O229" i="25" s="1"/>
  <c r="I229" i="36"/>
  <c r="I229" i="37"/>
  <c r="O229" i="38"/>
  <c r="Q229" i="39"/>
  <c r="K229" i="39" s="1"/>
  <c r="U229" i="25" s="1"/>
  <c r="I229" i="39"/>
  <c r="I229" i="40"/>
  <c r="K229" i="42"/>
  <c r="H229" i="42" s="1"/>
  <c r="BA229" i="43"/>
  <c r="AZ229" i="43" s="1"/>
  <c r="AF229" i="25" s="1"/>
  <c r="AW229" i="43"/>
  <c r="AV229" i="43" s="1"/>
  <c r="AE229" i="25" s="1"/>
  <c r="AS229" i="43"/>
  <c r="AP229" i="43"/>
  <c r="AM229" i="43"/>
  <c r="AI229" i="43"/>
  <c r="AH229" i="43" s="1"/>
  <c r="AC229" i="25" s="1"/>
  <c r="AE229" i="43"/>
  <c r="AB229" i="43"/>
  <c r="Y229" i="43"/>
  <c r="V229" i="43"/>
  <c r="I229" i="43"/>
  <c r="R229" i="45"/>
  <c r="AJ229" i="25" s="1"/>
  <c r="K229" i="45"/>
  <c r="AI229" i="25" s="1"/>
  <c r="I229" i="45"/>
  <c r="K229" i="46"/>
  <c r="AM229" i="25" s="1"/>
  <c r="I229" i="46"/>
  <c r="Y190" i="35"/>
  <c r="R190" i="35"/>
  <c r="Q190" i="36"/>
  <c r="P190" i="25" s="1"/>
  <c r="M190" i="36"/>
  <c r="O190" i="25" s="1"/>
  <c r="I190" i="36"/>
  <c r="I190" i="37"/>
  <c r="O190" i="38"/>
  <c r="Q190" i="39"/>
  <c r="K190" i="39" s="1"/>
  <c r="U190" i="25" s="1"/>
  <c r="I190" i="39"/>
  <c r="I190" i="40"/>
  <c r="K190" i="42"/>
  <c r="H190" i="42" s="1"/>
  <c r="BA190" i="43"/>
  <c r="AZ190" i="43" s="1"/>
  <c r="AF190" i="25" s="1"/>
  <c r="AW190" i="43"/>
  <c r="AV190" i="43" s="1"/>
  <c r="AE190" i="25" s="1"/>
  <c r="AS190" i="43"/>
  <c r="AP190" i="43"/>
  <c r="AM190" i="43"/>
  <c r="AI190" i="43"/>
  <c r="AH190" i="43" s="1"/>
  <c r="AC190" i="25" s="1"/>
  <c r="AE190" i="43"/>
  <c r="AB190" i="43"/>
  <c r="Y190" i="43"/>
  <c r="V190" i="43"/>
  <c r="I190" i="43"/>
  <c r="R190" i="45"/>
  <c r="AJ190" i="25" s="1"/>
  <c r="K190" i="45"/>
  <c r="AI190" i="25" s="1"/>
  <c r="I190" i="45"/>
  <c r="K190" i="46"/>
  <c r="AM190" i="25" s="1"/>
  <c r="I190" i="46"/>
  <c r="Y134" i="35"/>
  <c r="R134" i="35"/>
  <c r="Y133" i="35"/>
  <c r="R133" i="35"/>
  <c r="Q134" i="36"/>
  <c r="P134" i="25" s="1"/>
  <c r="M134" i="36"/>
  <c r="O134" i="25" s="1"/>
  <c r="I134" i="36"/>
  <c r="Q133" i="36"/>
  <c r="P133" i="25" s="1"/>
  <c r="M133" i="36"/>
  <c r="O133" i="25" s="1"/>
  <c r="I133" i="36"/>
  <c r="I134" i="37"/>
  <c r="I133" i="37"/>
  <c r="O134" i="38"/>
  <c r="O133" i="38"/>
  <c r="Q134" i="39"/>
  <c r="K134" i="39" s="1"/>
  <c r="U134" i="25" s="1"/>
  <c r="I134" i="39"/>
  <c r="Q133" i="39"/>
  <c r="K133" i="39" s="1"/>
  <c r="U133" i="25" s="1"/>
  <c r="I133" i="39"/>
  <c r="I134" i="40"/>
  <c r="I133" i="40"/>
  <c r="K134" i="42"/>
  <c r="H134" i="42" s="1"/>
  <c r="K133" i="42"/>
  <c r="H133" i="42" s="1"/>
  <c r="BA134" i="43"/>
  <c r="AZ134" i="43" s="1"/>
  <c r="AF134" i="25" s="1"/>
  <c r="AW134" i="43"/>
  <c r="AV134" i="43" s="1"/>
  <c r="AE134" i="25" s="1"/>
  <c r="AS134" i="43"/>
  <c r="AP134" i="43"/>
  <c r="AM134" i="43"/>
  <c r="AI134" i="43"/>
  <c r="AH134" i="43" s="1"/>
  <c r="AC134" i="25" s="1"/>
  <c r="AE134" i="43"/>
  <c r="AB134" i="43"/>
  <c r="Y134" i="43"/>
  <c r="V134" i="43"/>
  <c r="I134" i="43"/>
  <c r="BA133" i="43"/>
  <c r="AZ133" i="43" s="1"/>
  <c r="AF133" i="25" s="1"/>
  <c r="AW133" i="43"/>
  <c r="AV133" i="43" s="1"/>
  <c r="AE133" i="25" s="1"/>
  <c r="AS133" i="43"/>
  <c r="AP133" i="43"/>
  <c r="AM133" i="43"/>
  <c r="AI133" i="43"/>
  <c r="AH133" i="43" s="1"/>
  <c r="AC133" i="25" s="1"/>
  <c r="AE133" i="43"/>
  <c r="AB133" i="43"/>
  <c r="Y133" i="43"/>
  <c r="V133" i="43"/>
  <c r="I133" i="43"/>
  <c r="R134" i="45"/>
  <c r="AJ134" i="25" s="1"/>
  <c r="K134" i="45"/>
  <c r="AI134" i="25" s="1"/>
  <c r="I134" i="45"/>
  <c r="R133" i="45"/>
  <c r="AJ133" i="25" s="1"/>
  <c r="K133" i="45"/>
  <c r="AI133" i="25" s="1"/>
  <c r="I133" i="45"/>
  <c r="K134" i="46"/>
  <c r="AM134" i="25" s="1"/>
  <c r="I134" i="46"/>
  <c r="K133" i="46"/>
  <c r="AM133" i="25" s="1"/>
  <c r="I133" i="46"/>
  <c r="J119" i="39"/>
  <c r="J119" i="40"/>
  <c r="J119" i="45"/>
  <c r="Y122" i="35"/>
  <c r="R122" i="35"/>
  <c r="Y121" i="35"/>
  <c r="R121" i="35"/>
  <c r="Q122" i="36"/>
  <c r="P122" i="25" s="1"/>
  <c r="M122" i="36"/>
  <c r="O122" i="25" s="1"/>
  <c r="I122" i="36"/>
  <c r="N122" i="25" s="1"/>
  <c r="Q121" i="36"/>
  <c r="P121" i="25" s="1"/>
  <c r="M121" i="36"/>
  <c r="O121" i="25" s="1"/>
  <c r="I121" i="36"/>
  <c r="N121" i="25" s="1"/>
  <c r="I122" i="37"/>
  <c r="I121" i="37"/>
  <c r="O122" i="38"/>
  <c r="O121" i="38"/>
  <c r="Q122" i="39"/>
  <c r="K122" i="39" s="1"/>
  <c r="U122" i="25" s="1"/>
  <c r="I122" i="39"/>
  <c r="T122" i="25" s="1"/>
  <c r="Q121" i="39"/>
  <c r="K121" i="39" s="1"/>
  <c r="U121" i="25" s="1"/>
  <c r="I121" i="39"/>
  <c r="T121" i="25" s="1"/>
  <c r="I122" i="40"/>
  <c r="I121" i="40"/>
  <c r="K122" i="42"/>
  <c r="K121" i="42"/>
  <c r="BA122" i="43"/>
  <c r="AZ122" i="43" s="1"/>
  <c r="AF122" i="25" s="1"/>
  <c r="AW122" i="43"/>
  <c r="AV122" i="43" s="1"/>
  <c r="AE122" i="25" s="1"/>
  <c r="AS122" i="43"/>
  <c r="AP122" i="43"/>
  <c r="AM122" i="43"/>
  <c r="AI122" i="43"/>
  <c r="AH122" i="43" s="1"/>
  <c r="AC122" i="25" s="1"/>
  <c r="AE122" i="43"/>
  <c r="AB122" i="43"/>
  <c r="Y122" i="43"/>
  <c r="V122" i="43"/>
  <c r="I122" i="43"/>
  <c r="Z122" i="25" s="1"/>
  <c r="BA121" i="43"/>
  <c r="AZ121" i="43" s="1"/>
  <c r="AF121" i="25" s="1"/>
  <c r="AW121" i="43"/>
  <c r="AV121" i="43" s="1"/>
  <c r="AE121" i="25" s="1"/>
  <c r="AS121" i="43"/>
  <c r="AP121" i="43"/>
  <c r="AM121" i="43"/>
  <c r="AI121" i="43"/>
  <c r="AH121" i="43" s="1"/>
  <c r="AC121" i="25" s="1"/>
  <c r="AE121" i="43"/>
  <c r="AB121" i="43"/>
  <c r="Y121" i="43"/>
  <c r="V121" i="43"/>
  <c r="I121" i="43"/>
  <c r="Z121" i="25" s="1"/>
  <c r="R122" i="45"/>
  <c r="AJ122" i="25" s="1"/>
  <c r="K122" i="45"/>
  <c r="AI122" i="25" s="1"/>
  <c r="I122" i="45"/>
  <c r="AH122" i="25" s="1"/>
  <c r="R121" i="45"/>
  <c r="AJ121" i="25" s="1"/>
  <c r="K121" i="45"/>
  <c r="AI121" i="25" s="1"/>
  <c r="I121" i="45"/>
  <c r="AH121" i="25" s="1"/>
  <c r="K122" i="46"/>
  <c r="AM122" i="25" s="1"/>
  <c r="I122" i="46"/>
  <c r="AL122" i="25" s="1"/>
  <c r="K121" i="46"/>
  <c r="AM121" i="25" s="1"/>
  <c r="I121" i="46"/>
  <c r="AL121" i="25" s="1"/>
  <c r="I126" i="46"/>
  <c r="AL126" i="25" s="1"/>
  <c r="K126" i="46"/>
  <c r="AM126" i="25" s="1"/>
  <c r="I126" i="45"/>
  <c r="AH126" i="25" s="1"/>
  <c r="K126" i="45"/>
  <c r="AI126" i="25" s="1"/>
  <c r="R126" i="45"/>
  <c r="AJ126" i="25" s="1"/>
  <c r="I126" i="43"/>
  <c r="Z126" i="25" s="1"/>
  <c r="V126" i="43"/>
  <c r="Y126" i="43"/>
  <c r="AB126" i="43"/>
  <c r="AE126" i="43"/>
  <c r="AI126" i="43"/>
  <c r="AH126" i="43" s="1"/>
  <c r="AC126" i="25" s="1"/>
  <c r="AM126" i="43"/>
  <c r="AP126" i="43"/>
  <c r="AS126" i="43"/>
  <c r="AW126" i="43"/>
  <c r="AV126" i="43" s="1"/>
  <c r="AE126" i="25" s="1"/>
  <c r="BA126" i="43"/>
  <c r="AZ126" i="43" s="1"/>
  <c r="AF126" i="25" s="1"/>
  <c r="K126" i="42"/>
  <c r="I126" i="39"/>
  <c r="T126" i="25" s="1"/>
  <c r="Q126" i="39"/>
  <c r="K126" i="39" s="1"/>
  <c r="U126" i="25" s="1"/>
  <c r="O126" i="38"/>
  <c r="I126" i="37"/>
  <c r="I126" i="36"/>
  <c r="N126" i="25" s="1"/>
  <c r="M126" i="36"/>
  <c r="O126" i="25" s="1"/>
  <c r="Q126" i="36"/>
  <c r="P126" i="25" s="1"/>
  <c r="R126" i="35"/>
  <c r="Y126" i="35"/>
  <c r="J62" i="36"/>
  <c r="J62" i="37"/>
  <c r="J62" i="38"/>
  <c r="I62" i="38" s="1"/>
  <c r="J62" i="39"/>
  <c r="I62" i="39" s="1"/>
  <c r="J62" i="40"/>
  <c r="J62" i="43"/>
  <c r="J62" i="45"/>
  <c r="I62" i="45" s="1"/>
  <c r="J62" i="46"/>
  <c r="I62" i="46" s="1"/>
  <c r="K62" i="34"/>
  <c r="N612" i="38"/>
  <c r="H612" i="38" s="1"/>
  <c r="M173" i="25"/>
  <c r="N173" i="25"/>
  <c r="O173" i="25"/>
  <c r="P173" i="25"/>
  <c r="Q173" i="25"/>
  <c r="S173" i="25"/>
  <c r="T173" i="25"/>
  <c r="U173" i="25"/>
  <c r="V173" i="25"/>
  <c r="W173" i="25"/>
  <c r="X173" i="25"/>
  <c r="Z173" i="25"/>
  <c r="AC173" i="25"/>
  <c r="AD173" i="25"/>
  <c r="AF173" i="25"/>
  <c r="AG173" i="25"/>
  <c r="AH173" i="25"/>
  <c r="AI173" i="25"/>
  <c r="AJ173" i="25"/>
  <c r="L174" i="25"/>
  <c r="M174" i="25"/>
  <c r="N174" i="25"/>
  <c r="O174" i="25"/>
  <c r="P174" i="25"/>
  <c r="Q174" i="25"/>
  <c r="S174" i="25"/>
  <c r="T174" i="25"/>
  <c r="U174" i="25"/>
  <c r="V174" i="25"/>
  <c r="X174" i="25"/>
  <c r="Z174" i="25"/>
  <c r="AC174" i="25"/>
  <c r="AD174" i="25"/>
  <c r="AF174" i="25"/>
  <c r="AG174" i="25"/>
  <c r="AH174" i="25"/>
  <c r="AI174" i="25"/>
  <c r="AJ174" i="25"/>
  <c r="H121" i="42" l="1"/>
  <c r="W121" i="25" s="1"/>
  <c r="X121" i="25"/>
  <c r="H122" i="42"/>
  <c r="W122" i="25" s="1"/>
  <c r="X122" i="25"/>
  <c r="H52" i="35"/>
  <c r="H126" i="42"/>
  <c r="W126" i="25" s="1"/>
  <c r="X126" i="25"/>
  <c r="I62" i="35"/>
  <c r="P46" i="35"/>
  <c r="O46" i="35" s="1"/>
  <c r="O47" i="35"/>
  <c r="K453" i="25"/>
  <c r="H439" i="42"/>
  <c r="W439" i="25" s="1"/>
  <c r="X439" i="25"/>
  <c r="H303" i="34"/>
  <c r="K303" i="25" s="1"/>
  <c r="K300" i="25"/>
  <c r="K301" i="25"/>
  <c r="H126" i="39"/>
  <c r="S126" i="25" s="1"/>
  <c r="I267" i="25"/>
  <c r="J267" i="25" s="1"/>
  <c r="H61" i="39"/>
  <c r="AA23" i="25"/>
  <c r="AA62" i="25"/>
  <c r="AA140" i="25"/>
  <c r="AA232" i="25"/>
  <c r="AA291" i="25"/>
  <c r="AA486" i="25"/>
  <c r="AA522" i="25"/>
  <c r="AA555" i="25"/>
  <c r="AA599" i="25"/>
  <c r="AA226" i="25"/>
  <c r="AA553" i="25"/>
  <c r="AA65" i="25"/>
  <c r="AA142" i="25"/>
  <c r="AA199" i="25"/>
  <c r="AA237" i="25"/>
  <c r="AA302" i="25"/>
  <c r="AA390" i="25"/>
  <c r="AA462" i="25"/>
  <c r="AA491" i="25"/>
  <c r="AA526" i="25"/>
  <c r="AA557" i="25"/>
  <c r="AA585" i="25"/>
  <c r="AA96" i="25"/>
  <c r="AA572" i="25"/>
  <c r="AA73" i="25"/>
  <c r="AA205" i="25"/>
  <c r="AA466" i="25"/>
  <c r="AA494" i="25"/>
  <c r="AA533" i="25"/>
  <c r="AA559" i="25"/>
  <c r="AA587" i="25"/>
  <c r="AA606" i="25"/>
  <c r="AA184" i="25"/>
  <c r="AA518" i="25"/>
  <c r="AA37" i="25"/>
  <c r="AA79" i="25"/>
  <c r="AA412" i="25"/>
  <c r="AA499" i="25"/>
  <c r="AA545" i="25"/>
  <c r="AA561" i="25"/>
  <c r="AA589" i="25"/>
  <c r="AA55" i="25"/>
  <c r="AA40" i="25"/>
  <c r="AA84" i="25"/>
  <c r="AA216" i="25"/>
  <c r="AA333" i="25"/>
  <c r="AA416" i="25"/>
  <c r="AA475" i="25"/>
  <c r="AA502" i="25"/>
  <c r="AA547" i="25"/>
  <c r="AA565" i="25"/>
  <c r="AA591" i="25"/>
  <c r="AA483" i="25"/>
  <c r="AA43" i="25"/>
  <c r="AA90" i="25"/>
  <c r="AA169" i="25"/>
  <c r="AA219" i="25"/>
  <c r="AA270" i="25"/>
  <c r="AA344" i="25"/>
  <c r="AA422" i="25"/>
  <c r="AA477" i="25"/>
  <c r="AA549" i="25"/>
  <c r="AA568" i="25"/>
  <c r="AA593" i="25"/>
  <c r="AA7" i="25"/>
  <c r="AA284" i="25"/>
  <c r="AA597" i="25"/>
  <c r="AA47" i="25"/>
  <c r="AA93" i="25"/>
  <c r="AA177" i="25"/>
  <c r="AA224" i="25"/>
  <c r="AA349" i="25"/>
  <c r="AA427" i="25"/>
  <c r="AA479" i="25"/>
  <c r="AA514" i="25"/>
  <c r="AA551" i="25"/>
  <c r="AA570" i="25"/>
  <c r="AA595" i="25"/>
  <c r="AA26" i="25"/>
  <c r="AA601" i="25"/>
  <c r="AA504" i="25"/>
  <c r="AA447" i="25"/>
  <c r="AA400" i="25"/>
  <c r="AA382" i="25"/>
  <c r="AA365" i="25"/>
  <c r="AA311" i="25"/>
  <c r="AA272" i="25"/>
  <c r="AA574" i="25"/>
  <c r="AA258" i="25"/>
  <c r="AA253" i="25"/>
  <c r="AA247" i="25"/>
  <c r="AA157" i="25"/>
  <c r="AC45" i="43"/>
  <c r="AL61" i="43"/>
  <c r="AD61" i="25" s="1"/>
  <c r="AL50" i="43"/>
  <c r="AD50" i="25" s="1"/>
  <c r="H63" i="39"/>
  <c r="H51" i="39"/>
  <c r="H56" i="39"/>
  <c r="H44" i="39"/>
  <c r="H54" i="39"/>
  <c r="AL67" i="43"/>
  <c r="AD67" i="25" s="1"/>
  <c r="AL53" i="43"/>
  <c r="AD53" i="25" s="1"/>
  <c r="AL41" i="43"/>
  <c r="AL51" i="43"/>
  <c r="R57" i="25"/>
  <c r="AL66" i="43"/>
  <c r="AL52" i="43"/>
  <c r="AD52" i="25" s="1"/>
  <c r="W229" i="25"/>
  <c r="W420" i="25"/>
  <c r="W134" i="25"/>
  <c r="N51" i="38"/>
  <c r="H51" i="38" s="1"/>
  <c r="N122" i="38"/>
  <c r="H122" i="38" s="1"/>
  <c r="R122" i="25" s="1"/>
  <c r="N53" i="38"/>
  <c r="H53" i="38" s="1"/>
  <c r="N212" i="38"/>
  <c r="H212" i="38" s="1"/>
  <c r="N126" i="38"/>
  <c r="N133" i="38"/>
  <c r="H133" i="38" s="1"/>
  <c r="N229" i="38"/>
  <c r="H229" i="38" s="1"/>
  <c r="N439" i="38"/>
  <c r="H439" i="38" s="1"/>
  <c r="AL58" i="43"/>
  <c r="AD58" i="25" s="1"/>
  <c r="AL49" i="43"/>
  <c r="AD49" i="25" s="1"/>
  <c r="N190" i="38"/>
  <c r="H190" i="38" s="1"/>
  <c r="N420" i="38"/>
  <c r="H420" i="38" s="1"/>
  <c r="AD45" i="43"/>
  <c r="AL70" i="43"/>
  <c r="AL57" i="43"/>
  <c r="AD57" i="25" s="1"/>
  <c r="AL48" i="43"/>
  <c r="N134" i="38"/>
  <c r="H134" i="38" s="1"/>
  <c r="N63" i="38"/>
  <c r="H63" i="38" s="1"/>
  <c r="N56" i="38"/>
  <c r="AL69" i="43"/>
  <c r="AD69" i="25" s="1"/>
  <c r="AL56" i="43"/>
  <c r="AD56" i="25" s="1"/>
  <c r="AL44" i="43"/>
  <c r="N121" i="38"/>
  <c r="H50" i="39"/>
  <c r="AL68" i="43"/>
  <c r="AL54" i="43"/>
  <c r="AD54" i="25" s="1"/>
  <c r="AL42" i="43"/>
  <c r="AD42" i="25" s="1"/>
  <c r="N154" i="38"/>
  <c r="H57" i="39"/>
  <c r="H52" i="39"/>
  <c r="H48" i="39"/>
  <c r="H58" i="39"/>
  <c r="H53" i="39"/>
  <c r="H49" i="39"/>
  <c r="AA181" i="25"/>
  <c r="AA182" i="25"/>
  <c r="H154" i="35"/>
  <c r="L154" i="25" s="1"/>
  <c r="H154" i="36"/>
  <c r="M154" i="25" s="1"/>
  <c r="H212" i="35"/>
  <c r="L212" i="25" s="1"/>
  <c r="H122" i="36"/>
  <c r="M122" i="25" s="1"/>
  <c r="H122" i="35"/>
  <c r="L122" i="25" s="1"/>
  <c r="H61" i="35"/>
  <c r="L61" i="25" s="1"/>
  <c r="H57" i="35"/>
  <c r="L57" i="25" s="1"/>
  <c r="H54" i="35"/>
  <c r="L52" i="25"/>
  <c r="H50" i="35"/>
  <c r="L50" i="25" s="1"/>
  <c r="H48" i="35"/>
  <c r="H63" i="36"/>
  <c r="H58" i="36"/>
  <c r="H56" i="36"/>
  <c r="H53" i="36"/>
  <c r="H51" i="36"/>
  <c r="H49" i="36"/>
  <c r="H63" i="45"/>
  <c r="H58" i="45"/>
  <c r="H56" i="45"/>
  <c r="H53" i="45"/>
  <c r="H51" i="45"/>
  <c r="H49" i="45"/>
  <c r="H44" i="45"/>
  <c r="AG44" i="25" s="1"/>
  <c r="H41" i="45"/>
  <c r="AG41" i="25" s="1"/>
  <c r="H38" i="45"/>
  <c r="H34" i="45"/>
  <c r="AG34" i="25" s="1"/>
  <c r="H32" i="45"/>
  <c r="AG32" i="25" s="1"/>
  <c r="H28" i="45"/>
  <c r="AG28" i="25" s="1"/>
  <c r="J364" i="34"/>
  <c r="H62" i="46"/>
  <c r="AK62" i="25" s="1"/>
  <c r="AL62" i="25"/>
  <c r="H133" i="46"/>
  <c r="AK133" i="25" s="1"/>
  <c r="AL133" i="25"/>
  <c r="H126" i="46"/>
  <c r="AK126" i="25" s="1"/>
  <c r="H121" i="46"/>
  <c r="AK121" i="25" s="1"/>
  <c r="H122" i="46"/>
  <c r="AK122" i="25" s="1"/>
  <c r="H121" i="45"/>
  <c r="AG121" i="25" s="1"/>
  <c r="H134" i="35"/>
  <c r="L134" i="25" s="1"/>
  <c r="H420" i="35"/>
  <c r="L420" i="25" s="1"/>
  <c r="H61" i="45"/>
  <c r="H57" i="45"/>
  <c r="H54" i="45"/>
  <c r="H52" i="45"/>
  <c r="H50" i="45"/>
  <c r="H48" i="45"/>
  <c r="H42" i="45"/>
  <c r="H39" i="45"/>
  <c r="H36" i="45"/>
  <c r="AG36" i="25" s="1"/>
  <c r="H33" i="45"/>
  <c r="AG33" i="25" s="1"/>
  <c r="H31" i="45"/>
  <c r="AG31" i="25" s="1"/>
  <c r="H27" i="45"/>
  <c r="AG27" i="25" s="1"/>
  <c r="H154" i="46"/>
  <c r="AK154" i="25" s="1"/>
  <c r="AL154" i="25"/>
  <c r="H212" i="39"/>
  <c r="S212" i="25" s="1"/>
  <c r="H134" i="46"/>
  <c r="AK134" i="25" s="1"/>
  <c r="AL134" i="25"/>
  <c r="H190" i="46"/>
  <c r="AK190" i="25" s="1"/>
  <c r="AL190" i="25"/>
  <c r="H229" i="46"/>
  <c r="AK229" i="25" s="1"/>
  <c r="AL229" i="25"/>
  <c r="H420" i="46"/>
  <c r="AK420" i="25" s="1"/>
  <c r="AL420" i="25"/>
  <c r="H72" i="46"/>
  <c r="AK72" i="25" s="1"/>
  <c r="AL72" i="25"/>
  <c r="H69" i="46"/>
  <c r="AK69" i="25" s="1"/>
  <c r="AL69" i="25"/>
  <c r="H67" i="46"/>
  <c r="AK67" i="25" s="1"/>
  <c r="AL67" i="25"/>
  <c r="H63" i="46"/>
  <c r="AK63" i="25" s="1"/>
  <c r="AL63" i="25"/>
  <c r="H58" i="46"/>
  <c r="AK58" i="25" s="1"/>
  <c r="AL58" i="25"/>
  <c r="H56" i="46"/>
  <c r="AK56" i="25" s="1"/>
  <c r="AL56" i="25"/>
  <c r="H53" i="46"/>
  <c r="AK53" i="25" s="1"/>
  <c r="AL53" i="25"/>
  <c r="H51" i="46"/>
  <c r="AK51" i="25" s="1"/>
  <c r="AL51" i="25"/>
  <c r="H49" i="46"/>
  <c r="AK49" i="25" s="1"/>
  <c r="AL49" i="25"/>
  <c r="H44" i="46"/>
  <c r="AK44" i="25" s="1"/>
  <c r="AL44" i="25"/>
  <c r="H41" i="46"/>
  <c r="AK41" i="25" s="1"/>
  <c r="AL41" i="25"/>
  <c r="H38" i="46"/>
  <c r="AK38" i="25" s="1"/>
  <c r="AL38" i="25"/>
  <c r="H34" i="46"/>
  <c r="AK34" i="25" s="1"/>
  <c r="AL34" i="25"/>
  <c r="H32" i="46"/>
  <c r="AK32" i="25" s="1"/>
  <c r="AL32" i="25"/>
  <c r="H28" i="46"/>
  <c r="AK28" i="25" s="1"/>
  <c r="AL28" i="25"/>
  <c r="H126" i="36"/>
  <c r="M126" i="25" s="1"/>
  <c r="H126" i="45"/>
  <c r="AG126" i="25" s="1"/>
  <c r="H122" i="40"/>
  <c r="V122" i="25" s="1"/>
  <c r="H122" i="37"/>
  <c r="Q122" i="25" s="1"/>
  <c r="AH133" i="25"/>
  <c r="H133" i="45"/>
  <c r="AG133" i="25" s="1"/>
  <c r="H134" i="40"/>
  <c r="V134" i="25" s="1"/>
  <c r="H134" i="37"/>
  <c r="Q134" i="25" s="1"/>
  <c r="N134" i="25"/>
  <c r="H134" i="36"/>
  <c r="M134" i="25" s="1"/>
  <c r="T190" i="25"/>
  <c r="H190" i="39"/>
  <c r="S190" i="25" s="1"/>
  <c r="N190" i="25"/>
  <c r="H190" i="36"/>
  <c r="M190" i="25" s="1"/>
  <c r="AH229" i="25"/>
  <c r="H229" i="45"/>
  <c r="AG229" i="25" s="1"/>
  <c r="H229" i="40"/>
  <c r="V229" i="25" s="1"/>
  <c r="H229" i="37"/>
  <c r="Q229" i="25" s="1"/>
  <c r="H229" i="35"/>
  <c r="L229" i="25" s="1"/>
  <c r="T420" i="25"/>
  <c r="H420" i="39"/>
  <c r="S420" i="25" s="1"/>
  <c r="N420" i="25"/>
  <c r="H420" i="36"/>
  <c r="M420" i="25" s="1"/>
  <c r="H439" i="46"/>
  <c r="AK439" i="25" s="1"/>
  <c r="H439" i="45"/>
  <c r="AG439" i="25" s="1"/>
  <c r="H439" i="40"/>
  <c r="V439" i="25" s="1"/>
  <c r="H439" i="37"/>
  <c r="Q439" i="25" s="1"/>
  <c r="H439" i="35"/>
  <c r="L439" i="25" s="1"/>
  <c r="H63" i="35"/>
  <c r="H58" i="35"/>
  <c r="L58" i="25" s="1"/>
  <c r="H56" i="35"/>
  <c r="H53" i="35"/>
  <c r="L53" i="25" s="1"/>
  <c r="H51" i="35"/>
  <c r="L51" i="25" s="1"/>
  <c r="H49" i="35"/>
  <c r="L49" i="25" s="1"/>
  <c r="H44" i="35"/>
  <c r="L44" i="25" s="1"/>
  <c r="H61" i="36"/>
  <c r="H57" i="36"/>
  <c r="H54" i="36"/>
  <c r="H52" i="36"/>
  <c r="H50" i="36"/>
  <c r="H48" i="36"/>
  <c r="H70" i="46"/>
  <c r="AK70" i="25" s="1"/>
  <c r="H68" i="46"/>
  <c r="AK68" i="25" s="1"/>
  <c r="H66" i="46"/>
  <c r="AK66" i="25" s="1"/>
  <c r="H61" i="46"/>
  <c r="AK61" i="25" s="1"/>
  <c r="H57" i="46"/>
  <c r="AK57" i="25" s="1"/>
  <c r="H54" i="46"/>
  <c r="AK54" i="25" s="1"/>
  <c r="H52" i="46"/>
  <c r="AK52" i="25" s="1"/>
  <c r="H50" i="46"/>
  <c r="AK50" i="25" s="1"/>
  <c r="H48" i="46"/>
  <c r="AK48" i="25" s="1"/>
  <c r="H42" i="46"/>
  <c r="AK42" i="25" s="1"/>
  <c r="H39" i="46"/>
  <c r="AK39" i="25" s="1"/>
  <c r="H36" i="46"/>
  <c r="AK36" i="25" s="1"/>
  <c r="H33" i="46"/>
  <c r="AK33" i="25" s="1"/>
  <c r="H31" i="46"/>
  <c r="AK31" i="25" s="1"/>
  <c r="H27" i="46"/>
  <c r="AK27" i="25" s="1"/>
  <c r="H229" i="34"/>
  <c r="K229" i="25" s="1"/>
  <c r="H133" i="34"/>
  <c r="K133" i="25" s="1"/>
  <c r="H126" i="34"/>
  <c r="K126" i="25" s="1"/>
  <c r="H122" i="34"/>
  <c r="K122" i="25" s="1"/>
  <c r="AB173" i="25"/>
  <c r="X154" i="25"/>
  <c r="W154" i="25"/>
  <c r="T154" i="25"/>
  <c r="H154" i="39"/>
  <c r="S154" i="25" s="1"/>
  <c r="H154" i="34"/>
  <c r="K154" i="25" s="1"/>
  <c r="AH212" i="25"/>
  <c r="AG212" i="25"/>
  <c r="H212" i="40"/>
  <c r="V212" i="25" s="1"/>
  <c r="H212" i="37"/>
  <c r="Q212" i="25" s="1"/>
  <c r="H126" i="35"/>
  <c r="L126" i="25" s="1"/>
  <c r="H126" i="37"/>
  <c r="Q126" i="25" s="1"/>
  <c r="H126" i="40"/>
  <c r="V126" i="25" s="1"/>
  <c r="H122" i="45"/>
  <c r="AG122" i="25" s="1"/>
  <c r="H121" i="40"/>
  <c r="V121" i="25" s="1"/>
  <c r="H121" i="39"/>
  <c r="S121" i="25" s="1"/>
  <c r="H122" i="39"/>
  <c r="S122" i="25" s="1"/>
  <c r="H121" i="37"/>
  <c r="Q121" i="25" s="1"/>
  <c r="H121" i="36"/>
  <c r="M121" i="25" s="1"/>
  <c r="H121" i="35"/>
  <c r="L121" i="25" s="1"/>
  <c r="AH134" i="25"/>
  <c r="H134" i="45"/>
  <c r="AG134" i="25" s="1"/>
  <c r="H133" i="40"/>
  <c r="V133" i="25" s="1"/>
  <c r="T133" i="25"/>
  <c r="H133" i="39"/>
  <c r="S133" i="25" s="1"/>
  <c r="T134" i="25"/>
  <c r="H134" i="39"/>
  <c r="S134" i="25" s="1"/>
  <c r="H133" i="37"/>
  <c r="Q133" i="25" s="1"/>
  <c r="N133" i="25"/>
  <c r="H133" i="36"/>
  <c r="M133" i="25" s="1"/>
  <c r="H133" i="35"/>
  <c r="L133" i="25" s="1"/>
  <c r="AH190" i="25"/>
  <c r="H190" i="45"/>
  <c r="AG190" i="25" s="1"/>
  <c r="H190" i="40"/>
  <c r="V190" i="25" s="1"/>
  <c r="H190" i="37"/>
  <c r="Q190" i="25" s="1"/>
  <c r="H190" i="35"/>
  <c r="L190" i="25" s="1"/>
  <c r="T229" i="25"/>
  <c r="H229" i="39"/>
  <c r="S229" i="25" s="1"/>
  <c r="N229" i="25"/>
  <c r="H229" i="36"/>
  <c r="M229" i="25" s="1"/>
  <c r="AH420" i="25"/>
  <c r="H420" i="45"/>
  <c r="AG420" i="25" s="1"/>
  <c r="H420" i="40"/>
  <c r="V420" i="25" s="1"/>
  <c r="H420" i="37"/>
  <c r="Q420" i="25" s="1"/>
  <c r="H439" i="39"/>
  <c r="S439" i="25" s="1"/>
  <c r="H439" i="36"/>
  <c r="M439" i="25" s="1"/>
  <c r="H190" i="34"/>
  <c r="K190" i="25" s="1"/>
  <c r="H420" i="34"/>
  <c r="K420" i="25" s="1"/>
  <c r="AH154" i="25"/>
  <c r="H154" i="45"/>
  <c r="AG154" i="25" s="1"/>
  <c r="H154" i="40"/>
  <c r="V154" i="25" s="1"/>
  <c r="H154" i="37"/>
  <c r="Q154" i="25" s="1"/>
  <c r="H212" i="46"/>
  <c r="AK212" i="25" s="1"/>
  <c r="W212" i="25"/>
  <c r="N212" i="25"/>
  <c r="H212" i="36"/>
  <c r="M212" i="25" s="1"/>
  <c r="H212" i="34"/>
  <c r="K212" i="25" s="1"/>
  <c r="J164" i="34"/>
  <c r="J163" i="34" s="1"/>
  <c r="J89" i="34"/>
  <c r="J223" i="34"/>
  <c r="J218" i="34" s="1"/>
  <c r="AA136" i="35"/>
  <c r="AB154" i="25"/>
  <c r="U121" i="43"/>
  <c r="AB121" i="25" s="1"/>
  <c r="U134" i="43"/>
  <c r="U63" i="43"/>
  <c r="U58" i="43"/>
  <c r="U56" i="43"/>
  <c r="AB212" i="25"/>
  <c r="X212" i="25"/>
  <c r="AW62" i="43"/>
  <c r="AV62" i="43" s="1"/>
  <c r="J517" i="34"/>
  <c r="J528" i="34" s="1"/>
  <c r="AA364" i="35"/>
  <c r="AD212" i="25"/>
  <c r="AA195" i="25"/>
  <c r="Z212" i="25"/>
  <c r="U122" i="43"/>
  <c r="AB122" i="25" s="1"/>
  <c r="U190" i="43"/>
  <c r="AB190" i="25" s="1"/>
  <c r="U229" i="43"/>
  <c r="AL420" i="43"/>
  <c r="AD420" i="25" s="1"/>
  <c r="AL439" i="43"/>
  <c r="AD439" i="25" s="1"/>
  <c r="K45" i="35"/>
  <c r="AA165" i="25"/>
  <c r="AA209" i="25"/>
  <c r="T212" i="25"/>
  <c r="U61" i="43"/>
  <c r="U57" i="43"/>
  <c r="U54" i="43"/>
  <c r="U52" i="43"/>
  <c r="U50" i="43"/>
  <c r="U48" i="43"/>
  <c r="U42" i="43"/>
  <c r="R62" i="45"/>
  <c r="AA164" i="35"/>
  <c r="AA163" i="35" s="1"/>
  <c r="AA275" i="35"/>
  <c r="K136" i="43"/>
  <c r="K223" i="43"/>
  <c r="K218" i="43" s="1"/>
  <c r="AD154" i="25"/>
  <c r="U133" i="43"/>
  <c r="X133" i="25"/>
  <c r="W133" i="25"/>
  <c r="Q62" i="36"/>
  <c r="I62" i="34"/>
  <c r="H62" i="34" s="1"/>
  <c r="J114" i="34"/>
  <c r="J136" i="34"/>
  <c r="J275" i="34"/>
  <c r="J563" i="34"/>
  <c r="J567" i="34" s="1"/>
  <c r="J608" i="34"/>
  <c r="U126" i="43"/>
  <c r="AB126" i="25" s="1"/>
  <c r="X134" i="25"/>
  <c r="AL190" i="43"/>
  <c r="AD190" i="25" s="1"/>
  <c r="X190" i="25"/>
  <c r="X229" i="25"/>
  <c r="U420" i="43"/>
  <c r="X420" i="25"/>
  <c r="U439" i="43"/>
  <c r="AB439" i="25" s="1"/>
  <c r="M62" i="36"/>
  <c r="I62" i="37"/>
  <c r="H62" i="37" s="1"/>
  <c r="O62" i="38"/>
  <c r="U53" i="43"/>
  <c r="AB53" i="25" s="1"/>
  <c r="U51" i="43"/>
  <c r="U49" i="43"/>
  <c r="AB49" i="25" s="1"/>
  <c r="U44" i="43"/>
  <c r="U41" i="43"/>
  <c r="AB46" i="43"/>
  <c r="AB62" i="43"/>
  <c r="AE62" i="43"/>
  <c r="AI62" i="43"/>
  <c r="AH62" i="43" s="1"/>
  <c r="AM62" i="43"/>
  <c r="J35" i="34"/>
  <c r="J64" i="34"/>
  <c r="I119" i="34"/>
  <c r="H119" i="34" s="1"/>
  <c r="K119" i="25" s="1"/>
  <c r="J118" i="34"/>
  <c r="J150" i="34"/>
  <c r="J194" i="34"/>
  <c r="J481" i="34"/>
  <c r="J501" i="34"/>
  <c r="AA138" i="25"/>
  <c r="AA469" i="25"/>
  <c r="J71" i="34"/>
  <c r="J95" i="34"/>
  <c r="J208" i="34"/>
  <c r="J245" i="34"/>
  <c r="AA118" i="35"/>
  <c r="AA150" i="35"/>
  <c r="AA194" i="35"/>
  <c r="AA223" i="35"/>
  <c r="AA218" i="35" s="1"/>
  <c r="AA501" i="35"/>
  <c r="AA517" i="35"/>
  <c r="AA528" i="35" s="1"/>
  <c r="AA30" i="25"/>
  <c r="AA151" i="25"/>
  <c r="K45" i="43"/>
  <c r="K71" i="43"/>
  <c r="K118" i="43"/>
  <c r="K150" i="43"/>
  <c r="K164" i="43"/>
  <c r="K163" i="43" s="1"/>
  <c r="K208" i="43"/>
  <c r="K245" i="43"/>
  <c r="Z154" i="25"/>
  <c r="N154" i="25"/>
  <c r="Z133" i="25"/>
  <c r="Z190" i="25"/>
  <c r="Z229" i="25"/>
  <c r="Z420" i="25"/>
  <c r="Z134" i="25"/>
  <c r="I62" i="43"/>
  <c r="K25" i="43"/>
  <c r="K89" i="43"/>
  <c r="K95" i="43"/>
  <c r="K567" i="43"/>
  <c r="K608" i="43"/>
  <c r="V62" i="43"/>
  <c r="AP62" i="43"/>
  <c r="AS62" i="43"/>
  <c r="BA62" i="43"/>
  <c r="AZ62" i="43" s="1"/>
  <c r="K194" i="43"/>
  <c r="K275" i="43"/>
  <c r="K501" i="43"/>
  <c r="K517" i="43"/>
  <c r="K528" i="43" s="1"/>
  <c r="AB47" i="43"/>
  <c r="AB55" i="43"/>
  <c r="I62" i="40"/>
  <c r="H62" i="40" s="1"/>
  <c r="AA25" i="35"/>
  <c r="AA608" i="35"/>
  <c r="L45" i="35"/>
  <c r="N45" i="35"/>
  <c r="Y62" i="35"/>
  <c r="AA45" i="35"/>
  <c r="AA71" i="35"/>
  <c r="AA95" i="35"/>
  <c r="AA208" i="35"/>
  <c r="AA245" i="35"/>
  <c r="AA567" i="35"/>
  <c r="M45" i="35"/>
  <c r="J45" i="34"/>
  <c r="K62" i="45"/>
  <c r="Y62" i="43"/>
  <c r="K62" i="42"/>
  <c r="H62" i="42" s="1"/>
  <c r="K62" i="39"/>
  <c r="H62" i="39" s="1"/>
  <c r="I62" i="36"/>
  <c r="R62" i="35"/>
  <c r="AL229" i="43"/>
  <c r="AD229" i="25" s="1"/>
  <c r="AL133" i="43"/>
  <c r="AD133" i="25" s="1"/>
  <c r="AL134" i="43"/>
  <c r="AD134" i="25" s="1"/>
  <c r="W190" i="25"/>
  <c r="AL121" i="43"/>
  <c r="AD121" i="25" s="1"/>
  <c r="AL122" i="43"/>
  <c r="AD122" i="25" s="1"/>
  <c r="AL126" i="43"/>
  <c r="AD126" i="25" s="1"/>
  <c r="J606" i="45"/>
  <c r="L606" i="45"/>
  <c r="M606" i="45"/>
  <c r="M603" i="45" s="1"/>
  <c r="N606" i="45"/>
  <c r="N603" i="45" s="1"/>
  <c r="O606" i="45"/>
  <c r="O603" i="45" s="1"/>
  <c r="P606" i="45"/>
  <c r="P603" i="45" s="1"/>
  <c r="Q606" i="45"/>
  <c r="Q603" i="45" s="1"/>
  <c r="S606" i="45"/>
  <c r="S603" i="45" s="1"/>
  <c r="T606" i="45"/>
  <c r="U606" i="45"/>
  <c r="U603" i="45" s="1"/>
  <c r="V606" i="45"/>
  <c r="V603" i="45" s="1"/>
  <c r="W606" i="45"/>
  <c r="W603" i="45" s="1"/>
  <c r="X606" i="45"/>
  <c r="X603" i="45" s="1"/>
  <c r="I607" i="45"/>
  <c r="AH607" i="25" s="1"/>
  <c r="K607" i="45"/>
  <c r="AI607" i="25" s="1"/>
  <c r="R607" i="45"/>
  <c r="AJ607" i="25" s="1"/>
  <c r="I606" i="45"/>
  <c r="AH606" i="25" s="1"/>
  <c r="I604" i="45"/>
  <c r="AH604" i="25" s="1"/>
  <c r="K604" i="45"/>
  <c r="AI604" i="25" s="1"/>
  <c r="R604" i="45"/>
  <c r="AJ604" i="25" s="1"/>
  <c r="K315" i="25"/>
  <c r="Y315" i="35"/>
  <c r="R315" i="35"/>
  <c r="Q315" i="36"/>
  <c r="P315" i="25" s="1"/>
  <c r="M315" i="36"/>
  <c r="O315" i="25" s="1"/>
  <c r="I315" i="36"/>
  <c r="I315" i="37"/>
  <c r="H315" i="37" s="1"/>
  <c r="O315" i="38"/>
  <c r="Q315" i="39"/>
  <c r="K315" i="39" s="1"/>
  <c r="I315" i="39"/>
  <c r="I315" i="40"/>
  <c r="H315" i="40" s="1"/>
  <c r="K315" i="42"/>
  <c r="H315" i="42" s="1"/>
  <c r="BA315" i="43"/>
  <c r="AZ315" i="43" s="1"/>
  <c r="AF315" i="25" s="1"/>
  <c r="AW315" i="43"/>
  <c r="AV315" i="43" s="1"/>
  <c r="AE315" i="25" s="1"/>
  <c r="AS315" i="43"/>
  <c r="AP315" i="43"/>
  <c r="AM315" i="43"/>
  <c r="AI315" i="43"/>
  <c r="AH315" i="43" s="1"/>
  <c r="AC315" i="25" s="1"/>
  <c r="AE315" i="43"/>
  <c r="AB315" i="43"/>
  <c r="Y315" i="43"/>
  <c r="V315" i="43"/>
  <c r="I315" i="43"/>
  <c r="R315" i="45"/>
  <c r="AJ315" i="25" s="1"/>
  <c r="K315" i="45"/>
  <c r="AI315" i="25" s="1"/>
  <c r="I315" i="45"/>
  <c r="K315" i="46"/>
  <c r="AM315" i="25" s="1"/>
  <c r="I315" i="46"/>
  <c r="J427" i="35"/>
  <c r="J427" i="37"/>
  <c r="J427" i="38"/>
  <c r="I427" i="38" s="1"/>
  <c r="J427" i="39"/>
  <c r="I427" i="39" s="1"/>
  <c r="J427" i="40"/>
  <c r="J427" i="43"/>
  <c r="J427" i="45"/>
  <c r="J427" i="46"/>
  <c r="I427" i="46" s="1"/>
  <c r="K427" i="34"/>
  <c r="I427" i="34" s="1"/>
  <c r="H427" i="34" s="1"/>
  <c r="K427" i="25" s="1"/>
  <c r="J522" i="35"/>
  <c r="J522" i="36"/>
  <c r="J522" i="37"/>
  <c r="J522" i="38"/>
  <c r="I522" i="38" s="1"/>
  <c r="J522" i="39"/>
  <c r="I522" i="39" s="1"/>
  <c r="J522" i="40"/>
  <c r="J522" i="43"/>
  <c r="J522" i="45"/>
  <c r="I522" i="45" s="1"/>
  <c r="J522" i="46"/>
  <c r="I522" i="46" s="1"/>
  <c r="K522" i="34"/>
  <c r="Y525" i="35"/>
  <c r="R525" i="35"/>
  <c r="Y523" i="35"/>
  <c r="R523" i="35"/>
  <c r="AK522" i="35"/>
  <c r="AJ522" i="35"/>
  <c r="AI522" i="35"/>
  <c r="AB522" i="35"/>
  <c r="Z522" i="35"/>
  <c r="X522" i="35"/>
  <c r="W522" i="35"/>
  <c r="V522" i="35"/>
  <c r="U522" i="35"/>
  <c r="T522" i="35"/>
  <c r="S522" i="35"/>
  <c r="P522" i="35"/>
  <c r="O522" i="35" s="1"/>
  <c r="N522" i="35"/>
  <c r="M522" i="35"/>
  <c r="L522" i="35"/>
  <c r="K522" i="35"/>
  <c r="Q525" i="36"/>
  <c r="P525" i="25" s="1"/>
  <c r="M525" i="36"/>
  <c r="O525" i="25" s="1"/>
  <c r="I525" i="36"/>
  <c r="N525" i="25" s="1"/>
  <c r="Q523" i="36"/>
  <c r="P523" i="25" s="1"/>
  <c r="M523" i="36"/>
  <c r="O523" i="25" s="1"/>
  <c r="I523" i="36"/>
  <c r="X522" i="36"/>
  <c r="W522" i="36"/>
  <c r="V522" i="36"/>
  <c r="U522" i="36"/>
  <c r="T522" i="36"/>
  <c r="R522" i="36"/>
  <c r="P522" i="36"/>
  <c r="O522" i="36"/>
  <c r="N522" i="36"/>
  <c r="L522" i="36"/>
  <c r="K522" i="36"/>
  <c r="I525" i="37"/>
  <c r="I523" i="37"/>
  <c r="H523" i="37" s="1"/>
  <c r="Q523" i="25" s="1"/>
  <c r="N522" i="37"/>
  <c r="L522" i="37"/>
  <c r="K522" i="37"/>
  <c r="R522" i="38"/>
  <c r="Q522" i="38"/>
  <c r="P522" i="38"/>
  <c r="Q525" i="39"/>
  <c r="K525" i="39" s="1"/>
  <c r="U525" i="25" s="1"/>
  <c r="I525" i="39"/>
  <c r="T525" i="25" s="1"/>
  <c r="Q523" i="39"/>
  <c r="K523" i="39" s="1"/>
  <c r="U523" i="25" s="1"/>
  <c r="I523" i="39"/>
  <c r="V522" i="39"/>
  <c r="S522" i="39"/>
  <c r="R522" i="39"/>
  <c r="Q522" i="39" s="1"/>
  <c r="P522" i="39"/>
  <c r="O522" i="39"/>
  <c r="N522" i="39"/>
  <c r="L522" i="39"/>
  <c r="I525" i="40"/>
  <c r="I523" i="40"/>
  <c r="H523" i="40" s="1"/>
  <c r="V523" i="25" s="1"/>
  <c r="K522" i="40"/>
  <c r="K525" i="42"/>
  <c r="X525" i="25" s="1"/>
  <c r="K523" i="42"/>
  <c r="M522" i="42"/>
  <c r="L522" i="42"/>
  <c r="BA525" i="43"/>
  <c r="AZ525" i="43" s="1"/>
  <c r="AF525" i="25" s="1"/>
  <c r="AW525" i="43"/>
  <c r="AV525" i="43" s="1"/>
  <c r="AE525" i="25" s="1"/>
  <c r="AS525" i="43"/>
  <c r="AP525" i="43"/>
  <c r="AM525" i="43"/>
  <c r="AI525" i="43"/>
  <c r="AH525" i="43" s="1"/>
  <c r="AC525" i="25" s="1"/>
  <c r="AE525" i="43"/>
  <c r="AB525" i="43"/>
  <c r="Y525" i="43"/>
  <c r="V525" i="43"/>
  <c r="I525" i="43"/>
  <c r="Z525" i="25" s="1"/>
  <c r="BA523" i="43"/>
  <c r="AZ523" i="43" s="1"/>
  <c r="AF523" i="25" s="1"/>
  <c r="AW523" i="43"/>
  <c r="AV523" i="43" s="1"/>
  <c r="AE523" i="25" s="1"/>
  <c r="AS523" i="43"/>
  <c r="AP523" i="43"/>
  <c r="AM523" i="43"/>
  <c r="AI523" i="43"/>
  <c r="AH523" i="43" s="1"/>
  <c r="AC523" i="25" s="1"/>
  <c r="AE523" i="43"/>
  <c r="AB523" i="43"/>
  <c r="Y523" i="43"/>
  <c r="V523" i="43"/>
  <c r="I523" i="43"/>
  <c r="BC522" i="43"/>
  <c r="BB522" i="43"/>
  <c r="AY522" i="43"/>
  <c r="AX522" i="43"/>
  <c r="AU522" i="43"/>
  <c r="AT522" i="43"/>
  <c r="AR522" i="43"/>
  <c r="AQ522" i="43"/>
  <c r="AO522" i="43"/>
  <c r="AN522" i="43"/>
  <c r="AK522" i="43"/>
  <c r="AJ522" i="43"/>
  <c r="AG522" i="43"/>
  <c r="AF522" i="43"/>
  <c r="AD522" i="43"/>
  <c r="AC522" i="43"/>
  <c r="AA522" i="43"/>
  <c r="Z522" i="43"/>
  <c r="X522" i="43"/>
  <c r="W522" i="43"/>
  <c r="M522" i="43"/>
  <c r="R525" i="45"/>
  <c r="AJ525" i="25" s="1"/>
  <c r="K525" i="45"/>
  <c r="AI525" i="25" s="1"/>
  <c r="I525" i="45"/>
  <c r="AH525" i="25" s="1"/>
  <c r="R523" i="45"/>
  <c r="AJ523" i="25" s="1"/>
  <c r="K523" i="45"/>
  <c r="AI523" i="25" s="1"/>
  <c r="I523" i="45"/>
  <c r="X522" i="45"/>
  <c r="W522" i="45"/>
  <c r="V522" i="45"/>
  <c r="U522" i="45"/>
  <c r="T522" i="45"/>
  <c r="S522" i="45"/>
  <c r="Q522" i="45"/>
  <c r="P522" i="45"/>
  <c r="O522" i="45"/>
  <c r="N522" i="45"/>
  <c r="M522" i="45"/>
  <c r="L522" i="45"/>
  <c r="K525" i="46"/>
  <c r="I525" i="46"/>
  <c r="AL524" i="25" s="1"/>
  <c r="K523" i="46"/>
  <c r="AM523" i="25" s="1"/>
  <c r="I523" i="46"/>
  <c r="L522" i="46"/>
  <c r="K522" i="46" s="1"/>
  <c r="AM522" i="25" s="1"/>
  <c r="R630" i="45"/>
  <c r="K630" i="45"/>
  <c r="I630" i="45"/>
  <c r="AC272" i="43"/>
  <c r="AT349" i="43"/>
  <c r="AF422" i="43"/>
  <c r="AG390" i="43"/>
  <c r="AF390" i="43"/>
  <c r="O610" i="38"/>
  <c r="N610" i="38" s="1"/>
  <c r="N571" i="38"/>
  <c r="H571" i="38" s="1"/>
  <c r="N575" i="38"/>
  <c r="H575" i="38" s="1"/>
  <c r="N576" i="38"/>
  <c r="H576" i="38" s="1"/>
  <c r="N577" i="38"/>
  <c r="H577" i="38" s="1"/>
  <c r="N578" i="38"/>
  <c r="H578" i="38" s="1"/>
  <c r="N579" i="38"/>
  <c r="H579" i="38" s="1"/>
  <c r="N580" i="38"/>
  <c r="H580" i="38" s="1"/>
  <c r="N581" i="38"/>
  <c r="H581" i="38" s="1"/>
  <c r="N583" i="38"/>
  <c r="H583" i="38" s="1"/>
  <c r="N584" i="38"/>
  <c r="H584" i="38" s="1"/>
  <c r="N586" i="38"/>
  <c r="H586" i="38" s="1"/>
  <c r="N588" i="38"/>
  <c r="H588" i="38" s="1"/>
  <c r="N590" i="38"/>
  <c r="H590" i="38" s="1"/>
  <c r="N594" i="38"/>
  <c r="H594" i="38" s="1"/>
  <c r="N598" i="38"/>
  <c r="H598" i="38" s="1"/>
  <c r="N600" i="38"/>
  <c r="H600" i="38" s="1"/>
  <c r="N602" i="38"/>
  <c r="H602" i="38" s="1"/>
  <c r="H564" i="38"/>
  <c r="N532" i="38"/>
  <c r="H532" i="38" s="1"/>
  <c r="N535" i="38"/>
  <c r="H535" i="38" s="1"/>
  <c r="N536" i="38"/>
  <c r="H536" i="38" s="1"/>
  <c r="N537" i="38"/>
  <c r="H537" i="38" s="1"/>
  <c r="N538" i="38"/>
  <c r="H538" i="38" s="1"/>
  <c r="N539" i="38"/>
  <c r="H539" i="38" s="1"/>
  <c r="N541" i="38"/>
  <c r="H541" i="38" s="1"/>
  <c r="N543" i="38"/>
  <c r="H543" i="38" s="1"/>
  <c r="N544" i="38"/>
  <c r="H544" i="38" s="1"/>
  <c r="N548" i="38"/>
  <c r="H548" i="38" s="1"/>
  <c r="N550" i="38"/>
  <c r="H550" i="38" s="1"/>
  <c r="N554" i="38"/>
  <c r="H554" i="38" s="1"/>
  <c r="N558" i="38"/>
  <c r="H558" i="38" s="1"/>
  <c r="N560" i="38"/>
  <c r="H560" i="38" s="1"/>
  <c r="N530" i="38"/>
  <c r="N527" i="38"/>
  <c r="H527" i="38" s="1"/>
  <c r="N516" i="38"/>
  <c r="H516" i="38" s="1"/>
  <c r="N513" i="38"/>
  <c r="H513" i="38" s="1"/>
  <c r="N512" i="38"/>
  <c r="H512" i="38" s="1"/>
  <c r="N511" i="38"/>
  <c r="H511" i="38" s="1"/>
  <c r="N510" i="38"/>
  <c r="H510" i="38" s="1"/>
  <c r="N508" i="38"/>
  <c r="H508" i="38" s="1"/>
  <c r="N507" i="38"/>
  <c r="H507" i="38" s="1"/>
  <c r="N505" i="38"/>
  <c r="H505" i="38" s="1"/>
  <c r="N503" i="38"/>
  <c r="H503" i="38" s="1"/>
  <c r="N500" i="38"/>
  <c r="H500" i="38" s="1"/>
  <c r="N498" i="38"/>
  <c r="H498" i="38" s="1"/>
  <c r="N496" i="38"/>
  <c r="H496" i="38" s="1"/>
  <c r="N495" i="38"/>
  <c r="H495" i="38" s="1"/>
  <c r="N493" i="38"/>
  <c r="H493" i="38" s="1"/>
  <c r="N490" i="38"/>
  <c r="O246" i="38"/>
  <c r="N246" i="38" s="1"/>
  <c r="H246" i="38" s="1"/>
  <c r="O248" i="38"/>
  <c r="N248" i="38" s="1"/>
  <c r="H248" i="38" s="1"/>
  <c r="O249" i="38"/>
  <c r="N249" i="38" s="1"/>
  <c r="H249" i="38" s="1"/>
  <c r="O250" i="38"/>
  <c r="N250" i="38" s="1"/>
  <c r="H250" i="38" s="1"/>
  <c r="O252" i="38"/>
  <c r="N252" i="38" s="1"/>
  <c r="H252" i="38" s="1"/>
  <c r="O254" i="38"/>
  <c r="O255" i="38"/>
  <c r="O256" i="38"/>
  <c r="O257" i="38"/>
  <c r="O259" i="38"/>
  <c r="N259" i="38" s="1"/>
  <c r="H259" i="38" s="1"/>
  <c r="O260" i="38"/>
  <c r="N260" i="38" s="1"/>
  <c r="H260" i="38" s="1"/>
  <c r="O261" i="38"/>
  <c r="O262" i="38"/>
  <c r="N262" i="38" s="1"/>
  <c r="H262" i="38" s="1"/>
  <c r="O264" i="38"/>
  <c r="O265" i="38"/>
  <c r="N265" i="38" s="1"/>
  <c r="H265" i="38" s="1"/>
  <c r="O266" i="38"/>
  <c r="O269" i="38"/>
  <c r="O271" i="38"/>
  <c r="O273" i="38"/>
  <c r="O274" i="38"/>
  <c r="O276" i="38"/>
  <c r="N276" i="38" s="1"/>
  <c r="H276" i="38" s="1"/>
  <c r="O277" i="38"/>
  <c r="N277" i="38" s="1"/>
  <c r="H277" i="38" s="1"/>
  <c r="O278" i="38"/>
  <c r="O279" i="38"/>
  <c r="N279" i="38" s="1"/>
  <c r="H279" i="38" s="1"/>
  <c r="O280" i="38"/>
  <c r="O281" i="38"/>
  <c r="N281" i="38" s="1"/>
  <c r="H281" i="38" s="1"/>
  <c r="O282" i="38"/>
  <c r="N282" i="38" s="1"/>
  <c r="H282" i="38" s="1"/>
  <c r="O283" i="38"/>
  <c r="N283" i="38" s="1"/>
  <c r="H283" i="38" s="1"/>
  <c r="O285" i="38"/>
  <c r="O287" i="38"/>
  <c r="N287" i="38" s="1"/>
  <c r="H287" i="38" s="1"/>
  <c r="O288" i="38"/>
  <c r="N288" i="38" s="1"/>
  <c r="H288" i="38" s="1"/>
  <c r="O289" i="38"/>
  <c r="N289" i="38" s="1"/>
  <c r="H289" i="38" s="1"/>
  <c r="O290" i="38"/>
  <c r="O292" i="38"/>
  <c r="N292" i="38" s="1"/>
  <c r="H292" i="38" s="1"/>
  <c r="O294" i="38"/>
  <c r="O295" i="38"/>
  <c r="O303" i="38"/>
  <c r="O305" i="38"/>
  <c r="N305" i="38" s="1"/>
  <c r="H305" i="38" s="1"/>
  <c r="O306" i="38"/>
  <c r="O307" i="38"/>
  <c r="N307" i="38" s="1"/>
  <c r="H307" i="38" s="1"/>
  <c r="O308" i="38"/>
  <c r="O309" i="38"/>
  <c r="N309" i="38" s="1"/>
  <c r="O310" i="38"/>
  <c r="N310" i="38" s="1"/>
  <c r="H310" i="38" s="1"/>
  <c r="O312" i="38"/>
  <c r="O314" i="38"/>
  <c r="N314" i="38" s="1"/>
  <c r="H314" i="38" s="1"/>
  <c r="O316" i="38"/>
  <c r="N316" i="38" s="1"/>
  <c r="H316" i="38" s="1"/>
  <c r="O317" i="38"/>
  <c r="R320" i="25"/>
  <c r="O325" i="38"/>
  <c r="O327" i="38"/>
  <c r="N327" i="38" s="1"/>
  <c r="H327" i="38" s="1"/>
  <c r="O328" i="38"/>
  <c r="O329" i="38"/>
  <c r="N329" i="38" s="1"/>
  <c r="H329" i="38" s="1"/>
  <c r="O330" i="38"/>
  <c r="N330" i="38" s="1"/>
  <c r="H330" i="38" s="1"/>
  <c r="O331" i="38"/>
  <c r="N331" i="38" s="1"/>
  <c r="H331" i="38" s="1"/>
  <c r="O332" i="38"/>
  <c r="N332" i="38" s="1"/>
  <c r="H332" i="38" s="1"/>
  <c r="O334" i="38"/>
  <c r="O336" i="38"/>
  <c r="O340" i="38"/>
  <c r="N340" i="38" s="1"/>
  <c r="H340" i="38" s="1"/>
  <c r="O341" i="38"/>
  <c r="N341" i="38" s="1"/>
  <c r="H341" i="38" s="1"/>
  <c r="O342" i="38"/>
  <c r="N342" i="38" s="1"/>
  <c r="H342" i="38" s="1"/>
  <c r="O343" i="38"/>
  <c r="N343" i="38" s="1"/>
  <c r="H343" i="38" s="1"/>
  <c r="O345" i="38"/>
  <c r="O347" i="38"/>
  <c r="N347" i="38" s="1"/>
  <c r="H347" i="38" s="1"/>
  <c r="O348" i="38"/>
  <c r="N348" i="38" s="1"/>
  <c r="H348" i="38" s="1"/>
  <c r="O350" i="38"/>
  <c r="O352" i="38"/>
  <c r="N352" i="38" s="1"/>
  <c r="H352" i="38" s="1"/>
  <c r="O353" i="38"/>
  <c r="N353" i="38" s="1"/>
  <c r="H353" i="38" s="1"/>
  <c r="O354" i="38"/>
  <c r="O366" i="38"/>
  <c r="N366" i="38" s="1"/>
  <c r="H366" i="38" s="1"/>
  <c r="O368" i="38"/>
  <c r="N368" i="38" s="1"/>
  <c r="H368" i="38" s="1"/>
  <c r="O369" i="38"/>
  <c r="N369" i="38" s="1"/>
  <c r="H369" i="38" s="1"/>
  <c r="O378" i="38"/>
  <c r="N378" i="38" s="1"/>
  <c r="H378" i="38" s="1"/>
  <c r="O379" i="38"/>
  <c r="N379" i="38" s="1"/>
  <c r="H379" i="38" s="1"/>
  <c r="O380" i="38"/>
  <c r="N380" i="38" s="1"/>
  <c r="H380" i="38" s="1"/>
  <c r="O381" i="38"/>
  <c r="N381" i="38" s="1"/>
  <c r="H381" i="38" s="1"/>
  <c r="O383" i="38"/>
  <c r="O385" i="38"/>
  <c r="O386" i="38"/>
  <c r="N386" i="38" s="1"/>
  <c r="H386" i="38" s="1"/>
  <c r="O387" i="38"/>
  <c r="N387" i="38" s="1"/>
  <c r="H387" i="38" s="1"/>
  <c r="O388" i="38"/>
  <c r="N388" i="38" s="1"/>
  <c r="H388" i="38" s="1"/>
  <c r="O389" i="38"/>
  <c r="N389" i="38" s="1"/>
  <c r="H389" i="38" s="1"/>
  <c r="O391" i="38"/>
  <c r="N391" i="38" s="1"/>
  <c r="H391" i="38" s="1"/>
  <c r="O393" i="38"/>
  <c r="N393" i="38" s="1"/>
  <c r="H393" i="38" s="1"/>
  <c r="O397" i="38"/>
  <c r="N397" i="38" s="1"/>
  <c r="H397" i="38" s="1"/>
  <c r="O398" i="38"/>
  <c r="O399" i="38"/>
  <c r="N399" i="38" s="1"/>
  <c r="H399" i="38" s="1"/>
  <c r="O401" i="38"/>
  <c r="N401" i="38" s="1"/>
  <c r="H401" i="38" s="1"/>
  <c r="O403" i="38"/>
  <c r="N403" i="38" s="1"/>
  <c r="H403" i="38" s="1"/>
  <c r="O409" i="38"/>
  <c r="N409" i="38" s="1"/>
  <c r="H409" i="38" s="1"/>
  <c r="O410" i="38"/>
  <c r="N410" i="38" s="1"/>
  <c r="H410" i="38" s="1"/>
  <c r="O411" i="38"/>
  <c r="N411" i="38" s="1"/>
  <c r="H411" i="38" s="1"/>
  <c r="O413" i="38"/>
  <c r="N413" i="38" s="1"/>
  <c r="H413" i="38" s="1"/>
  <c r="O415" i="38"/>
  <c r="O417" i="38"/>
  <c r="N417" i="38" s="1"/>
  <c r="H417" i="38" s="1"/>
  <c r="O419" i="38"/>
  <c r="N419" i="38" s="1"/>
  <c r="H419" i="38" s="1"/>
  <c r="O421" i="38"/>
  <c r="N421" i="38" s="1"/>
  <c r="H421" i="38" s="1"/>
  <c r="O423" i="38"/>
  <c r="N423" i="38" s="1"/>
  <c r="H423" i="38" s="1"/>
  <c r="O426" i="38"/>
  <c r="N426" i="38" s="1"/>
  <c r="H426" i="38" s="1"/>
  <c r="O428" i="38"/>
  <c r="N428" i="38" s="1"/>
  <c r="H428" i="38" s="1"/>
  <c r="O430" i="38"/>
  <c r="N430" i="38" s="1"/>
  <c r="H430" i="38" s="1"/>
  <c r="O431" i="38"/>
  <c r="O432" i="38"/>
  <c r="N432" i="38" s="1"/>
  <c r="O435" i="38"/>
  <c r="N435" i="38" s="1"/>
  <c r="O436" i="38"/>
  <c r="N436" i="38" s="1"/>
  <c r="H436" i="38" s="1"/>
  <c r="O437" i="38"/>
  <c r="N437" i="38" s="1"/>
  <c r="H437" i="38" s="1"/>
  <c r="O438" i="38"/>
  <c r="N438" i="38" s="1"/>
  <c r="H438" i="38" s="1"/>
  <c r="O440" i="38"/>
  <c r="N440" i="38" s="1"/>
  <c r="H440" i="38" s="1"/>
  <c r="O446" i="38"/>
  <c r="O458" i="38"/>
  <c r="N458" i="38" s="1"/>
  <c r="H458" i="38" s="1"/>
  <c r="O459" i="38"/>
  <c r="N459" i="38" s="1"/>
  <c r="H459" i="38" s="1"/>
  <c r="O460" i="38"/>
  <c r="O463" i="38"/>
  <c r="N463" i="38" s="1"/>
  <c r="H463" i="38" s="1"/>
  <c r="O464" i="38"/>
  <c r="N464" i="38" s="1"/>
  <c r="H464" i="38" s="1"/>
  <c r="O465" i="38"/>
  <c r="N465" i="38" s="1"/>
  <c r="H465" i="38" s="1"/>
  <c r="O467" i="38"/>
  <c r="N467" i="38" s="1"/>
  <c r="H467" i="38" s="1"/>
  <c r="O470" i="38"/>
  <c r="N470" i="38" s="1"/>
  <c r="H470" i="38" s="1"/>
  <c r="O471" i="38"/>
  <c r="N471" i="38" s="1"/>
  <c r="H471" i="38" s="1"/>
  <c r="O472" i="38"/>
  <c r="N472" i="38" s="1"/>
  <c r="H472" i="38" s="1"/>
  <c r="O473" i="38"/>
  <c r="O474" i="38"/>
  <c r="N474" i="38" s="1"/>
  <c r="H474" i="38" s="1"/>
  <c r="O476" i="38"/>
  <c r="N476" i="38" s="1"/>
  <c r="H476" i="38" s="1"/>
  <c r="O478" i="38"/>
  <c r="N478" i="38" s="1"/>
  <c r="H478" i="38" s="1"/>
  <c r="O480" i="38"/>
  <c r="N480" i="38" s="1"/>
  <c r="H480" i="38" s="1"/>
  <c r="O482" i="38"/>
  <c r="N482" i="38" s="1"/>
  <c r="H482" i="38" s="1"/>
  <c r="O484" i="38"/>
  <c r="N484" i="38" s="1"/>
  <c r="H484" i="38" s="1"/>
  <c r="O485" i="38"/>
  <c r="N485" i="38" s="1"/>
  <c r="H485" i="38" s="1"/>
  <c r="O8" i="38"/>
  <c r="R8" i="25" s="1"/>
  <c r="O14" i="38"/>
  <c r="O21" i="38"/>
  <c r="O22" i="38"/>
  <c r="R22" i="25" s="1"/>
  <c r="O24" i="38"/>
  <c r="N24" i="38" s="1"/>
  <c r="O27" i="38"/>
  <c r="O28" i="38"/>
  <c r="O31" i="38"/>
  <c r="O32" i="38"/>
  <c r="O33" i="38"/>
  <c r="O34" i="38"/>
  <c r="N34" i="38" s="1"/>
  <c r="H34" i="38" s="1"/>
  <c r="O36" i="38"/>
  <c r="O38" i="38"/>
  <c r="O39" i="38"/>
  <c r="O41" i="38"/>
  <c r="O42" i="38"/>
  <c r="O44" i="38"/>
  <c r="O66" i="38"/>
  <c r="N66" i="38" s="1"/>
  <c r="H66" i="38" s="1"/>
  <c r="O67" i="38"/>
  <c r="O68" i="38"/>
  <c r="N68" i="38" s="1"/>
  <c r="H68" i="38" s="1"/>
  <c r="O69" i="38"/>
  <c r="N69" i="38" s="1"/>
  <c r="H69" i="38" s="1"/>
  <c r="O70" i="38"/>
  <c r="N70" i="38" s="1"/>
  <c r="H70" i="38" s="1"/>
  <c r="O72" i="38"/>
  <c r="N72" i="38" s="1"/>
  <c r="H72" i="38" s="1"/>
  <c r="O74" i="38"/>
  <c r="N74" i="38" s="1"/>
  <c r="H74" i="38" s="1"/>
  <c r="O75" i="38"/>
  <c r="O76" i="38"/>
  <c r="N76" i="38" s="1"/>
  <c r="H76" i="38" s="1"/>
  <c r="O78" i="38"/>
  <c r="O80" i="38"/>
  <c r="O81" i="38"/>
  <c r="N81" i="38" s="1"/>
  <c r="H81" i="38" s="1"/>
  <c r="O85" i="38"/>
  <c r="N85" i="38" s="1"/>
  <c r="H85" i="38" s="1"/>
  <c r="O86" i="38"/>
  <c r="N86" i="38" s="1"/>
  <c r="H86" i="38" s="1"/>
  <c r="O87" i="38"/>
  <c r="N87" i="38" s="1"/>
  <c r="H87" i="38" s="1"/>
  <c r="O91" i="38"/>
  <c r="N91" i="38" s="1"/>
  <c r="H91" i="38" s="1"/>
  <c r="O92" i="38"/>
  <c r="N92" i="38" s="1"/>
  <c r="H92" i="38" s="1"/>
  <c r="O94" i="38"/>
  <c r="N94" i="38" s="1"/>
  <c r="H94" i="38" s="1"/>
  <c r="O97" i="38"/>
  <c r="N97" i="38" s="1"/>
  <c r="H97" i="38" s="1"/>
  <c r="R97" i="25" s="1"/>
  <c r="O98" i="38"/>
  <c r="N98" i="38" s="1"/>
  <c r="H98" i="38" s="1"/>
  <c r="R98" i="25" s="1"/>
  <c r="O99" i="38"/>
  <c r="N99" i="38" s="1"/>
  <c r="H99" i="38" s="1"/>
  <c r="R99" i="25" s="1"/>
  <c r="O100" i="38"/>
  <c r="N100" i="38" s="1"/>
  <c r="H100" i="38" s="1"/>
  <c r="R100" i="25" s="1"/>
  <c r="O102" i="38"/>
  <c r="N102" i="38" s="1"/>
  <c r="H102" i="38" s="1"/>
  <c r="R102" i="25" s="1"/>
  <c r="O104" i="38"/>
  <c r="N104" i="38" s="1"/>
  <c r="H104" i="38" s="1"/>
  <c r="R104" i="25" s="1"/>
  <c r="O105" i="38"/>
  <c r="N105" i="38" s="1"/>
  <c r="H105" i="38" s="1"/>
  <c r="R105" i="25" s="1"/>
  <c r="O106" i="38"/>
  <c r="N106" i="38" s="1"/>
  <c r="H106" i="38" s="1"/>
  <c r="R106" i="25" s="1"/>
  <c r="O107" i="38"/>
  <c r="N107" i="38" s="1"/>
  <c r="H107" i="38" s="1"/>
  <c r="R107" i="25" s="1"/>
  <c r="O109" i="38"/>
  <c r="N109" i="38" s="1"/>
  <c r="H109" i="38" s="1"/>
  <c r="R109" i="25" s="1"/>
  <c r="O111" i="38"/>
  <c r="N111" i="38" s="1"/>
  <c r="H111" i="38" s="1"/>
  <c r="R111" i="25" s="1"/>
  <c r="O113" i="38"/>
  <c r="N113" i="38" s="1"/>
  <c r="H113" i="38" s="1"/>
  <c r="R113" i="25" s="1"/>
  <c r="O116" i="38"/>
  <c r="N116" i="38" s="1"/>
  <c r="H116" i="38" s="1"/>
  <c r="R116" i="25" s="1"/>
  <c r="O117" i="38"/>
  <c r="N117" i="38" s="1"/>
  <c r="H117" i="38" s="1"/>
  <c r="R117" i="25" s="1"/>
  <c r="O120" i="38"/>
  <c r="N120" i="38" s="1"/>
  <c r="H120" i="38" s="1"/>
  <c r="R120" i="25" s="1"/>
  <c r="O123" i="38"/>
  <c r="N123" i="38" s="1"/>
  <c r="H123" i="38" s="1"/>
  <c r="R123" i="25" s="1"/>
  <c r="O129" i="38"/>
  <c r="N129" i="38" s="1"/>
  <c r="H129" i="38" s="1"/>
  <c r="R129" i="25" s="1"/>
  <c r="O131" i="38"/>
  <c r="N131" i="38" s="1"/>
  <c r="H131" i="38" s="1"/>
  <c r="O132" i="38"/>
  <c r="N132" i="38" s="1"/>
  <c r="H132" i="38" s="1"/>
  <c r="O135" i="38"/>
  <c r="N135" i="38" s="1"/>
  <c r="H135" i="38" s="1"/>
  <c r="O137" i="38"/>
  <c r="N137" i="38" s="1"/>
  <c r="H137" i="38" s="1"/>
  <c r="O139" i="38"/>
  <c r="N139" i="38" s="1"/>
  <c r="H139" i="38" s="1"/>
  <c r="O141" i="38"/>
  <c r="N141" i="38" s="1"/>
  <c r="H141" i="38" s="1"/>
  <c r="O143" i="38"/>
  <c r="N143" i="38" s="1"/>
  <c r="H143" i="38" s="1"/>
  <c r="O144" i="38"/>
  <c r="N144" i="38" s="1"/>
  <c r="H144" i="38" s="1"/>
  <c r="O145" i="38"/>
  <c r="O146" i="38"/>
  <c r="N146" i="38" s="1"/>
  <c r="H146" i="38" s="1"/>
  <c r="O147" i="38"/>
  <c r="N147" i="38" s="1"/>
  <c r="H147" i="38" s="1"/>
  <c r="O148" i="38"/>
  <c r="O149" i="38"/>
  <c r="O152" i="38"/>
  <c r="N152" i="38" s="1"/>
  <c r="H152" i="38" s="1"/>
  <c r="O153" i="38"/>
  <c r="O155" i="38"/>
  <c r="N155" i="38" s="1"/>
  <c r="H155" i="38" s="1"/>
  <c r="O156" i="38"/>
  <c r="O158" i="38"/>
  <c r="N158" i="38" s="1"/>
  <c r="H158" i="38" s="1"/>
  <c r="O159" i="38"/>
  <c r="N159" i="38" s="1"/>
  <c r="H159" i="38" s="1"/>
  <c r="O160" i="38"/>
  <c r="N160" i="38" s="1"/>
  <c r="H160" i="38" s="1"/>
  <c r="O162" i="38"/>
  <c r="N162" i="38" s="1"/>
  <c r="H162" i="38" s="1"/>
  <c r="O166" i="38"/>
  <c r="N166" i="38" s="1"/>
  <c r="H166" i="38" s="1"/>
  <c r="O167" i="38"/>
  <c r="O168" i="38"/>
  <c r="N168" i="38" s="1"/>
  <c r="H168" i="38" s="1"/>
  <c r="O170" i="38"/>
  <c r="O171" i="38"/>
  <c r="N171" i="38" s="1"/>
  <c r="H171" i="38" s="1"/>
  <c r="O172" i="38"/>
  <c r="N172" i="38" s="1"/>
  <c r="H172" i="38" s="1"/>
  <c r="O173" i="38"/>
  <c r="N173" i="38" s="1"/>
  <c r="O174" i="38"/>
  <c r="N174" i="38" s="1"/>
  <c r="O175" i="38"/>
  <c r="N175" i="38" s="1"/>
  <c r="H175" i="38" s="1"/>
  <c r="O176" i="38"/>
  <c r="O178" i="38"/>
  <c r="N178" i="38" s="1"/>
  <c r="H178" i="38" s="1"/>
  <c r="O179" i="38"/>
  <c r="O180" i="38"/>
  <c r="N180" i="38" s="1"/>
  <c r="H180" i="38" s="1"/>
  <c r="O182" i="38"/>
  <c r="N182" i="38" s="1"/>
  <c r="H182" i="38" s="1"/>
  <c r="O183" i="38"/>
  <c r="O185" i="38"/>
  <c r="O186" i="38"/>
  <c r="N186" i="38" s="1"/>
  <c r="H186" i="38" s="1"/>
  <c r="O187" i="38"/>
  <c r="O188" i="38"/>
  <c r="N188" i="38" s="1"/>
  <c r="H188" i="38" s="1"/>
  <c r="O189" i="38"/>
  <c r="O191" i="38"/>
  <c r="N191" i="38" s="1"/>
  <c r="H191" i="38" s="1"/>
  <c r="O192" i="38"/>
  <c r="N192" i="38" s="1"/>
  <c r="H192" i="38" s="1"/>
  <c r="O196" i="38"/>
  <c r="N196" i="38" s="1"/>
  <c r="H196" i="38" s="1"/>
  <c r="O197" i="38"/>
  <c r="N197" i="38" s="1"/>
  <c r="H197" i="38" s="1"/>
  <c r="O198" i="38"/>
  <c r="N198" i="38" s="1"/>
  <c r="H198" i="38" s="1"/>
  <c r="O200" i="38"/>
  <c r="N200" i="38" s="1"/>
  <c r="H200" i="38" s="1"/>
  <c r="O201" i="38"/>
  <c r="N201" i="38" s="1"/>
  <c r="H201" i="38" s="1"/>
  <c r="O202" i="38"/>
  <c r="O203" i="38"/>
  <c r="N203" i="38" s="1"/>
  <c r="H203" i="38" s="1"/>
  <c r="O204" i="38"/>
  <c r="N204" i="38" s="1"/>
  <c r="H204" i="38" s="1"/>
  <c r="O206" i="38"/>
  <c r="N206" i="38" s="1"/>
  <c r="H206" i="38" s="1"/>
  <c r="O207" i="38"/>
  <c r="N207" i="38" s="1"/>
  <c r="H207" i="38" s="1"/>
  <c r="O210" i="38"/>
  <c r="N210" i="38" s="1"/>
  <c r="H210" i="38" s="1"/>
  <c r="O211" i="38"/>
  <c r="N211" i="38" s="1"/>
  <c r="H211" i="38" s="1"/>
  <c r="O213" i="38"/>
  <c r="N213" i="38" s="1"/>
  <c r="H213" i="38" s="1"/>
  <c r="O214" i="38"/>
  <c r="O215" i="38"/>
  <c r="N215" i="38" s="1"/>
  <c r="H215" i="38" s="1"/>
  <c r="O217" i="38"/>
  <c r="N217" i="38" s="1"/>
  <c r="H217" i="38" s="1"/>
  <c r="O220" i="38"/>
  <c r="N220" i="38" s="1"/>
  <c r="H220" i="38" s="1"/>
  <c r="O221" i="38"/>
  <c r="N221" i="38" s="1"/>
  <c r="H221" i="38" s="1"/>
  <c r="O222" i="38"/>
  <c r="N222" i="38" s="1"/>
  <c r="H222" i="38" s="1"/>
  <c r="O225" i="38"/>
  <c r="N225" i="38" s="1"/>
  <c r="H225" i="38" s="1"/>
  <c r="O227" i="38"/>
  <c r="N227" i="38" s="1"/>
  <c r="H227" i="38" s="1"/>
  <c r="O228" i="38"/>
  <c r="O230" i="38"/>
  <c r="N230" i="38" s="1"/>
  <c r="H230" i="38" s="1"/>
  <c r="O231" i="38"/>
  <c r="N231" i="38" s="1"/>
  <c r="H231" i="38" s="1"/>
  <c r="N233" i="38"/>
  <c r="H233" i="38" s="1"/>
  <c r="P606" i="38"/>
  <c r="P601" i="38"/>
  <c r="P599" i="38"/>
  <c r="P597" i="38"/>
  <c r="P595" i="38"/>
  <c r="P593" i="38"/>
  <c r="P591" i="38"/>
  <c r="P589" i="38"/>
  <c r="P587" i="38"/>
  <c r="P585" i="38"/>
  <c r="P574" i="38"/>
  <c r="P572" i="38"/>
  <c r="P570" i="38"/>
  <c r="P568" i="38"/>
  <c r="P565" i="38"/>
  <c r="P561" i="38"/>
  <c r="P559" i="38"/>
  <c r="P557" i="38"/>
  <c r="P555" i="38"/>
  <c r="P553" i="38"/>
  <c r="P551" i="38"/>
  <c r="P549" i="38"/>
  <c r="P547" i="38"/>
  <c r="P545" i="38"/>
  <c r="P533" i="38"/>
  <c r="P526" i="38"/>
  <c r="P518" i="38"/>
  <c r="P514" i="38"/>
  <c r="P504" i="38"/>
  <c r="P502" i="38"/>
  <c r="P499" i="38"/>
  <c r="P494" i="38"/>
  <c r="P491" i="38"/>
  <c r="P486" i="38"/>
  <c r="P483" i="38"/>
  <c r="P481" i="38" s="1"/>
  <c r="P479" i="38"/>
  <c r="P477" i="38"/>
  <c r="P475" i="38"/>
  <c r="P469" i="38"/>
  <c r="P468" i="38" s="1"/>
  <c r="P466" i="38"/>
  <c r="P462" i="38"/>
  <c r="P461" i="38" s="1"/>
  <c r="P447" i="38"/>
  <c r="P427" i="38"/>
  <c r="P422" i="38"/>
  <c r="P416" i="38"/>
  <c r="P412" i="38"/>
  <c r="P400" i="38"/>
  <c r="P390" i="38"/>
  <c r="P382" i="38"/>
  <c r="P365" i="38"/>
  <c r="P349" i="38"/>
  <c r="P344" i="38"/>
  <c r="P333" i="38"/>
  <c r="P324" i="38"/>
  <c r="P311" i="38"/>
  <c r="P302" i="38"/>
  <c r="P291" i="38"/>
  <c r="P284" i="38"/>
  <c r="P272" i="38"/>
  <c r="P270" i="38"/>
  <c r="P258" i="38"/>
  <c r="P253" i="38"/>
  <c r="P247" i="38"/>
  <c r="P237" i="38"/>
  <c r="P232" i="38"/>
  <c r="P226" i="38"/>
  <c r="P224" i="38"/>
  <c r="P219" i="38"/>
  <c r="P216" i="38"/>
  <c r="P209" i="38"/>
  <c r="P205" i="38"/>
  <c r="P199" i="38"/>
  <c r="P195" i="38"/>
  <c r="P184" i="38"/>
  <c r="P177" i="38"/>
  <c r="P169" i="38"/>
  <c r="P165" i="38"/>
  <c r="P157" i="38"/>
  <c r="P151" i="38"/>
  <c r="P142" i="38"/>
  <c r="P140" i="38"/>
  <c r="P138" i="38"/>
  <c r="P130" i="38"/>
  <c r="P125" i="38"/>
  <c r="P115" i="38"/>
  <c r="P114" i="38" s="1"/>
  <c r="P112" i="38"/>
  <c r="P110" i="38"/>
  <c r="P103" i="38"/>
  <c r="P96" i="38"/>
  <c r="P93" i="38"/>
  <c r="P90" i="38"/>
  <c r="P84" i="38"/>
  <c r="P83" i="38" s="1"/>
  <c r="P82" i="38" s="1"/>
  <c r="P79" i="38"/>
  <c r="P73" i="38"/>
  <c r="P65" i="38"/>
  <c r="P64" i="38" s="1"/>
  <c r="P55" i="38"/>
  <c r="P47" i="38"/>
  <c r="P43" i="38"/>
  <c r="P40" i="38"/>
  <c r="P37" i="38"/>
  <c r="P35" i="38" s="1"/>
  <c r="P26" i="38"/>
  <c r="P23" i="38"/>
  <c r="R606" i="38"/>
  <c r="R603" i="38" s="1"/>
  <c r="Q606" i="38"/>
  <c r="Q603" i="38" s="1"/>
  <c r="R601" i="38"/>
  <c r="Q601" i="38"/>
  <c r="R599" i="38"/>
  <c r="Q599" i="38"/>
  <c r="R597" i="38"/>
  <c r="Q597" i="38"/>
  <c r="R595" i="38"/>
  <c r="Q595" i="38"/>
  <c r="R593" i="38"/>
  <c r="Q593" i="38"/>
  <c r="R591" i="38"/>
  <c r="Q591" i="38"/>
  <c r="R589" i="38"/>
  <c r="Q589" i="38"/>
  <c r="R587" i="38"/>
  <c r="Q587" i="38"/>
  <c r="R585" i="38"/>
  <c r="Q585" i="38"/>
  <c r="R574" i="38"/>
  <c r="Q574" i="38"/>
  <c r="R572" i="38"/>
  <c r="Q572" i="38"/>
  <c r="R570" i="38"/>
  <c r="Q570" i="38"/>
  <c r="R568" i="38"/>
  <c r="Q568" i="38"/>
  <c r="R565" i="38"/>
  <c r="R563" i="38" s="1"/>
  <c r="Q565" i="38"/>
  <c r="Q563" i="38" s="1"/>
  <c r="R561" i="38"/>
  <c r="Q561" i="38"/>
  <c r="R559" i="38"/>
  <c r="Q559" i="38"/>
  <c r="R557" i="38"/>
  <c r="Q557" i="38"/>
  <c r="R555" i="38"/>
  <c r="Q555" i="38"/>
  <c r="R553" i="38"/>
  <c r="Q553" i="38"/>
  <c r="R551" i="38"/>
  <c r="Q551" i="38"/>
  <c r="R549" i="38"/>
  <c r="Q549" i="38"/>
  <c r="R547" i="38"/>
  <c r="Q547" i="38"/>
  <c r="R545" i="38"/>
  <c r="Q545" i="38"/>
  <c r="R533" i="38"/>
  <c r="R531" i="38" s="1"/>
  <c r="Q533" i="38"/>
  <c r="Q531" i="38" s="1"/>
  <c r="R526" i="38"/>
  <c r="Q526" i="38"/>
  <c r="R518" i="38"/>
  <c r="Q518" i="38"/>
  <c r="R514" i="38"/>
  <c r="Q514" i="38"/>
  <c r="R504" i="38"/>
  <c r="Q504" i="38"/>
  <c r="R502" i="38"/>
  <c r="Q502" i="38"/>
  <c r="R499" i="38"/>
  <c r="Q499" i="38"/>
  <c r="R494" i="38"/>
  <c r="Q494" i="38"/>
  <c r="R491" i="38"/>
  <c r="Q491" i="38"/>
  <c r="R486" i="38"/>
  <c r="Q486" i="38"/>
  <c r="R483" i="38"/>
  <c r="R481" i="38" s="1"/>
  <c r="Q483" i="38"/>
  <c r="Q481" i="38" s="1"/>
  <c r="R479" i="38"/>
  <c r="Q479" i="38"/>
  <c r="R477" i="38"/>
  <c r="Q477" i="38"/>
  <c r="R475" i="38"/>
  <c r="Q475" i="38"/>
  <c r="R469" i="38"/>
  <c r="Q469" i="38"/>
  <c r="Q468" i="38" s="1"/>
  <c r="R466" i="38"/>
  <c r="Q466" i="38"/>
  <c r="R462" i="38"/>
  <c r="R461" i="38" s="1"/>
  <c r="Q462" i="38"/>
  <c r="Q461" i="38" s="1"/>
  <c r="R447" i="38"/>
  <c r="Q447" i="38"/>
  <c r="R427" i="38"/>
  <c r="Q427" i="38"/>
  <c r="R422" i="38"/>
  <c r="Q422" i="38"/>
  <c r="R416" i="38"/>
  <c r="Q416" i="38"/>
  <c r="R412" i="38"/>
  <c r="Q412" i="38"/>
  <c r="R400" i="38"/>
  <c r="Q400" i="38"/>
  <c r="R390" i="38"/>
  <c r="Q390" i="38"/>
  <c r="R382" i="38"/>
  <c r="Q382" i="38"/>
  <c r="R365" i="38"/>
  <c r="Q365" i="38"/>
  <c r="R349" i="38"/>
  <c r="Q349" i="38"/>
  <c r="R344" i="38"/>
  <c r="Q344" i="38"/>
  <c r="R333" i="38"/>
  <c r="Q333" i="38"/>
  <c r="R324" i="38"/>
  <c r="Q324" i="38"/>
  <c r="R311" i="38"/>
  <c r="Q311" i="38"/>
  <c r="R302" i="38"/>
  <c r="Q302" i="38"/>
  <c r="R291" i="38"/>
  <c r="Q291" i="38"/>
  <c r="R284" i="38"/>
  <c r="Q284" i="38"/>
  <c r="R272" i="38"/>
  <c r="Q272" i="38"/>
  <c r="R270" i="38"/>
  <c r="Q270" i="38"/>
  <c r="R258" i="38"/>
  <c r="Q258" i="38"/>
  <c r="R253" i="38"/>
  <c r="Q253" i="38"/>
  <c r="R247" i="38"/>
  <c r="Q247" i="38"/>
  <c r="R237" i="38"/>
  <c r="R234" i="38" s="1"/>
  <c r="Q237" i="38"/>
  <c r="Q234" i="38" s="1"/>
  <c r="R232" i="38"/>
  <c r="Q232" i="38"/>
  <c r="R226" i="38"/>
  <c r="Q226" i="38"/>
  <c r="R224" i="38"/>
  <c r="Q224" i="38"/>
  <c r="R219" i="38"/>
  <c r="Q219" i="38"/>
  <c r="R216" i="38"/>
  <c r="Q216" i="38"/>
  <c r="R209" i="38"/>
  <c r="Q209" i="38"/>
  <c r="R205" i="38"/>
  <c r="Q205" i="38"/>
  <c r="R199" i="38"/>
  <c r="Q199" i="38"/>
  <c r="R195" i="38"/>
  <c r="Q195" i="38"/>
  <c r="R184" i="38"/>
  <c r="Q184" i="38"/>
  <c r="R177" i="38"/>
  <c r="Q177" i="38"/>
  <c r="R169" i="38"/>
  <c r="Q169" i="38"/>
  <c r="R165" i="38"/>
  <c r="Q165" i="38"/>
  <c r="R157" i="38"/>
  <c r="Q157" i="38"/>
  <c r="R151" i="38"/>
  <c r="Q151" i="38"/>
  <c r="R142" i="38"/>
  <c r="Q142" i="38"/>
  <c r="R140" i="38"/>
  <c r="Q140" i="38"/>
  <c r="R138" i="38"/>
  <c r="Q138" i="38"/>
  <c r="R130" i="38"/>
  <c r="Q130" i="38"/>
  <c r="R125" i="38"/>
  <c r="Q125" i="38"/>
  <c r="R115" i="38"/>
  <c r="R114" i="38" s="1"/>
  <c r="Q115" i="38"/>
  <c r="Q114" i="38" s="1"/>
  <c r="R112" i="38"/>
  <c r="Q112" i="38"/>
  <c r="R110" i="38"/>
  <c r="Q110" i="38"/>
  <c r="R103" i="38"/>
  <c r="Q103" i="38"/>
  <c r="R96" i="38"/>
  <c r="Q96" i="38"/>
  <c r="R93" i="38"/>
  <c r="Q93" i="38"/>
  <c r="R90" i="38"/>
  <c r="Q90" i="38"/>
  <c r="R84" i="38"/>
  <c r="R83" i="38" s="1"/>
  <c r="R82" i="38" s="1"/>
  <c r="Q84" i="38"/>
  <c r="Q83" i="38" s="1"/>
  <c r="R79" i="38"/>
  <c r="Q79" i="38"/>
  <c r="R73" i="38"/>
  <c r="Q73" i="38"/>
  <c r="R65" i="38"/>
  <c r="R64" i="38" s="1"/>
  <c r="Q65" i="38"/>
  <c r="Q64" i="38" s="1"/>
  <c r="R55" i="38"/>
  <c r="Q55" i="38"/>
  <c r="R47" i="38"/>
  <c r="R46" i="38" s="1"/>
  <c r="Q47" i="38"/>
  <c r="Q46" i="38" s="1"/>
  <c r="R43" i="38"/>
  <c r="Q43" i="38"/>
  <c r="R40" i="38"/>
  <c r="Q40" i="38"/>
  <c r="R37" i="38"/>
  <c r="R35" i="38" s="1"/>
  <c r="Q37" i="38"/>
  <c r="Q35" i="38" s="1"/>
  <c r="R26" i="38"/>
  <c r="Q26" i="38"/>
  <c r="R23" i="38"/>
  <c r="Q23" i="38"/>
  <c r="X606" i="35"/>
  <c r="X603" i="35" s="1"/>
  <c r="X601" i="35"/>
  <c r="X599" i="35"/>
  <c r="X597" i="35"/>
  <c r="X595" i="35"/>
  <c r="X593" i="35"/>
  <c r="X591" i="35"/>
  <c r="X589" i="35"/>
  <c r="X587" i="35"/>
  <c r="X585" i="35"/>
  <c r="X574" i="35"/>
  <c r="X572" i="35"/>
  <c r="X570" i="35"/>
  <c r="X568" i="35"/>
  <c r="X565" i="35"/>
  <c r="X563" i="35" s="1"/>
  <c r="X561" i="35"/>
  <c r="X559" i="35"/>
  <c r="X557" i="35"/>
  <c r="X555" i="35"/>
  <c r="X553" i="35"/>
  <c r="X551" i="35"/>
  <c r="X549" i="35"/>
  <c r="X547" i="35"/>
  <c r="X545" i="35"/>
  <c r="X533" i="35"/>
  <c r="X531" i="35" s="1"/>
  <c r="X526" i="35"/>
  <c r="X518" i="35"/>
  <c r="X514" i="35"/>
  <c r="X504" i="35"/>
  <c r="X502" i="35"/>
  <c r="X499" i="35"/>
  <c r="X494" i="35"/>
  <c r="X491" i="35"/>
  <c r="X486" i="35"/>
  <c r="X483" i="35"/>
  <c r="X481" i="35" s="1"/>
  <c r="X479" i="35"/>
  <c r="X477" i="35"/>
  <c r="X475" i="35"/>
  <c r="X469" i="35"/>
  <c r="X468" i="35" s="1"/>
  <c r="X466" i="35"/>
  <c r="X462" i="35"/>
  <c r="X461" i="35" s="1"/>
  <c r="X447" i="35"/>
  <c r="X427" i="35"/>
  <c r="X422" i="35"/>
  <c r="X416" i="35"/>
  <c r="X412" i="35"/>
  <c r="X400" i="35"/>
  <c r="X382" i="35"/>
  <c r="X365" i="35"/>
  <c r="X349" i="35"/>
  <c r="X344" i="35"/>
  <c r="X333" i="35"/>
  <c r="X324" i="35"/>
  <c r="X311" i="35"/>
  <c r="X291" i="35"/>
  <c r="X284" i="35"/>
  <c r="X272" i="35"/>
  <c r="X270" i="35"/>
  <c r="X258" i="35"/>
  <c r="X253" i="35"/>
  <c r="X247" i="35"/>
  <c r="X237" i="35"/>
  <c r="X234" i="35" s="1"/>
  <c r="X232" i="35"/>
  <c r="X226" i="35"/>
  <c r="X224" i="35"/>
  <c r="X219" i="35"/>
  <c r="X216" i="35"/>
  <c r="X209" i="35"/>
  <c r="X205" i="35"/>
  <c r="X199" i="35"/>
  <c r="X195" i="35"/>
  <c r="X184" i="35"/>
  <c r="X177" i="35"/>
  <c r="X169" i="35"/>
  <c r="X165" i="35"/>
  <c r="X157" i="35"/>
  <c r="X151" i="35"/>
  <c r="X142" i="35"/>
  <c r="X140" i="35"/>
  <c r="X138" i="35"/>
  <c r="X130" i="35"/>
  <c r="X125" i="35"/>
  <c r="X115" i="35"/>
  <c r="X114" i="35" s="1"/>
  <c r="X112" i="35"/>
  <c r="X110" i="35"/>
  <c r="X103" i="35"/>
  <c r="X96" i="35"/>
  <c r="X93" i="35"/>
  <c r="X90" i="35"/>
  <c r="X89" i="35" s="1"/>
  <c r="X84" i="35"/>
  <c r="X83" i="35" s="1"/>
  <c r="X82" i="35" s="1"/>
  <c r="X79" i="35"/>
  <c r="X73" i="35"/>
  <c r="X65" i="35"/>
  <c r="X64" i="35" s="1"/>
  <c r="X55" i="35"/>
  <c r="X47" i="35"/>
  <c r="X46" i="35" s="1"/>
  <c r="X43" i="35"/>
  <c r="X40" i="35"/>
  <c r="X37" i="35"/>
  <c r="X35" i="35" s="1"/>
  <c r="X30" i="35"/>
  <c r="X29" i="35" s="1"/>
  <c r="X26" i="35"/>
  <c r="X23" i="35"/>
  <c r="J253" i="35"/>
  <c r="BC272" i="43"/>
  <c r="BB272" i="43"/>
  <c r="BC270" i="43"/>
  <c r="BB270" i="43"/>
  <c r="BC258" i="43"/>
  <c r="BB258" i="43"/>
  <c r="BC253" i="43"/>
  <c r="BB253" i="43"/>
  <c r="BC247" i="43"/>
  <c r="BB247" i="43"/>
  <c r="AY272" i="43"/>
  <c r="AX272" i="43"/>
  <c r="AY270" i="43"/>
  <c r="AX270" i="43"/>
  <c r="AY258" i="43"/>
  <c r="AX258" i="43"/>
  <c r="AY253" i="43"/>
  <c r="AX253" i="43"/>
  <c r="AY247" i="43"/>
  <c r="AX247" i="43"/>
  <c r="AU272" i="43"/>
  <c r="AT272" i="43"/>
  <c r="AU270" i="43"/>
  <c r="AT270" i="43"/>
  <c r="AU258" i="43"/>
  <c r="AU253" i="43"/>
  <c r="AT253" i="43"/>
  <c r="AU247" i="43"/>
  <c r="AT247" i="43"/>
  <c r="AR272" i="43"/>
  <c r="AQ272" i="43"/>
  <c r="AR270" i="43"/>
  <c r="AQ270" i="43"/>
  <c r="AR258" i="43"/>
  <c r="AQ258" i="43"/>
  <c r="AR253" i="43"/>
  <c r="AR247" i="43"/>
  <c r="AQ247" i="43"/>
  <c r="AO272" i="43"/>
  <c r="AN272" i="43"/>
  <c r="AO270" i="43"/>
  <c r="AN270" i="43"/>
  <c r="AO258" i="43"/>
  <c r="AN258" i="43"/>
  <c r="AO253" i="43"/>
  <c r="AN253" i="43"/>
  <c r="AO247" i="43"/>
  <c r="AN247" i="43"/>
  <c r="AK272" i="43"/>
  <c r="AJ272" i="43"/>
  <c r="AK270" i="43"/>
  <c r="AJ270" i="43"/>
  <c r="AK258" i="43"/>
  <c r="AJ258" i="43"/>
  <c r="AK253" i="43"/>
  <c r="AJ253" i="43"/>
  <c r="AK247" i="43"/>
  <c r="AJ247" i="43"/>
  <c r="AG272" i="43"/>
  <c r="AF272" i="43"/>
  <c r="AG270" i="43"/>
  <c r="AF270" i="43"/>
  <c r="AG258" i="43"/>
  <c r="AF258" i="43"/>
  <c r="AG253" i="43"/>
  <c r="AF253" i="43"/>
  <c r="AG247" i="43"/>
  <c r="AF247" i="43"/>
  <c r="AD272" i="43"/>
  <c r="AD270" i="43"/>
  <c r="AC270" i="43"/>
  <c r="AD258" i="43"/>
  <c r="AC258" i="43"/>
  <c r="AD253" i="43"/>
  <c r="AC253" i="43"/>
  <c r="AD247" i="43"/>
  <c r="AC247" i="43"/>
  <c r="AA272" i="43"/>
  <c r="Z272" i="43"/>
  <c r="AA270" i="43"/>
  <c r="Z270" i="43"/>
  <c r="AA258" i="43"/>
  <c r="Z258" i="43"/>
  <c r="AA253" i="43"/>
  <c r="Z253" i="43"/>
  <c r="AA247" i="43"/>
  <c r="Z247" i="43"/>
  <c r="X272" i="43"/>
  <c r="W272" i="43"/>
  <c r="X270" i="43"/>
  <c r="W270" i="43"/>
  <c r="X258" i="43"/>
  <c r="W258" i="43"/>
  <c r="X253" i="43"/>
  <c r="W253" i="43"/>
  <c r="X247" i="43"/>
  <c r="W247" i="43"/>
  <c r="AV174" i="43"/>
  <c r="H174" i="43" s="1"/>
  <c r="AV173" i="43"/>
  <c r="H173" i="43" s="1"/>
  <c r="AK272" i="35"/>
  <c r="AJ272" i="35"/>
  <c r="AI272" i="35"/>
  <c r="AB272" i="35"/>
  <c r="Z272" i="35"/>
  <c r="AK270" i="35"/>
  <c r="AJ270" i="35"/>
  <c r="AI270" i="35"/>
  <c r="AB270" i="35"/>
  <c r="Z270" i="35"/>
  <c r="AK258" i="35"/>
  <c r="AJ258" i="35"/>
  <c r="AI258" i="35"/>
  <c r="AB258" i="35"/>
  <c r="Z258" i="35"/>
  <c r="AK253" i="35"/>
  <c r="AJ253" i="35"/>
  <c r="AI253" i="35"/>
  <c r="AB253" i="35"/>
  <c r="Z253" i="35"/>
  <c r="AK247" i="35"/>
  <c r="AJ247" i="35"/>
  <c r="AI247" i="35"/>
  <c r="AB247" i="35"/>
  <c r="Z247" i="35"/>
  <c r="W272" i="35"/>
  <c r="V272" i="35"/>
  <c r="U272" i="35"/>
  <c r="T272" i="35"/>
  <c r="S272" i="35"/>
  <c r="W270" i="35"/>
  <c r="V270" i="35"/>
  <c r="U270" i="35"/>
  <c r="T270" i="35"/>
  <c r="S270" i="35"/>
  <c r="W258" i="35"/>
  <c r="V258" i="35"/>
  <c r="U258" i="35"/>
  <c r="T258" i="35"/>
  <c r="S258" i="35"/>
  <c r="W253" i="35"/>
  <c r="V253" i="35"/>
  <c r="U253" i="35"/>
  <c r="T253" i="35"/>
  <c r="S253" i="35"/>
  <c r="W247" i="35"/>
  <c r="V247" i="35"/>
  <c r="U247" i="35"/>
  <c r="T247" i="35"/>
  <c r="S247" i="35"/>
  <c r="P272" i="35"/>
  <c r="O272" i="35" s="1"/>
  <c r="N272" i="35"/>
  <c r="M272" i="35"/>
  <c r="L272" i="35"/>
  <c r="K272" i="35"/>
  <c r="P270" i="35"/>
  <c r="O270" i="35" s="1"/>
  <c r="N270" i="35"/>
  <c r="M270" i="35"/>
  <c r="L270" i="35"/>
  <c r="K270" i="35"/>
  <c r="P258" i="35"/>
  <c r="O258" i="35" s="1"/>
  <c r="N258" i="35"/>
  <c r="M258" i="35"/>
  <c r="K258" i="35"/>
  <c r="P253" i="35"/>
  <c r="O253" i="35" s="1"/>
  <c r="N253" i="35"/>
  <c r="M253" i="35"/>
  <c r="L253" i="35"/>
  <c r="K253" i="35"/>
  <c r="P247" i="35"/>
  <c r="O247" i="35" s="1"/>
  <c r="N247" i="35"/>
  <c r="M247" i="35"/>
  <c r="K247" i="35"/>
  <c r="L606" i="46"/>
  <c r="L603" i="46" s="1"/>
  <c r="K603" i="46" s="1"/>
  <c r="AM603" i="25" s="1"/>
  <c r="L565" i="46"/>
  <c r="L272" i="46"/>
  <c r="K272" i="46" s="1"/>
  <c r="AM272" i="25" s="1"/>
  <c r="L270" i="46"/>
  <c r="K270" i="46" s="1"/>
  <c r="AM270" i="25" s="1"/>
  <c r="K258" i="46"/>
  <c r="AM258" i="25" s="1"/>
  <c r="L253" i="46"/>
  <c r="K253" i="46" s="1"/>
  <c r="AM253" i="25" s="1"/>
  <c r="K247" i="46"/>
  <c r="AM247" i="25" s="1"/>
  <c r="K181" i="46"/>
  <c r="AM181" i="25" s="1"/>
  <c r="L79" i="46"/>
  <c r="K79" i="46" s="1"/>
  <c r="AM79" i="25" s="1"/>
  <c r="L37" i="46"/>
  <c r="K37" i="46" s="1"/>
  <c r="AM37" i="25" s="1"/>
  <c r="J37" i="46"/>
  <c r="I37" i="46" s="1"/>
  <c r="AL37" i="25" s="1"/>
  <c r="X565" i="45"/>
  <c r="X563" i="45" s="1"/>
  <c r="W565" i="45"/>
  <c r="W563" i="45" s="1"/>
  <c r="V565" i="45"/>
  <c r="V563" i="45" s="1"/>
  <c r="U565" i="45"/>
  <c r="T565" i="45"/>
  <c r="T563" i="45" s="1"/>
  <c r="S565" i="45"/>
  <c r="S563" i="45" s="1"/>
  <c r="Q565" i="45"/>
  <c r="Q563" i="45" s="1"/>
  <c r="P565" i="45"/>
  <c r="O565" i="45"/>
  <c r="O563" i="45" s="1"/>
  <c r="N565" i="45"/>
  <c r="N563" i="45" s="1"/>
  <c r="M565" i="45"/>
  <c r="M563" i="45" s="1"/>
  <c r="L565" i="45"/>
  <c r="L563" i="45" s="1"/>
  <c r="X272" i="45"/>
  <c r="W272" i="45"/>
  <c r="V272" i="45"/>
  <c r="U272" i="45"/>
  <c r="T272" i="45"/>
  <c r="S272" i="45"/>
  <c r="X270" i="45"/>
  <c r="W270" i="45"/>
  <c r="V270" i="45"/>
  <c r="U270" i="45"/>
  <c r="T270" i="45"/>
  <c r="S270" i="45"/>
  <c r="X258" i="45"/>
  <c r="W258" i="45"/>
  <c r="V258" i="45"/>
  <c r="U258" i="45"/>
  <c r="T258" i="45"/>
  <c r="S258" i="45"/>
  <c r="X253" i="45"/>
  <c r="W253" i="45"/>
  <c r="V253" i="45"/>
  <c r="U253" i="45"/>
  <c r="T253" i="45"/>
  <c r="S253" i="45"/>
  <c r="X247" i="45"/>
  <c r="W247" i="45"/>
  <c r="V247" i="45"/>
  <c r="U247" i="45"/>
  <c r="T247" i="45"/>
  <c r="S247" i="45"/>
  <c r="Q272" i="45"/>
  <c r="P272" i="45"/>
  <c r="O272" i="45"/>
  <c r="N272" i="45"/>
  <c r="M272" i="45"/>
  <c r="L272" i="45"/>
  <c r="Q270" i="45"/>
  <c r="P270" i="45"/>
  <c r="O270" i="45"/>
  <c r="N270" i="45"/>
  <c r="M270" i="45"/>
  <c r="L270" i="45"/>
  <c r="Q258" i="45"/>
  <c r="P258" i="45"/>
  <c r="O258" i="45"/>
  <c r="N258" i="45"/>
  <c r="M258" i="45"/>
  <c r="Q253" i="45"/>
  <c r="P253" i="45"/>
  <c r="O253" i="45"/>
  <c r="N253" i="45"/>
  <c r="M253" i="45"/>
  <c r="L253" i="45"/>
  <c r="Q247" i="45"/>
  <c r="P247" i="45"/>
  <c r="O247" i="45"/>
  <c r="N247" i="45"/>
  <c r="M247" i="45"/>
  <c r="X79" i="45"/>
  <c r="W79" i="45"/>
  <c r="V79" i="45"/>
  <c r="U79" i="45"/>
  <c r="T79" i="45"/>
  <c r="S79" i="45"/>
  <c r="Q79" i="45"/>
  <c r="P79" i="45"/>
  <c r="O79" i="45"/>
  <c r="N79" i="45"/>
  <c r="M79" i="45"/>
  <c r="L79" i="45"/>
  <c r="X37" i="45"/>
  <c r="X35" i="45" s="1"/>
  <c r="W37" i="45"/>
  <c r="W35" i="45" s="1"/>
  <c r="V37" i="45"/>
  <c r="V35" i="45" s="1"/>
  <c r="U37" i="45"/>
  <c r="T37" i="45"/>
  <c r="T35" i="45" s="1"/>
  <c r="S37" i="45"/>
  <c r="S35" i="45" s="1"/>
  <c r="Q37" i="45"/>
  <c r="Q35" i="45" s="1"/>
  <c r="P37" i="45"/>
  <c r="P35" i="45" s="1"/>
  <c r="O37" i="45"/>
  <c r="O35" i="45" s="1"/>
  <c r="N37" i="45"/>
  <c r="N35" i="45" s="1"/>
  <c r="M37" i="45"/>
  <c r="M35" i="45" s="1"/>
  <c r="L37" i="45"/>
  <c r="BC606" i="43"/>
  <c r="BC603" i="43" s="1"/>
  <c r="BB606" i="43"/>
  <c r="BB603" i="43" s="1"/>
  <c r="AY606" i="43"/>
  <c r="AY603" i="43" s="1"/>
  <c r="AX606" i="43"/>
  <c r="AU606" i="43"/>
  <c r="AU603" i="43" s="1"/>
  <c r="AT606" i="43"/>
  <c r="AT603" i="43" s="1"/>
  <c r="AR606" i="43"/>
  <c r="AR603" i="43" s="1"/>
  <c r="AQ606" i="43"/>
  <c r="AQ603" i="43" s="1"/>
  <c r="AO606" i="43"/>
  <c r="AO603" i="43" s="1"/>
  <c r="AN606" i="43"/>
  <c r="AK606" i="43"/>
  <c r="AK603" i="43" s="1"/>
  <c r="AJ606" i="43"/>
  <c r="AG606" i="43"/>
  <c r="AG603" i="43" s="1"/>
  <c r="AF606" i="43"/>
  <c r="AF603" i="43" s="1"/>
  <c r="AD606" i="43"/>
  <c r="AD603" i="43" s="1"/>
  <c r="AC606" i="43"/>
  <c r="AC603" i="43" s="1"/>
  <c r="AA606" i="43"/>
  <c r="AA603" i="43" s="1"/>
  <c r="Z606" i="43"/>
  <c r="X606" i="43"/>
  <c r="X603" i="43" s="1"/>
  <c r="W606" i="43"/>
  <c r="M606" i="43"/>
  <c r="M603" i="43" s="1"/>
  <c r="J606" i="43"/>
  <c r="J603" i="43" s="1"/>
  <c r="BC565" i="43"/>
  <c r="BC563" i="43" s="1"/>
  <c r="BB565" i="43"/>
  <c r="BB563" i="43" s="1"/>
  <c r="AY565" i="43"/>
  <c r="AY563" i="43" s="1"/>
  <c r="AX565" i="43"/>
  <c r="AX563" i="43" s="1"/>
  <c r="AU565" i="43"/>
  <c r="AU563" i="43" s="1"/>
  <c r="AT565" i="43"/>
  <c r="AT563" i="43" s="1"/>
  <c r="AR565" i="43"/>
  <c r="AR563" i="43" s="1"/>
  <c r="AQ565" i="43"/>
  <c r="AQ563" i="43" s="1"/>
  <c r="AO565" i="43"/>
  <c r="AO563" i="43" s="1"/>
  <c r="AN565" i="43"/>
  <c r="AN563" i="43" s="1"/>
  <c r="AK565" i="43"/>
  <c r="AK563" i="43" s="1"/>
  <c r="AJ565" i="43"/>
  <c r="AJ563" i="43" s="1"/>
  <c r="AG565" i="43"/>
  <c r="AG563" i="43" s="1"/>
  <c r="AF565" i="43"/>
  <c r="AF563" i="43" s="1"/>
  <c r="AD565" i="43"/>
  <c r="AD563" i="43" s="1"/>
  <c r="AC565" i="43"/>
  <c r="AA565" i="43"/>
  <c r="AA563" i="43" s="1"/>
  <c r="Z565" i="43"/>
  <c r="Z563" i="43" s="1"/>
  <c r="X565" i="43"/>
  <c r="X563" i="43" s="1"/>
  <c r="W565" i="43"/>
  <c r="M565" i="43"/>
  <c r="M272" i="43"/>
  <c r="M270" i="43"/>
  <c r="M253" i="43"/>
  <c r="BC181" i="43"/>
  <c r="BB181" i="43"/>
  <c r="AY181" i="43"/>
  <c r="AX181" i="43"/>
  <c r="AU181" i="43"/>
  <c r="AT181" i="43"/>
  <c r="AR181" i="43"/>
  <c r="AQ181" i="43"/>
  <c r="AO181" i="43"/>
  <c r="AN181" i="43"/>
  <c r="AK181" i="43"/>
  <c r="AJ181" i="43"/>
  <c r="AG181" i="43"/>
  <c r="AF181" i="43"/>
  <c r="X181" i="43"/>
  <c r="BC79" i="43"/>
  <c r="BB79" i="43"/>
  <c r="AY79" i="43"/>
  <c r="AX79" i="43"/>
  <c r="AU79" i="43"/>
  <c r="AT79" i="43"/>
  <c r="AR79" i="43"/>
  <c r="AQ79" i="43"/>
  <c r="AO79" i="43"/>
  <c r="AN79" i="43"/>
  <c r="AK79" i="43"/>
  <c r="AJ79" i="43"/>
  <c r="AG79" i="43"/>
  <c r="AF79" i="43"/>
  <c r="AD79" i="43"/>
  <c r="AC79" i="43"/>
  <c r="AA79" i="43"/>
  <c r="Z79" i="43"/>
  <c r="X79" i="43"/>
  <c r="W79" i="43"/>
  <c r="M79" i="43"/>
  <c r="BC37" i="43"/>
  <c r="BC35" i="43" s="1"/>
  <c r="BB37" i="43"/>
  <c r="BB35" i="43" s="1"/>
  <c r="AY37" i="43"/>
  <c r="AY35" i="43" s="1"/>
  <c r="AX37" i="43"/>
  <c r="AX35" i="43" s="1"/>
  <c r="AU37" i="43"/>
  <c r="AU35" i="43" s="1"/>
  <c r="AT37" i="43"/>
  <c r="AT35" i="43" s="1"/>
  <c r="AR37" i="43"/>
  <c r="AR35" i="43" s="1"/>
  <c r="AQ37" i="43"/>
  <c r="AQ35" i="43" s="1"/>
  <c r="AO37" i="43"/>
  <c r="AO35" i="43" s="1"/>
  <c r="AN37" i="43"/>
  <c r="AN35" i="43" s="1"/>
  <c r="AK37" i="43"/>
  <c r="AK35" i="43" s="1"/>
  <c r="AJ37" i="43"/>
  <c r="AJ35" i="43" s="1"/>
  <c r="AG37" i="43"/>
  <c r="AG35" i="43" s="1"/>
  <c r="AF37" i="43"/>
  <c r="AF35" i="43" s="1"/>
  <c r="AD37" i="43"/>
  <c r="AD35" i="43" s="1"/>
  <c r="AC37" i="43"/>
  <c r="AC35" i="43" s="1"/>
  <c r="AA37" i="43"/>
  <c r="AA35" i="43" s="1"/>
  <c r="Z37" i="43"/>
  <c r="X37" i="43"/>
  <c r="X35" i="43" s="1"/>
  <c r="W37" i="43"/>
  <c r="W35" i="43" s="1"/>
  <c r="M37" i="43"/>
  <c r="M35" i="43" s="1"/>
  <c r="M606" i="42"/>
  <c r="L606" i="42"/>
  <c r="M565" i="42"/>
  <c r="L565" i="42"/>
  <c r="L563" i="42" s="1"/>
  <c r="M272" i="42"/>
  <c r="L272" i="42"/>
  <c r="M270" i="42"/>
  <c r="L270" i="42"/>
  <c r="M258" i="42"/>
  <c r="L258" i="42"/>
  <c r="M253" i="42"/>
  <c r="L253" i="42"/>
  <c r="M247" i="42"/>
  <c r="L247" i="42"/>
  <c r="M181" i="42"/>
  <c r="L181" i="42"/>
  <c r="M79" i="42"/>
  <c r="L79" i="42"/>
  <c r="M37" i="42"/>
  <c r="M35" i="42" s="1"/>
  <c r="L37" i="42"/>
  <c r="L35" i="42" s="1"/>
  <c r="K606" i="40"/>
  <c r="K565" i="40"/>
  <c r="K272" i="40"/>
  <c r="K270" i="40"/>
  <c r="K258" i="40"/>
  <c r="K253" i="40"/>
  <c r="K247" i="40"/>
  <c r="K181" i="40"/>
  <c r="K79" i="40"/>
  <c r="K37" i="40"/>
  <c r="K35" i="40" s="1"/>
  <c r="V606" i="39"/>
  <c r="V603" i="39" s="1"/>
  <c r="S606" i="39"/>
  <c r="S603" i="39" s="1"/>
  <c r="R606" i="39"/>
  <c r="P606" i="39"/>
  <c r="P603" i="39" s="1"/>
  <c r="O606" i="39"/>
  <c r="O603" i="39" s="1"/>
  <c r="N606" i="39"/>
  <c r="N603" i="39" s="1"/>
  <c r="L606" i="39"/>
  <c r="L603" i="39" s="1"/>
  <c r="J606" i="39"/>
  <c r="V565" i="39"/>
  <c r="V563" i="39" s="1"/>
  <c r="S565" i="39"/>
  <c r="S563" i="39" s="1"/>
  <c r="R565" i="39"/>
  <c r="P565" i="39"/>
  <c r="P563" i="39" s="1"/>
  <c r="O565" i="39"/>
  <c r="O563" i="39" s="1"/>
  <c r="N565" i="39"/>
  <c r="N563" i="39" s="1"/>
  <c r="L565" i="39"/>
  <c r="L563" i="39" s="1"/>
  <c r="V272" i="39"/>
  <c r="S272" i="39"/>
  <c r="R272" i="39"/>
  <c r="Q272" i="39" s="1"/>
  <c r="V270" i="39"/>
  <c r="S270" i="39"/>
  <c r="R270" i="39"/>
  <c r="Q270" i="39" s="1"/>
  <c r="V258" i="39"/>
  <c r="S258" i="39"/>
  <c r="R258" i="39"/>
  <c r="Q258" i="39" s="1"/>
  <c r="V253" i="39"/>
  <c r="S253" i="39"/>
  <c r="R253" i="39"/>
  <c r="V247" i="39"/>
  <c r="S247" i="39"/>
  <c r="R247" i="39"/>
  <c r="Q247" i="39" s="1"/>
  <c r="P272" i="39"/>
  <c r="O272" i="39"/>
  <c r="N272" i="39"/>
  <c r="L272" i="39"/>
  <c r="P270" i="39"/>
  <c r="O270" i="39"/>
  <c r="N270" i="39"/>
  <c r="L270" i="39"/>
  <c r="P258" i="39"/>
  <c r="O258" i="39"/>
  <c r="N258" i="39"/>
  <c r="P253" i="39"/>
  <c r="O253" i="39"/>
  <c r="N253" i="39"/>
  <c r="L253" i="39"/>
  <c r="P247" i="39"/>
  <c r="O247" i="39"/>
  <c r="N247" i="39"/>
  <c r="S181" i="39"/>
  <c r="V79" i="39"/>
  <c r="S79" i="39"/>
  <c r="R79" i="39"/>
  <c r="Q79" i="39" s="1"/>
  <c r="P79" i="39"/>
  <c r="O79" i="39"/>
  <c r="N79" i="39"/>
  <c r="L79" i="39"/>
  <c r="V37" i="39"/>
  <c r="V35" i="39" s="1"/>
  <c r="S37" i="39"/>
  <c r="S35" i="39" s="1"/>
  <c r="R37" i="39"/>
  <c r="P37" i="39"/>
  <c r="P35" i="39" s="1"/>
  <c r="O37" i="39"/>
  <c r="O35" i="39" s="1"/>
  <c r="N37" i="39"/>
  <c r="N35" i="39" s="1"/>
  <c r="L37" i="39"/>
  <c r="L35" i="39" s="1"/>
  <c r="J37" i="39"/>
  <c r="J37" i="38"/>
  <c r="I37" i="38" s="1"/>
  <c r="N606" i="37"/>
  <c r="N603" i="37" s="1"/>
  <c r="L606" i="37"/>
  <c r="L603" i="37" s="1"/>
  <c r="K606" i="37"/>
  <c r="J606" i="37"/>
  <c r="J603" i="37" s="1"/>
  <c r="N565" i="37"/>
  <c r="N563" i="37" s="1"/>
  <c r="L565" i="37"/>
  <c r="L563" i="37" s="1"/>
  <c r="K565" i="37"/>
  <c r="N272" i="37"/>
  <c r="L272" i="37"/>
  <c r="K272" i="37"/>
  <c r="N270" i="37"/>
  <c r="L270" i="37"/>
  <c r="K270" i="37"/>
  <c r="N258" i="37"/>
  <c r="K258" i="37"/>
  <c r="N253" i="37"/>
  <c r="L253" i="37"/>
  <c r="K253" i="37"/>
  <c r="N247" i="37"/>
  <c r="K247" i="37"/>
  <c r="J184" i="37"/>
  <c r="K181" i="37"/>
  <c r="J181" i="37"/>
  <c r="I181" i="37" s="1"/>
  <c r="H181" i="37" s="1"/>
  <c r="K79" i="37"/>
  <c r="L79" i="37"/>
  <c r="N79" i="37"/>
  <c r="K37" i="37"/>
  <c r="K35" i="37" s="1"/>
  <c r="L37" i="37"/>
  <c r="L35" i="37" s="1"/>
  <c r="N37" i="37"/>
  <c r="N35" i="37" s="1"/>
  <c r="J37" i="37"/>
  <c r="X606" i="36"/>
  <c r="X603" i="36" s="1"/>
  <c r="W606" i="36"/>
  <c r="W603" i="36" s="1"/>
  <c r="V606" i="36"/>
  <c r="V603" i="36" s="1"/>
  <c r="U606" i="36"/>
  <c r="U603" i="36" s="1"/>
  <c r="T606" i="36"/>
  <c r="T603" i="36" s="1"/>
  <c r="R606" i="36"/>
  <c r="R603" i="36" s="1"/>
  <c r="P606" i="36"/>
  <c r="P603" i="36" s="1"/>
  <c r="O606" i="36"/>
  <c r="O603" i="36" s="1"/>
  <c r="N606" i="36"/>
  <c r="N603" i="36" s="1"/>
  <c r="L606" i="36"/>
  <c r="L603" i="36" s="1"/>
  <c r="K606" i="36"/>
  <c r="K603" i="36" s="1"/>
  <c r="J606" i="36"/>
  <c r="J603" i="36" s="1"/>
  <c r="X565" i="36"/>
  <c r="X563" i="36" s="1"/>
  <c r="W565" i="36"/>
  <c r="W563" i="36" s="1"/>
  <c r="V565" i="36"/>
  <c r="V563" i="36" s="1"/>
  <c r="U565" i="36"/>
  <c r="U563" i="36" s="1"/>
  <c r="T565" i="36"/>
  <c r="R565" i="36"/>
  <c r="R563" i="36" s="1"/>
  <c r="P565" i="36"/>
  <c r="P563" i="36" s="1"/>
  <c r="O565" i="36"/>
  <c r="O563" i="36" s="1"/>
  <c r="N565" i="36"/>
  <c r="L565" i="36"/>
  <c r="L563" i="36" s="1"/>
  <c r="K565" i="36"/>
  <c r="K563" i="36" s="1"/>
  <c r="J565" i="36"/>
  <c r="J563" i="36" s="1"/>
  <c r="O184" i="36"/>
  <c r="R181" i="36"/>
  <c r="K181" i="36"/>
  <c r="J181" i="36"/>
  <c r="I181" i="36" s="1"/>
  <c r="J169" i="36"/>
  <c r="J165" i="36"/>
  <c r="J142" i="36"/>
  <c r="X79" i="36"/>
  <c r="W79" i="36"/>
  <c r="V79" i="36"/>
  <c r="U79" i="36"/>
  <c r="T79" i="36"/>
  <c r="R79" i="36"/>
  <c r="P79" i="36"/>
  <c r="O79" i="36"/>
  <c r="N79" i="36"/>
  <c r="L79" i="36"/>
  <c r="K79" i="36"/>
  <c r="J79" i="36"/>
  <c r="X37" i="36"/>
  <c r="X35" i="36" s="1"/>
  <c r="W37" i="36"/>
  <c r="W35" i="36" s="1"/>
  <c r="V37" i="36"/>
  <c r="V35" i="36" s="1"/>
  <c r="U37" i="36"/>
  <c r="U35" i="36" s="1"/>
  <c r="T37" i="36"/>
  <c r="T35" i="36" s="1"/>
  <c r="R37" i="36"/>
  <c r="R35" i="36" s="1"/>
  <c r="P37" i="36"/>
  <c r="O37" i="36"/>
  <c r="O35" i="36" s="1"/>
  <c r="N37" i="36"/>
  <c r="N35" i="36" s="1"/>
  <c r="L37" i="36"/>
  <c r="L35" i="36" s="1"/>
  <c r="K37" i="36"/>
  <c r="K35" i="36" s="1"/>
  <c r="J37" i="36"/>
  <c r="X272" i="36"/>
  <c r="W272" i="36"/>
  <c r="V272" i="36"/>
  <c r="U272" i="36"/>
  <c r="T272" i="36"/>
  <c r="R272" i="36"/>
  <c r="X270" i="36"/>
  <c r="W270" i="36"/>
  <c r="V270" i="36"/>
  <c r="U270" i="36"/>
  <c r="T270" i="36"/>
  <c r="R270" i="36"/>
  <c r="X258" i="36"/>
  <c r="W258" i="36"/>
  <c r="V258" i="36"/>
  <c r="U258" i="36"/>
  <c r="T258" i="36"/>
  <c r="R258" i="36"/>
  <c r="X253" i="36"/>
  <c r="W253" i="36"/>
  <c r="V253" i="36"/>
  <c r="U253" i="36"/>
  <c r="T253" i="36"/>
  <c r="R253" i="36"/>
  <c r="X247" i="36"/>
  <c r="W247" i="36"/>
  <c r="V247" i="36"/>
  <c r="U247" i="36"/>
  <c r="T247" i="36"/>
  <c r="R247" i="36"/>
  <c r="P272" i="36"/>
  <c r="O272" i="36"/>
  <c r="N272" i="36"/>
  <c r="P270" i="36"/>
  <c r="O270" i="36"/>
  <c r="N270" i="36"/>
  <c r="P258" i="36"/>
  <c r="O258" i="36"/>
  <c r="N258" i="36"/>
  <c r="P253" i="36"/>
  <c r="O253" i="36"/>
  <c r="N253" i="36"/>
  <c r="P247" i="36"/>
  <c r="O247" i="36"/>
  <c r="N247" i="36"/>
  <c r="L272" i="36"/>
  <c r="L270" i="36"/>
  <c r="L253" i="36"/>
  <c r="K272" i="36"/>
  <c r="K270" i="36"/>
  <c r="K258" i="36"/>
  <c r="I258" i="36" s="1"/>
  <c r="K253" i="36"/>
  <c r="K247" i="36"/>
  <c r="J272" i="36"/>
  <c r="J270" i="36"/>
  <c r="J253" i="36"/>
  <c r="J247" i="36"/>
  <c r="AK606" i="35"/>
  <c r="AK603" i="35" s="1"/>
  <c r="AJ606" i="35"/>
  <c r="AJ603" i="35" s="1"/>
  <c r="AI606" i="35"/>
  <c r="AI603" i="35" s="1"/>
  <c r="AB606" i="35"/>
  <c r="AB603" i="35" s="1"/>
  <c r="Z606" i="35"/>
  <c r="Z603" i="35" s="1"/>
  <c r="W606" i="35"/>
  <c r="W603" i="35" s="1"/>
  <c r="V606" i="35"/>
  <c r="V603" i="35" s="1"/>
  <c r="U606" i="35"/>
  <c r="T606" i="35"/>
  <c r="T603" i="35" s="1"/>
  <c r="S606" i="35"/>
  <c r="S603" i="35" s="1"/>
  <c r="P606" i="35"/>
  <c r="N606" i="35"/>
  <c r="N603" i="35" s="1"/>
  <c r="M606" i="35"/>
  <c r="M603" i="35" s="1"/>
  <c r="L606" i="35"/>
  <c r="L603" i="35" s="1"/>
  <c r="K606" i="35"/>
  <c r="K603" i="35" s="1"/>
  <c r="AK565" i="35"/>
  <c r="AK563" i="35" s="1"/>
  <c r="AJ565" i="35"/>
  <c r="AJ563" i="35" s="1"/>
  <c r="AI565" i="35"/>
  <c r="AI563" i="35" s="1"/>
  <c r="AB565" i="35"/>
  <c r="Z565" i="35"/>
  <c r="Z563" i="35" s="1"/>
  <c r="W565" i="35"/>
  <c r="W563" i="35" s="1"/>
  <c r="V565" i="35"/>
  <c r="V563" i="35" s="1"/>
  <c r="U565" i="35"/>
  <c r="T565" i="35"/>
  <c r="T563" i="35" s="1"/>
  <c r="S565" i="35"/>
  <c r="S563" i="35" s="1"/>
  <c r="P565" i="35"/>
  <c r="N565" i="35"/>
  <c r="N563" i="35" s="1"/>
  <c r="M565" i="35"/>
  <c r="M563" i="35" s="1"/>
  <c r="L565" i="35"/>
  <c r="K565" i="35"/>
  <c r="K563" i="35" s="1"/>
  <c r="J565" i="35"/>
  <c r="J302" i="35"/>
  <c r="J272" i="35"/>
  <c r="J270" i="35"/>
  <c r="J258" i="35"/>
  <c r="J247" i="35"/>
  <c r="AK184" i="35"/>
  <c r="AJ184" i="35"/>
  <c r="AI184" i="35"/>
  <c r="AB184" i="35"/>
  <c r="Z184" i="35"/>
  <c r="W184" i="35"/>
  <c r="V184" i="35"/>
  <c r="U184" i="35"/>
  <c r="T184" i="35"/>
  <c r="S184" i="35"/>
  <c r="J184" i="35"/>
  <c r="AK181" i="35"/>
  <c r="AJ181" i="35"/>
  <c r="AI181" i="35"/>
  <c r="AB181" i="35"/>
  <c r="T181" i="35"/>
  <c r="K181" i="35"/>
  <c r="J181" i="35"/>
  <c r="K169" i="35"/>
  <c r="L169" i="35"/>
  <c r="M169" i="35"/>
  <c r="N169" i="35"/>
  <c r="P169" i="35"/>
  <c r="O169" i="35" s="1"/>
  <c r="J169" i="35"/>
  <c r="AK165" i="35"/>
  <c r="AJ165" i="35"/>
  <c r="AI165" i="35"/>
  <c r="AB165" i="35"/>
  <c r="Z165" i="35"/>
  <c r="W165" i="35"/>
  <c r="V165" i="35"/>
  <c r="U165" i="35"/>
  <c r="T165" i="35"/>
  <c r="S165" i="35"/>
  <c r="P165" i="35"/>
  <c r="O165" i="35" s="1"/>
  <c r="N165" i="35"/>
  <c r="M165" i="35"/>
  <c r="L165" i="35"/>
  <c r="K165" i="35"/>
  <c r="J165" i="35"/>
  <c r="AK142" i="35"/>
  <c r="AJ142" i="35"/>
  <c r="AI142" i="35"/>
  <c r="AB142" i="35"/>
  <c r="Z142" i="35"/>
  <c r="W142" i="35"/>
  <c r="V142" i="35"/>
  <c r="U142" i="35"/>
  <c r="T142" i="35"/>
  <c r="S142" i="35"/>
  <c r="P142" i="35"/>
  <c r="O142" i="35" s="1"/>
  <c r="N142" i="35"/>
  <c r="M142" i="35"/>
  <c r="L142" i="35"/>
  <c r="K142" i="35"/>
  <c r="AK79" i="35"/>
  <c r="AJ79" i="35"/>
  <c r="AI79" i="35"/>
  <c r="AB79" i="35"/>
  <c r="Z79" i="35"/>
  <c r="W79" i="35"/>
  <c r="V79" i="35"/>
  <c r="U79" i="35"/>
  <c r="T79" i="35"/>
  <c r="S79" i="35"/>
  <c r="P79" i="35"/>
  <c r="O79" i="35" s="1"/>
  <c r="N79" i="35"/>
  <c r="M79" i="35"/>
  <c r="L79" i="35"/>
  <c r="K79" i="35"/>
  <c r="AK37" i="35"/>
  <c r="AK35" i="35" s="1"/>
  <c r="AJ37" i="35"/>
  <c r="AJ35" i="35" s="1"/>
  <c r="AI37" i="35"/>
  <c r="AI35" i="35" s="1"/>
  <c r="AB37" i="35"/>
  <c r="AB35" i="35" s="1"/>
  <c r="Z37" i="35"/>
  <c r="Z35" i="35" s="1"/>
  <c r="W37" i="35"/>
  <c r="W35" i="35" s="1"/>
  <c r="V37" i="35"/>
  <c r="U37" i="35"/>
  <c r="U35" i="35" s="1"/>
  <c r="T37" i="35"/>
  <c r="T35" i="35" s="1"/>
  <c r="S37" i="35"/>
  <c r="K35" i="35"/>
  <c r="L37" i="35"/>
  <c r="L35" i="35" s="1"/>
  <c r="M37" i="35"/>
  <c r="M35" i="35" s="1"/>
  <c r="N37" i="35"/>
  <c r="N35" i="35" s="1"/>
  <c r="P37" i="35"/>
  <c r="J37" i="40"/>
  <c r="J37" i="43"/>
  <c r="J37" i="45"/>
  <c r="I37" i="45" s="1"/>
  <c r="K37" i="34"/>
  <c r="K35" i="34" s="1"/>
  <c r="J606" i="35"/>
  <c r="J606" i="38"/>
  <c r="I606" i="38" s="1"/>
  <c r="J606" i="40"/>
  <c r="J603" i="40" s="1"/>
  <c r="J606" i="46"/>
  <c r="K606" i="34"/>
  <c r="K603" i="34" s="1"/>
  <c r="I603" i="34" s="1"/>
  <c r="J565" i="37"/>
  <c r="J565" i="38"/>
  <c r="I565" i="38" s="1"/>
  <c r="J565" i="39"/>
  <c r="J565" i="40"/>
  <c r="J563" i="40" s="1"/>
  <c r="J565" i="43"/>
  <c r="J563" i="43" s="1"/>
  <c r="J565" i="45"/>
  <c r="J565" i="46"/>
  <c r="J563" i="46" s="1"/>
  <c r="I563" i="46" s="1"/>
  <c r="K565" i="34"/>
  <c r="K563" i="34" s="1"/>
  <c r="J333" i="35"/>
  <c r="J333" i="37"/>
  <c r="J333" i="38"/>
  <c r="I333" i="38" s="1"/>
  <c r="J333" i="39"/>
  <c r="I333" i="39" s="1"/>
  <c r="J333" i="40"/>
  <c r="J333" i="43"/>
  <c r="J333" i="45"/>
  <c r="I333" i="45" s="1"/>
  <c r="J333" i="46"/>
  <c r="I333" i="46" s="1"/>
  <c r="AL333" i="25" s="1"/>
  <c r="I333" i="34"/>
  <c r="J324" i="35"/>
  <c r="J324" i="36"/>
  <c r="J324" i="37"/>
  <c r="J324" i="38"/>
  <c r="I324" i="38" s="1"/>
  <c r="J324" i="39"/>
  <c r="J324" i="40"/>
  <c r="J324" i="43"/>
  <c r="J324" i="45"/>
  <c r="I324" i="45" s="1"/>
  <c r="AH324" i="25" s="1"/>
  <c r="J324" i="46"/>
  <c r="I324" i="46" s="1"/>
  <c r="AL324" i="25" s="1"/>
  <c r="I324" i="34"/>
  <c r="H324" i="34" s="1"/>
  <c r="J311" i="35"/>
  <c r="J311" i="36"/>
  <c r="J311" i="37"/>
  <c r="J311" i="38"/>
  <c r="I311" i="38" s="1"/>
  <c r="J311" i="39"/>
  <c r="I311" i="39" s="1"/>
  <c r="J311" i="40"/>
  <c r="J311" i="43"/>
  <c r="J311" i="45"/>
  <c r="I311" i="45" s="1"/>
  <c r="J311" i="46"/>
  <c r="I311" i="46" s="1"/>
  <c r="I311" i="34"/>
  <c r="H311" i="34" s="1"/>
  <c r="K311" i="25" s="1"/>
  <c r="J302" i="36"/>
  <c r="J302" i="37"/>
  <c r="J302" i="38"/>
  <c r="I302" i="38" s="1"/>
  <c r="J302" i="39"/>
  <c r="I302" i="39" s="1"/>
  <c r="J302" i="40"/>
  <c r="J302" i="43"/>
  <c r="J302" i="45"/>
  <c r="I302" i="45" s="1"/>
  <c r="J302" i="46"/>
  <c r="I302" i="46" s="1"/>
  <c r="I302" i="34"/>
  <c r="J291" i="35"/>
  <c r="J291" i="36"/>
  <c r="J291" i="37"/>
  <c r="J291" i="38"/>
  <c r="I291" i="38" s="1"/>
  <c r="J291" i="39"/>
  <c r="I291" i="39" s="1"/>
  <c r="J291" i="40"/>
  <c r="J291" i="43"/>
  <c r="J291" i="45"/>
  <c r="J291" i="46"/>
  <c r="I291" i="46" s="1"/>
  <c r="K291" i="34"/>
  <c r="I291" i="34" s="1"/>
  <c r="H291" i="34" s="1"/>
  <c r="K291" i="25" s="1"/>
  <c r="J272" i="37"/>
  <c r="J272" i="38"/>
  <c r="I272" i="38" s="1"/>
  <c r="J272" i="39"/>
  <c r="I272" i="39" s="1"/>
  <c r="J272" i="40"/>
  <c r="J272" i="43"/>
  <c r="J272" i="45"/>
  <c r="J272" i="46"/>
  <c r="K272" i="34"/>
  <c r="I272" i="34" s="1"/>
  <c r="H272" i="34" s="1"/>
  <c r="K272" i="25" s="1"/>
  <c r="J270" i="37"/>
  <c r="J270" i="38"/>
  <c r="I270" i="38" s="1"/>
  <c r="J270" i="39"/>
  <c r="I270" i="39" s="1"/>
  <c r="J270" i="40"/>
  <c r="J270" i="43"/>
  <c r="J270" i="45"/>
  <c r="J270" i="46"/>
  <c r="I270" i="46" s="1"/>
  <c r="K270" i="34"/>
  <c r="I270" i="34" s="1"/>
  <c r="J258" i="37"/>
  <c r="J258" i="38"/>
  <c r="I258" i="38" s="1"/>
  <c r="J258" i="39"/>
  <c r="I258" i="39" s="1"/>
  <c r="J258" i="40"/>
  <c r="J258" i="43"/>
  <c r="I258" i="43" s="1"/>
  <c r="J258" i="45"/>
  <c r="J258" i="46"/>
  <c r="I258" i="46" s="1"/>
  <c r="K258" i="34"/>
  <c r="J253" i="37"/>
  <c r="J253" i="38"/>
  <c r="I253" i="38" s="1"/>
  <c r="J253" i="39"/>
  <c r="I253" i="39" s="1"/>
  <c r="J253" i="40"/>
  <c r="J253" i="43"/>
  <c r="J253" i="45"/>
  <c r="J253" i="46"/>
  <c r="I253" i="46" s="1"/>
  <c r="K253" i="34"/>
  <c r="I253" i="34" s="1"/>
  <c r="H253" i="34" s="1"/>
  <c r="K253" i="25" s="1"/>
  <c r="J247" i="37"/>
  <c r="J247" i="38"/>
  <c r="I247" i="38" s="1"/>
  <c r="J247" i="39"/>
  <c r="I247" i="39" s="1"/>
  <c r="J247" i="40"/>
  <c r="J247" i="43"/>
  <c r="I247" i="43" s="1"/>
  <c r="J247" i="45"/>
  <c r="J247" i="46"/>
  <c r="I247" i="46" s="1"/>
  <c r="K247" i="34"/>
  <c r="I247" i="34" s="1"/>
  <c r="H247" i="34" s="1"/>
  <c r="K247" i="25" s="1"/>
  <c r="J184" i="36"/>
  <c r="J184" i="38"/>
  <c r="I184" i="38" s="1"/>
  <c r="J184" i="39"/>
  <c r="I184" i="39" s="1"/>
  <c r="J184" i="40"/>
  <c r="J184" i="43"/>
  <c r="J184" i="45"/>
  <c r="J184" i="46"/>
  <c r="I184" i="46" s="1"/>
  <c r="K184" i="34"/>
  <c r="I184" i="34" s="1"/>
  <c r="J181" i="38"/>
  <c r="I181" i="38" s="1"/>
  <c r="J181" i="39"/>
  <c r="I181" i="39" s="1"/>
  <c r="J181" i="40"/>
  <c r="I181" i="40" s="1"/>
  <c r="H181" i="40" s="1"/>
  <c r="J181" i="43"/>
  <c r="I181" i="43" s="1"/>
  <c r="J181" i="45"/>
  <c r="I181" i="45" s="1"/>
  <c r="J181" i="46"/>
  <c r="I181" i="46" s="1"/>
  <c r="AL181" i="25" s="1"/>
  <c r="K181" i="34"/>
  <c r="I181" i="34" s="1"/>
  <c r="J169" i="37"/>
  <c r="J169" i="38"/>
  <c r="I169" i="38" s="1"/>
  <c r="J169" i="39"/>
  <c r="I169" i="39" s="1"/>
  <c r="J169" i="40"/>
  <c r="J169" i="43"/>
  <c r="J169" i="45"/>
  <c r="I169" i="45" s="1"/>
  <c r="J169" i="46"/>
  <c r="I169" i="46" s="1"/>
  <c r="AL169" i="25" s="1"/>
  <c r="K169" i="34"/>
  <c r="I169" i="34" s="1"/>
  <c r="J165" i="37"/>
  <c r="J165" i="38"/>
  <c r="I165" i="38" s="1"/>
  <c r="J165" i="39"/>
  <c r="I165" i="39" s="1"/>
  <c r="J165" i="40"/>
  <c r="J165" i="43"/>
  <c r="J165" i="45"/>
  <c r="I165" i="45" s="1"/>
  <c r="J165" i="46"/>
  <c r="I165" i="46" s="1"/>
  <c r="AL165" i="25" s="1"/>
  <c r="K165" i="34"/>
  <c r="I165" i="34" s="1"/>
  <c r="H165" i="34" s="1"/>
  <c r="K165" i="25" s="1"/>
  <c r="J142" i="35"/>
  <c r="J142" i="37"/>
  <c r="J142" i="38"/>
  <c r="I142" i="38" s="1"/>
  <c r="J142" i="39"/>
  <c r="I142" i="39" s="1"/>
  <c r="J142" i="40"/>
  <c r="J142" i="43"/>
  <c r="J142" i="45"/>
  <c r="J142" i="46"/>
  <c r="K142" i="34"/>
  <c r="I142" i="34" s="1"/>
  <c r="J79" i="37"/>
  <c r="J79" i="38"/>
  <c r="I79" i="38" s="1"/>
  <c r="J79" i="39"/>
  <c r="I79" i="39" s="1"/>
  <c r="J79" i="40"/>
  <c r="J79" i="43"/>
  <c r="J79" i="45"/>
  <c r="I79" i="45" s="1"/>
  <c r="J79" i="46"/>
  <c r="I79" i="46" s="1"/>
  <c r="K79" i="34"/>
  <c r="I79" i="34" s="1"/>
  <c r="I39" i="36"/>
  <c r="Q39" i="25"/>
  <c r="I39" i="39"/>
  <c r="I39" i="40"/>
  <c r="AH39" i="25"/>
  <c r="K39" i="25"/>
  <c r="I38" i="36"/>
  <c r="Q38" i="25"/>
  <c r="I38" i="39"/>
  <c r="I38" i="40"/>
  <c r="AH38" i="25"/>
  <c r="K38" i="25"/>
  <c r="I36" i="36"/>
  <c r="I36" i="39"/>
  <c r="I36" i="40"/>
  <c r="H36" i="40" s="1"/>
  <c r="V36" i="25" s="1"/>
  <c r="AH36" i="25"/>
  <c r="K607" i="25"/>
  <c r="Y607" i="35"/>
  <c r="R607" i="35"/>
  <c r="Q607" i="36"/>
  <c r="P607" i="25" s="1"/>
  <c r="M607" i="36"/>
  <c r="O607" i="25" s="1"/>
  <c r="I607" i="36"/>
  <c r="I607" i="37"/>
  <c r="H607" i="37" s="1"/>
  <c r="Q607" i="39"/>
  <c r="K607" i="39" s="1"/>
  <c r="U607" i="25" s="1"/>
  <c r="I607" i="39"/>
  <c r="I607" i="40"/>
  <c r="H607" i="40" s="1"/>
  <c r="K607" i="42"/>
  <c r="H607" i="42" s="1"/>
  <c r="BA607" i="43"/>
  <c r="AZ607" i="43" s="1"/>
  <c r="AW607" i="43"/>
  <c r="AV607" i="43" s="1"/>
  <c r="AE607" i="25" s="1"/>
  <c r="AS607" i="43"/>
  <c r="AP607" i="43"/>
  <c r="AM607" i="43"/>
  <c r="AI607" i="43"/>
  <c r="AH607" i="43" s="1"/>
  <c r="AC607" i="25" s="1"/>
  <c r="AE607" i="43"/>
  <c r="AB607" i="43"/>
  <c r="Y607" i="43"/>
  <c r="V607" i="43"/>
  <c r="I607" i="43"/>
  <c r="K607" i="46"/>
  <c r="AM607" i="25" s="1"/>
  <c r="I607" i="46"/>
  <c r="K566" i="25"/>
  <c r="Y566" i="35"/>
  <c r="R566" i="35"/>
  <c r="Q566" i="36"/>
  <c r="P566" i="25" s="1"/>
  <c r="M566" i="36"/>
  <c r="O566" i="25" s="1"/>
  <c r="I566" i="36"/>
  <c r="Q566" i="39"/>
  <c r="K566" i="39" s="1"/>
  <c r="I566" i="39"/>
  <c r="I566" i="40"/>
  <c r="K566" i="42"/>
  <c r="H566" i="42" s="1"/>
  <c r="BA566" i="43"/>
  <c r="AZ566" i="43" s="1"/>
  <c r="AW566" i="43"/>
  <c r="AV566" i="43" s="1"/>
  <c r="AE566" i="25" s="1"/>
  <c r="AS566" i="43"/>
  <c r="AP566" i="43"/>
  <c r="AM566" i="43"/>
  <c r="AI566" i="43"/>
  <c r="AH566" i="43" s="1"/>
  <c r="AC566" i="25" s="1"/>
  <c r="AE566" i="43"/>
  <c r="AB566" i="43"/>
  <c r="Y566" i="43"/>
  <c r="V566" i="43"/>
  <c r="I566" i="43"/>
  <c r="R566" i="45"/>
  <c r="AJ566" i="25" s="1"/>
  <c r="K566" i="45"/>
  <c r="AI566" i="25" s="1"/>
  <c r="I566" i="45"/>
  <c r="K566" i="46"/>
  <c r="AM566" i="25" s="1"/>
  <c r="I566" i="46"/>
  <c r="I546" i="46"/>
  <c r="AL546" i="25" s="1"/>
  <c r="K546" i="46"/>
  <c r="AM546" i="25" s="1"/>
  <c r="I546" i="45"/>
  <c r="K546" i="45"/>
  <c r="AI546" i="25" s="1"/>
  <c r="R546" i="45"/>
  <c r="AJ546" i="25" s="1"/>
  <c r="I546" i="43"/>
  <c r="V546" i="43"/>
  <c r="Y546" i="43"/>
  <c r="AB546" i="43"/>
  <c r="AE546" i="43"/>
  <c r="AI546" i="43"/>
  <c r="AH546" i="43" s="1"/>
  <c r="AC546" i="25" s="1"/>
  <c r="AM546" i="43"/>
  <c r="AP546" i="43"/>
  <c r="AS546" i="43"/>
  <c r="AW546" i="43"/>
  <c r="AV546" i="43" s="1"/>
  <c r="AE546" i="25" s="1"/>
  <c r="BA546" i="43"/>
  <c r="AZ546" i="43" s="1"/>
  <c r="K546" i="42"/>
  <c r="H546" i="42" s="1"/>
  <c r="I546" i="40"/>
  <c r="I546" i="39"/>
  <c r="Q546" i="39"/>
  <c r="K546" i="39" s="1"/>
  <c r="I546" i="37"/>
  <c r="I546" i="36"/>
  <c r="M546" i="36"/>
  <c r="O546" i="25" s="1"/>
  <c r="Q546" i="36"/>
  <c r="P546" i="25" s="1"/>
  <c r="R546" i="35"/>
  <c r="Y546" i="35"/>
  <c r="K546" i="25"/>
  <c r="K521" i="25"/>
  <c r="Y521" i="35"/>
  <c r="R521" i="35"/>
  <c r="Q521" i="36"/>
  <c r="P521" i="25" s="1"/>
  <c r="M521" i="36"/>
  <c r="O521" i="25" s="1"/>
  <c r="I521" i="36"/>
  <c r="I521" i="37"/>
  <c r="Q521" i="39"/>
  <c r="K521" i="39" s="1"/>
  <c r="U521" i="25" s="1"/>
  <c r="I521" i="39"/>
  <c r="I521" i="40"/>
  <c r="K521" i="42"/>
  <c r="H521" i="42" s="1"/>
  <c r="BA521" i="43"/>
  <c r="AZ521" i="43" s="1"/>
  <c r="AF521" i="25" s="1"/>
  <c r="AW521" i="43"/>
  <c r="AV521" i="43" s="1"/>
  <c r="AE521" i="25" s="1"/>
  <c r="AS521" i="43"/>
  <c r="AP521" i="43"/>
  <c r="AM521" i="43"/>
  <c r="AI521" i="43"/>
  <c r="AH521" i="43" s="1"/>
  <c r="AE521" i="43"/>
  <c r="AB521" i="43"/>
  <c r="Y521" i="43"/>
  <c r="V521" i="43"/>
  <c r="I521" i="43"/>
  <c r="R521" i="45"/>
  <c r="AJ521" i="25" s="1"/>
  <c r="K521" i="45"/>
  <c r="AI521" i="25" s="1"/>
  <c r="I521" i="45"/>
  <c r="K521" i="46"/>
  <c r="AM521" i="25" s="1"/>
  <c r="I521" i="46"/>
  <c r="Y317" i="35"/>
  <c r="R317" i="35"/>
  <c r="Q317" i="36"/>
  <c r="P317" i="25" s="1"/>
  <c r="M317" i="36"/>
  <c r="O317" i="25" s="1"/>
  <c r="I317" i="36"/>
  <c r="I317" i="37"/>
  <c r="Q317" i="39"/>
  <c r="K317" i="39" s="1"/>
  <c r="U317" i="25" s="1"/>
  <c r="I317" i="39"/>
  <c r="I317" i="40"/>
  <c r="H317" i="40" s="1"/>
  <c r="V317" i="25" s="1"/>
  <c r="K317" i="42"/>
  <c r="H317" i="42" s="1"/>
  <c r="BA317" i="43"/>
  <c r="AZ317" i="43" s="1"/>
  <c r="AF317" i="25" s="1"/>
  <c r="AW317" i="43"/>
  <c r="AV317" i="43" s="1"/>
  <c r="AE317" i="25" s="1"/>
  <c r="AS317" i="43"/>
  <c r="AP317" i="43"/>
  <c r="AI317" i="43"/>
  <c r="AH317" i="43" s="1"/>
  <c r="AC317" i="25" s="1"/>
  <c r="AE317" i="43"/>
  <c r="AB317" i="43"/>
  <c r="Y317" i="43"/>
  <c r="V317" i="43"/>
  <c r="I317" i="43"/>
  <c r="Z317" i="25" s="1"/>
  <c r="R317" i="45"/>
  <c r="AJ317" i="25" s="1"/>
  <c r="K317" i="45"/>
  <c r="AI317" i="25" s="1"/>
  <c r="I317" i="45"/>
  <c r="K317" i="46"/>
  <c r="AM317" i="25" s="1"/>
  <c r="I317" i="46"/>
  <c r="K308" i="25"/>
  <c r="R308" i="35"/>
  <c r="Q308" i="36"/>
  <c r="P308" i="25" s="1"/>
  <c r="M308" i="36"/>
  <c r="O308" i="25" s="1"/>
  <c r="I308" i="36"/>
  <c r="I308" i="37"/>
  <c r="Q308" i="39"/>
  <c r="K308" i="39" s="1"/>
  <c r="U308" i="25" s="1"/>
  <c r="I308" i="39"/>
  <c r="I308" i="40"/>
  <c r="K308" i="42"/>
  <c r="H308" i="42" s="1"/>
  <c r="W308" i="25" s="1"/>
  <c r="BA308" i="43"/>
  <c r="AZ308" i="43" s="1"/>
  <c r="AF308" i="25" s="1"/>
  <c r="AW308" i="43"/>
  <c r="AV308" i="43" s="1"/>
  <c r="AE308" i="25" s="1"/>
  <c r="AS308" i="43"/>
  <c r="AP308" i="43"/>
  <c r="AM308" i="43"/>
  <c r="AI308" i="43"/>
  <c r="AH308" i="43" s="1"/>
  <c r="AE308" i="43"/>
  <c r="Y308" i="43"/>
  <c r="V308" i="43"/>
  <c r="I308" i="43"/>
  <c r="R308" i="45"/>
  <c r="AJ308" i="25" s="1"/>
  <c r="K308" i="45"/>
  <c r="AI308" i="25" s="1"/>
  <c r="I308" i="45"/>
  <c r="K308" i="46"/>
  <c r="AM308" i="25" s="1"/>
  <c r="I308" i="46"/>
  <c r="K274" i="25"/>
  <c r="K273" i="25"/>
  <c r="Y274" i="35"/>
  <c r="R274" i="35"/>
  <c r="Y273" i="35"/>
  <c r="R273" i="35"/>
  <c r="Q274" i="36"/>
  <c r="P274" i="25" s="1"/>
  <c r="M274" i="36"/>
  <c r="O274" i="25" s="1"/>
  <c r="I274" i="36"/>
  <c r="Q273" i="36"/>
  <c r="P273" i="25" s="1"/>
  <c r="M273" i="36"/>
  <c r="O273" i="25" s="1"/>
  <c r="I273" i="36"/>
  <c r="I274" i="37"/>
  <c r="H274" i="37" s="1"/>
  <c r="I273" i="37"/>
  <c r="H273" i="37" s="1"/>
  <c r="Q274" i="39"/>
  <c r="K274" i="39" s="1"/>
  <c r="U274" i="25" s="1"/>
  <c r="I274" i="39"/>
  <c r="Q273" i="39"/>
  <c r="K273" i="39" s="1"/>
  <c r="I273" i="39"/>
  <c r="I274" i="40"/>
  <c r="I273" i="40"/>
  <c r="K274" i="42"/>
  <c r="H274" i="42" s="1"/>
  <c r="K273" i="42"/>
  <c r="H273" i="42" s="1"/>
  <c r="BA274" i="43"/>
  <c r="AZ274" i="43" s="1"/>
  <c r="AF274" i="25" s="1"/>
  <c r="AW274" i="43"/>
  <c r="AV274" i="43" s="1"/>
  <c r="AE274" i="25" s="1"/>
  <c r="AS274" i="43"/>
  <c r="AP274" i="43"/>
  <c r="AM274" i="43"/>
  <c r="AI274" i="43"/>
  <c r="AH274" i="43" s="1"/>
  <c r="AE274" i="43"/>
  <c r="AB274" i="43"/>
  <c r="Y274" i="43"/>
  <c r="V274" i="43"/>
  <c r="I274" i="43"/>
  <c r="BA273" i="43"/>
  <c r="AZ273" i="43" s="1"/>
  <c r="AF273" i="25" s="1"/>
  <c r="AW273" i="43"/>
  <c r="AV273" i="43" s="1"/>
  <c r="AS273" i="43"/>
  <c r="AP273" i="43"/>
  <c r="AM273" i="43"/>
  <c r="AI273" i="43"/>
  <c r="AH273" i="43" s="1"/>
  <c r="AC273" i="25" s="1"/>
  <c r="AE273" i="43"/>
  <c r="AB273" i="43"/>
  <c r="Y273" i="43"/>
  <c r="V273" i="43"/>
  <c r="I273" i="43"/>
  <c r="R274" i="45"/>
  <c r="AJ274" i="25" s="1"/>
  <c r="K274" i="45"/>
  <c r="AI274" i="25" s="1"/>
  <c r="I274" i="45"/>
  <c r="R273" i="45"/>
  <c r="AJ273" i="25" s="1"/>
  <c r="K273" i="45"/>
  <c r="AI273" i="25" s="1"/>
  <c r="I273" i="45"/>
  <c r="K274" i="46"/>
  <c r="AM274" i="25" s="1"/>
  <c r="I274" i="46"/>
  <c r="K273" i="46"/>
  <c r="AM273" i="25" s="1"/>
  <c r="I273" i="46"/>
  <c r="K271" i="25"/>
  <c r="Y271" i="35"/>
  <c r="R271" i="35"/>
  <c r="Q271" i="36"/>
  <c r="P271" i="25" s="1"/>
  <c r="M271" i="36"/>
  <c r="O271" i="25" s="1"/>
  <c r="I271" i="36"/>
  <c r="I271" i="37"/>
  <c r="H271" i="37" s="1"/>
  <c r="Q271" i="39"/>
  <c r="K271" i="39" s="1"/>
  <c r="U271" i="25" s="1"/>
  <c r="I271" i="39"/>
  <c r="I271" i="40"/>
  <c r="K271" i="42"/>
  <c r="H271" i="42" s="1"/>
  <c r="BA271" i="43"/>
  <c r="AZ271" i="43" s="1"/>
  <c r="AF271" i="25" s="1"/>
  <c r="AW271" i="43"/>
  <c r="AV271" i="43" s="1"/>
  <c r="AE271" i="25" s="1"/>
  <c r="AS271" i="43"/>
  <c r="AP271" i="43"/>
  <c r="AM271" i="43"/>
  <c r="AI271" i="43"/>
  <c r="AH271" i="43" s="1"/>
  <c r="AE271" i="43"/>
  <c r="AB271" i="43"/>
  <c r="Y271" i="43"/>
  <c r="V271" i="43"/>
  <c r="I271" i="43"/>
  <c r="R271" i="45"/>
  <c r="AJ271" i="25" s="1"/>
  <c r="K271" i="45"/>
  <c r="AI271" i="25" s="1"/>
  <c r="I271" i="45"/>
  <c r="K271" i="46"/>
  <c r="AM271" i="25" s="1"/>
  <c r="I271" i="46"/>
  <c r="K266" i="25"/>
  <c r="Y266" i="35"/>
  <c r="R266" i="35"/>
  <c r="Q266" i="36"/>
  <c r="P266" i="25" s="1"/>
  <c r="M266" i="36"/>
  <c r="O266" i="25" s="1"/>
  <c r="I266" i="36"/>
  <c r="I266" i="37"/>
  <c r="H266" i="37" s="1"/>
  <c r="Q266" i="39"/>
  <c r="K266" i="39" s="1"/>
  <c r="U266" i="25" s="1"/>
  <c r="I266" i="39"/>
  <c r="I266" i="40"/>
  <c r="K266" i="42"/>
  <c r="H266" i="42" s="1"/>
  <c r="BA266" i="43"/>
  <c r="AZ266" i="43" s="1"/>
  <c r="AF266" i="25" s="1"/>
  <c r="AW266" i="43"/>
  <c r="AV266" i="43" s="1"/>
  <c r="AE266" i="25" s="1"/>
  <c r="AS266" i="43"/>
  <c r="AP266" i="43"/>
  <c r="AM266" i="43"/>
  <c r="AI266" i="43"/>
  <c r="AH266" i="43" s="1"/>
  <c r="AE266" i="43"/>
  <c r="AB266" i="43"/>
  <c r="Y266" i="43"/>
  <c r="V266" i="43"/>
  <c r="I266" i="43"/>
  <c r="R266" i="45"/>
  <c r="AJ266" i="25" s="1"/>
  <c r="K266" i="45"/>
  <c r="AI266" i="25" s="1"/>
  <c r="I266" i="45"/>
  <c r="K266" i="46"/>
  <c r="AM266" i="25" s="1"/>
  <c r="I266" i="46"/>
  <c r="K261" i="25"/>
  <c r="K260" i="25"/>
  <c r="K259" i="25"/>
  <c r="Y261" i="35"/>
  <c r="R261" i="35"/>
  <c r="Y260" i="35"/>
  <c r="R260" i="35"/>
  <c r="Y259" i="35"/>
  <c r="R259" i="35"/>
  <c r="Q261" i="36"/>
  <c r="P261" i="25" s="1"/>
  <c r="M261" i="36"/>
  <c r="O261" i="25" s="1"/>
  <c r="I261" i="36"/>
  <c r="Q260" i="36"/>
  <c r="P260" i="25" s="1"/>
  <c r="M260" i="36"/>
  <c r="O260" i="25" s="1"/>
  <c r="I260" i="36"/>
  <c r="Q259" i="36"/>
  <c r="P259" i="25" s="1"/>
  <c r="M259" i="36"/>
  <c r="O259" i="25" s="1"/>
  <c r="I259" i="36"/>
  <c r="I261" i="37"/>
  <c r="H261" i="37" s="1"/>
  <c r="I260" i="37"/>
  <c r="H260" i="37" s="1"/>
  <c r="I259" i="37"/>
  <c r="H259" i="37" s="1"/>
  <c r="Q261" i="39"/>
  <c r="K261" i="39" s="1"/>
  <c r="U261" i="25" s="1"/>
  <c r="I261" i="39"/>
  <c r="Q260" i="39"/>
  <c r="K260" i="39" s="1"/>
  <c r="I260" i="39"/>
  <c r="Q259" i="39"/>
  <c r="K259" i="39" s="1"/>
  <c r="I259" i="39"/>
  <c r="I261" i="40"/>
  <c r="I260" i="40"/>
  <c r="I259" i="40"/>
  <c r="K261" i="42"/>
  <c r="H261" i="42" s="1"/>
  <c r="K260" i="42"/>
  <c r="H260" i="42" s="1"/>
  <c r="K259" i="42"/>
  <c r="H259" i="42" s="1"/>
  <c r="BA261" i="43"/>
  <c r="AZ261" i="43" s="1"/>
  <c r="AF261" i="25" s="1"/>
  <c r="AW261" i="43"/>
  <c r="AV261" i="43" s="1"/>
  <c r="AE261" i="25" s="1"/>
  <c r="AS261" i="43"/>
  <c r="AP261" i="43"/>
  <c r="AM261" i="43"/>
  <c r="AI261" i="43"/>
  <c r="AH261" i="43" s="1"/>
  <c r="AE261" i="43"/>
  <c r="AB261" i="43"/>
  <c r="Y261" i="43"/>
  <c r="V261" i="43"/>
  <c r="I261" i="43"/>
  <c r="BA260" i="43"/>
  <c r="AZ260" i="43" s="1"/>
  <c r="AF260" i="25" s="1"/>
  <c r="AW260" i="43"/>
  <c r="AV260" i="43" s="1"/>
  <c r="AS260" i="43"/>
  <c r="AP260" i="43"/>
  <c r="AM260" i="43"/>
  <c r="AI260" i="43"/>
  <c r="AH260" i="43" s="1"/>
  <c r="AC260" i="25" s="1"/>
  <c r="AE260" i="43"/>
  <c r="AB260" i="43"/>
  <c r="Y260" i="43"/>
  <c r="V260" i="43"/>
  <c r="I260" i="43"/>
  <c r="BA259" i="43"/>
  <c r="AZ259" i="43" s="1"/>
  <c r="AF259" i="25" s="1"/>
  <c r="AW259" i="43"/>
  <c r="AV259" i="43" s="1"/>
  <c r="AE259" i="25" s="1"/>
  <c r="AS259" i="43"/>
  <c r="AP259" i="43"/>
  <c r="AM259" i="43"/>
  <c r="AI259" i="43"/>
  <c r="AH259" i="43" s="1"/>
  <c r="AE259" i="43"/>
  <c r="AB259" i="43"/>
  <c r="Y259" i="43"/>
  <c r="V259" i="43"/>
  <c r="I259" i="43"/>
  <c r="R261" i="45"/>
  <c r="AJ261" i="25" s="1"/>
  <c r="K261" i="45"/>
  <c r="AI261" i="25" s="1"/>
  <c r="I261" i="45"/>
  <c r="R260" i="45"/>
  <c r="AJ260" i="25" s="1"/>
  <c r="K260" i="45"/>
  <c r="AI260" i="25" s="1"/>
  <c r="I260" i="45"/>
  <c r="R259" i="45"/>
  <c r="AJ259" i="25" s="1"/>
  <c r="K259" i="45"/>
  <c r="AI259" i="25" s="1"/>
  <c r="I259" i="45"/>
  <c r="K261" i="46"/>
  <c r="AM261" i="25" s="1"/>
  <c r="I261" i="46"/>
  <c r="AL261" i="25" s="1"/>
  <c r="K260" i="46"/>
  <c r="AM260" i="25" s="1"/>
  <c r="I260" i="46"/>
  <c r="AL260" i="25" s="1"/>
  <c r="K259" i="46"/>
  <c r="AM259" i="25" s="1"/>
  <c r="I259" i="46"/>
  <c r="AL259" i="25" s="1"/>
  <c r="K269" i="25"/>
  <c r="K265" i="25"/>
  <c r="K264" i="25"/>
  <c r="K262" i="25"/>
  <c r="Y269" i="35"/>
  <c r="R269" i="35"/>
  <c r="Y265" i="35"/>
  <c r="R265" i="35"/>
  <c r="Y264" i="35"/>
  <c r="R264" i="35"/>
  <c r="Y262" i="35"/>
  <c r="R262" i="35"/>
  <c r="Q269" i="36"/>
  <c r="P269" i="25" s="1"/>
  <c r="M269" i="36"/>
  <c r="O269" i="25" s="1"/>
  <c r="I269" i="36"/>
  <c r="Q265" i="36"/>
  <c r="P265" i="25" s="1"/>
  <c r="M265" i="36"/>
  <c r="O265" i="25" s="1"/>
  <c r="I265" i="36"/>
  <c r="Q264" i="36"/>
  <c r="P264" i="25" s="1"/>
  <c r="M264" i="36"/>
  <c r="O264" i="25" s="1"/>
  <c r="I264" i="36"/>
  <c r="Q262" i="36"/>
  <c r="P262" i="25" s="1"/>
  <c r="M262" i="36"/>
  <c r="O262" i="25" s="1"/>
  <c r="I262" i="36"/>
  <c r="I269" i="37"/>
  <c r="H269" i="37" s="1"/>
  <c r="I265" i="37"/>
  <c r="H265" i="37" s="1"/>
  <c r="I264" i="37"/>
  <c r="H264" i="37" s="1"/>
  <c r="I262" i="37"/>
  <c r="H262" i="37" s="1"/>
  <c r="Q269" i="39"/>
  <c r="K269" i="39" s="1"/>
  <c r="U269" i="25" s="1"/>
  <c r="I269" i="39"/>
  <c r="Q265" i="39"/>
  <c r="K265" i="39" s="1"/>
  <c r="I265" i="39"/>
  <c r="Q264" i="39"/>
  <c r="K264" i="39" s="1"/>
  <c r="U264" i="25" s="1"/>
  <c r="I264" i="39"/>
  <c r="Q262" i="39"/>
  <c r="K262" i="39" s="1"/>
  <c r="I262" i="39"/>
  <c r="I269" i="40"/>
  <c r="I265" i="40"/>
  <c r="I264" i="40"/>
  <c r="I262" i="40"/>
  <c r="K269" i="42"/>
  <c r="H269" i="42" s="1"/>
  <c r="K265" i="42"/>
  <c r="H265" i="42" s="1"/>
  <c r="K264" i="42"/>
  <c r="H264" i="42" s="1"/>
  <c r="K262" i="42"/>
  <c r="H262" i="42" s="1"/>
  <c r="BA269" i="43"/>
  <c r="AZ269" i="43" s="1"/>
  <c r="AF269" i="25" s="1"/>
  <c r="AW269" i="43"/>
  <c r="AV269" i="43" s="1"/>
  <c r="AE269" i="25" s="1"/>
  <c r="AS269" i="43"/>
  <c r="AP269" i="43"/>
  <c r="AM269" i="43"/>
  <c r="AI269" i="43"/>
  <c r="AH269" i="43" s="1"/>
  <c r="AE269" i="43"/>
  <c r="AB269" i="43"/>
  <c r="Y269" i="43"/>
  <c r="V269" i="43"/>
  <c r="I269" i="43"/>
  <c r="BA265" i="43"/>
  <c r="AZ265" i="43" s="1"/>
  <c r="AF265" i="25" s="1"/>
  <c r="AW265" i="43"/>
  <c r="AV265" i="43" s="1"/>
  <c r="AS265" i="43"/>
  <c r="AP265" i="43"/>
  <c r="AM265" i="43"/>
  <c r="AI265" i="43"/>
  <c r="AH265" i="43" s="1"/>
  <c r="AC265" i="25" s="1"/>
  <c r="AE265" i="43"/>
  <c r="AB265" i="43"/>
  <c r="Y265" i="43"/>
  <c r="V265" i="43"/>
  <c r="I265" i="43"/>
  <c r="BA264" i="43"/>
  <c r="AZ264" i="43" s="1"/>
  <c r="AF264" i="25" s="1"/>
  <c r="AW264" i="43"/>
  <c r="AV264" i="43" s="1"/>
  <c r="AE264" i="25" s="1"/>
  <c r="AS264" i="43"/>
  <c r="AP264" i="43"/>
  <c r="AM264" i="43"/>
  <c r="AI264" i="43"/>
  <c r="AH264" i="43" s="1"/>
  <c r="AE264" i="43"/>
  <c r="AB264" i="43"/>
  <c r="Y264" i="43"/>
  <c r="V264" i="43"/>
  <c r="I264" i="43"/>
  <c r="BA262" i="43"/>
  <c r="AZ262" i="43" s="1"/>
  <c r="AF262" i="25" s="1"/>
  <c r="AW262" i="43"/>
  <c r="AV262" i="43" s="1"/>
  <c r="AS262" i="43"/>
  <c r="AP262" i="43"/>
  <c r="AM262" i="43"/>
  <c r="AI262" i="43"/>
  <c r="AH262" i="43" s="1"/>
  <c r="AC262" i="25" s="1"/>
  <c r="AE262" i="43"/>
  <c r="AB262" i="43"/>
  <c r="Y262" i="43"/>
  <c r="V262" i="43"/>
  <c r="I262" i="43"/>
  <c r="R269" i="45"/>
  <c r="AJ269" i="25" s="1"/>
  <c r="K269" i="45"/>
  <c r="AI269" i="25" s="1"/>
  <c r="I269" i="45"/>
  <c r="R265" i="45"/>
  <c r="AJ265" i="25" s="1"/>
  <c r="K265" i="45"/>
  <c r="AI265" i="25" s="1"/>
  <c r="I265" i="45"/>
  <c r="R264" i="45"/>
  <c r="AJ264" i="25" s="1"/>
  <c r="K264" i="45"/>
  <c r="AI264" i="25" s="1"/>
  <c r="I264" i="45"/>
  <c r="R262" i="45"/>
  <c r="AJ262" i="25" s="1"/>
  <c r="K262" i="45"/>
  <c r="AI262" i="25" s="1"/>
  <c r="I262" i="45"/>
  <c r="K269" i="46"/>
  <c r="AM269" i="25" s="1"/>
  <c r="I269" i="46"/>
  <c r="K265" i="46"/>
  <c r="AM265" i="25" s="1"/>
  <c r="I265" i="46"/>
  <c r="K264" i="46"/>
  <c r="AM264" i="25" s="1"/>
  <c r="I264" i="46"/>
  <c r="K262" i="46"/>
  <c r="AM262" i="25" s="1"/>
  <c r="I262" i="46"/>
  <c r="Y257" i="35"/>
  <c r="R257" i="35"/>
  <c r="Q257" i="36"/>
  <c r="P257" i="25" s="1"/>
  <c r="M257" i="36"/>
  <c r="O257" i="25" s="1"/>
  <c r="I257" i="36"/>
  <c r="N257" i="25" s="1"/>
  <c r="I257" i="37"/>
  <c r="H257" i="37" s="1"/>
  <c r="Q257" i="39"/>
  <c r="K257" i="39" s="1"/>
  <c r="U257" i="25" s="1"/>
  <c r="I257" i="39"/>
  <c r="T257" i="25" s="1"/>
  <c r="I257" i="40"/>
  <c r="K257" i="42"/>
  <c r="BA257" i="43"/>
  <c r="AZ257" i="43" s="1"/>
  <c r="AF257" i="25" s="1"/>
  <c r="AW257" i="43"/>
  <c r="AV257" i="43" s="1"/>
  <c r="AE257" i="25" s="1"/>
  <c r="AS257" i="43"/>
  <c r="AP257" i="43"/>
  <c r="AM257" i="43"/>
  <c r="AI257" i="43"/>
  <c r="AH257" i="43" s="1"/>
  <c r="AC257" i="25" s="1"/>
  <c r="AE257" i="43"/>
  <c r="AB257" i="43"/>
  <c r="Y257" i="43"/>
  <c r="V257" i="43"/>
  <c r="I257" i="43"/>
  <c r="Z257" i="25" s="1"/>
  <c r="R257" i="45"/>
  <c r="AJ257" i="25" s="1"/>
  <c r="K257" i="45"/>
  <c r="AI257" i="25" s="1"/>
  <c r="I257" i="45"/>
  <c r="AH257" i="25" s="1"/>
  <c r="K257" i="46"/>
  <c r="AM257" i="25" s="1"/>
  <c r="I257" i="46"/>
  <c r="AL257" i="25" s="1"/>
  <c r="K255" i="25"/>
  <c r="K254" i="25"/>
  <c r="Y256" i="35"/>
  <c r="R256" i="35"/>
  <c r="Y255" i="35"/>
  <c r="R255" i="35"/>
  <c r="Y254" i="35"/>
  <c r="R254" i="35"/>
  <c r="Q256" i="36"/>
  <c r="P256" i="25" s="1"/>
  <c r="M256" i="36"/>
  <c r="O256" i="25" s="1"/>
  <c r="I256" i="36"/>
  <c r="N256" i="25" s="1"/>
  <c r="Q255" i="36"/>
  <c r="P255" i="25" s="1"/>
  <c r="M255" i="36"/>
  <c r="O255" i="25" s="1"/>
  <c r="I255" i="36"/>
  <c r="Q254" i="36"/>
  <c r="P254" i="25" s="1"/>
  <c r="M254" i="36"/>
  <c r="O254" i="25" s="1"/>
  <c r="I254" i="36"/>
  <c r="I256" i="37"/>
  <c r="H256" i="37" s="1"/>
  <c r="I255" i="37"/>
  <c r="H255" i="37" s="1"/>
  <c r="I254" i="37"/>
  <c r="H254" i="37" s="1"/>
  <c r="Q256" i="39"/>
  <c r="K256" i="39" s="1"/>
  <c r="U256" i="25" s="1"/>
  <c r="I256" i="39"/>
  <c r="T256" i="25" s="1"/>
  <c r="Q255" i="39"/>
  <c r="K255" i="39" s="1"/>
  <c r="I255" i="39"/>
  <c r="Q254" i="39"/>
  <c r="K254" i="39" s="1"/>
  <c r="U254" i="25" s="1"/>
  <c r="I254" i="39"/>
  <c r="I256" i="40"/>
  <c r="I255" i="40"/>
  <c r="I254" i="40"/>
  <c r="K256" i="42"/>
  <c r="K255" i="42"/>
  <c r="H255" i="42" s="1"/>
  <c r="K254" i="42"/>
  <c r="H254" i="42" s="1"/>
  <c r="BA256" i="43"/>
  <c r="AZ256" i="43" s="1"/>
  <c r="AF256" i="25" s="1"/>
  <c r="AW256" i="43"/>
  <c r="AV256" i="43" s="1"/>
  <c r="AE256" i="25" s="1"/>
  <c r="AS256" i="43"/>
  <c r="AP256" i="43"/>
  <c r="AM256" i="43"/>
  <c r="AI256" i="43"/>
  <c r="AH256" i="43" s="1"/>
  <c r="AC256" i="25" s="1"/>
  <c r="AE256" i="43"/>
  <c r="AB256" i="43"/>
  <c r="Y256" i="43"/>
  <c r="V256" i="43"/>
  <c r="I256" i="43"/>
  <c r="Z256" i="25" s="1"/>
  <c r="BA255" i="43"/>
  <c r="AZ255" i="43" s="1"/>
  <c r="AF255" i="25" s="1"/>
  <c r="AW255" i="43"/>
  <c r="AV255" i="43" s="1"/>
  <c r="AS255" i="43"/>
  <c r="AP255" i="43"/>
  <c r="AM255" i="43"/>
  <c r="AI255" i="43"/>
  <c r="AH255" i="43" s="1"/>
  <c r="AC255" i="25" s="1"/>
  <c r="AE255" i="43"/>
  <c r="AB255" i="43"/>
  <c r="Y255" i="43"/>
  <c r="V255" i="43"/>
  <c r="I255" i="43"/>
  <c r="BA254" i="43"/>
  <c r="AZ254" i="43" s="1"/>
  <c r="AF254" i="25" s="1"/>
  <c r="AW254" i="43"/>
  <c r="AV254" i="43" s="1"/>
  <c r="AE254" i="25" s="1"/>
  <c r="AS254" i="43"/>
  <c r="AP254" i="43"/>
  <c r="AM254" i="43"/>
  <c r="AI254" i="43"/>
  <c r="AH254" i="43" s="1"/>
  <c r="AE254" i="43"/>
  <c r="AB254" i="43"/>
  <c r="Y254" i="43"/>
  <c r="V254" i="43"/>
  <c r="I254" i="43"/>
  <c r="R256" i="45"/>
  <c r="AJ256" i="25" s="1"/>
  <c r="K256" i="45"/>
  <c r="AI256" i="25" s="1"/>
  <c r="I256" i="45"/>
  <c r="AH256" i="25" s="1"/>
  <c r="R255" i="45"/>
  <c r="AJ255" i="25" s="1"/>
  <c r="K255" i="45"/>
  <c r="AI255" i="25" s="1"/>
  <c r="I255" i="45"/>
  <c r="R254" i="45"/>
  <c r="AJ254" i="25" s="1"/>
  <c r="K254" i="45"/>
  <c r="AI254" i="25" s="1"/>
  <c r="I254" i="45"/>
  <c r="K256" i="46"/>
  <c r="AM256" i="25" s="1"/>
  <c r="I256" i="46"/>
  <c r="K255" i="46"/>
  <c r="AM255" i="25" s="1"/>
  <c r="I255" i="46"/>
  <c r="K254" i="46"/>
  <c r="AM254" i="25" s="1"/>
  <c r="I254" i="46"/>
  <c r="K252" i="25"/>
  <c r="K250" i="25"/>
  <c r="K249" i="25"/>
  <c r="K248" i="25"/>
  <c r="Y252" i="35"/>
  <c r="R252" i="35"/>
  <c r="Y250" i="35"/>
  <c r="R250" i="35"/>
  <c r="Y249" i="35"/>
  <c r="R249" i="35"/>
  <c r="Y248" i="35"/>
  <c r="R248" i="35"/>
  <c r="Q252" i="36"/>
  <c r="P252" i="25" s="1"/>
  <c r="M252" i="36"/>
  <c r="O252" i="25" s="1"/>
  <c r="I252" i="36"/>
  <c r="Q250" i="36"/>
  <c r="P250" i="25" s="1"/>
  <c r="M250" i="36"/>
  <c r="I250" i="36"/>
  <c r="Q249" i="36"/>
  <c r="P249" i="25" s="1"/>
  <c r="M249" i="36"/>
  <c r="O249" i="25" s="1"/>
  <c r="I249" i="36"/>
  <c r="Q248" i="36"/>
  <c r="P248" i="25" s="1"/>
  <c r="M248" i="36"/>
  <c r="O248" i="25" s="1"/>
  <c r="I248" i="36"/>
  <c r="I252" i="37"/>
  <c r="H252" i="37" s="1"/>
  <c r="I250" i="37"/>
  <c r="H250" i="37" s="1"/>
  <c r="I249" i="37"/>
  <c r="H249" i="37" s="1"/>
  <c r="I248" i="37"/>
  <c r="H248" i="37" s="1"/>
  <c r="Q252" i="39"/>
  <c r="K252" i="39" s="1"/>
  <c r="U252" i="25" s="1"/>
  <c r="I252" i="39"/>
  <c r="Q250" i="39"/>
  <c r="K250" i="39" s="1"/>
  <c r="I250" i="39"/>
  <c r="Q249" i="39"/>
  <c r="K249" i="39" s="1"/>
  <c r="U249" i="25" s="1"/>
  <c r="I249" i="39"/>
  <c r="Q248" i="39"/>
  <c r="K248" i="39" s="1"/>
  <c r="I248" i="39"/>
  <c r="I252" i="40"/>
  <c r="I250" i="40"/>
  <c r="I249" i="40"/>
  <c r="I248" i="40"/>
  <c r="K252" i="42"/>
  <c r="H252" i="42" s="1"/>
  <c r="K250" i="42"/>
  <c r="H250" i="42" s="1"/>
  <c r="K249" i="42"/>
  <c r="H249" i="42" s="1"/>
  <c r="K248" i="42"/>
  <c r="H248" i="42" s="1"/>
  <c r="BA252" i="43"/>
  <c r="AZ252" i="43" s="1"/>
  <c r="AF252" i="25" s="1"/>
  <c r="AW252" i="43"/>
  <c r="AV252" i="43" s="1"/>
  <c r="AE252" i="25" s="1"/>
  <c r="AS252" i="43"/>
  <c r="AP252" i="43"/>
  <c r="AM252" i="43"/>
  <c r="AI252" i="43"/>
  <c r="AH252" i="43" s="1"/>
  <c r="AE252" i="43"/>
  <c r="AB252" i="43"/>
  <c r="Y252" i="43"/>
  <c r="V252" i="43"/>
  <c r="I252" i="43"/>
  <c r="BA250" i="43"/>
  <c r="AZ250" i="43" s="1"/>
  <c r="AF250" i="25" s="1"/>
  <c r="AW250" i="43"/>
  <c r="AV250" i="43" s="1"/>
  <c r="AS250" i="43"/>
  <c r="AP250" i="43"/>
  <c r="AM250" i="43"/>
  <c r="AI250" i="43"/>
  <c r="AH250" i="43" s="1"/>
  <c r="AC250" i="25" s="1"/>
  <c r="AE250" i="43"/>
  <c r="AB250" i="43"/>
  <c r="Y250" i="43"/>
  <c r="V250" i="43"/>
  <c r="I250" i="43"/>
  <c r="BA249" i="43"/>
  <c r="AZ249" i="43" s="1"/>
  <c r="AF249" i="25" s="1"/>
  <c r="AW249" i="43"/>
  <c r="AV249" i="43" s="1"/>
  <c r="AE249" i="25" s="1"/>
  <c r="AS249" i="43"/>
  <c r="AP249" i="43"/>
  <c r="AM249" i="43"/>
  <c r="AI249" i="43"/>
  <c r="AH249" i="43" s="1"/>
  <c r="AE249" i="43"/>
  <c r="AB249" i="43"/>
  <c r="Y249" i="43"/>
  <c r="V249" i="43"/>
  <c r="I249" i="43"/>
  <c r="BA248" i="43"/>
  <c r="AZ248" i="43" s="1"/>
  <c r="AF248" i="25" s="1"/>
  <c r="AW248" i="43"/>
  <c r="AV248" i="43" s="1"/>
  <c r="AS248" i="43"/>
  <c r="AP248" i="43"/>
  <c r="AM248" i="43"/>
  <c r="AI248" i="43"/>
  <c r="AH248" i="43" s="1"/>
  <c r="AC248" i="25" s="1"/>
  <c r="AE248" i="43"/>
  <c r="AB248" i="43"/>
  <c r="Y248" i="43"/>
  <c r="V248" i="43"/>
  <c r="I248" i="43"/>
  <c r="R252" i="45"/>
  <c r="AJ252" i="25" s="1"/>
  <c r="K252" i="45"/>
  <c r="AI252" i="25" s="1"/>
  <c r="I252" i="45"/>
  <c r="R250" i="45"/>
  <c r="AJ250" i="25" s="1"/>
  <c r="K250" i="45"/>
  <c r="AI250" i="25" s="1"/>
  <c r="I250" i="45"/>
  <c r="R249" i="45"/>
  <c r="AJ249" i="25" s="1"/>
  <c r="K249" i="45"/>
  <c r="AI249" i="25" s="1"/>
  <c r="I249" i="45"/>
  <c r="R248" i="45"/>
  <c r="AJ248" i="25" s="1"/>
  <c r="K248" i="45"/>
  <c r="AI248" i="25" s="1"/>
  <c r="I248" i="45"/>
  <c r="K252" i="46"/>
  <c r="AM252" i="25" s="1"/>
  <c r="I252" i="46"/>
  <c r="K250" i="46"/>
  <c r="AM250" i="25" s="1"/>
  <c r="I250" i="46"/>
  <c r="K249" i="46"/>
  <c r="AM249" i="25" s="1"/>
  <c r="I249" i="46"/>
  <c r="K248" i="46"/>
  <c r="AM248" i="25" s="1"/>
  <c r="I248" i="46"/>
  <c r="K189" i="25"/>
  <c r="K188" i="25"/>
  <c r="Y189" i="35"/>
  <c r="R189" i="35"/>
  <c r="Y188" i="35"/>
  <c r="R188" i="35"/>
  <c r="Q189" i="36"/>
  <c r="P189" i="25" s="1"/>
  <c r="M189" i="36"/>
  <c r="O189" i="25" s="1"/>
  <c r="I189" i="36"/>
  <c r="Q188" i="36"/>
  <c r="P188" i="25" s="1"/>
  <c r="M188" i="36"/>
  <c r="O188" i="25" s="1"/>
  <c r="I188" i="36"/>
  <c r="I189" i="37"/>
  <c r="I188" i="37"/>
  <c r="Q189" i="39"/>
  <c r="K189" i="39" s="1"/>
  <c r="U189" i="25" s="1"/>
  <c r="I189" i="39"/>
  <c r="Q188" i="39"/>
  <c r="K188" i="39" s="1"/>
  <c r="I188" i="39"/>
  <c r="I189" i="40"/>
  <c r="I188" i="40"/>
  <c r="K189" i="42"/>
  <c r="H189" i="42" s="1"/>
  <c r="K188" i="42"/>
  <c r="H188" i="42" s="1"/>
  <c r="BA189" i="43"/>
  <c r="AZ189" i="43" s="1"/>
  <c r="AF189" i="25" s="1"/>
  <c r="AW189" i="43"/>
  <c r="AV189" i="43" s="1"/>
  <c r="AE189" i="25" s="1"/>
  <c r="AS189" i="43"/>
  <c r="AP189" i="43"/>
  <c r="AM189" i="43"/>
  <c r="AI189" i="43"/>
  <c r="AH189" i="43" s="1"/>
  <c r="AE189" i="43"/>
  <c r="AB189" i="43"/>
  <c r="Y189" i="43"/>
  <c r="V189" i="43"/>
  <c r="I189" i="43"/>
  <c r="BA188" i="43"/>
  <c r="AZ188" i="43" s="1"/>
  <c r="AF188" i="25" s="1"/>
  <c r="AW188" i="43"/>
  <c r="AV188" i="43" s="1"/>
  <c r="AE188" i="25" s="1"/>
  <c r="AS188" i="43"/>
  <c r="AP188" i="43"/>
  <c r="AM188" i="43"/>
  <c r="AI188" i="43"/>
  <c r="AH188" i="43" s="1"/>
  <c r="AC188" i="25" s="1"/>
  <c r="AE188" i="43"/>
  <c r="AB188" i="43"/>
  <c r="Y188" i="43"/>
  <c r="V188" i="43"/>
  <c r="I188" i="43"/>
  <c r="R189" i="45"/>
  <c r="AJ189" i="25" s="1"/>
  <c r="K189" i="45"/>
  <c r="AI189" i="25" s="1"/>
  <c r="I189" i="45"/>
  <c r="R188" i="45"/>
  <c r="AJ188" i="25" s="1"/>
  <c r="K188" i="45"/>
  <c r="AI188" i="25" s="1"/>
  <c r="I188" i="45"/>
  <c r="K189" i="46"/>
  <c r="AM189" i="25" s="1"/>
  <c r="I189" i="46"/>
  <c r="AL189" i="25" s="1"/>
  <c r="K188" i="46"/>
  <c r="AM188" i="25" s="1"/>
  <c r="I188" i="46"/>
  <c r="AL188" i="25" s="1"/>
  <c r="K183" i="25"/>
  <c r="K182" i="25"/>
  <c r="Y183" i="35"/>
  <c r="R183" i="35"/>
  <c r="Y182" i="35"/>
  <c r="R182" i="35"/>
  <c r="Q183" i="36"/>
  <c r="P183" i="25" s="1"/>
  <c r="M183" i="36"/>
  <c r="O183" i="25" s="1"/>
  <c r="I183" i="36"/>
  <c r="Q182" i="36"/>
  <c r="M182" i="36"/>
  <c r="I182" i="36"/>
  <c r="I183" i="37"/>
  <c r="I182" i="37"/>
  <c r="Q183" i="39"/>
  <c r="K183" i="39" s="1"/>
  <c r="U183" i="25" s="1"/>
  <c r="I183" i="39"/>
  <c r="Q182" i="39"/>
  <c r="I182" i="39"/>
  <c r="I183" i="40"/>
  <c r="I182" i="40"/>
  <c r="K183" i="42"/>
  <c r="H183" i="42" s="1"/>
  <c r="K182" i="42"/>
  <c r="H182" i="42" s="1"/>
  <c r="BA183" i="43"/>
  <c r="AZ183" i="43" s="1"/>
  <c r="AF183" i="25" s="1"/>
  <c r="AW183" i="43"/>
  <c r="AV183" i="43" s="1"/>
  <c r="AE183" i="25" s="1"/>
  <c r="AS183" i="43"/>
  <c r="AP183" i="43"/>
  <c r="AM183" i="43"/>
  <c r="AI183" i="43"/>
  <c r="AH183" i="43" s="1"/>
  <c r="AE183" i="43"/>
  <c r="AB183" i="43"/>
  <c r="Y183" i="43"/>
  <c r="V183" i="43"/>
  <c r="I183" i="43"/>
  <c r="BA182" i="43"/>
  <c r="AZ182" i="43" s="1"/>
  <c r="AF182" i="25" s="1"/>
  <c r="AW182" i="43"/>
  <c r="AV182" i="43" s="1"/>
  <c r="AS182" i="43"/>
  <c r="AP182" i="43"/>
  <c r="AM182" i="43"/>
  <c r="AI182" i="43"/>
  <c r="AH182" i="43" s="1"/>
  <c r="AC182" i="25" s="1"/>
  <c r="AE182" i="43"/>
  <c r="AB182" i="43"/>
  <c r="Y182" i="43"/>
  <c r="V182" i="43"/>
  <c r="I182" i="43"/>
  <c r="R183" i="45"/>
  <c r="AJ183" i="25" s="1"/>
  <c r="K183" i="45"/>
  <c r="AI183" i="25" s="1"/>
  <c r="I183" i="45"/>
  <c r="R182" i="45"/>
  <c r="AJ182" i="25" s="1"/>
  <c r="K182" i="45"/>
  <c r="AI182" i="25" s="1"/>
  <c r="I182" i="45"/>
  <c r="K183" i="46"/>
  <c r="AM183" i="25" s="1"/>
  <c r="I183" i="46"/>
  <c r="AL183" i="25" s="1"/>
  <c r="K182" i="46"/>
  <c r="AM182" i="25" s="1"/>
  <c r="I182" i="46"/>
  <c r="AL182" i="25" s="1"/>
  <c r="K148" i="25"/>
  <c r="Y148" i="35"/>
  <c r="R148" i="35"/>
  <c r="Q148" i="36"/>
  <c r="P148" i="25" s="1"/>
  <c r="M148" i="36"/>
  <c r="O148" i="25" s="1"/>
  <c r="I148" i="36"/>
  <c r="I148" i="37"/>
  <c r="Q148" i="39"/>
  <c r="K148" i="39" s="1"/>
  <c r="U148" i="25" s="1"/>
  <c r="I148" i="39"/>
  <c r="I148" i="40"/>
  <c r="K148" i="42"/>
  <c r="H148" i="42" s="1"/>
  <c r="BA148" i="43"/>
  <c r="AZ148" i="43" s="1"/>
  <c r="AF148" i="25" s="1"/>
  <c r="AW148" i="43"/>
  <c r="AV148" i="43" s="1"/>
  <c r="AE148" i="25" s="1"/>
  <c r="AS148" i="43"/>
  <c r="AP148" i="43"/>
  <c r="AM148" i="43"/>
  <c r="AI148" i="43"/>
  <c r="AH148" i="43" s="1"/>
  <c r="AE148" i="43"/>
  <c r="AB148" i="43"/>
  <c r="Y148" i="43"/>
  <c r="V148" i="43"/>
  <c r="I148" i="43"/>
  <c r="R148" i="45"/>
  <c r="AJ148" i="25" s="1"/>
  <c r="K148" i="45"/>
  <c r="AI148" i="25" s="1"/>
  <c r="I148" i="45"/>
  <c r="K148" i="46"/>
  <c r="AM148" i="25" s="1"/>
  <c r="I148" i="46"/>
  <c r="AL148" i="25" s="1"/>
  <c r="K80" i="25"/>
  <c r="Y80" i="35"/>
  <c r="R80" i="35"/>
  <c r="Q80" i="36"/>
  <c r="P80" i="25" s="1"/>
  <c r="M80" i="36"/>
  <c r="O80" i="25" s="1"/>
  <c r="I80" i="36"/>
  <c r="I80" i="37"/>
  <c r="Q80" i="39"/>
  <c r="K80" i="39" s="1"/>
  <c r="U80" i="25" s="1"/>
  <c r="I80" i="39"/>
  <c r="I80" i="40"/>
  <c r="K80" i="42"/>
  <c r="H80" i="42" s="1"/>
  <c r="BA80" i="43"/>
  <c r="AZ80" i="43" s="1"/>
  <c r="AF80" i="25" s="1"/>
  <c r="AW80" i="43"/>
  <c r="AV80" i="43" s="1"/>
  <c r="AE80" i="25" s="1"/>
  <c r="AS80" i="43"/>
  <c r="AP80" i="43"/>
  <c r="AM80" i="43"/>
  <c r="AI80" i="43"/>
  <c r="AH80" i="43" s="1"/>
  <c r="AE80" i="43"/>
  <c r="AB80" i="43"/>
  <c r="Y80" i="43"/>
  <c r="V80" i="43"/>
  <c r="I80" i="43"/>
  <c r="R80" i="45"/>
  <c r="AJ80" i="25" s="1"/>
  <c r="K80" i="45"/>
  <c r="AI80" i="25" s="1"/>
  <c r="I80" i="45"/>
  <c r="K80" i="46"/>
  <c r="AM80" i="25" s="1"/>
  <c r="I80" i="46"/>
  <c r="AL80" i="25" s="1"/>
  <c r="R39" i="35"/>
  <c r="R38" i="35"/>
  <c r="Q39" i="36"/>
  <c r="P39" i="25" s="1"/>
  <c r="M39" i="36"/>
  <c r="O39" i="25" s="1"/>
  <c r="Q38" i="36"/>
  <c r="P38" i="25" s="1"/>
  <c r="M38" i="36"/>
  <c r="O38" i="25" s="1"/>
  <c r="Q39" i="39"/>
  <c r="K39" i="39" s="1"/>
  <c r="Q38" i="39"/>
  <c r="K38" i="39" s="1"/>
  <c r="X39" i="25"/>
  <c r="X38" i="25"/>
  <c r="BA39" i="43"/>
  <c r="AZ39" i="43" s="1"/>
  <c r="AF39" i="25" s="1"/>
  <c r="AW39" i="43"/>
  <c r="AV39" i="43" s="1"/>
  <c r="AE39" i="25" s="1"/>
  <c r="AS39" i="43"/>
  <c r="AP39" i="43"/>
  <c r="AM39" i="43"/>
  <c r="AI39" i="43"/>
  <c r="AH39" i="43" s="1"/>
  <c r="AC39" i="25" s="1"/>
  <c r="AE39" i="43"/>
  <c r="Y39" i="43"/>
  <c r="V39" i="43"/>
  <c r="BA38" i="43"/>
  <c r="AZ38" i="43" s="1"/>
  <c r="AF38" i="25" s="1"/>
  <c r="AW38" i="43"/>
  <c r="AV38" i="43" s="1"/>
  <c r="AS38" i="43"/>
  <c r="AP38" i="43"/>
  <c r="AM38" i="43"/>
  <c r="AI38" i="43"/>
  <c r="AH38" i="43" s="1"/>
  <c r="AC38" i="25" s="1"/>
  <c r="AE38" i="43"/>
  <c r="AB38" i="43"/>
  <c r="Y38" i="43"/>
  <c r="V38" i="43"/>
  <c r="AJ39" i="25"/>
  <c r="AI39" i="25"/>
  <c r="AJ38" i="25"/>
  <c r="AI38" i="25"/>
  <c r="AK601" i="35"/>
  <c r="AK599" i="35"/>
  <c r="AK597" i="35"/>
  <c r="AK595" i="35"/>
  <c r="AK593" i="35"/>
  <c r="AK591" i="35"/>
  <c r="AK589" i="35"/>
  <c r="AK587" i="35"/>
  <c r="AK585" i="35"/>
  <c r="AK574" i="35"/>
  <c r="AK572" i="35"/>
  <c r="AK570" i="35"/>
  <c r="AK568" i="35"/>
  <c r="AK561" i="35"/>
  <c r="AK559" i="35"/>
  <c r="AK557" i="35"/>
  <c r="AK555" i="35"/>
  <c r="AK553" i="35"/>
  <c r="AK551" i="35"/>
  <c r="AK549" i="35"/>
  <c r="AK547" i="35"/>
  <c r="AK545" i="35"/>
  <c r="AK533" i="35"/>
  <c r="AK531" i="35" s="1"/>
  <c r="AK526" i="35"/>
  <c r="AK518" i="35"/>
  <c r="AK514" i="35"/>
  <c r="AK504" i="35"/>
  <c r="AK502" i="35"/>
  <c r="AK499" i="35"/>
  <c r="AK494" i="35"/>
  <c r="AK491" i="35"/>
  <c r="AK486" i="35"/>
  <c r="AK483" i="35"/>
  <c r="AK481" i="35" s="1"/>
  <c r="AK479" i="35"/>
  <c r="AK477" i="35"/>
  <c r="AK475" i="35"/>
  <c r="AK469" i="35"/>
  <c r="AK468" i="35" s="1"/>
  <c r="AK466" i="35"/>
  <c r="AK462" i="35"/>
  <c r="AK461" i="35" s="1"/>
  <c r="AK447" i="35"/>
  <c r="AK427" i="35"/>
  <c r="AK422" i="35"/>
  <c r="AK416" i="35"/>
  <c r="AK412" i="35"/>
  <c r="AK400" i="35"/>
  <c r="AK390" i="35"/>
  <c r="AK382" i="35"/>
  <c r="AK365" i="35"/>
  <c r="AK349" i="35"/>
  <c r="AK344" i="35"/>
  <c r="AK324" i="35"/>
  <c r="AK311" i="35"/>
  <c r="AK302" i="35"/>
  <c r="AK291" i="35"/>
  <c r="AK284" i="35"/>
  <c r="AK237" i="35"/>
  <c r="AK234" i="35" s="1"/>
  <c r="AK232" i="35"/>
  <c r="AK226" i="35"/>
  <c r="AK224" i="35"/>
  <c r="AK219" i="35"/>
  <c r="AK216" i="35"/>
  <c r="AK209" i="35"/>
  <c r="AK205" i="35"/>
  <c r="AK199" i="35"/>
  <c r="AK195" i="35"/>
  <c r="AK177" i="35"/>
  <c r="AK169" i="35"/>
  <c r="AK157" i="35"/>
  <c r="AK151" i="35"/>
  <c r="AK140" i="35"/>
  <c r="AK138" i="35"/>
  <c r="AK130" i="35"/>
  <c r="AK125" i="35"/>
  <c r="AK115" i="35"/>
  <c r="AK114" i="35" s="1"/>
  <c r="AK112" i="35"/>
  <c r="AK110" i="35"/>
  <c r="AK103" i="35"/>
  <c r="AK96" i="35"/>
  <c r="AK93" i="35"/>
  <c r="AK90" i="35"/>
  <c r="AK89" i="35" s="1"/>
  <c r="AK84" i="35"/>
  <c r="AK83" i="35" s="1"/>
  <c r="AK82" i="35" s="1"/>
  <c r="AK73" i="35"/>
  <c r="AK65" i="35"/>
  <c r="AK64" i="35" s="1"/>
  <c r="AK55" i="35"/>
  <c r="AK47" i="35"/>
  <c r="AK46" i="35" s="1"/>
  <c r="AK43" i="35"/>
  <c r="AK40" i="35"/>
  <c r="AK30" i="35"/>
  <c r="AK29" i="35" s="1"/>
  <c r="AK26" i="35"/>
  <c r="AK23" i="35"/>
  <c r="K328" i="25"/>
  <c r="Y328" i="35"/>
  <c r="R328" i="35"/>
  <c r="Q328" i="36"/>
  <c r="P328" i="25" s="1"/>
  <c r="M328" i="36"/>
  <c r="O328" i="25" s="1"/>
  <c r="I328" i="36"/>
  <c r="I328" i="37"/>
  <c r="Q328" i="39"/>
  <c r="K328" i="39" s="1"/>
  <c r="U328" i="25" s="1"/>
  <c r="I328" i="39"/>
  <c r="I328" i="40"/>
  <c r="K328" i="42"/>
  <c r="H328" i="42" s="1"/>
  <c r="BA328" i="43"/>
  <c r="AZ328" i="43" s="1"/>
  <c r="AF328" i="25" s="1"/>
  <c r="AW328" i="43"/>
  <c r="AV328" i="43" s="1"/>
  <c r="AE328" i="25" s="1"/>
  <c r="AS328" i="43"/>
  <c r="AP328" i="43"/>
  <c r="AM328" i="43"/>
  <c r="AI328" i="43"/>
  <c r="AH328" i="43" s="1"/>
  <c r="AC328" i="25" s="1"/>
  <c r="AE328" i="43"/>
  <c r="AB328" i="43"/>
  <c r="Y328" i="43"/>
  <c r="V328" i="43"/>
  <c r="I328" i="43"/>
  <c r="R328" i="45"/>
  <c r="AJ328" i="25" s="1"/>
  <c r="K328" i="45"/>
  <c r="AI328" i="25" s="1"/>
  <c r="I328" i="45"/>
  <c r="K328" i="46"/>
  <c r="AM328" i="25" s="1"/>
  <c r="I328" i="46"/>
  <c r="AL328" i="25" s="1"/>
  <c r="BC601" i="43"/>
  <c r="BB601" i="43"/>
  <c r="AY601" i="43"/>
  <c r="AU601" i="43"/>
  <c r="BC599" i="43"/>
  <c r="BB599" i="43"/>
  <c r="BC597" i="43"/>
  <c r="BB597" i="43"/>
  <c r="BC595" i="43"/>
  <c r="BB595" i="43"/>
  <c r="BC593" i="43"/>
  <c r="BB593" i="43"/>
  <c r="BC591" i="43"/>
  <c r="BB591" i="43"/>
  <c r="BC589" i="43"/>
  <c r="BB589" i="43"/>
  <c r="BC587" i="43"/>
  <c r="BB587" i="43"/>
  <c r="BC585" i="43"/>
  <c r="BB585" i="43"/>
  <c r="AY599" i="43"/>
  <c r="AW599" i="43" s="1"/>
  <c r="AV599" i="43" s="1"/>
  <c r="AY597" i="43"/>
  <c r="AX597" i="43"/>
  <c r="AY595" i="43"/>
  <c r="AX595" i="43"/>
  <c r="AY593" i="43"/>
  <c r="AX593" i="43"/>
  <c r="AY591" i="43"/>
  <c r="AX591" i="43"/>
  <c r="AY589" i="43"/>
  <c r="AX589" i="43"/>
  <c r="AY587" i="43"/>
  <c r="AX587" i="43"/>
  <c r="AY585" i="43"/>
  <c r="AX585" i="43"/>
  <c r="AU599" i="43"/>
  <c r="AU597" i="43"/>
  <c r="AU595" i="43"/>
  <c r="AU593" i="43"/>
  <c r="AU591" i="43"/>
  <c r="AU589" i="43"/>
  <c r="AU587" i="43"/>
  <c r="AU585" i="43"/>
  <c r="BC574" i="43"/>
  <c r="BB574" i="43"/>
  <c r="BC572" i="43"/>
  <c r="BB572" i="43"/>
  <c r="BC570" i="43"/>
  <c r="BB570" i="43"/>
  <c r="BC568" i="43"/>
  <c r="BB568" i="43"/>
  <c r="AY574" i="43"/>
  <c r="AX574" i="43"/>
  <c r="AY572" i="43"/>
  <c r="AX572" i="43"/>
  <c r="AY570" i="43"/>
  <c r="AX570" i="43"/>
  <c r="AY568" i="43"/>
  <c r="AX568" i="43"/>
  <c r="AU574" i="43"/>
  <c r="AU572" i="43"/>
  <c r="AU570" i="43"/>
  <c r="AU568" i="43"/>
  <c r="BC561" i="43"/>
  <c r="BB561" i="43"/>
  <c r="AY561" i="43"/>
  <c r="AX561" i="43"/>
  <c r="AU561" i="43"/>
  <c r="BC559" i="43"/>
  <c r="BB559" i="43"/>
  <c r="BC557" i="43"/>
  <c r="BB557" i="43"/>
  <c r="BC555" i="43"/>
  <c r="BB555" i="43"/>
  <c r="BC553" i="43"/>
  <c r="BB553" i="43"/>
  <c r="BC551" i="43"/>
  <c r="BB551" i="43"/>
  <c r="BC549" i="43"/>
  <c r="BB549" i="43"/>
  <c r="BC547" i="43"/>
  <c r="BB547" i="43"/>
  <c r="BC545" i="43"/>
  <c r="BB545" i="43"/>
  <c r="AY559" i="43"/>
  <c r="AX559" i="43"/>
  <c r="AY557" i="43"/>
  <c r="AX557" i="43"/>
  <c r="AY555" i="43"/>
  <c r="AX555" i="43"/>
  <c r="AY553" i="43"/>
  <c r="AX553" i="43"/>
  <c r="AY551" i="43"/>
  <c r="AX551" i="43"/>
  <c r="AY549" i="43"/>
  <c r="AX549" i="43"/>
  <c r="AY547" i="43"/>
  <c r="AX547" i="43"/>
  <c r="AY545" i="43"/>
  <c r="AX545" i="43"/>
  <c r="AU559" i="43"/>
  <c r="AU557" i="43"/>
  <c r="AU555" i="43"/>
  <c r="AU553" i="43"/>
  <c r="AU551" i="43"/>
  <c r="AU549" i="43"/>
  <c r="AU547" i="43"/>
  <c r="AU545" i="43"/>
  <c r="BC533" i="43"/>
  <c r="BC531" i="43" s="1"/>
  <c r="BB533" i="43"/>
  <c r="BB531" i="43" s="1"/>
  <c r="BC526" i="43"/>
  <c r="BB526" i="43"/>
  <c r="BC518" i="43"/>
  <c r="BB518" i="43"/>
  <c r="BC514" i="43"/>
  <c r="BB514" i="43"/>
  <c r="AY533" i="43"/>
  <c r="AY531" i="43" s="1"/>
  <c r="AX533" i="43"/>
  <c r="AX531" i="43" s="1"/>
  <c r="AY526" i="43"/>
  <c r="AX526" i="43"/>
  <c r="AY518" i="43"/>
  <c r="AX518" i="43"/>
  <c r="AY514" i="43"/>
  <c r="AX514" i="43"/>
  <c r="AU533" i="43"/>
  <c r="AU531" i="43" s="1"/>
  <c r="AU526" i="43"/>
  <c r="AU518" i="43"/>
  <c r="AU514" i="43"/>
  <c r="BC504" i="43"/>
  <c r="BB504" i="43"/>
  <c r="BC502" i="43"/>
  <c r="BB502" i="43"/>
  <c r="BC499" i="43"/>
  <c r="BB499" i="43"/>
  <c r="BC494" i="43"/>
  <c r="BB494" i="43"/>
  <c r="BC491" i="43"/>
  <c r="BB491" i="43"/>
  <c r="AY504" i="43"/>
  <c r="AX504" i="43"/>
  <c r="AY502" i="43"/>
  <c r="AX502" i="43"/>
  <c r="AY499" i="43"/>
  <c r="AX499" i="43"/>
  <c r="AY494" i="43"/>
  <c r="AX494" i="43"/>
  <c r="AY491" i="43"/>
  <c r="AX491" i="43"/>
  <c r="AU504" i="43"/>
  <c r="AU502" i="43"/>
  <c r="AU499" i="43"/>
  <c r="AU494" i="43"/>
  <c r="AU491" i="43"/>
  <c r="BC486" i="43"/>
  <c r="BB486" i="43"/>
  <c r="BC483" i="43"/>
  <c r="BB483" i="43"/>
  <c r="BB481" i="43" s="1"/>
  <c r="AY486" i="43"/>
  <c r="AX486" i="43"/>
  <c r="AY483" i="43"/>
  <c r="AY481" i="43" s="1"/>
  <c r="AX483" i="43"/>
  <c r="AX481" i="43" s="1"/>
  <c r="AU486" i="43"/>
  <c r="AU483" i="43"/>
  <c r="AU481" i="43" s="1"/>
  <c r="BC481" i="43"/>
  <c r="BC479" i="43"/>
  <c r="BB479" i="43"/>
  <c r="BC477" i="43"/>
  <c r="BB477" i="43"/>
  <c r="BC475" i="43"/>
  <c r="BB475" i="43"/>
  <c r="BC469" i="43"/>
  <c r="BB469" i="43"/>
  <c r="BB468" i="43" s="1"/>
  <c r="AY479" i="43"/>
  <c r="AX479" i="43"/>
  <c r="AY477" i="43"/>
  <c r="AX477" i="43"/>
  <c r="AY475" i="43"/>
  <c r="AX475" i="43"/>
  <c r="AY469" i="43"/>
  <c r="AX469" i="43"/>
  <c r="AX468" i="43" s="1"/>
  <c r="AU479" i="43"/>
  <c r="AU477" i="43"/>
  <c r="AU475" i="43"/>
  <c r="AU469" i="43"/>
  <c r="AU468" i="43" s="1"/>
  <c r="BC466" i="43"/>
  <c r="BB466" i="43"/>
  <c r="BC462" i="43"/>
  <c r="BB462" i="43"/>
  <c r="BB461" i="43" s="1"/>
  <c r="AY466" i="43"/>
  <c r="AY462" i="43"/>
  <c r="AY461" i="43" s="1"/>
  <c r="AX466" i="43"/>
  <c r="AX462" i="43"/>
  <c r="AX461" i="43" s="1"/>
  <c r="AU466" i="43"/>
  <c r="AU462" i="43"/>
  <c r="AU461" i="43" s="1"/>
  <c r="BC452" i="43"/>
  <c r="BB452" i="43"/>
  <c r="AY452" i="43"/>
  <c r="AX452" i="43"/>
  <c r="BC447" i="43"/>
  <c r="BB447" i="43"/>
  <c r="AY447" i="43"/>
  <c r="AX447" i="43"/>
  <c r="BC427" i="43"/>
  <c r="BB427" i="43"/>
  <c r="AY427" i="43"/>
  <c r="AX427" i="43"/>
  <c r="AU427" i="43"/>
  <c r="BC422" i="43"/>
  <c r="BB422" i="43"/>
  <c r="AY422" i="43"/>
  <c r="AX422" i="43"/>
  <c r="AU422" i="43"/>
  <c r="BC416" i="43"/>
  <c r="BB416" i="43"/>
  <c r="AY416" i="43"/>
  <c r="AX416" i="43"/>
  <c r="AU416" i="43"/>
  <c r="BC412" i="43"/>
  <c r="BB412" i="43"/>
  <c r="AY412" i="43"/>
  <c r="AX412" i="43"/>
  <c r="AU412" i="43"/>
  <c r="BC400" i="43"/>
  <c r="BB400" i="43"/>
  <c r="AY400" i="43"/>
  <c r="AX400" i="43"/>
  <c r="AU400" i="43"/>
  <c r="BC390" i="43"/>
  <c r="BB390" i="43"/>
  <c r="AY390" i="43"/>
  <c r="AX390" i="43"/>
  <c r="AU390" i="43"/>
  <c r="BC382" i="43"/>
  <c r="BB382" i="43"/>
  <c r="AY382" i="43"/>
  <c r="AX382" i="43"/>
  <c r="AU382" i="43"/>
  <c r="BC365" i="43"/>
  <c r="BB365" i="43"/>
  <c r="AY365" i="43"/>
  <c r="AX365" i="43"/>
  <c r="AU365" i="43"/>
  <c r="BC349" i="43"/>
  <c r="BB349" i="43"/>
  <c r="AY349" i="43"/>
  <c r="AX349" i="43"/>
  <c r="AU349" i="43"/>
  <c r="BC344" i="43"/>
  <c r="BB344" i="43"/>
  <c r="AY344" i="43"/>
  <c r="AX344" i="43"/>
  <c r="AU344" i="43"/>
  <c r="BC333" i="43"/>
  <c r="BB333" i="43"/>
  <c r="AY333" i="43"/>
  <c r="AX333" i="43"/>
  <c r="AU333" i="43"/>
  <c r="BC324" i="43"/>
  <c r="BB324" i="43"/>
  <c r="AY324" i="43"/>
  <c r="AX324" i="43"/>
  <c r="AU324" i="43"/>
  <c r="BC311" i="43"/>
  <c r="BB311" i="43"/>
  <c r="AY311" i="43"/>
  <c r="AX311" i="43"/>
  <c r="AU311" i="43"/>
  <c r="BC302" i="43"/>
  <c r="BB302" i="43"/>
  <c r="AY302" i="43"/>
  <c r="AX302" i="43"/>
  <c r="AU302" i="43"/>
  <c r="BC291" i="43"/>
  <c r="BB291" i="43"/>
  <c r="AY291" i="43"/>
  <c r="AX291" i="43"/>
  <c r="AU291" i="43"/>
  <c r="BC284" i="43"/>
  <c r="BB284" i="43"/>
  <c r="AY284" i="43"/>
  <c r="AX284" i="43"/>
  <c r="AU284" i="43"/>
  <c r="BC237" i="43"/>
  <c r="BB237" i="43"/>
  <c r="BB234" i="43" s="1"/>
  <c r="AY237" i="43"/>
  <c r="AY234" i="43" s="1"/>
  <c r="AX237" i="43"/>
  <c r="AX234" i="43" s="1"/>
  <c r="AU237" i="43"/>
  <c r="BC232" i="43"/>
  <c r="BB232" i="43"/>
  <c r="AY232" i="43"/>
  <c r="AX232" i="43"/>
  <c r="AU232" i="43"/>
  <c r="BC226" i="43"/>
  <c r="BC224" i="43"/>
  <c r="BB226" i="43"/>
  <c r="BB224" i="43"/>
  <c r="AY226" i="43"/>
  <c r="AX226" i="43"/>
  <c r="AY224" i="43"/>
  <c r="AX224" i="43"/>
  <c r="AU226" i="43"/>
  <c r="AU224" i="43"/>
  <c r="BB219" i="43"/>
  <c r="BA219" i="43" s="1"/>
  <c r="AZ219" i="43" s="1"/>
  <c r="BC216" i="43"/>
  <c r="BB216" i="43"/>
  <c r="AY219" i="43"/>
  <c r="AX219" i="43"/>
  <c r="AY216" i="43"/>
  <c r="AX216" i="43"/>
  <c r="AU219" i="43"/>
  <c r="AU216" i="43"/>
  <c r="BC209" i="43"/>
  <c r="BC208" i="43" s="1"/>
  <c r="BB209" i="43"/>
  <c r="BC205" i="43"/>
  <c r="BB205" i="43"/>
  <c r="BC199" i="43"/>
  <c r="BB199" i="43"/>
  <c r="BC195" i="43"/>
  <c r="BB195" i="43"/>
  <c r="AY209" i="43"/>
  <c r="AX209" i="43"/>
  <c r="AY205" i="43"/>
  <c r="AX205" i="43"/>
  <c r="AY199" i="43"/>
  <c r="AX199" i="43"/>
  <c r="AY195" i="43"/>
  <c r="AX195" i="43"/>
  <c r="AU209" i="43"/>
  <c r="AU205" i="43"/>
  <c r="AU199" i="43"/>
  <c r="AU195" i="43"/>
  <c r="BC184" i="43"/>
  <c r="BB184" i="43"/>
  <c r="BC177" i="43"/>
  <c r="BB177" i="43"/>
  <c r="BC169" i="43"/>
  <c r="BB169" i="43"/>
  <c r="BC165" i="43"/>
  <c r="BB165" i="43"/>
  <c r="AY184" i="43"/>
  <c r="AX184" i="43"/>
  <c r="AY177" i="43"/>
  <c r="AX177" i="43"/>
  <c r="AY169" i="43"/>
  <c r="AX169" i="43"/>
  <c r="AY165" i="43"/>
  <c r="AX165" i="43"/>
  <c r="AU184" i="43"/>
  <c r="AU177" i="43"/>
  <c r="AU169" i="43"/>
  <c r="AU165" i="43"/>
  <c r="BC157" i="43"/>
  <c r="BB157" i="43"/>
  <c r="AY157" i="43"/>
  <c r="AX157" i="43"/>
  <c r="AU157" i="43"/>
  <c r="BC151" i="43"/>
  <c r="BB151" i="43"/>
  <c r="AY151" i="43"/>
  <c r="AX151" i="43"/>
  <c r="AU151" i="43"/>
  <c r="BC142" i="43"/>
  <c r="BC140" i="43"/>
  <c r="BB142" i="43"/>
  <c r="BB140" i="43"/>
  <c r="AY142" i="43"/>
  <c r="AX142" i="43"/>
  <c r="AY140" i="43"/>
  <c r="AX140" i="43"/>
  <c r="AU142" i="43"/>
  <c r="AU140" i="43"/>
  <c r="BC138" i="43"/>
  <c r="BB138" i="43"/>
  <c r="AY138" i="43"/>
  <c r="AX138" i="43"/>
  <c r="AW139" i="43"/>
  <c r="AV139" i="43" s="1"/>
  <c r="AE139" i="25" s="1"/>
  <c r="AU138" i="43"/>
  <c r="BC130" i="43"/>
  <c r="BB130" i="43"/>
  <c r="BC125" i="43"/>
  <c r="BB125" i="43"/>
  <c r="AY130" i="43"/>
  <c r="AY125" i="43"/>
  <c r="AX130" i="43"/>
  <c r="AX125" i="43"/>
  <c r="AU130" i="43"/>
  <c r="AU125" i="43"/>
  <c r="BC115" i="43"/>
  <c r="BC114" i="43" s="1"/>
  <c r="BB115" i="43"/>
  <c r="BB114" i="43" s="1"/>
  <c r="AY115" i="43"/>
  <c r="AX115" i="43"/>
  <c r="AX114" i="43" s="1"/>
  <c r="AU115" i="43"/>
  <c r="AU114" i="43" s="1"/>
  <c r="BC112" i="43"/>
  <c r="BB112" i="43"/>
  <c r="AY112" i="43"/>
  <c r="AX112" i="43"/>
  <c r="AU112" i="43"/>
  <c r="BC110" i="43"/>
  <c r="BB110" i="43"/>
  <c r="AY110" i="43"/>
  <c r="AX110" i="43"/>
  <c r="AU110" i="43"/>
  <c r="BC103" i="43"/>
  <c r="BB103" i="43"/>
  <c r="AY103" i="43"/>
  <c r="AX103" i="43"/>
  <c r="AU103" i="43"/>
  <c r="AT103" i="43"/>
  <c r="BC96" i="43"/>
  <c r="BB96" i="43"/>
  <c r="AY96" i="43"/>
  <c r="AX96" i="43"/>
  <c r="AU96" i="43"/>
  <c r="BC93" i="43"/>
  <c r="BB93" i="43"/>
  <c r="AY93" i="43"/>
  <c r="AX93" i="43"/>
  <c r="AU93" i="43"/>
  <c r="BC90" i="43"/>
  <c r="BB90" i="43"/>
  <c r="AY90" i="43"/>
  <c r="AX90" i="43"/>
  <c r="AU90" i="43"/>
  <c r="BC84" i="43"/>
  <c r="BC83" i="43" s="1"/>
  <c r="BC82" i="43" s="1"/>
  <c r="BB84" i="43"/>
  <c r="BC73" i="43"/>
  <c r="BB73" i="43"/>
  <c r="BC65" i="43"/>
  <c r="BC64" i="43" s="1"/>
  <c r="BB65" i="43"/>
  <c r="BB64" i="43" s="1"/>
  <c r="AY84" i="43"/>
  <c r="AY83" i="43" s="1"/>
  <c r="AY82" i="43" s="1"/>
  <c r="AX84" i="43"/>
  <c r="AX83" i="43" s="1"/>
  <c r="AY73" i="43"/>
  <c r="AX73" i="43"/>
  <c r="AY65" i="43"/>
  <c r="AY64" i="43" s="1"/>
  <c r="AX65" i="43"/>
  <c r="AX64" i="43" s="1"/>
  <c r="AU84" i="43"/>
  <c r="AU83" i="43" s="1"/>
  <c r="AU82" i="43" s="1"/>
  <c r="AU73" i="43"/>
  <c r="AU65" i="43"/>
  <c r="AU64" i="43" s="1"/>
  <c r="BC55" i="43"/>
  <c r="BB55" i="43"/>
  <c r="BC46" i="43"/>
  <c r="BB47" i="43"/>
  <c r="BB46" i="43" s="1"/>
  <c r="BC43" i="43"/>
  <c r="BB43" i="43"/>
  <c r="BC40" i="43"/>
  <c r="BB40" i="43"/>
  <c r="AY55" i="43"/>
  <c r="AX55" i="43"/>
  <c r="AY47" i="43"/>
  <c r="AY46" i="43" s="1"/>
  <c r="AX47" i="43"/>
  <c r="AX46" i="43" s="1"/>
  <c r="AY43" i="43"/>
  <c r="AX43" i="43"/>
  <c r="AY40" i="43"/>
  <c r="AX40" i="43"/>
  <c r="AU55" i="43"/>
  <c r="AU47" i="43"/>
  <c r="AU46" i="43" s="1"/>
  <c r="AU43" i="43"/>
  <c r="AU40" i="43"/>
  <c r="BC30" i="43"/>
  <c r="BC29" i="43" s="1"/>
  <c r="BC26" i="43"/>
  <c r="BC23" i="43"/>
  <c r="BB30" i="43"/>
  <c r="BB29" i="43" s="1"/>
  <c r="BB26" i="43"/>
  <c r="BB23" i="43"/>
  <c r="AY30" i="43"/>
  <c r="AY29" i="43" s="1"/>
  <c r="AX30" i="43"/>
  <c r="AX29" i="43" s="1"/>
  <c r="AY26" i="43"/>
  <c r="AX26" i="43"/>
  <c r="AY23" i="43"/>
  <c r="AX23" i="43"/>
  <c r="AU30" i="43"/>
  <c r="AU29" i="43" s="1"/>
  <c r="AU26" i="43"/>
  <c r="AU23" i="43"/>
  <c r="AT601" i="43"/>
  <c r="AR601" i="43"/>
  <c r="AQ601" i="43"/>
  <c r="AO601" i="43"/>
  <c r="AN601" i="43"/>
  <c r="AK601" i="43"/>
  <c r="AT599" i="43"/>
  <c r="AT597" i="43"/>
  <c r="AT595" i="43"/>
  <c r="AT593" i="43"/>
  <c r="AT591" i="43"/>
  <c r="AT589" i="43"/>
  <c r="AT587" i="43"/>
  <c r="AT585" i="43"/>
  <c r="AR599" i="43"/>
  <c r="AQ599" i="43"/>
  <c r="AR597" i="43"/>
  <c r="AQ597" i="43"/>
  <c r="AR595" i="43"/>
  <c r="AQ595" i="43"/>
  <c r="AR593" i="43"/>
  <c r="AQ593" i="43"/>
  <c r="AR591" i="43"/>
  <c r="AQ591" i="43"/>
  <c r="AR589" i="43"/>
  <c r="AQ589" i="43"/>
  <c r="AR587" i="43"/>
  <c r="AQ587" i="43"/>
  <c r="AR585" i="43"/>
  <c r="AQ585" i="43"/>
  <c r="AO599" i="43"/>
  <c r="AN599" i="43"/>
  <c r="AO597" i="43"/>
  <c r="AN597" i="43"/>
  <c r="AO595" i="43"/>
  <c r="AN595" i="43"/>
  <c r="AO593" i="43"/>
  <c r="AN593" i="43"/>
  <c r="AO591" i="43"/>
  <c r="AN591" i="43"/>
  <c r="AO589" i="43"/>
  <c r="AN589" i="43"/>
  <c r="AO587" i="43"/>
  <c r="AN587" i="43"/>
  <c r="AO585" i="43"/>
  <c r="AN585" i="43"/>
  <c r="AK599" i="43"/>
  <c r="AK597" i="43"/>
  <c r="AK595" i="43"/>
  <c r="AK593" i="43"/>
  <c r="AK591" i="43"/>
  <c r="AK589" i="43"/>
  <c r="AK587" i="43"/>
  <c r="AK585" i="43"/>
  <c r="AT574" i="43"/>
  <c r="AT572" i="43"/>
  <c r="AT570" i="43"/>
  <c r="AT568" i="43"/>
  <c r="AR574" i="43"/>
  <c r="AQ574" i="43"/>
  <c r="AR572" i="43"/>
  <c r="AQ572" i="43"/>
  <c r="AR570" i="43"/>
  <c r="AQ570" i="43"/>
  <c r="AR568" i="43"/>
  <c r="AQ568" i="43"/>
  <c r="AO574" i="43"/>
  <c r="AO572" i="43"/>
  <c r="AO570" i="43"/>
  <c r="AO568" i="43"/>
  <c r="AN574" i="43"/>
  <c r="AN572" i="43"/>
  <c r="AN570" i="43"/>
  <c r="AN568" i="43"/>
  <c r="AK574" i="43"/>
  <c r="AK572" i="43"/>
  <c r="AK570" i="43"/>
  <c r="AK568" i="43"/>
  <c r="AT561" i="43"/>
  <c r="AR561" i="43"/>
  <c r="AQ561" i="43"/>
  <c r="AO561" i="43"/>
  <c r="AN561" i="43"/>
  <c r="AK561" i="43"/>
  <c r="AT559" i="43"/>
  <c r="AT557" i="43"/>
  <c r="AT555" i="43"/>
  <c r="AT553" i="43"/>
  <c r="AT551" i="43"/>
  <c r="AT549" i="43"/>
  <c r="AT547" i="43"/>
  <c r="AT545" i="43"/>
  <c r="AR559" i="43"/>
  <c r="AR557" i="43"/>
  <c r="AR555" i="43"/>
  <c r="AR553" i="43"/>
  <c r="AR551" i="43"/>
  <c r="AR549" i="43"/>
  <c r="AR547" i="43"/>
  <c r="AR545" i="43"/>
  <c r="AQ559" i="43"/>
  <c r="AP559" i="43" s="1"/>
  <c r="AQ557" i="43"/>
  <c r="AP557" i="43" s="1"/>
  <c r="AQ555" i="43"/>
  <c r="AP555" i="43" s="1"/>
  <c r="AQ553" i="43"/>
  <c r="AP553" i="43" s="1"/>
  <c r="AQ551" i="43"/>
  <c r="AP551" i="43" s="1"/>
  <c r="AQ549" i="43"/>
  <c r="AP549" i="43" s="1"/>
  <c r="AQ547" i="43"/>
  <c r="AP547" i="43" s="1"/>
  <c r="AQ545" i="43"/>
  <c r="AP545" i="43" s="1"/>
  <c r="AO559" i="43"/>
  <c r="AO557" i="43"/>
  <c r="AO555" i="43"/>
  <c r="AO553" i="43"/>
  <c r="AO551" i="43"/>
  <c r="AO549" i="43"/>
  <c r="AO547" i="43"/>
  <c r="AO545" i="43"/>
  <c r="AN559" i="43"/>
  <c r="AM559" i="43" s="1"/>
  <c r="AN557" i="43"/>
  <c r="AN555" i="43"/>
  <c r="AM555" i="43" s="1"/>
  <c r="AN553" i="43"/>
  <c r="AM553" i="43" s="1"/>
  <c r="AN551" i="43"/>
  <c r="AM551" i="43" s="1"/>
  <c r="AN549" i="43"/>
  <c r="AM549" i="43" s="1"/>
  <c r="AN547" i="43"/>
  <c r="AM547" i="43" s="1"/>
  <c r="AN545" i="43"/>
  <c r="AM545" i="43" s="1"/>
  <c r="AK559" i="43"/>
  <c r="AK557" i="43"/>
  <c r="AK555" i="43"/>
  <c r="AK553" i="43"/>
  <c r="AK551" i="43"/>
  <c r="AK549" i="43"/>
  <c r="AK547" i="43"/>
  <c r="AK545" i="43"/>
  <c r="AT533" i="43"/>
  <c r="AT531" i="43" s="1"/>
  <c r="AT526" i="43"/>
  <c r="AT518" i="43"/>
  <c r="AT514" i="43"/>
  <c r="AR533" i="43"/>
  <c r="AR531" i="43" s="1"/>
  <c r="AR526" i="43"/>
  <c r="AR518" i="43"/>
  <c r="AR514" i="43"/>
  <c r="AQ533" i="43"/>
  <c r="AQ531" i="43" s="1"/>
  <c r="AQ526" i="43"/>
  <c r="AQ518" i="43"/>
  <c r="AQ514" i="43"/>
  <c r="AO533" i="43"/>
  <c r="AO531" i="43" s="1"/>
  <c r="AN533" i="43"/>
  <c r="AO526" i="43"/>
  <c r="AN526" i="43"/>
  <c r="AO518" i="43"/>
  <c r="AN518" i="43"/>
  <c r="AO514" i="43"/>
  <c r="AN514" i="43"/>
  <c r="AK533" i="43"/>
  <c r="AK531" i="43" s="1"/>
  <c r="AK526" i="43"/>
  <c r="AK518" i="43"/>
  <c r="AK514" i="43"/>
  <c r="AT504" i="43"/>
  <c r="AT502" i="43"/>
  <c r="AT499" i="43"/>
  <c r="AT494" i="43"/>
  <c r="AT491" i="43"/>
  <c r="AR504" i="43"/>
  <c r="AQ504" i="43"/>
  <c r="AR502" i="43"/>
  <c r="AQ502" i="43"/>
  <c r="AR499" i="43"/>
  <c r="AQ499" i="43"/>
  <c r="AR494" i="43"/>
  <c r="AQ494" i="43"/>
  <c r="AR491" i="43"/>
  <c r="AQ491" i="43"/>
  <c r="AO504" i="43"/>
  <c r="AN504" i="43"/>
  <c r="AO502" i="43"/>
  <c r="AN502" i="43"/>
  <c r="AO499" i="43"/>
  <c r="AN499" i="43"/>
  <c r="AO494" i="43"/>
  <c r="AN494" i="43"/>
  <c r="AO491" i="43"/>
  <c r="AN491" i="43"/>
  <c r="AK504" i="43"/>
  <c r="AK502" i="43"/>
  <c r="AK499" i="43"/>
  <c r="AK494" i="43"/>
  <c r="AK491" i="43"/>
  <c r="AT486" i="43"/>
  <c r="AT483" i="43"/>
  <c r="AT481" i="43" s="1"/>
  <c r="AR486" i="43"/>
  <c r="AR483" i="43"/>
  <c r="AR481" i="43" s="1"/>
  <c r="AQ486" i="43"/>
  <c r="AQ483" i="43"/>
  <c r="AQ481" i="43" s="1"/>
  <c r="AO486" i="43"/>
  <c r="AN486" i="43"/>
  <c r="AO483" i="43"/>
  <c r="AO481" i="43" s="1"/>
  <c r="AN483" i="43"/>
  <c r="AN481" i="43" s="1"/>
  <c r="AK486" i="43"/>
  <c r="AK483" i="43"/>
  <c r="AK481" i="43" s="1"/>
  <c r="AT477" i="43"/>
  <c r="AT475" i="43"/>
  <c r="AT469" i="43"/>
  <c r="AT468" i="43" s="1"/>
  <c r="AT466" i="43"/>
  <c r="AT462" i="43"/>
  <c r="AT461" i="43" s="1"/>
  <c r="AR479" i="43"/>
  <c r="AQ479" i="43"/>
  <c r="AR477" i="43"/>
  <c r="AQ477" i="43"/>
  <c r="AR475" i="43"/>
  <c r="AQ475" i="43"/>
  <c r="AR469" i="43"/>
  <c r="AQ469" i="43"/>
  <c r="AQ468" i="43" s="1"/>
  <c r="AR466" i="43"/>
  <c r="AQ466" i="43"/>
  <c r="AR462" i="43"/>
  <c r="AR461" i="43" s="1"/>
  <c r="AQ462" i="43"/>
  <c r="AQ461" i="43" s="1"/>
  <c r="AO479" i="43"/>
  <c r="AN479" i="43"/>
  <c r="AO477" i="43"/>
  <c r="AN477" i="43"/>
  <c r="AO475" i="43"/>
  <c r="AN475" i="43"/>
  <c r="AO469" i="43"/>
  <c r="AO468" i="43" s="1"/>
  <c r="AN469" i="43"/>
  <c r="AN468" i="43" s="1"/>
  <c r="AO466" i="43"/>
  <c r="AN466" i="43"/>
  <c r="AO462" i="43"/>
  <c r="AN462" i="43"/>
  <c r="AN461" i="43" s="1"/>
  <c r="AK479" i="43"/>
  <c r="AK477" i="43"/>
  <c r="AK475" i="43"/>
  <c r="AK469" i="43"/>
  <c r="AK468" i="43" s="1"/>
  <c r="AK466" i="43"/>
  <c r="AK462" i="43"/>
  <c r="AK461" i="43" s="1"/>
  <c r="AT452" i="43"/>
  <c r="AR452" i="43"/>
  <c r="AQ452" i="43"/>
  <c r="AT447" i="43"/>
  <c r="AR447" i="43"/>
  <c r="AQ447" i="43"/>
  <c r="AO447" i="43"/>
  <c r="AN447" i="43"/>
  <c r="AK447" i="43"/>
  <c r="AT427" i="43"/>
  <c r="AR427" i="43"/>
  <c r="AQ427" i="43"/>
  <c r="AO427" i="43"/>
  <c r="AN427" i="43"/>
  <c r="AK427" i="43"/>
  <c r="AT422" i="43"/>
  <c r="AR422" i="43"/>
  <c r="AQ422" i="43"/>
  <c r="AO422" i="43"/>
  <c r="AN422" i="43"/>
  <c r="AK422" i="43"/>
  <c r="AT416" i="43"/>
  <c r="AR416" i="43"/>
  <c r="AQ416" i="43"/>
  <c r="AO416" i="43"/>
  <c r="AN416" i="43"/>
  <c r="AK416" i="43"/>
  <c r="AT412" i="43"/>
  <c r="AR412" i="43"/>
  <c r="AQ412" i="43"/>
  <c r="AO412" i="43"/>
  <c r="AN412" i="43"/>
  <c r="AK412" i="43"/>
  <c r="AT400" i="43"/>
  <c r="AR400" i="43"/>
  <c r="AQ400" i="43"/>
  <c r="AO400" i="43"/>
  <c r="AN400" i="43"/>
  <c r="AK400" i="43"/>
  <c r="AT390" i="43"/>
  <c r="AR390" i="43"/>
  <c r="AQ390" i="43"/>
  <c r="AO390" i="43"/>
  <c r="AN390" i="43"/>
  <c r="AK390" i="43"/>
  <c r="AT382" i="43"/>
  <c r="AR382" i="43"/>
  <c r="AQ382" i="43"/>
  <c r="AO382" i="43"/>
  <c r="AN382" i="43"/>
  <c r="AK382" i="43"/>
  <c r="AT365" i="43"/>
  <c r="AR365" i="43"/>
  <c r="AQ365" i="43"/>
  <c r="AO365" i="43"/>
  <c r="AN365" i="43"/>
  <c r="AK365" i="43"/>
  <c r="AR349" i="43"/>
  <c r="AQ349" i="43"/>
  <c r="AO349" i="43"/>
  <c r="AN349" i="43"/>
  <c r="AK349" i="43"/>
  <c r="AT344" i="43"/>
  <c r="AR344" i="43"/>
  <c r="AQ344" i="43"/>
  <c r="AO344" i="43"/>
  <c r="AN344" i="43"/>
  <c r="AK344" i="43"/>
  <c r="AT333" i="43"/>
  <c r="AR333" i="43"/>
  <c r="AQ333" i="43"/>
  <c r="AO333" i="43"/>
  <c r="AN333" i="43"/>
  <c r="AK333" i="43"/>
  <c r="AT324" i="43"/>
  <c r="AR324" i="43"/>
  <c r="AQ324" i="43"/>
  <c r="AO324" i="43"/>
  <c r="AN324" i="43"/>
  <c r="AT311" i="43"/>
  <c r="AR311" i="43"/>
  <c r="AQ311" i="43"/>
  <c r="AO311" i="43"/>
  <c r="AN311" i="43"/>
  <c r="AK311" i="43"/>
  <c r="AT302" i="43"/>
  <c r="AR302" i="43"/>
  <c r="AQ302" i="43"/>
  <c r="AO302" i="43"/>
  <c r="AN302" i="43"/>
  <c r="AK302" i="43"/>
  <c r="AT291" i="43"/>
  <c r="AR291" i="43"/>
  <c r="AQ291" i="43"/>
  <c r="AO291" i="43"/>
  <c r="AN291" i="43"/>
  <c r="AK291" i="43"/>
  <c r="AT284" i="43"/>
  <c r="AR284" i="43"/>
  <c r="AQ284" i="43"/>
  <c r="AO284" i="43"/>
  <c r="AN284" i="43"/>
  <c r="AK284" i="43"/>
  <c r="AT237" i="43"/>
  <c r="AT234" i="43" s="1"/>
  <c r="AR237" i="43"/>
  <c r="AR234" i="43" s="1"/>
  <c r="AQ237" i="43"/>
  <c r="AQ234" i="43" s="1"/>
  <c r="AO237" i="43"/>
  <c r="AO234" i="43" s="1"/>
  <c r="AN237" i="43"/>
  <c r="AN234" i="43" s="1"/>
  <c r="AK237" i="43"/>
  <c r="AT232" i="43"/>
  <c r="AT226" i="43"/>
  <c r="AT224" i="43"/>
  <c r="AT219" i="43"/>
  <c r="AT216" i="43"/>
  <c r="AR232" i="43"/>
  <c r="AR226" i="43"/>
  <c r="AR224" i="43"/>
  <c r="AR219" i="43"/>
  <c r="AR216" i="43"/>
  <c r="AQ232" i="43"/>
  <c r="AQ226" i="43"/>
  <c r="AQ224" i="43"/>
  <c r="AQ219" i="43"/>
  <c r="AQ216" i="43"/>
  <c r="AO232" i="43"/>
  <c r="AN232" i="43"/>
  <c r="AO226" i="43"/>
  <c r="AN226" i="43"/>
  <c r="AO224" i="43"/>
  <c r="AN224" i="43"/>
  <c r="AO219" i="43"/>
  <c r="AN219" i="43"/>
  <c r="AO216" i="43"/>
  <c r="AN216" i="43"/>
  <c r="AK232" i="43"/>
  <c r="AK226" i="43"/>
  <c r="AK224" i="43"/>
  <c r="AK219" i="43"/>
  <c r="AK216" i="43"/>
  <c r="AT209" i="43"/>
  <c r="AT208" i="43" s="1"/>
  <c r="AR209" i="43"/>
  <c r="AQ209" i="43"/>
  <c r="AO209" i="43"/>
  <c r="AN209" i="43"/>
  <c r="AK209" i="43"/>
  <c r="AT205" i="43"/>
  <c r="AT199" i="43"/>
  <c r="AT195" i="43"/>
  <c r="AR205" i="43"/>
  <c r="AQ205" i="43"/>
  <c r="AR199" i="43"/>
  <c r="AQ199" i="43"/>
  <c r="AR195" i="43"/>
  <c r="AQ195" i="43"/>
  <c r="AO205" i="43"/>
  <c r="AN205" i="43"/>
  <c r="AO199" i="43"/>
  <c r="AN199" i="43"/>
  <c r="AO195" i="43"/>
  <c r="AN195" i="43"/>
  <c r="AK205" i="43"/>
  <c r="AK199" i="43"/>
  <c r="AK195" i="43"/>
  <c r="AT184" i="43"/>
  <c r="AT177" i="43"/>
  <c r="AT169" i="43"/>
  <c r="AT165" i="43"/>
  <c r="AR184" i="43"/>
  <c r="AR177" i="43"/>
  <c r="AR169" i="43"/>
  <c r="AR165" i="43"/>
  <c r="AQ184" i="43"/>
  <c r="AQ177" i="43"/>
  <c r="AQ169" i="43"/>
  <c r="AQ165" i="43"/>
  <c r="AO184" i="43"/>
  <c r="AO177" i="43"/>
  <c r="AO169" i="43"/>
  <c r="AO165" i="43"/>
  <c r="AN184" i="43"/>
  <c r="AN177" i="43"/>
  <c r="AN169" i="43"/>
  <c r="AN165" i="43"/>
  <c r="AK184" i="43"/>
  <c r="AK177" i="43"/>
  <c r="AK169" i="43"/>
  <c r="AK165" i="43"/>
  <c r="AT157" i="43"/>
  <c r="AR157" i="43"/>
  <c r="AQ157" i="43"/>
  <c r="AO157" i="43"/>
  <c r="AN157" i="43"/>
  <c r="AK157" i="43"/>
  <c r="AT151" i="43"/>
  <c r="AR151" i="43"/>
  <c r="AQ151" i="43"/>
  <c r="AO151" i="43"/>
  <c r="AN151" i="43"/>
  <c r="AK151" i="43"/>
  <c r="AT142" i="43"/>
  <c r="AT140" i="43"/>
  <c r="AT138" i="43"/>
  <c r="AT130" i="43"/>
  <c r="AT125" i="43"/>
  <c r="AR142" i="43"/>
  <c r="AQ142" i="43"/>
  <c r="AR140" i="43"/>
  <c r="AQ140" i="43"/>
  <c r="AR138" i="43"/>
  <c r="AQ138" i="43"/>
  <c r="AR130" i="43"/>
  <c r="AQ130" i="43"/>
  <c r="AR125" i="43"/>
  <c r="AQ125" i="43"/>
  <c r="AO142" i="43"/>
  <c r="AN142" i="43"/>
  <c r="AO140" i="43"/>
  <c r="AN140" i="43"/>
  <c r="AO138" i="43"/>
  <c r="AN138" i="43"/>
  <c r="AO130" i="43"/>
  <c r="AN130" i="43"/>
  <c r="AO125" i="43"/>
  <c r="AN125" i="43"/>
  <c r="AK142" i="43"/>
  <c r="AK140" i="43"/>
  <c r="AK138" i="43"/>
  <c r="AK130" i="43"/>
  <c r="AK125" i="43"/>
  <c r="AT115" i="43"/>
  <c r="AT114" i="43" s="1"/>
  <c r="AT112" i="43"/>
  <c r="AT110" i="43"/>
  <c r="AR115" i="43"/>
  <c r="AR114" i="43" s="1"/>
  <c r="AR112" i="43"/>
  <c r="AR110" i="43"/>
  <c r="AQ115" i="43"/>
  <c r="AQ114" i="43" s="1"/>
  <c r="AQ112" i="43"/>
  <c r="AQ110" i="43"/>
  <c r="AO115" i="43"/>
  <c r="AO114" i="43" s="1"/>
  <c r="AO112" i="43"/>
  <c r="AO110" i="43"/>
  <c r="AN115" i="43"/>
  <c r="AN112" i="43"/>
  <c r="AN110" i="43"/>
  <c r="AK115" i="43"/>
  <c r="AK114" i="43" s="1"/>
  <c r="AK112" i="43"/>
  <c r="AK110" i="43"/>
  <c r="AR103" i="43"/>
  <c r="AQ103" i="43"/>
  <c r="AO103" i="43"/>
  <c r="AN103" i="43"/>
  <c r="AK103" i="43"/>
  <c r="AT96" i="43"/>
  <c r="AT93" i="43"/>
  <c r="AR96" i="43"/>
  <c r="AQ96" i="43"/>
  <c r="AR93" i="43"/>
  <c r="AQ93" i="43"/>
  <c r="AO96" i="43"/>
  <c r="AN96" i="43"/>
  <c r="AO93" i="43"/>
  <c r="AN93" i="43"/>
  <c r="AK96" i="43"/>
  <c r="AK93" i="43"/>
  <c r="AT90" i="43"/>
  <c r="AT84" i="43"/>
  <c r="AT83" i="43" s="1"/>
  <c r="AT82" i="43" s="1"/>
  <c r="AR90" i="43"/>
  <c r="AR84" i="43"/>
  <c r="AR83" i="43" s="1"/>
  <c r="AR82" i="43" s="1"/>
  <c r="AQ90" i="43"/>
  <c r="AQ84" i="43"/>
  <c r="AQ83" i="43" s="1"/>
  <c r="AQ82" i="43" s="1"/>
  <c r="AO90" i="43"/>
  <c r="AO84" i="43"/>
  <c r="AO83" i="43" s="1"/>
  <c r="AO82" i="43" s="1"/>
  <c r="AN90" i="43"/>
  <c r="AN84" i="43"/>
  <c r="AN83" i="43" s="1"/>
  <c r="AN82" i="43" s="1"/>
  <c r="AK90" i="43"/>
  <c r="AK84" i="43"/>
  <c r="AK83" i="43" s="1"/>
  <c r="AK82" i="43" s="1"/>
  <c r="AT73" i="43"/>
  <c r="AT65" i="43"/>
  <c r="AR73" i="43"/>
  <c r="AQ73" i="43"/>
  <c r="AR65" i="43"/>
  <c r="AR64" i="43" s="1"/>
  <c r="AQ65" i="43"/>
  <c r="AQ64" i="43" s="1"/>
  <c r="AO73" i="43"/>
  <c r="AN73" i="43"/>
  <c r="AO65" i="43"/>
  <c r="AO64" i="43" s="1"/>
  <c r="AN65" i="43"/>
  <c r="AN64" i="43" s="1"/>
  <c r="AK73" i="43"/>
  <c r="AK65" i="43"/>
  <c r="AK64" i="43" s="1"/>
  <c r="AT55" i="43"/>
  <c r="AT47" i="43"/>
  <c r="AT43" i="43"/>
  <c r="AT40" i="43"/>
  <c r="AR55" i="43"/>
  <c r="AQ55" i="43"/>
  <c r="AR47" i="43"/>
  <c r="AR46" i="43" s="1"/>
  <c r="AQ47" i="43"/>
  <c r="AQ46" i="43" s="1"/>
  <c r="AR43" i="43"/>
  <c r="AQ43" i="43"/>
  <c r="AR40" i="43"/>
  <c r="AQ40" i="43"/>
  <c r="AO55" i="43"/>
  <c r="AN55" i="43"/>
  <c r="AO47" i="43"/>
  <c r="AO46" i="43" s="1"/>
  <c r="AN47" i="43"/>
  <c r="AN46" i="43" s="1"/>
  <c r="AO43" i="43"/>
  <c r="AN43" i="43"/>
  <c r="AO40" i="43"/>
  <c r="AN40" i="43"/>
  <c r="AK55" i="43"/>
  <c r="AK47" i="43"/>
  <c r="AK46" i="43" s="1"/>
  <c r="AK43" i="43"/>
  <c r="AK40" i="43"/>
  <c r="AT30" i="43"/>
  <c r="AT29" i="43" s="1"/>
  <c r="AT26" i="43"/>
  <c r="AT23" i="43"/>
  <c r="AR30" i="43"/>
  <c r="AR29" i="43" s="1"/>
  <c r="AQ30" i="43"/>
  <c r="AQ29" i="43" s="1"/>
  <c r="AR26" i="43"/>
  <c r="AQ26" i="43"/>
  <c r="AR23" i="43"/>
  <c r="AQ23" i="43"/>
  <c r="AO30" i="43"/>
  <c r="AN30" i="43"/>
  <c r="AN29" i="43" s="1"/>
  <c r="AO26" i="43"/>
  <c r="AN26" i="43"/>
  <c r="AO23" i="43"/>
  <c r="AN23" i="43"/>
  <c r="AO7" i="43"/>
  <c r="AK30" i="43"/>
  <c r="AK29" i="43" s="1"/>
  <c r="AK26" i="43"/>
  <c r="AK23" i="43"/>
  <c r="AK7" i="43"/>
  <c r="AJ601" i="43"/>
  <c r="AG601" i="43"/>
  <c r="AF601" i="43"/>
  <c r="AJ599" i="43"/>
  <c r="AJ597" i="43"/>
  <c r="AJ595" i="43"/>
  <c r="AJ593" i="43"/>
  <c r="AJ591" i="43"/>
  <c r="AJ589" i="43"/>
  <c r="AJ587" i="43"/>
  <c r="AJ585" i="43"/>
  <c r="AG599" i="43"/>
  <c r="AF599" i="43"/>
  <c r="AG597" i="43"/>
  <c r="AF597" i="43"/>
  <c r="AG595" i="43"/>
  <c r="AF595" i="43"/>
  <c r="AG593" i="43"/>
  <c r="AF593" i="43"/>
  <c r="AG591" i="43"/>
  <c r="AF591" i="43"/>
  <c r="AG589" i="43"/>
  <c r="AF589" i="43"/>
  <c r="AG587" i="43"/>
  <c r="AF587" i="43"/>
  <c r="AG585" i="43"/>
  <c r="AF585" i="43"/>
  <c r="AJ574" i="43"/>
  <c r="AJ572" i="43"/>
  <c r="AJ570" i="43"/>
  <c r="AJ568" i="43"/>
  <c r="AG574" i="43"/>
  <c r="AF574" i="43"/>
  <c r="AG572" i="43"/>
  <c r="AF572" i="43"/>
  <c r="AG570" i="43"/>
  <c r="AF570" i="43"/>
  <c r="AG568" i="43"/>
  <c r="AF568" i="43"/>
  <c r="AJ561" i="43"/>
  <c r="AG561" i="43"/>
  <c r="AF561" i="43"/>
  <c r="AJ559" i="43"/>
  <c r="AG559" i="43"/>
  <c r="AF559" i="43"/>
  <c r="AJ557" i="43"/>
  <c r="AJ555" i="43"/>
  <c r="AJ553" i="43"/>
  <c r="AJ551" i="43"/>
  <c r="AJ549" i="43"/>
  <c r="AJ547" i="43"/>
  <c r="AJ545" i="43"/>
  <c r="AG557" i="43"/>
  <c r="AF557" i="43"/>
  <c r="AG555" i="43"/>
  <c r="AF555" i="43"/>
  <c r="AG553" i="43"/>
  <c r="AF553" i="43"/>
  <c r="AG551" i="43"/>
  <c r="AF551" i="43"/>
  <c r="AG549" i="43"/>
  <c r="AF549" i="43"/>
  <c r="AG547" i="43"/>
  <c r="AF547" i="43"/>
  <c r="AG545" i="43"/>
  <c r="AF545" i="43"/>
  <c r="AJ533" i="43"/>
  <c r="AJ531" i="43" s="1"/>
  <c r="AG533" i="43"/>
  <c r="AF533" i="43"/>
  <c r="AF531" i="43" s="1"/>
  <c r="AJ526" i="43"/>
  <c r="AJ518" i="43"/>
  <c r="AJ514" i="43"/>
  <c r="AG526" i="43"/>
  <c r="AF526" i="43"/>
  <c r="AG518" i="43"/>
  <c r="AF518" i="43"/>
  <c r="AG514" i="43"/>
  <c r="AF514" i="43"/>
  <c r="AJ504" i="43"/>
  <c r="AJ502" i="43"/>
  <c r="AG504" i="43"/>
  <c r="AF504" i="43"/>
  <c r="AG502" i="43"/>
  <c r="AF502" i="43"/>
  <c r="AJ499" i="43"/>
  <c r="AJ494" i="43"/>
  <c r="AJ491" i="43"/>
  <c r="AG499" i="43"/>
  <c r="AF499" i="43"/>
  <c r="AG494" i="43"/>
  <c r="AF494" i="43"/>
  <c r="AG491" i="43"/>
  <c r="AF491" i="43"/>
  <c r="AJ486" i="43"/>
  <c r="AJ483" i="43"/>
  <c r="AJ479" i="43"/>
  <c r="AG486" i="43"/>
  <c r="AF486" i="43"/>
  <c r="AG483" i="43"/>
  <c r="AG481" i="43" s="1"/>
  <c r="AF483" i="43"/>
  <c r="AF481" i="43" s="1"/>
  <c r="AG479" i="43"/>
  <c r="AF479" i="43"/>
  <c r="AJ477" i="43"/>
  <c r="AJ475" i="43"/>
  <c r="AJ469" i="43"/>
  <c r="AJ468" i="43" s="1"/>
  <c r="AJ466" i="43"/>
  <c r="AJ462" i="43"/>
  <c r="AJ461" i="43" s="1"/>
  <c r="AG477" i="43"/>
  <c r="AF477" i="43"/>
  <c r="AG475" i="43"/>
  <c r="AF475" i="43"/>
  <c r="AG469" i="43"/>
  <c r="AG468" i="43" s="1"/>
  <c r="AF469" i="43"/>
  <c r="AF468" i="43" s="1"/>
  <c r="AG466" i="43"/>
  <c r="AF466" i="43"/>
  <c r="AG462" i="43"/>
  <c r="AG461" i="43" s="1"/>
  <c r="AF462" i="43"/>
  <c r="AF461" i="43" s="1"/>
  <c r="AJ447" i="43"/>
  <c r="AG447" i="43"/>
  <c r="AF447" i="43"/>
  <c r="AJ427" i="43"/>
  <c r="AG427" i="43"/>
  <c r="AF427" i="43"/>
  <c r="AJ422" i="43"/>
  <c r="AG422" i="43"/>
  <c r="AJ416" i="43"/>
  <c r="AG416" i="43"/>
  <c r="AF416" i="43"/>
  <c r="AJ412" i="43"/>
  <c r="AG412" i="43"/>
  <c r="AF412" i="43"/>
  <c r="AJ400" i="43"/>
  <c r="AG400" i="43"/>
  <c r="AF400" i="43"/>
  <c r="AJ390" i="43"/>
  <c r="AJ382" i="43"/>
  <c r="AG382" i="43"/>
  <c r="AF382" i="43"/>
  <c r="AG365" i="43"/>
  <c r="AJ349" i="43"/>
  <c r="AG349" i="43"/>
  <c r="AF349" i="43"/>
  <c r="AJ344" i="43"/>
  <c r="AG344" i="43"/>
  <c r="AF344" i="43"/>
  <c r="AJ333" i="43"/>
  <c r="AG333" i="43"/>
  <c r="AF333" i="43"/>
  <c r="AJ311" i="43"/>
  <c r="AG311" i="43"/>
  <c r="AF311" i="43"/>
  <c r="AJ302" i="43"/>
  <c r="AG302" i="43"/>
  <c r="AF302" i="43"/>
  <c r="AJ291" i="43"/>
  <c r="AG291" i="43"/>
  <c r="AF291" i="43"/>
  <c r="AJ284" i="43"/>
  <c r="AG284" i="43"/>
  <c r="AF284" i="43"/>
  <c r="AJ237" i="43"/>
  <c r="AJ234" i="43" s="1"/>
  <c r="AG237" i="43"/>
  <c r="AF237" i="43"/>
  <c r="AF234" i="43" s="1"/>
  <c r="AJ232" i="43"/>
  <c r="AJ226" i="43"/>
  <c r="AJ224" i="43"/>
  <c r="AJ219" i="43"/>
  <c r="AJ216" i="43"/>
  <c r="AG232" i="43"/>
  <c r="AF232" i="43"/>
  <c r="AG226" i="43"/>
  <c r="AF226" i="43"/>
  <c r="AG224" i="43"/>
  <c r="AF224" i="43"/>
  <c r="AG219" i="43"/>
  <c r="AF219" i="43"/>
  <c r="AG216" i="43"/>
  <c r="AF216" i="43"/>
  <c r="AJ209" i="43"/>
  <c r="AG209" i="43"/>
  <c r="AF209" i="43"/>
  <c r="AJ205" i="43"/>
  <c r="AJ199" i="43"/>
  <c r="AG205" i="43"/>
  <c r="AF205" i="43"/>
  <c r="AG199" i="43"/>
  <c r="AF199" i="43"/>
  <c r="AJ195" i="43"/>
  <c r="AJ184" i="43"/>
  <c r="AJ177" i="43"/>
  <c r="AG195" i="43"/>
  <c r="AG184" i="43"/>
  <c r="AG177" i="43"/>
  <c r="AF195" i="43"/>
  <c r="AF184" i="43"/>
  <c r="AF177" i="43"/>
  <c r="AJ169" i="43"/>
  <c r="AJ165" i="43"/>
  <c r="AJ157" i="43"/>
  <c r="AG169" i="43"/>
  <c r="AF169" i="43"/>
  <c r="AG165" i="43"/>
  <c r="AF165" i="43"/>
  <c r="AG157" i="43"/>
  <c r="AF157" i="43"/>
  <c r="AJ151" i="43"/>
  <c r="AG151" i="43"/>
  <c r="AF151" i="43"/>
  <c r="AJ142" i="43"/>
  <c r="AJ140" i="43"/>
  <c r="AJ138" i="43"/>
  <c r="AG142" i="43"/>
  <c r="AF142" i="43"/>
  <c r="AG140" i="43"/>
  <c r="AF140" i="43"/>
  <c r="AG138" i="43"/>
  <c r="AF138" i="43"/>
  <c r="AJ130" i="43"/>
  <c r="AG130" i="43"/>
  <c r="AF130" i="43"/>
  <c r="AJ125" i="43"/>
  <c r="AG125" i="43"/>
  <c r="AF125" i="43"/>
  <c r="AJ115" i="43"/>
  <c r="AJ114" i="43" s="1"/>
  <c r="AJ112" i="43"/>
  <c r="AJ110" i="43"/>
  <c r="AG115" i="43"/>
  <c r="AG114" i="43" s="1"/>
  <c r="AF115" i="43"/>
  <c r="AG112" i="43"/>
  <c r="AF112" i="43"/>
  <c r="AG110" i="43"/>
  <c r="AF110" i="43"/>
  <c r="AJ103" i="43"/>
  <c r="AG103" i="43"/>
  <c r="AF103" i="43"/>
  <c r="AJ96" i="43"/>
  <c r="AJ93" i="43"/>
  <c r="AG96" i="43"/>
  <c r="AG93" i="43"/>
  <c r="AF96" i="43"/>
  <c r="AF93" i="43"/>
  <c r="AJ90" i="43"/>
  <c r="AJ84" i="43"/>
  <c r="AJ83" i="43" s="1"/>
  <c r="AJ82" i="43" s="1"/>
  <c r="AG90" i="43"/>
  <c r="AF90" i="43"/>
  <c r="AG84" i="43"/>
  <c r="AG83" i="43" s="1"/>
  <c r="AG82" i="43" s="1"/>
  <c r="AF84" i="43"/>
  <c r="AF83" i="43" s="1"/>
  <c r="AJ73" i="43"/>
  <c r="AJ65" i="43"/>
  <c r="AJ64" i="43" s="1"/>
  <c r="AG73" i="43"/>
  <c r="AF73" i="43"/>
  <c r="AG65" i="43"/>
  <c r="AG64" i="43" s="1"/>
  <c r="AF65" i="43"/>
  <c r="AF64" i="43" s="1"/>
  <c r="AJ55" i="43"/>
  <c r="AJ47" i="43"/>
  <c r="AJ46" i="43" s="1"/>
  <c r="AJ43" i="43"/>
  <c r="AJ40" i="43"/>
  <c r="AG55" i="43"/>
  <c r="AG47" i="43"/>
  <c r="AG46" i="43" s="1"/>
  <c r="AG43" i="43"/>
  <c r="AG40" i="43"/>
  <c r="AF55" i="43"/>
  <c r="AF47" i="43"/>
  <c r="AF43" i="43"/>
  <c r="AF40" i="43"/>
  <c r="AJ30" i="43"/>
  <c r="AJ29" i="43" s="1"/>
  <c r="AJ26" i="43"/>
  <c r="AG30" i="43"/>
  <c r="AG29" i="43" s="1"/>
  <c r="AG26" i="43"/>
  <c r="AF30" i="43"/>
  <c r="AF29" i="43" s="1"/>
  <c r="AF26" i="43"/>
  <c r="AJ23" i="43"/>
  <c r="AG23" i="43"/>
  <c r="AF23" i="43"/>
  <c r="AD601" i="43"/>
  <c r="AC601" i="43"/>
  <c r="AA601" i="43"/>
  <c r="Z601" i="43"/>
  <c r="AD599" i="43"/>
  <c r="AC599" i="43"/>
  <c r="AD597" i="43"/>
  <c r="AC597" i="43"/>
  <c r="AD595" i="43"/>
  <c r="AC595" i="43"/>
  <c r="AD593" i="43"/>
  <c r="AC593" i="43"/>
  <c r="AD591" i="43"/>
  <c r="AC591" i="43"/>
  <c r="AD589" i="43"/>
  <c r="AC589" i="43"/>
  <c r="AD587" i="43"/>
  <c r="AC587" i="43"/>
  <c r="AD585" i="43"/>
  <c r="AC585" i="43"/>
  <c r="AA599" i="43"/>
  <c r="Z599" i="43"/>
  <c r="AA597" i="43"/>
  <c r="Z597" i="43"/>
  <c r="AA595" i="43"/>
  <c r="Z595" i="43"/>
  <c r="AA593" i="43"/>
  <c r="Z593" i="43"/>
  <c r="AA591" i="43"/>
  <c r="Z591" i="43"/>
  <c r="AA589" i="43"/>
  <c r="Z589" i="43"/>
  <c r="AA587" i="43"/>
  <c r="Z587" i="43"/>
  <c r="AA585" i="43"/>
  <c r="Z585" i="43"/>
  <c r="AD574" i="43"/>
  <c r="AC574" i="43"/>
  <c r="AD572" i="43"/>
  <c r="AC572" i="43"/>
  <c r="AD570" i="43"/>
  <c r="AC570" i="43"/>
  <c r="AD568" i="43"/>
  <c r="AC568" i="43"/>
  <c r="AA574" i="43"/>
  <c r="Z574" i="43"/>
  <c r="AA572" i="43"/>
  <c r="Z572" i="43"/>
  <c r="AA570" i="43"/>
  <c r="Z570" i="43"/>
  <c r="AA568" i="43"/>
  <c r="Z568" i="43"/>
  <c r="AD561" i="43"/>
  <c r="AC561" i="43"/>
  <c r="AA561" i="43"/>
  <c r="Z561" i="43"/>
  <c r="AD559" i="43"/>
  <c r="AC559" i="43"/>
  <c r="AA559" i="43"/>
  <c r="Z559" i="43"/>
  <c r="AD557" i="43"/>
  <c r="AD555" i="43"/>
  <c r="AD553" i="43"/>
  <c r="AD551" i="43"/>
  <c r="AD549" i="43"/>
  <c r="AD547" i="43"/>
  <c r="AD545" i="43"/>
  <c r="AC557" i="43"/>
  <c r="AC555" i="43"/>
  <c r="AC553" i="43"/>
  <c r="AC551" i="43"/>
  <c r="AC549" i="43"/>
  <c r="AC547" i="43"/>
  <c r="AC545" i="43"/>
  <c r="AA557" i="43"/>
  <c r="AA555" i="43"/>
  <c r="AA553" i="43"/>
  <c r="AA551" i="43"/>
  <c r="AA549" i="43"/>
  <c r="AA547" i="43"/>
  <c r="AA545" i="43"/>
  <c r="Z557" i="43"/>
  <c r="Z555" i="43"/>
  <c r="Z553" i="43"/>
  <c r="Z551" i="43"/>
  <c r="Z549" i="43"/>
  <c r="Z547" i="43"/>
  <c r="Z545" i="43"/>
  <c r="AD533" i="43"/>
  <c r="AD531" i="43" s="1"/>
  <c r="AC533" i="43"/>
  <c r="AC531" i="43" s="1"/>
  <c r="AD526" i="43"/>
  <c r="AC526" i="43"/>
  <c r="AD518" i="43"/>
  <c r="AC518" i="43"/>
  <c r="AD514" i="43"/>
  <c r="AC514" i="43"/>
  <c r="AA533" i="43"/>
  <c r="AA531" i="43" s="1"/>
  <c r="Z533" i="43"/>
  <c r="Z531" i="43" s="1"/>
  <c r="AA526" i="43"/>
  <c r="Z526" i="43"/>
  <c r="AA518" i="43"/>
  <c r="Z518" i="43"/>
  <c r="AA514" i="43"/>
  <c r="Z514" i="43"/>
  <c r="AD504" i="43"/>
  <c r="AD502" i="43"/>
  <c r="AD499" i="43"/>
  <c r="AC504" i="43"/>
  <c r="AC502" i="43"/>
  <c r="AC499" i="43"/>
  <c r="AA504" i="43"/>
  <c r="Z504" i="43"/>
  <c r="AA502" i="43"/>
  <c r="Z502" i="43"/>
  <c r="AA499" i="43"/>
  <c r="Z499" i="43"/>
  <c r="AD494" i="43"/>
  <c r="AC494" i="43"/>
  <c r="AD491" i="43"/>
  <c r="AC491" i="43"/>
  <c r="AD486" i="43"/>
  <c r="AC486" i="43"/>
  <c r="AA494" i="43"/>
  <c r="Z494" i="43"/>
  <c r="AA491" i="43"/>
  <c r="Z491" i="43"/>
  <c r="AA486" i="43"/>
  <c r="Z486" i="43"/>
  <c r="AD483" i="43"/>
  <c r="AD481" i="43" s="1"/>
  <c r="AC483" i="43"/>
  <c r="AC481" i="43" s="1"/>
  <c r="AD479" i="43"/>
  <c r="AC479" i="43"/>
  <c r="AD477" i="43"/>
  <c r="AC477" i="43"/>
  <c r="AD475" i="43"/>
  <c r="AC475" i="43"/>
  <c r="AD469" i="43"/>
  <c r="AD468" i="43" s="1"/>
  <c r="AC469" i="43"/>
  <c r="AC468" i="43" s="1"/>
  <c r="AA483" i="43"/>
  <c r="AA481" i="43" s="1"/>
  <c r="Z483" i="43"/>
  <c r="Z481" i="43" s="1"/>
  <c r="AA479" i="43"/>
  <c r="Z479" i="43"/>
  <c r="AA477" i="43"/>
  <c r="Z477" i="43"/>
  <c r="AA475" i="43"/>
  <c r="Z475" i="43"/>
  <c r="AA469" i="43"/>
  <c r="AA468" i="43" s="1"/>
  <c r="Z469" i="43"/>
  <c r="AD466" i="43"/>
  <c r="AC466" i="43"/>
  <c r="AD462" i="43"/>
  <c r="AC462" i="43"/>
  <c r="AC461" i="43" s="1"/>
  <c r="AA466" i="43"/>
  <c r="Z466" i="43"/>
  <c r="AA462" i="43"/>
  <c r="AA461" i="43" s="1"/>
  <c r="Z462" i="43"/>
  <c r="AD447" i="43"/>
  <c r="AC447" i="43"/>
  <c r="AA447" i="43"/>
  <c r="Z447" i="43"/>
  <c r="AD427" i="43"/>
  <c r="AC427" i="43"/>
  <c r="Z427" i="43"/>
  <c r="AA427" i="43"/>
  <c r="AD422" i="43"/>
  <c r="AC422" i="43"/>
  <c r="AA422" i="43"/>
  <c r="Z422" i="43"/>
  <c r="AD416" i="43"/>
  <c r="AC416" i="43"/>
  <c r="AA416" i="43"/>
  <c r="Z416" i="43"/>
  <c r="AD412" i="43"/>
  <c r="AC412" i="43"/>
  <c r="AA412" i="43"/>
  <c r="Z412" i="43"/>
  <c r="AD400" i="43"/>
  <c r="AC400" i="43"/>
  <c r="AA400" i="43"/>
  <c r="Z400" i="43"/>
  <c r="AD390" i="43"/>
  <c r="AC390" i="43"/>
  <c r="AA390" i="43"/>
  <c r="Z390" i="43"/>
  <c r="AD382" i="43"/>
  <c r="AC382" i="43"/>
  <c r="AA382" i="43"/>
  <c r="Z382" i="43"/>
  <c r="AD365" i="43"/>
  <c r="AC365" i="43"/>
  <c r="AA365" i="43"/>
  <c r="Z365" i="43"/>
  <c r="AD349" i="43"/>
  <c r="AC349" i="43"/>
  <c r="AA349" i="43"/>
  <c r="Z349" i="43"/>
  <c r="AD344" i="43"/>
  <c r="AC344" i="43"/>
  <c r="AA344" i="43"/>
  <c r="Z344" i="43"/>
  <c r="AD333" i="43"/>
  <c r="AC333" i="43"/>
  <c r="AA333" i="43"/>
  <c r="Z333" i="43"/>
  <c r="AD324" i="43"/>
  <c r="AC324" i="43"/>
  <c r="AA324" i="43"/>
  <c r="Z324" i="43"/>
  <c r="AD311" i="43"/>
  <c r="AC311" i="43"/>
  <c r="AA311" i="43"/>
  <c r="Z311" i="43"/>
  <c r="AD302" i="43"/>
  <c r="AC302" i="43"/>
  <c r="Z302" i="43"/>
  <c r="AD291" i="43"/>
  <c r="AC291" i="43"/>
  <c r="AA291" i="43"/>
  <c r="Z291" i="43"/>
  <c r="AD284" i="43"/>
  <c r="AC284" i="43"/>
  <c r="AA284" i="43"/>
  <c r="Z284" i="43"/>
  <c r="AD237" i="43"/>
  <c r="AD234" i="43" s="1"/>
  <c r="AC237" i="43"/>
  <c r="AC234" i="43" s="1"/>
  <c r="AD232" i="43"/>
  <c r="AC232" i="43"/>
  <c r="AA237" i="43"/>
  <c r="AA234" i="43" s="1"/>
  <c r="Z237" i="43"/>
  <c r="AA232" i="43"/>
  <c r="Z232" i="43"/>
  <c r="AD226" i="43"/>
  <c r="AC226" i="43"/>
  <c r="AD224" i="43"/>
  <c r="AC224" i="43"/>
  <c r="AD219" i="43"/>
  <c r="AC219" i="43"/>
  <c r="AD216" i="43"/>
  <c r="AC216" i="43"/>
  <c r="AA226" i="43"/>
  <c r="Z226" i="43"/>
  <c r="AA224" i="43"/>
  <c r="Z224" i="43"/>
  <c r="AA219" i="43"/>
  <c r="Z219" i="43"/>
  <c r="AA216" i="43"/>
  <c r="Z216" i="43"/>
  <c r="AD209" i="43"/>
  <c r="AC209" i="43"/>
  <c r="AA209" i="43"/>
  <c r="Z209" i="43"/>
  <c r="AD205" i="43"/>
  <c r="AC205" i="43"/>
  <c r="AD199" i="43"/>
  <c r="AC199" i="43"/>
  <c r="AA205" i="43"/>
  <c r="Z205" i="43"/>
  <c r="AA199" i="43"/>
  <c r="Z199" i="43"/>
  <c r="AD195" i="43"/>
  <c r="AC195" i="43"/>
  <c r="AD184" i="43"/>
  <c r="AC184" i="43"/>
  <c r="AA195" i="43"/>
  <c r="AA184" i="43"/>
  <c r="Z195" i="43"/>
  <c r="Z184" i="43"/>
  <c r="AD177" i="43"/>
  <c r="AC177" i="43"/>
  <c r="AD169" i="43"/>
  <c r="AC169" i="43"/>
  <c r="AD165" i="43"/>
  <c r="AC165" i="43"/>
  <c r="AD157" i="43"/>
  <c r="AC157" i="43"/>
  <c r="AA177" i="43"/>
  <c r="AA169" i="43"/>
  <c r="AA165" i="43"/>
  <c r="AA157" i="43"/>
  <c r="Z177" i="43"/>
  <c r="Z169" i="43"/>
  <c r="Z165" i="43"/>
  <c r="Z157" i="43"/>
  <c r="AB178" i="43"/>
  <c r="AB170" i="43"/>
  <c r="AB166" i="43"/>
  <c r="AD151" i="43"/>
  <c r="AC151" i="43"/>
  <c r="AA151" i="43"/>
  <c r="Z151" i="43"/>
  <c r="AD142" i="43"/>
  <c r="AD140" i="43"/>
  <c r="AD138" i="43"/>
  <c r="AC142" i="43"/>
  <c r="AC140" i="43"/>
  <c r="AC138" i="43"/>
  <c r="AA142" i="43"/>
  <c r="AA140" i="43"/>
  <c r="AA138" i="43"/>
  <c r="Z142" i="43"/>
  <c r="Z140" i="43"/>
  <c r="Z138" i="43"/>
  <c r="AD130" i="43"/>
  <c r="AC130" i="43"/>
  <c r="AA130" i="43"/>
  <c r="Z130" i="43"/>
  <c r="AD125" i="43"/>
  <c r="AC125" i="43"/>
  <c r="AA125" i="43"/>
  <c r="Z125" i="43"/>
  <c r="AD115" i="43"/>
  <c r="AD114" i="43" s="1"/>
  <c r="AC115" i="43"/>
  <c r="AC114" i="43" s="1"/>
  <c r="AD112" i="43"/>
  <c r="AC112" i="43"/>
  <c r="AD110" i="43"/>
  <c r="AC110" i="43"/>
  <c r="AA115" i="43"/>
  <c r="AA114" i="43" s="1"/>
  <c r="Z115" i="43"/>
  <c r="Z114" i="43" s="1"/>
  <c r="AA112" i="43"/>
  <c r="Z112" i="43"/>
  <c r="AA110" i="43"/>
  <c r="Z110" i="43"/>
  <c r="AD103" i="43"/>
  <c r="AC103" i="43"/>
  <c r="AA103" i="43"/>
  <c r="Z103" i="43"/>
  <c r="AD96" i="43"/>
  <c r="AC96" i="43"/>
  <c r="AD93" i="43"/>
  <c r="AC93" i="43"/>
  <c r="AA96" i="43"/>
  <c r="Z96" i="43"/>
  <c r="AA93" i="43"/>
  <c r="Z93" i="43"/>
  <c r="AD90" i="43"/>
  <c r="AC90" i="43"/>
  <c r="AD84" i="43"/>
  <c r="AD83" i="43" s="1"/>
  <c r="AD82" i="43" s="1"/>
  <c r="AC84" i="43"/>
  <c r="AC83" i="43" s="1"/>
  <c r="AC82" i="43" s="1"/>
  <c r="AA90" i="43"/>
  <c r="Z90" i="43"/>
  <c r="AA84" i="43"/>
  <c r="AA83" i="43" s="1"/>
  <c r="AA82" i="43" s="1"/>
  <c r="Z84" i="43"/>
  <c r="Z83" i="43" s="1"/>
  <c r="AD73" i="43"/>
  <c r="AD65" i="43"/>
  <c r="AD64" i="43" s="1"/>
  <c r="AC73" i="43"/>
  <c r="AC65" i="43"/>
  <c r="AC64" i="43" s="1"/>
  <c r="AA73" i="43"/>
  <c r="AA65" i="43"/>
  <c r="AA64" i="43" s="1"/>
  <c r="AA55" i="43"/>
  <c r="Z73" i="43"/>
  <c r="Z65" i="43"/>
  <c r="Z55" i="43"/>
  <c r="AD43" i="43"/>
  <c r="AD40" i="43"/>
  <c r="AC43" i="43"/>
  <c r="AC40" i="43"/>
  <c r="AA47" i="43"/>
  <c r="AA46" i="43" s="1"/>
  <c r="AA45" i="43" s="1"/>
  <c r="AA43" i="43"/>
  <c r="AA40" i="43"/>
  <c r="Z47" i="43"/>
  <c r="Z43" i="43"/>
  <c r="Z40" i="43"/>
  <c r="AD30" i="43"/>
  <c r="AD29" i="43" s="1"/>
  <c r="AD26" i="43"/>
  <c r="AD23" i="43"/>
  <c r="AC30" i="43"/>
  <c r="AC29" i="43" s="1"/>
  <c r="AC26" i="43"/>
  <c r="AC23" i="43"/>
  <c r="AA30" i="43"/>
  <c r="AA29" i="43" s="1"/>
  <c r="AA26" i="43"/>
  <c r="AA23" i="43"/>
  <c r="Z30" i="43"/>
  <c r="Z29" i="43" s="1"/>
  <c r="Z26" i="43"/>
  <c r="Z23" i="43"/>
  <c r="BA612" i="43"/>
  <c r="AZ612" i="43" s="1"/>
  <c r="BA610" i="43"/>
  <c r="AZ610" i="43" s="1"/>
  <c r="AF610" i="25" s="1"/>
  <c r="BA604" i="43"/>
  <c r="AZ604" i="43" s="1"/>
  <c r="AF604" i="25" s="1"/>
  <c r="BA602" i="43"/>
  <c r="AZ602" i="43" s="1"/>
  <c r="AF602" i="25" s="1"/>
  <c r="BA600" i="43"/>
  <c r="AZ600" i="43" s="1"/>
  <c r="AF600" i="25" s="1"/>
  <c r="BA598" i="43"/>
  <c r="AZ598" i="43" s="1"/>
  <c r="AF598" i="25" s="1"/>
  <c r="BA596" i="43"/>
  <c r="AZ596" i="43" s="1"/>
  <c r="AF596" i="25" s="1"/>
  <c r="BA594" i="43"/>
  <c r="AZ594" i="43" s="1"/>
  <c r="AF594" i="25" s="1"/>
  <c r="BA592" i="43"/>
  <c r="AZ592" i="43" s="1"/>
  <c r="AF592" i="25" s="1"/>
  <c r="BA590" i="43"/>
  <c r="AZ590" i="43" s="1"/>
  <c r="AF590" i="25" s="1"/>
  <c r="BA588" i="43"/>
  <c r="AZ588" i="43" s="1"/>
  <c r="AF588" i="25" s="1"/>
  <c r="BA586" i="43"/>
  <c r="AZ586" i="43" s="1"/>
  <c r="AF586" i="25" s="1"/>
  <c r="BA584" i="43"/>
  <c r="AZ584" i="43" s="1"/>
  <c r="AF584" i="25" s="1"/>
  <c r="BA583" i="43"/>
  <c r="AZ583" i="43" s="1"/>
  <c r="AF583" i="25" s="1"/>
  <c r="BA582" i="43"/>
  <c r="AZ582" i="43" s="1"/>
  <c r="AF582" i="25" s="1"/>
  <c r="BA581" i="43"/>
  <c r="AZ581" i="43" s="1"/>
  <c r="AF581" i="25" s="1"/>
  <c r="BA580" i="43"/>
  <c r="AZ580" i="43" s="1"/>
  <c r="AF580" i="25" s="1"/>
  <c r="BA579" i="43"/>
  <c r="AZ579" i="43" s="1"/>
  <c r="AF579" i="25" s="1"/>
  <c r="BA578" i="43"/>
  <c r="AZ578" i="43" s="1"/>
  <c r="AF578" i="25" s="1"/>
  <c r="BA577" i="43"/>
  <c r="AZ577" i="43" s="1"/>
  <c r="AF577" i="25" s="1"/>
  <c r="BA576" i="43"/>
  <c r="AZ576" i="43" s="1"/>
  <c r="AF576" i="25" s="1"/>
  <c r="BA575" i="43"/>
  <c r="AZ575" i="43" s="1"/>
  <c r="AF575" i="25" s="1"/>
  <c r="BA573" i="43"/>
  <c r="AZ573" i="43" s="1"/>
  <c r="AF573" i="25" s="1"/>
  <c r="BA571" i="43"/>
  <c r="AZ571" i="43" s="1"/>
  <c r="AF571" i="25" s="1"/>
  <c r="BA569" i="43"/>
  <c r="AZ569" i="43" s="1"/>
  <c r="AF569" i="25" s="1"/>
  <c r="BA564" i="43"/>
  <c r="AZ564" i="43" s="1"/>
  <c r="AF564" i="25" s="1"/>
  <c r="BA562" i="43"/>
  <c r="AZ562" i="43" s="1"/>
  <c r="AF562" i="25" s="1"/>
  <c r="BA560" i="43"/>
  <c r="AZ560" i="43" s="1"/>
  <c r="AF560" i="25" s="1"/>
  <c r="BA558" i="43"/>
  <c r="AZ558" i="43" s="1"/>
  <c r="AF558" i="25" s="1"/>
  <c r="BA556" i="43"/>
  <c r="AZ556" i="43" s="1"/>
  <c r="AF556" i="25" s="1"/>
  <c r="BA554" i="43"/>
  <c r="AZ554" i="43" s="1"/>
  <c r="AF554" i="25" s="1"/>
  <c r="BA552" i="43"/>
  <c r="AZ552" i="43" s="1"/>
  <c r="AF552" i="25" s="1"/>
  <c r="BA550" i="43"/>
  <c r="AZ550" i="43" s="1"/>
  <c r="AF550" i="25" s="1"/>
  <c r="BA548" i="43"/>
  <c r="AZ548" i="43" s="1"/>
  <c r="AF548" i="25" s="1"/>
  <c r="BA544" i="43"/>
  <c r="AZ544" i="43" s="1"/>
  <c r="AF544" i="25" s="1"/>
  <c r="BA543" i="43"/>
  <c r="AZ543" i="43" s="1"/>
  <c r="AF543" i="25" s="1"/>
  <c r="BA542" i="43"/>
  <c r="AZ542" i="43" s="1"/>
  <c r="AF542" i="25" s="1"/>
  <c r="BA541" i="43"/>
  <c r="AZ541" i="43" s="1"/>
  <c r="AF541" i="25" s="1"/>
  <c r="BA540" i="43"/>
  <c r="AZ540" i="43" s="1"/>
  <c r="AF540" i="25" s="1"/>
  <c r="BA539" i="43"/>
  <c r="AZ539" i="43" s="1"/>
  <c r="AF539" i="25" s="1"/>
  <c r="BA538" i="43"/>
  <c r="AZ538" i="43" s="1"/>
  <c r="AF538" i="25" s="1"/>
  <c r="BA537" i="43"/>
  <c r="AZ537" i="43" s="1"/>
  <c r="AF537" i="25" s="1"/>
  <c r="BA536" i="43"/>
  <c r="AZ536" i="43" s="1"/>
  <c r="AF536" i="25" s="1"/>
  <c r="BA535" i="43"/>
  <c r="AZ535" i="43" s="1"/>
  <c r="AF535" i="25" s="1"/>
  <c r="BA534" i="43"/>
  <c r="AZ534" i="43" s="1"/>
  <c r="AF534" i="25" s="1"/>
  <c r="BA532" i="43"/>
  <c r="AZ532" i="43" s="1"/>
  <c r="AF532" i="25" s="1"/>
  <c r="BA530" i="43"/>
  <c r="AZ530" i="43" s="1"/>
  <c r="AF530" i="25" s="1"/>
  <c r="BA527" i="43"/>
  <c r="AZ527" i="43" s="1"/>
  <c r="AF527" i="25" s="1"/>
  <c r="BA519" i="43"/>
  <c r="AZ519" i="43" s="1"/>
  <c r="AF519" i="25" s="1"/>
  <c r="BA516" i="43"/>
  <c r="AZ516" i="43" s="1"/>
  <c r="AF516" i="25" s="1"/>
  <c r="BA513" i="43"/>
  <c r="AZ513" i="43" s="1"/>
  <c r="AF513" i="25" s="1"/>
  <c r="BA512" i="43"/>
  <c r="AZ512" i="43" s="1"/>
  <c r="AF512" i="25" s="1"/>
  <c r="BA511" i="43"/>
  <c r="AZ511" i="43" s="1"/>
  <c r="AF511" i="25" s="1"/>
  <c r="BA510" i="43"/>
  <c r="AZ510" i="43" s="1"/>
  <c r="AF510" i="25" s="1"/>
  <c r="BA508" i="43"/>
  <c r="AZ508" i="43" s="1"/>
  <c r="AF508" i="25" s="1"/>
  <c r="BA507" i="43"/>
  <c r="AZ507" i="43" s="1"/>
  <c r="AF507" i="25" s="1"/>
  <c r="BA506" i="43"/>
  <c r="AZ506" i="43" s="1"/>
  <c r="AF506" i="25" s="1"/>
  <c r="BA505" i="43"/>
  <c r="AZ505" i="43" s="1"/>
  <c r="AF505" i="25" s="1"/>
  <c r="BA503" i="43"/>
  <c r="AZ503" i="43" s="1"/>
  <c r="AF503" i="25" s="1"/>
  <c r="BA500" i="43"/>
  <c r="AZ500" i="43" s="1"/>
  <c r="AF500" i="25" s="1"/>
  <c r="BA498" i="43"/>
  <c r="AZ498" i="43" s="1"/>
  <c r="AF498" i="25" s="1"/>
  <c r="BA496" i="43"/>
  <c r="AZ496" i="43" s="1"/>
  <c r="AF496" i="25" s="1"/>
  <c r="BA495" i="43"/>
  <c r="AZ495" i="43" s="1"/>
  <c r="AF495" i="25" s="1"/>
  <c r="BA493" i="43"/>
  <c r="AZ493" i="43" s="1"/>
  <c r="AF493" i="25" s="1"/>
  <c r="BA492" i="43"/>
  <c r="AZ492" i="43" s="1"/>
  <c r="AF492" i="25" s="1"/>
  <c r="BA490" i="43"/>
  <c r="AZ490" i="43" s="1"/>
  <c r="AF490" i="25" s="1"/>
  <c r="BA487" i="43"/>
  <c r="AZ487" i="43" s="1"/>
  <c r="AF487" i="25" s="1"/>
  <c r="BA485" i="43"/>
  <c r="AZ485" i="43" s="1"/>
  <c r="AF485" i="25" s="1"/>
  <c r="BA484" i="43"/>
  <c r="AZ484" i="43" s="1"/>
  <c r="AF484" i="25" s="1"/>
  <c r="BA482" i="43"/>
  <c r="AZ482" i="43" s="1"/>
  <c r="AF482" i="25" s="1"/>
  <c r="BA480" i="43"/>
  <c r="AZ480" i="43" s="1"/>
  <c r="AF480" i="25" s="1"/>
  <c r="BA478" i="43"/>
  <c r="AZ478" i="43" s="1"/>
  <c r="AF478" i="25" s="1"/>
  <c r="BA476" i="43"/>
  <c r="AZ476" i="43" s="1"/>
  <c r="AF476" i="25" s="1"/>
  <c r="BA474" i="43"/>
  <c r="AZ474" i="43" s="1"/>
  <c r="AF474" i="25" s="1"/>
  <c r="BA473" i="43"/>
  <c r="AZ473" i="43" s="1"/>
  <c r="AF473" i="25" s="1"/>
  <c r="BA472" i="43"/>
  <c r="AZ472" i="43" s="1"/>
  <c r="AF472" i="25" s="1"/>
  <c r="BA471" i="43"/>
  <c r="AZ471" i="43" s="1"/>
  <c r="AF471" i="25" s="1"/>
  <c r="BA470" i="43"/>
  <c r="AZ470" i="43" s="1"/>
  <c r="AF470" i="25" s="1"/>
  <c r="BA467" i="43"/>
  <c r="AZ467" i="43" s="1"/>
  <c r="AF467" i="25" s="1"/>
  <c r="BA465" i="43"/>
  <c r="AZ465" i="43" s="1"/>
  <c r="AF465" i="25" s="1"/>
  <c r="BA464" i="43"/>
  <c r="AZ464" i="43" s="1"/>
  <c r="AF464" i="25" s="1"/>
  <c r="BA463" i="43"/>
  <c r="AZ463" i="43" s="1"/>
  <c r="AF463" i="25" s="1"/>
  <c r="BA460" i="43"/>
  <c r="AZ460" i="43" s="1"/>
  <c r="AF460" i="25" s="1"/>
  <c r="BA459" i="43"/>
  <c r="AZ459" i="43" s="1"/>
  <c r="AF459" i="25" s="1"/>
  <c r="BA458" i="43"/>
  <c r="AZ458" i="43" s="1"/>
  <c r="AF458" i="25" s="1"/>
  <c r="BA457" i="43"/>
  <c r="AZ457" i="43" s="1"/>
  <c r="AF457" i="25" s="1"/>
  <c r="BA456" i="43"/>
  <c r="AZ456" i="43" s="1"/>
  <c r="AF456" i="25" s="1"/>
  <c r="BA453" i="43"/>
  <c r="AZ453" i="43" s="1"/>
  <c r="BA451" i="43"/>
  <c r="AZ451" i="43" s="1"/>
  <c r="AF451" i="25" s="1"/>
  <c r="BA448" i="43"/>
  <c r="AZ448" i="43" s="1"/>
  <c r="AF448" i="25" s="1"/>
  <c r="BA446" i="43"/>
  <c r="AZ446" i="43" s="1"/>
  <c r="AF446" i="25" s="1"/>
  <c r="BA440" i="43"/>
  <c r="AZ440" i="43" s="1"/>
  <c r="AF440" i="25" s="1"/>
  <c r="BA438" i="43"/>
  <c r="AZ438" i="43" s="1"/>
  <c r="AF438" i="25" s="1"/>
  <c r="BA437" i="43"/>
  <c r="AZ437" i="43" s="1"/>
  <c r="AF437" i="25" s="1"/>
  <c r="BA436" i="43"/>
  <c r="AZ436" i="43" s="1"/>
  <c r="AF436" i="25" s="1"/>
  <c r="BA435" i="43"/>
  <c r="AZ435" i="43" s="1"/>
  <c r="AF435" i="25" s="1"/>
  <c r="BA432" i="43"/>
  <c r="AZ432" i="43" s="1"/>
  <c r="AF432" i="25" s="1"/>
  <c r="BA431" i="43"/>
  <c r="AZ431" i="43" s="1"/>
  <c r="AF431" i="25" s="1"/>
  <c r="BA430" i="43"/>
  <c r="AZ430" i="43" s="1"/>
  <c r="AF430" i="25" s="1"/>
  <c r="BA428" i="43"/>
  <c r="AZ428" i="43" s="1"/>
  <c r="AF428" i="25" s="1"/>
  <c r="BA426" i="43"/>
  <c r="AZ426" i="43" s="1"/>
  <c r="AF426" i="25" s="1"/>
  <c r="BA423" i="43"/>
  <c r="AZ423" i="43" s="1"/>
  <c r="AF423" i="25" s="1"/>
  <c r="BA421" i="43"/>
  <c r="AZ421" i="43" s="1"/>
  <c r="AF421" i="25" s="1"/>
  <c r="BA419" i="43"/>
  <c r="AZ419" i="43" s="1"/>
  <c r="AF419" i="25" s="1"/>
  <c r="BA417" i="43"/>
  <c r="AZ417" i="43" s="1"/>
  <c r="AF417" i="25" s="1"/>
  <c r="BA415" i="43"/>
  <c r="AZ415" i="43" s="1"/>
  <c r="AF415" i="25" s="1"/>
  <c r="BA413" i="43"/>
  <c r="AZ413" i="43" s="1"/>
  <c r="AF413" i="25" s="1"/>
  <c r="BA411" i="43"/>
  <c r="AZ411" i="43" s="1"/>
  <c r="AF411" i="25" s="1"/>
  <c r="BA410" i="43"/>
  <c r="AZ410" i="43" s="1"/>
  <c r="BA409" i="43"/>
  <c r="AZ409" i="43" s="1"/>
  <c r="AF409" i="25" s="1"/>
  <c r="BA403" i="43"/>
  <c r="AZ403" i="43" s="1"/>
  <c r="AF403" i="25" s="1"/>
  <c r="BA401" i="43"/>
  <c r="AZ401" i="43" s="1"/>
  <c r="AF401" i="25" s="1"/>
  <c r="BA399" i="43"/>
  <c r="AZ399" i="43" s="1"/>
  <c r="BA398" i="43"/>
  <c r="AZ398" i="43" s="1"/>
  <c r="AF398" i="25" s="1"/>
  <c r="BA397" i="43"/>
  <c r="AZ397" i="43" s="1"/>
  <c r="AF397" i="25" s="1"/>
  <c r="BA393" i="43"/>
  <c r="AZ393" i="43" s="1"/>
  <c r="AF393" i="25" s="1"/>
  <c r="BA391" i="43"/>
  <c r="AZ391" i="43" s="1"/>
  <c r="AF391" i="25" s="1"/>
  <c r="BA389" i="43"/>
  <c r="AZ389" i="43" s="1"/>
  <c r="AF389" i="25" s="1"/>
  <c r="BA388" i="43"/>
  <c r="AZ388" i="43" s="1"/>
  <c r="AF388" i="25" s="1"/>
  <c r="BA387" i="43"/>
  <c r="AZ387" i="43" s="1"/>
  <c r="AF387" i="25" s="1"/>
  <c r="BA386" i="43"/>
  <c r="AZ386" i="43" s="1"/>
  <c r="AF386" i="25" s="1"/>
  <c r="BA385" i="43"/>
  <c r="AZ385" i="43" s="1"/>
  <c r="AF385" i="25" s="1"/>
  <c r="BA383" i="43"/>
  <c r="AZ383" i="43" s="1"/>
  <c r="AF383" i="25" s="1"/>
  <c r="BA381" i="43"/>
  <c r="AZ381" i="43" s="1"/>
  <c r="AF381" i="25" s="1"/>
  <c r="BA380" i="43"/>
  <c r="AZ380" i="43" s="1"/>
  <c r="AF380" i="25" s="1"/>
  <c r="BA379" i="43"/>
  <c r="AZ379" i="43" s="1"/>
  <c r="AF379" i="25" s="1"/>
  <c r="BA378" i="43"/>
  <c r="AZ378" i="43" s="1"/>
  <c r="AF378" i="25" s="1"/>
  <c r="BA377" i="43"/>
  <c r="AZ377" i="43" s="1"/>
  <c r="AF377" i="25" s="1"/>
  <c r="BA376" i="43"/>
  <c r="AZ376" i="43" s="1"/>
  <c r="AF376" i="25" s="1"/>
  <c r="BA371" i="43"/>
  <c r="AZ371" i="43" s="1"/>
  <c r="AF371" i="25" s="1"/>
  <c r="BA370" i="43"/>
  <c r="AZ370" i="43" s="1"/>
  <c r="AF370" i="25" s="1"/>
  <c r="BA369" i="43"/>
  <c r="AZ369" i="43" s="1"/>
  <c r="AF369" i="25" s="1"/>
  <c r="BA368" i="43"/>
  <c r="AZ368" i="43" s="1"/>
  <c r="AF368" i="25" s="1"/>
  <c r="BA366" i="43"/>
  <c r="AZ366" i="43" s="1"/>
  <c r="AF366" i="25" s="1"/>
  <c r="BA354" i="43"/>
  <c r="AZ354" i="43" s="1"/>
  <c r="BA353" i="43"/>
  <c r="AZ353" i="43" s="1"/>
  <c r="AF353" i="25" s="1"/>
  <c r="BA352" i="43"/>
  <c r="AZ352" i="43" s="1"/>
  <c r="BA350" i="43"/>
  <c r="AZ350" i="43" s="1"/>
  <c r="AF350" i="25" s="1"/>
  <c r="BA348" i="43"/>
  <c r="AZ348" i="43" s="1"/>
  <c r="AF348" i="25" s="1"/>
  <c r="BA347" i="43"/>
  <c r="AZ347" i="43" s="1"/>
  <c r="BA345" i="43"/>
  <c r="AZ345" i="43" s="1"/>
  <c r="AF345" i="25" s="1"/>
  <c r="BA343" i="43"/>
  <c r="AZ343" i="43" s="1"/>
  <c r="AF343" i="25" s="1"/>
  <c r="BA342" i="43"/>
  <c r="AZ342" i="43" s="1"/>
  <c r="AF342" i="25" s="1"/>
  <c r="BA341" i="43"/>
  <c r="AZ341" i="43" s="1"/>
  <c r="AF341" i="25" s="1"/>
  <c r="BA340" i="43"/>
  <c r="AZ340" i="43" s="1"/>
  <c r="AF340" i="25" s="1"/>
  <c r="BA336" i="43"/>
  <c r="AZ336" i="43" s="1"/>
  <c r="AF336" i="25" s="1"/>
  <c r="BA334" i="43"/>
  <c r="AZ334" i="43" s="1"/>
  <c r="AF334" i="25" s="1"/>
  <c r="BA332" i="43"/>
  <c r="AZ332" i="43" s="1"/>
  <c r="AF332" i="25" s="1"/>
  <c r="BA331" i="43"/>
  <c r="AZ331" i="43" s="1"/>
  <c r="AF331" i="25" s="1"/>
  <c r="BA330" i="43"/>
  <c r="AZ330" i="43" s="1"/>
  <c r="AF330" i="25" s="1"/>
  <c r="BA329" i="43"/>
  <c r="AZ329" i="43" s="1"/>
  <c r="AF329" i="25" s="1"/>
  <c r="BA327" i="43"/>
  <c r="AZ327" i="43" s="1"/>
  <c r="BA325" i="43"/>
  <c r="AZ325" i="43" s="1"/>
  <c r="AF325" i="25" s="1"/>
  <c r="BA323" i="43"/>
  <c r="AZ323" i="43" s="1"/>
  <c r="AF323" i="25" s="1"/>
  <c r="BA316" i="43"/>
  <c r="AZ316" i="43" s="1"/>
  <c r="AF316" i="25" s="1"/>
  <c r="BA314" i="43"/>
  <c r="AZ314" i="43" s="1"/>
  <c r="AF314" i="25" s="1"/>
  <c r="BA312" i="43"/>
  <c r="AZ312" i="43" s="1"/>
  <c r="AF312" i="25" s="1"/>
  <c r="BA310" i="43"/>
  <c r="AZ310" i="43" s="1"/>
  <c r="AF310" i="25" s="1"/>
  <c r="BA309" i="43"/>
  <c r="AZ309" i="43" s="1"/>
  <c r="AF309" i="25" s="1"/>
  <c r="BA307" i="43"/>
  <c r="AZ307" i="43" s="1"/>
  <c r="AF307" i="25" s="1"/>
  <c r="BA306" i="43"/>
  <c r="AZ306" i="43" s="1"/>
  <c r="AF306" i="25" s="1"/>
  <c r="BA305" i="43"/>
  <c r="AZ305" i="43" s="1"/>
  <c r="AF305" i="25" s="1"/>
  <c r="BA303" i="43"/>
  <c r="AZ303" i="43" s="1"/>
  <c r="AF303" i="25" s="1"/>
  <c r="BA301" i="43"/>
  <c r="AZ301" i="43" s="1"/>
  <c r="AF301" i="25" s="1"/>
  <c r="BA295" i="43"/>
  <c r="AZ295" i="43" s="1"/>
  <c r="AF295" i="25" s="1"/>
  <c r="BA294" i="43"/>
  <c r="AZ294" i="43" s="1"/>
  <c r="AF294" i="25" s="1"/>
  <c r="BA292" i="43"/>
  <c r="AZ292" i="43" s="1"/>
  <c r="BA290" i="43"/>
  <c r="AZ290" i="43" s="1"/>
  <c r="AF290" i="25" s="1"/>
  <c r="BA289" i="43"/>
  <c r="AZ289" i="43" s="1"/>
  <c r="AF289" i="25" s="1"/>
  <c r="BA288" i="43"/>
  <c r="AZ288" i="43" s="1"/>
  <c r="AF288" i="25" s="1"/>
  <c r="BA287" i="43"/>
  <c r="AZ287" i="43" s="1"/>
  <c r="BA285" i="43"/>
  <c r="AZ285" i="43" s="1"/>
  <c r="AF285" i="25" s="1"/>
  <c r="BA283" i="43"/>
  <c r="AZ283" i="43" s="1"/>
  <c r="AF283" i="25" s="1"/>
  <c r="BA282" i="43"/>
  <c r="AZ282" i="43" s="1"/>
  <c r="AF282" i="25" s="1"/>
  <c r="BA281" i="43"/>
  <c r="AZ281" i="43" s="1"/>
  <c r="AF281" i="25" s="1"/>
  <c r="BA280" i="43"/>
  <c r="AZ280" i="43" s="1"/>
  <c r="AF280" i="25" s="1"/>
  <c r="BA279" i="43"/>
  <c r="AZ279" i="43" s="1"/>
  <c r="AF279" i="25" s="1"/>
  <c r="BA278" i="43"/>
  <c r="AZ278" i="43" s="1"/>
  <c r="AF278" i="25" s="1"/>
  <c r="BA277" i="43"/>
  <c r="AZ277" i="43" s="1"/>
  <c r="AF277" i="25" s="1"/>
  <c r="BA276" i="43"/>
  <c r="AZ276" i="43" s="1"/>
  <c r="AF276" i="25" s="1"/>
  <c r="BA246" i="43"/>
  <c r="AZ246" i="43" s="1"/>
  <c r="AF246" i="25" s="1"/>
  <c r="BA243" i="43"/>
  <c r="AZ243" i="43" s="1"/>
  <c r="AF243" i="25" s="1"/>
  <c r="BA242" i="43"/>
  <c r="AZ242" i="43" s="1"/>
  <c r="AF242" i="25" s="1"/>
  <c r="BA241" i="43"/>
  <c r="AZ241" i="43" s="1"/>
  <c r="AF241" i="25" s="1"/>
  <c r="BA240" i="43"/>
  <c r="AZ240" i="43" s="1"/>
  <c r="AF240" i="25" s="1"/>
  <c r="BA239" i="43"/>
  <c r="AZ239" i="43" s="1"/>
  <c r="AF239" i="25" s="1"/>
  <c r="BA238" i="43"/>
  <c r="AZ238" i="43" s="1"/>
  <c r="AF238" i="25" s="1"/>
  <c r="BA236" i="43"/>
  <c r="AZ236" i="43" s="1"/>
  <c r="AF236" i="25" s="1"/>
  <c r="BA235" i="43"/>
  <c r="AZ235" i="43" s="1"/>
  <c r="AF235" i="25" s="1"/>
  <c r="BA233" i="43"/>
  <c r="AZ233" i="43" s="1"/>
  <c r="AF233" i="25" s="1"/>
  <c r="BA231" i="43"/>
  <c r="AZ231" i="43" s="1"/>
  <c r="AF231" i="25" s="1"/>
  <c r="BA230" i="43"/>
  <c r="AZ230" i="43" s="1"/>
  <c r="AF230" i="25" s="1"/>
  <c r="BA228" i="43"/>
  <c r="AZ228" i="43" s="1"/>
  <c r="AF228" i="25" s="1"/>
  <c r="BA227" i="43"/>
  <c r="AZ227" i="43" s="1"/>
  <c r="AF227" i="25" s="1"/>
  <c r="BA225" i="43"/>
  <c r="AZ225" i="43" s="1"/>
  <c r="AF225" i="25" s="1"/>
  <c r="BA222" i="43"/>
  <c r="AZ222" i="43" s="1"/>
  <c r="AF222" i="25" s="1"/>
  <c r="BA221" i="43"/>
  <c r="AZ221" i="43" s="1"/>
  <c r="AF221" i="25" s="1"/>
  <c r="BA220" i="43"/>
  <c r="AZ220" i="43" s="1"/>
  <c r="AF220" i="25" s="1"/>
  <c r="BA217" i="43"/>
  <c r="AZ217" i="43" s="1"/>
  <c r="AF217" i="25" s="1"/>
  <c r="BA215" i="43"/>
  <c r="AZ215" i="43" s="1"/>
  <c r="AF215" i="25" s="1"/>
  <c r="BA214" i="43"/>
  <c r="AZ214" i="43" s="1"/>
  <c r="AF214" i="25" s="1"/>
  <c r="BA213" i="43"/>
  <c r="AZ213" i="43" s="1"/>
  <c r="AF213" i="25" s="1"/>
  <c r="AF211" i="25"/>
  <c r="BA210" i="43"/>
  <c r="AZ210" i="43" s="1"/>
  <c r="AF210" i="25" s="1"/>
  <c r="BA207" i="43"/>
  <c r="AZ207" i="43" s="1"/>
  <c r="AF207" i="25" s="1"/>
  <c r="BA206" i="43"/>
  <c r="AZ206" i="43" s="1"/>
  <c r="AF206" i="25" s="1"/>
  <c r="BA204" i="43"/>
  <c r="AZ204" i="43" s="1"/>
  <c r="AF204" i="25" s="1"/>
  <c r="BA203" i="43"/>
  <c r="AZ203" i="43" s="1"/>
  <c r="AF203" i="25" s="1"/>
  <c r="BA202" i="43"/>
  <c r="AZ202" i="43" s="1"/>
  <c r="AF202" i="25" s="1"/>
  <c r="BA201" i="43"/>
  <c r="AZ201" i="43" s="1"/>
  <c r="AF201" i="25" s="1"/>
  <c r="BA200" i="43"/>
  <c r="AZ200" i="43" s="1"/>
  <c r="AF200" i="25" s="1"/>
  <c r="BA198" i="43"/>
  <c r="AZ198" i="43" s="1"/>
  <c r="AF198" i="25" s="1"/>
  <c r="BA197" i="43"/>
  <c r="AZ197" i="43" s="1"/>
  <c r="AF197" i="25" s="1"/>
  <c r="BA196" i="43"/>
  <c r="AZ196" i="43" s="1"/>
  <c r="AF196" i="25" s="1"/>
  <c r="BA192" i="43"/>
  <c r="AZ192" i="43" s="1"/>
  <c r="AF192" i="25" s="1"/>
  <c r="BA191" i="43"/>
  <c r="AZ191" i="43" s="1"/>
  <c r="AF191" i="25" s="1"/>
  <c r="BA187" i="43"/>
  <c r="AZ187" i="43" s="1"/>
  <c r="AF187" i="25" s="1"/>
  <c r="BA186" i="43"/>
  <c r="AZ186" i="43" s="1"/>
  <c r="AF186" i="25" s="1"/>
  <c r="BA185" i="43"/>
  <c r="AZ185" i="43" s="1"/>
  <c r="AF185" i="25" s="1"/>
  <c r="BA180" i="43"/>
  <c r="AZ180" i="43" s="1"/>
  <c r="AF180" i="25" s="1"/>
  <c r="BA179" i="43"/>
  <c r="AZ179" i="43" s="1"/>
  <c r="AF179" i="25" s="1"/>
  <c r="BA178" i="43"/>
  <c r="AZ178" i="43" s="1"/>
  <c r="AF178" i="25" s="1"/>
  <c r="BA176" i="43"/>
  <c r="AZ176" i="43" s="1"/>
  <c r="AF176" i="25" s="1"/>
  <c r="BA175" i="43"/>
  <c r="AZ175" i="43" s="1"/>
  <c r="AF175" i="25" s="1"/>
  <c r="BA172" i="43"/>
  <c r="AZ172" i="43" s="1"/>
  <c r="AF172" i="25" s="1"/>
  <c r="BA171" i="43"/>
  <c r="AZ171" i="43" s="1"/>
  <c r="AF171" i="25" s="1"/>
  <c r="BA170" i="43"/>
  <c r="AZ170" i="43" s="1"/>
  <c r="AF170" i="25" s="1"/>
  <c r="BA168" i="43"/>
  <c r="AZ168" i="43" s="1"/>
  <c r="AF168" i="25" s="1"/>
  <c r="BA167" i="43"/>
  <c r="AZ167" i="43" s="1"/>
  <c r="AF167" i="25" s="1"/>
  <c r="BA166" i="43"/>
  <c r="AZ166" i="43" s="1"/>
  <c r="AF166" i="25" s="1"/>
  <c r="BA162" i="43"/>
  <c r="AZ162" i="43" s="1"/>
  <c r="AF162" i="25" s="1"/>
  <c r="BA160" i="43"/>
  <c r="AZ160" i="43" s="1"/>
  <c r="AF160" i="25" s="1"/>
  <c r="BA159" i="43"/>
  <c r="AZ159" i="43" s="1"/>
  <c r="AF159" i="25" s="1"/>
  <c r="BA158" i="43"/>
  <c r="AZ158" i="43" s="1"/>
  <c r="AF158" i="25" s="1"/>
  <c r="BA156" i="43"/>
  <c r="AZ156" i="43" s="1"/>
  <c r="AF156" i="25" s="1"/>
  <c r="BA155" i="43"/>
  <c r="AZ155" i="43" s="1"/>
  <c r="AF155" i="25" s="1"/>
  <c r="BA153" i="43"/>
  <c r="AZ153" i="43" s="1"/>
  <c r="AF153" i="25" s="1"/>
  <c r="BA152" i="43"/>
  <c r="AZ152" i="43" s="1"/>
  <c r="AF152" i="25" s="1"/>
  <c r="BA149" i="43"/>
  <c r="AZ149" i="43" s="1"/>
  <c r="AF149" i="25" s="1"/>
  <c r="BA147" i="43"/>
  <c r="AZ147" i="43" s="1"/>
  <c r="AF147" i="25" s="1"/>
  <c r="BA146" i="43"/>
  <c r="AZ146" i="43" s="1"/>
  <c r="AF146" i="25" s="1"/>
  <c r="BA145" i="43"/>
  <c r="AZ145" i="43" s="1"/>
  <c r="AF145" i="25" s="1"/>
  <c r="BA144" i="43"/>
  <c r="AZ144" i="43" s="1"/>
  <c r="AF144" i="25" s="1"/>
  <c r="BA143" i="43"/>
  <c r="AZ143" i="43" s="1"/>
  <c r="AF143" i="25" s="1"/>
  <c r="BA141" i="43"/>
  <c r="AZ141" i="43" s="1"/>
  <c r="AF141" i="25" s="1"/>
  <c r="BA139" i="43"/>
  <c r="AZ139" i="43" s="1"/>
  <c r="AF139" i="25" s="1"/>
  <c r="BA137" i="43"/>
  <c r="AZ137" i="43" s="1"/>
  <c r="AF137" i="25" s="1"/>
  <c r="BA135" i="43"/>
  <c r="AZ135" i="43" s="1"/>
  <c r="AF135" i="25" s="1"/>
  <c r="BA132" i="43"/>
  <c r="AZ132" i="43" s="1"/>
  <c r="AF132" i="25" s="1"/>
  <c r="BA131" i="43"/>
  <c r="AZ131" i="43" s="1"/>
  <c r="AF131" i="25" s="1"/>
  <c r="BA123" i="43"/>
  <c r="AZ123" i="43" s="1"/>
  <c r="AF123" i="25" s="1"/>
  <c r="BA120" i="43"/>
  <c r="AZ120" i="43" s="1"/>
  <c r="AF120" i="25" s="1"/>
  <c r="BA117" i="43"/>
  <c r="AZ117" i="43" s="1"/>
  <c r="AF117" i="25" s="1"/>
  <c r="BA116" i="43"/>
  <c r="AZ116" i="43" s="1"/>
  <c r="AF116" i="25" s="1"/>
  <c r="BA113" i="43"/>
  <c r="AZ113" i="43" s="1"/>
  <c r="AF113" i="25" s="1"/>
  <c r="BA111" i="43"/>
  <c r="AZ111" i="43" s="1"/>
  <c r="AF111" i="25" s="1"/>
  <c r="BA109" i="43"/>
  <c r="AZ109" i="43" s="1"/>
  <c r="AF109" i="25" s="1"/>
  <c r="BA107" i="43"/>
  <c r="AZ107" i="43" s="1"/>
  <c r="AF107" i="25" s="1"/>
  <c r="BA106" i="43"/>
  <c r="AZ106" i="43" s="1"/>
  <c r="AF106" i="25" s="1"/>
  <c r="BA105" i="43"/>
  <c r="AZ105" i="43" s="1"/>
  <c r="AF105" i="25" s="1"/>
  <c r="BA104" i="43"/>
  <c r="AZ104" i="43" s="1"/>
  <c r="AF104" i="25" s="1"/>
  <c r="BA102" i="43"/>
  <c r="AZ102" i="43" s="1"/>
  <c r="AF102" i="25" s="1"/>
  <c r="BA100" i="43"/>
  <c r="AZ100" i="43" s="1"/>
  <c r="AF100" i="25" s="1"/>
  <c r="BA99" i="43"/>
  <c r="AZ99" i="43" s="1"/>
  <c r="AF99" i="25" s="1"/>
  <c r="BA98" i="43"/>
  <c r="AZ98" i="43" s="1"/>
  <c r="AF98" i="25" s="1"/>
  <c r="BA97" i="43"/>
  <c r="AZ97" i="43" s="1"/>
  <c r="AF97" i="25" s="1"/>
  <c r="BA94" i="43"/>
  <c r="AZ94" i="43" s="1"/>
  <c r="AF94" i="25" s="1"/>
  <c r="BA92" i="43"/>
  <c r="AZ92" i="43" s="1"/>
  <c r="AF92" i="25" s="1"/>
  <c r="BA91" i="43"/>
  <c r="AZ91" i="43" s="1"/>
  <c r="AF91" i="25" s="1"/>
  <c r="BA87" i="43"/>
  <c r="AZ87" i="43" s="1"/>
  <c r="AF87" i="25" s="1"/>
  <c r="BA86" i="43"/>
  <c r="AZ86" i="43" s="1"/>
  <c r="AF86" i="25" s="1"/>
  <c r="BA85" i="43"/>
  <c r="AZ85" i="43" s="1"/>
  <c r="AF85" i="25" s="1"/>
  <c r="BA81" i="43"/>
  <c r="AZ81" i="43" s="1"/>
  <c r="AF81" i="25" s="1"/>
  <c r="BA78" i="43"/>
  <c r="AZ78" i="43" s="1"/>
  <c r="AF78" i="25" s="1"/>
  <c r="BA76" i="43"/>
  <c r="AZ76" i="43" s="1"/>
  <c r="AF76" i="25" s="1"/>
  <c r="BA75" i="43"/>
  <c r="AZ75" i="43" s="1"/>
  <c r="AF75" i="25" s="1"/>
  <c r="BA74" i="43"/>
  <c r="AZ74" i="43" s="1"/>
  <c r="AF74" i="25" s="1"/>
  <c r="BA72" i="43"/>
  <c r="AZ72" i="43" s="1"/>
  <c r="AF72" i="25" s="1"/>
  <c r="AF70" i="25"/>
  <c r="AF69" i="25"/>
  <c r="AF68" i="25"/>
  <c r="AF67" i="25"/>
  <c r="AF66" i="25"/>
  <c r="AF61" i="25"/>
  <c r="AF58" i="25"/>
  <c r="AF57" i="25"/>
  <c r="AF56" i="25"/>
  <c r="AF54" i="25"/>
  <c r="AF53" i="25"/>
  <c r="AF52" i="25"/>
  <c r="AF51" i="25"/>
  <c r="AF50" i="25"/>
  <c r="AF49" i="25"/>
  <c r="AF48" i="25"/>
  <c r="AF44" i="25"/>
  <c r="AF42" i="25"/>
  <c r="AF41" i="25"/>
  <c r="BA36" i="43"/>
  <c r="AZ36" i="43" s="1"/>
  <c r="AF36" i="25" s="1"/>
  <c r="BA34" i="43"/>
  <c r="AZ34" i="43" s="1"/>
  <c r="AF34" i="25" s="1"/>
  <c r="BA33" i="43"/>
  <c r="AZ33" i="43" s="1"/>
  <c r="AF33" i="25" s="1"/>
  <c r="BA32" i="43"/>
  <c r="AZ32" i="43" s="1"/>
  <c r="AF32" i="25" s="1"/>
  <c r="BA31" i="43"/>
  <c r="AZ31" i="43" s="1"/>
  <c r="AF31" i="25" s="1"/>
  <c r="BA28" i="43"/>
  <c r="AZ28" i="43" s="1"/>
  <c r="AF28" i="25" s="1"/>
  <c r="BA27" i="43"/>
  <c r="AZ27" i="43" s="1"/>
  <c r="AF27" i="25" s="1"/>
  <c r="BA24" i="43"/>
  <c r="AZ24" i="43" s="1"/>
  <c r="AF24" i="25" s="1"/>
  <c r="BA22" i="43"/>
  <c r="AZ22" i="43" s="1"/>
  <c r="BA21" i="43"/>
  <c r="AZ21" i="43" s="1"/>
  <c r="AF21" i="25" s="1"/>
  <c r="BA14" i="43"/>
  <c r="AZ14" i="43" s="1"/>
  <c r="AF14" i="25" s="1"/>
  <c r="BA8" i="43"/>
  <c r="AZ8" i="43" s="1"/>
  <c r="AW612" i="43"/>
  <c r="AV612" i="43" s="1"/>
  <c r="AE612" i="25" s="1"/>
  <c r="AW610" i="43"/>
  <c r="AV610" i="43" s="1"/>
  <c r="AE610" i="25" s="1"/>
  <c r="AW604" i="43"/>
  <c r="AV604" i="43" s="1"/>
  <c r="AE604" i="25" s="1"/>
  <c r="AW602" i="43"/>
  <c r="AV602" i="43" s="1"/>
  <c r="AE602" i="25" s="1"/>
  <c r="AW600" i="43"/>
  <c r="AV600" i="43" s="1"/>
  <c r="AE600" i="25" s="1"/>
  <c r="AW598" i="43"/>
  <c r="AV598" i="43" s="1"/>
  <c r="AE598" i="25" s="1"/>
  <c r="AW596" i="43"/>
  <c r="AV596" i="43" s="1"/>
  <c r="AE596" i="25" s="1"/>
  <c r="AW594" i="43"/>
  <c r="AV594" i="43" s="1"/>
  <c r="AE594" i="25" s="1"/>
  <c r="AW592" i="43"/>
  <c r="AV592" i="43" s="1"/>
  <c r="AE592" i="25" s="1"/>
  <c r="AW590" i="43"/>
  <c r="AV590" i="43" s="1"/>
  <c r="AE590" i="25" s="1"/>
  <c r="AW588" i="43"/>
  <c r="AV588" i="43" s="1"/>
  <c r="AE588" i="25" s="1"/>
  <c r="AW586" i="43"/>
  <c r="AV586" i="43" s="1"/>
  <c r="AE586" i="25" s="1"/>
  <c r="AW584" i="43"/>
  <c r="AV584" i="43" s="1"/>
  <c r="AE584" i="25" s="1"/>
  <c r="AW583" i="43"/>
  <c r="AV583" i="43" s="1"/>
  <c r="AE583" i="25" s="1"/>
  <c r="AW582" i="43"/>
  <c r="AV582" i="43" s="1"/>
  <c r="AE582" i="25" s="1"/>
  <c r="AW581" i="43"/>
  <c r="AV581" i="43" s="1"/>
  <c r="AE581" i="25" s="1"/>
  <c r="AW580" i="43"/>
  <c r="AV580" i="43" s="1"/>
  <c r="AE580" i="25" s="1"/>
  <c r="AW579" i="43"/>
  <c r="AV579" i="43" s="1"/>
  <c r="AE579" i="25" s="1"/>
  <c r="AW578" i="43"/>
  <c r="AV578" i="43" s="1"/>
  <c r="AE578" i="25" s="1"/>
  <c r="AW577" i="43"/>
  <c r="AV577" i="43" s="1"/>
  <c r="AE577" i="25" s="1"/>
  <c r="AW576" i="43"/>
  <c r="AV576" i="43" s="1"/>
  <c r="AE576" i="25" s="1"/>
  <c r="AW575" i="43"/>
  <c r="AV575" i="43" s="1"/>
  <c r="AE575" i="25" s="1"/>
  <c r="AW573" i="43"/>
  <c r="AV573" i="43" s="1"/>
  <c r="AW571" i="43"/>
  <c r="AV571" i="43" s="1"/>
  <c r="AE571" i="25" s="1"/>
  <c r="AW569" i="43"/>
  <c r="AV569" i="43" s="1"/>
  <c r="AE569" i="25" s="1"/>
  <c r="AW564" i="43"/>
  <c r="AV564" i="43" s="1"/>
  <c r="AE564" i="25" s="1"/>
  <c r="AW562" i="43"/>
  <c r="AV562" i="43" s="1"/>
  <c r="AE562" i="25" s="1"/>
  <c r="AW560" i="43"/>
  <c r="AV560" i="43" s="1"/>
  <c r="AE560" i="25" s="1"/>
  <c r="AW558" i="43"/>
  <c r="AV558" i="43" s="1"/>
  <c r="AE558" i="25" s="1"/>
  <c r="AW556" i="43"/>
  <c r="AV556" i="43" s="1"/>
  <c r="AE556" i="25" s="1"/>
  <c r="AW554" i="43"/>
  <c r="AV554" i="43" s="1"/>
  <c r="AE554" i="25" s="1"/>
  <c r="AW552" i="43"/>
  <c r="AV552" i="43" s="1"/>
  <c r="AE552" i="25" s="1"/>
  <c r="AW550" i="43"/>
  <c r="AV550" i="43" s="1"/>
  <c r="AE550" i="25" s="1"/>
  <c r="AW548" i="43"/>
  <c r="AV548" i="43" s="1"/>
  <c r="AE548" i="25" s="1"/>
  <c r="AW544" i="43"/>
  <c r="AV544" i="43" s="1"/>
  <c r="AE544" i="25" s="1"/>
  <c r="AW543" i="43"/>
  <c r="AV543" i="43" s="1"/>
  <c r="AE543" i="25" s="1"/>
  <c r="AW542" i="43"/>
  <c r="AV542" i="43" s="1"/>
  <c r="AE542" i="25" s="1"/>
  <c r="AW541" i="43"/>
  <c r="AV541" i="43" s="1"/>
  <c r="AE541" i="25" s="1"/>
  <c r="AW540" i="43"/>
  <c r="AV540" i="43" s="1"/>
  <c r="AE540" i="25" s="1"/>
  <c r="AW539" i="43"/>
  <c r="AV539" i="43" s="1"/>
  <c r="AE539" i="25" s="1"/>
  <c r="AW538" i="43"/>
  <c r="AV538" i="43" s="1"/>
  <c r="AE538" i="25" s="1"/>
  <c r="AW537" i="43"/>
  <c r="AV537" i="43" s="1"/>
  <c r="AE537" i="25" s="1"/>
  <c r="AW536" i="43"/>
  <c r="AV536" i="43" s="1"/>
  <c r="AE536" i="25" s="1"/>
  <c r="AW535" i="43"/>
  <c r="AV535" i="43" s="1"/>
  <c r="AE535" i="25" s="1"/>
  <c r="AW534" i="43"/>
  <c r="AV534" i="43" s="1"/>
  <c r="AE534" i="25" s="1"/>
  <c r="AW532" i="43"/>
  <c r="AV532" i="43" s="1"/>
  <c r="AE532" i="25" s="1"/>
  <c r="AW530" i="43"/>
  <c r="AV530" i="43" s="1"/>
  <c r="AE530" i="25" s="1"/>
  <c r="AW527" i="43"/>
  <c r="AV527" i="43" s="1"/>
  <c r="AE527" i="25" s="1"/>
  <c r="AW519" i="43"/>
  <c r="AV519" i="43" s="1"/>
  <c r="AE519" i="25" s="1"/>
  <c r="AW516" i="43"/>
  <c r="AV516" i="43" s="1"/>
  <c r="AE516" i="25" s="1"/>
  <c r="AW513" i="43"/>
  <c r="AV513" i="43" s="1"/>
  <c r="AE513" i="25" s="1"/>
  <c r="AW512" i="43"/>
  <c r="AV512" i="43" s="1"/>
  <c r="AE512" i="25" s="1"/>
  <c r="AW511" i="43"/>
  <c r="AV511" i="43" s="1"/>
  <c r="AE511" i="25" s="1"/>
  <c r="AW510" i="43"/>
  <c r="AV510" i="43" s="1"/>
  <c r="AE510" i="25" s="1"/>
  <c r="AW508" i="43"/>
  <c r="AV508" i="43" s="1"/>
  <c r="AE508" i="25" s="1"/>
  <c r="AW507" i="43"/>
  <c r="AV507" i="43" s="1"/>
  <c r="AE507" i="25" s="1"/>
  <c r="AW506" i="43"/>
  <c r="AV506" i="43" s="1"/>
  <c r="AE506" i="25" s="1"/>
  <c r="AW505" i="43"/>
  <c r="AV505" i="43" s="1"/>
  <c r="AE505" i="25" s="1"/>
  <c r="AW503" i="43"/>
  <c r="AV503" i="43" s="1"/>
  <c r="AE503" i="25" s="1"/>
  <c r="AW500" i="43"/>
  <c r="AV500" i="43" s="1"/>
  <c r="AE500" i="25" s="1"/>
  <c r="AW498" i="43"/>
  <c r="AV498" i="43" s="1"/>
  <c r="AE498" i="25" s="1"/>
  <c r="AW496" i="43"/>
  <c r="AV496" i="43" s="1"/>
  <c r="AE496" i="25" s="1"/>
  <c r="AW495" i="43"/>
  <c r="AV495" i="43" s="1"/>
  <c r="AE495" i="25" s="1"/>
  <c r="AW493" i="43"/>
  <c r="AV493" i="43" s="1"/>
  <c r="AE493" i="25" s="1"/>
  <c r="AW492" i="43"/>
  <c r="AV492" i="43" s="1"/>
  <c r="AE492" i="25" s="1"/>
  <c r="AW490" i="43"/>
  <c r="AV490" i="43" s="1"/>
  <c r="AE490" i="25" s="1"/>
  <c r="AW487" i="43"/>
  <c r="AV487" i="43" s="1"/>
  <c r="AE487" i="25" s="1"/>
  <c r="AW485" i="43"/>
  <c r="AV485" i="43" s="1"/>
  <c r="AE485" i="25" s="1"/>
  <c r="AW484" i="43"/>
  <c r="AV484" i="43" s="1"/>
  <c r="AE484" i="25" s="1"/>
  <c r="AW482" i="43"/>
  <c r="AV482" i="43" s="1"/>
  <c r="AE482" i="25" s="1"/>
  <c r="AW480" i="43"/>
  <c r="AV480" i="43" s="1"/>
  <c r="AE480" i="25" s="1"/>
  <c r="AW478" i="43"/>
  <c r="AV478" i="43" s="1"/>
  <c r="AE478" i="25" s="1"/>
  <c r="AW476" i="43"/>
  <c r="AV476" i="43" s="1"/>
  <c r="AE476" i="25" s="1"/>
  <c r="AW474" i="43"/>
  <c r="AV474" i="43" s="1"/>
  <c r="AE474" i="25" s="1"/>
  <c r="AW473" i="43"/>
  <c r="AV473" i="43" s="1"/>
  <c r="AE473" i="25" s="1"/>
  <c r="AW472" i="43"/>
  <c r="AV472" i="43" s="1"/>
  <c r="AE472" i="25" s="1"/>
  <c r="AW471" i="43"/>
  <c r="AV471" i="43" s="1"/>
  <c r="AE471" i="25" s="1"/>
  <c r="AW470" i="43"/>
  <c r="AV470" i="43" s="1"/>
  <c r="AE470" i="25" s="1"/>
  <c r="AW467" i="43"/>
  <c r="AV467" i="43" s="1"/>
  <c r="AE467" i="25" s="1"/>
  <c r="AW465" i="43"/>
  <c r="AV465" i="43" s="1"/>
  <c r="AE465" i="25" s="1"/>
  <c r="AW464" i="43"/>
  <c r="AV464" i="43" s="1"/>
  <c r="AE464" i="25" s="1"/>
  <c r="AW463" i="43"/>
  <c r="AV463" i="43" s="1"/>
  <c r="AE463" i="25" s="1"/>
  <c r="AW460" i="43"/>
  <c r="AV460" i="43" s="1"/>
  <c r="AE460" i="25" s="1"/>
  <c r="AW459" i="43"/>
  <c r="AV459" i="43" s="1"/>
  <c r="AE459" i="25" s="1"/>
  <c r="AW458" i="43"/>
  <c r="AV458" i="43" s="1"/>
  <c r="AE458" i="25" s="1"/>
  <c r="AW457" i="43"/>
  <c r="AV457" i="43" s="1"/>
  <c r="AE457" i="25" s="1"/>
  <c r="AW456" i="43"/>
  <c r="AV456" i="43" s="1"/>
  <c r="AE456" i="25" s="1"/>
  <c r="AW453" i="43"/>
  <c r="AV453" i="43" s="1"/>
  <c r="AW451" i="43"/>
  <c r="AV451" i="43" s="1"/>
  <c r="AE451" i="25" s="1"/>
  <c r="AW448" i="43"/>
  <c r="AV448" i="43" s="1"/>
  <c r="AE448" i="25" s="1"/>
  <c r="AW446" i="43"/>
  <c r="AV446" i="43" s="1"/>
  <c r="AE446" i="25" s="1"/>
  <c r="AW440" i="43"/>
  <c r="AV440" i="43" s="1"/>
  <c r="AE440" i="25" s="1"/>
  <c r="AW438" i="43"/>
  <c r="AV438" i="43" s="1"/>
  <c r="AE438" i="25" s="1"/>
  <c r="AW437" i="43"/>
  <c r="AV437" i="43" s="1"/>
  <c r="AE437" i="25" s="1"/>
  <c r="AW436" i="43"/>
  <c r="AV436" i="43" s="1"/>
  <c r="AE436" i="25" s="1"/>
  <c r="AW435" i="43"/>
  <c r="AV435" i="43" s="1"/>
  <c r="AE435" i="25" s="1"/>
  <c r="AW432" i="43"/>
  <c r="AV432" i="43" s="1"/>
  <c r="AE432" i="25" s="1"/>
  <c r="AW431" i="43"/>
  <c r="AV431" i="43" s="1"/>
  <c r="AE431" i="25" s="1"/>
  <c r="AW430" i="43"/>
  <c r="AV430" i="43" s="1"/>
  <c r="AE430" i="25" s="1"/>
  <c r="AW428" i="43"/>
  <c r="AV428" i="43" s="1"/>
  <c r="AE428" i="25" s="1"/>
  <c r="AW426" i="43"/>
  <c r="AV426" i="43" s="1"/>
  <c r="AE426" i="25" s="1"/>
  <c r="AW423" i="43"/>
  <c r="AV423" i="43" s="1"/>
  <c r="AE423" i="25" s="1"/>
  <c r="AW421" i="43"/>
  <c r="AV421" i="43" s="1"/>
  <c r="AE421" i="25" s="1"/>
  <c r="AW419" i="43"/>
  <c r="AV419" i="43" s="1"/>
  <c r="AE419" i="25" s="1"/>
  <c r="AW417" i="43"/>
  <c r="AV417" i="43" s="1"/>
  <c r="AE417" i="25" s="1"/>
  <c r="AW415" i="43"/>
  <c r="AV415" i="43" s="1"/>
  <c r="AE415" i="25" s="1"/>
  <c r="AW413" i="43"/>
  <c r="AV413" i="43" s="1"/>
  <c r="AE413" i="25" s="1"/>
  <c r="AW411" i="43"/>
  <c r="AV411" i="43" s="1"/>
  <c r="AE411" i="25" s="1"/>
  <c r="AW410" i="43"/>
  <c r="AV410" i="43" s="1"/>
  <c r="AW409" i="43"/>
  <c r="AV409" i="43" s="1"/>
  <c r="AE409" i="25" s="1"/>
  <c r="AW403" i="43"/>
  <c r="AV403" i="43" s="1"/>
  <c r="AE403" i="25" s="1"/>
  <c r="AW401" i="43"/>
  <c r="AV401" i="43" s="1"/>
  <c r="AE401" i="25" s="1"/>
  <c r="AW399" i="43"/>
  <c r="AV399" i="43" s="1"/>
  <c r="AE399" i="25" s="1"/>
  <c r="AW398" i="43"/>
  <c r="AV398" i="43" s="1"/>
  <c r="AE398" i="25" s="1"/>
  <c r="AW397" i="43"/>
  <c r="AV397" i="43" s="1"/>
  <c r="AE397" i="25" s="1"/>
  <c r="AW393" i="43"/>
  <c r="AV393" i="43" s="1"/>
  <c r="AE393" i="25" s="1"/>
  <c r="AW391" i="43"/>
  <c r="AV391" i="43" s="1"/>
  <c r="AE391" i="25" s="1"/>
  <c r="AW389" i="43"/>
  <c r="AV389" i="43" s="1"/>
  <c r="AE389" i="25" s="1"/>
  <c r="AW388" i="43"/>
  <c r="AV388" i="43" s="1"/>
  <c r="AE388" i="25" s="1"/>
  <c r="AW387" i="43"/>
  <c r="AV387" i="43" s="1"/>
  <c r="AE387" i="25" s="1"/>
  <c r="AW386" i="43"/>
  <c r="AV386" i="43" s="1"/>
  <c r="AE386" i="25" s="1"/>
  <c r="AW385" i="43"/>
  <c r="AV385" i="43" s="1"/>
  <c r="AE385" i="25" s="1"/>
  <c r="AV383" i="43"/>
  <c r="AE383" i="25" s="1"/>
  <c r="AW381" i="43"/>
  <c r="AV381" i="43" s="1"/>
  <c r="AE381" i="25" s="1"/>
  <c r="AW380" i="43"/>
  <c r="AV380" i="43" s="1"/>
  <c r="AE380" i="25" s="1"/>
  <c r="AW379" i="43"/>
  <c r="AV379" i="43" s="1"/>
  <c r="AE379" i="25" s="1"/>
  <c r="AW378" i="43"/>
  <c r="AV378" i="43" s="1"/>
  <c r="AE378" i="25" s="1"/>
  <c r="AW377" i="43"/>
  <c r="AV377" i="43" s="1"/>
  <c r="AE377" i="25" s="1"/>
  <c r="AW376" i="43"/>
  <c r="AV376" i="43" s="1"/>
  <c r="AE376" i="25" s="1"/>
  <c r="AW371" i="43"/>
  <c r="AV371" i="43" s="1"/>
  <c r="AE371" i="25" s="1"/>
  <c r="AW370" i="43"/>
  <c r="AV370" i="43" s="1"/>
  <c r="AE370" i="25" s="1"/>
  <c r="AW369" i="43"/>
  <c r="AV369" i="43" s="1"/>
  <c r="AE369" i="25" s="1"/>
  <c r="AW368" i="43"/>
  <c r="AV368" i="43" s="1"/>
  <c r="AE368" i="25" s="1"/>
  <c r="AW366" i="43"/>
  <c r="AV366" i="43" s="1"/>
  <c r="AE366" i="25" s="1"/>
  <c r="AE354" i="25"/>
  <c r="AW353" i="43"/>
  <c r="AW352" i="43"/>
  <c r="AV352" i="43" s="1"/>
  <c r="AW350" i="43"/>
  <c r="AV350" i="43" s="1"/>
  <c r="AE350" i="25" s="1"/>
  <c r="AW348" i="43"/>
  <c r="AV348" i="43" s="1"/>
  <c r="AE348" i="25" s="1"/>
  <c r="AW347" i="43"/>
  <c r="AV347" i="43" s="1"/>
  <c r="AW345" i="43"/>
  <c r="AV345" i="43" s="1"/>
  <c r="AW343" i="43"/>
  <c r="AV343" i="43" s="1"/>
  <c r="AE343" i="25" s="1"/>
  <c r="AW342" i="43"/>
  <c r="AV342" i="43" s="1"/>
  <c r="AE342" i="25" s="1"/>
  <c r="AW341" i="43"/>
  <c r="AV341" i="43" s="1"/>
  <c r="AE341" i="25" s="1"/>
  <c r="AW340" i="43"/>
  <c r="AV340" i="43" s="1"/>
  <c r="AE340" i="25" s="1"/>
  <c r="AW336" i="43"/>
  <c r="AV336" i="43" s="1"/>
  <c r="AE336" i="25" s="1"/>
  <c r="AW334" i="43"/>
  <c r="AV334" i="43" s="1"/>
  <c r="AE334" i="25" s="1"/>
  <c r="AW332" i="43"/>
  <c r="AV332" i="43" s="1"/>
  <c r="AE332" i="25" s="1"/>
  <c r="AW331" i="43"/>
  <c r="AV331" i="43" s="1"/>
  <c r="AE331" i="25" s="1"/>
  <c r="AW330" i="43"/>
  <c r="AV330" i="43" s="1"/>
  <c r="AE330" i="25" s="1"/>
  <c r="AW329" i="43"/>
  <c r="AV329" i="43" s="1"/>
  <c r="AE329" i="25" s="1"/>
  <c r="AW327" i="43"/>
  <c r="AV327" i="43" s="1"/>
  <c r="AW325" i="43"/>
  <c r="AV325" i="43" s="1"/>
  <c r="AE325" i="25" s="1"/>
  <c r="AW323" i="43"/>
  <c r="AV323" i="43" s="1"/>
  <c r="AE323" i="25" s="1"/>
  <c r="AW316" i="43"/>
  <c r="AV316" i="43" s="1"/>
  <c r="AE316" i="25" s="1"/>
  <c r="AW314" i="43"/>
  <c r="AV314" i="43" s="1"/>
  <c r="AE314" i="25" s="1"/>
  <c r="AW312" i="43"/>
  <c r="AV312" i="43" s="1"/>
  <c r="AE312" i="25" s="1"/>
  <c r="AW310" i="43"/>
  <c r="AV310" i="43" s="1"/>
  <c r="AE310" i="25" s="1"/>
  <c r="AW309" i="43"/>
  <c r="AV309" i="43" s="1"/>
  <c r="AE309" i="25" s="1"/>
  <c r="AW307" i="43"/>
  <c r="AV307" i="43" s="1"/>
  <c r="AE307" i="25" s="1"/>
  <c r="AW306" i="43"/>
  <c r="AV306" i="43" s="1"/>
  <c r="AE306" i="25" s="1"/>
  <c r="AW305" i="43"/>
  <c r="AV305" i="43" s="1"/>
  <c r="AE305" i="25" s="1"/>
  <c r="AW303" i="43"/>
  <c r="AV303" i="43" s="1"/>
  <c r="AE303" i="25" s="1"/>
  <c r="AW301" i="43"/>
  <c r="AV301" i="43" s="1"/>
  <c r="AE301" i="25" s="1"/>
  <c r="AW295" i="43"/>
  <c r="AV295" i="43" s="1"/>
  <c r="AE295" i="25" s="1"/>
  <c r="AW294" i="43"/>
  <c r="AV294" i="43" s="1"/>
  <c r="AE294" i="25" s="1"/>
  <c r="AW292" i="43"/>
  <c r="AV292" i="43" s="1"/>
  <c r="AW290" i="43"/>
  <c r="AV290" i="43" s="1"/>
  <c r="AE290" i="25" s="1"/>
  <c r="AW289" i="43"/>
  <c r="AV289" i="43" s="1"/>
  <c r="AE289" i="25" s="1"/>
  <c r="AW288" i="43"/>
  <c r="AV288" i="43" s="1"/>
  <c r="AE288" i="25" s="1"/>
  <c r="AW287" i="43"/>
  <c r="AV287" i="43" s="1"/>
  <c r="AW285" i="43"/>
  <c r="AV285" i="43" s="1"/>
  <c r="AE285" i="25" s="1"/>
  <c r="AW283" i="43"/>
  <c r="AV283" i="43" s="1"/>
  <c r="AE283" i="25" s="1"/>
  <c r="AW282" i="43"/>
  <c r="AV282" i="43" s="1"/>
  <c r="AE282" i="25" s="1"/>
  <c r="AW281" i="43"/>
  <c r="AV281" i="43" s="1"/>
  <c r="AE281" i="25" s="1"/>
  <c r="AW280" i="43"/>
  <c r="AV280" i="43" s="1"/>
  <c r="AE280" i="25" s="1"/>
  <c r="AW279" i="43"/>
  <c r="AV279" i="43" s="1"/>
  <c r="AE279" i="25" s="1"/>
  <c r="AW278" i="43"/>
  <c r="AV278" i="43" s="1"/>
  <c r="AE278" i="25" s="1"/>
  <c r="AW277" i="43"/>
  <c r="AV277" i="43" s="1"/>
  <c r="AE277" i="25" s="1"/>
  <c r="AW276" i="43"/>
  <c r="AV276" i="43" s="1"/>
  <c r="AE276" i="25" s="1"/>
  <c r="AW246" i="43"/>
  <c r="AV246" i="43" s="1"/>
  <c r="AE246" i="25" s="1"/>
  <c r="AW243" i="43"/>
  <c r="AV243" i="43" s="1"/>
  <c r="AE243" i="25" s="1"/>
  <c r="AW242" i="43"/>
  <c r="AV242" i="43" s="1"/>
  <c r="AE242" i="25" s="1"/>
  <c r="AW241" i="43"/>
  <c r="AV241" i="43" s="1"/>
  <c r="AE241" i="25" s="1"/>
  <c r="AW240" i="43"/>
  <c r="AV240" i="43" s="1"/>
  <c r="AE240" i="25" s="1"/>
  <c r="AW239" i="43"/>
  <c r="AV239" i="43" s="1"/>
  <c r="AE239" i="25" s="1"/>
  <c r="AW238" i="43"/>
  <c r="AV238" i="43" s="1"/>
  <c r="AE238" i="25" s="1"/>
  <c r="AW236" i="43"/>
  <c r="AV236" i="43" s="1"/>
  <c r="AE236" i="25" s="1"/>
  <c r="AW235" i="43"/>
  <c r="AV235" i="43" s="1"/>
  <c r="AE235" i="25" s="1"/>
  <c r="AW233" i="43"/>
  <c r="AV233" i="43" s="1"/>
  <c r="AE233" i="25" s="1"/>
  <c r="AW231" i="43"/>
  <c r="AV231" i="43" s="1"/>
  <c r="AE231" i="25" s="1"/>
  <c r="AW230" i="43"/>
  <c r="AV230" i="43" s="1"/>
  <c r="AE230" i="25" s="1"/>
  <c r="AW228" i="43"/>
  <c r="AV228" i="43" s="1"/>
  <c r="AE228" i="25" s="1"/>
  <c r="AW227" i="43"/>
  <c r="AV227" i="43" s="1"/>
  <c r="AE227" i="25" s="1"/>
  <c r="AW225" i="43"/>
  <c r="AV225" i="43" s="1"/>
  <c r="AE225" i="25" s="1"/>
  <c r="AW222" i="43"/>
  <c r="AV222" i="43" s="1"/>
  <c r="AE222" i="25" s="1"/>
  <c r="AW221" i="43"/>
  <c r="AV221" i="43" s="1"/>
  <c r="AE221" i="25" s="1"/>
  <c r="AW220" i="43"/>
  <c r="AV220" i="43" s="1"/>
  <c r="AE220" i="25" s="1"/>
  <c r="AW217" i="43"/>
  <c r="AV217" i="43" s="1"/>
  <c r="AE217" i="25" s="1"/>
  <c r="AW215" i="43"/>
  <c r="AV215" i="43" s="1"/>
  <c r="AE215" i="25" s="1"/>
  <c r="AW214" i="43"/>
  <c r="AV214" i="43" s="1"/>
  <c r="AE214" i="25" s="1"/>
  <c r="AW213" i="43"/>
  <c r="AV213" i="43" s="1"/>
  <c r="AE213" i="25" s="1"/>
  <c r="AE211" i="25"/>
  <c r="AW210" i="43"/>
  <c r="AV210" i="43" s="1"/>
  <c r="AE210" i="25" s="1"/>
  <c r="AW207" i="43"/>
  <c r="AV207" i="43" s="1"/>
  <c r="AE207" i="25" s="1"/>
  <c r="AW206" i="43"/>
  <c r="AV206" i="43" s="1"/>
  <c r="AE206" i="25" s="1"/>
  <c r="AW204" i="43"/>
  <c r="AV204" i="43" s="1"/>
  <c r="AE204" i="25" s="1"/>
  <c r="AW203" i="43"/>
  <c r="AV203" i="43" s="1"/>
  <c r="AE203" i="25" s="1"/>
  <c r="AW202" i="43"/>
  <c r="AV202" i="43" s="1"/>
  <c r="AE202" i="25" s="1"/>
  <c r="AW201" i="43"/>
  <c r="AV201" i="43" s="1"/>
  <c r="AE201" i="25" s="1"/>
  <c r="AW200" i="43"/>
  <c r="AV200" i="43" s="1"/>
  <c r="AE200" i="25" s="1"/>
  <c r="AW198" i="43"/>
  <c r="AV198" i="43" s="1"/>
  <c r="AE198" i="25" s="1"/>
  <c r="AW197" i="43"/>
  <c r="AV197" i="43" s="1"/>
  <c r="AE197" i="25" s="1"/>
  <c r="AW196" i="43"/>
  <c r="AV196" i="43" s="1"/>
  <c r="AE196" i="25" s="1"/>
  <c r="AW192" i="43"/>
  <c r="AV192" i="43" s="1"/>
  <c r="AE192" i="25" s="1"/>
  <c r="AW191" i="43"/>
  <c r="AV191" i="43" s="1"/>
  <c r="AE191" i="25" s="1"/>
  <c r="AW187" i="43"/>
  <c r="AV187" i="43" s="1"/>
  <c r="AE187" i="25" s="1"/>
  <c r="AW186" i="43"/>
  <c r="AV186" i="43" s="1"/>
  <c r="AE186" i="25" s="1"/>
  <c r="AW185" i="43"/>
  <c r="AV185" i="43" s="1"/>
  <c r="AE185" i="25" s="1"/>
  <c r="AW180" i="43"/>
  <c r="AV180" i="43" s="1"/>
  <c r="AE180" i="25" s="1"/>
  <c r="AW179" i="43"/>
  <c r="AV179" i="43" s="1"/>
  <c r="AE179" i="25" s="1"/>
  <c r="AW178" i="43"/>
  <c r="AV178" i="43" s="1"/>
  <c r="AE178" i="25" s="1"/>
  <c r="AW176" i="43"/>
  <c r="AV176" i="43" s="1"/>
  <c r="AE176" i="25" s="1"/>
  <c r="AW175" i="43"/>
  <c r="AV175" i="43" s="1"/>
  <c r="AE175" i="25" s="1"/>
  <c r="AW172" i="43"/>
  <c r="AV172" i="43" s="1"/>
  <c r="AE172" i="25" s="1"/>
  <c r="AW171" i="43"/>
  <c r="AV171" i="43" s="1"/>
  <c r="AE171" i="25" s="1"/>
  <c r="AW170" i="43"/>
  <c r="AV170" i="43" s="1"/>
  <c r="AE170" i="25" s="1"/>
  <c r="AW168" i="43"/>
  <c r="AV168" i="43" s="1"/>
  <c r="AE168" i="25" s="1"/>
  <c r="AW167" i="43"/>
  <c r="AV167" i="43" s="1"/>
  <c r="AE167" i="25" s="1"/>
  <c r="AW166" i="43"/>
  <c r="AV166" i="43" s="1"/>
  <c r="AE166" i="25" s="1"/>
  <c r="AW162" i="43"/>
  <c r="AV162" i="43" s="1"/>
  <c r="AE162" i="25" s="1"/>
  <c r="AW160" i="43"/>
  <c r="AV160" i="43" s="1"/>
  <c r="AE160" i="25" s="1"/>
  <c r="AW159" i="43"/>
  <c r="AV159" i="43" s="1"/>
  <c r="AE159" i="25" s="1"/>
  <c r="AW158" i="43"/>
  <c r="AV158" i="43" s="1"/>
  <c r="AE158" i="25" s="1"/>
  <c r="AW156" i="43"/>
  <c r="AV156" i="43" s="1"/>
  <c r="AE156" i="25" s="1"/>
  <c r="AW155" i="43"/>
  <c r="AV155" i="43" s="1"/>
  <c r="AE155" i="25" s="1"/>
  <c r="AW153" i="43"/>
  <c r="AV153" i="43" s="1"/>
  <c r="AE153" i="25" s="1"/>
  <c r="AW152" i="43"/>
  <c r="AV152" i="43" s="1"/>
  <c r="AE152" i="25" s="1"/>
  <c r="AW149" i="43"/>
  <c r="AV149" i="43" s="1"/>
  <c r="AE149" i="25" s="1"/>
  <c r="AW147" i="43"/>
  <c r="AV147" i="43" s="1"/>
  <c r="AE147" i="25" s="1"/>
  <c r="AW146" i="43"/>
  <c r="AV146" i="43" s="1"/>
  <c r="AE146" i="25" s="1"/>
  <c r="AW145" i="43"/>
  <c r="AV145" i="43" s="1"/>
  <c r="AE145" i="25" s="1"/>
  <c r="AW144" i="43"/>
  <c r="AV144" i="43" s="1"/>
  <c r="AE144" i="25" s="1"/>
  <c r="AW143" i="43"/>
  <c r="AV143" i="43" s="1"/>
  <c r="AE143" i="25" s="1"/>
  <c r="AW141" i="43"/>
  <c r="AV141" i="43" s="1"/>
  <c r="AE141" i="25" s="1"/>
  <c r="AW137" i="43"/>
  <c r="AV137" i="43" s="1"/>
  <c r="AE137" i="25" s="1"/>
  <c r="AW135" i="43"/>
  <c r="AV135" i="43" s="1"/>
  <c r="AE135" i="25" s="1"/>
  <c r="AW132" i="43"/>
  <c r="AV132" i="43" s="1"/>
  <c r="AE132" i="25" s="1"/>
  <c r="AW131" i="43"/>
  <c r="AV131" i="43" s="1"/>
  <c r="AE131" i="25" s="1"/>
  <c r="AW123" i="43"/>
  <c r="AV123" i="43" s="1"/>
  <c r="AE123" i="25" s="1"/>
  <c r="AW120" i="43"/>
  <c r="AV120" i="43" s="1"/>
  <c r="AE120" i="25" s="1"/>
  <c r="AW117" i="43"/>
  <c r="AV117" i="43" s="1"/>
  <c r="AE117" i="25" s="1"/>
  <c r="AW116" i="43"/>
  <c r="AV116" i="43" s="1"/>
  <c r="AE116" i="25" s="1"/>
  <c r="AW113" i="43"/>
  <c r="AV113" i="43" s="1"/>
  <c r="AE113" i="25" s="1"/>
  <c r="AW111" i="43"/>
  <c r="AV111" i="43" s="1"/>
  <c r="AE111" i="25" s="1"/>
  <c r="AW109" i="43"/>
  <c r="AV109" i="43" s="1"/>
  <c r="AE109" i="25" s="1"/>
  <c r="AW107" i="43"/>
  <c r="AV107" i="43" s="1"/>
  <c r="AE107" i="25" s="1"/>
  <c r="AW106" i="43"/>
  <c r="AV106" i="43" s="1"/>
  <c r="AE106" i="25" s="1"/>
  <c r="AW105" i="43"/>
  <c r="AV105" i="43" s="1"/>
  <c r="AE105" i="25" s="1"/>
  <c r="AW104" i="43"/>
  <c r="AV104" i="43" s="1"/>
  <c r="AE104" i="25" s="1"/>
  <c r="AW102" i="43"/>
  <c r="AV102" i="43" s="1"/>
  <c r="AE102" i="25" s="1"/>
  <c r="AW100" i="43"/>
  <c r="AV100" i="43" s="1"/>
  <c r="AE100" i="25" s="1"/>
  <c r="AW99" i="43"/>
  <c r="AV99" i="43" s="1"/>
  <c r="AE99" i="25" s="1"/>
  <c r="AW98" i="43"/>
  <c r="AV98" i="43" s="1"/>
  <c r="AE98" i="25" s="1"/>
  <c r="AW97" i="43"/>
  <c r="AV97" i="43" s="1"/>
  <c r="AE97" i="25" s="1"/>
  <c r="AW94" i="43"/>
  <c r="AV94" i="43" s="1"/>
  <c r="AE94" i="25" s="1"/>
  <c r="AW92" i="43"/>
  <c r="AV92" i="43" s="1"/>
  <c r="AE92" i="25" s="1"/>
  <c r="AW91" i="43"/>
  <c r="AV91" i="43" s="1"/>
  <c r="AE91" i="25" s="1"/>
  <c r="AW87" i="43"/>
  <c r="AV87" i="43" s="1"/>
  <c r="AE87" i="25" s="1"/>
  <c r="AW86" i="43"/>
  <c r="AV86" i="43" s="1"/>
  <c r="AE86" i="25" s="1"/>
  <c r="AW85" i="43"/>
  <c r="AV85" i="43" s="1"/>
  <c r="AE85" i="25" s="1"/>
  <c r="AW81" i="43"/>
  <c r="AV81" i="43" s="1"/>
  <c r="AE81" i="25" s="1"/>
  <c r="AW78" i="43"/>
  <c r="AV78" i="43" s="1"/>
  <c r="AE78" i="25" s="1"/>
  <c r="AW76" i="43"/>
  <c r="AV76" i="43" s="1"/>
  <c r="AE76" i="25" s="1"/>
  <c r="AW75" i="43"/>
  <c r="AV75" i="43" s="1"/>
  <c r="AE75" i="25" s="1"/>
  <c r="AW74" i="43"/>
  <c r="AV74" i="43" s="1"/>
  <c r="AE74" i="25" s="1"/>
  <c r="AW72" i="43"/>
  <c r="AV72" i="43" s="1"/>
  <c r="AE72" i="25" s="1"/>
  <c r="AW70" i="43"/>
  <c r="AW69" i="43"/>
  <c r="AW68" i="43"/>
  <c r="AW67" i="43"/>
  <c r="AW66" i="43"/>
  <c r="AE61" i="25"/>
  <c r="AE58" i="25"/>
  <c r="AE57" i="25"/>
  <c r="AE56" i="25"/>
  <c r="AE54" i="25"/>
  <c r="AE53" i="25"/>
  <c r="AE52" i="25"/>
  <c r="AE51" i="25"/>
  <c r="AE50" i="25"/>
  <c r="AE49" i="25"/>
  <c r="AE48" i="25"/>
  <c r="AE44" i="25"/>
  <c r="AE42" i="25"/>
  <c r="AE41" i="25"/>
  <c r="AW36" i="43"/>
  <c r="AV36" i="43" s="1"/>
  <c r="AE36" i="25" s="1"/>
  <c r="AW34" i="43"/>
  <c r="AV34" i="43" s="1"/>
  <c r="AE34" i="25" s="1"/>
  <c r="AW33" i="43"/>
  <c r="AV33" i="43" s="1"/>
  <c r="AE33" i="25" s="1"/>
  <c r="AW32" i="43"/>
  <c r="AV32" i="43" s="1"/>
  <c r="AE32" i="25" s="1"/>
  <c r="AW31" i="43"/>
  <c r="AV31" i="43" s="1"/>
  <c r="AE31" i="25" s="1"/>
  <c r="AW28" i="43"/>
  <c r="AV28" i="43" s="1"/>
  <c r="AE28" i="25" s="1"/>
  <c r="AW27" i="43"/>
  <c r="AV27" i="43" s="1"/>
  <c r="AE27" i="25" s="1"/>
  <c r="AW24" i="43"/>
  <c r="AV24" i="43" s="1"/>
  <c r="AE24" i="25" s="1"/>
  <c r="AW22" i="43"/>
  <c r="AV22" i="43" s="1"/>
  <c r="AW21" i="43"/>
  <c r="AV21" i="43" s="1"/>
  <c r="AE21" i="25" s="1"/>
  <c r="AW14" i="43"/>
  <c r="AV14" i="43" s="1"/>
  <c r="AE14" i="25" s="1"/>
  <c r="AW8" i="43"/>
  <c r="AV8" i="43" s="1"/>
  <c r="AS612" i="43"/>
  <c r="AS610" i="43"/>
  <c r="AS604" i="43"/>
  <c r="AS602" i="43"/>
  <c r="AS600" i="43"/>
  <c r="AS598" i="43"/>
  <c r="AS596" i="43"/>
  <c r="AS594" i="43"/>
  <c r="AS592" i="43"/>
  <c r="AS590" i="43"/>
  <c r="AS588" i="43"/>
  <c r="AS586" i="43"/>
  <c r="AS584" i="43"/>
  <c r="AS583" i="43"/>
  <c r="AS582" i="43"/>
  <c r="AS581" i="43"/>
  <c r="AS580" i="43"/>
  <c r="AS579" i="43"/>
  <c r="AS578" i="43"/>
  <c r="AS577" i="43"/>
  <c r="AS576" i="43"/>
  <c r="AS575" i="43"/>
  <c r="AS573" i="43"/>
  <c r="AS571" i="43"/>
  <c r="AS569" i="43"/>
  <c r="AS564" i="43"/>
  <c r="AS562" i="43"/>
  <c r="AS560" i="43"/>
  <c r="AS558" i="43"/>
  <c r="AS556" i="43"/>
  <c r="AS554" i="43"/>
  <c r="AS552" i="43"/>
  <c r="AS550" i="43"/>
  <c r="AS548" i="43"/>
  <c r="AS544" i="43"/>
  <c r="AS543" i="43"/>
  <c r="AS542" i="43"/>
  <c r="AS541" i="43"/>
  <c r="AS540" i="43"/>
  <c r="AS539" i="43"/>
  <c r="AS538" i="43"/>
  <c r="AS537" i="43"/>
  <c r="AS536" i="43"/>
  <c r="AS535" i="43"/>
  <c r="AS534" i="43"/>
  <c r="AS532" i="43"/>
  <c r="AS530" i="43"/>
  <c r="AS527" i="43"/>
  <c r="AS519" i="43"/>
  <c r="AS516" i="43"/>
  <c r="AS513" i="43"/>
  <c r="AS512" i="43"/>
  <c r="AS511" i="43"/>
  <c r="AS510" i="43"/>
  <c r="AS508" i="43"/>
  <c r="AS507" i="43"/>
  <c r="AS506" i="43"/>
  <c r="AS505" i="43"/>
  <c r="AS503" i="43"/>
  <c r="AS500" i="43"/>
  <c r="AS498" i="43"/>
  <c r="AS496" i="43"/>
  <c r="AS495" i="43"/>
  <c r="AS493" i="43"/>
  <c r="AS492" i="43"/>
  <c r="AS490" i="43"/>
  <c r="AS485" i="43"/>
  <c r="AS484" i="43"/>
  <c r="AS478" i="43"/>
  <c r="AS476" i="43"/>
  <c r="AS474" i="43"/>
  <c r="AS473" i="43"/>
  <c r="AS472" i="43"/>
  <c r="AS471" i="43"/>
  <c r="AS470" i="43"/>
  <c r="AS467" i="43"/>
  <c r="AS465" i="43"/>
  <c r="AS464" i="43"/>
  <c r="AS463" i="43"/>
  <c r="AS460" i="43"/>
  <c r="AS459" i="43"/>
  <c r="AS458" i="43"/>
  <c r="AS457" i="43"/>
  <c r="AL457" i="43" s="1"/>
  <c r="AD457" i="25" s="1"/>
  <c r="AS456" i="43"/>
  <c r="AL456" i="43" s="1"/>
  <c r="AD456" i="25" s="1"/>
  <c r="AS453" i="43"/>
  <c r="AL453" i="43" s="1"/>
  <c r="AS451" i="43"/>
  <c r="AL451" i="43" s="1"/>
  <c r="AD451" i="25" s="1"/>
  <c r="AS448" i="43"/>
  <c r="AS446" i="43"/>
  <c r="AS440" i="43"/>
  <c r="AS438" i="43"/>
  <c r="AS437" i="43"/>
  <c r="AS436" i="43"/>
  <c r="AS435" i="43"/>
  <c r="AS432" i="43"/>
  <c r="AS431" i="43"/>
  <c r="AS430" i="43"/>
  <c r="AS428" i="43"/>
  <c r="AS426" i="43"/>
  <c r="AS423" i="43"/>
  <c r="AS421" i="43"/>
  <c r="AS419" i="43"/>
  <c r="AS417" i="43"/>
  <c r="AS415" i="43"/>
  <c r="AS413" i="43"/>
  <c r="AS411" i="43"/>
  <c r="AS410" i="43"/>
  <c r="AS409" i="43"/>
  <c r="AS403" i="43"/>
  <c r="AS401" i="43"/>
  <c r="AS399" i="43"/>
  <c r="AS398" i="43"/>
  <c r="AS397" i="43"/>
  <c r="AS393" i="43"/>
  <c r="AS391" i="43"/>
  <c r="AS389" i="43"/>
  <c r="AS388" i="43"/>
  <c r="AS387" i="43"/>
  <c r="AS386" i="43"/>
  <c r="AS385" i="43"/>
  <c r="AS383" i="43"/>
  <c r="AS381" i="43"/>
  <c r="AS380" i="43"/>
  <c r="AS379" i="43"/>
  <c r="AS378" i="43"/>
  <c r="AS377" i="43"/>
  <c r="AL377" i="43" s="1"/>
  <c r="AD377" i="25" s="1"/>
  <c r="AS376" i="43"/>
  <c r="AL376" i="43" s="1"/>
  <c r="AD376" i="25" s="1"/>
  <c r="AS371" i="43"/>
  <c r="AL371" i="43" s="1"/>
  <c r="AD371" i="25" s="1"/>
  <c r="AS370" i="43"/>
  <c r="AL370" i="43" s="1"/>
  <c r="AD370" i="25" s="1"/>
  <c r="AS369" i="43"/>
  <c r="AS368" i="43"/>
  <c r="AS366" i="43"/>
  <c r="AS353" i="43"/>
  <c r="AS352" i="43"/>
  <c r="AS350" i="43"/>
  <c r="AS348" i="43"/>
  <c r="AS347" i="43"/>
  <c r="AS345" i="43"/>
  <c r="AS343" i="43"/>
  <c r="AS342" i="43"/>
  <c r="AS341" i="43"/>
  <c r="AS340" i="43"/>
  <c r="AS336" i="43"/>
  <c r="AS334" i="43"/>
  <c r="AS332" i="43"/>
  <c r="AS331" i="43"/>
  <c r="AS330" i="43"/>
  <c r="AS329" i="43"/>
  <c r="AS327" i="43"/>
  <c r="AS325" i="43"/>
  <c r="AS323" i="43"/>
  <c r="AS316" i="43"/>
  <c r="AS314" i="43"/>
  <c r="AS312" i="43"/>
  <c r="AS310" i="43"/>
  <c r="AS309" i="43"/>
  <c r="AS307" i="43"/>
  <c r="AS306" i="43"/>
  <c r="AS305" i="43"/>
  <c r="AS303" i="43"/>
  <c r="AS301" i="43"/>
  <c r="AS295" i="43"/>
  <c r="AS294" i="43"/>
  <c r="AS292" i="43"/>
  <c r="AS290" i="43"/>
  <c r="AS289" i="43"/>
  <c r="AS288" i="43"/>
  <c r="AS287" i="43"/>
  <c r="AS285" i="43"/>
  <c r="AS283" i="43"/>
  <c r="AS282" i="43"/>
  <c r="AS281" i="43"/>
  <c r="AS280" i="43"/>
  <c r="AS279" i="43"/>
  <c r="AS278" i="43"/>
  <c r="AS277" i="43"/>
  <c r="AS276" i="43"/>
  <c r="AS246" i="43"/>
  <c r="AS243" i="43"/>
  <c r="AS242" i="43"/>
  <c r="AS241" i="43"/>
  <c r="AS240" i="43"/>
  <c r="AS239" i="43"/>
  <c r="AS238" i="43"/>
  <c r="AS236" i="43"/>
  <c r="AS235" i="43"/>
  <c r="AS233" i="43"/>
  <c r="AS231" i="43"/>
  <c r="AS230" i="43"/>
  <c r="AS228" i="43"/>
  <c r="AS227" i="43"/>
  <c r="AS225" i="43"/>
  <c r="AS222" i="43"/>
  <c r="AS221" i="43"/>
  <c r="AS220" i="43"/>
  <c r="AS217" i="43"/>
  <c r="AS215" i="43"/>
  <c r="AS214" i="43"/>
  <c r="AS213" i="43"/>
  <c r="AS210" i="43"/>
  <c r="AS207" i="43"/>
  <c r="AS206" i="43"/>
  <c r="AS204" i="43"/>
  <c r="AS203" i="43"/>
  <c r="AS202" i="43"/>
  <c r="AS201" i="43"/>
  <c r="AS200" i="43"/>
  <c r="AS198" i="43"/>
  <c r="AS197" i="43"/>
  <c r="AS196" i="43"/>
  <c r="AS192" i="43"/>
  <c r="AS191" i="43"/>
  <c r="AS187" i="43"/>
  <c r="AS186" i="43"/>
  <c r="AS185" i="43"/>
  <c r="AS180" i="43"/>
  <c r="AS179" i="43"/>
  <c r="AS178" i="43"/>
  <c r="AS176" i="43"/>
  <c r="AS175" i="43"/>
  <c r="AS172" i="43"/>
  <c r="AS171" i="43"/>
  <c r="AS170" i="43"/>
  <c r="AS168" i="43"/>
  <c r="AS167" i="43"/>
  <c r="AS166" i="43"/>
  <c r="AS162" i="43"/>
  <c r="AS160" i="43"/>
  <c r="AS159" i="43"/>
  <c r="AS158" i="43"/>
  <c r="AS156" i="43"/>
  <c r="AS155" i="43"/>
  <c r="AS153" i="43"/>
  <c r="AS152" i="43"/>
  <c r="AS149" i="43"/>
  <c r="AS147" i="43"/>
  <c r="AS146" i="43"/>
  <c r="AS145" i="43"/>
  <c r="AS144" i="43"/>
  <c r="AS143" i="43"/>
  <c r="AS141" i="43"/>
  <c r="AS139" i="43"/>
  <c r="AS137" i="43"/>
  <c r="AS135" i="43"/>
  <c r="AS132" i="43"/>
  <c r="AS131" i="43"/>
  <c r="AS123" i="43"/>
  <c r="AS120" i="43"/>
  <c r="AS117" i="43"/>
  <c r="AS116" i="43"/>
  <c r="AS113" i="43"/>
  <c r="AS111" i="43"/>
  <c r="AS109" i="43"/>
  <c r="AS107" i="43"/>
  <c r="AS106" i="43"/>
  <c r="AS105" i="43"/>
  <c r="AS104" i="43"/>
  <c r="AS102" i="43"/>
  <c r="AS100" i="43"/>
  <c r="AS99" i="43"/>
  <c r="AS98" i="43"/>
  <c r="AS97" i="43"/>
  <c r="AS94" i="43"/>
  <c r="AS92" i="43"/>
  <c r="AS91" i="43"/>
  <c r="AS87" i="43"/>
  <c r="AS86" i="43"/>
  <c r="AS85" i="43"/>
  <c r="AS81" i="43"/>
  <c r="AS78" i="43"/>
  <c r="AS76" i="43"/>
  <c r="AS75" i="43"/>
  <c r="AS74" i="43"/>
  <c r="AS72" i="43"/>
  <c r="AS36" i="43"/>
  <c r="AS34" i="43"/>
  <c r="AS33" i="43"/>
  <c r="AS32" i="43"/>
  <c r="AS31" i="43"/>
  <c r="AS28" i="43"/>
  <c r="AS27" i="43"/>
  <c r="AS24" i="43"/>
  <c r="AS22" i="43"/>
  <c r="AS21" i="43"/>
  <c r="AS14" i="43"/>
  <c r="AS8" i="43"/>
  <c r="AP612" i="43"/>
  <c r="AP610" i="43"/>
  <c r="AP604" i="43"/>
  <c r="AP602" i="43"/>
  <c r="AP600" i="43"/>
  <c r="AP598" i="43"/>
  <c r="AP596" i="43"/>
  <c r="AP594" i="43"/>
  <c r="AP592" i="43"/>
  <c r="AP590" i="43"/>
  <c r="AP588" i="43"/>
  <c r="AP586" i="43"/>
  <c r="AP584" i="43"/>
  <c r="AP583" i="43"/>
  <c r="AP582" i="43"/>
  <c r="AP581" i="43"/>
  <c r="AP580" i="43"/>
  <c r="AP579" i="43"/>
  <c r="AP578" i="43"/>
  <c r="AP577" i="43"/>
  <c r="AP576" i="43"/>
  <c r="AP575" i="43"/>
  <c r="AP573" i="43"/>
  <c r="AP571" i="43"/>
  <c r="AP569" i="43"/>
  <c r="AP564" i="43"/>
  <c r="AP562" i="43"/>
  <c r="AP560" i="43"/>
  <c r="AP558" i="43"/>
  <c r="AP556" i="43"/>
  <c r="AP554" i="43"/>
  <c r="AP552" i="43"/>
  <c r="AP550" i="43"/>
  <c r="AP548" i="43"/>
  <c r="AP544" i="43"/>
  <c r="AP543" i="43"/>
  <c r="AP542" i="43"/>
  <c r="AP541" i="43"/>
  <c r="AP540" i="43"/>
  <c r="AP539" i="43"/>
  <c r="AP538" i="43"/>
  <c r="AP537" i="43"/>
  <c r="AP536" i="43"/>
  <c r="AP535" i="43"/>
  <c r="AP534" i="43"/>
  <c r="AP532" i="43"/>
  <c r="AP530" i="43"/>
  <c r="AP527" i="43"/>
  <c r="AP519" i="43"/>
  <c r="AP516" i="43"/>
  <c r="AP513" i="43"/>
  <c r="AP512" i="43"/>
  <c r="AP511" i="43"/>
  <c r="AP510" i="43"/>
  <c r="AP508" i="43"/>
  <c r="AP507" i="43"/>
  <c r="AP506" i="43"/>
  <c r="AP505" i="43"/>
  <c r="AP503" i="43"/>
  <c r="AP500" i="43"/>
  <c r="AP498" i="43"/>
  <c r="AP496" i="43"/>
  <c r="AP495" i="43"/>
  <c r="AP493" i="43"/>
  <c r="AP492" i="43"/>
  <c r="AP490" i="43"/>
  <c r="AP487" i="43"/>
  <c r="AP485" i="43"/>
  <c r="AP484" i="43"/>
  <c r="AP482" i="43"/>
  <c r="AP480" i="43"/>
  <c r="AP478" i="43"/>
  <c r="AP476" i="43"/>
  <c r="AP474" i="43"/>
  <c r="AP473" i="43"/>
  <c r="AP472" i="43"/>
  <c r="AP471" i="43"/>
  <c r="AP470" i="43"/>
  <c r="AP467" i="43"/>
  <c r="AP465" i="43"/>
  <c r="AP464" i="43"/>
  <c r="AP463" i="43"/>
  <c r="AP460" i="43"/>
  <c r="AP459" i="43"/>
  <c r="AP458" i="43"/>
  <c r="AP448" i="43"/>
  <c r="AP446" i="43"/>
  <c r="AP440" i="43"/>
  <c r="AP438" i="43"/>
  <c r="AP437" i="43"/>
  <c r="AP436" i="43"/>
  <c r="AP432" i="43"/>
  <c r="AP431" i="43"/>
  <c r="AP430" i="43"/>
  <c r="AP428" i="43"/>
  <c r="AP426" i="43"/>
  <c r="AP423" i="43"/>
  <c r="AP421" i="43"/>
  <c r="AP419" i="43"/>
  <c r="AP417" i="43"/>
  <c r="AP415" i="43"/>
  <c r="AP413" i="43"/>
  <c r="AP411" i="43"/>
  <c r="AP410" i="43"/>
  <c r="AP409" i="43"/>
  <c r="AP403" i="43"/>
  <c r="AP401" i="43"/>
  <c r="AP399" i="43"/>
  <c r="AP398" i="43"/>
  <c r="AP397" i="43"/>
  <c r="AP393" i="43"/>
  <c r="AP391" i="43"/>
  <c r="AP389" i="43"/>
  <c r="AP388" i="43"/>
  <c r="AP387" i="43"/>
  <c r="AP386" i="43"/>
  <c r="AP385" i="43"/>
  <c r="AP383" i="43"/>
  <c r="AP381" i="43"/>
  <c r="AP380" i="43"/>
  <c r="AP379" i="43"/>
  <c r="AP378" i="43"/>
  <c r="AP369" i="43"/>
  <c r="AP368" i="43"/>
  <c r="AP366" i="43"/>
  <c r="AP353" i="43"/>
  <c r="AP352" i="43"/>
  <c r="AP350" i="43"/>
  <c r="AP348" i="43"/>
  <c r="AP347" i="43"/>
  <c r="AP345" i="43"/>
  <c r="AP343" i="43"/>
  <c r="AP342" i="43"/>
  <c r="AP341" i="43"/>
  <c r="AP340" i="43"/>
  <c r="AP336" i="43"/>
  <c r="AP334" i="43"/>
  <c r="AP332" i="43"/>
  <c r="AP331" i="43"/>
  <c r="AP330" i="43"/>
  <c r="AP329" i="43"/>
  <c r="AP327" i="43"/>
  <c r="AP325" i="43"/>
  <c r="AP316" i="43"/>
  <c r="AP314" i="43"/>
  <c r="AP312" i="43"/>
  <c r="AP310" i="43"/>
  <c r="AP309" i="43"/>
  <c r="AP307" i="43"/>
  <c r="AP306" i="43"/>
  <c r="AP305" i="43"/>
  <c r="AP303" i="43"/>
  <c r="AP301" i="43"/>
  <c r="AP295" i="43"/>
  <c r="AP294" i="43"/>
  <c r="AP292" i="43"/>
  <c r="AP290" i="43"/>
  <c r="AP289" i="43"/>
  <c r="AP288" i="43"/>
  <c r="AP287" i="43"/>
  <c r="AP285" i="43"/>
  <c r="AP283" i="43"/>
  <c r="AP282" i="43"/>
  <c r="AP281" i="43"/>
  <c r="AP280" i="43"/>
  <c r="AP279" i="43"/>
  <c r="AP278" i="43"/>
  <c r="AP277" i="43"/>
  <c r="AP276" i="43"/>
  <c r="AP246" i="43"/>
  <c r="AP243" i="43"/>
  <c r="AP242" i="43"/>
  <c r="AP241" i="43"/>
  <c r="AP240" i="43"/>
  <c r="AP239" i="43"/>
  <c r="AP238" i="43"/>
  <c r="AP236" i="43"/>
  <c r="AP235" i="43"/>
  <c r="AP233" i="43"/>
  <c r="AP231" i="43"/>
  <c r="AP230" i="43"/>
  <c r="AP228" i="43"/>
  <c r="AP227" i="43"/>
  <c r="AP225" i="43"/>
  <c r="AP222" i="43"/>
  <c r="AP221" i="43"/>
  <c r="AP220" i="43"/>
  <c r="AP217" i="43"/>
  <c r="AP215" i="43"/>
  <c r="AP214" i="43"/>
  <c r="AP213" i="43"/>
  <c r="AP210" i="43"/>
  <c r="AP207" i="43"/>
  <c r="AP206" i="43"/>
  <c r="AP204" i="43"/>
  <c r="AP203" i="43"/>
  <c r="AP202" i="43"/>
  <c r="AP201" i="43"/>
  <c r="AP200" i="43"/>
  <c r="AP198" i="43"/>
  <c r="AP197" i="43"/>
  <c r="AP196" i="43"/>
  <c r="AP192" i="43"/>
  <c r="AP191" i="43"/>
  <c r="AP187" i="43"/>
  <c r="AP186" i="43"/>
  <c r="AP185" i="43"/>
  <c r="AP180" i="43"/>
  <c r="AP179" i="43"/>
  <c r="AP178" i="43"/>
  <c r="AP176" i="43"/>
  <c r="AP175" i="43"/>
  <c r="AP172" i="43"/>
  <c r="AP171" i="43"/>
  <c r="AP170" i="43"/>
  <c r="AP168" i="43"/>
  <c r="AP167" i="43"/>
  <c r="AP166" i="43"/>
  <c r="AP162" i="43"/>
  <c r="AP160" i="43"/>
  <c r="AP159" i="43"/>
  <c r="AP158" i="43"/>
  <c r="AP156" i="43"/>
  <c r="AP155" i="43"/>
  <c r="AP153" i="43"/>
  <c r="AP152" i="43"/>
  <c r="AP149" i="43"/>
  <c r="AP147" i="43"/>
  <c r="AP146" i="43"/>
  <c r="AP145" i="43"/>
  <c r="AP144" i="43"/>
  <c r="AP143" i="43"/>
  <c r="AP141" i="43"/>
  <c r="AP139" i="43"/>
  <c r="AP137" i="43"/>
  <c r="AP135" i="43"/>
  <c r="AP132" i="43"/>
  <c r="AP131" i="43"/>
  <c r="AP123" i="43"/>
  <c r="AP120" i="43"/>
  <c r="AP117" i="43"/>
  <c r="AP116" i="43"/>
  <c r="AP113" i="43"/>
  <c r="AP111" i="43"/>
  <c r="AP109" i="43"/>
  <c r="AP107" i="43"/>
  <c r="AP106" i="43"/>
  <c r="AP105" i="43"/>
  <c r="AP104" i="43"/>
  <c r="AP102" i="43"/>
  <c r="AP100" i="43"/>
  <c r="AP99" i="43"/>
  <c r="AP98" i="43"/>
  <c r="AP97" i="43"/>
  <c r="AP94" i="43"/>
  <c r="AP92" i="43"/>
  <c r="AP91" i="43"/>
  <c r="AP87" i="43"/>
  <c r="AP86" i="43"/>
  <c r="AP85" i="43"/>
  <c r="AP81" i="43"/>
  <c r="AP78" i="43"/>
  <c r="AP76" i="43"/>
  <c r="AP75" i="43"/>
  <c r="AP74" i="43"/>
  <c r="AP72" i="43"/>
  <c r="AP36" i="43"/>
  <c r="AP34" i="43"/>
  <c r="AP33" i="43"/>
  <c r="AP32" i="43"/>
  <c r="AP31" i="43"/>
  <c r="AP28" i="43"/>
  <c r="AP27" i="43"/>
  <c r="AP24" i="43"/>
  <c r="AP22" i="43"/>
  <c r="AP21" i="43"/>
  <c r="AP14" i="43"/>
  <c r="AP8" i="43"/>
  <c r="AM612" i="43"/>
  <c r="AM610" i="43"/>
  <c r="AM604" i="43"/>
  <c r="AM602" i="43"/>
  <c r="AM600" i="43"/>
  <c r="AM598" i="43"/>
  <c r="AM596" i="43"/>
  <c r="AM594" i="43"/>
  <c r="AM592" i="43"/>
  <c r="AM590" i="43"/>
  <c r="AM588" i="43"/>
  <c r="AM586" i="43"/>
  <c r="AM584" i="43"/>
  <c r="AM583" i="43"/>
  <c r="AM582" i="43"/>
  <c r="AM581" i="43"/>
  <c r="AM580" i="43"/>
  <c r="AM579" i="43"/>
  <c r="AM578" i="43"/>
  <c r="AM577" i="43"/>
  <c r="AM576" i="43"/>
  <c r="AM575" i="43"/>
  <c r="AM573" i="43"/>
  <c r="AM571" i="43"/>
  <c r="AM569" i="43"/>
  <c r="AM564" i="43"/>
  <c r="AM562" i="43"/>
  <c r="AM560" i="43"/>
  <c r="AM558" i="43"/>
  <c r="AM556" i="43"/>
  <c r="AM554" i="43"/>
  <c r="AM552" i="43"/>
  <c r="AM550" i="43"/>
  <c r="AM548" i="43"/>
  <c r="AM544" i="43"/>
  <c r="AM543" i="43"/>
  <c r="AM542" i="43"/>
  <c r="AM541" i="43"/>
  <c r="AM540" i="43"/>
  <c r="AM539" i="43"/>
  <c r="AM538" i="43"/>
  <c r="AM537" i="43"/>
  <c r="AM536" i="43"/>
  <c r="AM535" i="43"/>
  <c r="AM534" i="43"/>
  <c r="AM532" i="43"/>
  <c r="AM530" i="43"/>
  <c r="AM527" i="43"/>
  <c r="AM519" i="43"/>
  <c r="AM516" i="43"/>
  <c r="AM513" i="43"/>
  <c r="AM512" i="43"/>
  <c r="AM511" i="43"/>
  <c r="AM510" i="43"/>
  <c r="AM508" i="43"/>
  <c r="AM507" i="43"/>
  <c r="AM506" i="43"/>
  <c r="AM505" i="43"/>
  <c r="AM503" i="43"/>
  <c r="AM500" i="43"/>
  <c r="AM498" i="43"/>
  <c r="AM496" i="43"/>
  <c r="AM495" i="43"/>
  <c r="AM493" i="43"/>
  <c r="AM492" i="43"/>
  <c r="AM490" i="43"/>
  <c r="AM487" i="43"/>
  <c r="AM485" i="43"/>
  <c r="AM484" i="43"/>
  <c r="AM482" i="43"/>
  <c r="AM480" i="43"/>
  <c r="AM478" i="43"/>
  <c r="AM476" i="43"/>
  <c r="AM474" i="43"/>
  <c r="AM473" i="43"/>
  <c r="AM472" i="43"/>
  <c r="AM471" i="43"/>
  <c r="AM470" i="43"/>
  <c r="AM467" i="43"/>
  <c r="AM465" i="43"/>
  <c r="AM464" i="43"/>
  <c r="AM463" i="43"/>
  <c r="AM460" i="43"/>
  <c r="AM459" i="43"/>
  <c r="AM458" i="43"/>
  <c r="AM448" i="43"/>
  <c r="AM446" i="43"/>
  <c r="AM440" i="43"/>
  <c r="AM438" i="43"/>
  <c r="AM437" i="43"/>
  <c r="AM436" i="43"/>
  <c r="AM435" i="43"/>
  <c r="AM432" i="43"/>
  <c r="AM431" i="43"/>
  <c r="AM430" i="43"/>
  <c r="AM428" i="43"/>
  <c r="AM426" i="43"/>
  <c r="AM423" i="43"/>
  <c r="AM421" i="43"/>
  <c r="AM419" i="43"/>
  <c r="AM417" i="43"/>
  <c r="AM415" i="43"/>
  <c r="AM413" i="43"/>
  <c r="AM411" i="43"/>
  <c r="AM410" i="43"/>
  <c r="AM409" i="43"/>
  <c r="AM403" i="43"/>
  <c r="AM401" i="43"/>
  <c r="AM399" i="43"/>
  <c r="AM398" i="43"/>
  <c r="AM397" i="43"/>
  <c r="AM393" i="43"/>
  <c r="AM391" i="43"/>
  <c r="AM389" i="43"/>
  <c r="AM388" i="43"/>
  <c r="AM387" i="43"/>
  <c r="AM386" i="43"/>
  <c r="AM385" i="43"/>
  <c r="AM383" i="43"/>
  <c r="AM381" i="43"/>
  <c r="AM380" i="43"/>
  <c r="AM379" i="43"/>
  <c r="AM378" i="43"/>
  <c r="AM369" i="43"/>
  <c r="AM368" i="43"/>
  <c r="AM366" i="43"/>
  <c r="AM353" i="43"/>
  <c r="AM352" i="43"/>
  <c r="AM350" i="43"/>
  <c r="AM348" i="43"/>
  <c r="AM347" i="43"/>
  <c r="AM345" i="43"/>
  <c r="AM343" i="43"/>
  <c r="AM342" i="43"/>
  <c r="AM341" i="43"/>
  <c r="AM340" i="43"/>
  <c r="AM336" i="43"/>
  <c r="AM334" i="43"/>
  <c r="AM332" i="43"/>
  <c r="AM331" i="43"/>
  <c r="AM330" i="43"/>
  <c r="AM329" i="43"/>
  <c r="AM327" i="43"/>
  <c r="AM325" i="43"/>
  <c r="AM323" i="43"/>
  <c r="AM316" i="43"/>
  <c r="AM314" i="43"/>
  <c r="AM312" i="43"/>
  <c r="AM310" i="43"/>
  <c r="AM309" i="43"/>
  <c r="AM307" i="43"/>
  <c r="AM306" i="43"/>
  <c r="AM305" i="43"/>
  <c r="AM303" i="43"/>
  <c r="AM301" i="43"/>
  <c r="AM295" i="43"/>
  <c r="AM294" i="43"/>
  <c r="AM292" i="43"/>
  <c r="AM290" i="43"/>
  <c r="AM289" i="43"/>
  <c r="AM288" i="43"/>
  <c r="AM287" i="43"/>
  <c r="AM285" i="43"/>
  <c r="AM283" i="43"/>
  <c r="AM282" i="43"/>
  <c r="AM281" i="43"/>
  <c r="AM280" i="43"/>
  <c r="AM279" i="43"/>
  <c r="AM278" i="43"/>
  <c r="AM277" i="43"/>
  <c r="AM276" i="43"/>
  <c r="AM246" i="43"/>
  <c r="AM243" i="43"/>
  <c r="AM242" i="43"/>
  <c r="AM241" i="43"/>
  <c r="AM240" i="43"/>
  <c r="AM239" i="43"/>
  <c r="AM238" i="43"/>
  <c r="AM236" i="43"/>
  <c r="AM235" i="43"/>
  <c r="AM233" i="43"/>
  <c r="AM231" i="43"/>
  <c r="AM230" i="43"/>
  <c r="AM228" i="43"/>
  <c r="AM227" i="43"/>
  <c r="AM225" i="43"/>
  <c r="AM222" i="43"/>
  <c r="AM221" i="43"/>
  <c r="AM220" i="43"/>
  <c r="AM217" i="43"/>
  <c r="AM215" i="43"/>
  <c r="AM214" i="43"/>
  <c r="AM213" i="43"/>
  <c r="AM210" i="43"/>
  <c r="AM207" i="43"/>
  <c r="AM206" i="43"/>
  <c r="AM204" i="43"/>
  <c r="AM203" i="43"/>
  <c r="AM202" i="43"/>
  <c r="AM201" i="43"/>
  <c r="AM200" i="43"/>
  <c r="AM198" i="43"/>
  <c r="AM197" i="43"/>
  <c r="AM196" i="43"/>
  <c r="AM192" i="43"/>
  <c r="AM191" i="43"/>
  <c r="AM187" i="43"/>
  <c r="AM186" i="43"/>
  <c r="AM185" i="43"/>
  <c r="AM180" i="43"/>
  <c r="AM179" i="43"/>
  <c r="AM178" i="43"/>
  <c r="AM176" i="43"/>
  <c r="AM175" i="43"/>
  <c r="AM172" i="43"/>
  <c r="AM171" i="43"/>
  <c r="AM170" i="43"/>
  <c r="AM168" i="43"/>
  <c r="AM167" i="43"/>
  <c r="AM166" i="43"/>
  <c r="AM162" i="43"/>
  <c r="AM160" i="43"/>
  <c r="AM159" i="43"/>
  <c r="AM158" i="43"/>
  <c r="AM156" i="43"/>
  <c r="AM155" i="43"/>
  <c r="AM153" i="43"/>
  <c r="AM152" i="43"/>
  <c r="AM149" i="43"/>
  <c r="AM147" i="43"/>
  <c r="AM146" i="43"/>
  <c r="AM145" i="43"/>
  <c r="AM144" i="43"/>
  <c r="AM143" i="43"/>
  <c r="AM141" i="43"/>
  <c r="AM139" i="43"/>
  <c r="AM137" i="43"/>
  <c r="AM135" i="43"/>
  <c r="AM132" i="43"/>
  <c r="AM131" i="43"/>
  <c r="AM123" i="43"/>
  <c r="AM120" i="43"/>
  <c r="AM117" i="43"/>
  <c r="AM116" i="43"/>
  <c r="AM113" i="43"/>
  <c r="AM111" i="43"/>
  <c r="AM109" i="43"/>
  <c r="AM107" i="43"/>
  <c r="AM106" i="43"/>
  <c r="AM105" i="43"/>
  <c r="AM104" i="43"/>
  <c r="AM102" i="43"/>
  <c r="AM100" i="43"/>
  <c r="AM99" i="43"/>
  <c r="AM98" i="43"/>
  <c r="AM97" i="43"/>
  <c r="AM94" i="43"/>
  <c r="AM92" i="43"/>
  <c r="AM91" i="43"/>
  <c r="AM87" i="43"/>
  <c r="AM86" i="43"/>
  <c r="AM85" i="43"/>
  <c r="AM81" i="43"/>
  <c r="AM78" i="43"/>
  <c r="AM76" i="43"/>
  <c r="AM75" i="43"/>
  <c r="AM74" i="43"/>
  <c r="AM72" i="43"/>
  <c r="AM36" i="43"/>
  <c r="AM34" i="43"/>
  <c r="AM33" i="43"/>
  <c r="AM32" i="43"/>
  <c r="AM31" i="43"/>
  <c r="AM28" i="43"/>
  <c r="AM27" i="43"/>
  <c r="AM24" i="43"/>
  <c r="AM22" i="43"/>
  <c r="AM21" i="43"/>
  <c r="AM14" i="43"/>
  <c r="AM8" i="43"/>
  <c r="AI612" i="43"/>
  <c r="AH612" i="43" s="1"/>
  <c r="AC612" i="25" s="1"/>
  <c r="AI610" i="43"/>
  <c r="AH610" i="43" s="1"/>
  <c r="AC610" i="25" s="1"/>
  <c r="AI604" i="43"/>
  <c r="AH604" i="43" s="1"/>
  <c r="AC604" i="25" s="1"/>
  <c r="AI602" i="43"/>
  <c r="AH602" i="43" s="1"/>
  <c r="AC602" i="25" s="1"/>
  <c r="AI600" i="43"/>
  <c r="AH600" i="43" s="1"/>
  <c r="AC600" i="25" s="1"/>
  <c r="AI598" i="43"/>
  <c r="AH598" i="43" s="1"/>
  <c r="AC598" i="25" s="1"/>
  <c r="AI596" i="43"/>
  <c r="AH596" i="43" s="1"/>
  <c r="AC596" i="25" s="1"/>
  <c r="AI594" i="43"/>
  <c r="AH594" i="43" s="1"/>
  <c r="AC594" i="25" s="1"/>
  <c r="AI592" i="43"/>
  <c r="AH592" i="43" s="1"/>
  <c r="AC592" i="25" s="1"/>
  <c r="AI590" i="43"/>
  <c r="AH590" i="43" s="1"/>
  <c r="AC590" i="25" s="1"/>
  <c r="AI588" i="43"/>
  <c r="AH588" i="43" s="1"/>
  <c r="AC588" i="25" s="1"/>
  <c r="AI586" i="43"/>
  <c r="AH586" i="43" s="1"/>
  <c r="AC586" i="25" s="1"/>
  <c r="AI584" i="43"/>
  <c r="AH584" i="43" s="1"/>
  <c r="AC584" i="25" s="1"/>
  <c r="AI583" i="43"/>
  <c r="AH583" i="43" s="1"/>
  <c r="AC583" i="25" s="1"/>
  <c r="AI582" i="43"/>
  <c r="AH582" i="43" s="1"/>
  <c r="AC582" i="25" s="1"/>
  <c r="AI581" i="43"/>
  <c r="AH581" i="43" s="1"/>
  <c r="AC581" i="25" s="1"/>
  <c r="AI580" i="43"/>
  <c r="AH580" i="43" s="1"/>
  <c r="AC580" i="25" s="1"/>
  <c r="AI579" i="43"/>
  <c r="AH579" i="43" s="1"/>
  <c r="AC579" i="25" s="1"/>
  <c r="AI578" i="43"/>
  <c r="AH578" i="43" s="1"/>
  <c r="AC578" i="25" s="1"/>
  <c r="AI577" i="43"/>
  <c r="AH577" i="43" s="1"/>
  <c r="AC577" i="25" s="1"/>
  <c r="AI576" i="43"/>
  <c r="AH576" i="43" s="1"/>
  <c r="AC576" i="25" s="1"/>
  <c r="AI575" i="43"/>
  <c r="AH575" i="43" s="1"/>
  <c r="AC575" i="25" s="1"/>
  <c r="AI573" i="43"/>
  <c r="AH573" i="43" s="1"/>
  <c r="AC573" i="25" s="1"/>
  <c r="AI571" i="43"/>
  <c r="AH571" i="43" s="1"/>
  <c r="AC571" i="25" s="1"/>
  <c r="AI569" i="43"/>
  <c r="AH569" i="43" s="1"/>
  <c r="AC569" i="25" s="1"/>
  <c r="AI564" i="43"/>
  <c r="AH564" i="43" s="1"/>
  <c r="AC564" i="25" s="1"/>
  <c r="AI562" i="43"/>
  <c r="AH562" i="43" s="1"/>
  <c r="AC562" i="25" s="1"/>
  <c r="AI560" i="43"/>
  <c r="AH560" i="43" s="1"/>
  <c r="AC560" i="25" s="1"/>
  <c r="AI558" i="43"/>
  <c r="AH558" i="43" s="1"/>
  <c r="AC558" i="25" s="1"/>
  <c r="AI556" i="43"/>
  <c r="AH556" i="43" s="1"/>
  <c r="AC556" i="25" s="1"/>
  <c r="AI554" i="43"/>
  <c r="AH554" i="43" s="1"/>
  <c r="AC554" i="25" s="1"/>
  <c r="AI552" i="43"/>
  <c r="AH552" i="43" s="1"/>
  <c r="AI550" i="43"/>
  <c r="AH550" i="43" s="1"/>
  <c r="AC550" i="25" s="1"/>
  <c r="AI548" i="43"/>
  <c r="AH548" i="43" s="1"/>
  <c r="AC548" i="25" s="1"/>
  <c r="AI544" i="43"/>
  <c r="AH544" i="43" s="1"/>
  <c r="AC544" i="25" s="1"/>
  <c r="AI543" i="43"/>
  <c r="AH543" i="43" s="1"/>
  <c r="AC543" i="25" s="1"/>
  <c r="AI542" i="43"/>
  <c r="AH542" i="43" s="1"/>
  <c r="AC542" i="25" s="1"/>
  <c r="AI541" i="43"/>
  <c r="AH541" i="43" s="1"/>
  <c r="AC541" i="25" s="1"/>
  <c r="AI540" i="43"/>
  <c r="AH540" i="43" s="1"/>
  <c r="AC540" i="25" s="1"/>
  <c r="AI539" i="43"/>
  <c r="AH539" i="43" s="1"/>
  <c r="AC539" i="25" s="1"/>
  <c r="AI538" i="43"/>
  <c r="AH538" i="43" s="1"/>
  <c r="AC538" i="25" s="1"/>
  <c r="AI537" i="43"/>
  <c r="AH537" i="43" s="1"/>
  <c r="AC537" i="25" s="1"/>
  <c r="AI536" i="43"/>
  <c r="AH536" i="43" s="1"/>
  <c r="AC536" i="25" s="1"/>
  <c r="AI535" i="43"/>
  <c r="AH535" i="43" s="1"/>
  <c r="AC535" i="25" s="1"/>
  <c r="AI534" i="43"/>
  <c r="AH534" i="43" s="1"/>
  <c r="AC534" i="25" s="1"/>
  <c r="AI532" i="43"/>
  <c r="AH532" i="43" s="1"/>
  <c r="AC532" i="25" s="1"/>
  <c r="AI530" i="43"/>
  <c r="AH530" i="43" s="1"/>
  <c r="AC530" i="25" s="1"/>
  <c r="AI527" i="43"/>
  <c r="AH527" i="43" s="1"/>
  <c r="AC527" i="25" s="1"/>
  <c r="AI519" i="43"/>
  <c r="AH519" i="43" s="1"/>
  <c r="AC519" i="25" s="1"/>
  <c r="AI516" i="43"/>
  <c r="AH516" i="43" s="1"/>
  <c r="AC516" i="25" s="1"/>
  <c r="AI513" i="43"/>
  <c r="AH513" i="43" s="1"/>
  <c r="AC513" i="25" s="1"/>
  <c r="AI512" i="43"/>
  <c r="AH512" i="43" s="1"/>
  <c r="AC512" i="25" s="1"/>
  <c r="AI511" i="43"/>
  <c r="AH511" i="43" s="1"/>
  <c r="AC511" i="25" s="1"/>
  <c r="AI510" i="43"/>
  <c r="AH510" i="43" s="1"/>
  <c r="AC510" i="25" s="1"/>
  <c r="AI508" i="43"/>
  <c r="AH508" i="43" s="1"/>
  <c r="AC508" i="25" s="1"/>
  <c r="AI507" i="43"/>
  <c r="AH507" i="43" s="1"/>
  <c r="AC507" i="25" s="1"/>
  <c r="AI506" i="43"/>
  <c r="AH506" i="43" s="1"/>
  <c r="AC506" i="25" s="1"/>
  <c r="AI505" i="43"/>
  <c r="AH505" i="43" s="1"/>
  <c r="AC505" i="25" s="1"/>
  <c r="AI503" i="43"/>
  <c r="AH503" i="43" s="1"/>
  <c r="AC503" i="25" s="1"/>
  <c r="AI500" i="43"/>
  <c r="AH500" i="43" s="1"/>
  <c r="AC500" i="25" s="1"/>
  <c r="AI498" i="43"/>
  <c r="AH498" i="43" s="1"/>
  <c r="AC498" i="25" s="1"/>
  <c r="AI496" i="43"/>
  <c r="AH496" i="43" s="1"/>
  <c r="AC496" i="25" s="1"/>
  <c r="AI495" i="43"/>
  <c r="AH495" i="43" s="1"/>
  <c r="AC495" i="25" s="1"/>
  <c r="AI493" i="43"/>
  <c r="AH493" i="43" s="1"/>
  <c r="AC493" i="25" s="1"/>
  <c r="AI492" i="43"/>
  <c r="AH492" i="43" s="1"/>
  <c r="AC492" i="25" s="1"/>
  <c r="AI490" i="43"/>
  <c r="AH490" i="43" s="1"/>
  <c r="AC490" i="25" s="1"/>
  <c r="AI487" i="43"/>
  <c r="AH487" i="43" s="1"/>
  <c r="AC487" i="25" s="1"/>
  <c r="AI485" i="43"/>
  <c r="AH485" i="43" s="1"/>
  <c r="AC485" i="25" s="1"/>
  <c r="AI484" i="43"/>
  <c r="AH484" i="43" s="1"/>
  <c r="AC484" i="25" s="1"/>
  <c r="AI482" i="43"/>
  <c r="AH482" i="43" s="1"/>
  <c r="AC482" i="25" s="1"/>
  <c r="AI480" i="43"/>
  <c r="AH480" i="43" s="1"/>
  <c r="AC480" i="25" s="1"/>
  <c r="AI478" i="43"/>
  <c r="AH478" i="43" s="1"/>
  <c r="AC478" i="25" s="1"/>
  <c r="AI476" i="43"/>
  <c r="AH476" i="43" s="1"/>
  <c r="AC476" i="25" s="1"/>
  <c r="AI474" i="43"/>
  <c r="AH474" i="43" s="1"/>
  <c r="AC474" i="25" s="1"/>
  <c r="AI473" i="43"/>
  <c r="AH473" i="43" s="1"/>
  <c r="AC473" i="25" s="1"/>
  <c r="AI472" i="43"/>
  <c r="AH472" i="43" s="1"/>
  <c r="AC472" i="25" s="1"/>
  <c r="AI471" i="43"/>
  <c r="AH471" i="43" s="1"/>
  <c r="AC471" i="25" s="1"/>
  <c r="AI470" i="43"/>
  <c r="AH470" i="43" s="1"/>
  <c r="AC470" i="25" s="1"/>
  <c r="AI467" i="43"/>
  <c r="AH467" i="43" s="1"/>
  <c r="AC467" i="25" s="1"/>
  <c r="AI465" i="43"/>
  <c r="AH465" i="43" s="1"/>
  <c r="AC465" i="25" s="1"/>
  <c r="AI464" i="43"/>
  <c r="AH464" i="43" s="1"/>
  <c r="AC464" i="25" s="1"/>
  <c r="AI463" i="43"/>
  <c r="AH463" i="43" s="1"/>
  <c r="AC463" i="25" s="1"/>
  <c r="AI460" i="43"/>
  <c r="AH460" i="43" s="1"/>
  <c r="AC460" i="25" s="1"/>
  <c r="AI459" i="43"/>
  <c r="AH459" i="43" s="1"/>
  <c r="AC459" i="25" s="1"/>
  <c r="AI458" i="43"/>
  <c r="AH458" i="43" s="1"/>
  <c r="AC458" i="25" s="1"/>
  <c r="AI448" i="43"/>
  <c r="AH448" i="43" s="1"/>
  <c r="AC448" i="25" s="1"/>
  <c r="AI446" i="43"/>
  <c r="AH446" i="43" s="1"/>
  <c r="AC446" i="25" s="1"/>
  <c r="AI440" i="43"/>
  <c r="AH440" i="43" s="1"/>
  <c r="AC440" i="25" s="1"/>
  <c r="AI438" i="43"/>
  <c r="AH438" i="43" s="1"/>
  <c r="AC438" i="25" s="1"/>
  <c r="AI437" i="43"/>
  <c r="AH437" i="43" s="1"/>
  <c r="AC437" i="25" s="1"/>
  <c r="AI436" i="43"/>
  <c r="AH436" i="43" s="1"/>
  <c r="AC436" i="25" s="1"/>
  <c r="AI435" i="43"/>
  <c r="AH435" i="43" s="1"/>
  <c r="AC435" i="25" s="1"/>
  <c r="AI432" i="43"/>
  <c r="AH432" i="43" s="1"/>
  <c r="AC432" i="25" s="1"/>
  <c r="AI431" i="43"/>
  <c r="AH431" i="43" s="1"/>
  <c r="AC431" i="25" s="1"/>
  <c r="AI430" i="43"/>
  <c r="AH430" i="43" s="1"/>
  <c r="AC430" i="25" s="1"/>
  <c r="AI428" i="43"/>
  <c r="AH428" i="43" s="1"/>
  <c r="AC428" i="25" s="1"/>
  <c r="AI426" i="43"/>
  <c r="AH426" i="43" s="1"/>
  <c r="AC426" i="25" s="1"/>
  <c r="AI423" i="43"/>
  <c r="AH423" i="43" s="1"/>
  <c r="AC423" i="25" s="1"/>
  <c r="AI421" i="43"/>
  <c r="AH421" i="43" s="1"/>
  <c r="AC421" i="25" s="1"/>
  <c r="AI419" i="43"/>
  <c r="AH419" i="43" s="1"/>
  <c r="AC419" i="25" s="1"/>
  <c r="AI417" i="43"/>
  <c r="AH417" i="43" s="1"/>
  <c r="AC417" i="25" s="1"/>
  <c r="AI415" i="43"/>
  <c r="AH415" i="43" s="1"/>
  <c r="AC415" i="25" s="1"/>
  <c r="AI413" i="43"/>
  <c r="AH413" i="43" s="1"/>
  <c r="AC413" i="25" s="1"/>
  <c r="AI411" i="43"/>
  <c r="AH411" i="43" s="1"/>
  <c r="AC411" i="25" s="1"/>
  <c r="AI410" i="43"/>
  <c r="AH410" i="43" s="1"/>
  <c r="AI409" i="43"/>
  <c r="AH409" i="43" s="1"/>
  <c r="AC409" i="25" s="1"/>
  <c r="AI403" i="43"/>
  <c r="AH403" i="43" s="1"/>
  <c r="AC403" i="25" s="1"/>
  <c r="AI401" i="43"/>
  <c r="AH401" i="43" s="1"/>
  <c r="AC401" i="25" s="1"/>
  <c r="AI399" i="43"/>
  <c r="AH399" i="43" s="1"/>
  <c r="AC399" i="25" s="1"/>
  <c r="AI398" i="43"/>
  <c r="AH398" i="43" s="1"/>
  <c r="AC398" i="25" s="1"/>
  <c r="AI397" i="43"/>
  <c r="AH397" i="43" s="1"/>
  <c r="AC397" i="25" s="1"/>
  <c r="AI393" i="43"/>
  <c r="AH393" i="43" s="1"/>
  <c r="AC393" i="25" s="1"/>
  <c r="AI391" i="43"/>
  <c r="AH391" i="43" s="1"/>
  <c r="AC391" i="25" s="1"/>
  <c r="AI389" i="43"/>
  <c r="AH389" i="43" s="1"/>
  <c r="AC389" i="25" s="1"/>
  <c r="AI388" i="43"/>
  <c r="AH388" i="43" s="1"/>
  <c r="AC388" i="25" s="1"/>
  <c r="AI387" i="43"/>
  <c r="AH387" i="43" s="1"/>
  <c r="AC387" i="25" s="1"/>
  <c r="AI386" i="43"/>
  <c r="AH386" i="43" s="1"/>
  <c r="AC386" i="25" s="1"/>
  <c r="AI385" i="43"/>
  <c r="AH385" i="43" s="1"/>
  <c r="AC385" i="25" s="1"/>
  <c r="AI383" i="43"/>
  <c r="AH383" i="43" s="1"/>
  <c r="AC383" i="25" s="1"/>
  <c r="AI381" i="43"/>
  <c r="AH381" i="43" s="1"/>
  <c r="AC381" i="25" s="1"/>
  <c r="AI380" i="43"/>
  <c r="AH380" i="43" s="1"/>
  <c r="AC380" i="25" s="1"/>
  <c r="AI379" i="43"/>
  <c r="AH379" i="43" s="1"/>
  <c r="AC379" i="25" s="1"/>
  <c r="AI378" i="43"/>
  <c r="AH378" i="43" s="1"/>
  <c r="AC378" i="25" s="1"/>
  <c r="AI369" i="43"/>
  <c r="AH369" i="43" s="1"/>
  <c r="AC369" i="25" s="1"/>
  <c r="AI368" i="43"/>
  <c r="AH368" i="43" s="1"/>
  <c r="AC368" i="25" s="1"/>
  <c r="AH366" i="43"/>
  <c r="AC366" i="25" s="1"/>
  <c r="AC354" i="25"/>
  <c r="AI353" i="43"/>
  <c r="AH353" i="43" s="1"/>
  <c r="AC353" i="25" s="1"/>
  <c r="AI352" i="43"/>
  <c r="AH352" i="43" s="1"/>
  <c r="AI350" i="43"/>
  <c r="AH350" i="43" s="1"/>
  <c r="AC350" i="25" s="1"/>
  <c r="AI348" i="43"/>
  <c r="AH348" i="43" s="1"/>
  <c r="AC348" i="25" s="1"/>
  <c r="AI347" i="43"/>
  <c r="AH347" i="43" s="1"/>
  <c r="AI345" i="43"/>
  <c r="AH345" i="43" s="1"/>
  <c r="AC345" i="25" s="1"/>
  <c r="AI343" i="43"/>
  <c r="AH343" i="43" s="1"/>
  <c r="AC343" i="25" s="1"/>
  <c r="AI342" i="43"/>
  <c r="AH342" i="43" s="1"/>
  <c r="AC342" i="25" s="1"/>
  <c r="AI341" i="43"/>
  <c r="AH341" i="43" s="1"/>
  <c r="AC341" i="25" s="1"/>
  <c r="AI340" i="43"/>
  <c r="AH340" i="43" s="1"/>
  <c r="AC340" i="25" s="1"/>
  <c r="AI336" i="43"/>
  <c r="AH336" i="43" s="1"/>
  <c r="AC336" i="25" s="1"/>
  <c r="AI334" i="43"/>
  <c r="AH334" i="43" s="1"/>
  <c r="AC334" i="25" s="1"/>
  <c r="AI332" i="43"/>
  <c r="AH332" i="43" s="1"/>
  <c r="AC332" i="25" s="1"/>
  <c r="AI331" i="43"/>
  <c r="AH331" i="43" s="1"/>
  <c r="AC331" i="25" s="1"/>
  <c r="AI330" i="43"/>
  <c r="AH330" i="43" s="1"/>
  <c r="AC330" i="25" s="1"/>
  <c r="AI329" i="43"/>
  <c r="AH329" i="43" s="1"/>
  <c r="AC329" i="25" s="1"/>
  <c r="AI327" i="43"/>
  <c r="AH327" i="43" s="1"/>
  <c r="AI325" i="43"/>
  <c r="AH325" i="43" s="1"/>
  <c r="AC325" i="25" s="1"/>
  <c r="AI316" i="43"/>
  <c r="AH316" i="43" s="1"/>
  <c r="AC316" i="25" s="1"/>
  <c r="AI314" i="43"/>
  <c r="AH314" i="43" s="1"/>
  <c r="AC314" i="25" s="1"/>
  <c r="AH312" i="43"/>
  <c r="AC312" i="25" s="1"/>
  <c r="AI310" i="43"/>
  <c r="AH310" i="43" s="1"/>
  <c r="AC310" i="25" s="1"/>
  <c r="AI309" i="43"/>
  <c r="AH309" i="43" s="1"/>
  <c r="AC309" i="25" s="1"/>
  <c r="AI307" i="43"/>
  <c r="AH307" i="43" s="1"/>
  <c r="AC307" i="25" s="1"/>
  <c r="AI306" i="43"/>
  <c r="AH306" i="43" s="1"/>
  <c r="AC306" i="25" s="1"/>
  <c r="AI305" i="43"/>
  <c r="AH305" i="43" s="1"/>
  <c r="AC305" i="25" s="1"/>
  <c r="AI303" i="43"/>
  <c r="AH303" i="43" s="1"/>
  <c r="AC303" i="25" s="1"/>
  <c r="AI301" i="43"/>
  <c r="AH301" i="43" s="1"/>
  <c r="AC301" i="25" s="1"/>
  <c r="AI295" i="43"/>
  <c r="AH295" i="43" s="1"/>
  <c r="AC295" i="25" s="1"/>
  <c r="AI294" i="43"/>
  <c r="AH294" i="43" s="1"/>
  <c r="AC294" i="25" s="1"/>
  <c r="AI292" i="43"/>
  <c r="AH292" i="43" s="1"/>
  <c r="AC292" i="25" s="1"/>
  <c r="AI290" i="43"/>
  <c r="AH290" i="43" s="1"/>
  <c r="AC290" i="25" s="1"/>
  <c r="AI289" i="43"/>
  <c r="AH289" i="43" s="1"/>
  <c r="AC289" i="25" s="1"/>
  <c r="AI288" i="43"/>
  <c r="AH288" i="43" s="1"/>
  <c r="AC288" i="25" s="1"/>
  <c r="AI287" i="43"/>
  <c r="AH287" i="43" s="1"/>
  <c r="AI285" i="43"/>
  <c r="AH285" i="43" s="1"/>
  <c r="AC285" i="25" s="1"/>
  <c r="AI283" i="43"/>
  <c r="AH283" i="43" s="1"/>
  <c r="AC283" i="25" s="1"/>
  <c r="AI282" i="43"/>
  <c r="AH282" i="43" s="1"/>
  <c r="AC282" i="25" s="1"/>
  <c r="AI281" i="43"/>
  <c r="AH281" i="43" s="1"/>
  <c r="AC281" i="25" s="1"/>
  <c r="AI280" i="43"/>
  <c r="AH280" i="43" s="1"/>
  <c r="AC280" i="25" s="1"/>
  <c r="AI279" i="43"/>
  <c r="AH279" i="43" s="1"/>
  <c r="AC279" i="25" s="1"/>
  <c r="AI278" i="43"/>
  <c r="AH278" i="43" s="1"/>
  <c r="AC278" i="25" s="1"/>
  <c r="AI277" i="43"/>
  <c r="AH277" i="43" s="1"/>
  <c r="AC277" i="25" s="1"/>
  <c r="AI276" i="43"/>
  <c r="AH276" i="43" s="1"/>
  <c r="AC276" i="25" s="1"/>
  <c r="AI246" i="43"/>
  <c r="AH246" i="43" s="1"/>
  <c r="AC246" i="25" s="1"/>
  <c r="AI243" i="43"/>
  <c r="AH243" i="43" s="1"/>
  <c r="AC243" i="25" s="1"/>
  <c r="AI242" i="43"/>
  <c r="AH242" i="43" s="1"/>
  <c r="AC242" i="25" s="1"/>
  <c r="AI241" i="43"/>
  <c r="AH241" i="43" s="1"/>
  <c r="AC241" i="25" s="1"/>
  <c r="AI240" i="43"/>
  <c r="AH240" i="43" s="1"/>
  <c r="AC240" i="25" s="1"/>
  <c r="AI239" i="43"/>
  <c r="AH239" i="43" s="1"/>
  <c r="AC239" i="25" s="1"/>
  <c r="AI238" i="43"/>
  <c r="AH238" i="43" s="1"/>
  <c r="AC238" i="25" s="1"/>
  <c r="AI236" i="43"/>
  <c r="AH236" i="43" s="1"/>
  <c r="AC236" i="25" s="1"/>
  <c r="AI235" i="43"/>
  <c r="AH235" i="43" s="1"/>
  <c r="AC235" i="25" s="1"/>
  <c r="AI233" i="43"/>
  <c r="AH233" i="43" s="1"/>
  <c r="AC233" i="25" s="1"/>
  <c r="AI231" i="43"/>
  <c r="AH231" i="43" s="1"/>
  <c r="AC231" i="25" s="1"/>
  <c r="AI230" i="43"/>
  <c r="AH230" i="43" s="1"/>
  <c r="AC230" i="25" s="1"/>
  <c r="AI228" i="43"/>
  <c r="AH228" i="43" s="1"/>
  <c r="AC228" i="25" s="1"/>
  <c r="AI227" i="43"/>
  <c r="AH227" i="43" s="1"/>
  <c r="AC227" i="25" s="1"/>
  <c r="AI225" i="43"/>
  <c r="AH225" i="43" s="1"/>
  <c r="AC225" i="25" s="1"/>
  <c r="AI222" i="43"/>
  <c r="AH222" i="43" s="1"/>
  <c r="AC222" i="25" s="1"/>
  <c r="AI221" i="43"/>
  <c r="AH221" i="43" s="1"/>
  <c r="AC221" i="25" s="1"/>
  <c r="AI220" i="43"/>
  <c r="AH220" i="43" s="1"/>
  <c r="AC220" i="25" s="1"/>
  <c r="AI217" i="43"/>
  <c r="AH217" i="43" s="1"/>
  <c r="AC217" i="25" s="1"/>
  <c r="AI215" i="43"/>
  <c r="AH215" i="43" s="1"/>
  <c r="AC215" i="25" s="1"/>
  <c r="AI214" i="43"/>
  <c r="AH214" i="43" s="1"/>
  <c r="AC214" i="25" s="1"/>
  <c r="AI213" i="43"/>
  <c r="AH213" i="43" s="1"/>
  <c r="AC213" i="25" s="1"/>
  <c r="AC211" i="25"/>
  <c r="AI210" i="43"/>
  <c r="AH210" i="43" s="1"/>
  <c r="AC210" i="25" s="1"/>
  <c r="AI207" i="43"/>
  <c r="AH207" i="43" s="1"/>
  <c r="AC207" i="25" s="1"/>
  <c r="AI206" i="43"/>
  <c r="AH206" i="43" s="1"/>
  <c r="AC206" i="25" s="1"/>
  <c r="AI204" i="43"/>
  <c r="AH204" i="43" s="1"/>
  <c r="AC204" i="25" s="1"/>
  <c r="AI203" i="43"/>
  <c r="AH203" i="43" s="1"/>
  <c r="AC203" i="25" s="1"/>
  <c r="AI202" i="43"/>
  <c r="AH202" i="43" s="1"/>
  <c r="AC202" i="25" s="1"/>
  <c r="AI201" i="43"/>
  <c r="AH201" i="43" s="1"/>
  <c r="AC201" i="25" s="1"/>
  <c r="AI200" i="43"/>
  <c r="AH200" i="43" s="1"/>
  <c r="AC200" i="25" s="1"/>
  <c r="AI198" i="43"/>
  <c r="AH198" i="43" s="1"/>
  <c r="AC198" i="25" s="1"/>
  <c r="AI197" i="43"/>
  <c r="AH197" i="43" s="1"/>
  <c r="AC197" i="25" s="1"/>
  <c r="AI196" i="43"/>
  <c r="AH196" i="43" s="1"/>
  <c r="AC196" i="25" s="1"/>
  <c r="AI192" i="43"/>
  <c r="AH192" i="43" s="1"/>
  <c r="AC192" i="25" s="1"/>
  <c r="AI191" i="43"/>
  <c r="AH191" i="43" s="1"/>
  <c r="AC191" i="25" s="1"/>
  <c r="AI187" i="43"/>
  <c r="AH187" i="43" s="1"/>
  <c r="AC187" i="25" s="1"/>
  <c r="AI186" i="43"/>
  <c r="AH186" i="43" s="1"/>
  <c r="AC186" i="25" s="1"/>
  <c r="AI185" i="43"/>
  <c r="AH185" i="43" s="1"/>
  <c r="AC185" i="25" s="1"/>
  <c r="AI180" i="43"/>
  <c r="AH180" i="43" s="1"/>
  <c r="AC180" i="25" s="1"/>
  <c r="AI179" i="43"/>
  <c r="AH179" i="43" s="1"/>
  <c r="AC179" i="25" s="1"/>
  <c r="AI178" i="43"/>
  <c r="AH178" i="43" s="1"/>
  <c r="AC178" i="25" s="1"/>
  <c r="AI176" i="43"/>
  <c r="AH176" i="43" s="1"/>
  <c r="AC176" i="25" s="1"/>
  <c r="AI175" i="43"/>
  <c r="AH175" i="43" s="1"/>
  <c r="AC175" i="25" s="1"/>
  <c r="AI172" i="43"/>
  <c r="AH172" i="43" s="1"/>
  <c r="AC172" i="25" s="1"/>
  <c r="AI171" i="43"/>
  <c r="AH171" i="43" s="1"/>
  <c r="AC171" i="25" s="1"/>
  <c r="AI170" i="43"/>
  <c r="AH170" i="43" s="1"/>
  <c r="AC170" i="25" s="1"/>
  <c r="AI168" i="43"/>
  <c r="AH168" i="43" s="1"/>
  <c r="AC168" i="25" s="1"/>
  <c r="AI167" i="43"/>
  <c r="AH167" i="43" s="1"/>
  <c r="AC167" i="25" s="1"/>
  <c r="AI166" i="43"/>
  <c r="AH166" i="43" s="1"/>
  <c r="AC166" i="25" s="1"/>
  <c r="AI162" i="43"/>
  <c r="AH162" i="43" s="1"/>
  <c r="AC162" i="25" s="1"/>
  <c r="AI160" i="43"/>
  <c r="AH160" i="43" s="1"/>
  <c r="AC160" i="25" s="1"/>
  <c r="AI159" i="43"/>
  <c r="AH159" i="43" s="1"/>
  <c r="AC159" i="25" s="1"/>
  <c r="AI158" i="43"/>
  <c r="AH158" i="43" s="1"/>
  <c r="AC158" i="25" s="1"/>
  <c r="AI156" i="43"/>
  <c r="AH156" i="43" s="1"/>
  <c r="AC156" i="25" s="1"/>
  <c r="AI155" i="43"/>
  <c r="AH155" i="43" s="1"/>
  <c r="AC155" i="25" s="1"/>
  <c r="AI153" i="43"/>
  <c r="AH153" i="43" s="1"/>
  <c r="AC153" i="25" s="1"/>
  <c r="AI152" i="43"/>
  <c r="AH152" i="43" s="1"/>
  <c r="AC152" i="25" s="1"/>
  <c r="AI149" i="43"/>
  <c r="AH149" i="43" s="1"/>
  <c r="AC149" i="25" s="1"/>
  <c r="AI147" i="43"/>
  <c r="AH147" i="43" s="1"/>
  <c r="AC147" i="25" s="1"/>
  <c r="AI146" i="43"/>
  <c r="AH146" i="43" s="1"/>
  <c r="AC146" i="25" s="1"/>
  <c r="AI145" i="43"/>
  <c r="AH145" i="43" s="1"/>
  <c r="AC145" i="25" s="1"/>
  <c r="AI144" i="43"/>
  <c r="AH144" i="43" s="1"/>
  <c r="AC144" i="25" s="1"/>
  <c r="AI143" i="43"/>
  <c r="AH143" i="43" s="1"/>
  <c r="AC143" i="25" s="1"/>
  <c r="AI141" i="43"/>
  <c r="AH141" i="43" s="1"/>
  <c r="AC141" i="25" s="1"/>
  <c r="AI139" i="43"/>
  <c r="AH139" i="43" s="1"/>
  <c r="AC139" i="25" s="1"/>
  <c r="AI137" i="43"/>
  <c r="AH137" i="43" s="1"/>
  <c r="AC137" i="25" s="1"/>
  <c r="AI135" i="43"/>
  <c r="AH135" i="43" s="1"/>
  <c r="AC135" i="25" s="1"/>
  <c r="AI132" i="43"/>
  <c r="AH132" i="43" s="1"/>
  <c r="AC132" i="25" s="1"/>
  <c r="AI131" i="43"/>
  <c r="AH131" i="43" s="1"/>
  <c r="AC131" i="25" s="1"/>
  <c r="AI123" i="43"/>
  <c r="AH123" i="43" s="1"/>
  <c r="AC123" i="25" s="1"/>
  <c r="AI120" i="43"/>
  <c r="AH120" i="43" s="1"/>
  <c r="AC120" i="25" s="1"/>
  <c r="AI117" i="43"/>
  <c r="AH117" i="43" s="1"/>
  <c r="AC117" i="25" s="1"/>
  <c r="AI116" i="43"/>
  <c r="AH116" i="43" s="1"/>
  <c r="AC116" i="25" s="1"/>
  <c r="AI113" i="43"/>
  <c r="AH113" i="43" s="1"/>
  <c r="AC113" i="25" s="1"/>
  <c r="AI111" i="43"/>
  <c r="AH111" i="43" s="1"/>
  <c r="AC111" i="25" s="1"/>
  <c r="AI109" i="43"/>
  <c r="AH109" i="43" s="1"/>
  <c r="AC109" i="25" s="1"/>
  <c r="AI107" i="43"/>
  <c r="AH107" i="43" s="1"/>
  <c r="AC107" i="25" s="1"/>
  <c r="AI106" i="43"/>
  <c r="AH106" i="43" s="1"/>
  <c r="AC106" i="25" s="1"/>
  <c r="AI105" i="43"/>
  <c r="AH105" i="43" s="1"/>
  <c r="AC105" i="25" s="1"/>
  <c r="AI104" i="43"/>
  <c r="AH104" i="43" s="1"/>
  <c r="AC104" i="25" s="1"/>
  <c r="AI102" i="43"/>
  <c r="AH102" i="43" s="1"/>
  <c r="AC102" i="25" s="1"/>
  <c r="AI100" i="43"/>
  <c r="AH100" i="43" s="1"/>
  <c r="AC100" i="25" s="1"/>
  <c r="AI99" i="43"/>
  <c r="AH99" i="43" s="1"/>
  <c r="AC99" i="25" s="1"/>
  <c r="AI98" i="43"/>
  <c r="AH98" i="43" s="1"/>
  <c r="AC98" i="25" s="1"/>
  <c r="AI97" i="43"/>
  <c r="AH97" i="43" s="1"/>
  <c r="AC97" i="25" s="1"/>
  <c r="AI94" i="43"/>
  <c r="AH94" i="43" s="1"/>
  <c r="AC94" i="25" s="1"/>
  <c r="AI92" i="43"/>
  <c r="AH92" i="43" s="1"/>
  <c r="AC92" i="25" s="1"/>
  <c r="AI91" i="43"/>
  <c r="AH91" i="43" s="1"/>
  <c r="AC91" i="25" s="1"/>
  <c r="AI87" i="43"/>
  <c r="AH87" i="43" s="1"/>
  <c r="AC87" i="25" s="1"/>
  <c r="AI86" i="43"/>
  <c r="AH86" i="43" s="1"/>
  <c r="AC86" i="25" s="1"/>
  <c r="AI85" i="43"/>
  <c r="AH85" i="43" s="1"/>
  <c r="AC85" i="25" s="1"/>
  <c r="AI81" i="43"/>
  <c r="AH81" i="43" s="1"/>
  <c r="AC81" i="25" s="1"/>
  <c r="AI78" i="43"/>
  <c r="AH78" i="43" s="1"/>
  <c r="AC78" i="25" s="1"/>
  <c r="AI76" i="43"/>
  <c r="AH76" i="43" s="1"/>
  <c r="AC76" i="25" s="1"/>
  <c r="AI75" i="43"/>
  <c r="AH75" i="43" s="1"/>
  <c r="AC75" i="25" s="1"/>
  <c r="AI74" i="43"/>
  <c r="AH74" i="43" s="1"/>
  <c r="AC74" i="25" s="1"/>
  <c r="AC72" i="25"/>
  <c r="AC70" i="25"/>
  <c r="AC69" i="25"/>
  <c r="AC68" i="25"/>
  <c r="AC67" i="25"/>
  <c r="AC66" i="25"/>
  <c r="AC61" i="25"/>
  <c r="AC58" i="25"/>
  <c r="AC57" i="25"/>
  <c r="AC56" i="25"/>
  <c r="AC54" i="25"/>
  <c r="AC53" i="25"/>
  <c r="AC52" i="25"/>
  <c r="AC51" i="25"/>
  <c r="AC50" i="25"/>
  <c r="AC49" i="25"/>
  <c r="AC48" i="25"/>
  <c r="AC44" i="25"/>
  <c r="AC42" i="25"/>
  <c r="AC41" i="25"/>
  <c r="AI36" i="43"/>
  <c r="AH36" i="43" s="1"/>
  <c r="AC36" i="25" s="1"/>
  <c r="AI34" i="43"/>
  <c r="AH34" i="43" s="1"/>
  <c r="AC34" i="25" s="1"/>
  <c r="AI33" i="43"/>
  <c r="AH33" i="43" s="1"/>
  <c r="AC33" i="25" s="1"/>
  <c r="AI32" i="43"/>
  <c r="AH32" i="43" s="1"/>
  <c r="AC32" i="25" s="1"/>
  <c r="AI31" i="43"/>
  <c r="AH31" i="43" s="1"/>
  <c r="AC31" i="25" s="1"/>
  <c r="AI28" i="43"/>
  <c r="AH28" i="43" s="1"/>
  <c r="AC28" i="25" s="1"/>
  <c r="AI27" i="43"/>
  <c r="AH27" i="43" s="1"/>
  <c r="AC27" i="25" s="1"/>
  <c r="AI24" i="43"/>
  <c r="AH24" i="43" s="1"/>
  <c r="AC24" i="25" s="1"/>
  <c r="AI22" i="43"/>
  <c r="AH22" i="43" s="1"/>
  <c r="AI21" i="43"/>
  <c r="AH21" i="43" s="1"/>
  <c r="AC21" i="25" s="1"/>
  <c r="AI14" i="43"/>
  <c r="AH14" i="43" s="1"/>
  <c r="AC14" i="25" s="1"/>
  <c r="AI8" i="43"/>
  <c r="AH8" i="43" s="1"/>
  <c r="AE612" i="43"/>
  <c r="AE610" i="43"/>
  <c r="AE604" i="43"/>
  <c r="AE602" i="43"/>
  <c r="AE600" i="43"/>
  <c r="AE598" i="43"/>
  <c r="AE596" i="43"/>
  <c r="AE594" i="43"/>
  <c r="AE592" i="43"/>
  <c r="AE590" i="43"/>
  <c r="AE588" i="43"/>
  <c r="AE586" i="43"/>
  <c r="AE584" i="43"/>
  <c r="AE583" i="43"/>
  <c r="AE582" i="43"/>
  <c r="AE581" i="43"/>
  <c r="AE580" i="43"/>
  <c r="AE579" i="43"/>
  <c r="AE578" i="43"/>
  <c r="AE577" i="43"/>
  <c r="AE576" i="43"/>
  <c r="AE575" i="43"/>
  <c r="AE573" i="43"/>
  <c r="AE571" i="43"/>
  <c r="AE569" i="43"/>
  <c r="AE564" i="43"/>
  <c r="AE562" i="43"/>
  <c r="AE560" i="43"/>
  <c r="AE558" i="43"/>
  <c r="AE556" i="43"/>
  <c r="AE554" i="43"/>
  <c r="AE552" i="43"/>
  <c r="AE550" i="43"/>
  <c r="AE548" i="43"/>
  <c r="AE544" i="43"/>
  <c r="AE543" i="43"/>
  <c r="AE542" i="43"/>
  <c r="AE541" i="43"/>
  <c r="AE540" i="43"/>
  <c r="AE539" i="43"/>
  <c r="AE538" i="43"/>
  <c r="AE537" i="43"/>
  <c r="AE536" i="43"/>
  <c r="AE535" i="43"/>
  <c r="AE534" i="43"/>
  <c r="AE532" i="43"/>
  <c r="AE530" i="43"/>
  <c r="AE527" i="43"/>
  <c r="AE519" i="43"/>
  <c r="AE516" i="43"/>
  <c r="AE513" i="43"/>
  <c r="AE512" i="43"/>
  <c r="AE511" i="43"/>
  <c r="AE510" i="43"/>
  <c r="AE508" i="43"/>
  <c r="AE507" i="43"/>
  <c r="AE506" i="43"/>
  <c r="AE505" i="43"/>
  <c r="AE503" i="43"/>
  <c r="AE500" i="43"/>
  <c r="AE498" i="43"/>
  <c r="AE496" i="43"/>
  <c r="AE495" i="43"/>
  <c r="AE493" i="43"/>
  <c r="AE492" i="43"/>
  <c r="AE490" i="43"/>
  <c r="AE487" i="43"/>
  <c r="AE485" i="43"/>
  <c r="AE484" i="43"/>
  <c r="AE482" i="43"/>
  <c r="AE480" i="43"/>
  <c r="AE478" i="43"/>
  <c r="AE476" i="43"/>
  <c r="AE474" i="43"/>
  <c r="AE473" i="43"/>
  <c r="AE472" i="43"/>
  <c r="AE471" i="43"/>
  <c r="AE470" i="43"/>
  <c r="AE467" i="43"/>
  <c r="AE465" i="43"/>
  <c r="AE464" i="43"/>
  <c r="AE463" i="43"/>
  <c r="AE460" i="43"/>
  <c r="AE459" i="43"/>
  <c r="AE458" i="43"/>
  <c r="AE448" i="43"/>
  <c r="AE446" i="43"/>
  <c r="AE440" i="43"/>
  <c r="AE438" i="43"/>
  <c r="AE437" i="43"/>
  <c r="AE436" i="43"/>
  <c r="AE435" i="43"/>
  <c r="AE432" i="43"/>
  <c r="AE431" i="43"/>
  <c r="AE430" i="43"/>
  <c r="AE428" i="43"/>
  <c r="AE426" i="43"/>
  <c r="AE423" i="43"/>
  <c r="AE421" i="43"/>
  <c r="AE419" i="43"/>
  <c r="AE417" i="43"/>
  <c r="AE415" i="43"/>
  <c r="AE413" i="43"/>
  <c r="AE411" i="43"/>
  <c r="AE410" i="43"/>
  <c r="AE409" i="43"/>
  <c r="AE403" i="43"/>
  <c r="AE401" i="43"/>
  <c r="AE399" i="43"/>
  <c r="AE398" i="43"/>
  <c r="AE397" i="43"/>
  <c r="AE393" i="43"/>
  <c r="AE391" i="43"/>
  <c r="AE389" i="43"/>
  <c r="AE388" i="43"/>
  <c r="AE387" i="43"/>
  <c r="AE386" i="43"/>
  <c r="AE385" i="43"/>
  <c r="AE383" i="43"/>
  <c r="AE381" i="43"/>
  <c r="AE380" i="43"/>
  <c r="AE379" i="43"/>
  <c r="AE378" i="43"/>
  <c r="AE369" i="43"/>
  <c r="AE368" i="43"/>
  <c r="AE366" i="43"/>
  <c r="AE353" i="43"/>
  <c r="AE352" i="43"/>
  <c r="AE350" i="43"/>
  <c r="AE348" i="43"/>
  <c r="AE347" i="43"/>
  <c r="AE345" i="43"/>
  <c r="AE343" i="43"/>
  <c r="AE342" i="43"/>
  <c r="AE341" i="43"/>
  <c r="AE340" i="43"/>
  <c r="AE336" i="43"/>
  <c r="AE334" i="43"/>
  <c r="AE332" i="43"/>
  <c r="AE331" i="43"/>
  <c r="AE330" i="43"/>
  <c r="AE329" i="43"/>
  <c r="AE327" i="43"/>
  <c r="AE325" i="43"/>
  <c r="AE323" i="43"/>
  <c r="AE316" i="43"/>
  <c r="AE314" i="43"/>
  <c r="AE312" i="43"/>
  <c r="AE310" i="43"/>
  <c r="AE309" i="43"/>
  <c r="AE307" i="43"/>
  <c r="AE306" i="43"/>
  <c r="AE305" i="43"/>
  <c r="AE303" i="43"/>
  <c r="AE301" i="43"/>
  <c r="AE295" i="43"/>
  <c r="AE294" i="43"/>
  <c r="AE292" i="43"/>
  <c r="AE290" i="43"/>
  <c r="AE289" i="43"/>
  <c r="AE288" i="43"/>
  <c r="AE287" i="43"/>
  <c r="AE285" i="43"/>
  <c r="AE283" i="43"/>
  <c r="AE282" i="43"/>
  <c r="AE281" i="43"/>
  <c r="AE280" i="43"/>
  <c r="AE279" i="43"/>
  <c r="AE278" i="43"/>
  <c r="AE277" i="43"/>
  <c r="AE276" i="43"/>
  <c r="AE246" i="43"/>
  <c r="AE243" i="43"/>
  <c r="AE242" i="43"/>
  <c r="AE241" i="43"/>
  <c r="AE240" i="43"/>
  <c r="AE239" i="43"/>
  <c r="AE238" i="43"/>
  <c r="AE236" i="43"/>
  <c r="AE235" i="43"/>
  <c r="AE233" i="43"/>
  <c r="AE231" i="43"/>
  <c r="AE230" i="43"/>
  <c r="AE228" i="43"/>
  <c r="AE227" i="43"/>
  <c r="AE225" i="43"/>
  <c r="AE222" i="43"/>
  <c r="AE221" i="43"/>
  <c r="AE220" i="43"/>
  <c r="AE217" i="43"/>
  <c r="AE215" i="43"/>
  <c r="AE214" i="43"/>
  <c r="AE213" i="43"/>
  <c r="AE210" i="43"/>
  <c r="AE207" i="43"/>
  <c r="AE206" i="43"/>
  <c r="AE204" i="43"/>
  <c r="AE203" i="43"/>
  <c r="AE202" i="43"/>
  <c r="AE201" i="43"/>
  <c r="AE200" i="43"/>
  <c r="AE198" i="43"/>
  <c r="AE197" i="43"/>
  <c r="AE196" i="43"/>
  <c r="AE192" i="43"/>
  <c r="AE191" i="43"/>
  <c r="AE187" i="43"/>
  <c r="AE186" i="43"/>
  <c r="AE185" i="43"/>
  <c r="AE180" i="43"/>
  <c r="AE179" i="43"/>
  <c r="AE178" i="43"/>
  <c r="AE176" i="43"/>
  <c r="AE175" i="43"/>
  <c r="AE172" i="43"/>
  <c r="AE171" i="43"/>
  <c r="AE170" i="43"/>
  <c r="AE168" i="43"/>
  <c r="AE167" i="43"/>
  <c r="AE166" i="43"/>
  <c r="AE162" i="43"/>
  <c r="AE160" i="43"/>
  <c r="AE159" i="43"/>
  <c r="AE158" i="43"/>
  <c r="AE156" i="43"/>
  <c r="AE155" i="43"/>
  <c r="AE153" i="43"/>
  <c r="AE152" i="43"/>
  <c r="AE149" i="43"/>
  <c r="AE147" i="43"/>
  <c r="AE146" i="43"/>
  <c r="AE145" i="43"/>
  <c r="AE144" i="43"/>
  <c r="AE143" i="43"/>
  <c r="AE141" i="43"/>
  <c r="AE139" i="43"/>
  <c r="AE137" i="43"/>
  <c r="AE135" i="43"/>
  <c r="AE132" i="43"/>
  <c r="AE131" i="43"/>
  <c r="AE123" i="43"/>
  <c r="AE120" i="43"/>
  <c r="AE117" i="43"/>
  <c r="AE116" i="43"/>
  <c r="AE113" i="43"/>
  <c r="AE111" i="43"/>
  <c r="AE109" i="43"/>
  <c r="AE107" i="43"/>
  <c r="AE106" i="43"/>
  <c r="AE105" i="43"/>
  <c r="AE104" i="43"/>
  <c r="AE102" i="43"/>
  <c r="AE100" i="43"/>
  <c r="AE99" i="43"/>
  <c r="AE98" i="43"/>
  <c r="AE97" i="43"/>
  <c r="AE94" i="43"/>
  <c r="AE92" i="43"/>
  <c r="AE91" i="43"/>
  <c r="AE87" i="43"/>
  <c r="AE86" i="43"/>
  <c r="AE85" i="43"/>
  <c r="AE81" i="43"/>
  <c r="AE78" i="43"/>
  <c r="AE76" i="43"/>
  <c r="AE75" i="43"/>
  <c r="AE74" i="43"/>
  <c r="AE72" i="43"/>
  <c r="AE36" i="43"/>
  <c r="AE34" i="43"/>
  <c r="AE33" i="43"/>
  <c r="AE32" i="43"/>
  <c r="AE31" i="43"/>
  <c r="AE28" i="43"/>
  <c r="AE27" i="43"/>
  <c r="AE24" i="43"/>
  <c r="AE22" i="43"/>
  <c r="AE21" i="43"/>
  <c r="AE14" i="43"/>
  <c r="AE8" i="43"/>
  <c r="AB612" i="43"/>
  <c r="AB610" i="43"/>
  <c r="AB604" i="43"/>
  <c r="AB602" i="43"/>
  <c r="AB600" i="43"/>
  <c r="AB598" i="43"/>
  <c r="AB596" i="43"/>
  <c r="AB594" i="43"/>
  <c r="AB592" i="43"/>
  <c r="AB590" i="43"/>
  <c r="AB588" i="43"/>
  <c r="AB586" i="43"/>
  <c r="AB584" i="43"/>
  <c r="AB583" i="43"/>
  <c r="AB582" i="43"/>
  <c r="AB581" i="43"/>
  <c r="AB580" i="43"/>
  <c r="AB579" i="43"/>
  <c r="AB578" i="43"/>
  <c r="AB577" i="43"/>
  <c r="AB576" i="43"/>
  <c r="AB575" i="43"/>
  <c r="AB573" i="43"/>
  <c r="AB571" i="43"/>
  <c r="AB569" i="43"/>
  <c r="AB564" i="43"/>
  <c r="AB562" i="43"/>
  <c r="AB560" i="43"/>
  <c r="AB558" i="43"/>
  <c r="AB556" i="43"/>
  <c r="AB554" i="43"/>
  <c r="AB552" i="43"/>
  <c r="AB550" i="43"/>
  <c r="AB548" i="43"/>
  <c r="AB544" i="43"/>
  <c r="AB543" i="43"/>
  <c r="AB542" i="43"/>
  <c r="AB541" i="43"/>
  <c r="AB540" i="43"/>
  <c r="AB539" i="43"/>
  <c r="AB538" i="43"/>
  <c r="AB537" i="43"/>
  <c r="AB536" i="43"/>
  <c r="AB535" i="43"/>
  <c r="AB534" i="43"/>
  <c r="AB532" i="43"/>
  <c r="AB530" i="43"/>
  <c r="AB527" i="43"/>
  <c r="AB519" i="43"/>
  <c r="AB516" i="43"/>
  <c r="AB513" i="43"/>
  <c r="AB512" i="43"/>
  <c r="AB511" i="43"/>
  <c r="AB510" i="43"/>
  <c r="AB508" i="43"/>
  <c r="AB507" i="43"/>
  <c r="AB506" i="43"/>
  <c r="AB505" i="43"/>
  <c r="AB503" i="43"/>
  <c r="AB500" i="43"/>
  <c r="AB498" i="43"/>
  <c r="AB496" i="43"/>
  <c r="AB495" i="43"/>
  <c r="AB493" i="43"/>
  <c r="AB492" i="43"/>
  <c r="AB490" i="43"/>
  <c r="AB487" i="43"/>
  <c r="AB485" i="43"/>
  <c r="AB484" i="43"/>
  <c r="AB482" i="43"/>
  <c r="AB480" i="43"/>
  <c r="AB478" i="43"/>
  <c r="AB476" i="43"/>
  <c r="AB474" i="43"/>
  <c r="AB473" i="43"/>
  <c r="AB472" i="43"/>
  <c r="AB471" i="43"/>
  <c r="AB470" i="43"/>
  <c r="AB467" i="43"/>
  <c r="AB465" i="43"/>
  <c r="AB464" i="43"/>
  <c r="AB463" i="43"/>
  <c r="AB460" i="43"/>
  <c r="AB459" i="43"/>
  <c r="AB458" i="43"/>
  <c r="AB448" i="43"/>
  <c r="AB446" i="43"/>
  <c r="AB440" i="43"/>
  <c r="AB438" i="43"/>
  <c r="AB437" i="43"/>
  <c r="AB436" i="43"/>
  <c r="AB435" i="43"/>
  <c r="AB432" i="43"/>
  <c r="AB431" i="43"/>
  <c r="AB430" i="43"/>
  <c r="AB428" i="43"/>
  <c r="AB426" i="43"/>
  <c r="AB423" i="43"/>
  <c r="AB421" i="43"/>
  <c r="AB419" i="43"/>
  <c r="AB417" i="43"/>
  <c r="AB415" i="43"/>
  <c r="AB413" i="43"/>
  <c r="AB411" i="43"/>
  <c r="AB410" i="43"/>
  <c r="AB409" i="43"/>
  <c r="AB403" i="43"/>
  <c r="AB401" i="43"/>
  <c r="AB399" i="43"/>
  <c r="AB398" i="43"/>
  <c r="AB397" i="43"/>
  <c r="AB393" i="43"/>
  <c r="AB391" i="43"/>
  <c r="AB389" i="43"/>
  <c r="AB388" i="43"/>
  <c r="AB387" i="43"/>
  <c r="AB386" i="43"/>
  <c r="AB385" i="43"/>
  <c r="AB383" i="43"/>
  <c r="AB381" i="43"/>
  <c r="AB380" i="43"/>
  <c r="AB379" i="43"/>
  <c r="AB378" i="43"/>
  <c r="AB369" i="43"/>
  <c r="AB368" i="43"/>
  <c r="AB366" i="43"/>
  <c r="AB353" i="43"/>
  <c r="AB352" i="43"/>
  <c r="AB350" i="43"/>
  <c r="AB348" i="43"/>
  <c r="AB347" i="43"/>
  <c r="AB345" i="43"/>
  <c r="AB343" i="43"/>
  <c r="AB342" i="43"/>
  <c r="AB341" i="43"/>
  <c r="AB340" i="43"/>
  <c r="AB336" i="43"/>
  <c r="AB334" i="43"/>
  <c r="AB332" i="43"/>
  <c r="AB331" i="43"/>
  <c r="AB330" i="43"/>
  <c r="AB329" i="43"/>
  <c r="AB327" i="43"/>
  <c r="AB325" i="43"/>
  <c r="AB323" i="43"/>
  <c r="AB316" i="43"/>
  <c r="AB314" i="43"/>
  <c r="AB312" i="43"/>
  <c r="AB310" i="43"/>
  <c r="AB309" i="43"/>
  <c r="AB294" i="43"/>
  <c r="AB292" i="43"/>
  <c r="AB290" i="43"/>
  <c r="AB289" i="43"/>
  <c r="AB288" i="43"/>
  <c r="AB287" i="43"/>
  <c r="AB285" i="43"/>
  <c r="AB283" i="43"/>
  <c r="AB282" i="43"/>
  <c r="AB281" i="43"/>
  <c r="AB280" i="43"/>
  <c r="AB279" i="43"/>
  <c r="AB278" i="43"/>
  <c r="AB277" i="43"/>
  <c r="AB276" i="43"/>
  <c r="AB246" i="43"/>
  <c r="AB243" i="43"/>
  <c r="AB242" i="43"/>
  <c r="AB241" i="43"/>
  <c r="AB240" i="43"/>
  <c r="AB239" i="43"/>
  <c r="AB238" i="43"/>
  <c r="AB236" i="43"/>
  <c r="AB235" i="43"/>
  <c r="AB233" i="43"/>
  <c r="AB231" i="43"/>
  <c r="AB230" i="43"/>
  <c r="AB228" i="43"/>
  <c r="AB227" i="43"/>
  <c r="AB225" i="43"/>
  <c r="AB222" i="43"/>
  <c r="AB221" i="43"/>
  <c r="AB220" i="43"/>
  <c r="AB217" i="43"/>
  <c r="AB215" i="43"/>
  <c r="AB214" i="43"/>
  <c r="AB213" i="43"/>
  <c r="AB210" i="43"/>
  <c r="AB207" i="43"/>
  <c r="AB206" i="43"/>
  <c r="AB204" i="43"/>
  <c r="AB203" i="43"/>
  <c r="AB202" i="43"/>
  <c r="AB201" i="43"/>
  <c r="AB200" i="43"/>
  <c r="AB198" i="43"/>
  <c r="AB197" i="43"/>
  <c r="AB196" i="43"/>
  <c r="AB192" i="43"/>
  <c r="AB191" i="43"/>
  <c r="AB187" i="43"/>
  <c r="AB186" i="43"/>
  <c r="AB185" i="43"/>
  <c r="AB180" i="43"/>
  <c r="AB179" i="43"/>
  <c r="AB176" i="43"/>
  <c r="AB175" i="43"/>
  <c r="AB172" i="43"/>
  <c r="AB171" i="43"/>
  <c r="AB168" i="43"/>
  <c r="AB167" i="43"/>
  <c r="AB162" i="43"/>
  <c r="AB160" i="43"/>
  <c r="AB159" i="43"/>
  <c r="AB158" i="43"/>
  <c r="AB156" i="43"/>
  <c r="AB155" i="43"/>
  <c r="AB153" i="43"/>
  <c r="AB152" i="43"/>
  <c r="AB149" i="43"/>
  <c r="AB147" i="43"/>
  <c r="AB146" i="43"/>
  <c r="AB145" i="43"/>
  <c r="AB144" i="43"/>
  <c r="AB143" i="43"/>
  <c r="AB141" i="43"/>
  <c r="AB139" i="43"/>
  <c r="AB137" i="43"/>
  <c r="AB135" i="43"/>
  <c r="AB132" i="43"/>
  <c r="AB131" i="43"/>
  <c r="AB123" i="43"/>
  <c r="AB120" i="43"/>
  <c r="AB117" i="43"/>
  <c r="AB116" i="43"/>
  <c r="AB113" i="43"/>
  <c r="AB111" i="43"/>
  <c r="AB109" i="43"/>
  <c r="AB107" i="43"/>
  <c r="AB106" i="43"/>
  <c r="AB105" i="43"/>
  <c r="AB104" i="43"/>
  <c r="AB102" i="43"/>
  <c r="AB100" i="43"/>
  <c r="AB99" i="43"/>
  <c r="AB98" i="43"/>
  <c r="AB97" i="43"/>
  <c r="AB94" i="43"/>
  <c r="AB92" i="43"/>
  <c r="AB91" i="43"/>
  <c r="AB87" i="43"/>
  <c r="AB86" i="43"/>
  <c r="AB85" i="43"/>
  <c r="AB81" i="43"/>
  <c r="AB78" i="43"/>
  <c r="AB76" i="43"/>
  <c r="AB75" i="43"/>
  <c r="AB74" i="43"/>
  <c r="AB72" i="43"/>
  <c r="AB70" i="43"/>
  <c r="AB69" i="43"/>
  <c r="AB68" i="43"/>
  <c r="AB67" i="43"/>
  <c r="AB66" i="43"/>
  <c r="AB36" i="43"/>
  <c r="AB34" i="43"/>
  <c r="AB33" i="43"/>
  <c r="AB32" i="43"/>
  <c r="AB31" i="43"/>
  <c r="AB28" i="43"/>
  <c r="AB27" i="43"/>
  <c r="AB24" i="43"/>
  <c r="AB22" i="43"/>
  <c r="AB21" i="43"/>
  <c r="AB14" i="43"/>
  <c r="AB8" i="43"/>
  <c r="Y612" i="43"/>
  <c r="Y610" i="43"/>
  <c r="Y604" i="43"/>
  <c r="Y602" i="43"/>
  <c r="Y600" i="43"/>
  <c r="Y598" i="43"/>
  <c r="Y596" i="43"/>
  <c r="Y594" i="43"/>
  <c r="Y592" i="43"/>
  <c r="Y590" i="43"/>
  <c r="Y588" i="43"/>
  <c r="Y586" i="43"/>
  <c r="Y584" i="43"/>
  <c r="Y583" i="43"/>
  <c r="Y582" i="43"/>
  <c r="Y581" i="43"/>
  <c r="Y580" i="43"/>
  <c r="Y579" i="43"/>
  <c r="Y578" i="43"/>
  <c r="Y577" i="43"/>
  <c r="Y576" i="43"/>
  <c r="Y575" i="43"/>
  <c r="Y573" i="43"/>
  <c r="Y571" i="43"/>
  <c r="Y569" i="43"/>
  <c r="Y564" i="43"/>
  <c r="Y562" i="43"/>
  <c r="Y560" i="43"/>
  <c r="Y558" i="43"/>
  <c r="Y556" i="43"/>
  <c r="Y554" i="43"/>
  <c r="Y552" i="43"/>
  <c r="Y550" i="43"/>
  <c r="Y548" i="43"/>
  <c r="Y544" i="43"/>
  <c r="Y543" i="43"/>
  <c r="Y542" i="43"/>
  <c r="Y541" i="43"/>
  <c r="Y540" i="43"/>
  <c r="Y539" i="43"/>
  <c r="Y538" i="43"/>
  <c r="Y537" i="43"/>
  <c r="Y536" i="43"/>
  <c r="Y535" i="43"/>
  <c r="Y534" i="43"/>
  <c r="Y532" i="43"/>
  <c r="Y530" i="43"/>
  <c r="Y527" i="43"/>
  <c r="Y519" i="43"/>
  <c r="Y516" i="43"/>
  <c r="Y513" i="43"/>
  <c r="Y512" i="43"/>
  <c r="Y511" i="43"/>
  <c r="Y510" i="43"/>
  <c r="Y508" i="43"/>
  <c r="Y507" i="43"/>
  <c r="Y506" i="43"/>
  <c r="Y505" i="43"/>
  <c r="Y503" i="43"/>
  <c r="Y500" i="43"/>
  <c r="Y498" i="43"/>
  <c r="Y496" i="43"/>
  <c r="Y495" i="43"/>
  <c r="Y493" i="43"/>
  <c r="Y492" i="43"/>
  <c r="Y490" i="43"/>
  <c r="Y487" i="43"/>
  <c r="Y485" i="43"/>
  <c r="Y484" i="43"/>
  <c r="Y482" i="43"/>
  <c r="Y480" i="43"/>
  <c r="Y478" i="43"/>
  <c r="Y476" i="43"/>
  <c r="Y474" i="43"/>
  <c r="Y473" i="43"/>
  <c r="Y472" i="43"/>
  <c r="Y471" i="43"/>
  <c r="Y470" i="43"/>
  <c r="Y467" i="43"/>
  <c r="Y465" i="43"/>
  <c r="Y464" i="43"/>
  <c r="Y463" i="43"/>
  <c r="Y460" i="43"/>
  <c r="Y459" i="43"/>
  <c r="Y458" i="43"/>
  <c r="Y448" i="43"/>
  <c r="Y446" i="43"/>
  <c r="Y440" i="43"/>
  <c r="Y438" i="43"/>
  <c r="Y437" i="43"/>
  <c r="Y436" i="43"/>
  <c r="Y435" i="43"/>
  <c r="Y432" i="43"/>
  <c r="Y431" i="43"/>
  <c r="Y430" i="43"/>
  <c r="Y428" i="43"/>
  <c r="Y426" i="43"/>
  <c r="Y423" i="43"/>
  <c r="Y421" i="43"/>
  <c r="Y419" i="43"/>
  <c r="Y417" i="43"/>
  <c r="Y415" i="43"/>
  <c r="Y413" i="43"/>
  <c r="Y411" i="43"/>
  <c r="Y410" i="43"/>
  <c r="Y409" i="43"/>
  <c r="Y403" i="43"/>
  <c r="Y401" i="43"/>
  <c r="Y399" i="43"/>
  <c r="Y398" i="43"/>
  <c r="Y397" i="43"/>
  <c r="Y393" i="43"/>
  <c r="Y391" i="43"/>
  <c r="Y389" i="43"/>
  <c r="Y388" i="43"/>
  <c r="Y387" i="43"/>
  <c r="Y386" i="43"/>
  <c r="Y385" i="43"/>
  <c r="Y383" i="43"/>
  <c r="Y381" i="43"/>
  <c r="Y380" i="43"/>
  <c r="Y379" i="43"/>
  <c r="Y378" i="43"/>
  <c r="Y369" i="43"/>
  <c r="Y368" i="43"/>
  <c r="Y366" i="43"/>
  <c r="Y353" i="43"/>
  <c r="Y352" i="43"/>
  <c r="Y350" i="43"/>
  <c r="Y348" i="43"/>
  <c r="Y347" i="43"/>
  <c r="Y345" i="43"/>
  <c r="Y343" i="43"/>
  <c r="Y342" i="43"/>
  <c r="Y341" i="43"/>
  <c r="Y340" i="43"/>
  <c r="Y336" i="43"/>
  <c r="Y334" i="43"/>
  <c r="Y332" i="43"/>
  <c r="Y331" i="43"/>
  <c r="Y330" i="43"/>
  <c r="Y329" i="43"/>
  <c r="Y327" i="43"/>
  <c r="Y325" i="43"/>
  <c r="Y323" i="43"/>
  <c r="Y316" i="43"/>
  <c r="Y314" i="43"/>
  <c r="Y312" i="43"/>
  <c r="Y310" i="43"/>
  <c r="Y309" i="43"/>
  <c r="Y307" i="43"/>
  <c r="Y306" i="43"/>
  <c r="Y305" i="43"/>
  <c r="Y303" i="43"/>
  <c r="Y301" i="43"/>
  <c r="Y295" i="43"/>
  <c r="Y294" i="43"/>
  <c r="Y292" i="43"/>
  <c r="Y290" i="43"/>
  <c r="Y289" i="43"/>
  <c r="Y288" i="43"/>
  <c r="Y287" i="43"/>
  <c r="Y285" i="43"/>
  <c r="Y283" i="43"/>
  <c r="Y282" i="43"/>
  <c r="Y281" i="43"/>
  <c r="Y280" i="43"/>
  <c r="Y279" i="43"/>
  <c r="Y278" i="43"/>
  <c r="Y277" i="43"/>
  <c r="Y276" i="43"/>
  <c r="Y246" i="43"/>
  <c r="Y243" i="43"/>
  <c r="Y242" i="43"/>
  <c r="Y241" i="43"/>
  <c r="Y240" i="43"/>
  <c r="Y239" i="43"/>
  <c r="Y238" i="43"/>
  <c r="Y236" i="43"/>
  <c r="Y235" i="43"/>
  <c r="Y233" i="43"/>
  <c r="Y231" i="43"/>
  <c r="Y230" i="43"/>
  <c r="Y228" i="43"/>
  <c r="Y227" i="43"/>
  <c r="Y225" i="43"/>
  <c r="Y222" i="43"/>
  <c r="Y221" i="43"/>
  <c r="Y220" i="43"/>
  <c r="Y217" i="43"/>
  <c r="Y215" i="43"/>
  <c r="Y214" i="43"/>
  <c r="Y213" i="43"/>
  <c r="Y210" i="43"/>
  <c r="Y207" i="43"/>
  <c r="Y206" i="43"/>
  <c r="Y204" i="43"/>
  <c r="Y203" i="43"/>
  <c r="Y202" i="43"/>
  <c r="Y201" i="43"/>
  <c r="Y200" i="43"/>
  <c r="Y198" i="43"/>
  <c r="Y197" i="43"/>
  <c r="Y196" i="43"/>
  <c r="Y192" i="43"/>
  <c r="Y191" i="43"/>
  <c r="Y187" i="43"/>
  <c r="Y186" i="43"/>
  <c r="Y185" i="43"/>
  <c r="Y180" i="43"/>
  <c r="Y179" i="43"/>
  <c r="Y178" i="43"/>
  <c r="Y176" i="43"/>
  <c r="Y175" i="43"/>
  <c r="Y172" i="43"/>
  <c r="Y171" i="43"/>
  <c r="Y170" i="43"/>
  <c r="Y168" i="43"/>
  <c r="Y167" i="43"/>
  <c r="Y166" i="43"/>
  <c r="Y162" i="43"/>
  <c r="Y160" i="43"/>
  <c r="Y159" i="43"/>
  <c r="Y158" i="43"/>
  <c r="Y156" i="43"/>
  <c r="Y155" i="43"/>
  <c r="Y153" i="43"/>
  <c r="Y152" i="43"/>
  <c r="Y149" i="43"/>
  <c r="Y147" i="43"/>
  <c r="Y146" i="43"/>
  <c r="Y145" i="43"/>
  <c r="Y144" i="43"/>
  <c r="Y143" i="43"/>
  <c r="Y141" i="43"/>
  <c r="Y139" i="43"/>
  <c r="Y137" i="43"/>
  <c r="Y135" i="43"/>
  <c r="Y132" i="43"/>
  <c r="Y131" i="43"/>
  <c r="Y123" i="43"/>
  <c r="Y120" i="43"/>
  <c r="Y117" i="43"/>
  <c r="Y116" i="43"/>
  <c r="Y113" i="43"/>
  <c r="Y111" i="43"/>
  <c r="Y109" i="43"/>
  <c r="Y107" i="43"/>
  <c r="Y106" i="43"/>
  <c r="Y105" i="43"/>
  <c r="Y104" i="43"/>
  <c r="Y102" i="43"/>
  <c r="Y100" i="43"/>
  <c r="Y99" i="43"/>
  <c r="Y98" i="43"/>
  <c r="Y97" i="43"/>
  <c r="Y94" i="43"/>
  <c r="Y92" i="43"/>
  <c r="Y91" i="43"/>
  <c r="Y87" i="43"/>
  <c r="Y86" i="43"/>
  <c r="Y85" i="43"/>
  <c r="Y81" i="43"/>
  <c r="Y78" i="43"/>
  <c r="Y76" i="43"/>
  <c r="Y75" i="43"/>
  <c r="Y74" i="43"/>
  <c r="Y72" i="43"/>
  <c r="Y36" i="43"/>
  <c r="Y34" i="43"/>
  <c r="Y33" i="43"/>
  <c r="Y32" i="43"/>
  <c r="Y31" i="43"/>
  <c r="Y28" i="43"/>
  <c r="Y27" i="43"/>
  <c r="Y24" i="43"/>
  <c r="Y22" i="43"/>
  <c r="Y21" i="43"/>
  <c r="Y14" i="43"/>
  <c r="Y8" i="43"/>
  <c r="V612" i="43"/>
  <c r="V610" i="43"/>
  <c r="V604" i="43"/>
  <c r="V602" i="43"/>
  <c r="V600" i="43"/>
  <c r="V598" i="43"/>
  <c r="V596" i="43"/>
  <c r="V594" i="43"/>
  <c r="V592" i="43"/>
  <c r="V590" i="43"/>
  <c r="V588" i="43"/>
  <c r="V586" i="43"/>
  <c r="V584" i="43"/>
  <c r="V583" i="43"/>
  <c r="V582" i="43"/>
  <c r="V581" i="43"/>
  <c r="V580" i="43"/>
  <c r="V579" i="43"/>
  <c r="V578" i="43"/>
  <c r="V577" i="43"/>
  <c r="V576" i="43"/>
  <c r="V575" i="43"/>
  <c r="V573" i="43"/>
  <c r="V571" i="43"/>
  <c r="V569" i="43"/>
  <c r="V564" i="43"/>
  <c r="V562" i="43"/>
  <c r="V560" i="43"/>
  <c r="V558" i="43"/>
  <c r="V556" i="43"/>
  <c r="V554" i="43"/>
  <c r="V552" i="43"/>
  <c r="V550" i="43"/>
  <c r="V548" i="43"/>
  <c r="V544" i="43"/>
  <c r="V543" i="43"/>
  <c r="V542" i="43"/>
  <c r="V541" i="43"/>
  <c r="V540" i="43"/>
  <c r="V539" i="43"/>
  <c r="V538" i="43"/>
  <c r="V537" i="43"/>
  <c r="V536" i="43"/>
  <c r="V535" i="43"/>
  <c r="V534" i="43"/>
  <c r="V532" i="43"/>
  <c r="V530" i="43"/>
  <c r="V527" i="43"/>
  <c r="V519" i="43"/>
  <c r="V516" i="43"/>
  <c r="V513" i="43"/>
  <c r="V512" i="43"/>
  <c r="V511" i="43"/>
  <c r="V510" i="43"/>
  <c r="V508" i="43"/>
  <c r="V507" i="43"/>
  <c r="V506" i="43"/>
  <c r="V505" i="43"/>
  <c r="V503" i="43"/>
  <c r="V500" i="43"/>
  <c r="V498" i="43"/>
  <c r="V496" i="43"/>
  <c r="V495" i="43"/>
  <c r="V493" i="43"/>
  <c r="V492" i="43"/>
  <c r="V490" i="43"/>
  <c r="V487" i="43"/>
  <c r="V485" i="43"/>
  <c r="V484" i="43"/>
  <c r="V482" i="43"/>
  <c r="V480" i="43"/>
  <c r="V478" i="43"/>
  <c r="V476" i="43"/>
  <c r="V474" i="43"/>
  <c r="V473" i="43"/>
  <c r="V472" i="43"/>
  <c r="V471" i="43"/>
  <c r="V470" i="43"/>
  <c r="V467" i="43"/>
  <c r="V465" i="43"/>
  <c r="V464" i="43"/>
  <c r="V463" i="43"/>
  <c r="V460" i="43"/>
  <c r="V459" i="43"/>
  <c r="V458" i="43"/>
  <c r="V448" i="43"/>
  <c r="V446" i="43"/>
  <c r="V440" i="43"/>
  <c r="V438" i="43"/>
  <c r="V437" i="43"/>
  <c r="V436" i="43"/>
  <c r="V435" i="43"/>
  <c r="V432" i="43"/>
  <c r="V431" i="43"/>
  <c r="V430" i="43"/>
  <c r="V428" i="43"/>
  <c r="V426" i="43"/>
  <c r="V423" i="43"/>
  <c r="V421" i="43"/>
  <c r="V419" i="43"/>
  <c r="V417" i="43"/>
  <c r="V415" i="43"/>
  <c r="V413" i="43"/>
  <c r="V411" i="43"/>
  <c r="V410" i="43"/>
  <c r="V409" i="43"/>
  <c r="V403" i="43"/>
  <c r="V401" i="43"/>
  <c r="V399" i="43"/>
  <c r="V398" i="43"/>
  <c r="V397" i="43"/>
  <c r="V393" i="43"/>
  <c r="V391" i="43"/>
  <c r="V389" i="43"/>
  <c r="V388" i="43"/>
  <c r="V387" i="43"/>
  <c r="V386" i="43"/>
  <c r="V385" i="43"/>
  <c r="V383" i="43"/>
  <c r="V381" i="43"/>
  <c r="V380" i="43"/>
  <c r="V379" i="43"/>
  <c r="V378" i="43"/>
  <c r="V369" i="43"/>
  <c r="V368" i="43"/>
  <c r="V366" i="43"/>
  <c r="V354" i="43"/>
  <c r="V353" i="43"/>
  <c r="V352" i="43"/>
  <c r="V350" i="43"/>
  <c r="V348" i="43"/>
  <c r="V347" i="43"/>
  <c r="V345" i="43"/>
  <c r="V343" i="43"/>
  <c r="V342" i="43"/>
  <c r="V341" i="43"/>
  <c r="V340" i="43"/>
  <c r="V336" i="43"/>
  <c r="V334" i="43"/>
  <c r="V332" i="43"/>
  <c r="V331" i="43"/>
  <c r="V330" i="43"/>
  <c r="V329" i="43"/>
  <c r="V327" i="43"/>
  <c r="V325" i="43"/>
  <c r="V323" i="43"/>
  <c r="V316" i="43"/>
  <c r="V314" i="43"/>
  <c r="V312" i="43"/>
  <c r="V310" i="43"/>
  <c r="V309" i="43"/>
  <c r="V307" i="43"/>
  <c r="V306" i="43"/>
  <c r="V305" i="43"/>
  <c r="V295" i="43"/>
  <c r="V294" i="43"/>
  <c r="V292" i="43"/>
  <c r="V290" i="43"/>
  <c r="V289" i="43"/>
  <c r="V288" i="43"/>
  <c r="V287" i="43"/>
  <c r="V285" i="43"/>
  <c r="V283" i="43"/>
  <c r="V282" i="43"/>
  <c r="V281" i="43"/>
  <c r="V280" i="43"/>
  <c r="V279" i="43"/>
  <c r="V278" i="43"/>
  <c r="V277" i="43"/>
  <c r="V276" i="43"/>
  <c r="V246" i="43"/>
  <c r="V243" i="43"/>
  <c r="V242" i="43"/>
  <c r="V241" i="43"/>
  <c r="V240" i="43"/>
  <c r="V239" i="43"/>
  <c r="V238" i="43"/>
  <c r="V236" i="43"/>
  <c r="V235" i="43"/>
  <c r="V233" i="43"/>
  <c r="V231" i="43"/>
  <c r="V230" i="43"/>
  <c r="V228" i="43"/>
  <c r="V227" i="43"/>
  <c r="V225" i="43"/>
  <c r="V222" i="43"/>
  <c r="V221" i="43"/>
  <c r="V220" i="43"/>
  <c r="V217" i="43"/>
  <c r="V215" i="43"/>
  <c r="V214" i="43"/>
  <c r="V213" i="43"/>
  <c r="V210" i="43"/>
  <c r="V207" i="43"/>
  <c r="V206" i="43"/>
  <c r="V204" i="43"/>
  <c r="V203" i="43"/>
  <c r="V202" i="43"/>
  <c r="V201" i="43"/>
  <c r="V200" i="43"/>
  <c r="V198" i="43"/>
  <c r="V197" i="43"/>
  <c r="V196" i="43"/>
  <c r="V192" i="43"/>
  <c r="V191" i="43"/>
  <c r="V187" i="43"/>
  <c r="V186" i="43"/>
  <c r="V185" i="43"/>
  <c r="V180" i="43"/>
  <c r="V179" i="43"/>
  <c r="V178" i="43"/>
  <c r="V176" i="43"/>
  <c r="V175" i="43"/>
  <c r="V172" i="43"/>
  <c r="V171" i="43"/>
  <c r="V170" i="43"/>
  <c r="V168" i="43"/>
  <c r="V167" i="43"/>
  <c r="V166" i="43"/>
  <c r="V162" i="43"/>
  <c r="V160" i="43"/>
  <c r="V159" i="43"/>
  <c r="V158" i="43"/>
  <c r="V156" i="43"/>
  <c r="V155" i="43"/>
  <c r="V153" i="43"/>
  <c r="V152" i="43"/>
  <c r="V149" i="43"/>
  <c r="V147" i="43"/>
  <c r="V146" i="43"/>
  <c r="V145" i="43"/>
  <c r="V144" i="43"/>
  <c r="V143" i="43"/>
  <c r="V141" i="43"/>
  <c r="V139" i="43"/>
  <c r="V137" i="43"/>
  <c r="V135" i="43"/>
  <c r="V132" i="43"/>
  <c r="V131" i="43"/>
  <c r="V123" i="43"/>
  <c r="V120" i="43"/>
  <c r="V117" i="43"/>
  <c r="V116" i="43"/>
  <c r="V113" i="43"/>
  <c r="V111" i="43"/>
  <c r="V109" i="43"/>
  <c r="V107" i="43"/>
  <c r="V106" i="43"/>
  <c r="V105" i="43"/>
  <c r="V104" i="43"/>
  <c r="V102" i="43"/>
  <c r="V100" i="43"/>
  <c r="V99" i="43"/>
  <c r="V98" i="43"/>
  <c r="V97" i="43"/>
  <c r="V94" i="43"/>
  <c r="V92" i="43"/>
  <c r="V91" i="43"/>
  <c r="V87" i="43"/>
  <c r="V86" i="43"/>
  <c r="V85" i="43"/>
  <c r="V81" i="43"/>
  <c r="V78" i="43"/>
  <c r="V76" i="43"/>
  <c r="V75" i="43"/>
  <c r="V74" i="43"/>
  <c r="V72" i="43"/>
  <c r="V70" i="43"/>
  <c r="V69" i="43"/>
  <c r="V68" i="43"/>
  <c r="V67" i="43"/>
  <c r="V66" i="43"/>
  <c r="V36" i="43"/>
  <c r="V34" i="43"/>
  <c r="V33" i="43"/>
  <c r="V32" i="43"/>
  <c r="V31" i="43"/>
  <c r="V28" i="43"/>
  <c r="V27" i="43"/>
  <c r="V24" i="43"/>
  <c r="V22" i="43"/>
  <c r="V21" i="43"/>
  <c r="V8" i="43"/>
  <c r="X601" i="43"/>
  <c r="W601" i="43"/>
  <c r="M601" i="43"/>
  <c r="X599" i="43"/>
  <c r="W599" i="43"/>
  <c r="M599" i="43"/>
  <c r="X597" i="43"/>
  <c r="X595" i="43"/>
  <c r="X593" i="43"/>
  <c r="X591" i="43"/>
  <c r="X589" i="43"/>
  <c r="X587" i="43"/>
  <c r="X585" i="43"/>
  <c r="W597" i="43"/>
  <c r="W595" i="43"/>
  <c r="W593" i="43"/>
  <c r="W591" i="43"/>
  <c r="W589" i="43"/>
  <c r="W587" i="43"/>
  <c r="W585" i="43"/>
  <c r="M597" i="43"/>
  <c r="M595" i="43"/>
  <c r="M593" i="43"/>
  <c r="M591" i="43"/>
  <c r="M589" i="43"/>
  <c r="M587" i="43"/>
  <c r="M585" i="43"/>
  <c r="X574" i="43"/>
  <c r="X572" i="43"/>
  <c r="X570" i="43"/>
  <c r="X568" i="43"/>
  <c r="W574" i="43"/>
  <c r="W572" i="43"/>
  <c r="W570" i="43"/>
  <c r="W568" i="43"/>
  <c r="M574" i="43"/>
  <c r="M572" i="43"/>
  <c r="M570" i="43"/>
  <c r="M568" i="43"/>
  <c r="X561" i="43"/>
  <c r="W561" i="43"/>
  <c r="M561" i="43"/>
  <c r="X559" i="43"/>
  <c r="X557" i="43"/>
  <c r="X555" i="43"/>
  <c r="X553" i="43"/>
  <c r="X551" i="43"/>
  <c r="X549" i="43"/>
  <c r="X547" i="43"/>
  <c r="X545" i="43"/>
  <c r="W559" i="43"/>
  <c r="V559" i="43" s="1"/>
  <c r="W557" i="43"/>
  <c r="V557" i="43" s="1"/>
  <c r="W555" i="43"/>
  <c r="V555" i="43" s="1"/>
  <c r="W553" i="43"/>
  <c r="W551" i="43"/>
  <c r="V551" i="43" s="1"/>
  <c r="W549" i="43"/>
  <c r="V549" i="43" s="1"/>
  <c r="W547" i="43"/>
  <c r="V547" i="43" s="1"/>
  <c r="W545" i="43"/>
  <c r="V545" i="43" s="1"/>
  <c r="M559" i="43"/>
  <c r="M557" i="43"/>
  <c r="M555" i="43"/>
  <c r="M553" i="43"/>
  <c r="M551" i="43"/>
  <c r="M549" i="43"/>
  <c r="M547" i="43"/>
  <c r="M545" i="43"/>
  <c r="X533" i="43"/>
  <c r="X531" i="43" s="1"/>
  <c r="W533" i="43"/>
  <c r="W531" i="43" s="1"/>
  <c r="M533" i="43"/>
  <c r="M531" i="43" s="1"/>
  <c r="X526" i="43"/>
  <c r="W526" i="43"/>
  <c r="M526" i="43"/>
  <c r="X518" i="43"/>
  <c r="X514" i="43"/>
  <c r="W518" i="43"/>
  <c r="W514" i="43"/>
  <c r="M518" i="43"/>
  <c r="M514" i="43"/>
  <c r="X504" i="43"/>
  <c r="X502" i="43"/>
  <c r="W504" i="43"/>
  <c r="W502" i="43"/>
  <c r="M504" i="43"/>
  <c r="M502" i="43"/>
  <c r="X499" i="43"/>
  <c r="X494" i="43"/>
  <c r="X491" i="43"/>
  <c r="W499" i="43"/>
  <c r="W494" i="43"/>
  <c r="W491" i="43"/>
  <c r="M499" i="43"/>
  <c r="M494" i="43"/>
  <c r="M491" i="43"/>
  <c r="X486" i="43"/>
  <c r="X483" i="43"/>
  <c r="X481" i="43" s="1"/>
  <c r="X479" i="43"/>
  <c r="X477" i="43"/>
  <c r="X475" i="43"/>
  <c r="W486" i="43"/>
  <c r="W483" i="43"/>
  <c r="W481" i="43" s="1"/>
  <c r="W479" i="43"/>
  <c r="W477" i="43"/>
  <c r="W475" i="43"/>
  <c r="M486" i="43"/>
  <c r="M483" i="43"/>
  <c r="M481" i="43" s="1"/>
  <c r="M479" i="43"/>
  <c r="M477" i="43"/>
  <c r="M475" i="43"/>
  <c r="X469" i="43"/>
  <c r="X468" i="43" s="1"/>
  <c r="X466" i="43"/>
  <c r="X462" i="43"/>
  <c r="X461" i="43" s="1"/>
  <c r="W469" i="43"/>
  <c r="W468" i="43" s="1"/>
  <c r="W466" i="43"/>
  <c r="W462" i="43"/>
  <c r="W461" i="43" s="1"/>
  <c r="M469" i="43"/>
  <c r="M468" i="43" s="1"/>
  <c r="M466" i="43"/>
  <c r="M462" i="43"/>
  <c r="M461" i="43" s="1"/>
  <c r="X447" i="43"/>
  <c r="W447" i="43"/>
  <c r="M447" i="43"/>
  <c r="X427" i="43"/>
  <c r="W427" i="43"/>
  <c r="M427" i="43"/>
  <c r="I427" i="43" s="1"/>
  <c r="X422" i="43"/>
  <c r="W422" i="43"/>
  <c r="M422" i="43"/>
  <c r="X416" i="43"/>
  <c r="W416" i="43"/>
  <c r="M416" i="43"/>
  <c r="X412" i="43"/>
  <c r="W412" i="43"/>
  <c r="M412" i="43"/>
  <c r="X400" i="43"/>
  <c r="W400" i="43"/>
  <c r="M400" i="43"/>
  <c r="X390" i="43"/>
  <c r="W390" i="43"/>
  <c r="M390" i="43"/>
  <c r="X382" i="43"/>
  <c r="W382" i="43"/>
  <c r="M382" i="43"/>
  <c r="X365" i="43"/>
  <c r="W365" i="43"/>
  <c r="M365" i="43"/>
  <c r="X349" i="43"/>
  <c r="W349" i="43"/>
  <c r="M349" i="43"/>
  <c r="X344" i="43"/>
  <c r="W344" i="43"/>
  <c r="M344" i="43"/>
  <c r="X333" i="43"/>
  <c r="W333" i="43"/>
  <c r="M333" i="43"/>
  <c r="X324" i="43"/>
  <c r="W324" i="43"/>
  <c r="M324" i="43"/>
  <c r="X311" i="43"/>
  <c r="W311" i="43"/>
  <c r="M311" i="43"/>
  <c r="Z302" i="25"/>
  <c r="X291" i="43"/>
  <c r="W291" i="43"/>
  <c r="M291" i="43"/>
  <c r="X284" i="43"/>
  <c r="W284" i="43"/>
  <c r="M284" i="43"/>
  <c r="X237" i="43"/>
  <c r="X234" i="43" s="1"/>
  <c r="W237" i="43"/>
  <c r="W234" i="43" s="1"/>
  <c r="M237" i="43"/>
  <c r="M234" i="43" s="1"/>
  <c r="X232" i="43"/>
  <c r="X226" i="43"/>
  <c r="X224" i="43"/>
  <c r="X219" i="43"/>
  <c r="X216" i="43"/>
  <c r="W232" i="43"/>
  <c r="W226" i="43"/>
  <c r="W224" i="43"/>
  <c r="W219" i="43"/>
  <c r="W216" i="43"/>
  <c r="M232" i="43"/>
  <c r="M226" i="43"/>
  <c r="M224" i="43"/>
  <c r="M219" i="43"/>
  <c r="M216" i="43"/>
  <c r="X209" i="43"/>
  <c r="W209" i="43"/>
  <c r="M209" i="43"/>
  <c r="X205" i="43"/>
  <c r="W205" i="43"/>
  <c r="M205" i="43"/>
  <c r="X199" i="43"/>
  <c r="W199" i="43"/>
  <c r="M199" i="43"/>
  <c r="M195" i="43"/>
  <c r="M184" i="43"/>
  <c r="X195" i="43"/>
  <c r="X184" i="43"/>
  <c r="W195" i="43"/>
  <c r="W184" i="43"/>
  <c r="X177" i="43"/>
  <c r="X169" i="43"/>
  <c r="X165" i="43"/>
  <c r="X157" i="43"/>
  <c r="W177" i="43"/>
  <c r="W169" i="43"/>
  <c r="W165" i="43"/>
  <c r="M177" i="43"/>
  <c r="M169" i="43"/>
  <c r="M165" i="43"/>
  <c r="M157" i="43"/>
  <c r="X151" i="43"/>
  <c r="W151" i="43"/>
  <c r="M151" i="43"/>
  <c r="I151" i="43" s="1"/>
  <c r="X142" i="43"/>
  <c r="X140" i="43"/>
  <c r="X138" i="43"/>
  <c r="W142" i="43"/>
  <c r="W140" i="43"/>
  <c r="W138" i="43"/>
  <c r="M142" i="43"/>
  <c r="M140" i="43"/>
  <c r="M138" i="43"/>
  <c r="X130" i="43"/>
  <c r="X125" i="43"/>
  <c r="W125" i="43"/>
  <c r="M130" i="43"/>
  <c r="M125" i="43"/>
  <c r="X115" i="43"/>
  <c r="X114" i="43" s="1"/>
  <c r="X112" i="43"/>
  <c r="X110" i="43"/>
  <c r="W115" i="43"/>
  <c r="W114" i="43" s="1"/>
  <c r="W112" i="43"/>
  <c r="W110" i="43"/>
  <c r="I119" i="43"/>
  <c r="Z119" i="25" s="1"/>
  <c r="M115" i="43"/>
  <c r="M114" i="43" s="1"/>
  <c r="M112" i="43"/>
  <c r="M110" i="43"/>
  <c r="X103" i="43"/>
  <c r="W103" i="43"/>
  <c r="M103" i="43"/>
  <c r="X96" i="43"/>
  <c r="X93" i="43"/>
  <c r="W96" i="43"/>
  <c r="W93" i="43"/>
  <c r="M96" i="43"/>
  <c r="M93" i="43"/>
  <c r="X90" i="43"/>
  <c r="W90" i="43"/>
  <c r="M90" i="43"/>
  <c r="X84" i="43"/>
  <c r="X83" i="43" s="1"/>
  <c r="X82" i="43" s="1"/>
  <c r="X73" i="43"/>
  <c r="W84" i="43"/>
  <c r="W83" i="43" s="1"/>
  <c r="W82" i="43" s="1"/>
  <c r="W73" i="43"/>
  <c r="M84" i="43"/>
  <c r="M83" i="43" s="1"/>
  <c r="M82" i="43" s="1"/>
  <c r="M73" i="43"/>
  <c r="X65" i="43"/>
  <c r="X64" i="43" s="1"/>
  <c r="X55" i="43"/>
  <c r="W65" i="43"/>
  <c r="W64" i="43" s="1"/>
  <c r="W55" i="43"/>
  <c r="M65" i="43"/>
  <c r="M64" i="43" s="1"/>
  <c r="M55" i="43"/>
  <c r="X47" i="43"/>
  <c r="X46" i="43" s="1"/>
  <c r="X43" i="43"/>
  <c r="X40" i="43"/>
  <c r="W47" i="43"/>
  <c r="W46" i="43" s="1"/>
  <c r="W43" i="43"/>
  <c r="W40" i="43"/>
  <c r="M47" i="43"/>
  <c r="M46" i="43" s="1"/>
  <c r="M43" i="43"/>
  <c r="M40" i="43"/>
  <c r="X30" i="43"/>
  <c r="X29" i="43" s="1"/>
  <c r="X26" i="43"/>
  <c r="W30" i="43"/>
  <c r="W29" i="43" s="1"/>
  <c r="W26" i="43"/>
  <c r="M30" i="43"/>
  <c r="M29" i="43" s="1"/>
  <c r="M26" i="43"/>
  <c r="X23" i="43"/>
  <c r="W23" i="43"/>
  <c r="M23" i="43"/>
  <c r="I612" i="43"/>
  <c r="Z612" i="25" s="1"/>
  <c r="I610" i="43"/>
  <c r="Z610" i="25" s="1"/>
  <c r="I604" i="43"/>
  <c r="Z604" i="25" s="1"/>
  <c r="I602" i="43"/>
  <c r="Z602" i="25" s="1"/>
  <c r="I600" i="43"/>
  <c r="Z600" i="25" s="1"/>
  <c r="I598" i="43"/>
  <c r="Z598" i="25" s="1"/>
  <c r="I596" i="43"/>
  <c r="I594" i="43"/>
  <c r="I592" i="43"/>
  <c r="I590" i="43"/>
  <c r="I588" i="43"/>
  <c r="I586" i="43"/>
  <c r="I584" i="43"/>
  <c r="Z584" i="25" s="1"/>
  <c r="I583" i="43"/>
  <c r="Z583" i="25" s="1"/>
  <c r="I582" i="43"/>
  <c r="Z582" i="25" s="1"/>
  <c r="I581" i="43"/>
  <c r="Z581" i="25" s="1"/>
  <c r="I580" i="43"/>
  <c r="Z580" i="25" s="1"/>
  <c r="I579" i="43"/>
  <c r="Z579" i="25" s="1"/>
  <c r="I578" i="43"/>
  <c r="Z578" i="25" s="1"/>
  <c r="I577" i="43"/>
  <c r="Z577" i="25" s="1"/>
  <c r="I576" i="43"/>
  <c r="Z576" i="25" s="1"/>
  <c r="I575" i="43"/>
  <c r="Z575" i="25" s="1"/>
  <c r="I573" i="43"/>
  <c r="I571" i="43"/>
  <c r="I569" i="43"/>
  <c r="I564" i="43"/>
  <c r="I562" i="43"/>
  <c r="I560" i="43"/>
  <c r="I558" i="43"/>
  <c r="I556" i="43"/>
  <c r="Z556" i="25" s="1"/>
  <c r="I554" i="43"/>
  <c r="I552" i="43"/>
  <c r="I550" i="43"/>
  <c r="I548" i="43"/>
  <c r="I544" i="43"/>
  <c r="Z544" i="25" s="1"/>
  <c r="I543" i="43"/>
  <c r="Z543" i="25" s="1"/>
  <c r="I542" i="43"/>
  <c r="Z542" i="25" s="1"/>
  <c r="I541" i="43"/>
  <c r="Z541" i="25" s="1"/>
  <c r="I540" i="43"/>
  <c r="Z540" i="25" s="1"/>
  <c r="I539" i="43"/>
  <c r="Z539" i="25" s="1"/>
  <c r="I538" i="43"/>
  <c r="Z538" i="25" s="1"/>
  <c r="I537" i="43"/>
  <c r="Z537" i="25" s="1"/>
  <c r="I536" i="43"/>
  <c r="I535" i="43"/>
  <c r="I534" i="43"/>
  <c r="I532" i="43"/>
  <c r="Z532" i="25" s="1"/>
  <c r="I530" i="43"/>
  <c r="Z530" i="25" s="1"/>
  <c r="I527" i="43"/>
  <c r="I519" i="43"/>
  <c r="I516" i="43"/>
  <c r="I513" i="43"/>
  <c r="I512" i="43"/>
  <c r="I511" i="43"/>
  <c r="I510" i="43"/>
  <c r="I508" i="43"/>
  <c r="I507" i="43"/>
  <c r="I506" i="43"/>
  <c r="I505" i="43"/>
  <c r="I503" i="43"/>
  <c r="I500" i="43"/>
  <c r="I498" i="43"/>
  <c r="I496" i="43"/>
  <c r="I495" i="43"/>
  <c r="I493" i="43"/>
  <c r="I492" i="43"/>
  <c r="I490" i="43"/>
  <c r="Z490" i="25" s="1"/>
  <c r="I487" i="43"/>
  <c r="I485" i="43"/>
  <c r="I484" i="43"/>
  <c r="I480" i="43"/>
  <c r="I478" i="43"/>
  <c r="I476" i="43"/>
  <c r="I474" i="43"/>
  <c r="I473" i="43"/>
  <c r="I472" i="43"/>
  <c r="I471" i="43"/>
  <c r="I470" i="43"/>
  <c r="I467" i="43"/>
  <c r="I465" i="43"/>
  <c r="I464" i="43"/>
  <c r="I463" i="43"/>
  <c r="I460" i="43"/>
  <c r="I459" i="43"/>
  <c r="I458" i="43"/>
  <c r="I457" i="43"/>
  <c r="Z457" i="25" s="1"/>
  <c r="I456" i="43"/>
  <c r="Z456" i="25" s="1"/>
  <c r="I453" i="43"/>
  <c r="I451" i="43"/>
  <c r="Z451" i="25" s="1"/>
  <c r="I448" i="43"/>
  <c r="I446" i="43"/>
  <c r="Z446" i="25" s="1"/>
  <c r="I440" i="43"/>
  <c r="Z440" i="25" s="1"/>
  <c r="I438" i="43"/>
  <c r="Z438" i="25" s="1"/>
  <c r="I437" i="43"/>
  <c r="Z437" i="25" s="1"/>
  <c r="I436" i="43"/>
  <c r="Z436" i="25" s="1"/>
  <c r="I435" i="43"/>
  <c r="Z435" i="25" s="1"/>
  <c r="I432" i="43"/>
  <c r="Z432" i="25" s="1"/>
  <c r="I431" i="43"/>
  <c r="Z431" i="25" s="1"/>
  <c r="I430" i="43"/>
  <c r="Z430" i="25" s="1"/>
  <c r="I428" i="43"/>
  <c r="I426" i="43"/>
  <c r="Z426" i="25" s="1"/>
  <c r="I423" i="43"/>
  <c r="I421" i="43"/>
  <c r="I419" i="43"/>
  <c r="Z419" i="25" s="1"/>
  <c r="I417" i="43"/>
  <c r="I415" i="43"/>
  <c r="I413" i="43"/>
  <c r="I411" i="43"/>
  <c r="I410" i="43"/>
  <c r="I409" i="43"/>
  <c r="Z409" i="25" s="1"/>
  <c r="I403" i="43"/>
  <c r="Z403" i="25" s="1"/>
  <c r="I401" i="43"/>
  <c r="I399" i="43"/>
  <c r="Z399" i="25" s="1"/>
  <c r="I398" i="43"/>
  <c r="I397" i="43"/>
  <c r="Z397" i="25" s="1"/>
  <c r="I393" i="43"/>
  <c r="Z393" i="25" s="1"/>
  <c r="I391" i="43"/>
  <c r="I389" i="43"/>
  <c r="I388" i="43"/>
  <c r="I387" i="43"/>
  <c r="Z387" i="25" s="1"/>
  <c r="I386" i="43"/>
  <c r="Z386" i="25" s="1"/>
  <c r="I385" i="43"/>
  <c r="Z385" i="25" s="1"/>
  <c r="I383" i="43"/>
  <c r="I381" i="43"/>
  <c r="I380" i="43"/>
  <c r="I379" i="43"/>
  <c r="I378" i="43"/>
  <c r="Z378" i="25" s="1"/>
  <c r="I377" i="43"/>
  <c r="Z377" i="25" s="1"/>
  <c r="I376" i="43"/>
  <c r="Z376" i="25" s="1"/>
  <c r="I371" i="43"/>
  <c r="Z371" i="25" s="1"/>
  <c r="I370" i="43"/>
  <c r="Z370" i="25" s="1"/>
  <c r="I369" i="43"/>
  <c r="Z369" i="25" s="1"/>
  <c r="I368" i="43"/>
  <c r="Z368" i="25" s="1"/>
  <c r="I366" i="43"/>
  <c r="I353" i="43"/>
  <c r="I352" i="43"/>
  <c r="I350" i="43"/>
  <c r="I348" i="43"/>
  <c r="I347" i="43"/>
  <c r="I345" i="43"/>
  <c r="I343" i="43"/>
  <c r="I342" i="43"/>
  <c r="I341" i="43"/>
  <c r="I340" i="43"/>
  <c r="Z340" i="25" s="1"/>
  <c r="I336" i="43"/>
  <c r="Z336" i="25" s="1"/>
  <c r="I334" i="43"/>
  <c r="I332" i="43"/>
  <c r="I331" i="43"/>
  <c r="I330" i="43"/>
  <c r="I329" i="43"/>
  <c r="I327" i="43"/>
  <c r="I325" i="43"/>
  <c r="I316" i="43"/>
  <c r="I314" i="43"/>
  <c r="I312" i="43"/>
  <c r="I310" i="43"/>
  <c r="I309" i="43"/>
  <c r="I307" i="43"/>
  <c r="I306" i="43"/>
  <c r="I305" i="43"/>
  <c r="I303" i="43"/>
  <c r="I301" i="43"/>
  <c r="I295" i="43"/>
  <c r="I294" i="43"/>
  <c r="Z293" i="25" s="1"/>
  <c r="I292" i="43"/>
  <c r="I290" i="43"/>
  <c r="I289" i="43"/>
  <c r="I288" i="43"/>
  <c r="I287" i="43"/>
  <c r="Z286" i="25" s="1"/>
  <c r="I285" i="43"/>
  <c r="I283" i="43"/>
  <c r="I282" i="43"/>
  <c r="I281" i="43"/>
  <c r="I280" i="43"/>
  <c r="I279" i="43"/>
  <c r="I278" i="43"/>
  <c r="I277" i="43"/>
  <c r="I276" i="43"/>
  <c r="I246" i="43"/>
  <c r="I243" i="43"/>
  <c r="I242" i="43"/>
  <c r="I241" i="43"/>
  <c r="I240" i="43"/>
  <c r="I239" i="43"/>
  <c r="I238" i="43"/>
  <c r="I236" i="43"/>
  <c r="I235" i="43"/>
  <c r="I233" i="43"/>
  <c r="I231" i="43"/>
  <c r="I230" i="43"/>
  <c r="I228" i="43"/>
  <c r="I227" i="43"/>
  <c r="I225" i="43"/>
  <c r="I222" i="43"/>
  <c r="I221" i="43"/>
  <c r="I220" i="43"/>
  <c r="I217" i="43"/>
  <c r="I215" i="43"/>
  <c r="I214" i="43"/>
  <c r="I213" i="43"/>
  <c r="I210" i="43"/>
  <c r="I207" i="43"/>
  <c r="I206" i="43"/>
  <c r="I204" i="43"/>
  <c r="I203" i="43"/>
  <c r="I202" i="43"/>
  <c r="I201" i="43"/>
  <c r="I200" i="43"/>
  <c r="I198" i="43"/>
  <c r="I197" i="43"/>
  <c r="I196" i="43"/>
  <c r="I192" i="43"/>
  <c r="I191" i="43"/>
  <c r="I187" i="43"/>
  <c r="I186" i="43"/>
  <c r="I185" i="43"/>
  <c r="I180" i="43"/>
  <c r="I179" i="43"/>
  <c r="I178" i="43"/>
  <c r="I176" i="43"/>
  <c r="I175" i="43"/>
  <c r="I172" i="43"/>
  <c r="I171" i="43"/>
  <c r="I170" i="43"/>
  <c r="I168" i="43"/>
  <c r="I167" i="43"/>
  <c r="I166" i="43"/>
  <c r="I162" i="43"/>
  <c r="I160" i="43"/>
  <c r="I159" i="43"/>
  <c r="I158" i="43"/>
  <c r="I156" i="43"/>
  <c r="I155" i="43"/>
  <c r="I153" i="43"/>
  <c r="I152" i="43"/>
  <c r="I149" i="43"/>
  <c r="I147" i="43"/>
  <c r="I146" i="43"/>
  <c r="I145" i="43"/>
  <c r="I144" i="43"/>
  <c r="I143" i="43"/>
  <c r="I141" i="43"/>
  <c r="I139" i="43"/>
  <c r="I137" i="43"/>
  <c r="I135" i="43"/>
  <c r="I132" i="43"/>
  <c r="I131" i="43"/>
  <c r="I123" i="43"/>
  <c r="Z123" i="25" s="1"/>
  <c r="I120" i="43"/>
  <c r="Z120" i="25" s="1"/>
  <c r="I117" i="43"/>
  <c r="Z117" i="25" s="1"/>
  <c r="I116" i="43"/>
  <c r="Z116" i="25" s="1"/>
  <c r="I113" i="43"/>
  <c r="Z113" i="25" s="1"/>
  <c r="I111" i="43"/>
  <c r="Z111" i="25" s="1"/>
  <c r="I109" i="43"/>
  <c r="Z109" i="25" s="1"/>
  <c r="I107" i="43"/>
  <c r="Z107" i="25" s="1"/>
  <c r="I106" i="43"/>
  <c r="Z106" i="25" s="1"/>
  <c r="I105" i="43"/>
  <c r="Z105" i="25" s="1"/>
  <c r="I104" i="43"/>
  <c r="Z104" i="25" s="1"/>
  <c r="I102" i="43"/>
  <c r="Z102" i="25" s="1"/>
  <c r="I100" i="43"/>
  <c r="Z100" i="25" s="1"/>
  <c r="I99" i="43"/>
  <c r="Z99" i="25" s="1"/>
  <c r="I98" i="43"/>
  <c r="Z98" i="25" s="1"/>
  <c r="I97" i="43"/>
  <c r="Z97" i="25" s="1"/>
  <c r="I94" i="43"/>
  <c r="I92" i="43"/>
  <c r="I91" i="43"/>
  <c r="I87" i="43"/>
  <c r="I86" i="43"/>
  <c r="I85" i="43"/>
  <c r="I81" i="43"/>
  <c r="I78" i="43"/>
  <c r="I76" i="43"/>
  <c r="I75" i="43"/>
  <c r="I74" i="43"/>
  <c r="I72" i="43"/>
  <c r="Z70" i="25"/>
  <c r="Z69" i="25"/>
  <c r="Z68" i="25"/>
  <c r="Z67" i="25"/>
  <c r="Z66" i="25"/>
  <c r="Z61" i="25"/>
  <c r="Z58" i="25"/>
  <c r="Z57" i="25"/>
  <c r="Z56" i="25"/>
  <c r="Z54" i="25"/>
  <c r="Z53" i="25"/>
  <c r="Z52" i="25"/>
  <c r="Z51" i="25"/>
  <c r="Z50" i="25"/>
  <c r="Z49" i="25"/>
  <c r="Z48" i="25"/>
  <c r="Z44" i="25"/>
  <c r="Z42" i="25"/>
  <c r="Z41" i="25"/>
  <c r="I28" i="43"/>
  <c r="I27" i="43"/>
  <c r="I24" i="43"/>
  <c r="I22" i="43"/>
  <c r="I21" i="43"/>
  <c r="Z21" i="25" s="1"/>
  <c r="I14" i="43"/>
  <c r="Z14" i="25" s="1"/>
  <c r="I8" i="43"/>
  <c r="X601" i="45"/>
  <c r="W601" i="45"/>
  <c r="V601" i="45"/>
  <c r="U601" i="45"/>
  <c r="T601" i="45"/>
  <c r="S601" i="45"/>
  <c r="X599" i="45"/>
  <c r="W599" i="45"/>
  <c r="V599" i="45"/>
  <c r="U599" i="45"/>
  <c r="T599" i="45"/>
  <c r="S599" i="45"/>
  <c r="X597" i="45"/>
  <c r="W597" i="45"/>
  <c r="V597" i="45"/>
  <c r="U597" i="45"/>
  <c r="T597" i="45"/>
  <c r="S597" i="45"/>
  <c r="X595" i="45"/>
  <c r="W595" i="45"/>
  <c r="V595" i="45"/>
  <c r="U595" i="45"/>
  <c r="T595" i="45"/>
  <c r="S595" i="45"/>
  <c r="X593" i="45"/>
  <c r="W593" i="45"/>
  <c r="V593" i="45"/>
  <c r="U593" i="45"/>
  <c r="T593" i="45"/>
  <c r="S593" i="45"/>
  <c r="X591" i="45"/>
  <c r="W591" i="45"/>
  <c r="V591" i="45"/>
  <c r="U591" i="45"/>
  <c r="T591" i="45"/>
  <c r="S591" i="45"/>
  <c r="X589" i="45"/>
  <c r="W589" i="45"/>
  <c r="V589" i="45"/>
  <c r="U589" i="45"/>
  <c r="T589" i="45"/>
  <c r="S589" i="45"/>
  <c r="X587" i="45"/>
  <c r="W587" i="45"/>
  <c r="V587" i="45"/>
  <c r="U587" i="45"/>
  <c r="T587" i="45"/>
  <c r="S587" i="45"/>
  <c r="X585" i="45"/>
  <c r="W585" i="45"/>
  <c r="V585" i="45"/>
  <c r="U585" i="45"/>
  <c r="T585" i="45"/>
  <c r="S585" i="45"/>
  <c r="X574" i="45"/>
  <c r="W574" i="45"/>
  <c r="V574" i="45"/>
  <c r="U574" i="45"/>
  <c r="T574" i="45"/>
  <c r="S574" i="45"/>
  <c r="X572" i="45"/>
  <c r="W572" i="45"/>
  <c r="V572" i="45"/>
  <c r="U572" i="45"/>
  <c r="T572" i="45"/>
  <c r="S572" i="45"/>
  <c r="X570" i="45"/>
  <c r="W570" i="45"/>
  <c r="V570" i="45"/>
  <c r="U570" i="45"/>
  <c r="T570" i="45"/>
  <c r="S570" i="45"/>
  <c r="X568" i="45"/>
  <c r="W568" i="45"/>
  <c r="V568" i="45"/>
  <c r="U568" i="45"/>
  <c r="T568" i="45"/>
  <c r="S568" i="45"/>
  <c r="X561" i="45"/>
  <c r="W561" i="45"/>
  <c r="V561" i="45"/>
  <c r="U561" i="45"/>
  <c r="T561" i="45"/>
  <c r="S561" i="45"/>
  <c r="X559" i="45"/>
  <c r="W559" i="45"/>
  <c r="V559" i="45"/>
  <c r="U559" i="45"/>
  <c r="T559" i="45"/>
  <c r="S559" i="45"/>
  <c r="X557" i="45"/>
  <c r="W557" i="45"/>
  <c r="V557" i="45"/>
  <c r="U557" i="45"/>
  <c r="T557" i="45"/>
  <c r="S557" i="45"/>
  <c r="X555" i="45"/>
  <c r="W555" i="45"/>
  <c r="V555" i="45"/>
  <c r="U555" i="45"/>
  <c r="T555" i="45"/>
  <c r="S555" i="45"/>
  <c r="X553" i="45"/>
  <c r="W553" i="45"/>
  <c r="V553" i="45"/>
  <c r="U553" i="45"/>
  <c r="T553" i="45"/>
  <c r="S553" i="45"/>
  <c r="X551" i="45"/>
  <c r="W551" i="45"/>
  <c r="V551" i="45"/>
  <c r="U551" i="45"/>
  <c r="T551" i="45"/>
  <c r="S551" i="45"/>
  <c r="X549" i="45"/>
  <c r="W549" i="45"/>
  <c r="V549" i="45"/>
  <c r="U549" i="45"/>
  <c r="T549" i="45"/>
  <c r="S549" i="45"/>
  <c r="X547" i="45"/>
  <c r="W547" i="45"/>
  <c r="V547" i="45"/>
  <c r="U547" i="45"/>
  <c r="T547" i="45"/>
  <c r="S547" i="45"/>
  <c r="X545" i="45"/>
  <c r="W545" i="45"/>
  <c r="V545" i="45"/>
  <c r="U545" i="45"/>
  <c r="T545" i="45"/>
  <c r="S545" i="45"/>
  <c r="X533" i="45"/>
  <c r="W533" i="45"/>
  <c r="W531" i="45" s="1"/>
  <c r="V533" i="45"/>
  <c r="V531" i="45" s="1"/>
  <c r="U533" i="45"/>
  <c r="U531" i="45" s="1"/>
  <c r="T533" i="45"/>
  <c r="T531" i="45" s="1"/>
  <c r="S533" i="45"/>
  <c r="S531" i="45" s="1"/>
  <c r="X526" i="45"/>
  <c r="W526" i="45"/>
  <c r="V526" i="45"/>
  <c r="U526" i="45"/>
  <c r="T526" i="45"/>
  <c r="S526" i="45"/>
  <c r="X518" i="45"/>
  <c r="W518" i="45"/>
  <c r="V518" i="45"/>
  <c r="U518" i="45"/>
  <c r="T518" i="45"/>
  <c r="S518" i="45"/>
  <c r="X514" i="45"/>
  <c r="W514" i="45"/>
  <c r="V514" i="45"/>
  <c r="U514" i="45"/>
  <c r="T514" i="45"/>
  <c r="S514" i="45"/>
  <c r="X504" i="45"/>
  <c r="W504" i="45"/>
  <c r="V504" i="45"/>
  <c r="U504" i="45"/>
  <c r="T504" i="45"/>
  <c r="S504" i="45"/>
  <c r="X502" i="45"/>
  <c r="W502" i="45"/>
  <c r="V502" i="45"/>
  <c r="U502" i="45"/>
  <c r="T502" i="45"/>
  <c r="S502" i="45"/>
  <c r="X499" i="45"/>
  <c r="W499" i="45"/>
  <c r="V499" i="45"/>
  <c r="U499" i="45"/>
  <c r="T499" i="45"/>
  <c r="S499" i="45"/>
  <c r="X494" i="45"/>
  <c r="W494" i="45"/>
  <c r="V494" i="45"/>
  <c r="U494" i="45"/>
  <c r="T494" i="45"/>
  <c r="S494" i="45"/>
  <c r="X491" i="45"/>
  <c r="W491" i="45"/>
  <c r="V491" i="45"/>
  <c r="U491" i="45"/>
  <c r="T491" i="45"/>
  <c r="S491" i="45"/>
  <c r="X486" i="45"/>
  <c r="W486" i="45"/>
  <c r="V486" i="45"/>
  <c r="U486" i="45"/>
  <c r="T486" i="45"/>
  <c r="S486" i="45"/>
  <c r="X483" i="45"/>
  <c r="X481" i="45" s="1"/>
  <c r="W483" i="45"/>
  <c r="W481" i="45" s="1"/>
  <c r="V483" i="45"/>
  <c r="V481" i="45" s="1"/>
  <c r="U483" i="45"/>
  <c r="U481" i="45" s="1"/>
  <c r="T483" i="45"/>
  <c r="T481" i="45" s="1"/>
  <c r="S483" i="45"/>
  <c r="X479" i="45"/>
  <c r="W479" i="45"/>
  <c r="V479" i="45"/>
  <c r="U479" i="45"/>
  <c r="T479" i="45"/>
  <c r="S479" i="45"/>
  <c r="X477" i="45"/>
  <c r="W477" i="45"/>
  <c r="V477" i="45"/>
  <c r="U477" i="45"/>
  <c r="T477" i="45"/>
  <c r="S477" i="45"/>
  <c r="X475" i="45"/>
  <c r="W475" i="45"/>
  <c r="V475" i="45"/>
  <c r="U475" i="45"/>
  <c r="T475" i="45"/>
  <c r="S475" i="45"/>
  <c r="X469" i="45"/>
  <c r="W469" i="45"/>
  <c r="W468" i="45" s="1"/>
  <c r="V469" i="45"/>
  <c r="V468" i="45" s="1"/>
  <c r="U469" i="45"/>
  <c r="U468" i="45" s="1"/>
  <c r="T469" i="45"/>
  <c r="T468" i="45" s="1"/>
  <c r="S469" i="45"/>
  <c r="S468" i="45" s="1"/>
  <c r="X466" i="45"/>
  <c r="W466" i="45"/>
  <c r="V466" i="45"/>
  <c r="U466" i="45"/>
  <c r="T466" i="45"/>
  <c r="S466" i="45"/>
  <c r="X462" i="45"/>
  <c r="X461" i="45" s="1"/>
  <c r="X678" i="45" s="1"/>
  <c r="W462" i="45"/>
  <c r="W461" i="45" s="1"/>
  <c r="W678" i="45" s="1"/>
  <c r="V462" i="45"/>
  <c r="V461" i="45" s="1"/>
  <c r="U462" i="45"/>
  <c r="T462" i="45"/>
  <c r="T461" i="45" s="1"/>
  <c r="T678" i="45" s="1"/>
  <c r="S462" i="45"/>
  <c r="S461" i="45" s="1"/>
  <c r="S678" i="45" s="1"/>
  <c r="X447" i="45"/>
  <c r="W447" i="45"/>
  <c r="V447" i="45"/>
  <c r="U447" i="45"/>
  <c r="T447" i="45"/>
  <c r="S447" i="45"/>
  <c r="X427" i="45"/>
  <c r="W427" i="45"/>
  <c r="V427" i="45"/>
  <c r="U427" i="45"/>
  <c r="T427" i="45"/>
  <c r="S427" i="45"/>
  <c r="X422" i="45"/>
  <c r="W422" i="45"/>
  <c r="V422" i="45"/>
  <c r="U422" i="45"/>
  <c r="T422" i="45"/>
  <c r="S422" i="45"/>
  <c r="X416" i="45"/>
  <c r="W416" i="45"/>
  <c r="V416" i="45"/>
  <c r="U416" i="45"/>
  <c r="T416" i="45"/>
  <c r="S416" i="45"/>
  <c r="X412" i="45"/>
  <c r="W412" i="45"/>
  <c r="V412" i="45"/>
  <c r="U412" i="45"/>
  <c r="T412" i="45"/>
  <c r="S412" i="45"/>
  <c r="X400" i="45"/>
  <c r="W400" i="45"/>
  <c r="V400" i="45"/>
  <c r="U400" i="45"/>
  <c r="T400" i="45"/>
  <c r="S400" i="45"/>
  <c r="X390" i="45"/>
  <c r="W390" i="45"/>
  <c r="V390" i="45"/>
  <c r="U390" i="45"/>
  <c r="T390" i="45"/>
  <c r="S390" i="45"/>
  <c r="X382" i="45"/>
  <c r="W382" i="45"/>
  <c r="V382" i="45"/>
  <c r="U382" i="45"/>
  <c r="T382" i="45"/>
  <c r="S382" i="45"/>
  <c r="X365" i="45"/>
  <c r="W365" i="45"/>
  <c r="V365" i="45"/>
  <c r="U365" i="45"/>
  <c r="T365" i="45"/>
  <c r="S365" i="45"/>
  <c r="X349" i="45"/>
  <c r="W349" i="45"/>
  <c r="V349" i="45"/>
  <c r="U349" i="45"/>
  <c r="T349" i="45"/>
  <c r="S349" i="45"/>
  <c r="X344" i="45"/>
  <c r="W344" i="45"/>
  <c r="V344" i="45"/>
  <c r="U344" i="45"/>
  <c r="T344" i="45"/>
  <c r="S344" i="45"/>
  <c r="X333" i="45"/>
  <c r="W333" i="45"/>
  <c r="V333" i="45"/>
  <c r="U333" i="45"/>
  <c r="T333" i="45"/>
  <c r="S333" i="45"/>
  <c r="X324" i="45"/>
  <c r="W324" i="45"/>
  <c r="V324" i="45"/>
  <c r="U324" i="45"/>
  <c r="T324" i="45"/>
  <c r="S324" i="45"/>
  <c r="X311" i="45"/>
  <c r="W311" i="45"/>
  <c r="V311" i="45"/>
  <c r="U311" i="45"/>
  <c r="T311" i="45"/>
  <c r="S311" i="45"/>
  <c r="X302" i="45"/>
  <c r="U302" i="45"/>
  <c r="T302" i="45"/>
  <c r="X291" i="45"/>
  <c r="W291" i="45"/>
  <c r="V291" i="45"/>
  <c r="U291" i="45"/>
  <c r="T291" i="45"/>
  <c r="S291" i="45"/>
  <c r="X284" i="45"/>
  <c r="W284" i="45"/>
  <c r="V284" i="45"/>
  <c r="U284" i="45"/>
  <c r="T284" i="45"/>
  <c r="S284" i="45"/>
  <c r="X237" i="45"/>
  <c r="X234" i="45" s="1"/>
  <c r="W237" i="45"/>
  <c r="W234" i="45" s="1"/>
  <c r="V237" i="45"/>
  <c r="V234" i="45" s="1"/>
  <c r="U237" i="45"/>
  <c r="U234" i="45" s="1"/>
  <c r="T237" i="45"/>
  <c r="T234" i="45" s="1"/>
  <c r="S237" i="45"/>
  <c r="S234" i="45" s="1"/>
  <c r="X232" i="45"/>
  <c r="W232" i="45"/>
  <c r="V232" i="45"/>
  <c r="U232" i="45"/>
  <c r="T232" i="45"/>
  <c r="S232" i="45"/>
  <c r="X226" i="45"/>
  <c r="W226" i="45"/>
  <c r="V226" i="45"/>
  <c r="U226" i="45"/>
  <c r="T226" i="45"/>
  <c r="S226" i="45"/>
  <c r="X224" i="45"/>
  <c r="W224" i="45"/>
  <c r="V224" i="45"/>
  <c r="U224" i="45"/>
  <c r="T224" i="45"/>
  <c r="S224" i="45"/>
  <c r="X219" i="45"/>
  <c r="W219" i="45"/>
  <c r="V219" i="45"/>
  <c r="U219" i="45"/>
  <c r="T219" i="45"/>
  <c r="S219" i="45"/>
  <c r="X216" i="45"/>
  <c r="W216" i="45"/>
  <c r="V216" i="45"/>
  <c r="U216" i="45"/>
  <c r="T216" i="45"/>
  <c r="S216" i="45"/>
  <c r="X209" i="45"/>
  <c r="W209" i="45"/>
  <c r="V209" i="45"/>
  <c r="U209" i="45"/>
  <c r="T209" i="45"/>
  <c r="S209" i="45"/>
  <c r="X205" i="45"/>
  <c r="W205" i="45"/>
  <c r="V205" i="45"/>
  <c r="U205" i="45"/>
  <c r="T205" i="45"/>
  <c r="S205" i="45"/>
  <c r="X199" i="45"/>
  <c r="W199" i="45"/>
  <c r="V199" i="45"/>
  <c r="U199" i="45"/>
  <c r="T199" i="45"/>
  <c r="S199" i="45"/>
  <c r="X195" i="45"/>
  <c r="W195" i="45"/>
  <c r="V195" i="45"/>
  <c r="U195" i="45"/>
  <c r="T195" i="45"/>
  <c r="S195" i="45"/>
  <c r="X184" i="45"/>
  <c r="W184" i="45"/>
  <c r="V184" i="45"/>
  <c r="U184" i="45"/>
  <c r="T184" i="45"/>
  <c r="S184" i="45"/>
  <c r="X177" i="45"/>
  <c r="W177" i="45"/>
  <c r="V177" i="45"/>
  <c r="U177" i="45"/>
  <c r="T177" i="45"/>
  <c r="S177" i="45"/>
  <c r="X169" i="45"/>
  <c r="W169" i="45"/>
  <c r="V169" i="45"/>
  <c r="U169" i="45"/>
  <c r="T169" i="45"/>
  <c r="S169" i="45"/>
  <c r="X165" i="45"/>
  <c r="W165" i="45"/>
  <c r="V165" i="45"/>
  <c r="U165" i="45"/>
  <c r="T165" i="45"/>
  <c r="S165" i="45"/>
  <c r="X157" i="45"/>
  <c r="W157" i="45"/>
  <c r="V157" i="45"/>
  <c r="U157" i="45"/>
  <c r="T157" i="45"/>
  <c r="S157" i="45"/>
  <c r="X151" i="45"/>
  <c r="W151" i="45"/>
  <c r="V151" i="45"/>
  <c r="U151" i="45"/>
  <c r="T151" i="45"/>
  <c r="S151" i="45"/>
  <c r="X142" i="45"/>
  <c r="W142" i="45"/>
  <c r="V142" i="45"/>
  <c r="U142" i="45"/>
  <c r="T142" i="45"/>
  <c r="S142" i="45"/>
  <c r="X140" i="45"/>
  <c r="W140" i="45"/>
  <c r="V140" i="45"/>
  <c r="U140" i="45"/>
  <c r="T140" i="45"/>
  <c r="S140" i="45"/>
  <c r="X138" i="45"/>
  <c r="W138" i="45"/>
  <c r="V138" i="45"/>
  <c r="U138" i="45"/>
  <c r="T138" i="45"/>
  <c r="S138" i="45"/>
  <c r="X130" i="45"/>
  <c r="W130" i="45"/>
  <c r="V130" i="45"/>
  <c r="U130" i="45"/>
  <c r="T130" i="45"/>
  <c r="S130" i="45"/>
  <c r="X125" i="45"/>
  <c r="W125" i="45"/>
  <c r="V125" i="45"/>
  <c r="U125" i="45"/>
  <c r="T125" i="45"/>
  <c r="S125" i="45"/>
  <c r="X115" i="45"/>
  <c r="X114" i="45" s="1"/>
  <c r="W115" i="45"/>
  <c r="W114" i="45" s="1"/>
  <c r="V115" i="45"/>
  <c r="V114" i="45" s="1"/>
  <c r="U115" i="45"/>
  <c r="U114" i="45" s="1"/>
  <c r="T115" i="45"/>
  <c r="S115" i="45"/>
  <c r="S114" i="45" s="1"/>
  <c r="X112" i="45"/>
  <c r="W112" i="45"/>
  <c r="V112" i="45"/>
  <c r="U112" i="45"/>
  <c r="T112" i="45"/>
  <c r="S112" i="45"/>
  <c r="X110" i="45"/>
  <c r="W110" i="45"/>
  <c r="V110" i="45"/>
  <c r="U110" i="45"/>
  <c r="T110" i="45"/>
  <c r="S110" i="45"/>
  <c r="X103" i="45"/>
  <c r="W103" i="45"/>
  <c r="V103" i="45"/>
  <c r="U103" i="45"/>
  <c r="T103" i="45"/>
  <c r="S103" i="45"/>
  <c r="X96" i="45"/>
  <c r="W96" i="45"/>
  <c r="V96" i="45"/>
  <c r="U96" i="45"/>
  <c r="T96" i="45"/>
  <c r="S96" i="45"/>
  <c r="X93" i="45"/>
  <c r="W93" i="45"/>
  <c r="V93" i="45"/>
  <c r="U93" i="45"/>
  <c r="T93" i="45"/>
  <c r="S93" i="45"/>
  <c r="X90" i="45"/>
  <c r="W90" i="45"/>
  <c r="V90" i="45"/>
  <c r="U90" i="45"/>
  <c r="T90" i="45"/>
  <c r="S90" i="45"/>
  <c r="X84" i="45"/>
  <c r="X83" i="45" s="1"/>
  <c r="X82" i="45" s="1"/>
  <c r="W84" i="45"/>
  <c r="V84" i="45"/>
  <c r="V83" i="45" s="1"/>
  <c r="V82" i="45" s="1"/>
  <c r="U84" i="45"/>
  <c r="U83" i="45" s="1"/>
  <c r="U82" i="45" s="1"/>
  <c r="T84" i="45"/>
  <c r="T83" i="45" s="1"/>
  <c r="T82" i="45" s="1"/>
  <c r="S84" i="45"/>
  <c r="S83" i="45" s="1"/>
  <c r="S82" i="45" s="1"/>
  <c r="X73" i="45"/>
  <c r="W73" i="45"/>
  <c r="V73" i="45"/>
  <c r="U73" i="45"/>
  <c r="T73" i="45"/>
  <c r="S73" i="45"/>
  <c r="X65" i="45"/>
  <c r="X64" i="45" s="1"/>
  <c r="W65" i="45"/>
  <c r="W64" i="45" s="1"/>
  <c r="V65" i="45"/>
  <c r="V64" i="45" s="1"/>
  <c r="U65" i="45"/>
  <c r="U64" i="45" s="1"/>
  <c r="T65" i="45"/>
  <c r="T64" i="45" s="1"/>
  <c r="S65" i="45"/>
  <c r="S64" i="45" s="1"/>
  <c r="X55" i="45"/>
  <c r="W55" i="45"/>
  <c r="V55" i="45"/>
  <c r="U55" i="45"/>
  <c r="T55" i="45"/>
  <c r="S55" i="45"/>
  <c r="X47" i="45"/>
  <c r="X46" i="45" s="1"/>
  <c r="W47" i="45"/>
  <c r="W46" i="45" s="1"/>
  <c r="V47" i="45"/>
  <c r="V46" i="45" s="1"/>
  <c r="U47" i="45"/>
  <c r="U46" i="45" s="1"/>
  <c r="T47" i="45"/>
  <c r="T46" i="45" s="1"/>
  <c r="S47" i="45"/>
  <c r="S46" i="45" s="1"/>
  <c r="X43" i="45"/>
  <c r="W43" i="45"/>
  <c r="V43" i="45"/>
  <c r="U43" i="45"/>
  <c r="T43" i="45"/>
  <c r="S43" i="45"/>
  <c r="X40" i="45"/>
  <c r="W40" i="45"/>
  <c r="V40" i="45"/>
  <c r="U40" i="45"/>
  <c r="T40" i="45"/>
  <c r="S40" i="45"/>
  <c r="U35" i="45"/>
  <c r="X30" i="45"/>
  <c r="X29" i="45" s="1"/>
  <c r="W30" i="45"/>
  <c r="W29" i="45" s="1"/>
  <c r="V30" i="45"/>
  <c r="V29" i="45" s="1"/>
  <c r="U30" i="45"/>
  <c r="U29" i="45" s="1"/>
  <c r="T30" i="45"/>
  <c r="T29" i="45" s="1"/>
  <c r="S30" i="45"/>
  <c r="S29" i="45" s="1"/>
  <c r="X26" i="45"/>
  <c r="W26" i="45"/>
  <c r="V26" i="45"/>
  <c r="U26" i="45"/>
  <c r="T26" i="45"/>
  <c r="S26" i="45"/>
  <c r="X23" i="45"/>
  <c r="W23" i="45"/>
  <c r="V23" i="45"/>
  <c r="U23" i="45"/>
  <c r="T23" i="45"/>
  <c r="S23" i="45"/>
  <c r="Q646" i="45"/>
  <c r="P646" i="45"/>
  <c r="O646" i="45"/>
  <c r="N646" i="45"/>
  <c r="M646" i="45"/>
  <c r="L646" i="45"/>
  <c r="Q632" i="45"/>
  <c r="P632" i="45"/>
  <c r="O632" i="45"/>
  <c r="N632" i="45"/>
  <c r="M632" i="45"/>
  <c r="L632" i="45"/>
  <c r="Q624" i="45"/>
  <c r="P624" i="45"/>
  <c r="O624" i="45"/>
  <c r="N624" i="45"/>
  <c r="M624" i="45"/>
  <c r="L624" i="45"/>
  <c r="Q621" i="45"/>
  <c r="P621" i="45"/>
  <c r="O621" i="45"/>
  <c r="N621" i="45"/>
  <c r="M621" i="45"/>
  <c r="L621" i="45"/>
  <c r="Q617" i="45"/>
  <c r="P617" i="45"/>
  <c r="O617" i="45"/>
  <c r="N617" i="45"/>
  <c r="M617" i="45"/>
  <c r="L617" i="45"/>
  <c r="Q615" i="45"/>
  <c r="P615" i="45"/>
  <c r="O615" i="45"/>
  <c r="N615" i="45"/>
  <c r="M615" i="45"/>
  <c r="L615" i="45"/>
  <c r="Q601" i="45"/>
  <c r="P601" i="45"/>
  <c r="O601" i="45"/>
  <c r="N601" i="45"/>
  <c r="M601" i="45"/>
  <c r="L601" i="45"/>
  <c r="Q599" i="45"/>
  <c r="P599" i="45"/>
  <c r="O599" i="45"/>
  <c r="N599" i="45"/>
  <c r="M599" i="45"/>
  <c r="L599" i="45"/>
  <c r="Q597" i="45"/>
  <c r="P597" i="45"/>
  <c r="O597" i="45"/>
  <c r="N597" i="45"/>
  <c r="M597" i="45"/>
  <c r="L597" i="45"/>
  <c r="Q595" i="45"/>
  <c r="P595" i="45"/>
  <c r="O595" i="45"/>
  <c r="N595" i="45"/>
  <c r="M595" i="45"/>
  <c r="L595" i="45"/>
  <c r="Q593" i="45"/>
  <c r="P593" i="45"/>
  <c r="O593" i="45"/>
  <c r="N593" i="45"/>
  <c r="M593" i="45"/>
  <c r="L593" i="45"/>
  <c r="Q591" i="45"/>
  <c r="P591" i="45"/>
  <c r="O591" i="45"/>
  <c r="N591" i="45"/>
  <c r="M591" i="45"/>
  <c r="L591" i="45"/>
  <c r="Q589" i="45"/>
  <c r="P589" i="45"/>
  <c r="O589" i="45"/>
  <c r="N589" i="45"/>
  <c r="M589" i="45"/>
  <c r="L589" i="45"/>
  <c r="Q587" i="45"/>
  <c r="P587" i="45"/>
  <c r="O587" i="45"/>
  <c r="N587" i="45"/>
  <c r="M587" i="45"/>
  <c r="L587" i="45"/>
  <c r="Q585" i="45"/>
  <c r="P585" i="45"/>
  <c r="O585" i="45"/>
  <c r="N585" i="45"/>
  <c r="M585" i="45"/>
  <c r="L585" i="45"/>
  <c r="Q574" i="45"/>
  <c r="P574" i="45"/>
  <c r="O574" i="45"/>
  <c r="N574" i="45"/>
  <c r="M574" i="45"/>
  <c r="L574" i="45"/>
  <c r="Q572" i="45"/>
  <c r="P572" i="45"/>
  <c r="O572" i="45"/>
  <c r="N572" i="45"/>
  <c r="M572" i="45"/>
  <c r="L572" i="45"/>
  <c r="Q570" i="45"/>
  <c r="P570" i="45"/>
  <c r="O570" i="45"/>
  <c r="N570" i="45"/>
  <c r="M570" i="45"/>
  <c r="L570" i="45"/>
  <c r="Q568" i="45"/>
  <c r="P568" i="45"/>
  <c r="O568" i="45"/>
  <c r="N568" i="45"/>
  <c r="M568" i="45"/>
  <c r="L568" i="45"/>
  <c r="Q561" i="45"/>
  <c r="P561" i="45"/>
  <c r="O561" i="45"/>
  <c r="N561" i="45"/>
  <c r="M561" i="45"/>
  <c r="L561" i="45"/>
  <c r="Q559" i="45"/>
  <c r="P559" i="45"/>
  <c r="O559" i="45"/>
  <c r="N559" i="45"/>
  <c r="M559" i="45"/>
  <c r="L559" i="45"/>
  <c r="Q557" i="45"/>
  <c r="P557" i="45"/>
  <c r="O557" i="45"/>
  <c r="N557" i="45"/>
  <c r="M557" i="45"/>
  <c r="L557" i="45"/>
  <c r="Q555" i="45"/>
  <c r="P555" i="45"/>
  <c r="O555" i="45"/>
  <c r="N555" i="45"/>
  <c r="M555" i="45"/>
  <c r="L555" i="45"/>
  <c r="Q553" i="45"/>
  <c r="P553" i="45"/>
  <c r="O553" i="45"/>
  <c r="N553" i="45"/>
  <c r="M553" i="45"/>
  <c r="L553" i="45"/>
  <c r="Q551" i="45"/>
  <c r="P551" i="45"/>
  <c r="O551" i="45"/>
  <c r="N551" i="45"/>
  <c r="M551" i="45"/>
  <c r="L551" i="45"/>
  <c r="Q549" i="45"/>
  <c r="P549" i="45"/>
  <c r="O549" i="45"/>
  <c r="N549" i="45"/>
  <c r="M549" i="45"/>
  <c r="L549" i="45"/>
  <c r="Q547" i="45"/>
  <c r="P547" i="45"/>
  <c r="O547" i="45"/>
  <c r="N547" i="45"/>
  <c r="M547" i="45"/>
  <c r="L547" i="45"/>
  <c r="Q545" i="45"/>
  <c r="P545" i="45"/>
  <c r="O545" i="45"/>
  <c r="N545" i="45"/>
  <c r="M545" i="45"/>
  <c r="L545" i="45"/>
  <c r="Q533" i="45"/>
  <c r="Q531" i="45" s="1"/>
  <c r="P533" i="45"/>
  <c r="P531" i="45" s="1"/>
  <c r="O533" i="45"/>
  <c r="O531" i="45" s="1"/>
  <c r="N533" i="45"/>
  <c r="N531" i="45" s="1"/>
  <c r="M533" i="45"/>
  <c r="L533" i="45"/>
  <c r="L531" i="45" s="1"/>
  <c r="Q526" i="45"/>
  <c r="P526" i="45"/>
  <c r="O526" i="45"/>
  <c r="N526" i="45"/>
  <c r="M526" i="45"/>
  <c r="L526" i="45"/>
  <c r="Q518" i="45"/>
  <c r="P518" i="45"/>
  <c r="O518" i="45"/>
  <c r="N518" i="45"/>
  <c r="M518" i="45"/>
  <c r="L518" i="45"/>
  <c r="Q514" i="45"/>
  <c r="P514" i="45"/>
  <c r="O514" i="45"/>
  <c r="N514" i="45"/>
  <c r="M514" i="45"/>
  <c r="L514" i="45"/>
  <c r="Q504" i="45"/>
  <c r="P504" i="45"/>
  <c r="O504" i="45"/>
  <c r="N504" i="45"/>
  <c r="M504" i="45"/>
  <c r="L504" i="45"/>
  <c r="Q502" i="45"/>
  <c r="P502" i="45"/>
  <c r="O502" i="45"/>
  <c r="N502" i="45"/>
  <c r="M502" i="45"/>
  <c r="L502" i="45"/>
  <c r="Q499" i="45"/>
  <c r="P499" i="45"/>
  <c r="O499" i="45"/>
  <c r="N499" i="45"/>
  <c r="M499" i="45"/>
  <c r="L499" i="45"/>
  <c r="Q494" i="45"/>
  <c r="P494" i="45"/>
  <c r="O494" i="45"/>
  <c r="N494" i="45"/>
  <c r="M494" i="45"/>
  <c r="L494" i="45"/>
  <c r="Q491" i="45"/>
  <c r="P491" i="45"/>
  <c r="O491" i="45"/>
  <c r="N491" i="45"/>
  <c r="M491" i="45"/>
  <c r="L491" i="45"/>
  <c r="Q486" i="45"/>
  <c r="P486" i="45"/>
  <c r="O486" i="45"/>
  <c r="N486" i="45"/>
  <c r="M486" i="45"/>
  <c r="L486" i="45"/>
  <c r="Q483" i="45"/>
  <c r="Q481" i="45" s="1"/>
  <c r="P483" i="45"/>
  <c r="P481" i="45" s="1"/>
  <c r="O483" i="45"/>
  <c r="O481" i="45" s="1"/>
  <c r="N483" i="45"/>
  <c r="N481" i="45" s="1"/>
  <c r="M483" i="45"/>
  <c r="L483" i="45"/>
  <c r="L481" i="45" s="1"/>
  <c r="Q479" i="45"/>
  <c r="P479" i="45"/>
  <c r="O479" i="45"/>
  <c r="N479" i="45"/>
  <c r="M479" i="45"/>
  <c r="L479" i="45"/>
  <c r="Q477" i="45"/>
  <c r="P477" i="45"/>
  <c r="O477" i="45"/>
  <c r="N477" i="45"/>
  <c r="M477" i="45"/>
  <c r="L477" i="45"/>
  <c r="Q475" i="45"/>
  <c r="P475" i="45"/>
  <c r="O475" i="45"/>
  <c r="N475" i="45"/>
  <c r="M475" i="45"/>
  <c r="L475" i="45"/>
  <c r="Q469" i="45"/>
  <c r="Q468" i="45" s="1"/>
  <c r="P469" i="45"/>
  <c r="P468" i="45" s="1"/>
  <c r="O469" i="45"/>
  <c r="N469" i="45"/>
  <c r="N468" i="45" s="1"/>
  <c r="M469" i="45"/>
  <c r="M468" i="45" s="1"/>
  <c r="L469" i="45"/>
  <c r="L468" i="45" s="1"/>
  <c r="Q466" i="45"/>
  <c r="P466" i="45"/>
  <c r="O466" i="45"/>
  <c r="N466" i="45"/>
  <c r="M466" i="45"/>
  <c r="L466" i="45"/>
  <c r="Q462" i="45"/>
  <c r="Q461" i="45" s="1"/>
  <c r="Q678" i="45" s="1"/>
  <c r="P462" i="45"/>
  <c r="P461" i="45" s="1"/>
  <c r="P678" i="45" s="1"/>
  <c r="O462" i="45"/>
  <c r="N462" i="45"/>
  <c r="N461" i="45" s="1"/>
  <c r="N678" i="45" s="1"/>
  <c r="M462" i="45"/>
  <c r="M461" i="45" s="1"/>
  <c r="M678" i="45" s="1"/>
  <c r="L462" i="45"/>
  <c r="L461" i="45" s="1"/>
  <c r="L678" i="45" s="1"/>
  <c r="Q447" i="45"/>
  <c r="P447" i="45"/>
  <c r="O447" i="45"/>
  <c r="N447" i="45"/>
  <c r="M447" i="45"/>
  <c r="L447" i="45"/>
  <c r="J452" i="45"/>
  <c r="I452" i="45" s="1"/>
  <c r="AH452" i="25" s="1"/>
  <c r="Q427" i="45"/>
  <c r="P427" i="45"/>
  <c r="O427" i="45"/>
  <c r="N427" i="45"/>
  <c r="M427" i="45"/>
  <c r="L427" i="45"/>
  <c r="Q422" i="45"/>
  <c r="P422" i="45"/>
  <c r="O422" i="45"/>
  <c r="N422" i="45"/>
  <c r="M422" i="45"/>
  <c r="L422" i="45"/>
  <c r="Q416" i="45"/>
  <c r="P416" i="45"/>
  <c r="O416" i="45"/>
  <c r="N416" i="45"/>
  <c r="M416" i="45"/>
  <c r="L416" i="45"/>
  <c r="Q412" i="45"/>
  <c r="P412" i="45"/>
  <c r="O412" i="45"/>
  <c r="N412" i="45"/>
  <c r="M412" i="45"/>
  <c r="L412" i="45"/>
  <c r="Q400" i="45"/>
  <c r="P400" i="45"/>
  <c r="O400" i="45"/>
  <c r="N400" i="45"/>
  <c r="M400" i="45"/>
  <c r="L400" i="45"/>
  <c r="Q390" i="45"/>
  <c r="P390" i="45"/>
  <c r="O390" i="45"/>
  <c r="N390" i="45"/>
  <c r="M390" i="45"/>
  <c r="L390" i="45"/>
  <c r="Q382" i="45"/>
  <c r="P382" i="45"/>
  <c r="O382" i="45"/>
  <c r="N382" i="45"/>
  <c r="M382" i="45"/>
  <c r="L382" i="45"/>
  <c r="Q365" i="45"/>
  <c r="P365" i="45"/>
  <c r="O365" i="45"/>
  <c r="N365" i="45"/>
  <c r="M365" i="45"/>
  <c r="L365" i="45"/>
  <c r="Q349" i="45"/>
  <c r="P349" i="45"/>
  <c r="O349" i="45"/>
  <c r="N349" i="45"/>
  <c r="M349" i="45"/>
  <c r="L349" i="45"/>
  <c r="Q344" i="45"/>
  <c r="P344" i="45"/>
  <c r="O344" i="45"/>
  <c r="N344" i="45"/>
  <c r="M344" i="45"/>
  <c r="L344" i="45"/>
  <c r="Q333" i="45"/>
  <c r="P333" i="45"/>
  <c r="O333" i="45"/>
  <c r="N333" i="45"/>
  <c r="M333" i="45"/>
  <c r="L333" i="45"/>
  <c r="Q324" i="45"/>
  <c r="P324" i="45"/>
  <c r="O324" i="45"/>
  <c r="N324" i="45"/>
  <c r="M324" i="45"/>
  <c r="L324" i="45"/>
  <c r="Q311" i="45"/>
  <c r="P311" i="45"/>
  <c r="O311" i="45"/>
  <c r="N311" i="45"/>
  <c r="M311" i="45"/>
  <c r="L311" i="45"/>
  <c r="P302" i="45"/>
  <c r="O302" i="45"/>
  <c r="N302" i="45"/>
  <c r="M302" i="45"/>
  <c r="Q291" i="45"/>
  <c r="P291" i="45"/>
  <c r="O291" i="45"/>
  <c r="N291" i="45"/>
  <c r="M291" i="45"/>
  <c r="L291" i="45"/>
  <c r="Q284" i="45"/>
  <c r="P284" i="45"/>
  <c r="O284" i="45"/>
  <c r="N284" i="45"/>
  <c r="M284" i="45"/>
  <c r="L284" i="45"/>
  <c r="Q237" i="45"/>
  <c r="Q234" i="45" s="1"/>
  <c r="P237" i="45"/>
  <c r="P234" i="45" s="1"/>
  <c r="O237" i="45"/>
  <c r="O234" i="45" s="1"/>
  <c r="N237" i="45"/>
  <c r="N234" i="45" s="1"/>
  <c r="M237" i="45"/>
  <c r="M234" i="45" s="1"/>
  <c r="L237" i="45"/>
  <c r="L234" i="45" s="1"/>
  <c r="Q232" i="45"/>
  <c r="P232" i="45"/>
  <c r="O232" i="45"/>
  <c r="N232" i="45"/>
  <c r="M232" i="45"/>
  <c r="L232" i="45"/>
  <c r="Q226" i="45"/>
  <c r="P226" i="45"/>
  <c r="O226" i="45"/>
  <c r="N226" i="45"/>
  <c r="M226" i="45"/>
  <c r="L226" i="45"/>
  <c r="Q224" i="45"/>
  <c r="P224" i="45"/>
  <c r="O224" i="45"/>
  <c r="N224" i="45"/>
  <c r="M224" i="45"/>
  <c r="L224" i="45"/>
  <c r="Q219" i="45"/>
  <c r="P219" i="45"/>
  <c r="O219" i="45"/>
  <c r="N219" i="45"/>
  <c r="M219" i="45"/>
  <c r="L219" i="45"/>
  <c r="Q216" i="45"/>
  <c r="P216" i="45"/>
  <c r="O216" i="45"/>
  <c r="N216" i="45"/>
  <c r="M216" i="45"/>
  <c r="L216" i="45"/>
  <c r="Q209" i="45"/>
  <c r="P209" i="45"/>
  <c r="O209" i="45"/>
  <c r="N209" i="45"/>
  <c r="M209" i="45"/>
  <c r="L209" i="45"/>
  <c r="Q205" i="45"/>
  <c r="P205" i="45"/>
  <c r="O205" i="45"/>
  <c r="N205" i="45"/>
  <c r="M205" i="45"/>
  <c r="L205" i="45"/>
  <c r="Q199" i="45"/>
  <c r="P199" i="45"/>
  <c r="O199" i="45"/>
  <c r="N199" i="45"/>
  <c r="M199" i="45"/>
  <c r="L199" i="45"/>
  <c r="Q195" i="45"/>
  <c r="P195" i="45"/>
  <c r="O195" i="45"/>
  <c r="N195" i="45"/>
  <c r="M195" i="45"/>
  <c r="L195" i="45"/>
  <c r="Q184" i="45"/>
  <c r="P184" i="45"/>
  <c r="O184" i="45"/>
  <c r="N184" i="45"/>
  <c r="M184" i="45"/>
  <c r="L184" i="45"/>
  <c r="Q177" i="45"/>
  <c r="P177" i="45"/>
  <c r="O177" i="45"/>
  <c r="N177" i="45"/>
  <c r="M177" i="45"/>
  <c r="L177" i="45"/>
  <c r="Q169" i="45"/>
  <c r="P169" i="45"/>
  <c r="O169" i="45"/>
  <c r="N169" i="45"/>
  <c r="M169" i="45"/>
  <c r="L169" i="45"/>
  <c r="Q165" i="45"/>
  <c r="P165" i="45"/>
  <c r="O165" i="45"/>
  <c r="N165" i="45"/>
  <c r="M165" i="45"/>
  <c r="L165" i="45"/>
  <c r="Q157" i="45"/>
  <c r="P157" i="45"/>
  <c r="O157" i="45"/>
  <c r="N157" i="45"/>
  <c r="M157" i="45"/>
  <c r="L157" i="45"/>
  <c r="Q151" i="45"/>
  <c r="P151" i="45"/>
  <c r="O151" i="45"/>
  <c r="N151" i="45"/>
  <c r="M151" i="45"/>
  <c r="L151" i="45"/>
  <c r="Q142" i="45"/>
  <c r="P142" i="45"/>
  <c r="O142" i="45"/>
  <c r="N142" i="45"/>
  <c r="M142" i="45"/>
  <c r="L142" i="45"/>
  <c r="Q140" i="45"/>
  <c r="P140" i="45"/>
  <c r="O140" i="45"/>
  <c r="N140" i="45"/>
  <c r="M140" i="45"/>
  <c r="L140" i="45"/>
  <c r="Q138" i="45"/>
  <c r="P138" i="45"/>
  <c r="O138" i="45"/>
  <c r="N138" i="45"/>
  <c r="M138" i="45"/>
  <c r="L138" i="45"/>
  <c r="Q130" i="45"/>
  <c r="P130" i="45"/>
  <c r="O130" i="45"/>
  <c r="N130" i="45"/>
  <c r="M130" i="45"/>
  <c r="L130" i="45"/>
  <c r="Q125" i="45"/>
  <c r="P125" i="45"/>
  <c r="O125" i="45"/>
  <c r="N125" i="45"/>
  <c r="M125" i="45"/>
  <c r="L125" i="45"/>
  <c r="M119" i="45"/>
  <c r="L119" i="45"/>
  <c r="Q115" i="45"/>
  <c r="Q114" i="45" s="1"/>
  <c r="P115" i="45"/>
  <c r="O115" i="45"/>
  <c r="O114" i="45" s="1"/>
  <c r="N115" i="45"/>
  <c r="N114" i="45" s="1"/>
  <c r="M115" i="45"/>
  <c r="M114" i="45" s="1"/>
  <c r="L115" i="45"/>
  <c r="L114" i="45" s="1"/>
  <c r="Q112" i="45"/>
  <c r="P112" i="45"/>
  <c r="O112" i="45"/>
  <c r="N112" i="45"/>
  <c r="M112" i="45"/>
  <c r="L112" i="45"/>
  <c r="Q110" i="45"/>
  <c r="P110" i="45"/>
  <c r="O110" i="45"/>
  <c r="N110" i="45"/>
  <c r="M110" i="45"/>
  <c r="L110" i="45"/>
  <c r="Q103" i="45"/>
  <c r="P103" i="45"/>
  <c r="O103" i="45"/>
  <c r="N103" i="45"/>
  <c r="M103" i="45"/>
  <c r="L103" i="45"/>
  <c r="Q96" i="45"/>
  <c r="P96" i="45"/>
  <c r="O96" i="45"/>
  <c r="N96" i="45"/>
  <c r="M96" i="45"/>
  <c r="L96" i="45"/>
  <c r="Q93" i="45"/>
  <c r="P93" i="45"/>
  <c r="O93" i="45"/>
  <c r="N93" i="45"/>
  <c r="M93" i="45"/>
  <c r="L93" i="45"/>
  <c r="Q90" i="45"/>
  <c r="P90" i="45"/>
  <c r="O90" i="45"/>
  <c r="N90" i="45"/>
  <c r="M90" i="45"/>
  <c r="L90" i="45"/>
  <c r="Q84" i="45"/>
  <c r="Q83" i="45" s="1"/>
  <c r="Q82" i="45" s="1"/>
  <c r="P84" i="45"/>
  <c r="P83" i="45" s="1"/>
  <c r="P82" i="45" s="1"/>
  <c r="O84" i="45"/>
  <c r="N84" i="45"/>
  <c r="N83" i="45" s="1"/>
  <c r="N82" i="45" s="1"/>
  <c r="M84" i="45"/>
  <c r="M83" i="45" s="1"/>
  <c r="M82" i="45" s="1"/>
  <c r="L84" i="45"/>
  <c r="L83" i="45" s="1"/>
  <c r="L82" i="45" s="1"/>
  <c r="Q73" i="45"/>
  <c r="P73" i="45"/>
  <c r="P71" i="45" s="1"/>
  <c r="O73" i="45"/>
  <c r="N73" i="45"/>
  <c r="M73" i="45"/>
  <c r="L73" i="45"/>
  <c r="Q65" i="45"/>
  <c r="Q64" i="45" s="1"/>
  <c r="P65" i="45"/>
  <c r="P64" i="45" s="1"/>
  <c r="O65" i="45"/>
  <c r="O64" i="45" s="1"/>
  <c r="N65" i="45"/>
  <c r="N64" i="45" s="1"/>
  <c r="M65" i="45"/>
  <c r="M64" i="45" s="1"/>
  <c r="L65" i="45"/>
  <c r="L64" i="45" s="1"/>
  <c r="Q55" i="45"/>
  <c r="P55" i="45"/>
  <c r="O55" i="45"/>
  <c r="N55" i="45"/>
  <c r="M55" i="45"/>
  <c r="L55" i="45"/>
  <c r="Q47" i="45"/>
  <c r="Q46" i="45" s="1"/>
  <c r="P47" i="45"/>
  <c r="P46" i="45" s="1"/>
  <c r="O47" i="45"/>
  <c r="O46" i="45" s="1"/>
  <c r="N47" i="45"/>
  <c r="N46" i="45" s="1"/>
  <c r="M47" i="45"/>
  <c r="M46" i="45" s="1"/>
  <c r="L47" i="45"/>
  <c r="L46" i="45" s="1"/>
  <c r="Q43" i="45"/>
  <c r="P43" i="45"/>
  <c r="O43" i="45"/>
  <c r="N43" i="45"/>
  <c r="M43" i="45"/>
  <c r="L43" i="45"/>
  <c r="Q40" i="45"/>
  <c r="P40" i="45"/>
  <c r="O40" i="45"/>
  <c r="N40" i="45"/>
  <c r="M40" i="45"/>
  <c r="L40" i="45"/>
  <c r="L35" i="45"/>
  <c r="Q30" i="45"/>
  <c r="Q29" i="45" s="1"/>
  <c r="P30" i="45"/>
  <c r="P29" i="45" s="1"/>
  <c r="O30" i="45"/>
  <c r="O29" i="45" s="1"/>
  <c r="N30" i="45"/>
  <c r="N29" i="45" s="1"/>
  <c r="M30" i="45"/>
  <c r="M29" i="45" s="1"/>
  <c r="L30" i="45"/>
  <c r="L29" i="45" s="1"/>
  <c r="Q26" i="45"/>
  <c r="P26" i="45"/>
  <c r="O26" i="45"/>
  <c r="N26" i="45"/>
  <c r="M26" i="45"/>
  <c r="L26" i="45"/>
  <c r="Q23" i="45"/>
  <c r="P23" i="45"/>
  <c r="O23" i="45"/>
  <c r="N23" i="45"/>
  <c r="M23" i="45"/>
  <c r="L23" i="45"/>
  <c r="R671" i="45"/>
  <c r="R670" i="45"/>
  <c r="R669" i="45"/>
  <c r="R668" i="45"/>
  <c r="R667" i="45"/>
  <c r="R666" i="45"/>
  <c r="R663" i="45"/>
  <c r="R662" i="45"/>
  <c r="R661" i="45"/>
  <c r="R660" i="45"/>
  <c r="R658" i="45"/>
  <c r="R657" i="45"/>
  <c r="R656" i="45"/>
  <c r="R655" i="45"/>
  <c r="R654" i="45"/>
  <c r="R653" i="45"/>
  <c r="R651" i="45"/>
  <c r="R650" i="45"/>
  <c r="R649" i="45"/>
  <c r="R648" i="45"/>
  <c r="R647" i="45"/>
  <c r="R645" i="45"/>
  <c r="R644" i="45"/>
  <c r="R643" i="45"/>
  <c r="R642" i="45"/>
  <c r="R641" i="45"/>
  <c r="R640" i="45"/>
  <c r="R638" i="45"/>
  <c r="R637" i="45"/>
  <c r="R635" i="45"/>
  <c r="R634" i="45"/>
  <c r="R633" i="45"/>
  <c r="R631" i="45"/>
  <c r="R628" i="45"/>
  <c r="R627" i="45"/>
  <c r="R626" i="45"/>
  <c r="R625" i="45"/>
  <c r="R623" i="45"/>
  <c r="R622" i="45"/>
  <c r="R620" i="45"/>
  <c r="R618" i="45"/>
  <c r="R616" i="45"/>
  <c r="R612" i="45"/>
  <c r="AJ612" i="25" s="1"/>
  <c r="R610" i="45"/>
  <c r="AJ610" i="25" s="1"/>
  <c r="R602" i="45"/>
  <c r="AJ602" i="25" s="1"/>
  <c r="R600" i="45"/>
  <c r="AJ600" i="25" s="1"/>
  <c r="R598" i="45"/>
  <c r="AJ598" i="25" s="1"/>
  <c r="R596" i="45"/>
  <c r="AJ596" i="25" s="1"/>
  <c r="R594" i="45"/>
  <c r="AJ594" i="25" s="1"/>
  <c r="R592" i="45"/>
  <c r="AJ592" i="25" s="1"/>
  <c r="R590" i="45"/>
  <c r="AJ590" i="25" s="1"/>
  <c r="R588" i="45"/>
  <c r="AJ588" i="25" s="1"/>
  <c r="R586" i="45"/>
  <c r="AJ586" i="25" s="1"/>
  <c r="R584" i="45"/>
  <c r="AJ584" i="25" s="1"/>
  <c r="R583" i="45"/>
  <c r="AJ583" i="25" s="1"/>
  <c r="R582" i="45"/>
  <c r="AJ582" i="25" s="1"/>
  <c r="R581" i="45"/>
  <c r="AJ581" i="25" s="1"/>
  <c r="R580" i="45"/>
  <c r="AJ580" i="25" s="1"/>
  <c r="R579" i="45"/>
  <c r="AJ579" i="25" s="1"/>
  <c r="R578" i="45"/>
  <c r="AJ578" i="25" s="1"/>
  <c r="R577" i="45"/>
  <c r="AJ577" i="25" s="1"/>
  <c r="R576" i="45"/>
  <c r="AJ576" i="25" s="1"/>
  <c r="R575" i="45"/>
  <c r="AJ575" i="25" s="1"/>
  <c r="R573" i="45"/>
  <c r="AJ573" i="25" s="1"/>
  <c r="R571" i="45"/>
  <c r="AJ571" i="25" s="1"/>
  <c r="R569" i="45"/>
  <c r="AJ569" i="25" s="1"/>
  <c r="R564" i="45"/>
  <c r="AJ564" i="25" s="1"/>
  <c r="R562" i="45"/>
  <c r="AJ562" i="25" s="1"/>
  <c r="R560" i="45"/>
  <c r="AJ560" i="25" s="1"/>
  <c r="R558" i="45"/>
  <c r="AJ558" i="25" s="1"/>
  <c r="R556" i="45"/>
  <c r="AJ556" i="25" s="1"/>
  <c r="R554" i="45"/>
  <c r="AJ554" i="25" s="1"/>
  <c r="R552" i="45"/>
  <c r="AJ552" i="25" s="1"/>
  <c r="R550" i="45"/>
  <c r="AJ550" i="25" s="1"/>
  <c r="R548" i="45"/>
  <c r="AJ548" i="25" s="1"/>
  <c r="R544" i="45"/>
  <c r="AJ544" i="25" s="1"/>
  <c r="R543" i="45"/>
  <c r="AJ543" i="25" s="1"/>
  <c r="R542" i="45"/>
  <c r="AJ542" i="25" s="1"/>
  <c r="R541" i="45"/>
  <c r="AJ541" i="25" s="1"/>
  <c r="R540" i="45"/>
  <c r="AJ540" i="25" s="1"/>
  <c r="R539" i="45"/>
  <c r="AJ539" i="25" s="1"/>
  <c r="R538" i="45"/>
  <c r="AJ538" i="25" s="1"/>
  <c r="R537" i="45"/>
  <c r="AJ537" i="25" s="1"/>
  <c r="R536" i="45"/>
  <c r="AJ536" i="25" s="1"/>
  <c r="R535" i="45"/>
  <c r="AJ535" i="25" s="1"/>
  <c r="R534" i="45"/>
  <c r="AJ534" i="25" s="1"/>
  <c r="R532" i="45"/>
  <c r="AJ532" i="25" s="1"/>
  <c r="R530" i="45"/>
  <c r="AJ530" i="25" s="1"/>
  <c r="R527" i="45"/>
  <c r="AJ527" i="25" s="1"/>
  <c r="R519" i="45"/>
  <c r="AJ519" i="25" s="1"/>
  <c r="R516" i="45"/>
  <c r="AJ516" i="25" s="1"/>
  <c r="R513" i="45"/>
  <c r="AJ513" i="25" s="1"/>
  <c r="R512" i="45"/>
  <c r="AJ512" i="25" s="1"/>
  <c r="R511" i="45"/>
  <c r="AJ511" i="25" s="1"/>
  <c r="R510" i="45"/>
  <c r="AJ510" i="25" s="1"/>
  <c r="R508" i="45"/>
  <c r="AJ508" i="25" s="1"/>
  <c r="R507" i="45"/>
  <c r="AJ507" i="25" s="1"/>
  <c r="R506" i="45"/>
  <c r="AJ506" i="25" s="1"/>
  <c r="R505" i="45"/>
  <c r="AJ505" i="25" s="1"/>
  <c r="R503" i="45"/>
  <c r="AJ503" i="25" s="1"/>
  <c r="R500" i="45"/>
  <c r="AJ500" i="25" s="1"/>
  <c r="R498" i="45"/>
  <c r="AJ498" i="25" s="1"/>
  <c r="R496" i="45"/>
  <c r="AJ496" i="25" s="1"/>
  <c r="R495" i="45"/>
  <c r="AJ495" i="25" s="1"/>
  <c r="R493" i="45"/>
  <c r="AJ493" i="25" s="1"/>
  <c r="R492" i="45"/>
  <c r="AJ492" i="25" s="1"/>
  <c r="R490" i="45"/>
  <c r="AJ490" i="25" s="1"/>
  <c r="R487" i="45"/>
  <c r="AJ487" i="25" s="1"/>
  <c r="R485" i="45"/>
  <c r="AJ485" i="25" s="1"/>
  <c r="R484" i="45"/>
  <c r="AJ484" i="25" s="1"/>
  <c r="R482" i="45"/>
  <c r="AJ482" i="25" s="1"/>
  <c r="R480" i="45"/>
  <c r="AJ480" i="25" s="1"/>
  <c r="R478" i="45"/>
  <c r="AJ478" i="25" s="1"/>
  <c r="R476" i="45"/>
  <c r="AJ476" i="25" s="1"/>
  <c r="R474" i="45"/>
  <c r="AJ474" i="25" s="1"/>
  <c r="R473" i="45"/>
  <c r="AJ473" i="25" s="1"/>
  <c r="R472" i="45"/>
  <c r="AJ472" i="25" s="1"/>
  <c r="R471" i="45"/>
  <c r="AJ471" i="25" s="1"/>
  <c r="R470" i="45"/>
  <c r="AJ470" i="25" s="1"/>
  <c r="R467" i="45"/>
  <c r="AJ467" i="25" s="1"/>
  <c r="R465" i="45"/>
  <c r="AJ465" i="25" s="1"/>
  <c r="R464" i="45"/>
  <c r="AJ464" i="25" s="1"/>
  <c r="R463" i="45"/>
  <c r="AJ463" i="25" s="1"/>
  <c r="R460" i="45"/>
  <c r="AJ460" i="25" s="1"/>
  <c r="R459" i="45"/>
  <c r="AJ459" i="25" s="1"/>
  <c r="R458" i="45"/>
  <c r="AJ458" i="25" s="1"/>
  <c r="R448" i="45"/>
  <c r="AJ448" i="25" s="1"/>
  <c r="R446" i="45"/>
  <c r="AJ446" i="25" s="1"/>
  <c r="R440" i="45"/>
  <c r="AJ440" i="25" s="1"/>
  <c r="R438" i="45"/>
  <c r="AJ438" i="25" s="1"/>
  <c r="R437" i="45"/>
  <c r="AJ437" i="25" s="1"/>
  <c r="R436" i="45"/>
  <c r="AJ436" i="25" s="1"/>
  <c r="R435" i="45"/>
  <c r="AJ435" i="25" s="1"/>
  <c r="R432" i="45"/>
  <c r="AJ432" i="25" s="1"/>
  <c r="R431" i="45"/>
  <c r="AJ431" i="25" s="1"/>
  <c r="R430" i="45"/>
  <c r="AJ430" i="25" s="1"/>
  <c r="R428" i="45"/>
  <c r="AJ428" i="25" s="1"/>
  <c r="R426" i="45"/>
  <c r="AJ426" i="25" s="1"/>
  <c r="R423" i="45"/>
  <c r="AJ423" i="25" s="1"/>
  <c r="R421" i="45"/>
  <c r="AJ421" i="25" s="1"/>
  <c r="R419" i="45"/>
  <c r="AJ419" i="25" s="1"/>
  <c r="R417" i="45"/>
  <c r="AJ417" i="25" s="1"/>
  <c r="R415" i="45"/>
  <c r="AJ415" i="25" s="1"/>
  <c r="R413" i="45"/>
  <c r="AJ413" i="25" s="1"/>
  <c r="R411" i="45"/>
  <c r="AJ411" i="25" s="1"/>
  <c r="R410" i="45"/>
  <c r="R409" i="45"/>
  <c r="AJ409" i="25" s="1"/>
  <c r="R403" i="45"/>
  <c r="AJ403" i="25" s="1"/>
  <c r="R401" i="45"/>
  <c r="AJ401" i="25" s="1"/>
  <c r="R399" i="45"/>
  <c r="AJ399" i="25" s="1"/>
  <c r="R398" i="45"/>
  <c r="AJ398" i="25" s="1"/>
  <c r="R397" i="45"/>
  <c r="AJ397" i="25" s="1"/>
  <c r="R393" i="45"/>
  <c r="AJ393" i="25" s="1"/>
  <c r="R391" i="45"/>
  <c r="AJ391" i="25" s="1"/>
  <c r="R389" i="45"/>
  <c r="AJ389" i="25" s="1"/>
  <c r="R388" i="45"/>
  <c r="AJ388" i="25" s="1"/>
  <c r="R387" i="45"/>
  <c r="AJ387" i="25" s="1"/>
  <c r="R386" i="45"/>
  <c r="AJ386" i="25" s="1"/>
  <c r="R385" i="45"/>
  <c r="AJ385" i="25" s="1"/>
  <c r="R383" i="45"/>
  <c r="AJ383" i="25" s="1"/>
  <c r="R381" i="45"/>
  <c r="AJ381" i="25" s="1"/>
  <c r="R380" i="45"/>
  <c r="AJ380" i="25" s="1"/>
  <c r="R379" i="45"/>
  <c r="AJ379" i="25" s="1"/>
  <c r="R378" i="45"/>
  <c r="AJ378" i="25" s="1"/>
  <c r="R369" i="45"/>
  <c r="AJ369" i="25" s="1"/>
  <c r="R368" i="45"/>
  <c r="AJ368" i="25" s="1"/>
  <c r="R366" i="45"/>
  <c r="AJ366" i="25" s="1"/>
  <c r="AJ354" i="25"/>
  <c r="AJ353" i="25"/>
  <c r="R352" i="45"/>
  <c r="R350" i="45"/>
  <c r="AJ350" i="25" s="1"/>
  <c r="R348" i="45"/>
  <c r="AJ348" i="25" s="1"/>
  <c r="R347" i="45"/>
  <c r="R345" i="45"/>
  <c r="AJ345" i="25" s="1"/>
  <c r="R343" i="45"/>
  <c r="AJ343" i="25" s="1"/>
  <c r="R342" i="45"/>
  <c r="AJ342" i="25" s="1"/>
  <c r="R341" i="45"/>
  <c r="AJ341" i="25" s="1"/>
  <c r="R340" i="45"/>
  <c r="AJ340" i="25" s="1"/>
  <c r="R336" i="45"/>
  <c r="AJ336" i="25" s="1"/>
  <c r="R334" i="45"/>
  <c r="AJ334" i="25" s="1"/>
  <c r="R332" i="45"/>
  <c r="AJ332" i="25" s="1"/>
  <c r="R331" i="45"/>
  <c r="AJ331" i="25" s="1"/>
  <c r="R330" i="45"/>
  <c r="AJ330" i="25" s="1"/>
  <c r="R329" i="45"/>
  <c r="AJ329" i="25" s="1"/>
  <c r="R327" i="45"/>
  <c r="R325" i="45"/>
  <c r="R323" i="45"/>
  <c r="AJ323" i="25" s="1"/>
  <c r="R316" i="45"/>
  <c r="AJ316" i="25" s="1"/>
  <c r="R314" i="45"/>
  <c r="AJ314" i="25" s="1"/>
  <c r="R312" i="45"/>
  <c r="AJ312" i="25" s="1"/>
  <c r="R310" i="45"/>
  <c r="AJ310" i="25" s="1"/>
  <c r="R309" i="45"/>
  <c r="AJ309" i="25" s="1"/>
  <c r="R307" i="45"/>
  <c r="AJ307" i="25" s="1"/>
  <c r="R306" i="45"/>
  <c r="AJ306" i="25" s="1"/>
  <c r="R305" i="45"/>
  <c r="AJ305" i="25" s="1"/>
  <c r="R295" i="45"/>
  <c r="AJ295" i="25" s="1"/>
  <c r="R294" i="45"/>
  <c r="R292" i="45"/>
  <c r="R290" i="45"/>
  <c r="AJ290" i="25" s="1"/>
  <c r="R289" i="45"/>
  <c r="AJ289" i="25" s="1"/>
  <c r="R288" i="45"/>
  <c r="AJ288" i="25" s="1"/>
  <c r="R287" i="45"/>
  <c r="R285" i="45"/>
  <c r="AJ285" i="25" s="1"/>
  <c r="R283" i="45"/>
  <c r="AJ283" i="25" s="1"/>
  <c r="R282" i="45"/>
  <c r="AJ282" i="25" s="1"/>
  <c r="R281" i="45"/>
  <c r="AJ281" i="25" s="1"/>
  <c r="R280" i="45"/>
  <c r="AJ280" i="25" s="1"/>
  <c r="R279" i="45"/>
  <c r="AJ279" i="25" s="1"/>
  <c r="R278" i="45"/>
  <c r="AJ278" i="25" s="1"/>
  <c r="R277" i="45"/>
  <c r="AJ277" i="25" s="1"/>
  <c r="R276" i="45"/>
  <c r="AJ276" i="25" s="1"/>
  <c r="R246" i="45"/>
  <c r="AJ246" i="25" s="1"/>
  <c r="R243" i="45"/>
  <c r="AJ243" i="25" s="1"/>
  <c r="R242" i="45"/>
  <c r="AJ242" i="25" s="1"/>
  <c r="R241" i="45"/>
  <c r="AJ241" i="25" s="1"/>
  <c r="R240" i="45"/>
  <c r="AJ240" i="25" s="1"/>
  <c r="R239" i="45"/>
  <c r="AJ239" i="25" s="1"/>
  <c r="R238" i="45"/>
  <c r="AJ238" i="25" s="1"/>
  <c r="R236" i="45"/>
  <c r="AJ236" i="25" s="1"/>
  <c r="R235" i="45"/>
  <c r="AJ235" i="25" s="1"/>
  <c r="R233" i="45"/>
  <c r="AJ233" i="25" s="1"/>
  <c r="R231" i="45"/>
  <c r="AJ231" i="25" s="1"/>
  <c r="R230" i="45"/>
  <c r="AJ230" i="25" s="1"/>
  <c r="R228" i="45"/>
  <c r="AJ228" i="25" s="1"/>
  <c r="R227" i="45"/>
  <c r="AJ227" i="25" s="1"/>
  <c r="R225" i="45"/>
  <c r="AJ225" i="25" s="1"/>
  <c r="R222" i="45"/>
  <c r="AJ222" i="25" s="1"/>
  <c r="R221" i="45"/>
  <c r="AJ221" i="25" s="1"/>
  <c r="R220" i="45"/>
  <c r="AJ220" i="25" s="1"/>
  <c r="R217" i="45"/>
  <c r="AJ217" i="25" s="1"/>
  <c r="R215" i="45"/>
  <c r="AJ215" i="25" s="1"/>
  <c r="R214" i="45"/>
  <c r="AJ214" i="25" s="1"/>
  <c r="R213" i="45"/>
  <c r="AJ213" i="25" s="1"/>
  <c r="R211" i="45"/>
  <c r="AJ211" i="25" s="1"/>
  <c r="R210" i="45"/>
  <c r="AJ210" i="25" s="1"/>
  <c r="R207" i="45"/>
  <c r="AJ207" i="25" s="1"/>
  <c r="R206" i="45"/>
  <c r="AJ206" i="25" s="1"/>
  <c r="R204" i="45"/>
  <c r="AJ204" i="25" s="1"/>
  <c r="R203" i="45"/>
  <c r="AJ203" i="25" s="1"/>
  <c r="R202" i="45"/>
  <c r="AJ202" i="25" s="1"/>
  <c r="R201" i="45"/>
  <c r="AJ201" i="25" s="1"/>
  <c r="R200" i="45"/>
  <c r="AJ200" i="25" s="1"/>
  <c r="R198" i="45"/>
  <c r="AJ198" i="25" s="1"/>
  <c r="R197" i="45"/>
  <c r="AJ197" i="25" s="1"/>
  <c r="R196" i="45"/>
  <c r="AJ196" i="25" s="1"/>
  <c r="R192" i="45"/>
  <c r="AJ192" i="25" s="1"/>
  <c r="R191" i="45"/>
  <c r="AJ191" i="25" s="1"/>
  <c r="R187" i="45"/>
  <c r="AJ187" i="25" s="1"/>
  <c r="R186" i="45"/>
  <c r="AJ186" i="25" s="1"/>
  <c r="R185" i="45"/>
  <c r="AJ185" i="25" s="1"/>
  <c r="R181" i="45"/>
  <c r="AJ181" i="25" s="1"/>
  <c r="R180" i="45"/>
  <c r="AJ180" i="25" s="1"/>
  <c r="R179" i="45"/>
  <c r="AJ179" i="25" s="1"/>
  <c r="R178" i="45"/>
  <c r="AJ178" i="25" s="1"/>
  <c r="R176" i="45"/>
  <c r="AJ176" i="25" s="1"/>
  <c r="R175" i="45"/>
  <c r="AJ175" i="25" s="1"/>
  <c r="R172" i="45"/>
  <c r="AJ172" i="25" s="1"/>
  <c r="R171" i="45"/>
  <c r="AJ171" i="25" s="1"/>
  <c r="R170" i="45"/>
  <c r="AJ170" i="25" s="1"/>
  <c r="R168" i="45"/>
  <c r="AJ168" i="25" s="1"/>
  <c r="R167" i="45"/>
  <c r="AJ167" i="25" s="1"/>
  <c r="R166" i="45"/>
  <c r="AJ166" i="25" s="1"/>
  <c r="R162" i="45"/>
  <c r="AJ162" i="25" s="1"/>
  <c r="R160" i="45"/>
  <c r="AJ160" i="25" s="1"/>
  <c r="R159" i="45"/>
  <c r="AJ159" i="25" s="1"/>
  <c r="R158" i="45"/>
  <c r="AJ158" i="25" s="1"/>
  <c r="R156" i="45"/>
  <c r="AJ156" i="25" s="1"/>
  <c r="R155" i="45"/>
  <c r="AJ155" i="25" s="1"/>
  <c r="R153" i="45"/>
  <c r="AJ153" i="25" s="1"/>
  <c r="R152" i="45"/>
  <c r="AJ152" i="25" s="1"/>
  <c r="R149" i="45"/>
  <c r="AJ149" i="25" s="1"/>
  <c r="R147" i="45"/>
  <c r="AJ147" i="25" s="1"/>
  <c r="R146" i="45"/>
  <c r="AJ146" i="25" s="1"/>
  <c r="R145" i="45"/>
  <c r="AJ145" i="25" s="1"/>
  <c r="R144" i="45"/>
  <c r="AJ144" i="25" s="1"/>
  <c r="R143" i="45"/>
  <c r="AJ143" i="25" s="1"/>
  <c r="R141" i="45"/>
  <c r="AJ141" i="25" s="1"/>
  <c r="R139" i="45"/>
  <c r="AJ139" i="25" s="1"/>
  <c r="R137" i="45"/>
  <c r="AJ137" i="25" s="1"/>
  <c r="R135" i="45"/>
  <c r="AJ135" i="25" s="1"/>
  <c r="R132" i="45"/>
  <c r="AJ132" i="25" s="1"/>
  <c r="R131" i="45"/>
  <c r="AJ131" i="25" s="1"/>
  <c r="R129" i="45"/>
  <c r="AJ129" i="25" s="1"/>
  <c r="R123" i="45"/>
  <c r="AJ123" i="25" s="1"/>
  <c r="R120" i="45"/>
  <c r="AJ120" i="25" s="1"/>
  <c r="R117" i="45"/>
  <c r="AJ117" i="25" s="1"/>
  <c r="R116" i="45"/>
  <c r="AJ116" i="25" s="1"/>
  <c r="R113" i="45"/>
  <c r="AJ113" i="25" s="1"/>
  <c r="R111" i="45"/>
  <c r="AJ111" i="25" s="1"/>
  <c r="R109" i="45"/>
  <c r="AJ109" i="25" s="1"/>
  <c r="R107" i="45"/>
  <c r="AJ107" i="25" s="1"/>
  <c r="R106" i="45"/>
  <c r="AJ106" i="25" s="1"/>
  <c r="R105" i="45"/>
  <c r="AJ105" i="25" s="1"/>
  <c r="R104" i="45"/>
  <c r="AJ104" i="25" s="1"/>
  <c r="R102" i="45"/>
  <c r="AJ102" i="25" s="1"/>
  <c r="R100" i="45"/>
  <c r="AJ100" i="25" s="1"/>
  <c r="R99" i="45"/>
  <c r="AJ99" i="25" s="1"/>
  <c r="R98" i="45"/>
  <c r="AJ98" i="25" s="1"/>
  <c r="R97" i="45"/>
  <c r="AJ97" i="25" s="1"/>
  <c r="R94" i="45"/>
  <c r="AJ94" i="25" s="1"/>
  <c r="R92" i="45"/>
  <c r="AJ92" i="25" s="1"/>
  <c r="R91" i="45"/>
  <c r="AJ91" i="25" s="1"/>
  <c r="R87" i="45"/>
  <c r="AJ87" i="25" s="1"/>
  <c r="R86" i="45"/>
  <c r="AJ86" i="25" s="1"/>
  <c r="R85" i="45"/>
  <c r="AJ85" i="25" s="1"/>
  <c r="R81" i="45"/>
  <c r="AJ81" i="25" s="1"/>
  <c r="R78" i="45"/>
  <c r="AJ78" i="25" s="1"/>
  <c r="R76" i="45"/>
  <c r="AJ76" i="25" s="1"/>
  <c r="R75" i="45"/>
  <c r="AJ75" i="25" s="1"/>
  <c r="R74" i="45"/>
  <c r="AJ74" i="25" s="1"/>
  <c r="R72" i="45"/>
  <c r="AJ72" i="25" s="1"/>
  <c r="AJ70" i="25"/>
  <c r="AJ69" i="25"/>
  <c r="AJ68" i="25"/>
  <c r="AJ67" i="25"/>
  <c r="AJ66" i="25"/>
  <c r="AJ61" i="25"/>
  <c r="AJ58" i="25"/>
  <c r="AJ57" i="25"/>
  <c r="AJ56" i="25"/>
  <c r="AJ54" i="25"/>
  <c r="AJ53" i="25"/>
  <c r="AJ52" i="25"/>
  <c r="AJ51" i="25"/>
  <c r="AJ50" i="25"/>
  <c r="AJ49" i="25"/>
  <c r="AJ48" i="25"/>
  <c r="AJ44" i="25"/>
  <c r="AJ42" i="25"/>
  <c r="AJ41" i="25"/>
  <c r="AJ36" i="25"/>
  <c r="AJ34" i="25"/>
  <c r="AJ33" i="25"/>
  <c r="AJ32" i="25"/>
  <c r="AJ31" i="25"/>
  <c r="AJ28" i="25"/>
  <c r="AJ27" i="25"/>
  <c r="AJ24" i="25"/>
  <c r="R22" i="45"/>
  <c r="R21" i="45"/>
  <c r="AJ21" i="25" s="1"/>
  <c r="R14" i="45"/>
  <c r="AJ14" i="25" s="1"/>
  <c r="R8" i="45"/>
  <c r="K671" i="45"/>
  <c r="K670" i="45"/>
  <c r="K669" i="45"/>
  <c r="K668" i="45"/>
  <c r="K667" i="45"/>
  <c r="K666" i="45"/>
  <c r="K663" i="45"/>
  <c r="K662" i="45"/>
  <c r="K661" i="45"/>
  <c r="K660" i="45"/>
  <c r="K658" i="45"/>
  <c r="K657" i="45"/>
  <c r="K656" i="45"/>
  <c r="K655" i="45"/>
  <c r="K654" i="45"/>
  <c r="K653" i="45"/>
  <c r="K651" i="45"/>
  <c r="K650" i="45"/>
  <c r="K649" i="45"/>
  <c r="K648" i="45"/>
  <c r="K647" i="45"/>
  <c r="K645" i="45"/>
  <c r="K644" i="45"/>
  <c r="K643" i="45"/>
  <c r="K642" i="45"/>
  <c r="K641" i="45"/>
  <c r="K640" i="45"/>
  <c r="K638" i="45"/>
  <c r="K637" i="45"/>
  <c r="K635" i="45"/>
  <c r="K634" i="45"/>
  <c r="K633" i="45"/>
  <c r="K631" i="45"/>
  <c r="K628" i="45"/>
  <c r="K627" i="45"/>
  <c r="K626" i="45"/>
  <c r="K625" i="45"/>
  <c r="K623" i="45"/>
  <c r="K622" i="45"/>
  <c r="K620" i="45"/>
  <c r="K618" i="45"/>
  <c r="K616" i="45"/>
  <c r="K612" i="45"/>
  <c r="AI612" i="25" s="1"/>
  <c r="K610" i="45"/>
  <c r="AI610" i="25" s="1"/>
  <c r="K602" i="45"/>
  <c r="AI602" i="25" s="1"/>
  <c r="K600" i="45"/>
  <c r="AI600" i="25" s="1"/>
  <c r="K598" i="45"/>
  <c r="AI598" i="25" s="1"/>
  <c r="K596" i="45"/>
  <c r="AI596" i="25" s="1"/>
  <c r="K594" i="45"/>
  <c r="AI594" i="25" s="1"/>
  <c r="K592" i="45"/>
  <c r="AI592" i="25" s="1"/>
  <c r="K590" i="45"/>
  <c r="AI590" i="25" s="1"/>
  <c r="K588" i="45"/>
  <c r="AI588" i="25" s="1"/>
  <c r="K586" i="45"/>
  <c r="AI586" i="25" s="1"/>
  <c r="K584" i="45"/>
  <c r="AI584" i="25" s="1"/>
  <c r="K583" i="45"/>
  <c r="AI583" i="25" s="1"/>
  <c r="K582" i="45"/>
  <c r="AI582" i="25" s="1"/>
  <c r="K581" i="45"/>
  <c r="AI581" i="25" s="1"/>
  <c r="K580" i="45"/>
  <c r="AI580" i="25" s="1"/>
  <c r="K579" i="45"/>
  <c r="AI579" i="25" s="1"/>
  <c r="K578" i="45"/>
  <c r="AI578" i="25" s="1"/>
  <c r="K577" i="45"/>
  <c r="AI577" i="25" s="1"/>
  <c r="K576" i="45"/>
  <c r="AI576" i="25" s="1"/>
  <c r="K575" i="45"/>
  <c r="AI575" i="25" s="1"/>
  <c r="K573" i="45"/>
  <c r="AI573" i="25" s="1"/>
  <c r="K571" i="45"/>
  <c r="AI571" i="25" s="1"/>
  <c r="K569" i="45"/>
  <c r="AI569" i="25" s="1"/>
  <c r="K564" i="45"/>
  <c r="AI564" i="25" s="1"/>
  <c r="K562" i="45"/>
  <c r="AI562" i="25" s="1"/>
  <c r="K560" i="45"/>
  <c r="AI560" i="25" s="1"/>
  <c r="K558" i="45"/>
  <c r="AI558" i="25" s="1"/>
  <c r="K556" i="45"/>
  <c r="AI556" i="25" s="1"/>
  <c r="K554" i="45"/>
  <c r="AI554" i="25" s="1"/>
  <c r="K552" i="45"/>
  <c r="AI552" i="25" s="1"/>
  <c r="K550" i="45"/>
  <c r="AI550" i="25" s="1"/>
  <c r="K548" i="45"/>
  <c r="AI548" i="25" s="1"/>
  <c r="K544" i="45"/>
  <c r="AI544" i="25" s="1"/>
  <c r="K543" i="45"/>
  <c r="AI543" i="25" s="1"/>
  <c r="K542" i="45"/>
  <c r="AI542" i="25" s="1"/>
  <c r="K541" i="45"/>
  <c r="AI541" i="25" s="1"/>
  <c r="K540" i="45"/>
  <c r="AI540" i="25" s="1"/>
  <c r="K539" i="45"/>
  <c r="AI539" i="25" s="1"/>
  <c r="K538" i="45"/>
  <c r="AI538" i="25" s="1"/>
  <c r="K537" i="45"/>
  <c r="AI537" i="25" s="1"/>
  <c r="K536" i="45"/>
  <c r="AI536" i="25" s="1"/>
  <c r="K535" i="45"/>
  <c r="AI535" i="25" s="1"/>
  <c r="K534" i="45"/>
  <c r="AI534" i="25" s="1"/>
  <c r="K532" i="45"/>
  <c r="AI532" i="25" s="1"/>
  <c r="K530" i="45"/>
  <c r="AI530" i="25" s="1"/>
  <c r="K527" i="45"/>
  <c r="AI527" i="25" s="1"/>
  <c r="K519" i="45"/>
  <c r="AI519" i="25" s="1"/>
  <c r="K516" i="45"/>
  <c r="AI516" i="25" s="1"/>
  <c r="K513" i="45"/>
  <c r="AI513" i="25" s="1"/>
  <c r="K512" i="45"/>
  <c r="AI512" i="25" s="1"/>
  <c r="K511" i="45"/>
  <c r="AI511" i="25" s="1"/>
  <c r="K510" i="45"/>
  <c r="AI510" i="25" s="1"/>
  <c r="K508" i="45"/>
  <c r="AI508" i="25" s="1"/>
  <c r="K507" i="45"/>
  <c r="AI507" i="25" s="1"/>
  <c r="K506" i="45"/>
  <c r="AI506" i="25" s="1"/>
  <c r="K505" i="45"/>
  <c r="AI505" i="25" s="1"/>
  <c r="K503" i="45"/>
  <c r="AI503" i="25" s="1"/>
  <c r="K500" i="45"/>
  <c r="AI500" i="25" s="1"/>
  <c r="K498" i="45"/>
  <c r="AI498" i="25" s="1"/>
  <c r="K496" i="45"/>
  <c r="AI496" i="25" s="1"/>
  <c r="K495" i="45"/>
  <c r="AI495" i="25" s="1"/>
  <c r="K493" i="45"/>
  <c r="AI493" i="25" s="1"/>
  <c r="K492" i="45"/>
  <c r="AI492" i="25" s="1"/>
  <c r="K490" i="45"/>
  <c r="AI490" i="25" s="1"/>
  <c r="K487" i="45"/>
  <c r="AI487" i="25" s="1"/>
  <c r="K485" i="45"/>
  <c r="AI485" i="25" s="1"/>
  <c r="K484" i="45"/>
  <c r="AI484" i="25" s="1"/>
  <c r="K482" i="45"/>
  <c r="AI482" i="25" s="1"/>
  <c r="K480" i="45"/>
  <c r="AI480" i="25" s="1"/>
  <c r="K478" i="45"/>
  <c r="AI478" i="25" s="1"/>
  <c r="K476" i="45"/>
  <c r="AI476" i="25" s="1"/>
  <c r="K474" i="45"/>
  <c r="AI474" i="25" s="1"/>
  <c r="K473" i="45"/>
  <c r="AI473" i="25" s="1"/>
  <c r="K472" i="45"/>
  <c r="AI472" i="25" s="1"/>
  <c r="K471" i="45"/>
  <c r="AI471" i="25" s="1"/>
  <c r="K470" i="45"/>
  <c r="AI470" i="25" s="1"/>
  <c r="K467" i="45"/>
  <c r="AI467" i="25" s="1"/>
  <c r="K465" i="45"/>
  <c r="K464" i="45"/>
  <c r="AI464" i="25" s="1"/>
  <c r="K463" i="45"/>
  <c r="K460" i="45"/>
  <c r="AI460" i="25" s="1"/>
  <c r="K459" i="45"/>
  <c r="AI459" i="25" s="1"/>
  <c r="K458" i="45"/>
  <c r="AI458" i="25" s="1"/>
  <c r="K448" i="45"/>
  <c r="AI448" i="25" s="1"/>
  <c r="K446" i="45"/>
  <c r="AI446" i="25" s="1"/>
  <c r="K440" i="45"/>
  <c r="AI440" i="25" s="1"/>
  <c r="K438" i="45"/>
  <c r="AI438" i="25" s="1"/>
  <c r="K437" i="45"/>
  <c r="AI437" i="25" s="1"/>
  <c r="K436" i="45"/>
  <c r="AI436" i="25" s="1"/>
  <c r="K435" i="45"/>
  <c r="AI435" i="25" s="1"/>
  <c r="K432" i="45"/>
  <c r="AI432" i="25" s="1"/>
  <c r="K431" i="45"/>
  <c r="AI431" i="25" s="1"/>
  <c r="K430" i="45"/>
  <c r="AI430" i="25" s="1"/>
  <c r="K428" i="45"/>
  <c r="AI428" i="25" s="1"/>
  <c r="K426" i="45"/>
  <c r="AI426" i="25" s="1"/>
  <c r="K423" i="45"/>
  <c r="AI423" i="25" s="1"/>
  <c r="K421" i="45"/>
  <c r="AI421" i="25" s="1"/>
  <c r="K419" i="45"/>
  <c r="AI419" i="25" s="1"/>
  <c r="K417" i="45"/>
  <c r="AI417" i="25" s="1"/>
  <c r="K415" i="45"/>
  <c r="AI415" i="25" s="1"/>
  <c r="K413" i="45"/>
  <c r="AI413" i="25" s="1"/>
  <c r="K411" i="45"/>
  <c r="AI411" i="25" s="1"/>
  <c r="K410" i="45"/>
  <c r="K409" i="45"/>
  <c r="AI409" i="25" s="1"/>
  <c r="K403" i="45"/>
  <c r="AI403" i="25" s="1"/>
  <c r="K401" i="45"/>
  <c r="AI401" i="25" s="1"/>
  <c r="K399" i="45"/>
  <c r="AI399" i="25" s="1"/>
  <c r="K398" i="45"/>
  <c r="AI398" i="25" s="1"/>
  <c r="K397" i="45"/>
  <c r="AI397" i="25" s="1"/>
  <c r="K393" i="45"/>
  <c r="AI393" i="25" s="1"/>
  <c r="K391" i="45"/>
  <c r="AI391" i="25" s="1"/>
  <c r="K389" i="45"/>
  <c r="AI389" i="25" s="1"/>
  <c r="K388" i="45"/>
  <c r="AI388" i="25" s="1"/>
  <c r="K387" i="45"/>
  <c r="AI387" i="25" s="1"/>
  <c r="K386" i="45"/>
  <c r="AI386" i="25" s="1"/>
  <c r="K385" i="45"/>
  <c r="AI385" i="25" s="1"/>
  <c r="K383" i="45"/>
  <c r="AI383" i="25" s="1"/>
  <c r="K381" i="45"/>
  <c r="AI381" i="25" s="1"/>
  <c r="K380" i="45"/>
  <c r="AI380" i="25" s="1"/>
  <c r="K379" i="45"/>
  <c r="AI379" i="25" s="1"/>
  <c r="K378" i="45"/>
  <c r="AI378" i="25" s="1"/>
  <c r="K369" i="45"/>
  <c r="AI369" i="25" s="1"/>
  <c r="K368" i="45"/>
  <c r="AI368" i="25" s="1"/>
  <c r="K366" i="45"/>
  <c r="AI366" i="25" s="1"/>
  <c r="AI354" i="25"/>
  <c r="K353" i="45"/>
  <c r="AI353" i="25" s="1"/>
  <c r="K352" i="45"/>
  <c r="K350" i="45"/>
  <c r="AI350" i="25" s="1"/>
  <c r="K348" i="45"/>
  <c r="AI348" i="25" s="1"/>
  <c r="K347" i="45"/>
  <c r="K345" i="45"/>
  <c r="AI345" i="25" s="1"/>
  <c r="K343" i="45"/>
  <c r="AI343" i="25" s="1"/>
  <c r="K342" i="45"/>
  <c r="AI342" i="25" s="1"/>
  <c r="K341" i="45"/>
  <c r="AI341" i="25" s="1"/>
  <c r="K340" i="45"/>
  <c r="AI340" i="25" s="1"/>
  <c r="K336" i="45"/>
  <c r="AI336" i="25" s="1"/>
  <c r="K334" i="45"/>
  <c r="AI334" i="25" s="1"/>
  <c r="K332" i="45"/>
  <c r="AI332" i="25" s="1"/>
  <c r="K331" i="45"/>
  <c r="AI331" i="25" s="1"/>
  <c r="K330" i="45"/>
  <c r="AI330" i="25" s="1"/>
  <c r="K329" i="45"/>
  <c r="AI329" i="25" s="1"/>
  <c r="K327" i="45"/>
  <c r="K325" i="45"/>
  <c r="K323" i="45"/>
  <c r="AI323" i="25" s="1"/>
  <c r="K316" i="45"/>
  <c r="AI316" i="25" s="1"/>
  <c r="K314" i="45"/>
  <c r="AI314" i="25" s="1"/>
  <c r="K312" i="45"/>
  <c r="AI312" i="25" s="1"/>
  <c r="K310" i="45"/>
  <c r="AI310" i="25" s="1"/>
  <c r="K309" i="45"/>
  <c r="AI309" i="25" s="1"/>
  <c r="K307" i="45"/>
  <c r="AI307" i="25" s="1"/>
  <c r="K306" i="45"/>
  <c r="AI306" i="25" s="1"/>
  <c r="K305" i="45"/>
  <c r="AI305" i="25" s="1"/>
  <c r="K295" i="45"/>
  <c r="AI295" i="25" s="1"/>
  <c r="K294" i="45"/>
  <c r="K292" i="45"/>
  <c r="K290" i="45"/>
  <c r="AI290" i="25" s="1"/>
  <c r="K289" i="45"/>
  <c r="AI289" i="25" s="1"/>
  <c r="K288" i="45"/>
  <c r="AI288" i="25" s="1"/>
  <c r="K287" i="45"/>
  <c r="K285" i="45"/>
  <c r="AI285" i="25" s="1"/>
  <c r="K283" i="45"/>
  <c r="AI283" i="25" s="1"/>
  <c r="K282" i="45"/>
  <c r="AI282" i="25" s="1"/>
  <c r="K281" i="45"/>
  <c r="AI281" i="25" s="1"/>
  <c r="K280" i="45"/>
  <c r="AI280" i="25" s="1"/>
  <c r="K279" i="45"/>
  <c r="AI279" i="25" s="1"/>
  <c r="K278" i="45"/>
  <c r="AI278" i="25" s="1"/>
  <c r="K277" i="45"/>
  <c r="AI277" i="25" s="1"/>
  <c r="K276" i="45"/>
  <c r="AI276" i="25" s="1"/>
  <c r="K246" i="45"/>
  <c r="AI246" i="25" s="1"/>
  <c r="K243" i="45"/>
  <c r="AI243" i="25" s="1"/>
  <c r="K242" i="45"/>
  <c r="AI242" i="25" s="1"/>
  <c r="K241" i="45"/>
  <c r="AI241" i="25" s="1"/>
  <c r="K240" i="45"/>
  <c r="AI240" i="25" s="1"/>
  <c r="K239" i="45"/>
  <c r="AI239" i="25" s="1"/>
  <c r="K238" i="45"/>
  <c r="AI238" i="25" s="1"/>
  <c r="K236" i="45"/>
  <c r="AI236" i="25" s="1"/>
  <c r="K235" i="45"/>
  <c r="AI235" i="25" s="1"/>
  <c r="K233" i="45"/>
  <c r="AI233" i="25" s="1"/>
  <c r="K231" i="45"/>
  <c r="AI231" i="25" s="1"/>
  <c r="K230" i="45"/>
  <c r="AI230" i="25" s="1"/>
  <c r="K228" i="45"/>
  <c r="AI228" i="25" s="1"/>
  <c r="K227" i="45"/>
  <c r="AI227" i="25" s="1"/>
  <c r="K225" i="45"/>
  <c r="AI225" i="25" s="1"/>
  <c r="K222" i="45"/>
  <c r="AI222" i="25" s="1"/>
  <c r="K221" i="45"/>
  <c r="AI221" i="25" s="1"/>
  <c r="K220" i="45"/>
  <c r="AI220" i="25" s="1"/>
  <c r="K217" i="45"/>
  <c r="AI217" i="25" s="1"/>
  <c r="K215" i="45"/>
  <c r="AI215" i="25" s="1"/>
  <c r="K214" i="45"/>
  <c r="AI214" i="25" s="1"/>
  <c r="K213" i="45"/>
  <c r="AI213" i="25" s="1"/>
  <c r="K211" i="45"/>
  <c r="AI211" i="25" s="1"/>
  <c r="K210" i="45"/>
  <c r="AI210" i="25" s="1"/>
  <c r="K207" i="45"/>
  <c r="AI207" i="25" s="1"/>
  <c r="K206" i="45"/>
  <c r="AI206" i="25" s="1"/>
  <c r="K204" i="45"/>
  <c r="AI204" i="25" s="1"/>
  <c r="K203" i="45"/>
  <c r="AI203" i="25" s="1"/>
  <c r="K202" i="45"/>
  <c r="AI202" i="25" s="1"/>
  <c r="K201" i="45"/>
  <c r="AI201" i="25" s="1"/>
  <c r="K200" i="45"/>
  <c r="AI200" i="25" s="1"/>
  <c r="K198" i="45"/>
  <c r="AI198" i="25" s="1"/>
  <c r="K197" i="45"/>
  <c r="AI197" i="25" s="1"/>
  <c r="K196" i="45"/>
  <c r="AI196" i="25" s="1"/>
  <c r="K192" i="45"/>
  <c r="AI192" i="25" s="1"/>
  <c r="K191" i="45"/>
  <c r="AI191" i="25" s="1"/>
  <c r="K187" i="45"/>
  <c r="AI187" i="25" s="1"/>
  <c r="K186" i="45"/>
  <c r="AI186" i="25" s="1"/>
  <c r="K185" i="45"/>
  <c r="AI185" i="25" s="1"/>
  <c r="K181" i="45"/>
  <c r="AI181" i="25" s="1"/>
  <c r="K180" i="45"/>
  <c r="AI180" i="25" s="1"/>
  <c r="K179" i="45"/>
  <c r="AI179" i="25" s="1"/>
  <c r="K178" i="45"/>
  <c r="AI178" i="25" s="1"/>
  <c r="K176" i="45"/>
  <c r="AI176" i="25" s="1"/>
  <c r="K175" i="45"/>
  <c r="AI175" i="25" s="1"/>
  <c r="K172" i="45"/>
  <c r="AI172" i="25" s="1"/>
  <c r="K171" i="45"/>
  <c r="AI171" i="25" s="1"/>
  <c r="K170" i="45"/>
  <c r="AI170" i="25" s="1"/>
  <c r="K168" i="45"/>
  <c r="AI168" i="25" s="1"/>
  <c r="K167" i="45"/>
  <c r="AI167" i="25" s="1"/>
  <c r="K166" i="45"/>
  <c r="AI166" i="25" s="1"/>
  <c r="K162" i="45"/>
  <c r="AI162" i="25" s="1"/>
  <c r="K160" i="45"/>
  <c r="AI160" i="25" s="1"/>
  <c r="K159" i="45"/>
  <c r="AI159" i="25" s="1"/>
  <c r="K158" i="45"/>
  <c r="AI158" i="25" s="1"/>
  <c r="K156" i="45"/>
  <c r="AI156" i="25" s="1"/>
  <c r="K155" i="45"/>
  <c r="AI155" i="25" s="1"/>
  <c r="K153" i="45"/>
  <c r="AI153" i="25" s="1"/>
  <c r="K152" i="45"/>
  <c r="AI152" i="25" s="1"/>
  <c r="K149" i="45"/>
  <c r="AI149" i="25" s="1"/>
  <c r="K147" i="45"/>
  <c r="AI147" i="25" s="1"/>
  <c r="K146" i="45"/>
  <c r="AI146" i="25" s="1"/>
  <c r="K145" i="45"/>
  <c r="AI145" i="25" s="1"/>
  <c r="K144" i="45"/>
  <c r="AI144" i="25" s="1"/>
  <c r="K143" i="45"/>
  <c r="AI143" i="25" s="1"/>
  <c r="K141" i="45"/>
  <c r="AI141" i="25" s="1"/>
  <c r="K139" i="45"/>
  <c r="AI139" i="25" s="1"/>
  <c r="K137" i="45"/>
  <c r="AI137" i="25" s="1"/>
  <c r="K135" i="45"/>
  <c r="AI135" i="25" s="1"/>
  <c r="K132" i="45"/>
  <c r="AI132" i="25" s="1"/>
  <c r="K131" i="45"/>
  <c r="AI131" i="25" s="1"/>
  <c r="K129" i="45"/>
  <c r="AI129" i="25" s="1"/>
  <c r="K123" i="45"/>
  <c r="AI123" i="25" s="1"/>
  <c r="K120" i="45"/>
  <c r="AI120" i="25" s="1"/>
  <c r="K117" i="45"/>
  <c r="AI117" i="25" s="1"/>
  <c r="K116" i="45"/>
  <c r="AI116" i="25" s="1"/>
  <c r="K113" i="45"/>
  <c r="AI113" i="25" s="1"/>
  <c r="K111" i="45"/>
  <c r="AI111" i="25" s="1"/>
  <c r="K109" i="45"/>
  <c r="AI109" i="25" s="1"/>
  <c r="K107" i="45"/>
  <c r="AI107" i="25" s="1"/>
  <c r="K106" i="45"/>
  <c r="AI106" i="25" s="1"/>
  <c r="K105" i="45"/>
  <c r="AI105" i="25" s="1"/>
  <c r="K104" i="45"/>
  <c r="AI104" i="25" s="1"/>
  <c r="K102" i="45"/>
  <c r="AI102" i="25" s="1"/>
  <c r="K100" i="45"/>
  <c r="AI100" i="25" s="1"/>
  <c r="K99" i="45"/>
  <c r="AI99" i="25" s="1"/>
  <c r="K98" i="45"/>
  <c r="AI98" i="25" s="1"/>
  <c r="K97" i="45"/>
  <c r="AI97" i="25" s="1"/>
  <c r="K94" i="45"/>
  <c r="AI94" i="25" s="1"/>
  <c r="K92" i="45"/>
  <c r="AI92" i="25" s="1"/>
  <c r="K91" i="45"/>
  <c r="AI91" i="25" s="1"/>
  <c r="K87" i="45"/>
  <c r="AI87" i="25" s="1"/>
  <c r="K86" i="45"/>
  <c r="AI86" i="25" s="1"/>
  <c r="K85" i="45"/>
  <c r="AI85" i="25" s="1"/>
  <c r="K81" i="45"/>
  <c r="AI81" i="25" s="1"/>
  <c r="K78" i="45"/>
  <c r="AI78" i="25" s="1"/>
  <c r="K76" i="45"/>
  <c r="AI76" i="25" s="1"/>
  <c r="K75" i="45"/>
  <c r="AI75" i="25" s="1"/>
  <c r="K74" i="45"/>
  <c r="AI74" i="25" s="1"/>
  <c r="K72" i="45"/>
  <c r="AI72" i="25" s="1"/>
  <c r="K70" i="45"/>
  <c r="AI70" i="25" s="1"/>
  <c r="K69" i="45"/>
  <c r="AI69" i="25" s="1"/>
  <c r="K68" i="45"/>
  <c r="AI68" i="25" s="1"/>
  <c r="K67" i="45"/>
  <c r="AI67" i="25" s="1"/>
  <c r="K66" i="45"/>
  <c r="AI66" i="25" s="1"/>
  <c r="AI61" i="25"/>
  <c r="AI58" i="25"/>
  <c r="AI57" i="25"/>
  <c r="AI56" i="25"/>
  <c r="AI54" i="25"/>
  <c r="AI53" i="25"/>
  <c r="AI52" i="25"/>
  <c r="AI51" i="25"/>
  <c r="AI50" i="25"/>
  <c r="AI49" i="25"/>
  <c r="AI48" i="25"/>
  <c r="AI44" i="25"/>
  <c r="AI42" i="25"/>
  <c r="AI41" i="25"/>
  <c r="AI36" i="25"/>
  <c r="AI34" i="25"/>
  <c r="AI33" i="25"/>
  <c r="AI32" i="25"/>
  <c r="AI31" i="25"/>
  <c r="AI28" i="25"/>
  <c r="AI27" i="25"/>
  <c r="K24" i="45"/>
  <c r="AI24" i="25" s="1"/>
  <c r="K22" i="45"/>
  <c r="K21" i="45"/>
  <c r="AI21" i="25" s="1"/>
  <c r="K14" i="45"/>
  <c r="AI14" i="25" s="1"/>
  <c r="K8" i="45"/>
  <c r="I671" i="45"/>
  <c r="I670" i="45"/>
  <c r="I669" i="45"/>
  <c r="I668" i="45"/>
  <c r="I667" i="45"/>
  <c r="I666" i="45"/>
  <c r="I663" i="45"/>
  <c r="I662" i="45"/>
  <c r="I661" i="45"/>
  <c r="I660" i="45"/>
  <c r="I658" i="45"/>
  <c r="I657" i="45"/>
  <c r="I656" i="45"/>
  <c r="I655" i="45"/>
  <c r="I654" i="45"/>
  <c r="I653" i="45"/>
  <c r="I651" i="45"/>
  <c r="I650" i="45"/>
  <c r="I649" i="45"/>
  <c r="I648" i="45"/>
  <c r="I647" i="45"/>
  <c r="I645" i="45"/>
  <c r="I644" i="45"/>
  <c r="I643" i="45"/>
  <c r="I642" i="45"/>
  <c r="I641" i="45"/>
  <c r="I640" i="45"/>
  <c r="I638" i="45"/>
  <c r="I637" i="45"/>
  <c r="I635" i="45"/>
  <c r="I634" i="45"/>
  <c r="I633" i="45"/>
  <c r="I631" i="45"/>
  <c r="I628" i="45"/>
  <c r="I627" i="45"/>
  <c r="I626" i="45"/>
  <c r="I625" i="45"/>
  <c r="I623" i="45"/>
  <c r="I622" i="45"/>
  <c r="I620" i="45"/>
  <c r="I618" i="45"/>
  <c r="I616" i="45"/>
  <c r="I612" i="45"/>
  <c r="AH612" i="25" s="1"/>
  <c r="I610" i="45"/>
  <c r="AH610" i="25" s="1"/>
  <c r="I602" i="45"/>
  <c r="I600" i="45"/>
  <c r="I598" i="45"/>
  <c r="I596" i="45"/>
  <c r="I594" i="45"/>
  <c r="I592" i="45"/>
  <c r="I590" i="45"/>
  <c r="I588" i="45"/>
  <c r="I586" i="45"/>
  <c r="I584" i="45"/>
  <c r="I583" i="45"/>
  <c r="I582" i="45"/>
  <c r="I581" i="45"/>
  <c r="I580" i="45"/>
  <c r="I579" i="45"/>
  <c r="I578" i="45"/>
  <c r="I577" i="45"/>
  <c r="I576" i="45"/>
  <c r="I575" i="45"/>
  <c r="I573" i="45"/>
  <c r="I571" i="45"/>
  <c r="I569" i="45"/>
  <c r="I564" i="45"/>
  <c r="I562" i="45"/>
  <c r="I560" i="45"/>
  <c r="I558" i="45"/>
  <c r="I556" i="45"/>
  <c r="I554" i="45"/>
  <c r="I552" i="45"/>
  <c r="I550" i="45"/>
  <c r="I548" i="45"/>
  <c r="I544" i="45"/>
  <c r="I543" i="45"/>
  <c r="I542" i="45"/>
  <c r="I541" i="45"/>
  <c r="I540" i="45"/>
  <c r="I539" i="45"/>
  <c r="I538" i="45"/>
  <c r="I537" i="45"/>
  <c r="I536" i="45"/>
  <c r="I535" i="45"/>
  <c r="I534" i="45"/>
  <c r="I532" i="45"/>
  <c r="I530" i="45"/>
  <c r="AH530" i="25" s="1"/>
  <c r="I527" i="45"/>
  <c r="I519" i="45"/>
  <c r="I516" i="45"/>
  <c r="I513" i="45"/>
  <c r="I512" i="45"/>
  <c r="I511" i="45"/>
  <c r="I510" i="45"/>
  <c r="I508" i="45"/>
  <c r="I507" i="45"/>
  <c r="I506" i="45"/>
  <c r="I505" i="45"/>
  <c r="I503" i="45"/>
  <c r="I500" i="45"/>
  <c r="I498" i="45"/>
  <c r="I496" i="45"/>
  <c r="I495" i="45"/>
  <c r="I493" i="45"/>
  <c r="I492" i="45"/>
  <c r="I490" i="45"/>
  <c r="AH490" i="25" s="1"/>
  <c r="I487" i="45"/>
  <c r="I485" i="45"/>
  <c r="I484" i="45"/>
  <c r="I482" i="45"/>
  <c r="I480" i="45"/>
  <c r="I478" i="45"/>
  <c r="I476" i="45"/>
  <c r="I474" i="45"/>
  <c r="I473" i="45"/>
  <c r="I472" i="45"/>
  <c r="I471" i="45"/>
  <c r="I470" i="45"/>
  <c r="I467" i="45"/>
  <c r="I465" i="45"/>
  <c r="AH465" i="25" s="1"/>
  <c r="I464" i="45"/>
  <c r="I463" i="45"/>
  <c r="I460" i="45"/>
  <c r="I459" i="45"/>
  <c r="I458" i="45"/>
  <c r="I457" i="45"/>
  <c r="AH457" i="25" s="1"/>
  <c r="I456" i="45"/>
  <c r="AH456" i="25" s="1"/>
  <c r="I453" i="45"/>
  <c r="I451" i="45"/>
  <c r="AH451" i="25" s="1"/>
  <c r="I448" i="45"/>
  <c r="I446" i="45"/>
  <c r="AH446" i="25" s="1"/>
  <c r="I440" i="45"/>
  <c r="AH440" i="25" s="1"/>
  <c r="I438" i="45"/>
  <c r="AH438" i="25" s="1"/>
  <c r="I437" i="45"/>
  <c r="AH437" i="25" s="1"/>
  <c r="I436" i="45"/>
  <c r="AH436" i="25" s="1"/>
  <c r="I435" i="45"/>
  <c r="AH435" i="25" s="1"/>
  <c r="I432" i="45"/>
  <c r="AH432" i="25" s="1"/>
  <c r="I431" i="45"/>
  <c r="AH431" i="25" s="1"/>
  <c r="I430" i="45"/>
  <c r="AH430" i="25" s="1"/>
  <c r="I428" i="45"/>
  <c r="I426" i="45"/>
  <c r="AH426" i="25" s="1"/>
  <c r="I423" i="45"/>
  <c r="I421" i="45"/>
  <c r="I419" i="45"/>
  <c r="AH419" i="25" s="1"/>
  <c r="I417" i="45"/>
  <c r="I415" i="45"/>
  <c r="I413" i="45"/>
  <c r="I411" i="45"/>
  <c r="I410" i="45"/>
  <c r="I409" i="45"/>
  <c r="AH409" i="25" s="1"/>
  <c r="I403" i="45"/>
  <c r="AH403" i="25" s="1"/>
  <c r="I401" i="45"/>
  <c r="I399" i="45"/>
  <c r="AH399" i="25" s="1"/>
  <c r="I398" i="45"/>
  <c r="I397" i="45"/>
  <c r="AH397" i="25" s="1"/>
  <c r="I393" i="45"/>
  <c r="AH393" i="25" s="1"/>
  <c r="I391" i="45"/>
  <c r="I389" i="45"/>
  <c r="I388" i="45"/>
  <c r="I387" i="45"/>
  <c r="AH387" i="25" s="1"/>
  <c r="I386" i="45"/>
  <c r="AH386" i="25" s="1"/>
  <c r="I385" i="45"/>
  <c r="AH385" i="25" s="1"/>
  <c r="I383" i="45"/>
  <c r="I381" i="45"/>
  <c r="I380" i="45"/>
  <c r="I379" i="45"/>
  <c r="I378" i="45"/>
  <c r="AH378" i="25" s="1"/>
  <c r="I377" i="45"/>
  <c r="AH377" i="25" s="1"/>
  <c r="I376" i="45"/>
  <c r="AH376" i="25" s="1"/>
  <c r="I371" i="45"/>
  <c r="AH371" i="25" s="1"/>
  <c r="I370" i="45"/>
  <c r="AH370" i="25" s="1"/>
  <c r="I369" i="45"/>
  <c r="AH369" i="25" s="1"/>
  <c r="I368" i="45"/>
  <c r="AH368" i="25" s="1"/>
  <c r="I366" i="45"/>
  <c r="I353" i="45"/>
  <c r="I352" i="45"/>
  <c r="I350" i="45"/>
  <c r="I348" i="45"/>
  <c r="I347" i="45"/>
  <c r="I345" i="45"/>
  <c r="I343" i="45"/>
  <c r="I342" i="45"/>
  <c r="I341" i="45"/>
  <c r="I340" i="45"/>
  <c r="AH340" i="25" s="1"/>
  <c r="I336" i="45"/>
  <c r="AH336" i="25" s="1"/>
  <c r="I334" i="45"/>
  <c r="I332" i="45"/>
  <c r="I331" i="45"/>
  <c r="I330" i="45"/>
  <c r="I329" i="45"/>
  <c r="I327" i="45"/>
  <c r="I325" i="45"/>
  <c r="I323" i="45"/>
  <c r="AH323" i="25" s="1"/>
  <c r="I316" i="45"/>
  <c r="I314" i="45"/>
  <c r="I312" i="45"/>
  <c r="I310" i="45"/>
  <c r="I309" i="45"/>
  <c r="I307" i="45"/>
  <c r="I306" i="45"/>
  <c r="I305" i="45"/>
  <c r="I303" i="45"/>
  <c r="H303" i="45" s="1"/>
  <c r="I301" i="45"/>
  <c r="AH299" i="25" s="1"/>
  <c r="I295" i="45"/>
  <c r="I294" i="45"/>
  <c r="AH293" i="25" s="1"/>
  <c r="I292" i="45"/>
  <c r="I290" i="45"/>
  <c r="I289" i="45"/>
  <c r="I288" i="45"/>
  <c r="I287" i="45"/>
  <c r="AH286" i="25" s="1"/>
  <c r="I285" i="45"/>
  <c r="I283" i="45"/>
  <c r="I282" i="45"/>
  <c r="I281" i="45"/>
  <c r="I280" i="45"/>
  <c r="I279" i="45"/>
  <c r="I278" i="45"/>
  <c r="I277" i="45"/>
  <c r="I276" i="45"/>
  <c r="I272" i="45"/>
  <c r="I270" i="45"/>
  <c r="I258" i="45"/>
  <c r="I253" i="45"/>
  <c r="I247" i="45"/>
  <c r="I246" i="45"/>
  <c r="I243" i="45"/>
  <c r="I242" i="45"/>
  <c r="I241" i="45"/>
  <c r="I240" i="45"/>
  <c r="I239" i="45"/>
  <c r="I238" i="45"/>
  <c r="I236" i="45"/>
  <c r="I235" i="45"/>
  <c r="I233" i="45"/>
  <c r="I231" i="45"/>
  <c r="I230" i="45"/>
  <c r="I228" i="45"/>
  <c r="I227" i="45"/>
  <c r="I225" i="45"/>
  <c r="I222" i="45"/>
  <c r="I221" i="45"/>
  <c r="I220" i="45"/>
  <c r="I217" i="45"/>
  <c r="I215" i="45"/>
  <c r="I214" i="45"/>
  <c r="I213" i="45"/>
  <c r="I211" i="45"/>
  <c r="I210" i="45"/>
  <c r="I207" i="45"/>
  <c r="I206" i="45"/>
  <c r="I204" i="45"/>
  <c r="I203" i="45"/>
  <c r="I202" i="45"/>
  <c r="I201" i="45"/>
  <c r="I200" i="45"/>
  <c r="I198" i="45"/>
  <c r="I197" i="45"/>
  <c r="I196" i="45"/>
  <c r="I192" i="45"/>
  <c r="I191" i="45"/>
  <c r="I187" i="45"/>
  <c r="I186" i="45"/>
  <c r="I185" i="45"/>
  <c r="I180" i="45"/>
  <c r="I179" i="45"/>
  <c r="I178" i="45"/>
  <c r="I176" i="45"/>
  <c r="I175" i="45"/>
  <c r="I172" i="45"/>
  <c r="I171" i="45"/>
  <c r="I170" i="45"/>
  <c r="I168" i="45"/>
  <c r="I167" i="45"/>
  <c r="I166" i="45"/>
  <c r="I162" i="45"/>
  <c r="I160" i="45"/>
  <c r="I159" i="45"/>
  <c r="I158" i="45"/>
  <c r="I156" i="45"/>
  <c r="I155" i="45"/>
  <c r="I153" i="45"/>
  <c r="I152" i="45"/>
  <c r="I149" i="45"/>
  <c r="I147" i="45"/>
  <c r="I146" i="45"/>
  <c r="I145" i="45"/>
  <c r="I144" i="45"/>
  <c r="I143" i="45"/>
  <c r="I141" i="45"/>
  <c r="I139" i="45"/>
  <c r="I137" i="45"/>
  <c r="I135" i="45"/>
  <c r="I132" i="45"/>
  <c r="I131" i="45"/>
  <c r="I129" i="45"/>
  <c r="AH129" i="25" s="1"/>
  <c r="I123" i="45"/>
  <c r="AH123" i="25" s="1"/>
  <c r="I120" i="45"/>
  <c r="AH120" i="25" s="1"/>
  <c r="I117" i="45"/>
  <c r="AH117" i="25" s="1"/>
  <c r="I116" i="45"/>
  <c r="AH116" i="25" s="1"/>
  <c r="I113" i="45"/>
  <c r="AH113" i="25" s="1"/>
  <c r="I111" i="45"/>
  <c r="AH111" i="25" s="1"/>
  <c r="I109" i="45"/>
  <c r="AH109" i="25" s="1"/>
  <c r="I107" i="45"/>
  <c r="AH107" i="25" s="1"/>
  <c r="I106" i="45"/>
  <c r="AH106" i="25" s="1"/>
  <c r="I105" i="45"/>
  <c r="AH105" i="25" s="1"/>
  <c r="I104" i="45"/>
  <c r="AH104" i="25" s="1"/>
  <c r="I102" i="45"/>
  <c r="AH102" i="25" s="1"/>
  <c r="I100" i="45"/>
  <c r="AH100" i="25" s="1"/>
  <c r="I99" i="45"/>
  <c r="AH99" i="25" s="1"/>
  <c r="I98" i="45"/>
  <c r="AH98" i="25" s="1"/>
  <c r="I97" i="45"/>
  <c r="AH97" i="25" s="1"/>
  <c r="I94" i="45"/>
  <c r="I92" i="45"/>
  <c r="I91" i="45"/>
  <c r="I87" i="45"/>
  <c r="I86" i="45"/>
  <c r="I85" i="45"/>
  <c r="I81" i="45"/>
  <c r="I78" i="45"/>
  <c r="I76" i="45"/>
  <c r="I75" i="45"/>
  <c r="I74" i="45"/>
  <c r="I72" i="45"/>
  <c r="I70" i="45"/>
  <c r="I69" i="45"/>
  <c r="I68" i="45"/>
  <c r="I67" i="45"/>
  <c r="I66" i="45"/>
  <c r="AH44" i="25"/>
  <c r="AH42" i="25"/>
  <c r="AH41" i="25"/>
  <c r="AH34" i="25"/>
  <c r="AH33" i="25"/>
  <c r="AH32" i="25"/>
  <c r="AH31" i="25"/>
  <c r="AH28" i="25"/>
  <c r="AH27" i="25"/>
  <c r="I24" i="45"/>
  <c r="I22" i="45"/>
  <c r="I21" i="45"/>
  <c r="AH21" i="25" s="1"/>
  <c r="I14" i="45"/>
  <c r="AH14" i="25" s="1"/>
  <c r="I8" i="45"/>
  <c r="L601" i="46"/>
  <c r="K601" i="46" s="1"/>
  <c r="AM601" i="25" s="1"/>
  <c r="L599" i="46"/>
  <c r="K599" i="46" s="1"/>
  <c r="AM599" i="25" s="1"/>
  <c r="L597" i="46"/>
  <c r="K597" i="46" s="1"/>
  <c r="AM597" i="25" s="1"/>
  <c r="L595" i="46"/>
  <c r="K595" i="46" s="1"/>
  <c r="AM595" i="25" s="1"/>
  <c r="L593" i="46"/>
  <c r="K593" i="46" s="1"/>
  <c r="AM593" i="25" s="1"/>
  <c r="L591" i="46"/>
  <c r="K591" i="46" s="1"/>
  <c r="AM591" i="25" s="1"/>
  <c r="L589" i="46"/>
  <c r="K589" i="46" s="1"/>
  <c r="AM589" i="25" s="1"/>
  <c r="L587" i="46"/>
  <c r="K587" i="46" s="1"/>
  <c r="AM587" i="25" s="1"/>
  <c r="L585" i="46"/>
  <c r="K585" i="46" s="1"/>
  <c r="AM585" i="25" s="1"/>
  <c r="L574" i="46"/>
  <c r="K574" i="46" s="1"/>
  <c r="AM574" i="25" s="1"/>
  <c r="L572" i="46"/>
  <c r="K572" i="46" s="1"/>
  <c r="AM572" i="25" s="1"/>
  <c r="L570" i="46"/>
  <c r="K570" i="46" s="1"/>
  <c r="AM570" i="25" s="1"/>
  <c r="L568" i="46"/>
  <c r="K568" i="46" s="1"/>
  <c r="AM568" i="25" s="1"/>
  <c r="L561" i="46"/>
  <c r="K561" i="46" s="1"/>
  <c r="AM561" i="25" s="1"/>
  <c r="L559" i="46"/>
  <c r="K559" i="46" s="1"/>
  <c r="AM559" i="25" s="1"/>
  <c r="L557" i="46"/>
  <c r="K557" i="46" s="1"/>
  <c r="AM557" i="25" s="1"/>
  <c r="L555" i="46"/>
  <c r="K555" i="46" s="1"/>
  <c r="AM555" i="25" s="1"/>
  <c r="L553" i="46"/>
  <c r="K553" i="46" s="1"/>
  <c r="AM553" i="25" s="1"/>
  <c r="L551" i="46"/>
  <c r="K551" i="46" s="1"/>
  <c r="AM551" i="25" s="1"/>
  <c r="L549" i="46"/>
  <c r="K549" i="46" s="1"/>
  <c r="AM549" i="25" s="1"/>
  <c r="L547" i="46"/>
  <c r="K547" i="46" s="1"/>
  <c r="AM547" i="25" s="1"/>
  <c r="L533" i="46"/>
  <c r="L526" i="46"/>
  <c r="K526" i="46" s="1"/>
  <c r="AM526" i="25" s="1"/>
  <c r="L518" i="46"/>
  <c r="K518" i="46" s="1"/>
  <c r="AM518" i="25" s="1"/>
  <c r="L514" i="46"/>
  <c r="K514" i="46" s="1"/>
  <c r="AM514" i="25" s="1"/>
  <c r="L504" i="46"/>
  <c r="K504" i="46" s="1"/>
  <c r="AM504" i="25" s="1"/>
  <c r="L502" i="46"/>
  <c r="K502" i="46" s="1"/>
  <c r="AM502" i="25" s="1"/>
  <c r="L499" i="46"/>
  <c r="K499" i="46" s="1"/>
  <c r="AM499" i="25" s="1"/>
  <c r="L494" i="46"/>
  <c r="K494" i="46" s="1"/>
  <c r="AM494" i="25" s="1"/>
  <c r="L491" i="46"/>
  <c r="K491" i="46" s="1"/>
  <c r="AM491" i="25" s="1"/>
  <c r="L486" i="46"/>
  <c r="K486" i="46" s="1"/>
  <c r="AM486" i="25" s="1"/>
  <c r="L483" i="46"/>
  <c r="L481" i="46" s="1"/>
  <c r="K481" i="46" s="1"/>
  <c r="AM481" i="25" s="1"/>
  <c r="L479" i="46"/>
  <c r="K479" i="46" s="1"/>
  <c r="AM479" i="25" s="1"/>
  <c r="L477" i="46"/>
  <c r="K477" i="46" s="1"/>
  <c r="AM477" i="25" s="1"/>
  <c r="L475" i="46"/>
  <c r="K475" i="46" s="1"/>
  <c r="AM475" i="25" s="1"/>
  <c r="L469" i="46"/>
  <c r="L468" i="46" s="1"/>
  <c r="K468" i="46" s="1"/>
  <c r="AM468" i="25" s="1"/>
  <c r="L466" i="46"/>
  <c r="K466" i="46" s="1"/>
  <c r="AM466" i="25" s="1"/>
  <c r="L462" i="46"/>
  <c r="L461" i="46" s="1"/>
  <c r="K461" i="46" s="1"/>
  <c r="AM461" i="25" s="1"/>
  <c r="L447" i="46"/>
  <c r="K447" i="46" s="1"/>
  <c r="L427" i="46"/>
  <c r="K427" i="46" s="1"/>
  <c r="AM427" i="25" s="1"/>
  <c r="L422" i="46"/>
  <c r="K422" i="46" s="1"/>
  <c r="AM422" i="25" s="1"/>
  <c r="L416" i="46"/>
  <c r="K416" i="46" s="1"/>
  <c r="AM416" i="25" s="1"/>
  <c r="L412" i="46"/>
  <c r="K412" i="46" s="1"/>
  <c r="AM412" i="25" s="1"/>
  <c r="L400" i="46"/>
  <c r="K400" i="46" s="1"/>
  <c r="AM400" i="25" s="1"/>
  <c r="L390" i="46"/>
  <c r="K390" i="46" s="1"/>
  <c r="AM390" i="25" s="1"/>
  <c r="L382" i="46"/>
  <c r="K382" i="46" s="1"/>
  <c r="AM382" i="25" s="1"/>
  <c r="L365" i="46"/>
  <c r="K365" i="46" s="1"/>
  <c r="L349" i="46"/>
  <c r="K349" i="46" s="1"/>
  <c r="AM349" i="25" s="1"/>
  <c r="L344" i="46"/>
  <c r="K344" i="46" s="1"/>
  <c r="AM344" i="25" s="1"/>
  <c r="L333" i="46"/>
  <c r="K333" i="46" s="1"/>
  <c r="AM333" i="25" s="1"/>
  <c r="L324" i="46"/>
  <c r="K324" i="46" s="1"/>
  <c r="AM324" i="25" s="1"/>
  <c r="L311" i="46"/>
  <c r="K311" i="46" s="1"/>
  <c r="AM311" i="25" s="1"/>
  <c r="L291" i="46"/>
  <c r="K291" i="46" s="1"/>
  <c r="AM291" i="25" s="1"/>
  <c r="L284" i="46"/>
  <c r="K284" i="46" s="1"/>
  <c r="AM284" i="25" s="1"/>
  <c r="L237" i="46"/>
  <c r="L234" i="46" s="1"/>
  <c r="K234" i="46" s="1"/>
  <c r="AM234" i="25" s="1"/>
  <c r="L232" i="46"/>
  <c r="K232" i="46" s="1"/>
  <c r="AM232" i="25" s="1"/>
  <c r="L226" i="46"/>
  <c r="K226" i="46" s="1"/>
  <c r="AM226" i="25" s="1"/>
  <c r="L224" i="46"/>
  <c r="K224" i="46" s="1"/>
  <c r="AM224" i="25" s="1"/>
  <c r="L219" i="46"/>
  <c r="K219" i="46" s="1"/>
  <c r="AM219" i="25" s="1"/>
  <c r="L216" i="46"/>
  <c r="K216" i="46" s="1"/>
  <c r="AM216" i="25" s="1"/>
  <c r="L209" i="46"/>
  <c r="K209" i="46" s="1"/>
  <c r="AM209" i="25" s="1"/>
  <c r="L205" i="46"/>
  <c r="K205" i="46" s="1"/>
  <c r="AM205" i="25" s="1"/>
  <c r="L199" i="46"/>
  <c r="L195" i="46"/>
  <c r="K195" i="46" s="1"/>
  <c r="AM195" i="25" s="1"/>
  <c r="L184" i="46"/>
  <c r="L177" i="46"/>
  <c r="K177" i="46" s="1"/>
  <c r="AM177" i="25" s="1"/>
  <c r="L169" i="46"/>
  <c r="K169" i="46" s="1"/>
  <c r="AM169" i="25" s="1"/>
  <c r="L165" i="46"/>
  <c r="K165" i="46" s="1"/>
  <c r="AM165" i="25" s="1"/>
  <c r="L157" i="46"/>
  <c r="K157" i="46" s="1"/>
  <c r="AM157" i="25" s="1"/>
  <c r="L151" i="46"/>
  <c r="K151" i="46" s="1"/>
  <c r="AM151" i="25" s="1"/>
  <c r="L142" i="46"/>
  <c r="K142" i="46" s="1"/>
  <c r="AM142" i="25" s="1"/>
  <c r="L140" i="46"/>
  <c r="K140" i="46" s="1"/>
  <c r="AM140" i="25" s="1"/>
  <c r="L138" i="46"/>
  <c r="K138" i="46" s="1"/>
  <c r="AM138" i="25" s="1"/>
  <c r="L130" i="46"/>
  <c r="K130" i="46" s="1"/>
  <c r="AM130" i="25" s="1"/>
  <c r="L125" i="46"/>
  <c r="K125" i="46" s="1"/>
  <c r="AM125" i="25" s="1"/>
  <c r="K119" i="46"/>
  <c r="AM119" i="25" s="1"/>
  <c r="L115" i="46"/>
  <c r="L114" i="46" s="1"/>
  <c r="K114" i="46" s="1"/>
  <c r="AM114" i="25" s="1"/>
  <c r="L112" i="46"/>
  <c r="K112" i="46" s="1"/>
  <c r="AM112" i="25" s="1"/>
  <c r="L110" i="46"/>
  <c r="K110" i="46" s="1"/>
  <c r="AM110" i="25" s="1"/>
  <c r="L103" i="46"/>
  <c r="K103" i="46" s="1"/>
  <c r="AM103" i="25" s="1"/>
  <c r="L96" i="46"/>
  <c r="L93" i="46"/>
  <c r="K93" i="46" s="1"/>
  <c r="AM93" i="25" s="1"/>
  <c r="L90" i="46"/>
  <c r="K90" i="46" s="1"/>
  <c r="AM90" i="25" s="1"/>
  <c r="L84" i="46"/>
  <c r="L73" i="46"/>
  <c r="K73" i="46" s="1"/>
  <c r="AM73" i="25" s="1"/>
  <c r="L65" i="46"/>
  <c r="L55" i="46"/>
  <c r="K55" i="46" s="1"/>
  <c r="AM55" i="25" s="1"/>
  <c r="L47" i="46"/>
  <c r="L43" i="46"/>
  <c r="K43" i="46" s="1"/>
  <c r="AM43" i="25" s="1"/>
  <c r="L40" i="46"/>
  <c r="K40" i="46" s="1"/>
  <c r="AM40" i="25" s="1"/>
  <c r="L30" i="46"/>
  <c r="L26" i="46"/>
  <c r="K26" i="46" s="1"/>
  <c r="AM26" i="25" s="1"/>
  <c r="L23" i="46"/>
  <c r="K23" i="46" s="1"/>
  <c r="AM23" i="25" s="1"/>
  <c r="K7" i="46"/>
  <c r="AM7" i="25" s="1"/>
  <c r="K612" i="46"/>
  <c r="AM612" i="25" s="1"/>
  <c r="K610" i="46"/>
  <c r="AM610" i="25" s="1"/>
  <c r="K606" i="46"/>
  <c r="AM606" i="25" s="1"/>
  <c r="K604" i="46"/>
  <c r="AM604" i="25" s="1"/>
  <c r="K602" i="46"/>
  <c r="AM602" i="25" s="1"/>
  <c r="K600" i="46"/>
  <c r="AM600" i="25" s="1"/>
  <c r="K598" i="46"/>
  <c r="AM598" i="25" s="1"/>
  <c r="K596" i="46"/>
  <c r="AM596" i="25" s="1"/>
  <c r="K594" i="46"/>
  <c r="AM594" i="25" s="1"/>
  <c r="K592" i="46"/>
  <c r="AM592" i="25" s="1"/>
  <c r="K590" i="46"/>
  <c r="AM590" i="25" s="1"/>
  <c r="K588" i="46"/>
  <c r="AM588" i="25" s="1"/>
  <c r="K586" i="46"/>
  <c r="AM586" i="25" s="1"/>
  <c r="K584" i="46"/>
  <c r="AM584" i="25" s="1"/>
  <c r="K583" i="46"/>
  <c r="AM583" i="25" s="1"/>
  <c r="K582" i="46"/>
  <c r="AM582" i="25" s="1"/>
  <c r="K581" i="46"/>
  <c r="AM581" i="25" s="1"/>
  <c r="K580" i="46"/>
  <c r="AM580" i="25" s="1"/>
  <c r="K579" i="46"/>
  <c r="AM579" i="25" s="1"/>
  <c r="K578" i="46"/>
  <c r="AM578" i="25" s="1"/>
  <c r="K577" i="46"/>
  <c r="AM577" i="25" s="1"/>
  <c r="K576" i="46"/>
  <c r="AM576" i="25" s="1"/>
  <c r="K575" i="46"/>
  <c r="AM575" i="25" s="1"/>
  <c r="K573" i="46"/>
  <c r="AM573" i="25" s="1"/>
  <c r="K571" i="46"/>
  <c r="AM571" i="25" s="1"/>
  <c r="K569" i="46"/>
  <c r="AM569" i="25" s="1"/>
  <c r="K564" i="46"/>
  <c r="AM564" i="25" s="1"/>
  <c r="K562" i="46"/>
  <c r="AM562" i="25" s="1"/>
  <c r="K560" i="46"/>
  <c r="AM560" i="25" s="1"/>
  <c r="K558" i="46"/>
  <c r="AM558" i="25" s="1"/>
  <c r="K556" i="46"/>
  <c r="AM556" i="25" s="1"/>
  <c r="K554" i="46"/>
  <c r="AM554" i="25" s="1"/>
  <c r="K552" i="46"/>
  <c r="AM552" i="25" s="1"/>
  <c r="K550" i="46"/>
  <c r="AM550" i="25" s="1"/>
  <c r="K548" i="46"/>
  <c r="AM548" i="25" s="1"/>
  <c r="K544" i="46"/>
  <c r="AM544" i="25" s="1"/>
  <c r="K543" i="46"/>
  <c r="AM543" i="25" s="1"/>
  <c r="K542" i="46"/>
  <c r="AM542" i="25" s="1"/>
  <c r="K541" i="46"/>
  <c r="AM541" i="25" s="1"/>
  <c r="K540" i="46"/>
  <c r="AM540" i="25" s="1"/>
  <c r="K539" i="46"/>
  <c r="AM539" i="25" s="1"/>
  <c r="K538" i="46"/>
  <c r="AM538" i="25" s="1"/>
  <c r="K537" i="46"/>
  <c r="AM537" i="25" s="1"/>
  <c r="K536" i="46"/>
  <c r="AM536" i="25" s="1"/>
  <c r="K535" i="46"/>
  <c r="AM535" i="25" s="1"/>
  <c r="K534" i="46"/>
  <c r="AM534" i="25" s="1"/>
  <c r="K532" i="46"/>
  <c r="AM532" i="25" s="1"/>
  <c r="K530" i="46"/>
  <c r="AM530" i="25" s="1"/>
  <c r="K527" i="46"/>
  <c r="AM527" i="25" s="1"/>
  <c r="K519" i="46"/>
  <c r="AM519" i="25" s="1"/>
  <c r="K516" i="46"/>
  <c r="AM516" i="25" s="1"/>
  <c r="K513" i="46"/>
  <c r="AM513" i="25" s="1"/>
  <c r="K512" i="46"/>
  <c r="AM512" i="25" s="1"/>
  <c r="K511" i="46"/>
  <c r="AM511" i="25" s="1"/>
  <c r="K510" i="46"/>
  <c r="AM510" i="25" s="1"/>
  <c r="K508" i="46"/>
  <c r="AM508" i="25" s="1"/>
  <c r="K507" i="46"/>
  <c r="AM507" i="25" s="1"/>
  <c r="K506" i="46"/>
  <c r="AM506" i="25" s="1"/>
  <c r="K505" i="46"/>
  <c r="AM505" i="25" s="1"/>
  <c r="K503" i="46"/>
  <c r="AM503" i="25" s="1"/>
  <c r="K500" i="46"/>
  <c r="AM500" i="25" s="1"/>
  <c r="K498" i="46"/>
  <c r="AM498" i="25" s="1"/>
  <c r="K496" i="46"/>
  <c r="AM496" i="25" s="1"/>
  <c r="K495" i="46"/>
  <c r="AM495" i="25" s="1"/>
  <c r="K493" i="46"/>
  <c r="AM493" i="25" s="1"/>
  <c r="K492" i="46"/>
  <c r="AM492" i="25" s="1"/>
  <c r="K490" i="46"/>
  <c r="AM490" i="25" s="1"/>
  <c r="K487" i="46"/>
  <c r="AM487" i="25" s="1"/>
  <c r="K485" i="46"/>
  <c r="AM485" i="25" s="1"/>
  <c r="K484" i="46"/>
  <c r="AM484" i="25" s="1"/>
  <c r="K482" i="46"/>
  <c r="AM482" i="25" s="1"/>
  <c r="K480" i="46"/>
  <c r="AM480" i="25" s="1"/>
  <c r="K478" i="46"/>
  <c r="AM478" i="25" s="1"/>
  <c r="K476" i="46"/>
  <c r="AM476" i="25" s="1"/>
  <c r="K474" i="46"/>
  <c r="AM474" i="25" s="1"/>
  <c r="K473" i="46"/>
  <c r="AM473" i="25" s="1"/>
  <c r="K472" i="46"/>
  <c r="AM472" i="25" s="1"/>
  <c r="K471" i="46"/>
  <c r="AM471" i="25" s="1"/>
  <c r="K470" i="46"/>
  <c r="AM470" i="25" s="1"/>
  <c r="K467" i="46"/>
  <c r="AM467" i="25" s="1"/>
  <c r="K465" i="46"/>
  <c r="AM465" i="25" s="1"/>
  <c r="K464" i="46"/>
  <c r="AM464" i="25" s="1"/>
  <c r="K463" i="46"/>
  <c r="AM463" i="25" s="1"/>
  <c r="K460" i="46"/>
  <c r="AM460" i="25" s="1"/>
  <c r="K459" i="46"/>
  <c r="AM459" i="25" s="1"/>
  <c r="K458" i="46"/>
  <c r="AM458" i="25" s="1"/>
  <c r="AM457" i="25"/>
  <c r="AM453" i="25"/>
  <c r="K448" i="46"/>
  <c r="AM448" i="25" s="1"/>
  <c r="K446" i="46"/>
  <c r="K440" i="46"/>
  <c r="AM440" i="25" s="1"/>
  <c r="K438" i="46"/>
  <c r="AM438" i="25" s="1"/>
  <c r="K437" i="46"/>
  <c r="AM437" i="25" s="1"/>
  <c r="K436" i="46"/>
  <c r="AM436" i="25" s="1"/>
  <c r="K435" i="46"/>
  <c r="AM435" i="25" s="1"/>
  <c r="K432" i="46"/>
  <c r="AM433" i="25" s="1"/>
  <c r="K431" i="46"/>
  <c r="AM431" i="25" s="1"/>
  <c r="K430" i="46"/>
  <c r="K428" i="46"/>
  <c r="AM428" i="25" s="1"/>
  <c r="K426" i="46"/>
  <c r="K423" i="46"/>
  <c r="AM423" i="25" s="1"/>
  <c r="K421" i="46"/>
  <c r="AM421" i="25" s="1"/>
  <c r="K419" i="46"/>
  <c r="K417" i="46"/>
  <c r="AM417" i="25" s="1"/>
  <c r="K415" i="46"/>
  <c r="AM415" i="25" s="1"/>
  <c r="K413" i="46"/>
  <c r="AM413" i="25" s="1"/>
  <c r="K411" i="46"/>
  <c r="AM411" i="25" s="1"/>
  <c r="K410" i="46"/>
  <c r="K409" i="46"/>
  <c r="K403" i="46"/>
  <c r="K401" i="46"/>
  <c r="AM401" i="25" s="1"/>
  <c r="K399" i="46"/>
  <c r="AM399" i="25" s="1"/>
  <c r="K398" i="46"/>
  <c r="AM398" i="25" s="1"/>
  <c r="K397" i="46"/>
  <c r="AM397" i="25" s="1"/>
  <c r="K393" i="46"/>
  <c r="AM396" i="25" s="1"/>
  <c r="K391" i="46"/>
  <c r="AM391" i="25" s="1"/>
  <c r="K389" i="46"/>
  <c r="AM389" i="25" s="1"/>
  <c r="K388" i="46"/>
  <c r="AM388" i="25" s="1"/>
  <c r="K387" i="46"/>
  <c r="AM387" i="25" s="1"/>
  <c r="K386" i="46"/>
  <c r="AM386" i="25" s="1"/>
  <c r="K385" i="46"/>
  <c r="K383" i="46"/>
  <c r="AM383" i="25" s="1"/>
  <c r="K381" i="46"/>
  <c r="AM381" i="25" s="1"/>
  <c r="K380" i="46"/>
  <c r="AM380" i="25" s="1"/>
  <c r="K379" i="46"/>
  <c r="AM379" i="25" s="1"/>
  <c r="K378" i="46"/>
  <c r="AM378" i="25" s="1"/>
  <c r="AM377" i="25"/>
  <c r="AM376" i="25"/>
  <c r="AM374" i="25"/>
  <c r="K369" i="46"/>
  <c r="AM369" i="25" s="1"/>
  <c r="K368" i="46"/>
  <c r="K366" i="46"/>
  <c r="AM366" i="25" s="1"/>
  <c r="K353" i="46"/>
  <c r="AM353" i="25" s="1"/>
  <c r="K352" i="46"/>
  <c r="K350" i="46"/>
  <c r="AM350" i="25" s="1"/>
  <c r="K348" i="46"/>
  <c r="AM348" i="25" s="1"/>
  <c r="K347" i="46"/>
  <c r="K345" i="46"/>
  <c r="AM345" i="25" s="1"/>
  <c r="K343" i="46"/>
  <c r="AM343" i="25" s="1"/>
  <c r="K342" i="46"/>
  <c r="AM342" i="25" s="1"/>
  <c r="K341" i="46"/>
  <c r="AM341" i="25" s="1"/>
  <c r="K340" i="46"/>
  <c r="K336" i="46"/>
  <c r="K334" i="46"/>
  <c r="AM334" i="25" s="1"/>
  <c r="K332" i="46"/>
  <c r="AM332" i="25" s="1"/>
  <c r="K331" i="46"/>
  <c r="AM331" i="25" s="1"/>
  <c r="K330" i="46"/>
  <c r="AM330" i="25" s="1"/>
  <c r="K329" i="46"/>
  <c r="AM329" i="25" s="1"/>
  <c r="K327" i="46"/>
  <c r="K325" i="46"/>
  <c r="AM325" i="25" s="1"/>
  <c r="K323" i="46"/>
  <c r="K316" i="46"/>
  <c r="AM316" i="25" s="1"/>
  <c r="K314" i="46"/>
  <c r="AM314" i="25" s="1"/>
  <c r="K312" i="46"/>
  <c r="AM312" i="25" s="1"/>
  <c r="K310" i="46"/>
  <c r="AM310" i="25" s="1"/>
  <c r="K309" i="46"/>
  <c r="AM309" i="25" s="1"/>
  <c r="K307" i="46"/>
  <c r="AM307" i="25" s="1"/>
  <c r="K306" i="46"/>
  <c r="AM306" i="25" s="1"/>
  <c r="K305" i="46"/>
  <c r="AM305" i="25" s="1"/>
  <c r="K295" i="46"/>
  <c r="AM295" i="25" s="1"/>
  <c r="K294" i="46"/>
  <c r="K292" i="46"/>
  <c r="K290" i="46"/>
  <c r="AM290" i="25" s="1"/>
  <c r="K289" i="46"/>
  <c r="AM289" i="25" s="1"/>
  <c r="K288" i="46"/>
  <c r="AM288" i="25" s="1"/>
  <c r="K287" i="46"/>
  <c r="K285" i="46"/>
  <c r="AM285" i="25" s="1"/>
  <c r="K283" i="46"/>
  <c r="AM283" i="25" s="1"/>
  <c r="K282" i="46"/>
  <c r="AM282" i="25" s="1"/>
  <c r="K281" i="46"/>
  <c r="AM281" i="25" s="1"/>
  <c r="K280" i="46"/>
  <c r="AM280" i="25" s="1"/>
  <c r="K279" i="46"/>
  <c r="AM279" i="25" s="1"/>
  <c r="K278" i="46"/>
  <c r="AM278" i="25" s="1"/>
  <c r="K277" i="46"/>
  <c r="AM277" i="25" s="1"/>
  <c r="K276" i="46"/>
  <c r="AM276" i="25" s="1"/>
  <c r="K246" i="46"/>
  <c r="AM246" i="25" s="1"/>
  <c r="K243" i="46"/>
  <c r="AM243" i="25" s="1"/>
  <c r="K242" i="46"/>
  <c r="AM242" i="25" s="1"/>
  <c r="K241" i="46"/>
  <c r="AM241" i="25" s="1"/>
  <c r="K240" i="46"/>
  <c r="AM240" i="25" s="1"/>
  <c r="K239" i="46"/>
  <c r="AM239" i="25" s="1"/>
  <c r="K238" i="46"/>
  <c r="AM238" i="25" s="1"/>
  <c r="K236" i="46"/>
  <c r="AM236" i="25" s="1"/>
  <c r="K235" i="46"/>
  <c r="AM235" i="25" s="1"/>
  <c r="K233" i="46"/>
  <c r="AM233" i="25" s="1"/>
  <c r="K231" i="46"/>
  <c r="AM231" i="25" s="1"/>
  <c r="K230" i="46"/>
  <c r="AM230" i="25" s="1"/>
  <c r="K228" i="46"/>
  <c r="AM228" i="25" s="1"/>
  <c r="K227" i="46"/>
  <c r="AM227" i="25" s="1"/>
  <c r="K225" i="46"/>
  <c r="AM225" i="25" s="1"/>
  <c r="K222" i="46"/>
  <c r="AM222" i="25" s="1"/>
  <c r="K221" i="46"/>
  <c r="AM221" i="25" s="1"/>
  <c r="K220" i="46"/>
  <c r="AM220" i="25" s="1"/>
  <c r="K217" i="46"/>
  <c r="AM217" i="25" s="1"/>
  <c r="K215" i="46"/>
  <c r="AM215" i="25" s="1"/>
  <c r="K214" i="46"/>
  <c r="AM214" i="25" s="1"/>
  <c r="K213" i="46"/>
  <c r="AM213" i="25" s="1"/>
  <c r="K211" i="46"/>
  <c r="AM211" i="25" s="1"/>
  <c r="K210" i="46"/>
  <c r="AM210" i="25" s="1"/>
  <c r="K207" i="46"/>
  <c r="AM207" i="25" s="1"/>
  <c r="K206" i="46"/>
  <c r="AM206" i="25" s="1"/>
  <c r="K204" i="46"/>
  <c r="AM204" i="25" s="1"/>
  <c r="K203" i="46"/>
  <c r="AM203" i="25" s="1"/>
  <c r="K202" i="46"/>
  <c r="AM202" i="25" s="1"/>
  <c r="K201" i="46"/>
  <c r="AM201" i="25" s="1"/>
  <c r="K200" i="46"/>
  <c r="AM200" i="25" s="1"/>
  <c r="K198" i="46"/>
  <c r="AM198" i="25" s="1"/>
  <c r="K197" i="46"/>
  <c r="AM197" i="25" s="1"/>
  <c r="K196" i="46"/>
  <c r="AM196" i="25" s="1"/>
  <c r="K192" i="46"/>
  <c r="AM192" i="25" s="1"/>
  <c r="K191" i="46"/>
  <c r="AM191" i="25" s="1"/>
  <c r="K187" i="46"/>
  <c r="AM187" i="25" s="1"/>
  <c r="K186" i="46"/>
  <c r="AM186" i="25" s="1"/>
  <c r="K185" i="46"/>
  <c r="AM185" i="25" s="1"/>
  <c r="K180" i="46"/>
  <c r="AM180" i="25" s="1"/>
  <c r="K179" i="46"/>
  <c r="AM179" i="25" s="1"/>
  <c r="K178" i="46"/>
  <c r="AM178" i="25" s="1"/>
  <c r="K176" i="46"/>
  <c r="AM176" i="25" s="1"/>
  <c r="K175" i="46"/>
  <c r="AM175" i="25" s="1"/>
  <c r="K172" i="46"/>
  <c r="AM172" i="25" s="1"/>
  <c r="K171" i="46"/>
  <c r="AM171" i="25" s="1"/>
  <c r="K170" i="46"/>
  <c r="AM170" i="25" s="1"/>
  <c r="K168" i="46"/>
  <c r="AM168" i="25" s="1"/>
  <c r="K167" i="46"/>
  <c r="AM167" i="25" s="1"/>
  <c r="K166" i="46"/>
  <c r="AM166" i="25" s="1"/>
  <c r="K162" i="46"/>
  <c r="AM162" i="25" s="1"/>
  <c r="K160" i="46"/>
  <c r="AM160" i="25" s="1"/>
  <c r="K159" i="46"/>
  <c r="AM159" i="25" s="1"/>
  <c r="K158" i="46"/>
  <c r="AM158" i="25" s="1"/>
  <c r="K156" i="46"/>
  <c r="AM156" i="25" s="1"/>
  <c r="K155" i="46"/>
  <c r="AM155" i="25" s="1"/>
  <c r="K153" i="46"/>
  <c r="AM153" i="25" s="1"/>
  <c r="K152" i="46"/>
  <c r="AM152" i="25" s="1"/>
  <c r="K149" i="46"/>
  <c r="AM149" i="25" s="1"/>
  <c r="K147" i="46"/>
  <c r="AM147" i="25" s="1"/>
  <c r="K146" i="46"/>
  <c r="AM146" i="25" s="1"/>
  <c r="K145" i="46"/>
  <c r="AM145" i="25" s="1"/>
  <c r="K144" i="46"/>
  <c r="AM144" i="25" s="1"/>
  <c r="K143" i="46"/>
  <c r="AM143" i="25" s="1"/>
  <c r="K141" i="46"/>
  <c r="AM141" i="25" s="1"/>
  <c r="K139" i="46"/>
  <c r="AM139" i="25" s="1"/>
  <c r="K137" i="46"/>
  <c r="AM137" i="25" s="1"/>
  <c r="K135" i="46"/>
  <c r="AM135" i="25" s="1"/>
  <c r="K132" i="46"/>
  <c r="AM132" i="25" s="1"/>
  <c r="K131" i="46"/>
  <c r="AM131" i="25" s="1"/>
  <c r="K129" i="46"/>
  <c r="AM129" i="25" s="1"/>
  <c r="K123" i="46"/>
  <c r="AM123" i="25" s="1"/>
  <c r="K120" i="46"/>
  <c r="AM120" i="25" s="1"/>
  <c r="K117" i="46"/>
  <c r="AM117" i="25" s="1"/>
  <c r="K116" i="46"/>
  <c r="AM116" i="25" s="1"/>
  <c r="K113" i="46"/>
  <c r="AM113" i="25" s="1"/>
  <c r="K111" i="46"/>
  <c r="AM111" i="25" s="1"/>
  <c r="K109" i="46"/>
  <c r="AM109" i="25" s="1"/>
  <c r="K107" i="46"/>
  <c r="AM107" i="25" s="1"/>
  <c r="K106" i="46"/>
  <c r="AM106" i="25" s="1"/>
  <c r="K105" i="46"/>
  <c r="AM105" i="25" s="1"/>
  <c r="K104" i="46"/>
  <c r="AM104" i="25" s="1"/>
  <c r="K102" i="46"/>
  <c r="AM102" i="25" s="1"/>
  <c r="K100" i="46"/>
  <c r="AM100" i="25" s="1"/>
  <c r="K99" i="46"/>
  <c r="AM99" i="25" s="1"/>
  <c r="K98" i="46"/>
  <c r="AM98" i="25" s="1"/>
  <c r="K97" i="46"/>
  <c r="AM97" i="25" s="1"/>
  <c r="K94" i="46"/>
  <c r="AM94" i="25" s="1"/>
  <c r="K92" i="46"/>
  <c r="AM92" i="25" s="1"/>
  <c r="K91" i="46"/>
  <c r="AM91" i="25" s="1"/>
  <c r="K87" i="46"/>
  <c r="AM87" i="25" s="1"/>
  <c r="K86" i="46"/>
  <c r="AM86" i="25" s="1"/>
  <c r="K85" i="46"/>
  <c r="AM85" i="25" s="1"/>
  <c r="K81" i="46"/>
  <c r="AM81" i="25" s="1"/>
  <c r="K78" i="46"/>
  <c r="AM78" i="25" s="1"/>
  <c r="K76" i="46"/>
  <c r="AM76" i="25" s="1"/>
  <c r="K75" i="46"/>
  <c r="AM75" i="25" s="1"/>
  <c r="K74" i="46"/>
  <c r="AM74" i="25" s="1"/>
  <c r="K22" i="46"/>
  <c r="K21" i="46"/>
  <c r="AM21" i="25" s="1"/>
  <c r="AM14" i="25"/>
  <c r="I612" i="46"/>
  <c r="I610" i="46"/>
  <c r="I604" i="46"/>
  <c r="I602" i="46"/>
  <c r="I600" i="46"/>
  <c r="I598" i="46"/>
  <c r="I596" i="46"/>
  <c r="I594" i="46"/>
  <c r="I592" i="46"/>
  <c r="I590" i="46"/>
  <c r="I588" i="46"/>
  <c r="I586" i="46"/>
  <c r="I584" i="46"/>
  <c r="I583" i="46"/>
  <c r="I582" i="46"/>
  <c r="I581" i="46"/>
  <c r="I580" i="46"/>
  <c r="I579" i="46"/>
  <c r="I578" i="46"/>
  <c r="I577" i="46"/>
  <c r="I576" i="46"/>
  <c r="I575" i="46"/>
  <c r="I573" i="46"/>
  <c r="I571" i="46"/>
  <c r="I569" i="46"/>
  <c r="I564" i="46"/>
  <c r="I562" i="46"/>
  <c r="I560" i="46"/>
  <c r="I558" i="46"/>
  <c r="I556" i="46"/>
  <c r="I554" i="46"/>
  <c r="I552" i="46"/>
  <c r="I550" i="46"/>
  <c r="I548" i="46"/>
  <c r="I544" i="46"/>
  <c r="I543" i="46"/>
  <c r="I542" i="46"/>
  <c r="I541" i="46"/>
  <c r="I540" i="46"/>
  <c r="I539" i="46"/>
  <c r="I538" i="46"/>
  <c r="I537" i="46"/>
  <c r="I536" i="46"/>
  <c r="I535" i="46"/>
  <c r="I534" i="46"/>
  <c r="I532" i="46"/>
  <c r="I530" i="46"/>
  <c r="I527" i="46"/>
  <c r="I519" i="46"/>
  <c r="I516" i="46"/>
  <c r="I513" i="46"/>
  <c r="I512" i="46"/>
  <c r="I511" i="46"/>
  <c r="I510" i="46"/>
  <c r="I508" i="46"/>
  <c r="I507" i="46"/>
  <c r="I506" i="46"/>
  <c r="I505" i="46"/>
  <c r="I503" i="46"/>
  <c r="I500" i="46"/>
  <c r="I498" i="46"/>
  <c r="I496" i="46"/>
  <c r="I495" i="46"/>
  <c r="I493" i="46"/>
  <c r="I492" i="46"/>
  <c r="I490" i="46"/>
  <c r="I487" i="46"/>
  <c r="I485" i="46"/>
  <c r="I484" i="46"/>
  <c r="I482" i="46"/>
  <c r="I480" i="46"/>
  <c r="I478" i="46"/>
  <c r="I476" i="46"/>
  <c r="I474" i="46"/>
  <c r="I473" i="46"/>
  <c r="I472" i="46"/>
  <c r="I471" i="46"/>
  <c r="I470" i="46"/>
  <c r="I467" i="46"/>
  <c r="I465" i="46"/>
  <c r="I464" i="46"/>
  <c r="I463" i="46"/>
  <c r="I460" i="46"/>
  <c r="I459" i="46"/>
  <c r="I458" i="46"/>
  <c r="I457" i="46"/>
  <c r="I456" i="46"/>
  <c r="AL455" i="25" s="1"/>
  <c r="I453" i="46"/>
  <c r="AL454" i="25" s="1"/>
  <c r="I451" i="46"/>
  <c r="AL449" i="25" s="1"/>
  <c r="I448" i="46"/>
  <c r="I446" i="46"/>
  <c r="AL444" i="25" s="1"/>
  <c r="I440" i="46"/>
  <c r="I438" i="46"/>
  <c r="I437" i="46"/>
  <c r="I436" i="46"/>
  <c r="I435" i="46"/>
  <c r="I432" i="46"/>
  <c r="AL433" i="25" s="1"/>
  <c r="I431" i="46"/>
  <c r="I430" i="46"/>
  <c r="AL429" i="25" s="1"/>
  <c r="I428" i="46"/>
  <c r="I426" i="46"/>
  <c r="AL425" i="25" s="1"/>
  <c r="I423" i="46"/>
  <c r="I421" i="46"/>
  <c r="I419" i="46"/>
  <c r="AL418" i="25" s="1"/>
  <c r="I417" i="46"/>
  <c r="I415" i="46"/>
  <c r="I413" i="46"/>
  <c r="I411" i="46"/>
  <c r="I410" i="46"/>
  <c r="AL408" i="25" s="1"/>
  <c r="I409" i="46"/>
  <c r="AL407" i="25" s="1"/>
  <c r="I403" i="46"/>
  <c r="AL402" i="25" s="1"/>
  <c r="I401" i="46"/>
  <c r="I399" i="46"/>
  <c r="AL399" i="25" s="1"/>
  <c r="I398" i="46"/>
  <c r="I397" i="46"/>
  <c r="I393" i="46"/>
  <c r="I391" i="46"/>
  <c r="I389" i="46"/>
  <c r="I388" i="46"/>
  <c r="I387" i="46"/>
  <c r="I386" i="46"/>
  <c r="I385" i="46"/>
  <c r="AL384" i="25" s="1"/>
  <c r="I383" i="46"/>
  <c r="I381" i="46"/>
  <c r="I380" i="46"/>
  <c r="I379" i="46"/>
  <c r="I378" i="46"/>
  <c r="I377" i="46"/>
  <c r="I376" i="46"/>
  <c r="I371" i="46"/>
  <c r="I370" i="46"/>
  <c r="AL373" i="25" s="1"/>
  <c r="I369" i="46"/>
  <c r="I368" i="46"/>
  <c r="AL367" i="25" s="1"/>
  <c r="I366" i="46"/>
  <c r="I353" i="46"/>
  <c r="I352" i="46"/>
  <c r="AL351" i="25" s="1"/>
  <c r="I350" i="46"/>
  <c r="I348" i="46"/>
  <c r="I347" i="46"/>
  <c r="AL346" i="25" s="1"/>
  <c r="I345" i="46"/>
  <c r="I343" i="46"/>
  <c r="I342" i="46"/>
  <c r="I341" i="46"/>
  <c r="I340" i="46"/>
  <c r="AL339" i="25" s="1"/>
  <c r="I336" i="46"/>
  <c r="AL335" i="25" s="1"/>
  <c r="I334" i="46"/>
  <c r="I332" i="46"/>
  <c r="I331" i="46"/>
  <c r="I330" i="46"/>
  <c r="I329" i="46"/>
  <c r="I327" i="46"/>
  <c r="AL326" i="25" s="1"/>
  <c r="I325" i="46"/>
  <c r="I323" i="46"/>
  <c r="I316" i="46"/>
  <c r="I314" i="46"/>
  <c r="AL313" i="25"/>
  <c r="I312" i="46"/>
  <c r="I310" i="46"/>
  <c r="I309" i="46"/>
  <c r="I307" i="46"/>
  <c r="I306" i="46"/>
  <c r="I305" i="46"/>
  <c r="AL304" i="25"/>
  <c r="I303" i="46"/>
  <c r="H303" i="46" s="1"/>
  <c r="I301" i="46"/>
  <c r="AL299" i="25" s="1"/>
  <c r="I295" i="46"/>
  <c r="I294" i="46"/>
  <c r="AL293" i="25" s="1"/>
  <c r="I292" i="46"/>
  <c r="I290" i="46"/>
  <c r="I289" i="46"/>
  <c r="I288" i="46"/>
  <c r="I287" i="46"/>
  <c r="AL286" i="25" s="1"/>
  <c r="I285" i="46"/>
  <c r="I283" i="46"/>
  <c r="I282" i="46"/>
  <c r="I281" i="46"/>
  <c r="I280" i="46"/>
  <c r="I279" i="46"/>
  <c r="I278" i="46"/>
  <c r="I277" i="46"/>
  <c r="I276" i="46"/>
  <c r="I272" i="46"/>
  <c r="I246" i="46"/>
  <c r="I243" i="46"/>
  <c r="I242" i="46"/>
  <c r="I241" i="46"/>
  <c r="I240" i="46"/>
  <c r="I239" i="46"/>
  <c r="I238" i="46"/>
  <c r="I236" i="46"/>
  <c r="I235" i="46"/>
  <c r="I233" i="46"/>
  <c r="I231" i="46"/>
  <c r="I230" i="46"/>
  <c r="I228" i="46"/>
  <c r="I227" i="46"/>
  <c r="I225" i="46"/>
  <c r="I222" i="46"/>
  <c r="I221" i="46"/>
  <c r="I220" i="46"/>
  <c r="I217" i="46"/>
  <c r="I215" i="46"/>
  <c r="I214" i="46"/>
  <c r="I213" i="46"/>
  <c r="I211" i="46"/>
  <c r="I210" i="46"/>
  <c r="I207" i="46"/>
  <c r="I206" i="46"/>
  <c r="I204" i="46"/>
  <c r="I203" i="46"/>
  <c r="I202" i="46"/>
  <c r="I201" i="46"/>
  <c r="I200" i="46"/>
  <c r="I198" i="46"/>
  <c r="I197" i="46"/>
  <c r="I196" i="46"/>
  <c r="I192" i="46"/>
  <c r="I191" i="46"/>
  <c r="I187" i="46"/>
  <c r="I186" i="46"/>
  <c r="I185" i="46"/>
  <c r="I180" i="46"/>
  <c r="I179" i="46"/>
  <c r="I178" i="46"/>
  <c r="I176" i="46"/>
  <c r="I175" i="46"/>
  <c r="I172" i="46"/>
  <c r="I171" i="46"/>
  <c r="I170" i="46"/>
  <c r="I168" i="46"/>
  <c r="I167" i="46"/>
  <c r="I166" i="46"/>
  <c r="I162" i="46"/>
  <c r="I160" i="46"/>
  <c r="I159" i="46"/>
  <c r="I158" i="46"/>
  <c r="I156" i="46"/>
  <c r="I155" i="46"/>
  <c r="I153" i="46"/>
  <c r="I152" i="46"/>
  <c r="I149" i="46"/>
  <c r="I147" i="46"/>
  <c r="I146" i="46"/>
  <c r="I145" i="46"/>
  <c r="I144" i="46"/>
  <c r="I143" i="46"/>
  <c r="I141" i="46"/>
  <c r="I139" i="46"/>
  <c r="I137" i="46"/>
  <c r="I135" i="46"/>
  <c r="I132" i="46"/>
  <c r="I131" i="46"/>
  <c r="I129" i="46"/>
  <c r="AL129" i="25" s="1"/>
  <c r="I123" i="46"/>
  <c r="AL123" i="25" s="1"/>
  <c r="I120" i="46"/>
  <c r="AL120" i="25" s="1"/>
  <c r="I117" i="46"/>
  <c r="AL117" i="25" s="1"/>
  <c r="I116" i="46"/>
  <c r="AL116" i="25" s="1"/>
  <c r="I113" i="46"/>
  <c r="AL113" i="25" s="1"/>
  <c r="I111" i="46"/>
  <c r="AL111" i="25" s="1"/>
  <c r="I109" i="46"/>
  <c r="AL109" i="25" s="1"/>
  <c r="I107" i="46"/>
  <c r="AL107" i="25" s="1"/>
  <c r="I106" i="46"/>
  <c r="AL106" i="25" s="1"/>
  <c r="I105" i="46"/>
  <c r="AL105" i="25" s="1"/>
  <c r="I104" i="46"/>
  <c r="AL104" i="25" s="1"/>
  <c r="I102" i="46"/>
  <c r="AL102" i="25" s="1"/>
  <c r="I100" i="46"/>
  <c r="AL100" i="25" s="1"/>
  <c r="I99" i="46"/>
  <c r="AL99" i="25" s="1"/>
  <c r="I98" i="46"/>
  <c r="AL98" i="25" s="1"/>
  <c r="I97" i="46"/>
  <c r="AL97" i="25" s="1"/>
  <c r="I94" i="46"/>
  <c r="I92" i="46"/>
  <c r="I91" i="46"/>
  <c r="I87" i="46"/>
  <c r="I86" i="46"/>
  <c r="I85" i="46"/>
  <c r="I81" i="46"/>
  <c r="I78" i="46"/>
  <c r="I76" i="46"/>
  <c r="I75" i="46"/>
  <c r="I74" i="46"/>
  <c r="I24" i="46"/>
  <c r="I22" i="46"/>
  <c r="I21" i="46"/>
  <c r="AL21" i="25" s="1"/>
  <c r="I14" i="46"/>
  <c r="AL14" i="25" s="1"/>
  <c r="I8" i="46"/>
  <c r="M603" i="42"/>
  <c r="M601" i="42"/>
  <c r="L601" i="42"/>
  <c r="M599" i="42"/>
  <c r="L599" i="42"/>
  <c r="M597" i="42"/>
  <c r="L597" i="42"/>
  <c r="M595" i="42"/>
  <c r="L595" i="42"/>
  <c r="M593" i="42"/>
  <c r="L593" i="42"/>
  <c r="M591" i="42"/>
  <c r="L591" i="42"/>
  <c r="M589" i="42"/>
  <c r="L589" i="42"/>
  <c r="M587" i="42"/>
  <c r="L587" i="42"/>
  <c r="M585" i="42"/>
  <c r="L585" i="42"/>
  <c r="M574" i="42"/>
  <c r="L574" i="42"/>
  <c r="M572" i="42"/>
  <c r="L572" i="42"/>
  <c r="M570" i="42"/>
  <c r="L570" i="42"/>
  <c r="M568" i="42"/>
  <c r="L568" i="42"/>
  <c r="M561" i="42"/>
  <c r="L561" i="42"/>
  <c r="M559" i="42"/>
  <c r="L559" i="42"/>
  <c r="M557" i="42"/>
  <c r="L557" i="42"/>
  <c r="M555" i="42"/>
  <c r="L555" i="42"/>
  <c r="M553" i="42"/>
  <c r="L553" i="42"/>
  <c r="M551" i="42"/>
  <c r="L551" i="42"/>
  <c r="M549" i="42"/>
  <c r="L549" i="42"/>
  <c r="M547" i="42"/>
  <c r="L547" i="42"/>
  <c r="M545" i="42"/>
  <c r="L545" i="42"/>
  <c r="M533" i="42"/>
  <c r="M531" i="42" s="1"/>
  <c r="L533" i="42"/>
  <c r="L531" i="42" s="1"/>
  <c r="M526" i="42"/>
  <c r="L526" i="42"/>
  <c r="M518" i="42"/>
  <c r="L518" i="42"/>
  <c r="M514" i="42"/>
  <c r="L514" i="42"/>
  <c r="M504" i="42"/>
  <c r="L504" i="42"/>
  <c r="M502" i="42"/>
  <c r="L502" i="42"/>
  <c r="M499" i="42"/>
  <c r="L499" i="42"/>
  <c r="M494" i="42"/>
  <c r="L494" i="42"/>
  <c r="M491" i="42"/>
  <c r="L491" i="42"/>
  <c r="M486" i="42"/>
  <c r="L486" i="42"/>
  <c r="M483" i="42"/>
  <c r="M481" i="42" s="1"/>
  <c r="L483" i="42"/>
  <c r="L481" i="42" s="1"/>
  <c r="M479" i="42"/>
  <c r="L479" i="42"/>
  <c r="M477" i="42"/>
  <c r="L477" i="42"/>
  <c r="M475" i="42"/>
  <c r="L475" i="42"/>
  <c r="M469" i="42"/>
  <c r="M468" i="42" s="1"/>
  <c r="L469" i="42"/>
  <c r="M466" i="42"/>
  <c r="L466" i="42"/>
  <c r="M462" i="42"/>
  <c r="M461" i="42" s="1"/>
  <c r="L462" i="42"/>
  <c r="L461" i="42" s="1"/>
  <c r="M447" i="42"/>
  <c r="L447" i="42"/>
  <c r="M427" i="42"/>
  <c r="L427" i="42"/>
  <c r="M422" i="42"/>
  <c r="L422" i="42"/>
  <c r="M416" i="42"/>
  <c r="L416" i="42"/>
  <c r="M412" i="42"/>
  <c r="L412" i="42"/>
  <c r="M400" i="42"/>
  <c r="L400" i="42"/>
  <c r="M390" i="42"/>
  <c r="L390" i="42"/>
  <c r="M382" i="42"/>
  <c r="L382" i="42"/>
  <c r="M365" i="42"/>
  <c r="L365" i="42"/>
  <c r="M349" i="42"/>
  <c r="L349" i="42"/>
  <c r="M344" i="42"/>
  <c r="L344" i="42"/>
  <c r="M333" i="42"/>
  <c r="L333" i="42"/>
  <c r="M324" i="42"/>
  <c r="L324" i="42"/>
  <c r="M311" i="42"/>
  <c r="L311" i="42"/>
  <c r="M302" i="42"/>
  <c r="K302" i="42" s="1"/>
  <c r="M291" i="42"/>
  <c r="L291" i="42"/>
  <c r="M284" i="42"/>
  <c r="L284" i="42"/>
  <c r="M237" i="42"/>
  <c r="L237" i="42"/>
  <c r="L234" i="42" s="1"/>
  <c r="M232" i="42"/>
  <c r="L232" i="42"/>
  <c r="M226" i="42"/>
  <c r="L226" i="42"/>
  <c r="M224" i="42"/>
  <c r="L224" i="42"/>
  <c r="M219" i="42"/>
  <c r="L219" i="42"/>
  <c r="M216" i="42"/>
  <c r="L216" i="42"/>
  <c r="M209" i="42"/>
  <c r="L209" i="42"/>
  <c r="M205" i="42"/>
  <c r="L205" i="42"/>
  <c r="M199" i="42"/>
  <c r="L199" i="42"/>
  <c r="M195" i="42"/>
  <c r="L195" i="42"/>
  <c r="M184" i="42"/>
  <c r="L184" i="42"/>
  <c r="M177" i="42"/>
  <c r="L177" i="42"/>
  <c r="M169" i="42"/>
  <c r="L169" i="42"/>
  <c r="M165" i="42"/>
  <c r="L165" i="42"/>
  <c r="M157" i="42"/>
  <c r="L157" i="42"/>
  <c r="M151" i="42"/>
  <c r="K151" i="42" s="1"/>
  <c r="H151" i="42" s="1"/>
  <c r="M142" i="42"/>
  <c r="L142" i="42"/>
  <c r="M140" i="42"/>
  <c r="L140" i="42"/>
  <c r="M138" i="42"/>
  <c r="L138" i="42"/>
  <c r="M130" i="42"/>
  <c r="L130" i="42"/>
  <c r="M125" i="42"/>
  <c r="L125" i="42"/>
  <c r="M115" i="42"/>
  <c r="M114" i="42" s="1"/>
  <c r="L115" i="42"/>
  <c r="L114" i="42" s="1"/>
  <c r="M112" i="42"/>
  <c r="L112" i="42"/>
  <c r="M110" i="42"/>
  <c r="L110" i="42"/>
  <c r="M103" i="42"/>
  <c r="L103" i="42"/>
  <c r="M96" i="42"/>
  <c r="L96" i="42"/>
  <c r="M93" i="42"/>
  <c r="L93" i="42"/>
  <c r="M90" i="42"/>
  <c r="L90" i="42"/>
  <c r="M84" i="42"/>
  <c r="M83" i="42" s="1"/>
  <c r="M82" i="42" s="1"/>
  <c r="L84" i="42"/>
  <c r="L83" i="42" s="1"/>
  <c r="L82" i="42" s="1"/>
  <c r="M73" i="42"/>
  <c r="M71" i="42" s="1"/>
  <c r="L73" i="42"/>
  <c r="M65" i="42"/>
  <c r="M64" i="42" s="1"/>
  <c r="L65" i="42"/>
  <c r="M55" i="42"/>
  <c r="L55" i="42"/>
  <c r="M47" i="42"/>
  <c r="M46" i="42" s="1"/>
  <c r="L47" i="42"/>
  <c r="M43" i="42"/>
  <c r="L43" i="42"/>
  <c r="M40" i="42"/>
  <c r="L40" i="42"/>
  <c r="M30" i="42"/>
  <c r="M29" i="42" s="1"/>
  <c r="L30" i="42"/>
  <c r="L29" i="42" s="1"/>
  <c r="M26" i="42"/>
  <c r="L26" i="42"/>
  <c r="M23" i="42"/>
  <c r="L23" i="42"/>
  <c r="K612" i="42"/>
  <c r="K610" i="42"/>
  <c r="H610" i="42" s="1"/>
  <c r="K604" i="42"/>
  <c r="H604" i="42" s="1"/>
  <c r="K602" i="42"/>
  <c r="H602" i="42" s="1"/>
  <c r="K600" i="42"/>
  <c r="H600" i="42" s="1"/>
  <c r="K598" i="42"/>
  <c r="H598" i="42" s="1"/>
  <c r="K596" i="42"/>
  <c r="H596" i="42" s="1"/>
  <c r="K594" i="42"/>
  <c r="H594" i="42" s="1"/>
  <c r="K592" i="42"/>
  <c r="H592" i="42" s="1"/>
  <c r="K590" i="42"/>
  <c r="H590" i="42" s="1"/>
  <c r="K588" i="42"/>
  <c r="H588" i="42" s="1"/>
  <c r="K586" i="42"/>
  <c r="H586" i="42" s="1"/>
  <c r="K584" i="42"/>
  <c r="H584" i="42" s="1"/>
  <c r="K583" i="42"/>
  <c r="H583" i="42" s="1"/>
  <c r="K582" i="42"/>
  <c r="H582" i="42" s="1"/>
  <c r="K581" i="42"/>
  <c r="H581" i="42" s="1"/>
  <c r="K580" i="42"/>
  <c r="H580" i="42" s="1"/>
  <c r="K579" i="42"/>
  <c r="H579" i="42" s="1"/>
  <c r="K578" i="42"/>
  <c r="H578" i="42" s="1"/>
  <c r="K577" i="42"/>
  <c r="H577" i="42" s="1"/>
  <c r="K576" i="42"/>
  <c r="H576" i="42" s="1"/>
  <c r="K575" i="42"/>
  <c r="H575" i="42" s="1"/>
  <c r="K573" i="42"/>
  <c r="H573" i="42" s="1"/>
  <c r="K571" i="42"/>
  <c r="H571" i="42" s="1"/>
  <c r="K569" i="42"/>
  <c r="H569" i="42" s="1"/>
  <c r="K564" i="42"/>
  <c r="H564" i="42" s="1"/>
  <c r="K562" i="42"/>
  <c r="H562" i="42" s="1"/>
  <c r="K560" i="42"/>
  <c r="H560" i="42" s="1"/>
  <c r="K558" i="42"/>
  <c r="H558" i="42" s="1"/>
  <c r="K556" i="42"/>
  <c r="H556" i="42" s="1"/>
  <c r="K554" i="42"/>
  <c r="H554" i="42" s="1"/>
  <c r="K552" i="42"/>
  <c r="H552" i="42" s="1"/>
  <c r="K550" i="42"/>
  <c r="H550" i="42" s="1"/>
  <c r="K548" i="42"/>
  <c r="H548" i="42" s="1"/>
  <c r="K544" i="42"/>
  <c r="H544" i="42" s="1"/>
  <c r="K543" i="42"/>
  <c r="H543" i="42" s="1"/>
  <c r="K542" i="42"/>
  <c r="H542" i="42" s="1"/>
  <c r="K541" i="42"/>
  <c r="H541" i="42" s="1"/>
  <c r="K540" i="42"/>
  <c r="H540" i="42" s="1"/>
  <c r="K539" i="42"/>
  <c r="H539" i="42" s="1"/>
  <c r="K538" i="42"/>
  <c r="H538" i="42" s="1"/>
  <c r="K537" i="42"/>
  <c r="H537" i="42" s="1"/>
  <c r="K536" i="42"/>
  <c r="H536" i="42" s="1"/>
  <c r="K535" i="42"/>
  <c r="H535" i="42" s="1"/>
  <c r="K534" i="42"/>
  <c r="H534" i="42" s="1"/>
  <c r="K532" i="42"/>
  <c r="H532" i="42" s="1"/>
  <c r="K530" i="42"/>
  <c r="H530" i="42" s="1"/>
  <c r="K527" i="42"/>
  <c r="H527" i="42" s="1"/>
  <c r="K519" i="42"/>
  <c r="H519" i="42" s="1"/>
  <c r="K516" i="42"/>
  <c r="H516" i="42" s="1"/>
  <c r="K513" i="42"/>
  <c r="H513" i="42" s="1"/>
  <c r="K512" i="42"/>
  <c r="H512" i="42" s="1"/>
  <c r="K511" i="42"/>
  <c r="H511" i="42" s="1"/>
  <c r="K510" i="42"/>
  <c r="H510" i="42" s="1"/>
  <c r="K508" i="42"/>
  <c r="H508" i="42" s="1"/>
  <c r="K507" i="42"/>
  <c r="H507" i="42" s="1"/>
  <c r="K506" i="42"/>
  <c r="H506" i="42" s="1"/>
  <c r="K505" i="42"/>
  <c r="H505" i="42" s="1"/>
  <c r="K503" i="42"/>
  <c r="H503" i="42" s="1"/>
  <c r="K500" i="42"/>
  <c r="H500" i="42" s="1"/>
  <c r="K498" i="42"/>
  <c r="H498" i="42" s="1"/>
  <c r="K496" i="42"/>
  <c r="H496" i="42" s="1"/>
  <c r="K495" i="42"/>
  <c r="H495" i="42" s="1"/>
  <c r="K493" i="42"/>
  <c r="H493" i="42" s="1"/>
  <c r="K492" i="42"/>
  <c r="H492" i="42" s="1"/>
  <c r="K490" i="42"/>
  <c r="H490" i="42" s="1"/>
  <c r="K487" i="42"/>
  <c r="H487" i="42" s="1"/>
  <c r="K485" i="42"/>
  <c r="H485" i="42" s="1"/>
  <c r="K484" i="42"/>
  <c r="H484" i="42" s="1"/>
  <c r="K482" i="42"/>
  <c r="H482" i="42" s="1"/>
  <c r="K480" i="42"/>
  <c r="H480" i="42" s="1"/>
  <c r="K478" i="42"/>
  <c r="H478" i="42" s="1"/>
  <c r="K476" i="42"/>
  <c r="H476" i="42" s="1"/>
  <c r="K474" i="42"/>
  <c r="H474" i="42" s="1"/>
  <c r="K473" i="42"/>
  <c r="H473" i="42" s="1"/>
  <c r="K472" i="42"/>
  <c r="H472" i="42" s="1"/>
  <c r="K471" i="42"/>
  <c r="H471" i="42" s="1"/>
  <c r="K470" i="42"/>
  <c r="H470" i="42" s="1"/>
  <c r="K467" i="42"/>
  <c r="H467" i="42" s="1"/>
  <c r="K465" i="42"/>
  <c r="H465" i="42" s="1"/>
  <c r="K464" i="42"/>
  <c r="H464" i="42" s="1"/>
  <c r="K463" i="42"/>
  <c r="H463" i="42" s="1"/>
  <c r="K460" i="42"/>
  <c r="H460" i="42" s="1"/>
  <c r="K459" i="42"/>
  <c r="H459" i="42" s="1"/>
  <c r="K458" i="42"/>
  <c r="H458" i="42" s="1"/>
  <c r="H457" i="42"/>
  <c r="W457" i="25" s="1"/>
  <c r="H453" i="42"/>
  <c r="K448" i="42"/>
  <c r="K446" i="42"/>
  <c r="X446" i="25" s="1"/>
  <c r="K440" i="42"/>
  <c r="K438" i="42"/>
  <c r="K437" i="42"/>
  <c r="K436" i="42"/>
  <c r="K435" i="42"/>
  <c r="K432" i="42"/>
  <c r="X432" i="25" s="1"/>
  <c r="K431" i="42"/>
  <c r="K430" i="42"/>
  <c r="X430" i="25" s="1"/>
  <c r="K428" i="42"/>
  <c r="H428" i="42" s="1"/>
  <c r="K426" i="42"/>
  <c r="X426" i="25" s="1"/>
  <c r="K423" i="42"/>
  <c r="H423" i="42" s="1"/>
  <c r="K421" i="42"/>
  <c r="H421" i="42" s="1"/>
  <c r="K419" i="42"/>
  <c r="X419" i="25" s="1"/>
  <c r="K417" i="42"/>
  <c r="H417" i="42" s="1"/>
  <c r="K415" i="42"/>
  <c r="H415" i="42" s="1"/>
  <c r="K413" i="42"/>
  <c r="H413" i="42" s="1"/>
  <c r="K411" i="42"/>
  <c r="H411" i="42" s="1"/>
  <c r="K410" i="42"/>
  <c r="K409" i="42"/>
  <c r="X409" i="25" s="1"/>
  <c r="K403" i="42"/>
  <c r="X403" i="25" s="1"/>
  <c r="K401" i="42"/>
  <c r="H401" i="42" s="1"/>
  <c r="K399" i="42"/>
  <c r="K398" i="42"/>
  <c r="H398" i="42" s="1"/>
  <c r="K397" i="42"/>
  <c r="K393" i="42"/>
  <c r="X393" i="25" s="1"/>
  <c r="K391" i="42"/>
  <c r="H391" i="42" s="1"/>
  <c r="K389" i="42"/>
  <c r="H389" i="42" s="1"/>
  <c r="K388" i="42"/>
  <c r="H388" i="42" s="1"/>
  <c r="K387" i="42"/>
  <c r="K386" i="42"/>
  <c r="K385" i="42"/>
  <c r="X385" i="25" s="1"/>
  <c r="K383" i="42"/>
  <c r="H383" i="42" s="1"/>
  <c r="K381" i="42"/>
  <c r="H381" i="42" s="1"/>
  <c r="K380" i="42"/>
  <c r="H380" i="42" s="1"/>
  <c r="K379" i="42"/>
  <c r="H379" i="42" s="1"/>
  <c r="K378" i="42"/>
  <c r="K369" i="42"/>
  <c r="K368" i="42"/>
  <c r="X368" i="25" s="1"/>
  <c r="K366" i="42"/>
  <c r="H366" i="42" s="1"/>
  <c r="K353" i="42"/>
  <c r="H353" i="42" s="1"/>
  <c r="K352" i="42"/>
  <c r="K350" i="42"/>
  <c r="H350" i="42" s="1"/>
  <c r="K348" i="42"/>
  <c r="H348" i="42" s="1"/>
  <c r="K347" i="42"/>
  <c r="K345" i="42"/>
  <c r="H345" i="42" s="1"/>
  <c r="K343" i="42"/>
  <c r="H343" i="42" s="1"/>
  <c r="K342" i="42"/>
  <c r="H342" i="42" s="1"/>
  <c r="K341" i="42"/>
  <c r="H341" i="42" s="1"/>
  <c r="K340" i="42"/>
  <c r="X340" i="25" s="1"/>
  <c r="K336" i="42"/>
  <c r="X336" i="25" s="1"/>
  <c r="K334" i="42"/>
  <c r="H334" i="42" s="1"/>
  <c r="K332" i="42"/>
  <c r="H332" i="42" s="1"/>
  <c r="K331" i="42"/>
  <c r="H331" i="42" s="1"/>
  <c r="K330" i="42"/>
  <c r="H330" i="42" s="1"/>
  <c r="K329" i="42"/>
  <c r="H329" i="42" s="1"/>
  <c r="K327" i="42"/>
  <c r="K325" i="42"/>
  <c r="X320" i="25"/>
  <c r="K316" i="42"/>
  <c r="H316" i="42" s="1"/>
  <c r="K314" i="42"/>
  <c r="H314" i="42" s="1"/>
  <c r="K312" i="42"/>
  <c r="H312" i="42" s="1"/>
  <c r="K310" i="42"/>
  <c r="H310" i="42" s="1"/>
  <c r="K309" i="42"/>
  <c r="H309" i="42" s="1"/>
  <c r="K307" i="42"/>
  <c r="H307" i="42" s="1"/>
  <c r="W307" i="25" s="1"/>
  <c r="K306" i="42"/>
  <c r="H306" i="42" s="1"/>
  <c r="W306" i="25" s="1"/>
  <c r="K305" i="42"/>
  <c r="H305" i="42" s="1"/>
  <c r="W305" i="25" s="1"/>
  <c r="K295" i="42"/>
  <c r="H295" i="42" s="1"/>
  <c r="W295" i="25" s="1"/>
  <c r="K294" i="42"/>
  <c r="K292" i="42"/>
  <c r="K290" i="42"/>
  <c r="H290" i="42" s="1"/>
  <c r="K289" i="42"/>
  <c r="H289" i="42" s="1"/>
  <c r="K288" i="42"/>
  <c r="H288" i="42" s="1"/>
  <c r="K287" i="42"/>
  <c r="K285" i="42"/>
  <c r="H285" i="42" s="1"/>
  <c r="K283" i="42"/>
  <c r="H283" i="42" s="1"/>
  <c r="K282" i="42"/>
  <c r="H282" i="42" s="1"/>
  <c r="K281" i="42"/>
  <c r="H281" i="42" s="1"/>
  <c r="K280" i="42"/>
  <c r="H280" i="42" s="1"/>
  <c r="K279" i="42"/>
  <c r="H279" i="42" s="1"/>
  <c r="K278" i="42"/>
  <c r="H278" i="42" s="1"/>
  <c r="K277" i="42"/>
  <c r="H277" i="42" s="1"/>
  <c r="K276" i="42"/>
  <c r="H276" i="42" s="1"/>
  <c r="K246" i="42"/>
  <c r="H246" i="42" s="1"/>
  <c r="K243" i="42"/>
  <c r="H243" i="42" s="1"/>
  <c r="K242" i="42"/>
  <c r="H242" i="42" s="1"/>
  <c r="K241" i="42"/>
  <c r="H241" i="42" s="1"/>
  <c r="K240" i="42"/>
  <c r="H240" i="42" s="1"/>
  <c r="K239" i="42"/>
  <c r="H239" i="42" s="1"/>
  <c r="K238" i="42"/>
  <c r="H238" i="42" s="1"/>
  <c r="K236" i="42"/>
  <c r="H236" i="42" s="1"/>
  <c r="K235" i="42"/>
  <c r="H235" i="42" s="1"/>
  <c r="K233" i="42"/>
  <c r="H233" i="42" s="1"/>
  <c r="K231" i="42"/>
  <c r="H231" i="42" s="1"/>
  <c r="K230" i="42"/>
  <c r="H230" i="42" s="1"/>
  <c r="K228" i="42"/>
  <c r="H228" i="42" s="1"/>
  <c r="K227" i="42"/>
  <c r="H227" i="42" s="1"/>
  <c r="K225" i="42"/>
  <c r="H225" i="42" s="1"/>
  <c r="K222" i="42"/>
  <c r="H222" i="42" s="1"/>
  <c r="K221" i="42"/>
  <c r="H221" i="42" s="1"/>
  <c r="K220" i="42"/>
  <c r="H220" i="42" s="1"/>
  <c r="K217" i="42"/>
  <c r="H217" i="42" s="1"/>
  <c r="K215" i="42"/>
  <c r="H215" i="42" s="1"/>
  <c r="K214" i="42"/>
  <c r="H214" i="42" s="1"/>
  <c r="K213" i="42"/>
  <c r="H213" i="42" s="1"/>
  <c r="K211" i="42"/>
  <c r="H211" i="42" s="1"/>
  <c r="K210" i="42"/>
  <c r="H210" i="42" s="1"/>
  <c r="K207" i="42"/>
  <c r="H207" i="42" s="1"/>
  <c r="K206" i="42"/>
  <c r="H206" i="42" s="1"/>
  <c r="K204" i="42"/>
  <c r="H204" i="42" s="1"/>
  <c r="K203" i="42"/>
  <c r="H203" i="42" s="1"/>
  <c r="K202" i="42"/>
  <c r="H202" i="42" s="1"/>
  <c r="K201" i="42"/>
  <c r="H201" i="42" s="1"/>
  <c r="K200" i="42"/>
  <c r="H200" i="42" s="1"/>
  <c r="K198" i="42"/>
  <c r="H198" i="42" s="1"/>
  <c r="K197" i="42"/>
  <c r="H197" i="42" s="1"/>
  <c r="K196" i="42"/>
  <c r="H196" i="42" s="1"/>
  <c r="K192" i="42"/>
  <c r="H192" i="42" s="1"/>
  <c r="K191" i="42"/>
  <c r="H191" i="42" s="1"/>
  <c r="K187" i="42"/>
  <c r="H187" i="42" s="1"/>
  <c r="K186" i="42"/>
  <c r="H186" i="42" s="1"/>
  <c r="K185" i="42"/>
  <c r="H185" i="42" s="1"/>
  <c r="K180" i="42"/>
  <c r="H180" i="42" s="1"/>
  <c r="K179" i="42"/>
  <c r="H179" i="42" s="1"/>
  <c r="K178" i="42"/>
  <c r="H178" i="42" s="1"/>
  <c r="K176" i="42"/>
  <c r="H176" i="42" s="1"/>
  <c r="K175" i="42"/>
  <c r="H175" i="42" s="1"/>
  <c r="K172" i="42"/>
  <c r="H172" i="42" s="1"/>
  <c r="K171" i="42"/>
  <c r="H171" i="42" s="1"/>
  <c r="K170" i="42"/>
  <c r="H170" i="42" s="1"/>
  <c r="K168" i="42"/>
  <c r="H168" i="42" s="1"/>
  <c r="K167" i="42"/>
  <c r="H167" i="42" s="1"/>
  <c r="K166" i="42"/>
  <c r="H166" i="42" s="1"/>
  <c r="K162" i="42"/>
  <c r="H162" i="42" s="1"/>
  <c r="K160" i="42"/>
  <c r="H160" i="42" s="1"/>
  <c r="K159" i="42"/>
  <c r="H159" i="42" s="1"/>
  <c r="K158" i="42"/>
  <c r="H158" i="42" s="1"/>
  <c r="K156" i="42"/>
  <c r="H156" i="42" s="1"/>
  <c r="K155" i="42"/>
  <c r="H155" i="42" s="1"/>
  <c r="K153" i="42"/>
  <c r="H153" i="42" s="1"/>
  <c r="K152" i="42"/>
  <c r="H152" i="42" s="1"/>
  <c r="K149" i="42"/>
  <c r="H149" i="42" s="1"/>
  <c r="K147" i="42"/>
  <c r="H147" i="42" s="1"/>
  <c r="K146" i="42"/>
  <c r="H146" i="42" s="1"/>
  <c r="K145" i="42"/>
  <c r="H145" i="42" s="1"/>
  <c r="K144" i="42"/>
  <c r="H144" i="42" s="1"/>
  <c r="K143" i="42"/>
  <c r="H143" i="42" s="1"/>
  <c r="K141" i="42"/>
  <c r="H141" i="42" s="1"/>
  <c r="K139" i="42"/>
  <c r="H139" i="42" s="1"/>
  <c r="K137" i="42"/>
  <c r="H137" i="42" s="1"/>
  <c r="K135" i="42"/>
  <c r="H135" i="42" s="1"/>
  <c r="K132" i="42"/>
  <c r="H132" i="42" s="1"/>
  <c r="K131" i="42"/>
  <c r="H131" i="42" s="1"/>
  <c r="K129" i="42"/>
  <c r="K123" i="42"/>
  <c r="K120" i="42"/>
  <c r="K117" i="42"/>
  <c r="K116" i="42"/>
  <c r="K113" i="42"/>
  <c r="K111" i="42"/>
  <c r="K109" i="42"/>
  <c r="K107" i="42"/>
  <c r="K106" i="42"/>
  <c r="K105" i="42"/>
  <c r="K104" i="42"/>
  <c r="K102" i="42"/>
  <c r="K100" i="42"/>
  <c r="K99" i="42"/>
  <c r="K98" i="42"/>
  <c r="K97" i="42"/>
  <c r="K94" i="42"/>
  <c r="H94" i="42" s="1"/>
  <c r="K92" i="42"/>
  <c r="H92" i="42" s="1"/>
  <c r="K91" i="42"/>
  <c r="H91" i="42" s="1"/>
  <c r="K87" i="42"/>
  <c r="H87" i="42" s="1"/>
  <c r="K86" i="42"/>
  <c r="H86" i="42" s="1"/>
  <c r="K85" i="42"/>
  <c r="H85" i="42" s="1"/>
  <c r="K81" i="42"/>
  <c r="H81" i="42" s="1"/>
  <c r="K78" i="42"/>
  <c r="H78" i="42" s="1"/>
  <c r="K76" i="42"/>
  <c r="H76" i="42" s="1"/>
  <c r="K75" i="42"/>
  <c r="H75" i="42" s="1"/>
  <c r="K74" i="42"/>
  <c r="H74" i="42" s="1"/>
  <c r="K72" i="42"/>
  <c r="H72" i="42" s="1"/>
  <c r="X70" i="25"/>
  <c r="X69" i="25"/>
  <c r="X68" i="25"/>
  <c r="X67" i="25"/>
  <c r="X66" i="25"/>
  <c r="X61" i="25"/>
  <c r="X58" i="25"/>
  <c r="X57" i="25"/>
  <c r="X56" i="25"/>
  <c r="X54" i="25"/>
  <c r="X53" i="25"/>
  <c r="X52" i="25"/>
  <c r="X51" i="25"/>
  <c r="X50" i="25"/>
  <c r="X49" i="25"/>
  <c r="X48" i="25"/>
  <c r="X44" i="25"/>
  <c r="X42" i="25"/>
  <c r="X41" i="25"/>
  <c r="X36" i="25"/>
  <c r="K34" i="42"/>
  <c r="H34" i="42" s="1"/>
  <c r="K33" i="42"/>
  <c r="H33" i="42" s="1"/>
  <c r="K32" i="42"/>
  <c r="H32" i="42" s="1"/>
  <c r="K31" i="42"/>
  <c r="H31" i="42" s="1"/>
  <c r="K28" i="42"/>
  <c r="H28" i="42" s="1"/>
  <c r="K27" i="42"/>
  <c r="H27" i="42" s="1"/>
  <c r="K24" i="42"/>
  <c r="H24" i="42" s="1"/>
  <c r="K22" i="42"/>
  <c r="K21" i="42"/>
  <c r="X21" i="25" s="1"/>
  <c r="K14" i="42"/>
  <c r="X14" i="25" s="1"/>
  <c r="K8" i="42"/>
  <c r="K601" i="40"/>
  <c r="K599" i="40"/>
  <c r="K597" i="40"/>
  <c r="K595" i="40"/>
  <c r="K593" i="40"/>
  <c r="K591" i="40"/>
  <c r="K589" i="40"/>
  <c r="K587" i="40"/>
  <c r="K585" i="40"/>
  <c r="K574" i="40"/>
  <c r="K572" i="40"/>
  <c r="K570" i="40"/>
  <c r="K568" i="40"/>
  <c r="K561" i="40"/>
  <c r="K559" i="40"/>
  <c r="K557" i="40"/>
  <c r="K555" i="40"/>
  <c r="K553" i="40"/>
  <c r="K551" i="40"/>
  <c r="K549" i="40"/>
  <c r="K547" i="40"/>
  <c r="K545" i="40"/>
  <c r="K533" i="40"/>
  <c r="K531" i="40" s="1"/>
  <c r="K526" i="40"/>
  <c r="K518" i="40"/>
  <c r="K514" i="40"/>
  <c r="K504" i="40"/>
  <c r="K502" i="40"/>
  <c r="K499" i="40"/>
  <c r="K494" i="40"/>
  <c r="K491" i="40"/>
  <c r="K486" i="40"/>
  <c r="K483" i="40"/>
  <c r="K481" i="40" s="1"/>
  <c r="K479" i="40"/>
  <c r="K477" i="40"/>
  <c r="K475" i="40"/>
  <c r="K469" i="40"/>
  <c r="K468" i="40" s="1"/>
  <c r="K466" i="40"/>
  <c r="K462" i="40"/>
  <c r="K461" i="40" s="1"/>
  <c r="K447" i="40"/>
  <c r="K427" i="40"/>
  <c r="K422" i="40"/>
  <c r="K416" i="40"/>
  <c r="K412" i="40"/>
  <c r="K400" i="40"/>
  <c r="K390" i="40"/>
  <c r="K382" i="40"/>
  <c r="K349" i="40"/>
  <c r="K344" i="40"/>
  <c r="K333" i="40"/>
  <c r="K324" i="40"/>
  <c r="K311" i="40"/>
  <c r="K291" i="40"/>
  <c r="K284" i="40"/>
  <c r="K237" i="40"/>
  <c r="K234" i="40" s="1"/>
  <c r="K232" i="40"/>
  <c r="K226" i="40"/>
  <c r="K224" i="40"/>
  <c r="K219" i="40"/>
  <c r="K216" i="40"/>
  <c r="K209" i="40"/>
  <c r="K205" i="40"/>
  <c r="K199" i="40"/>
  <c r="K195" i="40"/>
  <c r="K184" i="40"/>
  <c r="K177" i="40"/>
  <c r="K169" i="40"/>
  <c r="K165" i="40"/>
  <c r="I165" i="40" s="1"/>
  <c r="K157" i="40"/>
  <c r="K151" i="40"/>
  <c r="I151" i="40" s="1"/>
  <c r="K142" i="40"/>
  <c r="K140" i="40"/>
  <c r="K138" i="40"/>
  <c r="K130" i="40"/>
  <c r="K125" i="40"/>
  <c r="K119" i="40"/>
  <c r="I119" i="40" s="1"/>
  <c r="K115" i="40"/>
  <c r="K114" i="40" s="1"/>
  <c r="K112" i="40"/>
  <c r="K110" i="40"/>
  <c r="K103" i="40"/>
  <c r="K96" i="40"/>
  <c r="K93" i="40"/>
  <c r="K90" i="40"/>
  <c r="K84" i="40"/>
  <c r="K83" i="40" s="1"/>
  <c r="K82" i="40" s="1"/>
  <c r="K73" i="40"/>
  <c r="K65" i="40"/>
  <c r="K64" i="40" s="1"/>
  <c r="K55" i="40"/>
  <c r="K47" i="40"/>
  <c r="K46" i="40" s="1"/>
  <c r="K43" i="40"/>
  <c r="I43" i="40" s="1"/>
  <c r="K40" i="40"/>
  <c r="K30" i="40"/>
  <c r="K29" i="40" s="1"/>
  <c r="K26" i="40"/>
  <c r="K23" i="40"/>
  <c r="I612" i="40"/>
  <c r="H612" i="40" s="1"/>
  <c r="V612" i="25" s="1"/>
  <c r="I610" i="40"/>
  <c r="H610" i="40" s="1"/>
  <c r="V610" i="25" s="1"/>
  <c r="I604" i="40"/>
  <c r="H604" i="40" s="1"/>
  <c r="I602" i="40"/>
  <c r="I600" i="40"/>
  <c r="I598" i="40"/>
  <c r="I596" i="40"/>
  <c r="I594" i="40"/>
  <c r="I592" i="40"/>
  <c r="I590" i="40"/>
  <c r="I588" i="40"/>
  <c r="I586" i="40"/>
  <c r="I584" i="40"/>
  <c r="I583" i="40"/>
  <c r="I582" i="40"/>
  <c r="I581" i="40"/>
  <c r="I580" i="40"/>
  <c r="I579" i="40"/>
  <c r="I578" i="40"/>
  <c r="I577" i="40"/>
  <c r="I576" i="40"/>
  <c r="I575" i="40"/>
  <c r="I573" i="40"/>
  <c r="I571" i="40"/>
  <c r="I569" i="40"/>
  <c r="I564" i="40"/>
  <c r="I562" i="40"/>
  <c r="I560" i="40"/>
  <c r="I558" i="40"/>
  <c r="I556" i="40"/>
  <c r="I554" i="40"/>
  <c r="I552" i="40"/>
  <c r="I550" i="40"/>
  <c r="I548" i="40"/>
  <c r="I544" i="40"/>
  <c r="I543" i="40"/>
  <c r="I542" i="40"/>
  <c r="I541" i="40"/>
  <c r="I540" i="40"/>
  <c r="I539" i="40"/>
  <c r="I538" i="40"/>
  <c r="I537" i="40"/>
  <c r="I536" i="40"/>
  <c r="I535" i="40"/>
  <c r="I534" i="40"/>
  <c r="I532" i="40"/>
  <c r="I530" i="40"/>
  <c r="H530" i="40" s="1"/>
  <c r="V530" i="25" s="1"/>
  <c r="I527" i="40"/>
  <c r="I519" i="40"/>
  <c r="I516" i="40"/>
  <c r="I513" i="40"/>
  <c r="I512" i="40"/>
  <c r="I511" i="40"/>
  <c r="I510" i="40"/>
  <c r="I508" i="40"/>
  <c r="I507" i="40"/>
  <c r="I506" i="40"/>
  <c r="I505" i="40"/>
  <c r="I503" i="40"/>
  <c r="I500" i="40"/>
  <c r="I498" i="40"/>
  <c r="I496" i="40"/>
  <c r="I495" i="40"/>
  <c r="I493" i="40"/>
  <c r="I492" i="40"/>
  <c r="I490" i="40"/>
  <c r="H490" i="40" s="1"/>
  <c r="V490" i="25" s="1"/>
  <c r="I487" i="40"/>
  <c r="I485" i="40"/>
  <c r="I484" i="40"/>
  <c r="I482" i="40"/>
  <c r="I480" i="40"/>
  <c r="I478" i="40"/>
  <c r="I476" i="40"/>
  <c r="I474" i="40"/>
  <c r="I473" i="40"/>
  <c r="I472" i="40"/>
  <c r="I471" i="40"/>
  <c r="I470" i="40"/>
  <c r="I467" i="40"/>
  <c r="I465" i="40"/>
  <c r="I464" i="40"/>
  <c r="I463" i="40"/>
  <c r="I460" i="40"/>
  <c r="I459" i="40"/>
  <c r="I458" i="40"/>
  <c r="I457" i="40"/>
  <c r="I456" i="40"/>
  <c r="I453" i="40"/>
  <c r="I451" i="40"/>
  <c r="I448" i="40"/>
  <c r="I446" i="40"/>
  <c r="I440" i="40"/>
  <c r="I438" i="40"/>
  <c r="I437" i="40"/>
  <c r="I436" i="40"/>
  <c r="I435" i="40"/>
  <c r="I432" i="40"/>
  <c r="I431" i="40"/>
  <c r="I430" i="40"/>
  <c r="I428" i="40"/>
  <c r="I426" i="40"/>
  <c r="I423" i="40"/>
  <c r="I421" i="40"/>
  <c r="I419" i="40"/>
  <c r="I417" i="40"/>
  <c r="I415" i="40"/>
  <c r="I413" i="40"/>
  <c r="I411" i="40"/>
  <c r="I410" i="40"/>
  <c r="I409" i="40"/>
  <c r="I403" i="40"/>
  <c r="I401" i="40"/>
  <c r="I399" i="40"/>
  <c r="I398" i="40"/>
  <c r="I397" i="40"/>
  <c r="I393" i="40"/>
  <c r="I391" i="40"/>
  <c r="I389" i="40"/>
  <c r="I388" i="40"/>
  <c r="I387" i="40"/>
  <c r="I386" i="40"/>
  <c r="I385" i="40"/>
  <c r="I383" i="40"/>
  <c r="I381" i="40"/>
  <c r="I380" i="40"/>
  <c r="I379" i="40"/>
  <c r="I378" i="40"/>
  <c r="I377" i="40"/>
  <c r="I376" i="40"/>
  <c r="I371" i="40"/>
  <c r="I370" i="40"/>
  <c r="I369" i="40"/>
  <c r="I368" i="40"/>
  <c r="I366" i="40"/>
  <c r="V354" i="25"/>
  <c r="I353" i="40"/>
  <c r="I352" i="40"/>
  <c r="I350" i="40"/>
  <c r="I348" i="40"/>
  <c r="I347" i="40"/>
  <c r="I345" i="40"/>
  <c r="I343" i="40"/>
  <c r="I342" i="40"/>
  <c r="I341" i="40"/>
  <c r="I340" i="40"/>
  <c r="I336" i="40"/>
  <c r="I334" i="40"/>
  <c r="I332" i="40"/>
  <c r="I331" i="40"/>
  <c r="I330" i="40"/>
  <c r="I329" i="40"/>
  <c r="I327" i="40"/>
  <c r="I325" i="40"/>
  <c r="V320" i="25"/>
  <c r="I316" i="40"/>
  <c r="H316" i="40" s="1"/>
  <c r="I314" i="40"/>
  <c r="H314" i="40" s="1"/>
  <c r="I312" i="40"/>
  <c r="H312" i="40" s="1"/>
  <c r="I310" i="40"/>
  <c r="H310" i="40" s="1"/>
  <c r="I309" i="40"/>
  <c r="H309" i="40" s="1"/>
  <c r="V309" i="25" s="1"/>
  <c r="I307" i="40"/>
  <c r="I306" i="40"/>
  <c r="I305" i="40"/>
  <c r="I303" i="40"/>
  <c r="H303" i="40" s="1"/>
  <c r="I301" i="40"/>
  <c r="I295" i="40"/>
  <c r="I294" i="40"/>
  <c r="I292" i="40"/>
  <c r="I290" i="40"/>
  <c r="I289" i="40"/>
  <c r="I288" i="40"/>
  <c r="I287" i="40"/>
  <c r="I285" i="40"/>
  <c r="I283" i="40"/>
  <c r="I282" i="40"/>
  <c r="I281" i="40"/>
  <c r="I280" i="40"/>
  <c r="I279" i="40"/>
  <c r="I278" i="40"/>
  <c r="I277" i="40"/>
  <c r="I276" i="40"/>
  <c r="I246" i="40"/>
  <c r="I243" i="40"/>
  <c r="I242" i="40"/>
  <c r="I241" i="40"/>
  <c r="I240" i="40"/>
  <c r="I239" i="40"/>
  <c r="I238" i="40"/>
  <c r="I236" i="40"/>
  <c r="I235" i="40"/>
  <c r="I233" i="40"/>
  <c r="I231" i="40"/>
  <c r="I230" i="40"/>
  <c r="I228" i="40"/>
  <c r="I227" i="40"/>
  <c r="I225" i="40"/>
  <c r="I222" i="40"/>
  <c r="I221" i="40"/>
  <c r="I220" i="40"/>
  <c r="I217" i="40"/>
  <c r="I215" i="40"/>
  <c r="I214" i="40"/>
  <c r="I213" i="40"/>
  <c r="I211" i="40"/>
  <c r="I210" i="40"/>
  <c r="I207" i="40"/>
  <c r="I206" i="40"/>
  <c r="I204" i="40"/>
  <c r="I203" i="40"/>
  <c r="I202" i="40"/>
  <c r="I201" i="40"/>
  <c r="I200" i="40"/>
  <c r="I198" i="40"/>
  <c r="I197" i="40"/>
  <c r="I196" i="40"/>
  <c r="I192" i="40"/>
  <c r="I191" i="40"/>
  <c r="I187" i="40"/>
  <c r="I186" i="40"/>
  <c r="I185" i="40"/>
  <c r="I180" i="40"/>
  <c r="I179" i="40"/>
  <c r="I178" i="40"/>
  <c r="I176" i="40"/>
  <c r="I175" i="40"/>
  <c r="I172" i="40"/>
  <c r="I171" i="40"/>
  <c r="I170" i="40"/>
  <c r="I168" i="40"/>
  <c r="I167" i="40"/>
  <c r="I166" i="40"/>
  <c r="I162" i="40"/>
  <c r="I160" i="40"/>
  <c r="I159" i="40"/>
  <c r="I158" i="40"/>
  <c r="I156" i="40"/>
  <c r="I155" i="40"/>
  <c r="I153" i="40"/>
  <c r="I152" i="40"/>
  <c r="I149" i="40"/>
  <c r="I147" i="40"/>
  <c r="I146" i="40"/>
  <c r="I145" i="40"/>
  <c r="I144" i="40"/>
  <c r="I143" i="40"/>
  <c r="I141" i="40"/>
  <c r="I139" i="40"/>
  <c r="I137" i="40"/>
  <c r="I135" i="40"/>
  <c r="I132" i="40"/>
  <c r="I131" i="40"/>
  <c r="I129" i="40"/>
  <c r="I123" i="40"/>
  <c r="I120" i="40"/>
  <c r="I117" i="40"/>
  <c r="I116" i="40"/>
  <c r="I113" i="40"/>
  <c r="I111" i="40"/>
  <c r="I109" i="40"/>
  <c r="I107" i="40"/>
  <c r="I106" i="40"/>
  <c r="I105" i="40"/>
  <c r="I104" i="40"/>
  <c r="I102" i="40"/>
  <c r="I100" i="40"/>
  <c r="I99" i="40"/>
  <c r="I98" i="40"/>
  <c r="I97" i="40"/>
  <c r="I94" i="40"/>
  <c r="I92" i="40"/>
  <c r="I91" i="40"/>
  <c r="I87" i="40"/>
  <c r="I86" i="40"/>
  <c r="I85" i="40"/>
  <c r="I81" i="40"/>
  <c r="I78" i="40"/>
  <c r="I76" i="40"/>
  <c r="I75" i="40"/>
  <c r="I74" i="40"/>
  <c r="I72" i="40"/>
  <c r="V70" i="25"/>
  <c r="V69" i="25"/>
  <c r="V68" i="25"/>
  <c r="V67" i="25"/>
  <c r="V66" i="25"/>
  <c r="V54" i="25"/>
  <c r="V53" i="25"/>
  <c r="V52" i="25"/>
  <c r="V51" i="25"/>
  <c r="V50" i="25"/>
  <c r="V49" i="25"/>
  <c r="V48" i="25"/>
  <c r="V44" i="25"/>
  <c r="I42" i="40"/>
  <c r="I41" i="40"/>
  <c r="I34" i="40"/>
  <c r="I33" i="40"/>
  <c r="I32" i="40"/>
  <c r="I31" i="40"/>
  <c r="I28" i="40"/>
  <c r="I27" i="40"/>
  <c r="I24" i="40"/>
  <c r="H24" i="40" s="1"/>
  <c r="V24" i="25" s="1"/>
  <c r="I22" i="40"/>
  <c r="H22" i="40" s="1"/>
  <c r="I21" i="40"/>
  <c r="H21" i="40" s="1"/>
  <c r="V21" i="25" s="1"/>
  <c r="I14" i="40"/>
  <c r="H14" i="40" s="1"/>
  <c r="V14" i="25" s="1"/>
  <c r="I8" i="40"/>
  <c r="H8" i="40" s="1"/>
  <c r="R603" i="39"/>
  <c r="Q603" i="39" s="1"/>
  <c r="V601" i="39"/>
  <c r="S601" i="39"/>
  <c r="R601" i="39"/>
  <c r="Q601" i="39" s="1"/>
  <c r="V599" i="39"/>
  <c r="S599" i="39"/>
  <c r="R599" i="39"/>
  <c r="Q599" i="39" s="1"/>
  <c r="V597" i="39"/>
  <c r="S597" i="39"/>
  <c r="R597" i="39"/>
  <c r="Q597" i="39" s="1"/>
  <c r="V595" i="39"/>
  <c r="S595" i="39"/>
  <c r="R595" i="39"/>
  <c r="Q595" i="39" s="1"/>
  <c r="V593" i="39"/>
  <c r="S593" i="39"/>
  <c r="R593" i="39"/>
  <c r="Q593" i="39" s="1"/>
  <c r="V591" i="39"/>
  <c r="S591" i="39"/>
  <c r="R591" i="39"/>
  <c r="Q591" i="39" s="1"/>
  <c r="V589" i="39"/>
  <c r="S589" i="39"/>
  <c r="R589" i="39"/>
  <c r="Q589" i="39" s="1"/>
  <c r="V587" i="39"/>
  <c r="S587" i="39"/>
  <c r="R587" i="39"/>
  <c r="Q587" i="39" s="1"/>
  <c r="V585" i="39"/>
  <c r="S585" i="39"/>
  <c r="R585" i="39"/>
  <c r="Q585" i="39" s="1"/>
  <c r="V574" i="39"/>
  <c r="S574" i="39"/>
  <c r="R574" i="39"/>
  <c r="Q574" i="39" s="1"/>
  <c r="V572" i="39"/>
  <c r="S572" i="39"/>
  <c r="R572" i="39"/>
  <c r="Q572" i="39" s="1"/>
  <c r="V570" i="39"/>
  <c r="S570" i="39"/>
  <c r="R570" i="39"/>
  <c r="Q570" i="39" s="1"/>
  <c r="V568" i="39"/>
  <c r="S568" i="39"/>
  <c r="R568" i="39"/>
  <c r="Q568" i="39" s="1"/>
  <c r="R563" i="39"/>
  <c r="Q563" i="39" s="1"/>
  <c r="V561" i="39"/>
  <c r="S561" i="39"/>
  <c r="R561" i="39"/>
  <c r="Q561" i="39" s="1"/>
  <c r="V559" i="39"/>
  <c r="S559" i="39"/>
  <c r="R559" i="39"/>
  <c r="Q559" i="39" s="1"/>
  <c r="V557" i="39"/>
  <c r="S557" i="39"/>
  <c r="R557" i="39"/>
  <c r="Q557" i="39" s="1"/>
  <c r="V555" i="39"/>
  <c r="S555" i="39"/>
  <c r="R555" i="39"/>
  <c r="Q555" i="39" s="1"/>
  <c r="V553" i="39"/>
  <c r="S553" i="39"/>
  <c r="R553" i="39"/>
  <c r="Q553" i="39" s="1"/>
  <c r="V551" i="39"/>
  <c r="S551" i="39"/>
  <c r="R551" i="39"/>
  <c r="Q551" i="39" s="1"/>
  <c r="V549" i="39"/>
  <c r="S549" i="39"/>
  <c r="R549" i="39"/>
  <c r="Q549" i="39" s="1"/>
  <c r="V547" i="39"/>
  <c r="S547" i="39"/>
  <c r="R547" i="39"/>
  <c r="Q547" i="39" s="1"/>
  <c r="V545" i="39"/>
  <c r="S545" i="39"/>
  <c r="R545" i="39"/>
  <c r="Q545" i="39" s="1"/>
  <c r="V533" i="39"/>
  <c r="V531" i="39" s="1"/>
  <c r="S533" i="39"/>
  <c r="S531" i="39" s="1"/>
  <c r="R533" i="39"/>
  <c r="R531" i="39" s="1"/>
  <c r="Q531" i="39" s="1"/>
  <c r="V526" i="39"/>
  <c r="S526" i="39"/>
  <c r="R526" i="39"/>
  <c r="Q526" i="39" s="1"/>
  <c r="V518" i="39"/>
  <c r="S518" i="39"/>
  <c r="R518" i="39"/>
  <c r="V514" i="39"/>
  <c r="S514" i="39"/>
  <c r="R514" i="39"/>
  <c r="Q514" i="39" s="1"/>
  <c r="V504" i="39"/>
  <c r="S504" i="39"/>
  <c r="R504" i="39"/>
  <c r="Q504" i="39" s="1"/>
  <c r="V502" i="39"/>
  <c r="S502" i="39"/>
  <c r="R502" i="39"/>
  <c r="Q502" i="39" s="1"/>
  <c r="V499" i="39"/>
  <c r="S499" i="39"/>
  <c r="R499" i="39"/>
  <c r="Q499" i="39" s="1"/>
  <c r="V494" i="39"/>
  <c r="S494" i="39"/>
  <c r="R494" i="39"/>
  <c r="Q494" i="39" s="1"/>
  <c r="V491" i="39"/>
  <c r="S491" i="39"/>
  <c r="R491" i="39"/>
  <c r="Q491" i="39" s="1"/>
  <c r="V486" i="39"/>
  <c r="S486" i="39"/>
  <c r="R486" i="39"/>
  <c r="Q486" i="39" s="1"/>
  <c r="V483" i="39"/>
  <c r="V481" i="39" s="1"/>
  <c r="S483" i="39"/>
  <c r="S481" i="39" s="1"/>
  <c r="R483" i="39"/>
  <c r="R481" i="39" s="1"/>
  <c r="Q481" i="39" s="1"/>
  <c r="V479" i="39"/>
  <c r="S479" i="39"/>
  <c r="R479" i="39"/>
  <c r="Q479" i="39" s="1"/>
  <c r="V477" i="39"/>
  <c r="S477" i="39"/>
  <c r="R477" i="39"/>
  <c r="Q477" i="39" s="1"/>
  <c r="V475" i="39"/>
  <c r="S475" i="39"/>
  <c r="R475" i="39"/>
  <c r="Q475" i="39" s="1"/>
  <c r="V469" i="39"/>
  <c r="V468" i="39" s="1"/>
  <c r="S469" i="39"/>
  <c r="S468" i="39" s="1"/>
  <c r="R469" i="39"/>
  <c r="Q469" i="39" s="1"/>
  <c r="V466" i="39"/>
  <c r="S466" i="39"/>
  <c r="R466" i="39"/>
  <c r="Q466" i="39" s="1"/>
  <c r="V462" i="39"/>
  <c r="V461" i="39" s="1"/>
  <c r="S462" i="39"/>
  <c r="S461" i="39" s="1"/>
  <c r="R462" i="39"/>
  <c r="R461" i="39" s="1"/>
  <c r="Q461" i="39" s="1"/>
  <c r="V447" i="39"/>
  <c r="S447" i="39"/>
  <c r="R447" i="39"/>
  <c r="Q447" i="39" s="1"/>
  <c r="V427" i="39"/>
  <c r="S427" i="39"/>
  <c r="R427" i="39"/>
  <c r="V422" i="39"/>
  <c r="S422" i="39"/>
  <c r="R422" i="39"/>
  <c r="Q422" i="39" s="1"/>
  <c r="V416" i="39"/>
  <c r="S416" i="39"/>
  <c r="R416" i="39"/>
  <c r="Q416" i="39" s="1"/>
  <c r="V412" i="39"/>
  <c r="S412" i="39"/>
  <c r="R412" i="39"/>
  <c r="Q412" i="39" s="1"/>
  <c r="V400" i="39"/>
  <c r="S400" i="39"/>
  <c r="R400" i="39"/>
  <c r="Q400" i="39" s="1"/>
  <c r="V390" i="39"/>
  <c r="S390" i="39"/>
  <c r="R390" i="39"/>
  <c r="Q390" i="39" s="1"/>
  <c r="V382" i="39"/>
  <c r="S382" i="39"/>
  <c r="R382" i="39"/>
  <c r="Q382" i="39" s="1"/>
  <c r="V365" i="39"/>
  <c r="S365" i="39"/>
  <c r="R365" i="39"/>
  <c r="Q365" i="39" s="1"/>
  <c r="V349" i="39"/>
  <c r="S349" i="39"/>
  <c r="R349" i="39"/>
  <c r="Q349" i="39" s="1"/>
  <c r="V344" i="39"/>
  <c r="S344" i="39"/>
  <c r="R344" i="39"/>
  <c r="Q344" i="39" s="1"/>
  <c r="V333" i="39"/>
  <c r="S333" i="39"/>
  <c r="R333" i="39"/>
  <c r="Q333" i="39" s="1"/>
  <c r="V324" i="39"/>
  <c r="S324" i="39"/>
  <c r="R324" i="39"/>
  <c r="Q324" i="39" s="1"/>
  <c r="V311" i="39"/>
  <c r="S311" i="39"/>
  <c r="R311" i="39"/>
  <c r="Q311" i="39" s="1"/>
  <c r="V291" i="39"/>
  <c r="S291" i="39"/>
  <c r="R291" i="39"/>
  <c r="Q291" i="39" s="1"/>
  <c r="V284" i="39"/>
  <c r="S284" i="39"/>
  <c r="R284" i="39"/>
  <c r="V237" i="39"/>
  <c r="V234" i="39" s="1"/>
  <c r="S237" i="39"/>
  <c r="S234" i="39" s="1"/>
  <c r="R237" i="39"/>
  <c r="V232" i="39"/>
  <c r="S232" i="39"/>
  <c r="R232" i="39"/>
  <c r="Q232" i="39" s="1"/>
  <c r="V226" i="39"/>
  <c r="S226" i="39"/>
  <c r="R226" i="39"/>
  <c r="V224" i="39"/>
  <c r="S224" i="39"/>
  <c r="R224" i="39"/>
  <c r="Q224" i="39" s="1"/>
  <c r="V219" i="39"/>
  <c r="S219" i="39"/>
  <c r="R219" i="39"/>
  <c r="Q219" i="39" s="1"/>
  <c r="V216" i="39"/>
  <c r="S216" i="39"/>
  <c r="R216" i="39"/>
  <c r="Q216" i="39" s="1"/>
  <c r="V209" i="39"/>
  <c r="S209" i="39"/>
  <c r="R209" i="39"/>
  <c r="Q209" i="39" s="1"/>
  <c r="V205" i="39"/>
  <c r="S205" i="39"/>
  <c r="R205" i="39"/>
  <c r="Q205" i="39" s="1"/>
  <c r="V199" i="39"/>
  <c r="S199" i="39"/>
  <c r="R199" i="39"/>
  <c r="V195" i="39"/>
  <c r="S195" i="39"/>
  <c r="R195" i="39"/>
  <c r="Q195" i="39" s="1"/>
  <c r="V184" i="39"/>
  <c r="S184" i="39"/>
  <c r="V177" i="39"/>
  <c r="S177" i="39"/>
  <c r="V169" i="39"/>
  <c r="S169" i="39"/>
  <c r="R184" i="39"/>
  <c r="Q184" i="39" s="1"/>
  <c r="R177" i="39"/>
  <c r="Q177" i="39" s="1"/>
  <c r="R169" i="39"/>
  <c r="Q169" i="39" s="1"/>
  <c r="V165" i="39"/>
  <c r="S165" i="39"/>
  <c r="R165" i="39"/>
  <c r="Q165" i="39" s="1"/>
  <c r="V157" i="39"/>
  <c r="S157" i="39"/>
  <c r="R157" i="39"/>
  <c r="Q157" i="39" s="1"/>
  <c r="V151" i="39"/>
  <c r="S151" i="39"/>
  <c r="R151" i="39"/>
  <c r="Q151" i="39" s="1"/>
  <c r="V142" i="39"/>
  <c r="S142" i="39"/>
  <c r="R142" i="39"/>
  <c r="Q142" i="39" s="1"/>
  <c r="V140" i="39"/>
  <c r="S140" i="39"/>
  <c r="R140" i="39"/>
  <c r="Q140" i="39" s="1"/>
  <c r="V138" i="39"/>
  <c r="S138" i="39"/>
  <c r="R138" i="39"/>
  <c r="Q138" i="39" s="1"/>
  <c r="V130" i="39"/>
  <c r="S130" i="39"/>
  <c r="R130" i="39"/>
  <c r="Q130" i="39" s="1"/>
  <c r="Q125" i="39"/>
  <c r="V119" i="39"/>
  <c r="S119" i="39"/>
  <c r="R119" i="39"/>
  <c r="Q119" i="39" s="1"/>
  <c r="V115" i="39"/>
  <c r="V114" i="39" s="1"/>
  <c r="S115" i="39"/>
  <c r="S114" i="39" s="1"/>
  <c r="R115" i="39"/>
  <c r="V112" i="39"/>
  <c r="S112" i="39"/>
  <c r="R112" i="39"/>
  <c r="V110" i="39"/>
  <c r="S110" i="39"/>
  <c r="R110" i="39"/>
  <c r="Q110" i="39" s="1"/>
  <c r="V103" i="39"/>
  <c r="S103" i="39"/>
  <c r="R103" i="39"/>
  <c r="Q103" i="39" s="1"/>
  <c r="V96" i="39"/>
  <c r="S96" i="39"/>
  <c r="R96" i="39"/>
  <c r="Q96" i="39" s="1"/>
  <c r="V93" i="39"/>
  <c r="S93" i="39"/>
  <c r="R93" i="39"/>
  <c r="Q93" i="39" s="1"/>
  <c r="V90" i="39"/>
  <c r="S90" i="39"/>
  <c r="R90" i="39"/>
  <c r="Q90" i="39" s="1"/>
  <c r="V84" i="39"/>
  <c r="V83" i="39" s="1"/>
  <c r="V82" i="39" s="1"/>
  <c r="S84" i="39"/>
  <c r="S83" i="39" s="1"/>
  <c r="S82" i="39" s="1"/>
  <c r="R84" i="39"/>
  <c r="R83" i="39" s="1"/>
  <c r="R82" i="39" s="1"/>
  <c r="V73" i="39"/>
  <c r="S73" i="39"/>
  <c r="R73" i="39"/>
  <c r="Q73" i="39" s="1"/>
  <c r="V71" i="39"/>
  <c r="S71" i="39"/>
  <c r="R71" i="39"/>
  <c r="Q71" i="39" s="1"/>
  <c r="V65" i="39"/>
  <c r="V64" i="39" s="1"/>
  <c r="S65" i="39"/>
  <c r="S64" i="39" s="1"/>
  <c r="R65" i="39"/>
  <c r="V55" i="39"/>
  <c r="S55" i="39"/>
  <c r="R55" i="39"/>
  <c r="Q55" i="39" s="1"/>
  <c r="V47" i="39"/>
  <c r="V46" i="39" s="1"/>
  <c r="S47" i="39"/>
  <c r="S46" i="39" s="1"/>
  <c r="R47" i="39"/>
  <c r="V43" i="39"/>
  <c r="S43" i="39"/>
  <c r="R43" i="39"/>
  <c r="Q43" i="39" s="1"/>
  <c r="V40" i="39"/>
  <c r="S40" i="39"/>
  <c r="R40" i="39"/>
  <c r="Q40" i="39" s="1"/>
  <c r="R35" i="39"/>
  <c r="Q35" i="39" s="1"/>
  <c r="V30" i="39"/>
  <c r="V29" i="39" s="1"/>
  <c r="S30" i="39"/>
  <c r="S29" i="39" s="1"/>
  <c r="R30" i="39"/>
  <c r="R29" i="39" s="1"/>
  <c r="Q29" i="39" s="1"/>
  <c r="V26" i="39"/>
  <c r="S26" i="39"/>
  <c r="R26" i="39"/>
  <c r="Q26" i="39" s="1"/>
  <c r="V23" i="39"/>
  <c r="S23" i="39"/>
  <c r="R23" i="39"/>
  <c r="Q23" i="39" s="1"/>
  <c r="Q7" i="39"/>
  <c r="P601" i="39"/>
  <c r="O601" i="39"/>
  <c r="N601" i="39"/>
  <c r="L601" i="39"/>
  <c r="P599" i="39"/>
  <c r="O599" i="39"/>
  <c r="N599" i="39"/>
  <c r="L599" i="39"/>
  <c r="P597" i="39"/>
  <c r="O597" i="39"/>
  <c r="N597" i="39"/>
  <c r="L597" i="39"/>
  <c r="P595" i="39"/>
  <c r="O595" i="39"/>
  <c r="N595" i="39"/>
  <c r="L595" i="39"/>
  <c r="P593" i="39"/>
  <c r="O593" i="39"/>
  <c r="N593" i="39"/>
  <c r="L593" i="39"/>
  <c r="P591" i="39"/>
  <c r="O591" i="39"/>
  <c r="N591" i="39"/>
  <c r="L591" i="39"/>
  <c r="P589" i="39"/>
  <c r="O589" i="39"/>
  <c r="N589" i="39"/>
  <c r="L589" i="39"/>
  <c r="P587" i="39"/>
  <c r="O587" i="39"/>
  <c r="N587" i="39"/>
  <c r="L587" i="39"/>
  <c r="P585" i="39"/>
  <c r="O585" i="39"/>
  <c r="N585" i="39"/>
  <c r="L585" i="39"/>
  <c r="P574" i="39"/>
  <c r="O574" i="39"/>
  <c r="N574" i="39"/>
  <c r="L574" i="39"/>
  <c r="P572" i="39"/>
  <c r="O572" i="39"/>
  <c r="N572" i="39"/>
  <c r="L572" i="39"/>
  <c r="P570" i="39"/>
  <c r="O570" i="39"/>
  <c r="N570" i="39"/>
  <c r="L570" i="39"/>
  <c r="P568" i="39"/>
  <c r="O568" i="39"/>
  <c r="N568" i="39"/>
  <c r="L568" i="39"/>
  <c r="P561" i="39"/>
  <c r="O561" i="39"/>
  <c r="N561" i="39"/>
  <c r="L561" i="39"/>
  <c r="P559" i="39"/>
  <c r="O559" i="39"/>
  <c r="N559" i="39"/>
  <c r="L559" i="39"/>
  <c r="P557" i="39"/>
  <c r="O557" i="39"/>
  <c r="N557" i="39"/>
  <c r="L557" i="39"/>
  <c r="P555" i="39"/>
  <c r="O555" i="39"/>
  <c r="N555" i="39"/>
  <c r="L555" i="39"/>
  <c r="P553" i="39"/>
  <c r="O553" i="39"/>
  <c r="N553" i="39"/>
  <c r="L553" i="39"/>
  <c r="P551" i="39"/>
  <c r="O551" i="39"/>
  <c r="N551" i="39"/>
  <c r="L551" i="39"/>
  <c r="P549" i="39"/>
  <c r="O549" i="39"/>
  <c r="N549" i="39"/>
  <c r="L549" i="39"/>
  <c r="P547" i="39"/>
  <c r="O547" i="39"/>
  <c r="N547" i="39"/>
  <c r="L547" i="39"/>
  <c r="P545" i="39"/>
  <c r="O545" i="39"/>
  <c r="N545" i="39"/>
  <c r="L545" i="39"/>
  <c r="P533" i="39"/>
  <c r="P531" i="39" s="1"/>
  <c r="O533" i="39"/>
  <c r="O531" i="39" s="1"/>
  <c r="N533" i="39"/>
  <c r="N531" i="39" s="1"/>
  <c r="L533" i="39"/>
  <c r="L531" i="39" s="1"/>
  <c r="P526" i="39"/>
  <c r="O526" i="39"/>
  <c r="N526" i="39"/>
  <c r="L526" i="39"/>
  <c r="P518" i="39"/>
  <c r="O518" i="39"/>
  <c r="N518" i="39"/>
  <c r="L518" i="39"/>
  <c r="P514" i="39"/>
  <c r="O514" i="39"/>
  <c r="N514" i="39"/>
  <c r="L514" i="39"/>
  <c r="P504" i="39"/>
  <c r="O504" i="39"/>
  <c r="N504" i="39"/>
  <c r="L504" i="39"/>
  <c r="P502" i="39"/>
  <c r="O502" i="39"/>
  <c r="N502" i="39"/>
  <c r="L502" i="39"/>
  <c r="P499" i="39"/>
  <c r="O499" i="39"/>
  <c r="N499" i="39"/>
  <c r="L499" i="39"/>
  <c r="P494" i="39"/>
  <c r="O494" i="39"/>
  <c r="N494" i="39"/>
  <c r="L494" i="39"/>
  <c r="P491" i="39"/>
  <c r="O491" i="39"/>
  <c r="N491" i="39"/>
  <c r="L491" i="39"/>
  <c r="P486" i="39"/>
  <c r="O486" i="39"/>
  <c r="N486" i="39"/>
  <c r="L486" i="39"/>
  <c r="P483" i="39"/>
  <c r="P481" i="39" s="1"/>
  <c r="O483" i="39"/>
  <c r="O481" i="39" s="1"/>
  <c r="N483" i="39"/>
  <c r="N481" i="39" s="1"/>
  <c r="L483" i="39"/>
  <c r="L481" i="39" s="1"/>
  <c r="P479" i="39"/>
  <c r="O479" i="39"/>
  <c r="N479" i="39"/>
  <c r="L479" i="39"/>
  <c r="P477" i="39"/>
  <c r="O477" i="39"/>
  <c r="N477" i="39"/>
  <c r="L477" i="39"/>
  <c r="P475" i="39"/>
  <c r="O475" i="39"/>
  <c r="N475" i="39"/>
  <c r="L475" i="39"/>
  <c r="P469" i="39"/>
  <c r="P468" i="39" s="1"/>
  <c r="O469" i="39"/>
  <c r="O468" i="39" s="1"/>
  <c r="N469" i="39"/>
  <c r="N468" i="39" s="1"/>
  <c r="L469" i="39"/>
  <c r="L468" i="39" s="1"/>
  <c r="P466" i="39"/>
  <c r="O466" i="39"/>
  <c r="N466" i="39"/>
  <c r="L466" i="39"/>
  <c r="P462" i="39"/>
  <c r="P461" i="39" s="1"/>
  <c r="O462" i="39"/>
  <c r="O461" i="39" s="1"/>
  <c r="N462" i="39"/>
  <c r="N461" i="39" s="1"/>
  <c r="L462" i="39"/>
  <c r="L461" i="39" s="1"/>
  <c r="P447" i="39"/>
  <c r="O447" i="39"/>
  <c r="N447" i="39"/>
  <c r="L447" i="39"/>
  <c r="P427" i="39"/>
  <c r="O427" i="39"/>
  <c r="N427" i="39"/>
  <c r="L427" i="39"/>
  <c r="P422" i="39"/>
  <c r="O422" i="39"/>
  <c r="N422" i="39"/>
  <c r="L422" i="39"/>
  <c r="P416" i="39"/>
  <c r="O416" i="39"/>
  <c r="N416" i="39"/>
  <c r="L416" i="39"/>
  <c r="P412" i="39"/>
  <c r="O412" i="39"/>
  <c r="N412" i="39"/>
  <c r="L412" i="39"/>
  <c r="P400" i="39"/>
  <c r="O400" i="39"/>
  <c r="N400" i="39"/>
  <c r="L400" i="39"/>
  <c r="P390" i="39"/>
  <c r="O390" i="39"/>
  <c r="N390" i="39"/>
  <c r="L390" i="39"/>
  <c r="P382" i="39"/>
  <c r="O382" i="39"/>
  <c r="N382" i="39"/>
  <c r="L382" i="39"/>
  <c r="P365" i="39"/>
  <c r="O365" i="39"/>
  <c r="N365" i="39"/>
  <c r="L365" i="39"/>
  <c r="P349" i="39"/>
  <c r="O349" i="39"/>
  <c r="N349" i="39"/>
  <c r="L349" i="39"/>
  <c r="P344" i="39"/>
  <c r="O344" i="39"/>
  <c r="N344" i="39"/>
  <c r="L344" i="39"/>
  <c r="P333" i="39"/>
  <c r="O333" i="39"/>
  <c r="N333" i="39"/>
  <c r="L333" i="39"/>
  <c r="P324" i="39"/>
  <c r="O324" i="39"/>
  <c r="N324" i="39"/>
  <c r="L324" i="39"/>
  <c r="P311" i="39"/>
  <c r="O311" i="39"/>
  <c r="N311" i="39"/>
  <c r="L311" i="39"/>
  <c r="P302" i="39"/>
  <c r="O302" i="39"/>
  <c r="N302" i="39"/>
  <c r="P291" i="39"/>
  <c r="O291" i="39"/>
  <c r="N291" i="39"/>
  <c r="L291" i="39"/>
  <c r="P284" i="39"/>
  <c r="O284" i="39"/>
  <c r="N284" i="39"/>
  <c r="L284" i="39"/>
  <c r="P237" i="39"/>
  <c r="P234" i="39" s="1"/>
  <c r="O237" i="39"/>
  <c r="O234" i="39" s="1"/>
  <c r="N237" i="39"/>
  <c r="N234" i="39" s="1"/>
  <c r="L237" i="39"/>
  <c r="L234" i="39" s="1"/>
  <c r="P232" i="39"/>
  <c r="O232" i="39"/>
  <c r="N232" i="39"/>
  <c r="L232" i="39"/>
  <c r="P226" i="39"/>
  <c r="O226" i="39"/>
  <c r="N226" i="39"/>
  <c r="L226" i="39"/>
  <c r="P224" i="39"/>
  <c r="O224" i="39"/>
  <c r="N224" i="39"/>
  <c r="L224" i="39"/>
  <c r="P219" i="39"/>
  <c r="O219" i="39"/>
  <c r="N219" i="39"/>
  <c r="L219" i="39"/>
  <c r="P216" i="39"/>
  <c r="O216" i="39"/>
  <c r="N216" i="39"/>
  <c r="L216" i="39"/>
  <c r="P209" i="39"/>
  <c r="O209" i="39"/>
  <c r="N209" i="39"/>
  <c r="L209" i="39"/>
  <c r="P205" i="39"/>
  <c r="O205" i="39"/>
  <c r="N205" i="39"/>
  <c r="L205" i="39"/>
  <c r="P199" i="39"/>
  <c r="O199" i="39"/>
  <c r="N199" i="39"/>
  <c r="L199" i="39"/>
  <c r="P195" i="39"/>
  <c r="O195" i="39"/>
  <c r="N195" i="39"/>
  <c r="L195" i="39"/>
  <c r="P184" i="39"/>
  <c r="O184" i="39"/>
  <c r="N184" i="39"/>
  <c r="L184" i="39"/>
  <c r="P177" i="39"/>
  <c r="O177" i="39"/>
  <c r="N177" i="39"/>
  <c r="L177" i="39"/>
  <c r="P169" i="39"/>
  <c r="O169" i="39"/>
  <c r="N169" i="39"/>
  <c r="L169" i="39"/>
  <c r="P165" i="39"/>
  <c r="O165" i="39"/>
  <c r="N165" i="39"/>
  <c r="L165" i="39"/>
  <c r="P157" i="39"/>
  <c r="O157" i="39"/>
  <c r="N157" i="39"/>
  <c r="L157" i="39"/>
  <c r="P151" i="39"/>
  <c r="O151" i="39"/>
  <c r="N151" i="39"/>
  <c r="L151" i="39"/>
  <c r="P142" i="39"/>
  <c r="O142" i="39"/>
  <c r="N142" i="39"/>
  <c r="L142" i="39"/>
  <c r="P140" i="39"/>
  <c r="O140" i="39"/>
  <c r="N140" i="39"/>
  <c r="L140" i="39"/>
  <c r="P138" i="39"/>
  <c r="O138" i="39"/>
  <c r="N138" i="39"/>
  <c r="L138" i="39"/>
  <c r="P130" i="39"/>
  <c r="O130" i="39"/>
  <c r="N130" i="39"/>
  <c r="L130" i="39"/>
  <c r="P125" i="39"/>
  <c r="O125" i="39"/>
  <c r="N125" i="39"/>
  <c r="L125" i="39"/>
  <c r="P119" i="39"/>
  <c r="O119" i="39"/>
  <c r="N119" i="39"/>
  <c r="L119" i="39"/>
  <c r="P115" i="39"/>
  <c r="P114" i="39" s="1"/>
  <c r="O115" i="39"/>
  <c r="O114" i="39" s="1"/>
  <c r="N115" i="39"/>
  <c r="N114" i="39" s="1"/>
  <c r="L115" i="39"/>
  <c r="L114" i="39" s="1"/>
  <c r="P112" i="39"/>
  <c r="O112" i="39"/>
  <c r="N112" i="39"/>
  <c r="L112" i="39"/>
  <c r="P110" i="39"/>
  <c r="O110" i="39"/>
  <c r="N110" i="39"/>
  <c r="L110" i="39"/>
  <c r="P103" i="39"/>
  <c r="O103" i="39"/>
  <c r="N103" i="39"/>
  <c r="L103" i="39"/>
  <c r="P96" i="39"/>
  <c r="O96" i="39"/>
  <c r="N96" i="39"/>
  <c r="L96" i="39"/>
  <c r="P93" i="39"/>
  <c r="O93" i="39"/>
  <c r="N93" i="39"/>
  <c r="L93" i="39"/>
  <c r="P90" i="39"/>
  <c r="O90" i="39"/>
  <c r="N90" i="39"/>
  <c r="L90" i="39"/>
  <c r="P84" i="39"/>
  <c r="P83" i="39" s="1"/>
  <c r="P82" i="39" s="1"/>
  <c r="O84" i="39"/>
  <c r="O83" i="39" s="1"/>
  <c r="O82" i="39" s="1"/>
  <c r="N84" i="39"/>
  <c r="N83" i="39" s="1"/>
  <c r="N82" i="39" s="1"/>
  <c r="L84" i="39"/>
  <c r="L83" i="39" s="1"/>
  <c r="L82" i="39" s="1"/>
  <c r="P73" i="39"/>
  <c r="O73" i="39"/>
  <c r="N73" i="39"/>
  <c r="L73" i="39"/>
  <c r="P71" i="39"/>
  <c r="O71" i="39"/>
  <c r="N71" i="39"/>
  <c r="L71" i="39"/>
  <c r="P65" i="39"/>
  <c r="P64" i="39" s="1"/>
  <c r="O65" i="39"/>
  <c r="O64" i="39" s="1"/>
  <c r="N65" i="39"/>
  <c r="N64" i="39" s="1"/>
  <c r="L65" i="39"/>
  <c r="P55" i="39"/>
  <c r="P47" i="39"/>
  <c r="P46" i="39" s="1"/>
  <c r="P43" i="39"/>
  <c r="O55" i="39"/>
  <c r="O47" i="39"/>
  <c r="O46" i="39" s="1"/>
  <c r="O43" i="39"/>
  <c r="N55" i="39"/>
  <c r="N47" i="39"/>
  <c r="N46" i="39" s="1"/>
  <c r="N43" i="39"/>
  <c r="L55" i="39"/>
  <c r="L47" i="39"/>
  <c r="L46" i="39" s="1"/>
  <c r="L43" i="39"/>
  <c r="P40" i="39"/>
  <c r="O40" i="39"/>
  <c r="N40" i="39"/>
  <c r="L40" i="39"/>
  <c r="P30" i="39"/>
  <c r="P29" i="39" s="1"/>
  <c r="P26" i="39"/>
  <c r="P23" i="39"/>
  <c r="O30" i="39"/>
  <c r="O29" i="39" s="1"/>
  <c r="O26" i="39"/>
  <c r="O23" i="39"/>
  <c r="N30" i="39"/>
  <c r="N29" i="39" s="1"/>
  <c r="N26" i="39"/>
  <c r="N23" i="39"/>
  <c r="L30" i="39"/>
  <c r="L29" i="39" s="1"/>
  <c r="L26" i="39"/>
  <c r="L23" i="39"/>
  <c r="Q612" i="39"/>
  <c r="K612" i="39" s="1"/>
  <c r="U612" i="25" s="1"/>
  <c r="Q610" i="39"/>
  <c r="K610" i="39" s="1"/>
  <c r="U610" i="25" s="1"/>
  <c r="Q606" i="39"/>
  <c r="Q604" i="39"/>
  <c r="K604" i="39" s="1"/>
  <c r="U604" i="25" s="1"/>
  <c r="Q602" i="39"/>
  <c r="K602" i="39" s="1"/>
  <c r="U602" i="25" s="1"/>
  <c r="Q600" i="39"/>
  <c r="K600" i="39" s="1"/>
  <c r="U600" i="25" s="1"/>
  <c r="Q598" i="39"/>
  <c r="K598" i="39" s="1"/>
  <c r="U598" i="25" s="1"/>
  <c r="Q596" i="39"/>
  <c r="K596" i="39" s="1"/>
  <c r="U596" i="25" s="1"/>
  <c r="Q594" i="39"/>
  <c r="K594" i="39" s="1"/>
  <c r="U594" i="25" s="1"/>
  <c r="Q592" i="39"/>
  <c r="K592" i="39" s="1"/>
  <c r="U592" i="25" s="1"/>
  <c r="Q590" i="39"/>
  <c r="K590" i="39" s="1"/>
  <c r="U590" i="25" s="1"/>
  <c r="Q588" i="39"/>
  <c r="K588" i="39" s="1"/>
  <c r="U588" i="25" s="1"/>
  <c r="Q586" i="39"/>
  <c r="K586" i="39" s="1"/>
  <c r="U586" i="25" s="1"/>
  <c r="Q584" i="39"/>
  <c r="K584" i="39" s="1"/>
  <c r="U584" i="25" s="1"/>
  <c r="Q583" i="39"/>
  <c r="K583" i="39" s="1"/>
  <c r="U583" i="25" s="1"/>
  <c r="Q582" i="39"/>
  <c r="K582" i="39" s="1"/>
  <c r="U582" i="25" s="1"/>
  <c r="Q581" i="39"/>
  <c r="K581" i="39" s="1"/>
  <c r="U581" i="25" s="1"/>
  <c r="Q580" i="39"/>
  <c r="K580" i="39" s="1"/>
  <c r="U580" i="25" s="1"/>
  <c r="Q579" i="39"/>
  <c r="K579" i="39" s="1"/>
  <c r="U579" i="25" s="1"/>
  <c r="Q578" i="39"/>
  <c r="K578" i="39" s="1"/>
  <c r="U578" i="25" s="1"/>
  <c r="Q577" i="39"/>
  <c r="K577" i="39" s="1"/>
  <c r="U577" i="25" s="1"/>
  <c r="Q576" i="39"/>
  <c r="K576" i="39" s="1"/>
  <c r="U576" i="25" s="1"/>
  <c r="Q575" i="39"/>
  <c r="K575" i="39" s="1"/>
  <c r="U575" i="25" s="1"/>
  <c r="Q573" i="39"/>
  <c r="K573" i="39" s="1"/>
  <c r="U573" i="25" s="1"/>
  <c r="Q571" i="39"/>
  <c r="K571" i="39" s="1"/>
  <c r="U571" i="25" s="1"/>
  <c r="Q569" i="39"/>
  <c r="K569" i="39" s="1"/>
  <c r="U569" i="25" s="1"/>
  <c r="Q565" i="39"/>
  <c r="Q564" i="39"/>
  <c r="K564" i="39" s="1"/>
  <c r="U564" i="25" s="1"/>
  <c r="Q562" i="39"/>
  <c r="K562" i="39" s="1"/>
  <c r="U562" i="25" s="1"/>
  <c r="Q560" i="39"/>
  <c r="K560" i="39" s="1"/>
  <c r="U560" i="25" s="1"/>
  <c r="Q558" i="39"/>
  <c r="K558" i="39" s="1"/>
  <c r="U558" i="25" s="1"/>
  <c r="Q556" i="39"/>
  <c r="K556" i="39" s="1"/>
  <c r="U556" i="25" s="1"/>
  <c r="Q554" i="39"/>
  <c r="K554" i="39" s="1"/>
  <c r="Q552" i="39"/>
  <c r="K552" i="39" s="1"/>
  <c r="U552" i="25" s="1"/>
  <c r="Q550" i="39"/>
  <c r="K550" i="39" s="1"/>
  <c r="U550" i="25" s="1"/>
  <c r="Q548" i="39"/>
  <c r="K548" i="39" s="1"/>
  <c r="U548" i="25" s="1"/>
  <c r="Q544" i="39"/>
  <c r="K544" i="39" s="1"/>
  <c r="U544" i="25" s="1"/>
  <c r="Q543" i="39"/>
  <c r="K543" i="39" s="1"/>
  <c r="U543" i="25" s="1"/>
  <c r="Q542" i="39"/>
  <c r="K542" i="39" s="1"/>
  <c r="U542" i="25" s="1"/>
  <c r="Q541" i="39"/>
  <c r="K541" i="39" s="1"/>
  <c r="U541" i="25" s="1"/>
  <c r="Q540" i="39"/>
  <c r="K540" i="39" s="1"/>
  <c r="U540" i="25" s="1"/>
  <c r="Q539" i="39"/>
  <c r="K539" i="39" s="1"/>
  <c r="U539" i="25" s="1"/>
  <c r="Q538" i="39"/>
  <c r="K538" i="39" s="1"/>
  <c r="U538" i="25" s="1"/>
  <c r="Q537" i="39"/>
  <c r="K537" i="39" s="1"/>
  <c r="U537" i="25" s="1"/>
  <c r="Q536" i="39"/>
  <c r="K536" i="39" s="1"/>
  <c r="U536" i="25" s="1"/>
  <c r="Q535" i="39"/>
  <c r="K535" i="39" s="1"/>
  <c r="U535" i="25" s="1"/>
  <c r="Q534" i="39"/>
  <c r="K534" i="39" s="1"/>
  <c r="U534" i="25" s="1"/>
  <c r="Q532" i="39"/>
  <c r="K532" i="39" s="1"/>
  <c r="U532" i="25" s="1"/>
  <c r="Q530" i="39"/>
  <c r="K530" i="39" s="1"/>
  <c r="U530" i="25" s="1"/>
  <c r="Q527" i="39"/>
  <c r="K527" i="39" s="1"/>
  <c r="Q519" i="39"/>
  <c r="K519" i="39" s="1"/>
  <c r="Q516" i="39"/>
  <c r="K516" i="39" s="1"/>
  <c r="Q513" i="39"/>
  <c r="K513" i="39" s="1"/>
  <c r="U513" i="25" s="1"/>
  <c r="Q512" i="39"/>
  <c r="K512" i="39" s="1"/>
  <c r="U512" i="25" s="1"/>
  <c r="Q511" i="39"/>
  <c r="K511" i="39" s="1"/>
  <c r="U511" i="25" s="1"/>
  <c r="Q510" i="39"/>
  <c r="K510" i="39" s="1"/>
  <c r="U510" i="25" s="1"/>
  <c r="Q508" i="39"/>
  <c r="K508" i="39" s="1"/>
  <c r="U508" i="25" s="1"/>
  <c r="Q507" i="39"/>
  <c r="K507" i="39" s="1"/>
  <c r="U507" i="25" s="1"/>
  <c r="Q506" i="39"/>
  <c r="K506" i="39" s="1"/>
  <c r="U506" i="25" s="1"/>
  <c r="Q505" i="39"/>
  <c r="K505" i="39" s="1"/>
  <c r="U505" i="25" s="1"/>
  <c r="Q503" i="39"/>
  <c r="K503" i="39" s="1"/>
  <c r="U503" i="25" s="1"/>
  <c r="Q500" i="39"/>
  <c r="K500" i="39" s="1"/>
  <c r="U500" i="25" s="1"/>
  <c r="Q498" i="39"/>
  <c r="K498" i="39" s="1"/>
  <c r="U498" i="25" s="1"/>
  <c r="Q496" i="39"/>
  <c r="K496" i="39" s="1"/>
  <c r="U496" i="25" s="1"/>
  <c r="Q495" i="39"/>
  <c r="K495" i="39" s="1"/>
  <c r="U495" i="25" s="1"/>
  <c r="Q493" i="39"/>
  <c r="K493" i="39" s="1"/>
  <c r="U493" i="25" s="1"/>
  <c r="Q492" i="39"/>
  <c r="K492" i="39" s="1"/>
  <c r="U492" i="25" s="1"/>
  <c r="Q490" i="39"/>
  <c r="K490" i="39" s="1"/>
  <c r="U490" i="25" s="1"/>
  <c r="Q487" i="39"/>
  <c r="K487" i="39" s="1"/>
  <c r="U487" i="25" s="1"/>
  <c r="Q485" i="39"/>
  <c r="K485" i="39" s="1"/>
  <c r="U485" i="25" s="1"/>
  <c r="Q484" i="39"/>
  <c r="K484" i="39" s="1"/>
  <c r="U484" i="25" s="1"/>
  <c r="Q482" i="39"/>
  <c r="K482" i="39" s="1"/>
  <c r="U482" i="25" s="1"/>
  <c r="Q480" i="39"/>
  <c r="K480" i="39" s="1"/>
  <c r="U480" i="25" s="1"/>
  <c r="Q478" i="39"/>
  <c r="K478" i="39" s="1"/>
  <c r="U478" i="25" s="1"/>
  <c r="Q476" i="39"/>
  <c r="K476" i="39" s="1"/>
  <c r="U476" i="25" s="1"/>
  <c r="Q474" i="39"/>
  <c r="K474" i="39" s="1"/>
  <c r="U474" i="25" s="1"/>
  <c r="Q473" i="39"/>
  <c r="K473" i="39" s="1"/>
  <c r="U473" i="25" s="1"/>
  <c r="Q472" i="39"/>
  <c r="K472" i="39" s="1"/>
  <c r="U472" i="25" s="1"/>
  <c r="Q471" i="39"/>
  <c r="K471" i="39" s="1"/>
  <c r="U471" i="25" s="1"/>
  <c r="Q470" i="39"/>
  <c r="K470" i="39" s="1"/>
  <c r="U470" i="25" s="1"/>
  <c r="Q467" i="39"/>
  <c r="K467" i="39" s="1"/>
  <c r="U467" i="25" s="1"/>
  <c r="Q465" i="39"/>
  <c r="K465" i="39" s="1"/>
  <c r="U465" i="25" s="1"/>
  <c r="Q464" i="39"/>
  <c r="K464" i="39" s="1"/>
  <c r="U464" i="25" s="1"/>
  <c r="Q463" i="39"/>
  <c r="K463" i="39" s="1"/>
  <c r="U463" i="25" s="1"/>
  <c r="Q460" i="39"/>
  <c r="K460" i="39" s="1"/>
  <c r="U460" i="25" s="1"/>
  <c r="Q459" i="39"/>
  <c r="K459" i="39" s="1"/>
  <c r="U459" i="25" s="1"/>
  <c r="Q458" i="39"/>
  <c r="K458" i="39" s="1"/>
  <c r="U458" i="25" s="1"/>
  <c r="Q448" i="39"/>
  <c r="K448" i="39" s="1"/>
  <c r="U448" i="25" s="1"/>
  <c r="Q446" i="39"/>
  <c r="K446" i="39" s="1"/>
  <c r="U446" i="25" s="1"/>
  <c r="Q440" i="39"/>
  <c r="K440" i="39" s="1"/>
  <c r="U440" i="25" s="1"/>
  <c r="Q438" i="39"/>
  <c r="K438" i="39" s="1"/>
  <c r="U438" i="25" s="1"/>
  <c r="Q437" i="39"/>
  <c r="K437" i="39" s="1"/>
  <c r="U437" i="25" s="1"/>
  <c r="Q436" i="39"/>
  <c r="K436" i="39" s="1"/>
  <c r="U436" i="25" s="1"/>
  <c r="Q435" i="39"/>
  <c r="K435" i="39" s="1"/>
  <c r="U435" i="25" s="1"/>
  <c r="Q432" i="39"/>
  <c r="K432" i="39" s="1"/>
  <c r="U432" i="25" s="1"/>
  <c r="Q431" i="39"/>
  <c r="K431" i="39" s="1"/>
  <c r="U431" i="25" s="1"/>
  <c r="Q430" i="39"/>
  <c r="K430" i="39" s="1"/>
  <c r="U430" i="25" s="1"/>
  <c r="Q428" i="39"/>
  <c r="K428" i="39" s="1"/>
  <c r="U428" i="25" s="1"/>
  <c r="Q426" i="39"/>
  <c r="K426" i="39" s="1"/>
  <c r="U426" i="25" s="1"/>
  <c r="Q423" i="39"/>
  <c r="K423" i="39" s="1"/>
  <c r="U423" i="25" s="1"/>
  <c r="Q421" i="39"/>
  <c r="K421" i="39" s="1"/>
  <c r="Q419" i="39"/>
  <c r="K419" i="39" s="1"/>
  <c r="U419" i="25" s="1"/>
  <c r="Q417" i="39"/>
  <c r="K417" i="39" s="1"/>
  <c r="Q415" i="39"/>
  <c r="K415" i="39" s="1"/>
  <c r="Q413" i="39"/>
  <c r="K413" i="39" s="1"/>
  <c r="U413" i="25" s="1"/>
  <c r="Q411" i="39"/>
  <c r="K411" i="39" s="1"/>
  <c r="Q410" i="39"/>
  <c r="K410" i="39" s="1"/>
  <c r="Q409" i="39"/>
  <c r="K409" i="39" s="1"/>
  <c r="U409" i="25" s="1"/>
  <c r="Q403" i="39"/>
  <c r="K403" i="39" s="1"/>
  <c r="U403" i="25" s="1"/>
  <c r="Q401" i="39"/>
  <c r="K401" i="39" s="1"/>
  <c r="U401" i="25" s="1"/>
  <c r="Q399" i="39"/>
  <c r="K399" i="39" s="1"/>
  <c r="U399" i="25" s="1"/>
  <c r="Q398" i="39"/>
  <c r="K398" i="39" s="1"/>
  <c r="U398" i="25" s="1"/>
  <c r="Q397" i="39"/>
  <c r="K397" i="39" s="1"/>
  <c r="U397" i="25" s="1"/>
  <c r="Q393" i="39"/>
  <c r="K393" i="39" s="1"/>
  <c r="U393" i="25" s="1"/>
  <c r="Q391" i="39"/>
  <c r="K391" i="39" s="1"/>
  <c r="U391" i="25" s="1"/>
  <c r="Q389" i="39"/>
  <c r="K389" i="39" s="1"/>
  <c r="U389" i="25" s="1"/>
  <c r="Q388" i="39"/>
  <c r="K388" i="39" s="1"/>
  <c r="U388" i="25" s="1"/>
  <c r="Q387" i="39"/>
  <c r="K387" i="39" s="1"/>
  <c r="U387" i="25" s="1"/>
  <c r="Q386" i="39"/>
  <c r="K386" i="39" s="1"/>
  <c r="U386" i="25" s="1"/>
  <c r="Q385" i="39"/>
  <c r="K385" i="39" s="1"/>
  <c r="U385" i="25" s="1"/>
  <c r="Q383" i="39"/>
  <c r="K383" i="39" s="1"/>
  <c r="U383" i="25" s="1"/>
  <c r="Q381" i="39"/>
  <c r="K381" i="39" s="1"/>
  <c r="U381" i="25" s="1"/>
  <c r="Q380" i="39"/>
  <c r="K380" i="39" s="1"/>
  <c r="U380" i="25" s="1"/>
  <c r="Q379" i="39"/>
  <c r="K379" i="39" s="1"/>
  <c r="U379" i="25" s="1"/>
  <c r="Q378" i="39"/>
  <c r="K378" i="39" s="1"/>
  <c r="U378" i="25" s="1"/>
  <c r="Q369" i="39"/>
  <c r="K369" i="39" s="1"/>
  <c r="U369" i="25" s="1"/>
  <c r="Q368" i="39"/>
  <c r="K368" i="39" s="1"/>
  <c r="U368" i="25" s="1"/>
  <c r="Q366" i="39"/>
  <c r="K366" i="39" s="1"/>
  <c r="U366" i="25" s="1"/>
  <c r="Q354" i="39"/>
  <c r="K354" i="39" s="1"/>
  <c r="Q353" i="39"/>
  <c r="K353" i="39" s="1"/>
  <c r="U353" i="25" s="1"/>
  <c r="Q352" i="39"/>
  <c r="K352" i="39" s="1"/>
  <c r="Q350" i="39"/>
  <c r="K350" i="39" s="1"/>
  <c r="U350" i="25" s="1"/>
  <c r="Q348" i="39"/>
  <c r="K348" i="39" s="1"/>
  <c r="U348" i="25" s="1"/>
  <c r="Q347" i="39"/>
  <c r="K347" i="39" s="1"/>
  <c r="Q345" i="39"/>
  <c r="K345" i="39" s="1"/>
  <c r="U345" i="25" s="1"/>
  <c r="Q343" i="39"/>
  <c r="K343" i="39" s="1"/>
  <c r="U343" i="25" s="1"/>
  <c r="Q342" i="39"/>
  <c r="K342" i="39" s="1"/>
  <c r="U342" i="25" s="1"/>
  <c r="Q341" i="39"/>
  <c r="Q340" i="39"/>
  <c r="K340" i="39" s="1"/>
  <c r="U340" i="25" s="1"/>
  <c r="Q336" i="39"/>
  <c r="K336" i="39" s="1"/>
  <c r="U336" i="25" s="1"/>
  <c r="Q334" i="39"/>
  <c r="K334" i="39" s="1"/>
  <c r="U334" i="25" s="1"/>
  <c r="Q332" i="39"/>
  <c r="K332" i="39" s="1"/>
  <c r="U332" i="25" s="1"/>
  <c r="Q331" i="39"/>
  <c r="K331" i="39" s="1"/>
  <c r="U331" i="25" s="1"/>
  <c r="Q330" i="39"/>
  <c r="K330" i="39" s="1"/>
  <c r="U330" i="25" s="1"/>
  <c r="Q329" i="39"/>
  <c r="K329" i="39" s="1"/>
  <c r="U329" i="25" s="1"/>
  <c r="Q327" i="39"/>
  <c r="K327" i="39" s="1"/>
  <c r="Q325" i="39"/>
  <c r="K325" i="39" s="1"/>
  <c r="Q323" i="39"/>
  <c r="K323" i="39" s="1"/>
  <c r="Q316" i="39"/>
  <c r="K316" i="39" s="1"/>
  <c r="U316" i="25" s="1"/>
  <c r="Q314" i="39"/>
  <c r="K314" i="39" s="1"/>
  <c r="U314" i="25" s="1"/>
  <c r="Q312" i="39"/>
  <c r="K312" i="39" s="1"/>
  <c r="U312" i="25" s="1"/>
  <c r="Q310" i="39"/>
  <c r="K310" i="39" s="1"/>
  <c r="U310" i="25" s="1"/>
  <c r="Q309" i="39"/>
  <c r="K309" i="39" s="1"/>
  <c r="U309" i="25" s="1"/>
  <c r="Q307" i="39"/>
  <c r="K307" i="39" s="1"/>
  <c r="U307" i="25" s="1"/>
  <c r="Q306" i="39"/>
  <c r="K306" i="39" s="1"/>
  <c r="U306" i="25" s="1"/>
  <c r="Q305" i="39"/>
  <c r="K305" i="39" s="1"/>
  <c r="U305" i="25" s="1"/>
  <c r="Q295" i="39"/>
  <c r="K295" i="39" s="1"/>
  <c r="U295" i="25" s="1"/>
  <c r="Q294" i="39"/>
  <c r="K294" i="39" s="1"/>
  <c r="Q292" i="39"/>
  <c r="K292" i="39" s="1"/>
  <c r="Q290" i="39"/>
  <c r="K290" i="39" s="1"/>
  <c r="U290" i="25" s="1"/>
  <c r="Q289" i="39"/>
  <c r="K289" i="39" s="1"/>
  <c r="U289" i="25" s="1"/>
  <c r="Q288" i="39"/>
  <c r="K288" i="39" s="1"/>
  <c r="U288" i="25" s="1"/>
  <c r="Q287" i="39"/>
  <c r="K287" i="39" s="1"/>
  <c r="Q285" i="39"/>
  <c r="K285" i="39" s="1"/>
  <c r="U285" i="25" s="1"/>
  <c r="Q283" i="39"/>
  <c r="K283" i="39" s="1"/>
  <c r="U283" i="25" s="1"/>
  <c r="Q282" i="39"/>
  <c r="K282" i="39" s="1"/>
  <c r="U282" i="25" s="1"/>
  <c r="Q281" i="39"/>
  <c r="K281" i="39" s="1"/>
  <c r="U281" i="25" s="1"/>
  <c r="Q280" i="39"/>
  <c r="K280" i="39" s="1"/>
  <c r="U280" i="25" s="1"/>
  <c r="Q279" i="39"/>
  <c r="K279" i="39" s="1"/>
  <c r="U279" i="25" s="1"/>
  <c r="Q278" i="39"/>
  <c r="K278" i="39" s="1"/>
  <c r="U278" i="25" s="1"/>
  <c r="Q277" i="39"/>
  <c r="K277" i="39" s="1"/>
  <c r="U277" i="25" s="1"/>
  <c r="Q276" i="39"/>
  <c r="K276" i="39" s="1"/>
  <c r="U276" i="25" s="1"/>
  <c r="Q253" i="39"/>
  <c r="Q246" i="39"/>
  <c r="K246" i="39" s="1"/>
  <c r="U246" i="25" s="1"/>
  <c r="Q243" i="39"/>
  <c r="K243" i="39" s="1"/>
  <c r="U243" i="25" s="1"/>
  <c r="Q242" i="39"/>
  <c r="K242" i="39" s="1"/>
  <c r="U242" i="25" s="1"/>
  <c r="Q241" i="39"/>
  <c r="K241" i="39" s="1"/>
  <c r="U241" i="25" s="1"/>
  <c r="Q240" i="39"/>
  <c r="K240" i="39" s="1"/>
  <c r="U240" i="25" s="1"/>
  <c r="Q239" i="39"/>
  <c r="K239" i="39" s="1"/>
  <c r="U239" i="25" s="1"/>
  <c r="Q238" i="39"/>
  <c r="K238" i="39" s="1"/>
  <c r="U238" i="25" s="1"/>
  <c r="Q236" i="39"/>
  <c r="K236" i="39" s="1"/>
  <c r="U236" i="25" s="1"/>
  <c r="Q235" i="39"/>
  <c r="K235" i="39" s="1"/>
  <c r="U235" i="25" s="1"/>
  <c r="Q233" i="39"/>
  <c r="K233" i="39" s="1"/>
  <c r="U233" i="25" s="1"/>
  <c r="Q231" i="39"/>
  <c r="K231" i="39" s="1"/>
  <c r="U231" i="25" s="1"/>
  <c r="Q230" i="39"/>
  <c r="K230" i="39" s="1"/>
  <c r="U230" i="25" s="1"/>
  <c r="Q228" i="39"/>
  <c r="K228" i="39" s="1"/>
  <c r="U228" i="25" s="1"/>
  <c r="Q227" i="39"/>
  <c r="K227" i="39" s="1"/>
  <c r="U227" i="25" s="1"/>
  <c r="Q225" i="39"/>
  <c r="K225" i="39" s="1"/>
  <c r="U225" i="25" s="1"/>
  <c r="Q222" i="39"/>
  <c r="K222" i="39" s="1"/>
  <c r="U222" i="25" s="1"/>
  <c r="Q221" i="39"/>
  <c r="K221" i="39" s="1"/>
  <c r="U221" i="25" s="1"/>
  <c r="Q220" i="39"/>
  <c r="K220" i="39" s="1"/>
  <c r="U220" i="25" s="1"/>
  <c r="Q217" i="39"/>
  <c r="K217" i="39" s="1"/>
  <c r="U217" i="25" s="1"/>
  <c r="Q215" i="39"/>
  <c r="K215" i="39" s="1"/>
  <c r="U215" i="25" s="1"/>
  <c r="Q214" i="39"/>
  <c r="K214" i="39" s="1"/>
  <c r="U214" i="25" s="1"/>
  <c r="Q213" i="39"/>
  <c r="K213" i="39" s="1"/>
  <c r="U213" i="25" s="1"/>
  <c r="Q211" i="39"/>
  <c r="K211" i="39" s="1"/>
  <c r="U211" i="25" s="1"/>
  <c r="Q210" i="39"/>
  <c r="K210" i="39" s="1"/>
  <c r="U210" i="25" s="1"/>
  <c r="Q207" i="39"/>
  <c r="K207" i="39" s="1"/>
  <c r="U207" i="25" s="1"/>
  <c r="Q206" i="39"/>
  <c r="K206" i="39" s="1"/>
  <c r="U206" i="25" s="1"/>
  <c r="Q204" i="39"/>
  <c r="K204" i="39" s="1"/>
  <c r="U204" i="25" s="1"/>
  <c r="Q203" i="39"/>
  <c r="K203" i="39" s="1"/>
  <c r="U203" i="25" s="1"/>
  <c r="Q202" i="39"/>
  <c r="K202" i="39" s="1"/>
  <c r="U202" i="25" s="1"/>
  <c r="Q201" i="39"/>
  <c r="K201" i="39" s="1"/>
  <c r="U201" i="25" s="1"/>
  <c r="Q200" i="39"/>
  <c r="K200" i="39" s="1"/>
  <c r="U200" i="25" s="1"/>
  <c r="Q198" i="39"/>
  <c r="K198" i="39" s="1"/>
  <c r="U198" i="25" s="1"/>
  <c r="Q197" i="39"/>
  <c r="K197" i="39" s="1"/>
  <c r="U197" i="25" s="1"/>
  <c r="Q196" i="39"/>
  <c r="K196" i="39" s="1"/>
  <c r="U196" i="25" s="1"/>
  <c r="Q192" i="39"/>
  <c r="K192" i="39" s="1"/>
  <c r="U192" i="25" s="1"/>
  <c r="Q191" i="39"/>
  <c r="K191" i="39" s="1"/>
  <c r="U191" i="25" s="1"/>
  <c r="Q187" i="39"/>
  <c r="K187" i="39" s="1"/>
  <c r="U187" i="25" s="1"/>
  <c r="Q186" i="39"/>
  <c r="K186" i="39" s="1"/>
  <c r="U186" i="25" s="1"/>
  <c r="Q185" i="39"/>
  <c r="K185" i="39" s="1"/>
  <c r="U185" i="25" s="1"/>
  <c r="Q180" i="39"/>
  <c r="K180" i="39" s="1"/>
  <c r="U180" i="25" s="1"/>
  <c r="Q179" i="39"/>
  <c r="K179" i="39" s="1"/>
  <c r="U179" i="25" s="1"/>
  <c r="Q178" i="39"/>
  <c r="K178" i="39" s="1"/>
  <c r="U178" i="25" s="1"/>
  <c r="Q176" i="39"/>
  <c r="K176" i="39" s="1"/>
  <c r="U176" i="25" s="1"/>
  <c r="Q175" i="39"/>
  <c r="K175" i="39" s="1"/>
  <c r="U175" i="25" s="1"/>
  <c r="Q172" i="39"/>
  <c r="K172" i="39" s="1"/>
  <c r="U172" i="25" s="1"/>
  <c r="Q171" i="39"/>
  <c r="K171" i="39" s="1"/>
  <c r="U171" i="25" s="1"/>
  <c r="Q170" i="39"/>
  <c r="K170" i="39" s="1"/>
  <c r="U170" i="25" s="1"/>
  <c r="Q168" i="39"/>
  <c r="K168" i="39" s="1"/>
  <c r="U168" i="25" s="1"/>
  <c r="Q167" i="39"/>
  <c r="K167" i="39" s="1"/>
  <c r="U167" i="25" s="1"/>
  <c r="Q166" i="39"/>
  <c r="K166" i="39" s="1"/>
  <c r="U166" i="25" s="1"/>
  <c r="Q162" i="39"/>
  <c r="K162" i="39" s="1"/>
  <c r="U162" i="25" s="1"/>
  <c r="Q160" i="39"/>
  <c r="K160" i="39" s="1"/>
  <c r="U160" i="25" s="1"/>
  <c r="Q159" i="39"/>
  <c r="K159" i="39" s="1"/>
  <c r="U159" i="25" s="1"/>
  <c r="Q158" i="39"/>
  <c r="K158" i="39" s="1"/>
  <c r="U158" i="25" s="1"/>
  <c r="Q156" i="39"/>
  <c r="K156" i="39" s="1"/>
  <c r="U156" i="25" s="1"/>
  <c r="Q155" i="39"/>
  <c r="K155" i="39" s="1"/>
  <c r="U155" i="25" s="1"/>
  <c r="Q153" i="39"/>
  <c r="K153" i="39" s="1"/>
  <c r="U153" i="25" s="1"/>
  <c r="Q152" i="39"/>
  <c r="K152" i="39" s="1"/>
  <c r="U152" i="25" s="1"/>
  <c r="Q149" i="39"/>
  <c r="K149" i="39" s="1"/>
  <c r="U149" i="25" s="1"/>
  <c r="Q147" i="39"/>
  <c r="K147" i="39" s="1"/>
  <c r="U147" i="25" s="1"/>
  <c r="Q146" i="39"/>
  <c r="K146" i="39" s="1"/>
  <c r="U146" i="25" s="1"/>
  <c r="Q145" i="39"/>
  <c r="K145" i="39" s="1"/>
  <c r="U145" i="25" s="1"/>
  <c r="Q144" i="39"/>
  <c r="K144" i="39" s="1"/>
  <c r="U144" i="25" s="1"/>
  <c r="Q143" i="39"/>
  <c r="K143" i="39" s="1"/>
  <c r="U143" i="25" s="1"/>
  <c r="Q141" i="39"/>
  <c r="K141" i="39" s="1"/>
  <c r="U141" i="25" s="1"/>
  <c r="Q139" i="39"/>
  <c r="K139" i="39" s="1"/>
  <c r="U139" i="25" s="1"/>
  <c r="Q137" i="39"/>
  <c r="K137" i="39" s="1"/>
  <c r="U137" i="25" s="1"/>
  <c r="Q135" i="39"/>
  <c r="K135" i="39" s="1"/>
  <c r="U135" i="25" s="1"/>
  <c r="Q132" i="39"/>
  <c r="K132" i="39" s="1"/>
  <c r="U132" i="25" s="1"/>
  <c r="Q131" i="39"/>
  <c r="K131" i="39" s="1"/>
  <c r="U131" i="25" s="1"/>
  <c r="Q129" i="39"/>
  <c r="K129" i="39" s="1"/>
  <c r="U129" i="25" s="1"/>
  <c r="Q124" i="39"/>
  <c r="K124" i="39" s="1"/>
  <c r="U124" i="25" s="1"/>
  <c r="Q120" i="39"/>
  <c r="K120" i="39" s="1"/>
  <c r="U120" i="25" s="1"/>
  <c r="Q117" i="39"/>
  <c r="K117" i="39" s="1"/>
  <c r="U117" i="25" s="1"/>
  <c r="Q116" i="39"/>
  <c r="K116" i="39" s="1"/>
  <c r="U116" i="25" s="1"/>
  <c r="Q113" i="39"/>
  <c r="K113" i="39" s="1"/>
  <c r="U113" i="25" s="1"/>
  <c r="Q111" i="39"/>
  <c r="K111" i="39" s="1"/>
  <c r="U111" i="25" s="1"/>
  <c r="Q109" i="39"/>
  <c r="K109" i="39" s="1"/>
  <c r="U109" i="25" s="1"/>
  <c r="Q107" i="39"/>
  <c r="K107" i="39" s="1"/>
  <c r="U107" i="25" s="1"/>
  <c r="Q106" i="39"/>
  <c r="K106" i="39" s="1"/>
  <c r="U106" i="25" s="1"/>
  <c r="Q105" i="39"/>
  <c r="K105" i="39" s="1"/>
  <c r="U105" i="25" s="1"/>
  <c r="Q104" i="39"/>
  <c r="K104" i="39" s="1"/>
  <c r="U104" i="25" s="1"/>
  <c r="Q102" i="39"/>
  <c r="K102" i="39" s="1"/>
  <c r="U102" i="25" s="1"/>
  <c r="Q100" i="39"/>
  <c r="K100" i="39" s="1"/>
  <c r="U100" i="25" s="1"/>
  <c r="Q99" i="39"/>
  <c r="K99" i="39" s="1"/>
  <c r="U99" i="25" s="1"/>
  <c r="Q98" i="39"/>
  <c r="K98" i="39" s="1"/>
  <c r="U98" i="25" s="1"/>
  <c r="Q97" i="39"/>
  <c r="K97" i="39" s="1"/>
  <c r="U97" i="25" s="1"/>
  <c r="Q94" i="39"/>
  <c r="K94" i="39" s="1"/>
  <c r="U94" i="25" s="1"/>
  <c r="Q92" i="39"/>
  <c r="K92" i="39" s="1"/>
  <c r="U92" i="25" s="1"/>
  <c r="Q91" i="39"/>
  <c r="K91" i="39" s="1"/>
  <c r="U91" i="25" s="1"/>
  <c r="Q87" i="39"/>
  <c r="K87" i="39" s="1"/>
  <c r="U87" i="25" s="1"/>
  <c r="Q86" i="39"/>
  <c r="K86" i="39" s="1"/>
  <c r="U86" i="25" s="1"/>
  <c r="Q85" i="39"/>
  <c r="K85" i="39" s="1"/>
  <c r="U85" i="25" s="1"/>
  <c r="Q81" i="39"/>
  <c r="K81" i="39" s="1"/>
  <c r="U81" i="25" s="1"/>
  <c r="Q78" i="39"/>
  <c r="K78" i="39" s="1"/>
  <c r="U78" i="25" s="1"/>
  <c r="Q76" i="39"/>
  <c r="K76" i="39" s="1"/>
  <c r="U76" i="25" s="1"/>
  <c r="Q75" i="39"/>
  <c r="K75" i="39" s="1"/>
  <c r="U75" i="25" s="1"/>
  <c r="Q74" i="39"/>
  <c r="K74" i="39" s="1"/>
  <c r="U74" i="25" s="1"/>
  <c r="Q72" i="39"/>
  <c r="K72" i="39" s="1"/>
  <c r="U72" i="25" s="1"/>
  <c r="Q70" i="39"/>
  <c r="K70" i="39" s="1"/>
  <c r="U70" i="25" s="1"/>
  <c r="Q69" i="39"/>
  <c r="K69" i="39" s="1"/>
  <c r="U69" i="25" s="1"/>
  <c r="Q68" i="39"/>
  <c r="K68" i="39" s="1"/>
  <c r="U68" i="25" s="1"/>
  <c r="Q67" i="39"/>
  <c r="K67" i="39" s="1"/>
  <c r="U67" i="25" s="1"/>
  <c r="Q66" i="39"/>
  <c r="K66" i="39" s="1"/>
  <c r="U66" i="25" s="1"/>
  <c r="U61" i="25"/>
  <c r="U58" i="25"/>
  <c r="U57" i="25"/>
  <c r="U56" i="25"/>
  <c r="U54" i="25"/>
  <c r="U53" i="25"/>
  <c r="U52" i="25"/>
  <c r="U51" i="25"/>
  <c r="U50" i="25"/>
  <c r="U49" i="25"/>
  <c r="U48" i="25"/>
  <c r="U44" i="25"/>
  <c r="Q42" i="39"/>
  <c r="K42" i="39" s="1"/>
  <c r="U42" i="25" s="1"/>
  <c r="Q41" i="39"/>
  <c r="K41" i="39" s="1"/>
  <c r="U41" i="25" s="1"/>
  <c r="Q37" i="39"/>
  <c r="Q36" i="39"/>
  <c r="K36" i="39" s="1"/>
  <c r="U36" i="25" s="1"/>
  <c r="Q34" i="39"/>
  <c r="K34" i="39" s="1"/>
  <c r="U34" i="25" s="1"/>
  <c r="Q33" i="39"/>
  <c r="K33" i="39" s="1"/>
  <c r="U33" i="25" s="1"/>
  <c r="Q32" i="39"/>
  <c r="K32" i="39" s="1"/>
  <c r="U32" i="25" s="1"/>
  <c r="Q31" i="39"/>
  <c r="K31" i="39" s="1"/>
  <c r="U31" i="25" s="1"/>
  <c r="Q28" i="39"/>
  <c r="K28" i="39" s="1"/>
  <c r="U28" i="25" s="1"/>
  <c r="Q27" i="39"/>
  <c r="K27" i="39" s="1"/>
  <c r="U27" i="25" s="1"/>
  <c r="Q24" i="39"/>
  <c r="K24" i="39" s="1"/>
  <c r="U24" i="25" s="1"/>
  <c r="Q22" i="39"/>
  <c r="K22" i="39" s="1"/>
  <c r="Q21" i="39"/>
  <c r="K21" i="39" s="1"/>
  <c r="U21" i="25" s="1"/>
  <c r="Q14" i="39"/>
  <c r="K14" i="39" s="1"/>
  <c r="U14" i="25" s="1"/>
  <c r="Q8" i="39"/>
  <c r="K8" i="39" s="1"/>
  <c r="I612" i="39"/>
  <c r="T612" i="25" s="1"/>
  <c r="I610" i="39"/>
  <c r="T610" i="25" s="1"/>
  <c r="I604" i="39"/>
  <c r="I602" i="39"/>
  <c r="I600" i="39"/>
  <c r="I598" i="39"/>
  <c r="I596" i="39"/>
  <c r="I594" i="39"/>
  <c r="I592" i="39"/>
  <c r="I590" i="39"/>
  <c r="I588" i="39"/>
  <c r="I586" i="39"/>
  <c r="I584" i="39"/>
  <c r="I583" i="39"/>
  <c r="I582" i="39"/>
  <c r="I581" i="39"/>
  <c r="I580" i="39"/>
  <c r="I579" i="39"/>
  <c r="I578" i="39"/>
  <c r="I577" i="39"/>
  <c r="I576" i="39"/>
  <c r="I575" i="39"/>
  <c r="I573" i="39"/>
  <c r="I571" i="39"/>
  <c r="I569" i="39"/>
  <c r="I564" i="39"/>
  <c r="I562" i="39"/>
  <c r="I560" i="39"/>
  <c r="I558" i="39"/>
  <c r="I556" i="39"/>
  <c r="I554" i="39"/>
  <c r="I552" i="39"/>
  <c r="I550" i="39"/>
  <c r="I548" i="39"/>
  <c r="I544" i="39"/>
  <c r="I543" i="39"/>
  <c r="I542" i="39"/>
  <c r="I541" i="39"/>
  <c r="I540" i="39"/>
  <c r="I539" i="39"/>
  <c r="I538" i="39"/>
  <c r="I537" i="39"/>
  <c r="I536" i="39"/>
  <c r="I535" i="39"/>
  <c r="I534" i="39"/>
  <c r="I532" i="39"/>
  <c r="I530" i="39"/>
  <c r="T530" i="25" s="1"/>
  <c r="I527" i="39"/>
  <c r="I519" i="39"/>
  <c r="I516" i="39"/>
  <c r="I513" i="39"/>
  <c r="I512" i="39"/>
  <c r="I511" i="39"/>
  <c r="I510" i="39"/>
  <c r="I508" i="39"/>
  <c r="I507" i="39"/>
  <c r="I506" i="39"/>
  <c r="I505" i="39"/>
  <c r="I503" i="39"/>
  <c r="I500" i="39"/>
  <c r="I498" i="39"/>
  <c r="I496" i="39"/>
  <c r="I495" i="39"/>
  <c r="I493" i="39"/>
  <c r="I492" i="39"/>
  <c r="I490" i="39"/>
  <c r="T490" i="25" s="1"/>
  <c r="I487" i="39"/>
  <c r="I485" i="39"/>
  <c r="I484" i="39"/>
  <c r="I482" i="39"/>
  <c r="I480" i="39"/>
  <c r="I478" i="39"/>
  <c r="I476" i="39"/>
  <c r="I474" i="39"/>
  <c r="I473" i="39"/>
  <c r="I472" i="39"/>
  <c r="I471" i="39"/>
  <c r="I470" i="39"/>
  <c r="I467" i="39"/>
  <c r="I465" i="39"/>
  <c r="I464" i="39"/>
  <c r="I463" i="39"/>
  <c r="I460" i="39"/>
  <c r="I459" i="39"/>
  <c r="I458" i="39"/>
  <c r="I457" i="39"/>
  <c r="T457" i="25" s="1"/>
  <c r="I456" i="39"/>
  <c r="T456" i="25" s="1"/>
  <c r="I453" i="39"/>
  <c r="I451" i="39"/>
  <c r="T451" i="25" s="1"/>
  <c r="I448" i="39"/>
  <c r="I446" i="39"/>
  <c r="T446" i="25" s="1"/>
  <c r="I440" i="39"/>
  <c r="T440" i="25" s="1"/>
  <c r="I438" i="39"/>
  <c r="T438" i="25" s="1"/>
  <c r="I437" i="39"/>
  <c r="T437" i="25" s="1"/>
  <c r="I436" i="39"/>
  <c r="T436" i="25" s="1"/>
  <c r="I435" i="39"/>
  <c r="T435" i="25" s="1"/>
  <c r="I432" i="39"/>
  <c r="T432" i="25" s="1"/>
  <c r="I431" i="39"/>
  <c r="T431" i="25" s="1"/>
  <c r="I430" i="39"/>
  <c r="T430" i="25" s="1"/>
  <c r="I428" i="39"/>
  <c r="I426" i="39"/>
  <c r="T426" i="25" s="1"/>
  <c r="I423" i="39"/>
  <c r="I421" i="39"/>
  <c r="I419" i="39"/>
  <c r="T419" i="25" s="1"/>
  <c r="I417" i="39"/>
  <c r="I415" i="39"/>
  <c r="I413" i="39"/>
  <c r="I411" i="39"/>
  <c r="I410" i="39"/>
  <c r="I409" i="39"/>
  <c r="T409" i="25" s="1"/>
  <c r="I403" i="39"/>
  <c r="T403" i="25" s="1"/>
  <c r="I401" i="39"/>
  <c r="I399" i="39"/>
  <c r="T399" i="25" s="1"/>
  <c r="I398" i="39"/>
  <c r="I397" i="39"/>
  <c r="T397" i="25" s="1"/>
  <c r="I393" i="39"/>
  <c r="T393" i="25" s="1"/>
  <c r="I391" i="39"/>
  <c r="I389" i="39"/>
  <c r="I388" i="39"/>
  <c r="I387" i="39"/>
  <c r="T387" i="25" s="1"/>
  <c r="I386" i="39"/>
  <c r="T386" i="25" s="1"/>
  <c r="I385" i="39"/>
  <c r="T385" i="25" s="1"/>
  <c r="I383" i="39"/>
  <c r="I381" i="39"/>
  <c r="I380" i="39"/>
  <c r="I379" i="39"/>
  <c r="I378" i="39"/>
  <c r="T378" i="25" s="1"/>
  <c r="I377" i="39"/>
  <c r="T377" i="25" s="1"/>
  <c r="I376" i="39"/>
  <c r="T376" i="25" s="1"/>
  <c r="I371" i="39"/>
  <c r="T371" i="25" s="1"/>
  <c r="I370" i="39"/>
  <c r="T370" i="25" s="1"/>
  <c r="I369" i="39"/>
  <c r="T369" i="25" s="1"/>
  <c r="I368" i="39"/>
  <c r="T368" i="25" s="1"/>
  <c r="I366" i="39"/>
  <c r="T354" i="25"/>
  <c r="I353" i="39"/>
  <c r="I352" i="39"/>
  <c r="I350" i="39"/>
  <c r="I348" i="39"/>
  <c r="I347" i="39"/>
  <c r="I345" i="39"/>
  <c r="I343" i="39"/>
  <c r="I342" i="39"/>
  <c r="I341" i="39"/>
  <c r="I340" i="39"/>
  <c r="T340" i="25" s="1"/>
  <c r="I336" i="39"/>
  <c r="T336" i="25" s="1"/>
  <c r="I334" i="39"/>
  <c r="I332" i="39"/>
  <c r="I331" i="39"/>
  <c r="I330" i="39"/>
  <c r="I329" i="39"/>
  <c r="I327" i="39"/>
  <c r="I325" i="39"/>
  <c r="T322" i="25" s="1"/>
  <c r="T320" i="25"/>
  <c r="I316" i="39"/>
  <c r="I314" i="39"/>
  <c r="I312" i="39"/>
  <c r="I310" i="39"/>
  <c r="I309" i="39"/>
  <c r="I307" i="39"/>
  <c r="I306" i="39"/>
  <c r="I305" i="39"/>
  <c r="T304" i="25"/>
  <c r="I303" i="39"/>
  <c r="I301" i="39"/>
  <c r="I295" i="39"/>
  <c r="I294" i="39"/>
  <c r="T293" i="25" s="1"/>
  <c r="I292" i="39"/>
  <c r="I290" i="39"/>
  <c r="I289" i="39"/>
  <c r="I288" i="39"/>
  <c r="I287" i="39"/>
  <c r="T286" i="25" s="1"/>
  <c r="I285" i="39"/>
  <c r="I283" i="39"/>
  <c r="I282" i="39"/>
  <c r="I281" i="39"/>
  <c r="I280" i="39"/>
  <c r="I279" i="39"/>
  <c r="I278" i="39"/>
  <c r="I277" i="39"/>
  <c r="I276" i="39"/>
  <c r="I246" i="39"/>
  <c r="I243" i="39"/>
  <c r="I242" i="39"/>
  <c r="I241" i="39"/>
  <c r="I240" i="39"/>
  <c r="I239" i="39"/>
  <c r="I238" i="39"/>
  <c r="I236" i="39"/>
  <c r="I235" i="39"/>
  <c r="I233" i="39"/>
  <c r="I231" i="39"/>
  <c r="I230" i="39"/>
  <c r="I228" i="39"/>
  <c r="I227" i="39"/>
  <c r="I225" i="39"/>
  <c r="I222" i="39"/>
  <c r="I221" i="39"/>
  <c r="I220" i="39"/>
  <c r="I217" i="39"/>
  <c r="I215" i="39"/>
  <c r="I214" i="39"/>
  <c r="I213" i="39"/>
  <c r="I211" i="39"/>
  <c r="I210" i="39"/>
  <c r="I207" i="39"/>
  <c r="I206" i="39"/>
  <c r="I204" i="39"/>
  <c r="I203" i="39"/>
  <c r="I202" i="39"/>
  <c r="I201" i="39"/>
  <c r="I200" i="39"/>
  <c r="I198" i="39"/>
  <c r="I197" i="39"/>
  <c r="I196" i="39"/>
  <c r="I192" i="39"/>
  <c r="I191" i="39"/>
  <c r="I187" i="39"/>
  <c r="I186" i="39"/>
  <c r="I185" i="39"/>
  <c r="I180" i="39"/>
  <c r="I179" i="39"/>
  <c r="I178" i="39"/>
  <c r="I176" i="39"/>
  <c r="I175" i="39"/>
  <c r="I172" i="39"/>
  <c r="I171" i="39"/>
  <c r="I170" i="39"/>
  <c r="I168" i="39"/>
  <c r="I167" i="39"/>
  <c r="I166" i="39"/>
  <c r="I162" i="39"/>
  <c r="I160" i="39"/>
  <c r="I159" i="39"/>
  <c r="I158" i="39"/>
  <c r="I156" i="39"/>
  <c r="I155" i="39"/>
  <c r="I153" i="39"/>
  <c r="I152" i="39"/>
  <c r="I149" i="39"/>
  <c r="I147" i="39"/>
  <c r="I146" i="39"/>
  <c r="I145" i="39"/>
  <c r="I144" i="39"/>
  <c r="I143" i="39"/>
  <c r="I141" i="39"/>
  <c r="I139" i="39"/>
  <c r="I137" i="39"/>
  <c r="I135" i="39"/>
  <c r="I132" i="39"/>
  <c r="I131" i="39"/>
  <c r="I129" i="39"/>
  <c r="T129" i="25" s="1"/>
  <c r="I124" i="39"/>
  <c r="T124" i="25" s="1"/>
  <c r="I120" i="39"/>
  <c r="T120" i="25" s="1"/>
  <c r="I117" i="39"/>
  <c r="T117" i="25" s="1"/>
  <c r="I116" i="39"/>
  <c r="T116" i="25" s="1"/>
  <c r="I113" i="39"/>
  <c r="T113" i="25" s="1"/>
  <c r="I111" i="39"/>
  <c r="T111" i="25" s="1"/>
  <c r="I109" i="39"/>
  <c r="T109" i="25" s="1"/>
  <c r="I107" i="39"/>
  <c r="T107" i="25" s="1"/>
  <c r="I106" i="39"/>
  <c r="T106" i="25" s="1"/>
  <c r="I105" i="39"/>
  <c r="T105" i="25" s="1"/>
  <c r="I104" i="39"/>
  <c r="T104" i="25" s="1"/>
  <c r="I102" i="39"/>
  <c r="T102" i="25" s="1"/>
  <c r="I100" i="39"/>
  <c r="T100" i="25" s="1"/>
  <c r="I99" i="39"/>
  <c r="T99" i="25" s="1"/>
  <c r="I98" i="39"/>
  <c r="T98" i="25" s="1"/>
  <c r="I97" i="39"/>
  <c r="T97" i="25" s="1"/>
  <c r="I94" i="39"/>
  <c r="I92" i="39"/>
  <c r="I91" i="39"/>
  <c r="I87" i="39"/>
  <c r="I86" i="39"/>
  <c r="I85" i="39"/>
  <c r="I81" i="39"/>
  <c r="I78" i="39"/>
  <c r="I76" i="39"/>
  <c r="I75" i="39"/>
  <c r="I74" i="39"/>
  <c r="I72" i="39"/>
  <c r="I70" i="39"/>
  <c r="I69" i="39"/>
  <c r="I68" i="39"/>
  <c r="I67" i="39"/>
  <c r="I66" i="39"/>
  <c r="T44" i="25"/>
  <c r="I42" i="39"/>
  <c r="I41" i="39"/>
  <c r="I34" i="39"/>
  <c r="I33" i="39"/>
  <c r="I32" i="39"/>
  <c r="I31" i="39"/>
  <c r="I28" i="39"/>
  <c r="I27" i="39"/>
  <c r="I24" i="39"/>
  <c r="I22" i="39"/>
  <c r="I21" i="39"/>
  <c r="T21" i="25" s="1"/>
  <c r="I14" i="39"/>
  <c r="T14" i="25" s="1"/>
  <c r="I8" i="39"/>
  <c r="R612" i="25"/>
  <c r="R61" i="25"/>
  <c r="R58" i="25"/>
  <c r="N601" i="37"/>
  <c r="L601" i="37"/>
  <c r="K601" i="37"/>
  <c r="N599" i="37"/>
  <c r="L599" i="37"/>
  <c r="K599" i="37"/>
  <c r="N597" i="37"/>
  <c r="L597" i="37"/>
  <c r="K597" i="37"/>
  <c r="N595" i="37"/>
  <c r="L595" i="37"/>
  <c r="K595" i="37"/>
  <c r="N593" i="37"/>
  <c r="L593" i="37"/>
  <c r="K593" i="37"/>
  <c r="N591" i="37"/>
  <c r="L591" i="37"/>
  <c r="K591" i="37"/>
  <c r="N589" i="37"/>
  <c r="L589" i="37"/>
  <c r="K589" i="37"/>
  <c r="N587" i="37"/>
  <c r="L587" i="37"/>
  <c r="K587" i="37"/>
  <c r="N585" i="37"/>
  <c r="L585" i="37"/>
  <c r="K585" i="37"/>
  <c r="N574" i="37"/>
  <c r="L574" i="37"/>
  <c r="K574" i="37"/>
  <c r="N572" i="37"/>
  <c r="L572" i="37"/>
  <c r="K572" i="37"/>
  <c r="N570" i="37"/>
  <c r="L570" i="37"/>
  <c r="K570" i="37"/>
  <c r="N568" i="37"/>
  <c r="L568" i="37"/>
  <c r="K568" i="37"/>
  <c r="K563" i="37"/>
  <c r="N561" i="37"/>
  <c r="L561" i="37"/>
  <c r="K561" i="37"/>
  <c r="N559" i="37"/>
  <c r="L559" i="37"/>
  <c r="K559" i="37"/>
  <c r="N557" i="37"/>
  <c r="L557" i="37"/>
  <c r="K557" i="37"/>
  <c r="N555" i="37"/>
  <c r="L555" i="37"/>
  <c r="K555" i="37"/>
  <c r="N553" i="37"/>
  <c r="L553" i="37"/>
  <c r="K553" i="37"/>
  <c r="N551" i="37"/>
  <c r="L551" i="37"/>
  <c r="K551" i="37"/>
  <c r="N549" i="37"/>
  <c r="L549" i="37"/>
  <c r="K549" i="37"/>
  <c r="N547" i="37"/>
  <c r="L547" i="37"/>
  <c r="K547" i="37"/>
  <c r="N545" i="37"/>
  <c r="L545" i="37"/>
  <c r="K545" i="37"/>
  <c r="N533" i="37"/>
  <c r="N531" i="37" s="1"/>
  <c r="L533" i="37"/>
  <c r="L531" i="37" s="1"/>
  <c r="K533" i="37"/>
  <c r="K531" i="37" s="1"/>
  <c r="N526" i="37"/>
  <c r="L526" i="37"/>
  <c r="K526" i="37"/>
  <c r="N518" i="37"/>
  <c r="L518" i="37"/>
  <c r="K518" i="37"/>
  <c r="N514" i="37"/>
  <c r="L514" i="37"/>
  <c r="K514" i="37"/>
  <c r="N504" i="37"/>
  <c r="L504" i="37"/>
  <c r="K504" i="37"/>
  <c r="N502" i="37"/>
  <c r="L502" i="37"/>
  <c r="K502" i="37"/>
  <c r="N499" i="37"/>
  <c r="L499" i="37"/>
  <c r="K499" i="37"/>
  <c r="N494" i="37"/>
  <c r="L494" i="37"/>
  <c r="K494" i="37"/>
  <c r="N491" i="37"/>
  <c r="L491" i="37"/>
  <c r="K491" i="37"/>
  <c r="N486" i="37"/>
  <c r="L486" i="37"/>
  <c r="K486" i="37"/>
  <c r="N483" i="37"/>
  <c r="N481" i="37" s="1"/>
  <c r="L483" i="37"/>
  <c r="L481" i="37" s="1"/>
  <c r="K483" i="37"/>
  <c r="K481" i="37" s="1"/>
  <c r="N479" i="37"/>
  <c r="L479" i="37"/>
  <c r="K479" i="37"/>
  <c r="N477" i="37"/>
  <c r="L477" i="37"/>
  <c r="K477" i="37"/>
  <c r="N475" i="37"/>
  <c r="L475" i="37"/>
  <c r="K475" i="37"/>
  <c r="N469" i="37"/>
  <c r="N468" i="37" s="1"/>
  <c r="L469" i="37"/>
  <c r="L468" i="37" s="1"/>
  <c r="K469" i="37"/>
  <c r="K468" i="37" s="1"/>
  <c r="N466" i="37"/>
  <c r="L466" i="37"/>
  <c r="K466" i="37"/>
  <c r="N462" i="37"/>
  <c r="N461" i="37" s="1"/>
  <c r="L462" i="37"/>
  <c r="L461" i="37" s="1"/>
  <c r="K462" i="37"/>
  <c r="K461" i="37" s="1"/>
  <c r="N447" i="37"/>
  <c r="L447" i="37"/>
  <c r="K447" i="37"/>
  <c r="N427" i="37"/>
  <c r="L427" i="37"/>
  <c r="K427" i="37"/>
  <c r="N422" i="37"/>
  <c r="L422" i="37"/>
  <c r="K422" i="37"/>
  <c r="N416" i="37"/>
  <c r="L416" i="37"/>
  <c r="K416" i="37"/>
  <c r="N412" i="37"/>
  <c r="L412" i="37"/>
  <c r="K412" i="37"/>
  <c r="N400" i="37"/>
  <c r="L400" i="37"/>
  <c r="K400" i="37"/>
  <c r="N390" i="37"/>
  <c r="L390" i="37"/>
  <c r="K390" i="37"/>
  <c r="N382" i="37"/>
  <c r="L382" i="37"/>
  <c r="K382" i="37"/>
  <c r="N365" i="37"/>
  <c r="L365" i="37"/>
  <c r="N349" i="37"/>
  <c r="L349" i="37"/>
  <c r="K349" i="37"/>
  <c r="N344" i="37"/>
  <c r="L344" i="37"/>
  <c r="K344" i="37"/>
  <c r="N333" i="37"/>
  <c r="L333" i="37"/>
  <c r="K333" i="37"/>
  <c r="N324" i="37"/>
  <c r="L324" i="37"/>
  <c r="K324" i="37"/>
  <c r="N311" i="37"/>
  <c r="L311" i="37"/>
  <c r="K311" i="37"/>
  <c r="N302" i="37"/>
  <c r="N291" i="37"/>
  <c r="L291" i="37"/>
  <c r="K291" i="37"/>
  <c r="N284" i="37"/>
  <c r="L284" i="37"/>
  <c r="K284" i="37"/>
  <c r="N237" i="37"/>
  <c r="N234" i="37" s="1"/>
  <c r="L237" i="37"/>
  <c r="L234" i="37" s="1"/>
  <c r="K237" i="37"/>
  <c r="K234" i="37" s="1"/>
  <c r="N232" i="37"/>
  <c r="L232" i="37"/>
  <c r="K232" i="37"/>
  <c r="N226" i="37"/>
  <c r="L226" i="37"/>
  <c r="K226" i="37"/>
  <c r="N224" i="37"/>
  <c r="L224" i="37"/>
  <c r="K224" i="37"/>
  <c r="N219" i="37"/>
  <c r="L219" i="37"/>
  <c r="K219" i="37"/>
  <c r="N216" i="37"/>
  <c r="L216" i="37"/>
  <c r="K216" i="37"/>
  <c r="N209" i="37"/>
  <c r="L209" i="37"/>
  <c r="K209" i="37"/>
  <c r="N205" i="37"/>
  <c r="L205" i="37"/>
  <c r="K205" i="37"/>
  <c r="N199" i="37"/>
  <c r="L199" i="37"/>
  <c r="K199" i="37"/>
  <c r="N195" i="37"/>
  <c r="L195" i="37"/>
  <c r="K195" i="37"/>
  <c r="N184" i="37"/>
  <c r="L184" i="37"/>
  <c r="K184" i="37"/>
  <c r="N177" i="37"/>
  <c r="L177" i="37"/>
  <c r="K177" i="37"/>
  <c r="N169" i="37"/>
  <c r="L169" i="37"/>
  <c r="K169" i="37"/>
  <c r="N165" i="37"/>
  <c r="L165" i="37"/>
  <c r="K165" i="37"/>
  <c r="N157" i="37"/>
  <c r="L157" i="37"/>
  <c r="K157" i="37"/>
  <c r="N151" i="37"/>
  <c r="L151" i="37"/>
  <c r="K151" i="37"/>
  <c r="N142" i="37"/>
  <c r="L142" i="37"/>
  <c r="K142" i="37"/>
  <c r="N140" i="37"/>
  <c r="L140" i="37"/>
  <c r="K140" i="37"/>
  <c r="N138" i="37"/>
  <c r="L138" i="37"/>
  <c r="K138" i="37"/>
  <c r="N130" i="37"/>
  <c r="L130" i="37"/>
  <c r="K130" i="37"/>
  <c r="N125" i="37"/>
  <c r="L125" i="37"/>
  <c r="K125" i="37"/>
  <c r="N115" i="37"/>
  <c r="N114" i="37" s="1"/>
  <c r="L115" i="37"/>
  <c r="L114" i="37" s="1"/>
  <c r="K115" i="37"/>
  <c r="K114" i="37" s="1"/>
  <c r="N112" i="37"/>
  <c r="L112" i="37"/>
  <c r="K112" i="37"/>
  <c r="N110" i="37"/>
  <c r="L110" i="37"/>
  <c r="K110" i="37"/>
  <c r="N103" i="37"/>
  <c r="L103" i="37"/>
  <c r="K103" i="37"/>
  <c r="N96" i="37"/>
  <c r="L96" i="37"/>
  <c r="K96" i="37"/>
  <c r="N93" i="37"/>
  <c r="L93" i="37"/>
  <c r="K93" i="37"/>
  <c r="N90" i="37"/>
  <c r="L90" i="37"/>
  <c r="K90" i="37"/>
  <c r="N84" i="37"/>
  <c r="N83" i="37" s="1"/>
  <c r="N82" i="37" s="1"/>
  <c r="L84" i="37"/>
  <c r="L83" i="37" s="1"/>
  <c r="L82" i="37" s="1"/>
  <c r="K84" i="37"/>
  <c r="K83" i="37" s="1"/>
  <c r="K82" i="37" s="1"/>
  <c r="N73" i="37"/>
  <c r="L73" i="37"/>
  <c r="K73" i="37"/>
  <c r="N65" i="37"/>
  <c r="N64" i="37" s="1"/>
  <c r="L65" i="37"/>
  <c r="L64" i="37" s="1"/>
  <c r="K65" i="37"/>
  <c r="K64" i="37" s="1"/>
  <c r="N55" i="37"/>
  <c r="L55" i="37"/>
  <c r="K55" i="37"/>
  <c r="N47" i="37"/>
  <c r="N46" i="37" s="1"/>
  <c r="L47" i="37"/>
  <c r="L46" i="37" s="1"/>
  <c r="K47" i="37"/>
  <c r="K46" i="37" s="1"/>
  <c r="N43" i="37"/>
  <c r="L43" i="37"/>
  <c r="K43" i="37"/>
  <c r="N40" i="37"/>
  <c r="L40" i="37"/>
  <c r="K40" i="37"/>
  <c r="N30" i="37"/>
  <c r="N29" i="37" s="1"/>
  <c r="L30" i="37"/>
  <c r="L29" i="37" s="1"/>
  <c r="K30" i="37"/>
  <c r="K29" i="37" s="1"/>
  <c r="N26" i="37"/>
  <c r="L26" i="37"/>
  <c r="K26" i="37"/>
  <c r="N23" i="37"/>
  <c r="L23" i="37"/>
  <c r="K23" i="37"/>
  <c r="I612" i="37"/>
  <c r="H612" i="37" s="1"/>
  <c r="Q612" i="25" s="1"/>
  <c r="I610" i="37"/>
  <c r="H610" i="37" s="1"/>
  <c r="Q610" i="25" s="1"/>
  <c r="I604" i="37"/>
  <c r="H604" i="37" s="1"/>
  <c r="I602" i="37"/>
  <c r="I600" i="37"/>
  <c r="H600" i="37" s="1"/>
  <c r="I598" i="37"/>
  <c r="H598" i="37" s="1"/>
  <c r="I596" i="37"/>
  <c r="H596" i="37" s="1"/>
  <c r="I594" i="37"/>
  <c r="H594" i="37" s="1"/>
  <c r="I592" i="37"/>
  <c r="I590" i="37"/>
  <c r="I588" i="37"/>
  <c r="I586" i="37"/>
  <c r="I584" i="37"/>
  <c r="I583" i="37"/>
  <c r="I582" i="37"/>
  <c r="I581" i="37"/>
  <c r="I580" i="37"/>
  <c r="I579" i="37"/>
  <c r="I578" i="37"/>
  <c r="I577" i="37"/>
  <c r="I576" i="37"/>
  <c r="I575" i="37"/>
  <c r="I573" i="37"/>
  <c r="I571" i="37"/>
  <c r="I569" i="37"/>
  <c r="I564" i="37"/>
  <c r="I562" i="37"/>
  <c r="I560" i="37"/>
  <c r="I558" i="37"/>
  <c r="I556" i="37"/>
  <c r="I554" i="37"/>
  <c r="I552" i="37"/>
  <c r="I550" i="37"/>
  <c r="I548" i="37"/>
  <c r="I544" i="37"/>
  <c r="I543" i="37"/>
  <c r="I542" i="37"/>
  <c r="I541" i="37"/>
  <c r="I540" i="37"/>
  <c r="I539" i="37"/>
  <c r="I538" i="37"/>
  <c r="I537" i="37"/>
  <c r="I536" i="37"/>
  <c r="I535" i="37"/>
  <c r="I534" i="37"/>
  <c r="I532" i="37"/>
  <c r="I530" i="37"/>
  <c r="I527" i="37"/>
  <c r="I519" i="37"/>
  <c r="H519" i="37" s="1"/>
  <c r="I516" i="37"/>
  <c r="H516" i="37" s="1"/>
  <c r="I513" i="37"/>
  <c r="I512" i="37"/>
  <c r="I511" i="37"/>
  <c r="I510" i="37"/>
  <c r="I508" i="37"/>
  <c r="I507" i="37"/>
  <c r="I506" i="37"/>
  <c r="I505" i="37"/>
  <c r="I503" i="37"/>
  <c r="I500" i="37"/>
  <c r="I498" i="37"/>
  <c r="H498" i="37" s="1"/>
  <c r="I496" i="37"/>
  <c r="I495" i="37"/>
  <c r="I493" i="37"/>
  <c r="I492" i="37"/>
  <c r="I490" i="37"/>
  <c r="I487" i="37"/>
  <c r="I485" i="37"/>
  <c r="I484" i="37"/>
  <c r="I482" i="37"/>
  <c r="I480" i="37"/>
  <c r="I478" i="37"/>
  <c r="I476" i="37"/>
  <c r="I474" i="37"/>
  <c r="I473" i="37"/>
  <c r="I472" i="37"/>
  <c r="I471" i="37"/>
  <c r="I470" i="37"/>
  <c r="I467" i="37"/>
  <c r="I465" i="37"/>
  <c r="I464" i="37"/>
  <c r="I463" i="37"/>
  <c r="I460" i="37"/>
  <c r="I459" i="37"/>
  <c r="I458" i="37"/>
  <c r="I457" i="37"/>
  <c r="I456" i="37"/>
  <c r="I453" i="37"/>
  <c r="I451" i="37"/>
  <c r="I448" i="37"/>
  <c r="I446" i="37"/>
  <c r="I440" i="37"/>
  <c r="I438" i="37"/>
  <c r="I437" i="37"/>
  <c r="I436" i="37"/>
  <c r="I435" i="37"/>
  <c r="I432" i="37"/>
  <c r="I431" i="37"/>
  <c r="I430" i="37"/>
  <c r="I428" i="37"/>
  <c r="I426" i="37"/>
  <c r="I423" i="37"/>
  <c r="I421" i="37"/>
  <c r="I419" i="37"/>
  <c r="I417" i="37"/>
  <c r="I415" i="37"/>
  <c r="I413" i="37"/>
  <c r="I411" i="37"/>
  <c r="I410" i="37"/>
  <c r="I409" i="37"/>
  <c r="I403" i="37"/>
  <c r="I401" i="37"/>
  <c r="I399" i="37"/>
  <c r="I398" i="37"/>
  <c r="I397" i="37"/>
  <c r="I393" i="37"/>
  <c r="I391" i="37"/>
  <c r="I389" i="37"/>
  <c r="I388" i="37"/>
  <c r="I387" i="37"/>
  <c r="I386" i="37"/>
  <c r="I385" i="37"/>
  <c r="I383" i="37"/>
  <c r="I381" i="37"/>
  <c r="I380" i="37"/>
  <c r="I379" i="37"/>
  <c r="I378" i="37"/>
  <c r="I377" i="37"/>
  <c r="I376" i="37"/>
  <c r="I371" i="37"/>
  <c r="I370" i="37"/>
  <c r="I369" i="37"/>
  <c r="I368" i="37"/>
  <c r="I366" i="37"/>
  <c r="Q354" i="25"/>
  <c r="I353" i="37"/>
  <c r="I352" i="37"/>
  <c r="I350" i="37"/>
  <c r="I348" i="37"/>
  <c r="I347" i="37"/>
  <c r="I345" i="37"/>
  <c r="I343" i="37"/>
  <c r="I342" i="37"/>
  <c r="I341" i="37"/>
  <c r="I340" i="37"/>
  <c r="I336" i="37"/>
  <c r="I334" i="37"/>
  <c r="I332" i="37"/>
  <c r="I331" i="37"/>
  <c r="I330" i="37"/>
  <c r="I329" i="37"/>
  <c r="I327" i="37"/>
  <c r="I325" i="37"/>
  <c r="I323" i="37"/>
  <c r="H323" i="37" s="1"/>
  <c r="Q320" i="25" s="1"/>
  <c r="I316" i="37"/>
  <c r="H316" i="37" s="1"/>
  <c r="I314" i="37"/>
  <c r="H314" i="37" s="1"/>
  <c r="I312" i="37"/>
  <c r="H312" i="37" s="1"/>
  <c r="I310" i="37"/>
  <c r="H310" i="37" s="1"/>
  <c r="I309" i="37"/>
  <c r="H309" i="37" s="1"/>
  <c r="Q309" i="25" s="1"/>
  <c r="I307" i="37"/>
  <c r="I306" i="37"/>
  <c r="I305" i="37"/>
  <c r="I303" i="37"/>
  <c r="H303" i="37" s="1"/>
  <c r="I301" i="37"/>
  <c r="I295" i="37"/>
  <c r="I294" i="37"/>
  <c r="I292" i="37"/>
  <c r="I290" i="37"/>
  <c r="I289" i="37"/>
  <c r="I288" i="37"/>
  <c r="I287" i="37"/>
  <c r="I285" i="37"/>
  <c r="I283" i="37"/>
  <c r="I282" i="37"/>
  <c r="I281" i="37"/>
  <c r="I280" i="37"/>
  <c r="I279" i="37"/>
  <c r="I278" i="37"/>
  <c r="I277" i="37"/>
  <c r="I276" i="37"/>
  <c r="I246" i="37"/>
  <c r="I243" i="37"/>
  <c r="I242" i="37"/>
  <c r="I241" i="37"/>
  <c r="I240" i="37"/>
  <c r="I239" i="37"/>
  <c r="I238" i="37"/>
  <c r="I236" i="37"/>
  <c r="I235" i="37"/>
  <c r="I233" i="37"/>
  <c r="I231" i="37"/>
  <c r="I230" i="37"/>
  <c r="I228" i="37"/>
  <c r="I227" i="37"/>
  <c r="I225" i="37"/>
  <c r="I222" i="37"/>
  <c r="I221" i="37"/>
  <c r="I220" i="37"/>
  <c r="I217" i="37"/>
  <c r="I215" i="37"/>
  <c r="I214" i="37"/>
  <c r="I213" i="37"/>
  <c r="I211" i="37"/>
  <c r="I210" i="37"/>
  <c r="I207" i="37"/>
  <c r="I206" i="37"/>
  <c r="I204" i="37"/>
  <c r="I203" i="37"/>
  <c r="I202" i="37"/>
  <c r="I201" i="37"/>
  <c r="I200" i="37"/>
  <c r="I198" i="37"/>
  <c r="I197" i="37"/>
  <c r="I196" i="37"/>
  <c r="I192" i="37"/>
  <c r="I191" i="37"/>
  <c r="I187" i="37"/>
  <c r="I186" i="37"/>
  <c r="I185" i="37"/>
  <c r="I180" i="37"/>
  <c r="I179" i="37"/>
  <c r="I178" i="37"/>
  <c r="I176" i="37"/>
  <c r="I175" i="37"/>
  <c r="I172" i="37"/>
  <c r="I171" i="37"/>
  <c r="I170" i="37"/>
  <c r="I168" i="37"/>
  <c r="I167" i="37"/>
  <c r="I166" i="37"/>
  <c r="I162" i="37"/>
  <c r="I160" i="37"/>
  <c r="I159" i="37"/>
  <c r="I158" i="37"/>
  <c r="I156" i="37"/>
  <c r="I155" i="37"/>
  <c r="I153" i="37"/>
  <c r="I152" i="37"/>
  <c r="I149" i="37"/>
  <c r="I147" i="37"/>
  <c r="I146" i="37"/>
  <c r="I145" i="37"/>
  <c r="I144" i="37"/>
  <c r="I143" i="37"/>
  <c r="I141" i="37"/>
  <c r="I139" i="37"/>
  <c r="I137" i="37"/>
  <c r="I135" i="37"/>
  <c r="I132" i="37"/>
  <c r="I131" i="37"/>
  <c r="I129" i="37"/>
  <c r="I123" i="37"/>
  <c r="I120" i="37"/>
  <c r="I117" i="37"/>
  <c r="I116" i="37"/>
  <c r="I113" i="37"/>
  <c r="I111" i="37"/>
  <c r="I109" i="37"/>
  <c r="I107" i="37"/>
  <c r="I106" i="37"/>
  <c r="I105" i="37"/>
  <c r="I104" i="37"/>
  <c r="I102" i="37"/>
  <c r="I100" i="37"/>
  <c r="I99" i="37"/>
  <c r="I98" i="37"/>
  <c r="I97" i="37"/>
  <c r="I94" i="37"/>
  <c r="I92" i="37"/>
  <c r="I91" i="37"/>
  <c r="I87" i="37"/>
  <c r="I86" i="37"/>
  <c r="I85" i="37"/>
  <c r="I81" i="37"/>
  <c r="I78" i="37"/>
  <c r="I76" i="37"/>
  <c r="I75" i="37"/>
  <c r="I74" i="37"/>
  <c r="I72" i="37"/>
  <c r="I70" i="37"/>
  <c r="I69" i="37"/>
  <c r="I68" i="37"/>
  <c r="I67" i="37"/>
  <c r="I66" i="37"/>
  <c r="Q61" i="25"/>
  <c r="Q58" i="25"/>
  <c r="Q57" i="25"/>
  <c r="Q56" i="25"/>
  <c r="Q54" i="25"/>
  <c r="Q53" i="25"/>
  <c r="Q52" i="25"/>
  <c r="Q51" i="25"/>
  <c r="Q50" i="25"/>
  <c r="Q49" i="25"/>
  <c r="Q48" i="25"/>
  <c r="Q44" i="25"/>
  <c r="Q42" i="25"/>
  <c r="Q41" i="25"/>
  <c r="Q36" i="25"/>
  <c r="Q34" i="25"/>
  <c r="Q33" i="25"/>
  <c r="Q32" i="25"/>
  <c r="Q31" i="25"/>
  <c r="Q28" i="25"/>
  <c r="Q27" i="25"/>
  <c r="I24" i="37"/>
  <c r="X601" i="36"/>
  <c r="W601" i="36"/>
  <c r="V601" i="36"/>
  <c r="U601" i="36"/>
  <c r="T601" i="36"/>
  <c r="R601" i="36"/>
  <c r="X599" i="36"/>
  <c r="W599" i="36"/>
  <c r="V599" i="36"/>
  <c r="U599" i="36"/>
  <c r="T599" i="36"/>
  <c r="R599" i="36"/>
  <c r="X597" i="36"/>
  <c r="W597" i="36"/>
  <c r="V597" i="36"/>
  <c r="U597" i="36"/>
  <c r="T597" i="36"/>
  <c r="R597" i="36"/>
  <c r="X595" i="36"/>
  <c r="W595" i="36"/>
  <c r="V595" i="36"/>
  <c r="U595" i="36"/>
  <c r="T595" i="36"/>
  <c r="R595" i="36"/>
  <c r="X593" i="36"/>
  <c r="W593" i="36"/>
  <c r="V593" i="36"/>
  <c r="U593" i="36"/>
  <c r="T593" i="36"/>
  <c r="R593" i="36"/>
  <c r="X591" i="36"/>
  <c r="W591" i="36"/>
  <c r="V591" i="36"/>
  <c r="U591" i="36"/>
  <c r="T591" i="36"/>
  <c r="R591" i="36"/>
  <c r="X589" i="36"/>
  <c r="W589" i="36"/>
  <c r="V589" i="36"/>
  <c r="U589" i="36"/>
  <c r="T589" i="36"/>
  <c r="R589" i="36"/>
  <c r="X587" i="36"/>
  <c r="W587" i="36"/>
  <c r="V587" i="36"/>
  <c r="U587" i="36"/>
  <c r="T587" i="36"/>
  <c r="R587" i="36"/>
  <c r="X585" i="36"/>
  <c r="W585" i="36"/>
  <c r="V585" i="36"/>
  <c r="U585" i="36"/>
  <c r="T585" i="36"/>
  <c r="R585" i="36"/>
  <c r="X574" i="36"/>
  <c r="W574" i="36"/>
  <c r="V574" i="36"/>
  <c r="U574" i="36"/>
  <c r="T574" i="36"/>
  <c r="R574" i="36"/>
  <c r="X572" i="36"/>
  <c r="W572" i="36"/>
  <c r="V572" i="36"/>
  <c r="U572" i="36"/>
  <c r="T572" i="36"/>
  <c r="R572" i="36"/>
  <c r="X570" i="36"/>
  <c r="W570" i="36"/>
  <c r="V570" i="36"/>
  <c r="U570" i="36"/>
  <c r="T570" i="36"/>
  <c r="R570" i="36"/>
  <c r="X568" i="36"/>
  <c r="W568" i="36"/>
  <c r="V568" i="36"/>
  <c r="U568" i="36"/>
  <c r="T568" i="36"/>
  <c r="R568" i="36"/>
  <c r="T563" i="36"/>
  <c r="X561" i="36"/>
  <c r="W561" i="36"/>
  <c r="V561" i="36"/>
  <c r="U561" i="36"/>
  <c r="T561" i="36"/>
  <c r="R561" i="36"/>
  <c r="X559" i="36"/>
  <c r="W559" i="36"/>
  <c r="V559" i="36"/>
  <c r="U559" i="36"/>
  <c r="T559" i="36"/>
  <c r="R559" i="36"/>
  <c r="X557" i="36"/>
  <c r="W557" i="36"/>
  <c r="V557" i="36"/>
  <c r="U557" i="36"/>
  <c r="T557" i="36"/>
  <c r="R557" i="36"/>
  <c r="X555" i="36"/>
  <c r="W555" i="36"/>
  <c r="V555" i="36"/>
  <c r="U555" i="36"/>
  <c r="T555" i="36"/>
  <c r="R555" i="36"/>
  <c r="X553" i="36"/>
  <c r="W553" i="36"/>
  <c r="V553" i="36"/>
  <c r="U553" i="36"/>
  <c r="T553" i="36"/>
  <c r="R553" i="36"/>
  <c r="X551" i="36"/>
  <c r="W551" i="36"/>
  <c r="V551" i="36"/>
  <c r="U551" i="36"/>
  <c r="T551" i="36"/>
  <c r="R551" i="36"/>
  <c r="X549" i="36"/>
  <c r="W549" i="36"/>
  <c r="V549" i="36"/>
  <c r="U549" i="36"/>
  <c r="T549" i="36"/>
  <c r="R549" i="36"/>
  <c r="X547" i="36"/>
  <c r="W547" i="36"/>
  <c r="V547" i="36"/>
  <c r="U547" i="36"/>
  <c r="T547" i="36"/>
  <c r="R547" i="36"/>
  <c r="X545" i="36"/>
  <c r="W545" i="36"/>
  <c r="V545" i="36"/>
  <c r="U545" i="36"/>
  <c r="T545" i="36"/>
  <c r="R545" i="36"/>
  <c r="X533" i="36"/>
  <c r="X531" i="36" s="1"/>
  <c r="W533" i="36"/>
  <c r="W531" i="36" s="1"/>
  <c r="V533" i="36"/>
  <c r="V531" i="36" s="1"/>
  <c r="U533" i="36"/>
  <c r="U531" i="36" s="1"/>
  <c r="T533" i="36"/>
  <c r="T531" i="36" s="1"/>
  <c r="R533" i="36"/>
  <c r="R531" i="36" s="1"/>
  <c r="X526" i="36"/>
  <c r="W526" i="36"/>
  <c r="V526" i="36"/>
  <c r="U526" i="36"/>
  <c r="T526" i="36"/>
  <c r="R526" i="36"/>
  <c r="X518" i="36"/>
  <c r="W518" i="36"/>
  <c r="V518" i="36"/>
  <c r="U518" i="36"/>
  <c r="T518" i="36"/>
  <c r="R518" i="36"/>
  <c r="X514" i="36"/>
  <c r="W514" i="36"/>
  <c r="V514" i="36"/>
  <c r="U514" i="36"/>
  <c r="T514" i="36"/>
  <c r="R514" i="36"/>
  <c r="X504" i="36"/>
  <c r="W504" i="36"/>
  <c r="V504" i="36"/>
  <c r="U504" i="36"/>
  <c r="T504" i="36"/>
  <c r="R504" i="36"/>
  <c r="X502" i="36"/>
  <c r="W502" i="36"/>
  <c r="V502" i="36"/>
  <c r="U502" i="36"/>
  <c r="T502" i="36"/>
  <c r="R502" i="36"/>
  <c r="X499" i="36"/>
  <c r="W499" i="36"/>
  <c r="V499" i="36"/>
  <c r="U499" i="36"/>
  <c r="T499" i="36"/>
  <c r="R499" i="36"/>
  <c r="X494" i="36"/>
  <c r="W494" i="36"/>
  <c r="V494" i="36"/>
  <c r="U494" i="36"/>
  <c r="T494" i="36"/>
  <c r="R494" i="36"/>
  <c r="X491" i="36"/>
  <c r="W491" i="36"/>
  <c r="V491" i="36"/>
  <c r="U491" i="36"/>
  <c r="T491" i="36"/>
  <c r="R491" i="36"/>
  <c r="X486" i="36"/>
  <c r="W486" i="36"/>
  <c r="V486" i="36"/>
  <c r="U486" i="36"/>
  <c r="T486" i="36"/>
  <c r="R486" i="36"/>
  <c r="X483" i="36"/>
  <c r="X481" i="36" s="1"/>
  <c r="W483" i="36"/>
  <c r="W481" i="36" s="1"/>
  <c r="V483" i="36"/>
  <c r="V481" i="36" s="1"/>
  <c r="U483" i="36"/>
  <c r="U481" i="36" s="1"/>
  <c r="T483" i="36"/>
  <c r="T481" i="36" s="1"/>
  <c r="R483" i="36"/>
  <c r="R481" i="36" s="1"/>
  <c r="X479" i="36"/>
  <c r="W479" i="36"/>
  <c r="V479" i="36"/>
  <c r="U479" i="36"/>
  <c r="T479" i="36"/>
  <c r="R479" i="36"/>
  <c r="X477" i="36"/>
  <c r="W477" i="36"/>
  <c r="V477" i="36"/>
  <c r="U477" i="36"/>
  <c r="T477" i="36"/>
  <c r="R477" i="36"/>
  <c r="X475" i="36"/>
  <c r="W475" i="36"/>
  <c r="V475" i="36"/>
  <c r="U475" i="36"/>
  <c r="T475" i="36"/>
  <c r="R475" i="36"/>
  <c r="X469" i="36"/>
  <c r="X468" i="36" s="1"/>
  <c r="W469" i="36"/>
  <c r="W468" i="36" s="1"/>
  <c r="V469" i="36"/>
  <c r="V468" i="36" s="1"/>
  <c r="U469" i="36"/>
  <c r="U468" i="36" s="1"/>
  <c r="T469" i="36"/>
  <c r="T468" i="36" s="1"/>
  <c r="R469" i="36"/>
  <c r="R468" i="36" s="1"/>
  <c r="X466" i="36"/>
  <c r="W466" i="36"/>
  <c r="V466" i="36"/>
  <c r="U466" i="36"/>
  <c r="T466" i="36"/>
  <c r="R466" i="36"/>
  <c r="X462" i="36"/>
  <c r="X461" i="36" s="1"/>
  <c r="W462" i="36"/>
  <c r="W461" i="36" s="1"/>
  <c r="V462" i="36"/>
  <c r="V461" i="36" s="1"/>
  <c r="U462" i="36"/>
  <c r="U461" i="36" s="1"/>
  <c r="T462" i="36"/>
  <c r="T461" i="36" s="1"/>
  <c r="R462" i="36"/>
  <c r="R461" i="36" s="1"/>
  <c r="X447" i="36"/>
  <c r="W447" i="36"/>
  <c r="V447" i="36"/>
  <c r="U447" i="36"/>
  <c r="T447" i="36"/>
  <c r="R447" i="36"/>
  <c r="X427" i="36"/>
  <c r="W427" i="36"/>
  <c r="V427" i="36"/>
  <c r="U427" i="36"/>
  <c r="T427" i="36"/>
  <c r="R427" i="36"/>
  <c r="X422" i="36"/>
  <c r="W422" i="36"/>
  <c r="V422" i="36"/>
  <c r="U422" i="36"/>
  <c r="T422" i="36"/>
  <c r="R422" i="36"/>
  <c r="X416" i="36"/>
  <c r="W416" i="36"/>
  <c r="V416" i="36"/>
  <c r="U416" i="36"/>
  <c r="T416" i="36"/>
  <c r="R416" i="36"/>
  <c r="X412" i="36"/>
  <c r="W412" i="36"/>
  <c r="V412" i="36"/>
  <c r="U412" i="36"/>
  <c r="T412" i="36"/>
  <c r="R412" i="36"/>
  <c r="X400" i="36"/>
  <c r="W400" i="36"/>
  <c r="V400" i="36"/>
  <c r="U400" i="36"/>
  <c r="T400" i="36"/>
  <c r="R400" i="36"/>
  <c r="X390" i="36"/>
  <c r="W390" i="36"/>
  <c r="V390" i="36"/>
  <c r="U390" i="36"/>
  <c r="T390" i="36"/>
  <c r="R390" i="36"/>
  <c r="X382" i="36"/>
  <c r="W382" i="36"/>
  <c r="V382" i="36"/>
  <c r="U382" i="36"/>
  <c r="T382" i="36"/>
  <c r="R382" i="36"/>
  <c r="X365" i="36"/>
  <c r="W365" i="36"/>
  <c r="V365" i="36"/>
  <c r="U365" i="36"/>
  <c r="T365" i="36"/>
  <c r="R365" i="36"/>
  <c r="X349" i="36"/>
  <c r="W349" i="36"/>
  <c r="V349" i="36"/>
  <c r="U349" i="36"/>
  <c r="T349" i="36"/>
  <c r="R349" i="36"/>
  <c r="X344" i="36"/>
  <c r="W344" i="36"/>
  <c r="V344" i="36"/>
  <c r="U344" i="36"/>
  <c r="T344" i="36"/>
  <c r="R344" i="36"/>
  <c r="X333" i="36"/>
  <c r="W333" i="36"/>
  <c r="V333" i="36"/>
  <c r="U333" i="36"/>
  <c r="T333" i="36"/>
  <c r="R333" i="36"/>
  <c r="X324" i="36"/>
  <c r="W324" i="36"/>
  <c r="V324" i="36"/>
  <c r="U324" i="36"/>
  <c r="T324" i="36"/>
  <c r="R324" i="36"/>
  <c r="X311" i="36"/>
  <c r="W311" i="36"/>
  <c r="V311" i="36"/>
  <c r="U311" i="36"/>
  <c r="T311" i="36"/>
  <c r="R311" i="36"/>
  <c r="V302" i="36"/>
  <c r="U302" i="36"/>
  <c r="X291" i="36"/>
  <c r="W291" i="36"/>
  <c r="V291" i="36"/>
  <c r="U291" i="36"/>
  <c r="T291" i="36"/>
  <c r="R291" i="36"/>
  <c r="X284" i="36"/>
  <c r="W284" i="36"/>
  <c r="V284" i="36"/>
  <c r="U284" i="36"/>
  <c r="T284" i="36"/>
  <c r="R284" i="36"/>
  <c r="X237" i="36"/>
  <c r="X234" i="36" s="1"/>
  <c r="W237" i="36"/>
  <c r="W234" i="36" s="1"/>
  <c r="V237" i="36"/>
  <c r="V234" i="36" s="1"/>
  <c r="U237" i="36"/>
  <c r="U234" i="36" s="1"/>
  <c r="T237" i="36"/>
  <c r="T234" i="36" s="1"/>
  <c r="R237" i="36"/>
  <c r="R234" i="36" s="1"/>
  <c r="X232" i="36"/>
  <c r="W232" i="36"/>
  <c r="V232" i="36"/>
  <c r="U232" i="36"/>
  <c r="T232" i="36"/>
  <c r="R232" i="36"/>
  <c r="X226" i="36"/>
  <c r="W226" i="36"/>
  <c r="V226" i="36"/>
  <c r="U226" i="36"/>
  <c r="T226" i="36"/>
  <c r="R226" i="36"/>
  <c r="X224" i="36"/>
  <c r="W224" i="36"/>
  <c r="V224" i="36"/>
  <c r="U224" i="36"/>
  <c r="T224" i="36"/>
  <c r="R224" i="36"/>
  <c r="X219" i="36"/>
  <c r="W219" i="36"/>
  <c r="V219" i="36"/>
  <c r="U219" i="36"/>
  <c r="T219" i="36"/>
  <c r="R219" i="36"/>
  <c r="X216" i="36"/>
  <c r="W216" i="36"/>
  <c r="V216" i="36"/>
  <c r="U216" i="36"/>
  <c r="T216" i="36"/>
  <c r="R216" i="36"/>
  <c r="X209" i="36"/>
  <c r="W209" i="36"/>
  <c r="V209" i="36"/>
  <c r="U209" i="36"/>
  <c r="T209" i="36"/>
  <c r="R209" i="36"/>
  <c r="X199" i="36"/>
  <c r="W199" i="36"/>
  <c r="V199" i="36"/>
  <c r="U199" i="36"/>
  <c r="T199" i="36"/>
  <c r="R199" i="36"/>
  <c r="X195" i="36"/>
  <c r="W195" i="36"/>
  <c r="V195" i="36"/>
  <c r="U195" i="36"/>
  <c r="T195" i="36"/>
  <c r="R195" i="36"/>
  <c r="X184" i="36"/>
  <c r="W184" i="36"/>
  <c r="V184" i="36"/>
  <c r="U184" i="36"/>
  <c r="T184" i="36"/>
  <c r="R184" i="36"/>
  <c r="X177" i="36"/>
  <c r="W177" i="36"/>
  <c r="V177" i="36"/>
  <c r="U177" i="36"/>
  <c r="T177" i="36"/>
  <c r="R177" i="36"/>
  <c r="X169" i="36"/>
  <c r="W169" i="36"/>
  <c r="V169" i="36"/>
  <c r="U169" i="36"/>
  <c r="T169" i="36"/>
  <c r="R169" i="36"/>
  <c r="X165" i="36"/>
  <c r="W165" i="36"/>
  <c r="V165" i="36"/>
  <c r="U165" i="36"/>
  <c r="T165" i="36"/>
  <c r="R165" i="36"/>
  <c r="X157" i="36"/>
  <c r="W157" i="36"/>
  <c r="V157" i="36"/>
  <c r="U157" i="36"/>
  <c r="T157" i="36"/>
  <c r="R157" i="36"/>
  <c r="X151" i="36"/>
  <c r="W151" i="36"/>
  <c r="V151" i="36"/>
  <c r="U151" i="36"/>
  <c r="T151" i="36"/>
  <c r="R151" i="36"/>
  <c r="X142" i="36"/>
  <c r="W142" i="36"/>
  <c r="V142" i="36"/>
  <c r="U142" i="36"/>
  <c r="T142" i="36"/>
  <c r="R142" i="36"/>
  <c r="X140" i="36"/>
  <c r="W140" i="36"/>
  <c r="V140" i="36"/>
  <c r="U140" i="36"/>
  <c r="T140" i="36"/>
  <c r="R140" i="36"/>
  <c r="X138" i="36"/>
  <c r="W138" i="36"/>
  <c r="V138" i="36"/>
  <c r="U138" i="36"/>
  <c r="T138" i="36"/>
  <c r="R138" i="36"/>
  <c r="X130" i="36"/>
  <c r="W130" i="36"/>
  <c r="V130" i="36"/>
  <c r="U130" i="36"/>
  <c r="T130" i="36"/>
  <c r="R130" i="36"/>
  <c r="X125" i="36"/>
  <c r="W125" i="36"/>
  <c r="V125" i="36"/>
  <c r="U125" i="36"/>
  <c r="T125" i="36"/>
  <c r="R125" i="36"/>
  <c r="X115" i="36"/>
  <c r="X114" i="36" s="1"/>
  <c r="W115" i="36"/>
  <c r="W114" i="36" s="1"/>
  <c r="V115" i="36"/>
  <c r="V114" i="36" s="1"/>
  <c r="U115" i="36"/>
  <c r="U114" i="36" s="1"/>
  <c r="T115" i="36"/>
  <c r="T114" i="36" s="1"/>
  <c r="R115" i="36"/>
  <c r="R114" i="36" s="1"/>
  <c r="X112" i="36"/>
  <c r="W112" i="36"/>
  <c r="V112" i="36"/>
  <c r="U112" i="36"/>
  <c r="T112" i="36"/>
  <c r="R112" i="36"/>
  <c r="X110" i="36"/>
  <c r="W110" i="36"/>
  <c r="V110" i="36"/>
  <c r="U110" i="36"/>
  <c r="T110" i="36"/>
  <c r="R110" i="36"/>
  <c r="X103" i="36"/>
  <c r="W103" i="36"/>
  <c r="V103" i="36"/>
  <c r="U103" i="36"/>
  <c r="T103" i="36"/>
  <c r="R103" i="36"/>
  <c r="X96" i="36"/>
  <c r="W96" i="36"/>
  <c r="V96" i="36"/>
  <c r="U96" i="36"/>
  <c r="T96" i="36"/>
  <c r="R96" i="36"/>
  <c r="X93" i="36"/>
  <c r="W93" i="36"/>
  <c r="V93" i="36"/>
  <c r="U93" i="36"/>
  <c r="T93" i="36"/>
  <c r="R93" i="36"/>
  <c r="X90" i="36"/>
  <c r="W90" i="36"/>
  <c r="V90" i="36"/>
  <c r="U90" i="36"/>
  <c r="T90" i="36"/>
  <c r="R90" i="36"/>
  <c r="X84" i="36"/>
  <c r="X83" i="36" s="1"/>
  <c r="X82" i="36" s="1"/>
  <c r="W84" i="36"/>
  <c r="W83" i="36" s="1"/>
  <c r="W82" i="36" s="1"/>
  <c r="V84" i="36"/>
  <c r="V83" i="36" s="1"/>
  <c r="U84" i="36"/>
  <c r="U83" i="36" s="1"/>
  <c r="U82" i="36" s="1"/>
  <c r="T84" i="36"/>
  <c r="T83" i="36" s="1"/>
  <c r="T82" i="36" s="1"/>
  <c r="R84" i="36"/>
  <c r="R83" i="36" s="1"/>
  <c r="R82" i="36" s="1"/>
  <c r="X73" i="36"/>
  <c r="W73" i="36"/>
  <c r="W71" i="36" s="1"/>
  <c r="V73" i="36"/>
  <c r="U73" i="36"/>
  <c r="T73" i="36"/>
  <c r="R73" i="36"/>
  <c r="X65" i="36"/>
  <c r="X64" i="36" s="1"/>
  <c r="W65" i="36"/>
  <c r="W64" i="36" s="1"/>
  <c r="V65" i="36"/>
  <c r="V64" i="36" s="1"/>
  <c r="U65" i="36"/>
  <c r="U64" i="36" s="1"/>
  <c r="T65" i="36"/>
  <c r="T64" i="36" s="1"/>
  <c r="R65" i="36"/>
  <c r="R64" i="36" s="1"/>
  <c r="X55" i="36"/>
  <c r="W55" i="36"/>
  <c r="V55" i="36"/>
  <c r="U55" i="36"/>
  <c r="T55" i="36"/>
  <c r="R55" i="36"/>
  <c r="X47" i="36"/>
  <c r="X46" i="36" s="1"/>
  <c r="W47" i="36"/>
  <c r="W46" i="36" s="1"/>
  <c r="V47" i="36"/>
  <c r="V46" i="36" s="1"/>
  <c r="U47" i="36"/>
  <c r="U46" i="36" s="1"/>
  <c r="T47" i="36"/>
  <c r="T46" i="36" s="1"/>
  <c r="R47" i="36"/>
  <c r="X43" i="36"/>
  <c r="W43" i="36"/>
  <c r="V43" i="36"/>
  <c r="U43" i="36"/>
  <c r="T43" i="36"/>
  <c r="R43" i="36"/>
  <c r="X40" i="36"/>
  <c r="W40" i="36"/>
  <c r="V40" i="36"/>
  <c r="U40" i="36"/>
  <c r="T40" i="36"/>
  <c r="R40" i="36"/>
  <c r="X30" i="36"/>
  <c r="X29" i="36" s="1"/>
  <c r="W30" i="36"/>
  <c r="W29" i="36" s="1"/>
  <c r="V30" i="36"/>
  <c r="V29" i="36" s="1"/>
  <c r="U30" i="36"/>
  <c r="U29" i="36" s="1"/>
  <c r="T30" i="36"/>
  <c r="T29" i="36" s="1"/>
  <c r="R30" i="36"/>
  <c r="R29" i="36" s="1"/>
  <c r="X26" i="36"/>
  <c r="W26" i="36"/>
  <c r="V26" i="36"/>
  <c r="U26" i="36"/>
  <c r="T26" i="36"/>
  <c r="R26" i="36"/>
  <c r="X23" i="36"/>
  <c r="W23" i="36"/>
  <c r="V23" i="36"/>
  <c r="U23" i="36"/>
  <c r="T23" i="36"/>
  <c r="R23" i="36"/>
  <c r="P601" i="36"/>
  <c r="O601" i="36"/>
  <c r="L601" i="36"/>
  <c r="K601" i="36"/>
  <c r="P599" i="36"/>
  <c r="P597" i="36"/>
  <c r="P595" i="36"/>
  <c r="P593" i="36"/>
  <c r="P591" i="36"/>
  <c r="P589" i="36"/>
  <c r="P587" i="36"/>
  <c r="P585" i="36"/>
  <c r="O599" i="36"/>
  <c r="O597" i="36"/>
  <c r="O595" i="36"/>
  <c r="O593" i="36"/>
  <c r="O591" i="36"/>
  <c r="O589" i="36"/>
  <c r="O587" i="36"/>
  <c r="O585" i="36"/>
  <c r="N599" i="36"/>
  <c r="M599" i="36" s="1"/>
  <c r="O599" i="25" s="1"/>
  <c r="N597" i="36"/>
  <c r="N595" i="36"/>
  <c r="N593" i="36"/>
  <c r="N591" i="36"/>
  <c r="N589" i="36"/>
  <c r="N587" i="36"/>
  <c r="N585" i="36"/>
  <c r="L599" i="36"/>
  <c r="L597" i="36"/>
  <c r="L593" i="36"/>
  <c r="L591" i="36"/>
  <c r="L589" i="36"/>
  <c r="L587" i="36"/>
  <c r="L585" i="36"/>
  <c r="K599" i="36"/>
  <c r="K597" i="36"/>
  <c r="K595" i="36"/>
  <c r="K593" i="36"/>
  <c r="K591" i="36"/>
  <c r="K589" i="36"/>
  <c r="K587" i="36"/>
  <c r="K585" i="36"/>
  <c r="P574" i="36"/>
  <c r="P572" i="36"/>
  <c r="P570" i="36"/>
  <c r="P568" i="36"/>
  <c r="O574" i="36"/>
  <c r="O572" i="36"/>
  <c r="O570" i="36"/>
  <c r="O568" i="36"/>
  <c r="N574" i="36"/>
  <c r="N572" i="36"/>
  <c r="N570" i="36"/>
  <c r="N568" i="36"/>
  <c r="L574" i="36"/>
  <c r="L572" i="36"/>
  <c r="L570" i="36"/>
  <c r="L568" i="36"/>
  <c r="K574" i="36"/>
  <c r="K572" i="36"/>
  <c r="K570" i="36"/>
  <c r="K568" i="36"/>
  <c r="P561" i="36"/>
  <c r="O561" i="36"/>
  <c r="N561" i="36"/>
  <c r="K561" i="36"/>
  <c r="L561" i="36"/>
  <c r="P559" i="36"/>
  <c r="P557" i="36"/>
  <c r="P555" i="36"/>
  <c r="P553" i="36"/>
  <c r="P551" i="36"/>
  <c r="P549" i="36"/>
  <c r="P547" i="36"/>
  <c r="P545" i="36"/>
  <c r="O559" i="36"/>
  <c r="O557" i="36"/>
  <c r="O555" i="36"/>
  <c r="O553" i="36"/>
  <c r="O551" i="36"/>
  <c r="O549" i="36"/>
  <c r="O547" i="36"/>
  <c r="O545" i="36"/>
  <c r="N559" i="36"/>
  <c r="M559" i="36" s="1"/>
  <c r="N557" i="36"/>
  <c r="M557" i="36" s="1"/>
  <c r="O557" i="25" s="1"/>
  <c r="N555" i="36"/>
  <c r="M555" i="36" s="1"/>
  <c r="N553" i="36"/>
  <c r="M553" i="36" s="1"/>
  <c r="O553" i="25" s="1"/>
  <c r="N551" i="36"/>
  <c r="N549" i="36"/>
  <c r="M549" i="36" s="1"/>
  <c r="O549" i="25" s="1"/>
  <c r="N547" i="36"/>
  <c r="N545" i="36"/>
  <c r="L559" i="36"/>
  <c r="L557" i="36"/>
  <c r="L555" i="36"/>
  <c r="L553" i="36"/>
  <c r="L551" i="36"/>
  <c r="L549" i="36"/>
  <c r="L547" i="36"/>
  <c r="L545" i="36"/>
  <c r="K559" i="36"/>
  <c r="K557" i="36"/>
  <c r="K555" i="36"/>
  <c r="K553" i="36"/>
  <c r="K551" i="36"/>
  <c r="K549" i="36"/>
  <c r="K547" i="36"/>
  <c r="K545" i="36"/>
  <c r="P533" i="36"/>
  <c r="P531" i="36" s="1"/>
  <c r="O533" i="36"/>
  <c r="O531" i="36" s="1"/>
  <c r="N533" i="36"/>
  <c r="N531" i="36" s="1"/>
  <c r="P526" i="36"/>
  <c r="O526" i="36"/>
  <c r="N526" i="36"/>
  <c r="P518" i="36"/>
  <c r="O518" i="36"/>
  <c r="O517" i="36" s="1"/>
  <c r="N518" i="36"/>
  <c r="P514" i="36"/>
  <c r="O514" i="36"/>
  <c r="N514" i="36"/>
  <c r="L533" i="36"/>
  <c r="L531" i="36" s="1"/>
  <c r="K533" i="36"/>
  <c r="K531" i="36" s="1"/>
  <c r="L526" i="36"/>
  <c r="K526" i="36"/>
  <c r="L518" i="36"/>
  <c r="K518" i="36"/>
  <c r="L514" i="36"/>
  <c r="K514" i="36"/>
  <c r="P504" i="36"/>
  <c r="O504" i="36"/>
  <c r="N504" i="36"/>
  <c r="P502" i="36"/>
  <c r="O502" i="36"/>
  <c r="N502" i="36"/>
  <c r="P499" i="36"/>
  <c r="O499" i="36"/>
  <c r="N499" i="36"/>
  <c r="P494" i="36"/>
  <c r="O494" i="36"/>
  <c r="N494" i="36"/>
  <c r="P491" i="36"/>
  <c r="O491" i="36"/>
  <c r="N491" i="36"/>
  <c r="L504" i="36"/>
  <c r="K504" i="36"/>
  <c r="L502" i="36"/>
  <c r="K502" i="36"/>
  <c r="L499" i="36"/>
  <c r="K499" i="36"/>
  <c r="L494" i="36"/>
  <c r="K494" i="36"/>
  <c r="L491" i="36"/>
  <c r="K491" i="36"/>
  <c r="J491" i="36"/>
  <c r="J494" i="36"/>
  <c r="J499" i="36"/>
  <c r="J502" i="36"/>
  <c r="J504" i="36"/>
  <c r="P486" i="36"/>
  <c r="O486" i="36"/>
  <c r="N486" i="36"/>
  <c r="P483" i="36"/>
  <c r="P481" i="36" s="1"/>
  <c r="O483" i="36"/>
  <c r="O481" i="36" s="1"/>
  <c r="N483" i="36"/>
  <c r="L486" i="36"/>
  <c r="L483" i="36"/>
  <c r="L481" i="36" s="1"/>
  <c r="K486" i="36"/>
  <c r="K483" i="36"/>
  <c r="K481" i="36" s="1"/>
  <c r="P479" i="36"/>
  <c r="P477" i="36"/>
  <c r="P475" i="36"/>
  <c r="O479" i="36"/>
  <c r="O477" i="36"/>
  <c r="O475" i="36"/>
  <c r="N479" i="36"/>
  <c r="N477" i="36"/>
  <c r="N475" i="36"/>
  <c r="L479" i="36"/>
  <c r="L477" i="36"/>
  <c r="L475" i="36"/>
  <c r="K479" i="36"/>
  <c r="K477" i="36"/>
  <c r="K475" i="36"/>
  <c r="P469" i="36"/>
  <c r="O469" i="36"/>
  <c r="O468" i="36" s="1"/>
  <c r="N469" i="36"/>
  <c r="N468" i="36" s="1"/>
  <c r="P466" i="36"/>
  <c r="O466" i="36"/>
  <c r="N466" i="36"/>
  <c r="P462" i="36"/>
  <c r="P461" i="36" s="1"/>
  <c r="O462" i="36"/>
  <c r="O461" i="36" s="1"/>
  <c r="N462" i="36"/>
  <c r="L469" i="36"/>
  <c r="L468" i="36" s="1"/>
  <c r="K469" i="36"/>
  <c r="K468" i="36" s="1"/>
  <c r="L466" i="36"/>
  <c r="K466" i="36"/>
  <c r="L462" i="36"/>
  <c r="L461" i="36" s="1"/>
  <c r="K462" i="36"/>
  <c r="K461" i="36" s="1"/>
  <c r="P447" i="36"/>
  <c r="O447" i="36"/>
  <c r="N447" i="36"/>
  <c r="L447" i="36"/>
  <c r="K447" i="36"/>
  <c r="P427" i="36"/>
  <c r="O427" i="36"/>
  <c r="N427" i="36"/>
  <c r="L427" i="36"/>
  <c r="K427" i="36"/>
  <c r="P422" i="36"/>
  <c r="O422" i="36"/>
  <c r="N422" i="36"/>
  <c r="L422" i="36"/>
  <c r="K422" i="36"/>
  <c r="P416" i="36"/>
  <c r="O416" i="36"/>
  <c r="N416" i="36"/>
  <c r="L416" i="36"/>
  <c r="K416" i="36"/>
  <c r="P412" i="36"/>
  <c r="O412" i="36"/>
  <c r="N412" i="36"/>
  <c r="L412" i="36"/>
  <c r="K412" i="36"/>
  <c r="P400" i="36"/>
  <c r="O400" i="36"/>
  <c r="N400" i="36"/>
  <c r="L400" i="36"/>
  <c r="K400" i="36"/>
  <c r="P390" i="36"/>
  <c r="O390" i="36"/>
  <c r="N390" i="36"/>
  <c r="L390" i="36"/>
  <c r="K390" i="36"/>
  <c r="P382" i="36"/>
  <c r="O382" i="36"/>
  <c r="N382" i="36"/>
  <c r="L382" i="36"/>
  <c r="K382" i="36"/>
  <c r="P365" i="36"/>
  <c r="O365" i="36"/>
  <c r="N365" i="36"/>
  <c r="L365" i="36"/>
  <c r="P349" i="36"/>
  <c r="O349" i="36"/>
  <c r="N349" i="36"/>
  <c r="L349" i="36"/>
  <c r="K349" i="36"/>
  <c r="P344" i="36"/>
  <c r="O344" i="36"/>
  <c r="N344" i="36"/>
  <c r="L344" i="36"/>
  <c r="K344" i="36"/>
  <c r="P333" i="36"/>
  <c r="O333" i="36"/>
  <c r="N333" i="36"/>
  <c r="L333" i="36"/>
  <c r="K333" i="36"/>
  <c r="P324" i="36"/>
  <c r="O324" i="36"/>
  <c r="N324" i="36"/>
  <c r="L324" i="36"/>
  <c r="K324" i="36"/>
  <c r="P311" i="36"/>
  <c r="O311" i="36"/>
  <c r="N311" i="36"/>
  <c r="L311" i="36"/>
  <c r="K311" i="36"/>
  <c r="P302" i="36"/>
  <c r="O302" i="36"/>
  <c r="N302" i="36"/>
  <c r="P291" i="36"/>
  <c r="O291" i="36"/>
  <c r="N291" i="36"/>
  <c r="L291" i="36"/>
  <c r="K291" i="36"/>
  <c r="P284" i="36"/>
  <c r="O284" i="36"/>
  <c r="N284" i="36"/>
  <c r="L284" i="36"/>
  <c r="K284" i="36"/>
  <c r="P237" i="36"/>
  <c r="P234" i="36" s="1"/>
  <c r="O237" i="36"/>
  <c r="O234" i="36" s="1"/>
  <c r="N237" i="36"/>
  <c r="N234" i="36" s="1"/>
  <c r="P232" i="36"/>
  <c r="O232" i="36"/>
  <c r="N232" i="36"/>
  <c r="L237" i="36"/>
  <c r="L234" i="36" s="1"/>
  <c r="K237" i="36"/>
  <c r="K234" i="36" s="1"/>
  <c r="L232" i="36"/>
  <c r="K232" i="36"/>
  <c r="P226" i="36"/>
  <c r="O226" i="36"/>
  <c r="N226" i="36"/>
  <c r="P224" i="36"/>
  <c r="O224" i="36"/>
  <c r="N224" i="36"/>
  <c r="P219" i="36"/>
  <c r="O219" i="36"/>
  <c r="N219" i="36"/>
  <c r="P216" i="36"/>
  <c r="O216" i="36"/>
  <c r="N216" i="36"/>
  <c r="P209" i="36"/>
  <c r="O209" i="36"/>
  <c r="N209" i="36"/>
  <c r="L226" i="36"/>
  <c r="K226" i="36"/>
  <c r="L224" i="36"/>
  <c r="K224" i="36"/>
  <c r="L219" i="36"/>
  <c r="K219" i="36"/>
  <c r="L216" i="36"/>
  <c r="K216" i="36"/>
  <c r="L209" i="36"/>
  <c r="K209" i="36"/>
  <c r="P199" i="36"/>
  <c r="O199" i="36"/>
  <c r="N199" i="36"/>
  <c r="L199" i="36"/>
  <c r="K199" i="36"/>
  <c r="P195" i="36"/>
  <c r="O195" i="36"/>
  <c r="N195" i="36"/>
  <c r="P184" i="36"/>
  <c r="N184" i="36"/>
  <c r="P177" i="36"/>
  <c r="O177" i="36"/>
  <c r="N177" i="36"/>
  <c r="L195" i="36"/>
  <c r="L184" i="36"/>
  <c r="L177" i="36"/>
  <c r="K195" i="36"/>
  <c r="K184" i="36"/>
  <c r="K177" i="36"/>
  <c r="P169" i="36"/>
  <c r="O169" i="36"/>
  <c r="N169" i="36"/>
  <c r="P165" i="36"/>
  <c r="O165" i="36"/>
  <c r="N165" i="36"/>
  <c r="P157" i="36"/>
  <c r="O157" i="36"/>
  <c r="N157" i="36"/>
  <c r="P151" i="36"/>
  <c r="O151" i="36"/>
  <c r="N151" i="36"/>
  <c r="L169" i="36"/>
  <c r="K169" i="36"/>
  <c r="L165" i="36"/>
  <c r="K165" i="36"/>
  <c r="L157" i="36"/>
  <c r="K157" i="36"/>
  <c r="L151" i="36"/>
  <c r="K151" i="36"/>
  <c r="P142" i="36"/>
  <c r="O142" i="36"/>
  <c r="N142" i="36"/>
  <c r="P140" i="36"/>
  <c r="O140" i="36"/>
  <c r="N140" i="36"/>
  <c r="P138" i="36"/>
  <c r="O138" i="36"/>
  <c r="N138" i="36"/>
  <c r="P130" i="36"/>
  <c r="O130" i="36"/>
  <c r="N130" i="36"/>
  <c r="P125" i="36"/>
  <c r="O125" i="36"/>
  <c r="N125" i="36"/>
  <c r="L142" i="36"/>
  <c r="L140" i="36"/>
  <c r="L138" i="36"/>
  <c r="L130" i="36"/>
  <c r="L125" i="36"/>
  <c r="K142" i="36"/>
  <c r="K140" i="36"/>
  <c r="K138" i="36"/>
  <c r="K130" i="36"/>
  <c r="K125" i="36"/>
  <c r="P115" i="36"/>
  <c r="P114" i="36" s="1"/>
  <c r="O115" i="36"/>
  <c r="N115" i="36"/>
  <c r="N114" i="36" s="1"/>
  <c r="P112" i="36"/>
  <c r="O112" i="36"/>
  <c r="N112" i="36"/>
  <c r="P110" i="36"/>
  <c r="O110" i="36"/>
  <c r="N110" i="36"/>
  <c r="P103" i="36"/>
  <c r="O103" i="36"/>
  <c r="N103" i="36"/>
  <c r="L115" i="36"/>
  <c r="L114" i="36" s="1"/>
  <c r="L112" i="36"/>
  <c r="L110" i="36"/>
  <c r="L103" i="36"/>
  <c r="K115" i="36"/>
  <c r="K114" i="36" s="1"/>
  <c r="K112" i="36"/>
  <c r="K110" i="36"/>
  <c r="K103" i="36"/>
  <c r="P96" i="36"/>
  <c r="O96" i="36"/>
  <c r="N96" i="36"/>
  <c r="P93" i="36"/>
  <c r="O93" i="36"/>
  <c r="N93" i="36"/>
  <c r="P90" i="36"/>
  <c r="O90" i="36"/>
  <c r="N90" i="36"/>
  <c r="P84" i="36"/>
  <c r="P83" i="36" s="1"/>
  <c r="P82" i="36" s="1"/>
  <c r="O84" i="36"/>
  <c r="O83" i="36" s="1"/>
  <c r="N84" i="36"/>
  <c r="N83" i="36" s="1"/>
  <c r="N82" i="36" s="1"/>
  <c r="L96" i="36"/>
  <c r="K96" i="36"/>
  <c r="L93" i="36"/>
  <c r="K93" i="36"/>
  <c r="L90" i="36"/>
  <c r="K90" i="36"/>
  <c r="L84" i="36"/>
  <c r="L83" i="36" s="1"/>
  <c r="L82" i="36" s="1"/>
  <c r="K84" i="36"/>
  <c r="K83" i="36" s="1"/>
  <c r="K82" i="36" s="1"/>
  <c r="P73" i="36"/>
  <c r="P71" i="36" s="1"/>
  <c r="O73" i="36"/>
  <c r="N73" i="36"/>
  <c r="P65" i="36"/>
  <c r="P64" i="36" s="1"/>
  <c r="O65" i="36"/>
  <c r="O64" i="36" s="1"/>
  <c r="N65" i="36"/>
  <c r="N64" i="36" s="1"/>
  <c r="P55" i="36"/>
  <c r="O55" i="36"/>
  <c r="N55" i="36"/>
  <c r="L73" i="36"/>
  <c r="L71" i="36" s="1"/>
  <c r="L65" i="36"/>
  <c r="L64" i="36" s="1"/>
  <c r="L55" i="36"/>
  <c r="K73" i="36"/>
  <c r="K65" i="36"/>
  <c r="K64" i="36" s="1"/>
  <c r="K55" i="36"/>
  <c r="P47" i="36"/>
  <c r="P46" i="36" s="1"/>
  <c r="O47" i="36"/>
  <c r="O46" i="36" s="1"/>
  <c r="N47" i="36"/>
  <c r="P43" i="36"/>
  <c r="O43" i="36"/>
  <c r="N43" i="36"/>
  <c r="P40" i="36"/>
  <c r="O40" i="36"/>
  <c r="N40" i="36"/>
  <c r="L47" i="36"/>
  <c r="L46" i="36" s="1"/>
  <c r="K47" i="36"/>
  <c r="K46" i="36" s="1"/>
  <c r="L43" i="36"/>
  <c r="K43" i="36"/>
  <c r="L40" i="36"/>
  <c r="K40" i="36"/>
  <c r="P30" i="36"/>
  <c r="P29" i="36" s="1"/>
  <c r="O30" i="36"/>
  <c r="N30" i="36"/>
  <c r="N29" i="36" s="1"/>
  <c r="L30" i="36"/>
  <c r="L29" i="36" s="1"/>
  <c r="K30" i="36"/>
  <c r="K29" i="36" s="1"/>
  <c r="P26" i="36"/>
  <c r="O26" i="36"/>
  <c r="N26" i="36"/>
  <c r="L26" i="36"/>
  <c r="K26" i="36"/>
  <c r="P23" i="36"/>
  <c r="O23" i="36"/>
  <c r="N23" i="36"/>
  <c r="L23" i="36"/>
  <c r="K23" i="36"/>
  <c r="M612" i="36"/>
  <c r="O612" i="25" s="1"/>
  <c r="M610" i="36"/>
  <c r="O610" i="25" s="1"/>
  <c r="M604" i="36"/>
  <c r="O604" i="25" s="1"/>
  <c r="M602" i="36"/>
  <c r="O602" i="25" s="1"/>
  <c r="M600" i="36"/>
  <c r="O600" i="25" s="1"/>
  <c r="M598" i="36"/>
  <c r="O598" i="25" s="1"/>
  <c r="M596" i="36"/>
  <c r="O596" i="25" s="1"/>
  <c r="M594" i="36"/>
  <c r="O594" i="25" s="1"/>
  <c r="M592" i="36"/>
  <c r="O592" i="25" s="1"/>
  <c r="M590" i="36"/>
  <c r="O590" i="25" s="1"/>
  <c r="M588" i="36"/>
  <c r="O588" i="25" s="1"/>
  <c r="M586" i="36"/>
  <c r="O586" i="25" s="1"/>
  <c r="M584" i="36"/>
  <c r="O584" i="25" s="1"/>
  <c r="M583" i="36"/>
  <c r="O583" i="25" s="1"/>
  <c r="M582" i="36"/>
  <c r="O582" i="25" s="1"/>
  <c r="M581" i="36"/>
  <c r="O581" i="25" s="1"/>
  <c r="M580" i="36"/>
  <c r="O580" i="25" s="1"/>
  <c r="M579" i="36"/>
  <c r="O579" i="25" s="1"/>
  <c r="M578" i="36"/>
  <c r="O578" i="25" s="1"/>
  <c r="M577" i="36"/>
  <c r="O577" i="25" s="1"/>
  <c r="M576" i="36"/>
  <c r="O576" i="25" s="1"/>
  <c r="M575" i="36"/>
  <c r="O575" i="25" s="1"/>
  <c r="M573" i="36"/>
  <c r="O573" i="25" s="1"/>
  <c r="M571" i="36"/>
  <c r="O571" i="25" s="1"/>
  <c r="M569" i="36"/>
  <c r="O569" i="25" s="1"/>
  <c r="M564" i="36"/>
  <c r="O564" i="25" s="1"/>
  <c r="M562" i="36"/>
  <c r="O562" i="25" s="1"/>
  <c r="M560" i="36"/>
  <c r="O560" i="25" s="1"/>
  <c r="M558" i="36"/>
  <c r="O558" i="25" s="1"/>
  <c r="M556" i="36"/>
  <c r="O556" i="25" s="1"/>
  <c r="M554" i="36"/>
  <c r="O554" i="25" s="1"/>
  <c r="M552" i="36"/>
  <c r="O552" i="25" s="1"/>
  <c r="M550" i="36"/>
  <c r="O550" i="25" s="1"/>
  <c r="M548" i="36"/>
  <c r="O548" i="25" s="1"/>
  <c r="M544" i="36"/>
  <c r="O544" i="25" s="1"/>
  <c r="M543" i="36"/>
  <c r="O543" i="25" s="1"/>
  <c r="M542" i="36"/>
  <c r="O542" i="25" s="1"/>
  <c r="M541" i="36"/>
  <c r="O541" i="25" s="1"/>
  <c r="M540" i="36"/>
  <c r="O540" i="25" s="1"/>
  <c r="M539" i="36"/>
  <c r="O539" i="25" s="1"/>
  <c r="M538" i="36"/>
  <c r="O538" i="25" s="1"/>
  <c r="M537" i="36"/>
  <c r="O537" i="25" s="1"/>
  <c r="M536" i="36"/>
  <c r="O536" i="25" s="1"/>
  <c r="M535" i="36"/>
  <c r="O535" i="25" s="1"/>
  <c r="M534" i="36"/>
  <c r="O534" i="25" s="1"/>
  <c r="M532" i="36"/>
  <c r="O532" i="25" s="1"/>
  <c r="M530" i="36"/>
  <c r="O530" i="25" s="1"/>
  <c r="M527" i="36"/>
  <c r="O527" i="25" s="1"/>
  <c r="M519" i="36"/>
  <c r="O519" i="25" s="1"/>
  <c r="M516" i="36"/>
  <c r="O516" i="25" s="1"/>
  <c r="M513" i="36"/>
  <c r="O513" i="25" s="1"/>
  <c r="M512" i="36"/>
  <c r="O512" i="25" s="1"/>
  <c r="M511" i="36"/>
  <c r="O511" i="25" s="1"/>
  <c r="M510" i="36"/>
  <c r="O510" i="25" s="1"/>
  <c r="M508" i="36"/>
  <c r="O508" i="25" s="1"/>
  <c r="M507" i="36"/>
  <c r="O507" i="25" s="1"/>
  <c r="M506" i="36"/>
  <c r="O506" i="25" s="1"/>
  <c r="M505" i="36"/>
  <c r="O505" i="25" s="1"/>
  <c r="M503" i="36"/>
  <c r="O503" i="25" s="1"/>
  <c r="M500" i="36"/>
  <c r="O500" i="25" s="1"/>
  <c r="M498" i="36"/>
  <c r="O498" i="25" s="1"/>
  <c r="M496" i="36"/>
  <c r="O496" i="25" s="1"/>
  <c r="M495" i="36"/>
  <c r="O495" i="25" s="1"/>
  <c r="M493" i="36"/>
  <c r="O493" i="25" s="1"/>
  <c r="M492" i="36"/>
  <c r="O492" i="25" s="1"/>
  <c r="M490" i="36"/>
  <c r="O490" i="25" s="1"/>
  <c r="M487" i="36"/>
  <c r="O487" i="25" s="1"/>
  <c r="M485" i="36"/>
  <c r="O485" i="25" s="1"/>
  <c r="M484" i="36"/>
  <c r="O484" i="25" s="1"/>
  <c r="M482" i="36"/>
  <c r="O482" i="25" s="1"/>
  <c r="M480" i="36"/>
  <c r="O480" i="25" s="1"/>
  <c r="M478" i="36"/>
  <c r="O478" i="25" s="1"/>
  <c r="M476" i="36"/>
  <c r="O476" i="25" s="1"/>
  <c r="M474" i="36"/>
  <c r="O474" i="25" s="1"/>
  <c r="M473" i="36"/>
  <c r="O473" i="25" s="1"/>
  <c r="M472" i="36"/>
  <c r="O472" i="25" s="1"/>
  <c r="M471" i="36"/>
  <c r="O471" i="25" s="1"/>
  <c r="M470" i="36"/>
  <c r="O470" i="25" s="1"/>
  <c r="M467" i="36"/>
  <c r="O467" i="25" s="1"/>
  <c r="M465" i="36"/>
  <c r="O465" i="25" s="1"/>
  <c r="M464" i="36"/>
  <c r="O464" i="25" s="1"/>
  <c r="M463" i="36"/>
  <c r="O463" i="25" s="1"/>
  <c r="M460" i="36"/>
  <c r="O460" i="25" s="1"/>
  <c r="M459" i="36"/>
  <c r="O459" i="25" s="1"/>
  <c r="M458" i="36"/>
  <c r="O458" i="25" s="1"/>
  <c r="M448" i="36"/>
  <c r="O448" i="25" s="1"/>
  <c r="M446" i="36"/>
  <c r="O446" i="25" s="1"/>
  <c r="M440" i="36"/>
  <c r="O440" i="25" s="1"/>
  <c r="M438" i="36"/>
  <c r="O438" i="25" s="1"/>
  <c r="M437" i="36"/>
  <c r="O437" i="25" s="1"/>
  <c r="M436" i="36"/>
  <c r="O436" i="25" s="1"/>
  <c r="M435" i="36"/>
  <c r="O435" i="25" s="1"/>
  <c r="M432" i="36"/>
  <c r="O432" i="25" s="1"/>
  <c r="M431" i="36"/>
  <c r="O431" i="25" s="1"/>
  <c r="M430" i="36"/>
  <c r="O430" i="25" s="1"/>
  <c r="M428" i="36"/>
  <c r="O428" i="25" s="1"/>
  <c r="M426" i="36"/>
  <c r="O426" i="25" s="1"/>
  <c r="M423" i="36"/>
  <c r="O423" i="25" s="1"/>
  <c r="M421" i="36"/>
  <c r="O421" i="25" s="1"/>
  <c r="M419" i="36"/>
  <c r="O419" i="25" s="1"/>
  <c r="M417" i="36"/>
  <c r="O417" i="25" s="1"/>
  <c r="M415" i="36"/>
  <c r="O415" i="25" s="1"/>
  <c r="M413" i="36"/>
  <c r="O413" i="25" s="1"/>
  <c r="M411" i="36"/>
  <c r="O411" i="25" s="1"/>
  <c r="M410" i="36"/>
  <c r="M409" i="36"/>
  <c r="O409" i="25" s="1"/>
  <c r="M403" i="36"/>
  <c r="O403" i="25" s="1"/>
  <c r="M401" i="36"/>
  <c r="O401" i="25" s="1"/>
  <c r="M399" i="36"/>
  <c r="O399" i="25" s="1"/>
  <c r="M398" i="36"/>
  <c r="O398" i="25" s="1"/>
  <c r="M397" i="36"/>
  <c r="O397" i="25" s="1"/>
  <c r="M393" i="36"/>
  <c r="O393" i="25" s="1"/>
  <c r="M391" i="36"/>
  <c r="O391" i="25" s="1"/>
  <c r="M389" i="36"/>
  <c r="O389" i="25" s="1"/>
  <c r="M388" i="36"/>
  <c r="O388" i="25" s="1"/>
  <c r="M387" i="36"/>
  <c r="O387" i="25" s="1"/>
  <c r="M386" i="36"/>
  <c r="O386" i="25" s="1"/>
  <c r="M385" i="36"/>
  <c r="O385" i="25" s="1"/>
  <c r="M383" i="36"/>
  <c r="O383" i="25" s="1"/>
  <c r="M381" i="36"/>
  <c r="O381" i="25" s="1"/>
  <c r="M380" i="36"/>
  <c r="O380" i="25" s="1"/>
  <c r="M379" i="36"/>
  <c r="O379" i="25" s="1"/>
  <c r="M378" i="36"/>
  <c r="O378" i="25" s="1"/>
  <c r="M369" i="36"/>
  <c r="O369" i="25" s="1"/>
  <c r="M368" i="36"/>
  <c r="O368" i="25" s="1"/>
  <c r="M366" i="36"/>
  <c r="O366" i="25" s="1"/>
  <c r="M354" i="36"/>
  <c r="M353" i="36"/>
  <c r="O353" i="25" s="1"/>
  <c r="M352" i="36"/>
  <c r="M350" i="36"/>
  <c r="O350" i="25" s="1"/>
  <c r="M348" i="36"/>
  <c r="O348" i="25" s="1"/>
  <c r="M347" i="36"/>
  <c r="M345" i="36"/>
  <c r="O345" i="25" s="1"/>
  <c r="M343" i="36"/>
  <c r="O343" i="25" s="1"/>
  <c r="M342" i="36"/>
  <c r="O342" i="25" s="1"/>
  <c r="M341" i="36"/>
  <c r="O341" i="25" s="1"/>
  <c r="M340" i="36"/>
  <c r="O340" i="25" s="1"/>
  <c r="M336" i="36"/>
  <c r="O336" i="25" s="1"/>
  <c r="M334" i="36"/>
  <c r="O334" i="25" s="1"/>
  <c r="M332" i="36"/>
  <c r="O332" i="25" s="1"/>
  <c r="M331" i="36"/>
  <c r="O331" i="25" s="1"/>
  <c r="M330" i="36"/>
  <c r="O330" i="25" s="1"/>
  <c r="M329" i="36"/>
  <c r="O329" i="25" s="1"/>
  <c r="M327" i="36"/>
  <c r="M325" i="36"/>
  <c r="M323" i="36"/>
  <c r="O320" i="25" s="1"/>
  <c r="M316" i="36"/>
  <c r="O316" i="25" s="1"/>
  <c r="M314" i="36"/>
  <c r="O314" i="25" s="1"/>
  <c r="M312" i="36"/>
  <c r="O312" i="25" s="1"/>
  <c r="M310" i="36"/>
  <c r="O310" i="25" s="1"/>
  <c r="M309" i="36"/>
  <c r="O309" i="25" s="1"/>
  <c r="M307" i="36"/>
  <c r="O307" i="25" s="1"/>
  <c r="M306" i="36"/>
  <c r="O306" i="25" s="1"/>
  <c r="M305" i="36"/>
  <c r="O305" i="25" s="1"/>
  <c r="M303" i="36"/>
  <c r="M295" i="36"/>
  <c r="O295" i="25" s="1"/>
  <c r="M294" i="36"/>
  <c r="M292" i="36"/>
  <c r="M290" i="36"/>
  <c r="O290" i="25" s="1"/>
  <c r="M289" i="36"/>
  <c r="O289" i="25" s="1"/>
  <c r="M288" i="36"/>
  <c r="O288" i="25" s="1"/>
  <c r="M287" i="36"/>
  <c r="M285" i="36"/>
  <c r="O285" i="25" s="1"/>
  <c r="M283" i="36"/>
  <c r="O283" i="25" s="1"/>
  <c r="M282" i="36"/>
  <c r="O282" i="25" s="1"/>
  <c r="M281" i="36"/>
  <c r="O281" i="25" s="1"/>
  <c r="M280" i="36"/>
  <c r="O280" i="25" s="1"/>
  <c r="M279" i="36"/>
  <c r="O279" i="25" s="1"/>
  <c r="M278" i="36"/>
  <c r="O278" i="25" s="1"/>
  <c r="M277" i="36"/>
  <c r="O277" i="25" s="1"/>
  <c r="M276" i="36"/>
  <c r="O276" i="25" s="1"/>
  <c r="M246" i="36"/>
  <c r="O246" i="25" s="1"/>
  <c r="M243" i="36"/>
  <c r="O243" i="25" s="1"/>
  <c r="M242" i="36"/>
  <c r="O242" i="25" s="1"/>
  <c r="M241" i="36"/>
  <c r="O241" i="25" s="1"/>
  <c r="M240" i="36"/>
  <c r="O240" i="25" s="1"/>
  <c r="M239" i="36"/>
  <c r="O239" i="25" s="1"/>
  <c r="M238" i="36"/>
  <c r="O238" i="25" s="1"/>
  <c r="M236" i="36"/>
  <c r="O236" i="25" s="1"/>
  <c r="M235" i="36"/>
  <c r="O235" i="25" s="1"/>
  <c r="M233" i="36"/>
  <c r="O233" i="25" s="1"/>
  <c r="M231" i="36"/>
  <c r="O231" i="25" s="1"/>
  <c r="M230" i="36"/>
  <c r="O230" i="25" s="1"/>
  <c r="M228" i="36"/>
  <c r="O228" i="25" s="1"/>
  <c r="M227" i="36"/>
  <c r="O227" i="25" s="1"/>
  <c r="M225" i="36"/>
  <c r="O225" i="25" s="1"/>
  <c r="M222" i="36"/>
  <c r="O222" i="25" s="1"/>
  <c r="M221" i="36"/>
  <c r="O221" i="25" s="1"/>
  <c r="M220" i="36"/>
  <c r="O220" i="25" s="1"/>
  <c r="M217" i="36"/>
  <c r="O217" i="25" s="1"/>
  <c r="M215" i="36"/>
  <c r="O215" i="25" s="1"/>
  <c r="M214" i="36"/>
  <c r="O214" i="25" s="1"/>
  <c r="M213" i="36"/>
  <c r="O213" i="25" s="1"/>
  <c r="M211" i="36"/>
  <c r="O211" i="25" s="1"/>
  <c r="M210" i="36"/>
  <c r="O210" i="25" s="1"/>
  <c r="M207" i="36"/>
  <c r="O207" i="25" s="1"/>
  <c r="M206" i="36"/>
  <c r="O206" i="25" s="1"/>
  <c r="M204" i="36"/>
  <c r="O204" i="25" s="1"/>
  <c r="M203" i="36"/>
  <c r="O203" i="25" s="1"/>
  <c r="M202" i="36"/>
  <c r="O202" i="25" s="1"/>
  <c r="M201" i="36"/>
  <c r="O201" i="25" s="1"/>
  <c r="M200" i="36"/>
  <c r="O200" i="25" s="1"/>
  <c r="M198" i="36"/>
  <c r="O198" i="25" s="1"/>
  <c r="M197" i="36"/>
  <c r="O197" i="25" s="1"/>
  <c r="M196" i="36"/>
  <c r="O196" i="25" s="1"/>
  <c r="M192" i="36"/>
  <c r="O192" i="25" s="1"/>
  <c r="M191" i="36"/>
  <c r="O191" i="25" s="1"/>
  <c r="M187" i="36"/>
  <c r="O187" i="25" s="1"/>
  <c r="M186" i="36"/>
  <c r="O186" i="25" s="1"/>
  <c r="M185" i="36"/>
  <c r="O185" i="25" s="1"/>
  <c r="M180" i="36"/>
  <c r="O180" i="25" s="1"/>
  <c r="M179" i="36"/>
  <c r="O179" i="25" s="1"/>
  <c r="M178" i="36"/>
  <c r="O178" i="25" s="1"/>
  <c r="M176" i="36"/>
  <c r="O176" i="25" s="1"/>
  <c r="M175" i="36"/>
  <c r="O175" i="25" s="1"/>
  <c r="M172" i="36"/>
  <c r="O172" i="25" s="1"/>
  <c r="M171" i="36"/>
  <c r="O171" i="25" s="1"/>
  <c r="M170" i="36"/>
  <c r="O170" i="25" s="1"/>
  <c r="M168" i="36"/>
  <c r="O168" i="25" s="1"/>
  <c r="M167" i="36"/>
  <c r="O167" i="25" s="1"/>
  <c r="M166" i="36"/>
  <c r="O166" i="25" s="1"/>
  <c r="M162" i="36"/>
  <c r="O162" i="25" s="1"/>
  <c r="M160" i="36"/>
  <c r="O160" i="25" s="1"/>
  <c r="M159" i="36"/>
  <c r="O159" i="25" s="1"/>
  <c r="M158" i="36"/>
  <c r="O158" i="25" s="1"/>
  <c r="M156" i="36"/>
  <c r="O156" i="25" s="1"/>
  <c r="M155" i="36"/>
  <c r="O155" i="25" s="1"/>
  <c r="M153" i="36"/>
  <c r="O153" i="25" s="1"/>
  <c r="M152" i="36"/>
  <c r="O152" i="25" s="1"/>
  <c r="M149" i="36"/>
  <c r="O149" i="25" s="1"/>
  <c r="M147" i="36"/>
  <c r="O147" i="25" s="1"/>
  <c r="M146" i="36"/>
  <c r="O146" i="25" s="1"/>
  <c r="M145" i="36"/>
  <c r="O145" i="25" s="1"/>
  <c r="M144" i="36"/>
  <c r="O144" i="25" s="1"/>
  <c r="M143" i="36"/>
  <c r="O143" i="25" s="1"/>
  <c r="M141" i="36"/>
  <c r="O141" i="25" s="1"/>
  <c r="M139" i="36"/>
  <c r="O139" i="25" s="1"/>
  <c r="M137" i="36"/>
  <c r="O137" i="25" s="1"/>
  <c r="M135" i="36"/>
  <c r="O135" i="25" s="1"/>
  <c r="M132" i="36"/>
  <c r="O132" i="25" s="1"/>
  <c r="M131" i="36"/>
  <c r="O131" i="25" s="1"/>
  <c r="M129" i="36"/>
  <c r="O129" i="25" s="1"/>
  <c r="M123" i="36"/>
  <c r="O123" i="25" s="1"/>
  <c r="M120" i="36"/>
  <c r="O120" i="25" s="1"/>
  <c r="M117" i="36"/>
  <c r="O117" i="25" s="1"/>
  <c r="M116" i="36"/>
  <c r="O116" i="25" s="1"/>
  <c r="M113" i="36"/>
  <c r="O113" i="25" s="1"/>
  <c r="M111" i="36"/>
  <c r="O111" i="25" s="1"/>
  <c r="M109" i="36"/>
  <c r="O109" i="25" s="1"/>
  <c r="M107" i="36"/>
  <c r="O107" i="25" s="1"/>
  <c r="M106" i="36"/>
  <c r="O106" i="25" s="1"/>
  <c r="M105" i="36"/>
  <c r="O105" i="25" s="1"/>
  <c r="M104" i="36"/>
  <c r="O104" i="25" s="1"/>
  <c r="M102" i="36"/>
  <c r="O102" i="25" s="1"/>
  <c r="M100" i="36"/>
  <c r="O100" i="25" s="1"/>
  <c r="M99" i="36"/>
  <c r="O99" i="25" s="1"/>
  <c r="M98" i="36"/>
  <c r="O98" i="25" s="1"/>
  <c r="M97" i="36"/>
  <c r="O97" i="25" s="1"/>
  <c r="M94" i="36"/>
  <c r="O94" i="25" s="1"/>
  <c r="M92" i="36"/>
  <c r="O92" i="25" s="1"/>
  <c r="M91" i="36"/>
  <c r="O91" i="25" s="1"/>
  <c r="M87" i="36"/>
  <c r="O87" i="25" s="1"/>
  <c r="M86" i="36"/>
  <c r="O86" i="25" s="1"/>
  <c r="M85" i="36"/>
  <c r="O85" i="25" s="1"/>
  <c r="M81" i="36"/>
  <c r="O81" i="25" s="1"/>
  <c r="M78" i="36"/>
  <c r="O78" i="25" s="1"/>
  <c r="M76" i="36"/>
  <c r="O76" i="25" s="1"/>
  <c r="M75" i="36"/>
  <c r="O75" i="25" s="1"/>
  <c r="M74" i="36"/>
  <c r="O74" i="25" s="1"/>
  <c r="M72" i="36"/>
  <c r="O72" i="25" s="1"/>
  <c r="M70" i="36"/>
  <c r="O70" i="25" s="1"/>
  <c r="M69" i="36"/>
  <c r="O69" i="25" s="1"/>
  <c r="M68" i="36"/>
  <c r="O68" i="25" s="1"/>
  <c r="M67" i="36"/>
  <c r="O67" i="25" s="1"/>
  <c r="M66" i="36"/>
  <c r="O66" i="25" s="1"/>
  <c r="O61" i="25"/>
  <c r="O58" i="25"/>
  <c r="O57" i="25"/>
  <c r="O56" i="25"/>
  <c r="O54" i="25"/>
  <c r="O53" i="25"/>
  <c r="O52" i="25"/>
  <c r="O51" i="25"/>
  <c r="O50" i="25"/>
  <c r="O49" i="25"/>
  <c r="O48" i="25"/>
  <c r="O44" i="25"/>
  <c r="M42" i="36"/>
  <c r="O42" i="25" s="1"/>
  <c r="M41" i="36"/>
  <c r="O41" i="25" s="1"/>
  <c r="M36" i="36"/>
  <c r="O36" i="25" s="1"/>
  <c r="M34" i="36"/>
  <c r="O34" i="25" s="1"/>
  <c r="M33" i="36"/>
  <c r="O33" i="25" s="1"/>
  <c r="M32" i="36"/>
  <c r="O32" i="25" s="1"/>
  <c r="M31" i="36"/>
  <c r="O31" i="25" s="1"/>
  <c r="M28" i="36"/>
  <c r="O28" i="25" s="1"/>
  <c r="M27" i="36"/>
  <c r="O27" i="25" s="1"/>
  <c r="M24" i="36"/>
  <c r="O24" i="25" s="1"/>
  <c r="M22" i="36"/>
  <c r="M21" i="36"/>
  <c r="O21" i="25" s="1"/>
  <c r="M14" i="36"/>
  <c r="O14" i="25" s="1"/>
  <c r="M8" i="36"/>
  <c r="AJ601" i="35"/>
  <c r="AI601" i="35"/>
  <c r="AB601" i="35"/>
  <c r="Z601" i="35"/>
  <c r="AJ599" i="35"/>
  <c r="AI599" i="35"/>
  <c r="AB599" i="35"/>
  <c r="Z599" i="35"/>
  <c r="AJ597" i="35"/>
  <c r="AI597" i="35"/>
  <c r="AB597" i="35"/>
  <c r="Z597" i="35"/>
  <c r="AJ595" i="35"/>
  <c r="AI595" i="35"/>
  <c r="AB595" i="35"/>
  <c r="Z595" i="35"/>
  <c r="AJ593" i="35"/>
  <c r="AI593" i="35"/>
  <c r="AB593" i="35"/>
  <c r="Z593" i="35"/>
  <c r="AJ591" i="35"/>
  <c r="AI591" i="35"/>
  <c r="AB591" i="35"/>
  <c r="Z591" i="35"/>
  <c r="AJ589" i="35"/>
  <c r="AI589" i="35"/>
  <c r="AB589" i="35"/>
  <c r="Z589" i="35"/>
  <c r="AJ587" i="35"/>
  <c r="AI587" i="35"/>
  <c r="AB587" i="35"/>
  <c r="Z587" i="35"/>
  <c r="AJ585" i="35"/>
  <c r="AI585" i="35"/>
  <c r="AB585" i="35"/>
  <c r="Z585" i="35"/>
  <c r="AJ574" i="35"/>
  <c r="AI574" i="35"/>
  <c r="AB574" i="35"/>
  <c r="Z574" i="35"/>
  <c r="AJ572" i="35"/>
  <c r="AI572" i="35"/>
  <c r="AB572" i="35"/>
  <c r="Z572" i="35"/>
  <c r="AJ570" i="35"/>
  <c r="AI570" i="35"/>
  <c r="AB570" i="35"/>
  <c r="Z570" i="35"/>
  <c r="AJ568" i="35"/>
  <c r="AI568" i="35"/>
  <c r="AB568" i="35"/>
  <c r="Z568" i="35"/>
  <c r="AJ561" i="35"/>
  <c r="AI561" i="35"/>
  <c r="AB561" i="35"/>
  <c r="Z561" i="35"/>
  <c r="AJ559" i="35"/>
  <c r="AI559" i="35"/>
  <c r="AB559" i="35"/>
  <c r="Z559" i="35"/>
  <c r="AJ557" i="35"/>
  <c r="AI557" i="35"/>
  <c r="AB557" i="35"/>
  <c r="Z557" i="35"/>
  <c r="AJ555" i="35"/>
  <c r="AI555" i="35"/>
  <c r="AB555" i="35"/>
  <c r="Z555" i="35"/>
  <c r="AJ553" i="35"/>
  <c r="AI553" i="35"/>
  <c r="AB553" i="35"/>
  <c r="Z553" i="35"/>
  <c r="AJ551" i="35"/>
  <c r="AI551" i="35"/>
  <c r="AB551" i="35"/>
  <c r="Z551" i="35"/>
  <c r="AJ549" i="35"/>
  <c r="AI549" i="35"/>
  <c r="AB549" i="35"/>
  <c r="Z549" i="35"/>
  <c r="AJ547" i="35"/>
  <c r="AI547" i="35"/>
  <c r="AB547" i="35"/>
  <c r="Z547" i="35"/>
  <c r="AJ545" i="35"/>
  <c r="AI545" i="35"/>
  <c r="AB545" i="35"/>
  <c r="Z545" i="35"/>
  <c r="AJ533" i="35"/>
  <c r="AJ531" i="35" s="1"/>
  <c r="AI533" i="35"/>
  <c r="AI531" i="35" s="1"/>
  <c r="AB533" i="35"/>
  <c r="Z533" i="35"/>
  <c r="Z531" i="35" s="1"/>
  <c r="AJ526" i="35"/>
  <c r="AI526" i="35"/>
  <c r="AB526" i="35"/>
  <c r="Z526" i="35"/>
  <c r="AJ518" i="35"/>
  <c r="AI518" i="35"/>
  <c r="AB518" i="35"/>
  <c r="Z518" i="35"/>
  <c r="AJ514" i="35"/>
  <c r="AI514" i="35"/>
  <c r="AB514" i="35"/>
  <c r="Z514" i="35"/>
  <c r="AJ504" i="35"/>
  <c r="AI504" i="35"/>
  <c r="AB504" i="35"/>
  <c r="Z504" i="35"/>
  <c r="AJ502" i="35"/>
  <c r="AI502" i="35"/>
  <c r="AB502" i="35"/>
  <c r="Z502" i="35"/>
  <c r="AJ499" i="35"/>
  <c r="AI499" i="35"/>
  <c r="AB499" i="35"/>
  <c r="Z499" i="35"/>
  <c r="AJ494" i="35"/>
  <c r="AI494" i="35"/>
  <c r="AB494" i="35"/>
  <c r="Z494" i="35"/>
  <c r="AJ491" i="35"/>
  <c r="AI491" i="35"/>
  <c r="AB491" i="35"/>
  <c r="Z491" i="35"/>
  <c r="AJ486" i="35"/>
  <c r="AI486" i="35"/>
  <c r="AB486" i="35"/>
  <c r="Z486" i="35"/>
  <c r="AJ483" i="35"/>
  <c r="AJ481" i="35" s="1"/>
  <c r="AI483" i="35"/>
  <c r="AI481" i="35" s="1"/>
  <c r="AB483" i="35"/>
  <c r="Z483" i="35"/>
  <c r="Z481" i="35" s="1"/>
  <c r="AJ479" i="35"/>
  <c r="AI479" i="35"/>
  <c r="AB479" i="35"/>
  <c r="Z479" i="35"/>
  <c r="AJ477" i="35"/>
  <c r="AI477" i="35"/>
  <c r="AB477" i="35"/>
  <c r="Z477" i="35"/>
  <c r="AJ475" i="35"/>
  <c r="AI475" i="35"/>
  <c r="AB475" i="35"/>
  <c r="Z475" i="35"/>
  <c r="AJ469" i="35"/>
  <c r="AJ468" i="35" s="1"/>
  <c r="AI469" i="35"/>
  <c r="AI468" i="35" s="1"/>
  <c r="AB469" i="35"/>
  <c r="AB468" i="35" s="1"/>
  <c r="Z469" i="35"/>
  <c r="Z468" i="35" s="1"/>
  <c r="AJ466" i="35"/>
  <c r="AI466" i="35"/>
  <c r="AB466" i="35"/>
  <c r="Z466" i="35"/>
  <c r="AJ462" i="35"/>
  <c r="AJ461" i="35" s="1"/>
  <c r="AI462" i="35"/>
  <c r="AI461" i="35" s="1"/>
  <c r="AB462" i="35"/>
  <c r="AB461" i="35" s="1"/>
  <c r="Z462" i="35"/>
  <c r="Z461" i="35" s="1"/>
  <c r="AJ447" i="35"/>
  <c r="AI447" i="35"/>
  <c r="AB447" i="35"/>
  <c r="Z447" i="35"/>
  <c r="AJ427" i="35"/>
  <c r="AI427" i="35"/>
  <c r="AB427" i="35"/>
  <c r="Z427" i="35"/>
  <c r="AJ422" i="35"/>
  <c r="AI422" i="35"/>
  <c r="AB422" i="35"/>
  <c r="Z422" i="35"/>
  <c r="AJ416" i="35"/>
  <c r="AI416" i="35"/>
  <c r="AB416" i="35"/>
  <c r="Z416" i="35"/>
  <c r="AJ412" i="35"/>
  <c r="AI412" i="35"/>
  <c r="AB412" i="35"/>
  <c r="Z412" i="35"/>
  <c r="AJ400" i="35"/>
  <c r="AI400" i="35"/>
  <c r="AB400" i="35"/>
  <c r="Z400" i="35"/>
  <c r="AJ390" i="35"/>
  <c r="AI390" i="35"/>
  <c r="AB390" i="35"/>
  <c r="Z390" i="35"/>
  <c r="AJ382" i="35"/>
  <c r="AI382" i="35"/>
  <c r="AB382" i="35"/>
  <c r="Z382" i="35"/>
  <c r="AJ349" i="35"/>
  <c r="AI349" i="35"/>
  <c r="AB349" i="35"/>
  <c r="Z349" i="35"/>
  <c r="AJ344" i="35"/>
  <c r="AI344" i="35"/>
  <c r="AB344" i="35"/>
  <c r="Z344" i="35"/>
  <c r="AI333" i="35"/>
  <c r="AB333" i="35"/>
  <c r="Z333" i="35"/>
  <c r="AJ324" i="35"/>
  <c r="AB324" i="35"/>
  <c r="Z324" i="35"/>
  <c r="AJ311" i="35"/>
  <c r="AI311" i="35"/>
  <c r="AB311" i="35"/>
  <c r="Z311" i="35"/>
  <c r="AJ302" i="35"/>
  <c r="AI302" i="35"/>
  <c r="AB302" i="35"/>
  <c r="Z302" i="35"/>
  <c r="AJ291" i="35"/>
  <c r="AI291" i="35"/>
  <c r="AB291" i="35"/>
  <c r="Z291" i="35"/>
  <c r="AJ284" i="35"/>
  <c r="AI284" i="35"/>
  <c r="AB284" i="35"/>
  <c r="Z284" i="35"/>
  <c r="AJ237" i="35"/>
  <c r="AJ234" i="35" s="1"/>
  <c r="AI237" i="35"/>
  <c r="AI234" i="35" s="1"/>
  <c r="AB237" i="35"/>
  <c r="Z237" i="35"/>
  <c r="Z234" i="35" s="1"/>
  <c r="AJ232" i="35"/>
  <c r="AI232" i="35"/>
  <c r="AB232" i="35"/>
  <c r="Z232" i="35"/>
  <c r="AJ226" i="35"/>
  <c r="AI226" i="35"/>
  <c r="AB226" i="35"/>
  <c r="Z226" i="35"/>
  <c r="AJ224" i="35"/>
  <c r="AI224" i="35"/>
  <c r="AB224" i="35"/>
  <c r="Z224" i="35"/>
  <c r="AJ219" i="35"/>
  <c r="AI219" i="35"/>
  <c r="AB219" i="35"/>
  <c r="Z219" i="35"/>
  <c r="AJ216" i="35"/>
  <c r="AI216" i="35"/>
  <c r="AB216" i="35"/>
  <c r="Z216" i="35"/>
  <c r="AJ209" i="35"/>
  <c r="AI209" i="35"/>
  <c r="AB209" i="35"/>
  <c r="Z209" i="35"/>
  <c r="AJ205" i="35"/>
  <c r="AI205" i="35"/>
  <c r="AB205" i="35"/>
  <c r="Z205" i="35"/>
  <c r="AJ199" i="35"/>
  <c r="AI199" i="35"/>
  <c r="AB199" i="35"/>
  <c r="AJ195" i="35"/>
  <c r="AI195" i="35"/>
  <c r="AB195" i="35"/>
  <c r="Z199" i="35"/>
  <c r="Z195" i="35"/>
  <c r="AJ115" i="35"/>
  <c r="AJ114" i="35" s="1"/>
  <c r="AI115" i="35"/>
  <c r="AI114" i="35" s="1"/>
  <c r="AB115" i="35"/>
  <c r="AB114" i="35" s="1"/>
  <c r="Z115" i="35"/>
  <c r="AJ96" i="35"/>
  <c r="AI96" i="35"/>
  <c r="AB96" i="35"/>
  <c r="AJ93" i="35"/>
  <c r="AI93" i="35"/>
  <c r="AB93" i="35"/>
  <c r="AJ90" i="35"/>
  <c r="AJ89" i="35" s="1"/>
  <c r="AI90" i="35"/>
  <c r="AI89" i="35" s="1"/>
  <c r="AB90" i="35"/>
  <c r="AB89" i="35" s="1"/>
  <c r="Z96" i="35"/>
  <c r="Z93" i="35"/>
  <c r="Z90" i="35"/>
  <c r="Z89" i="35" s="1"/>
  <c r="AJ84" i="35"/>
  <c r="AJ83" i="35" s="1"/>
  <c r="AJ82" i="35" s="1"/>
  <c r="AI84" i="35"/>
  <c r="AI83" i="35" s="1"/>
  <c r="AI82" i="35" s="1"/>
  <c r="AB84" i="35"/>
  <c r="AB83" i="35" s="1"/>
  <c r="Z84" i="35"/>
  <c r="AJ73" i="35"/>
  <c r="AI73" i="35"/>
  <c r="AB73" i="35"/>
  <c r="Z73" i="35"/>
  <c r="AJ55" i="35"/>
  <c r="AI55" i="35"/>
  <c r="AB55" i="35"/>
  <c r="Z55" i="35"/>
  <c r="AJ47" i="35"/>
  <c r="AJ46" i="35" s="1"/>
  <c r="AI47" i="35"/>
  <c r="AI46" i="35" s="1"/>
  <c r="AB47" i="35"/>
  <c r="AB46" i="35" s="1"/>
  <c r="Z47" i="35"/>
  <c r="AJ43" i="35"/>
  <c r="AI43" i="35"/>
  <c r="AB43" i="35"/>
  <c r="Z43" i="35"/>
  <c r="AJ40" i="35"/>
  <c r="AI40" i="35"/>
  <c r="AB40" i="35"/>
  <c r="Z40" i="35"/>
  <c r="Y612" i="35"/>
  <c r="Y610" i="35"/>
  <c r="Y604" i="35"/>
  <c r="Y602" i="35"/>
  <c r="Y600" i="35"/>
  <c r="Y598" i="35"/>
  <c r="Y596" i="35"/>
  <c r="Y594" i="35"/>
  <c r="Y592" i="35"/>
  <c r="Y590" i="35"/>
  <c r="Y588" i="35"/>
  <c r="Y586" i="35"/>
  <c r="Y584" i="35"/>
  <c r="Y583" i="35"/>
  <c r="Y582" i="35"/>
  <c r="Y581" i="35"/>
  <c r="Y580" i="35"/>
  <c r="Y579" i="35"/>
  <c r="Y578" i="35"/>
  <c r="Y577" i="35"/>
  <c r="Y576" i="35"/>
  <c r="Y575" i="35"/>
  <c r="Y573" i="35"/>
  <c r="Y571" i="35"/>
  <c r="Y569" i="35"/>
  <c r="Y564" i="35"/>
  <c r="Y562" i="35"/>
  <c r="Y560" i="35"/>
  <c r="Y558" i="35"/>
  <c r="Y556" i="35"/>
  <c r="Y554" i="35"/>
  <c r="Y552" i="35"/>
  <c r="Y550" i="35"/>
  <c r="Y548" i="35"/>
  <c r="Y544" i="35"/>
  <c r="Y543" i="35"/>
  <c r="Y542" i="35"/>
  <c r="Y541" i="35"/>
  <c r="Y540" i="35"/>
  <c r="Y539" i="35"/>
  <c r="Y538" i="35"/>
  <c r="Y537" i="35"/>
  <c r="Y536" i="35"/>
  <c r="Y535" i="35"/>
  <c r="Y534" i="35"/>
  <c r="Y532" i="35"/>
  <c r="Y530" i="35"/>
  <c r="Y527" i="35"/>
  <c r="Y519" i="35"/>
  <c r="Y516" i="35"/>
  <c r="Y513" i="35"/>
  <c r="Y512" i="35"/>
  <c r="Y511" i="35"/>
  <c r="Y510" i="35"/>
  <c r="Y508" i="35"/>
  <c r="Y507" i="35"/>
  <c r="Y506" i="35"/>
  <c r="Y505" i="35"/>
  <c r="Y503" i="35"/>
  <c r="Y500" i="35"/>
  <c r="Y498" i="35"/>
  <c r="Y496" i="35"/>
  <c r="Y495" i="35"/>
  <c r="Y493" i="35"/>
  <c r="Y492" i="35"/>
  <c r="Y490" i="35"/>
  <c r="Y487" i="35"/>
  <c r="Y485" i="35"/>
  <c r="Y484" i="35"/>
  <c r="Y482" i="35"/>
  <c r="Y480" i="35"/>
  <c r="Y478" i="35"/>
  <c r="Y476" i="35"/>
  <c r="Y474" i="35"/>
  <c r="Y473" i="35"/>
  <c r="Y472" i="35"/>
  <c r="Y471" i="35"/>
  <c r="Y470" i="35"/>
  <c r="Y467" i="35"/>
  <c r="Y465" i="35"/>
  <c r="Y464" i="35"/>
  <c r="Y463" i="35"/>
  <c r="Y460" i="35"/>
  <c r="Y459" i="35"/>
  <c r="Y458" i="35"/>
  <c r="Y448" i="35"/>
  <c r="Y446" i="35"/>
  <c r="Y440" i="35"/>
  <c r="Y438" i="35"/>
  <c r="Y437" i="35"/>
  <c r="Y436" i="35"/>
  <c r="Y435" i="35"/>
  <c r="Y432" i="35"/>
  <c r="Y431" i="35"/>
  <c r="Y430" i="35"/>
  <c r="Y428" i="35"/>
  <c r="Y426" i="35"/>
  <c r="Y423" i="35"/>
  <c r="Y421" i="35"/>
  <c r="Y419" i="35"/>
  <c r="Y417" i="35"/>
  <c r="Y415" i="35"/>
  <c r="Y413" i="35"/>
  <c r="Y411" i="35"/>
  <c r="Y410" i="35"/>
  <c r="Y409" i="35"/>
  <c r="Y403" i="35"/>
  <c r="Y401" i="35"/>
  <c r="Y399" i="35"/>
  <c r="Y398" i="35"/>
  <c r="Y397" i="35"/>
  <c r="Y393" i="35"/>
  <c r="Y391" i="35"/>
  <c r="Y389" i="35"/>
  <c r="Y388" i="35"/>
  <c r="Y387" i="35"/>
  <c r="Y386" i="35"/>
  <c r="Y385" i="35"/>
  <c r="Y383" i="35"/>
  <c r="Y381" i="35"/>
  <c r="Y380" i="35"/>
  <c r="Y379" i="35"/>
  <c r="Y378" i="35"/>
  <c r="Y369" i="35"/>
  <c r="Y350" i="35"/>
  <c r="Y348" i="35"/>
  <c r="Y347" i="35"/>
  <c r="Y345" i="35"/>
  <c r="Y343" i="35"/>
  <c r="Y342" i="35"/>
  <c r="Y341" i="35"/>
  <c r="Y340" i="35"/>
  <c r="Y336" i="35"/>
  <c r="Y334" i="35"/>
  <c r="Y332" i="35"/>
  <c r="Y331" i="35"/>
  <c r="Y330" i="35"/>
  <c r="Y329" i="35"/>
  <c r="Y327" i="35"/>
  <c r="Y325" i="35"/>
  <c r="Y323" i="35"/>
  <c r="Y316" i="35"/>
  <c r="Y314" i="35"/>
  <c r="Y312" i="35"/>
  <c r="Y310" i="35"/>
  <c r="Y309" i="35"/>
  <c r="Y294" i="35"/>
  <c r="Y292" i="35"/>
  <c r="Y290" i="35"/>
  <c r="Y289" i="35"/>
  <c r="Y288" i="35"/>
  <c r="Y287" i="35"/>
  <c r="Y285" i="35"/>
  <c r="Y283" i="35"/>
  <c r="Y282" i="35"/>
  <c r="Y281" i="35"/>
  <c r="Y280" i="35"/>
  <c r="Y279" i="35"/>
  <c r="Y278" i="35"/>
  <c r="Y277" i="35"/>
  <c r="Y276" i="35"/>
  <c r="Y246" i="35"/>
  <c r="Y243" i="35"/>
  <c r="Y242" i="35"/>
  <c r="Y241" i="35"/>
  <c r="Y240" i="35"/>
  <c r="Y239" i="35"/>
  <c r="Y238" i="35"/>
  <c r="Y236" i="35"/>
  <c r="Y235" i="35"/>
  <c r="Y233" i="35"/>
  <c r="Y231" i="35"/>
  <c r="Y230" i="35"/>
  <c r="Y228" i="35"/>
  <c r="Y227" i="35"/>
  <c r="Y225" i="35"/>
  <c r="Y222" i="35"/>
  <c r="Y221" i="35"/>
  <c r="Y220" i="35"/>
  <c r="Y217" i="35"/>
  <c r="Y215" i="35"/>
  <c r="Y214" i="35"/>
  <c r="Y213" i="35"/>
  <c r="Y211" i="35"/>
  <c r="Y210" i="35"/>
  <c r="Y207" i="35"/>
  <c r="Y206" i="35"/>
  <c r="Y204" i="35"/>
  <c r="Y203" i="35"/>
  <c r="Y202" i="35"/>
  <c r="Y201" i="35"/>
  <c r="Y200" i="35"/>
  <c r="Y198" i="35"/>
  <c r="Y197" i="35"/>
  <c r="Y196" i="35"/>
  <c r="Y192" i="35"/>
  <c r="Y191" i="35"/>
  <c r="Y187" i="35"/>
  <c r="Y186" i="35"/>
  <c r="Y185" i="35"/>
  <c r="Y180" i="35"/>
  <c r="Y179" i="35"/>
  <c r="Y178" i="35"/>
  <c r="Y176" i="35"/>
  <c r="Y175" i="35"/>
  <c r="Y172" i="35"/>
  <c r="Y171" i="35"/>
  <c r="Y170" i="35"/>
  <c r="Y168" i="35"/>
  <c r="Y167" i="35"/>
  <c r="Y166" i="35"/>
  <c r="Y162" i="35"/>
  <c r="Y160" i="35"/>
  <c r="Y159" i="35"/>
  <c r="Y158" i="35"/>
  <c r="Y156" i="35"/>
  <c r="Y155" i="35"/>
  <c r="Y153" i="35"/>
  <c r="Y152" i="35"/>
  <c r="Y149" i="35"/>
  <c r="Y147" i="35"/>
  <c r="Y146" i="35"/>
  <c r="Y145" i="35"/>
  <c r="Y144" i="35"/>
  <c r="Y143" i="35"/>
  <c r="Y141" i="35"/>
  <c r="Y139" i="35"/>
  <c r="Y137" i="35"/>
  <c r="Y135" i="35"/>
  <c r="Y132" i="35"/>
  <c r="Y131" i="35"/>
  <c r="Y129" i="35"/>
  <c r="Y123" i="35"/>
  <c r="Y120" i="35"/>
  <c r="Y117" i="35"/>
  <c r="Y116" i="35"/>
  <c r="Y113" i="35"/>
  <c r="Y111" i="35"/>
  <c r="Y109" i="35"/>
  <c r="Y107" i="35"/>
  <c r="Y106" i="35"/>
  <c r="Y105" i="35"/>
  <c r="Y104" i="35"/>
  <c r="Y102" i="35"/>
  <c r="Y100" i="35"/>
  <c r="Y99" i="35"/>
  <c r="Y98" i="35"/>
  <c r="Y97" i="35"/>
  <c r="Y94" i="35"/>
  <c r="Y92" i="35"/>
  <c r="Y91" i="35"/>
  <c r="Y87" i="35"/>
  <c r="Y86" i="35"/>
  <c r="Y85" i="35"/>
  <c r="Y81" i="35"/>
  <c r="Y78" i="35"/>
  <c r="Y76" i="35"/>
  <c r="Y75" i="35"/>
  <c r="Y74" i="35"/>
  <c r="Y72" i="35"/>
  <c r="Y34" i="35"/>
  <c r="Y33" i="35"/>
  <c r="Y32" i="35"/>
  <c r="Y31" i="35"/>
  <c r="Y28" i="35"/>
  <c r="Y27" i="35"/>
  <c r="Y24" i="35"/>
  <c r="Y22" i="35"/>
  <c r="Y21" i="35"/>
  <c r="Y14" i="35"/>
  <c r="Y8" i="35"/>
  <c r="AJ30" i="35"/>
  <c r="AJ29" i="35" s="1"/>
  <c r="AI30" i="35"/>
  <c r="AI29" i="35" s="1"/>
  <c r="AB30" i="35"/>
  <c r="Z30" i="35"/>
  <c r="Z29" i="35" s="1"/>
  <c r="AJ26" i="35"/>
  <c r="AI26" i="35"/>
  <c r="AB26" i="35"/>
  <c r="Z26" i="35"/>
  <c r="AJ23" i="35"/>
  <c r="AI23" i="35"/>
  <c r="AB23" i="35"/>
  <c r="Z23" i="35"/>
  <c r="T601" i="35"/>
  <c r="U601" i="35"/>
  <c r="V601" i="35"/>
  <c r="W601" i="35"/>
  <c r="S601" i="35"/>
  <c r="T599" i="35"/>
  <c r="U599" i="35"/>
  <c r="V599" i="35"/>
  <c r="W599" i="35"/>
  <c r="W597" i="35"/>
  <c r="V597" i="35"/>
  <c r="U597" i="35"/>
  <c r="T597" i="35"/>
  <c r="S597" i="35"/>
  <c r="W595" i="35"/>
  <c r="V595" i="35"/>
  <c r="U595" i="35"/>
  <c r="T595" i="35"/>
  <c r="S595" i="35"/>
  <c r="W593" i="35"/>
  <c r="V593" i="35"/>
  <c r="U593" i="35"/>
  <c r="T593" i="35"/>
  <c r="S593" i="35"/>
  <c r="W591" i="35"/>
  <c r="V591" i="35"/>
  <c r="U591" i="35"/>
  <c r="T591" i="35"/>
  <c r="S591" i="35"/>
  <c r="W589" i="35"/>
  <c r="V589" i="35"/>
  <c r="U589" i="35"/>
  <c r="T589" i="35"/>
  <c r="S589" i="35"/>
  <c r="W587" i="35"/>
  <c r="V587" i="35"/>
  <c r="U587" i="35"/>
  <c r="T587" i="35"/>
  <c r="S587" i="35"/>
  <c r="W585" i="35"/>
  <c r="V585" i="35"/>
  <c r="U585" i="35"/>
  <c r="T585" i="35"/>
  <c r="S585" i="35"/>
  <c r="W574" i="35"/>
  <c r="W572" i="35"/>
  <c r="W570" i="35"/>
  <c r="W568" i="35"/>
  <c r="V574" i="35"/>
  <c r="V572" i="35"/>
  <c r="V570" i="35"/>
  <c r="V568" i="35"/>
  <c r="U574" i="35"/>
  <c r="U572" i="35"/>
  <c r="U570" i="35"/>
  <c r="U568" i="35"/>
  <c r="T574" i="35"/>
  <c r="T572" i="35"/>
  <c r="T570" i="35"/>
  <c r="T568" i="35"/>
  <c r="R571" i="35"/>
  <c r="S574" i="35"/>
  <c r="S572" i="35"/>
  <c r="S570" i="35"/>
  <c r="S568" i="35"/>
  <c r="W561" i="35"/>
  <c r="W559" i="35"/>
  <c r="W557" i="35"/>
  <c r="W555" i="35"/>
  <c r="W553" i="35"/>
  <c r="W551" i="35"/>
  <c r="W549" i="35"/>
  <c r="W547" i="35"/>
  <c r="W545" i="35"/>
  <c r="W533" i="35"/>
  <c r="W531" i="35" s="1"/>
  <c r="V561" i="35"/>
  <c r="V559" i="35"/>
  <c r="V557" i="35"/>
  <c r="V555" i="35"/>
  <c r="V553" i="35"/>
  <c r="V551" i="35"/>
  <c r="V549" i="35"/>
  <c r="V547" i="35"/>
  <c r="V545" i="35"/>
  <c r="V533" i="35"/>
  <c r="V531" i="35" s="1"/>
  <c r="U561" i="35"/>
  <c r="U559" i="35"/>
  <c r="U557" i="35"/>
  <c r="U555" i="35"/>
  <c r="U553" i="35"/>
  <c r="U551" i="35"/>
  <c r="U549" i="35"/>
  <c r="U547" i="35"/>
  <c r="U545" i="35"/>
  <c r="U533" i="35"/>
  <c r="U531" i="35" s="1"/>
  <c r="T561" i="35"/>
  <c r="T559" i="35"/>
  <c r="T557" i="35"/>
  <c r="T555" i="35"/>
  <c r="T553" i="35"/>
  <c r="T551" i="35"/>
  <c r="T549" i="35"/>
  <c r="T547" i="35"/>
  <c r="T545" i="35"/>
  <c r="T533" i="35"/>
  <c r="T531" i="35" s="1"/>
  <c r="S561" i="35"/>
  <c r="S559" i="35"/>
  <c r="S557" i="35"/>
  <c r="S555" i="35"/>
  <c r="S553" i="35"/>
  <c r="S551" i="35"/>
  <c r="S549" i="35"/>
  <c r="S547" i="35"/>
  <c r="S545" i="35"/>
  <c r="S533" i="35"/>
  <c r="S531" i="35" s="1"/>
  <c r="W526" i="35"/>
  <c r="V526" i="35"/>
  <c r="U526" i="35"/>
  <c r="T526" i="35"/>
  <c r="S526" i="35"/>
  <c r="W518" i="35"/>
  <c r="V518" i="35"/>
  <c r="U518" i="35"/>
  <c r="T518" i="35"/>
  <c r="S518" i="35"/>
  <c r="W514" i="35"/>
  <c r="V514" i="35"/>
  <c r="U514" i="35"/>
  <c r="T514" i="35"/>
  <c r="S514" i="35"/>
  <c r="W504" i="35"/>
  <c r="V504" i="35"/>
  <c r="U504" i="35"/>
  <c r="T504" i="35"/>
  <c r="S504" i="35"/>
  <c r="W502" i="35"/>
  <c r="V502" i="35"/>
  <c r="U502" i="35"/>
  <c r="T502" i="35"/>
  <c r="S502" i="35"/>
  <c r="W499" i="35"/>
  <c r="W494" i="35"/>
  <c r="W491" i="35"/>
  <c r="V499" i="35"/>
  <c r="V494" i="35"/>
  <c r="V491" i="35"/>
  <c r="U499" i="35"/>
  <c r="U494" i="35"/>
  <c r="U491" i="35"/>
  <c r="T499" i="35"/>
  <c r="T494" i="35"/>
  <c r="T491" i="35"/>
  <c r="S499" i="35"/>
  <c r="S494" i="35"/>
  <c r="S491" i="35"/>
  <c r="W469" i="35"/>
  <c r="W468" i="35" s="1"/>
  <c r="W466" i="35"/>
  <c r="W462" i="35"/>
  <c r="W461" i="35" s="1"/>
  <c r="V469" i="35"/>
  <c r="V468" i="35" s="1"/>
  <c r="V466" i="35"/>
  <c r="V462" i="35"/>
  <c r="V461" i="35" s="1"/>
  <c r="U469" i="35"/>
  <c r="U468" i="35" s="1"/>
  <c r="U466" i="35"/>
  <c r="U462" i="35"/>
  <c r="U461" i="35" s="1"/>
  <c r="T469" i="35"/>
  <c r="T468" i="35" s="1"/>
  <c r="T466" i="35"/>
  <c r="T462" i="35"/>
  <c r="T461" i="35" s="1"/>
  <c r="S469" i="35"/>
  <c r="S466" i="35"/>
  <c r="S462" i="35"/>
  <c r="S461" i="35" s="1"/>
  <c r="W344" i="35"/>
  <c r="V344" i="35"/>
  <c r="U344" i="35"/>
  <c r="T344" i="35"/>
  <c r="S344" i="35"/>
  <c r="W333" i="35"/>
  <c r="V333" i="35"/>
  <c r="U333" i="35"/>
  <c r="T333" i="35"/>
  <c r="S333" i="35"/>
  <c r="T324" i="35"/>
  <c r="W311" i="35"/>
  <c r="V311" i="35"/>
  <c r="U311" i="35"/>
  <c r="T311" i="35"/>
  <c r="S311" i="35"/>
  <c r="W302" i="35"/>
  <c r="V302" i="35"/>
  <c r="W291" i="35"/>
  <c r="V291" i="35"/>
  <c r="U291" i="35"/>
  <c r="T291" i="35"/>
  <c r="S291" i="35"/>
  <c r="W284" i="35"/>
  <c r="V284" i="35"/>
  <c r="U284" i="35"/>
  <c r="T284" i="35"/>
  <c r="S284" i="35"/>
  <c r="T237" i="35"/>
  <c r="T234" i="35" s="1"/>
  <c r="U237" i="35"/>
  <c r="U234" i="35" s="1"/>
  <c r="V237" i="35"/>
  <c r="V234" i="35" s="1"/>
  <c r="W237" i="35"/>
  <c r="W234" i="35" s="1"/>
  <c r="S237" i="35"/>
  <c r="S234" i="35" s="1"/>
  <c r="P237" i="35"/>
  <c r="W232" i="35"/>
  <c r="W226" i="35"/>
  <c r="V232" i="35"/>
  <c r="V226" i="35"/>
  <c r="U232" i="35"/>
  <c r="U226" i="35"/>
  <c r="T232" i="35"/>
  <c r="T226" i="35"/>
  <c r="S232" i="35"/>
  <c r="S226" i="35"/>
  <c r="W224" i="35"/>
  <c r="W219" i="35"/>
  <c r="W216" i="35"/>
  <c r="W209" i="35"/>
  <c r="V224" i="35"/>
  <c r="V219" i="35"/>
  <c r="V216" i="35"/>
  <c r="V209" i="35"/>
  <c r="U224" i="35"/>
  <c r="U219" i="35"/>
  <c r="U216" i="35"/>
  <c r="U209" i="35"/>
  <c r="T224" i="35"/>
  <c r="T219" i="35"/>
  <c r="T216" i="35"/>
  <c r="T209" i="35"/>
  <c r="S224" i="35"/>
  <c r="S219" i="35"/>
  <c r="S216" i="35"/>
  <c r="S209" i="35"/>
  <c r="W205" i="35"/>
  <c r="W199" i="35"/>
  <c r="W195" i="35"/>
  <c r="V205" i="35"/>
  <c r="V199" i="35"/>
  <c r="V195" i="35"/>
  <c r="U205" i="35"/>
  <c r="U199" i="35"/>
  <c r="U195" i="35"/>
  <c r="T205" i="35"/>
  <c r="T199" i="35"/>
  <c r="T195" i="35"/>
  <c r="S205" i="35"/>
  <c r="S199" i="35"/>
  <c r="S195" i="35"/>
  <c r="O89" i="34"/>
  <c r="O89" i="37"/>
  <c r="K90" i="34"/>
  <c r="J90" i="35"/>
  <c r="J90" i="36"/>
  <c r="J90" i="37"/>
  <c r="J90" i="38"/>
  <c r="I90" i="38" s="1"/>
  <c r="J90" i="39"/>
  <c r="I90" i="39" s="1"/>
  <c r="J90" i="40"/>
  <c r="J90" i="45"/>
  <c r="I90" i="45" s="1"/>
  <c r="J90" i="46"/>
  <c r="I90" i="46" s="1"/>
  <c r="J90" i="43"/>
  <c r="P90" i="35"/>
  <c r="W96" i="35"/>
  <c r="W93" i="35"/>
  <c r="W90" i="35"/>
  <c r="W89" i="35" s="1"/>
  <c r="V96" i="35"/>
  <c r="V93" i="35"/>
  <c r="V90" i="35"/>
  <c r="V89" i="35" s="1"/>
  <c r="U96" i="35"/>
  <c r="U93" i="35"/>
  <c r="U90" i="35"/>
  <c r="U89" i="35" s="1"/>
  <c r="T96" i="35"/>
  <c r="T93" i="35"/>
  <c r="T90" i="35"/>
  <c r="T89" i="35" s="1"/>
  <c r="S96" i="35"/>
  <c r="S93" i="35"/>
  <c r="S90" i="35"/>
  <c r="S89" i="35" s="1"/>
  <c r="W84" i="35"/>
  <c r="W83" i="35" s="1"/>
  <c r="W82" i="35" s="1"/>
  <c r="V84" i="35"/>
  <c r="V83" i="35" s="1"/>
  <c r="V82" i="35" s="1"/>
  <c r="U84" i="35"/>
  <c r="U83" i="35" s="1"/>
  <c r="U82" i="35" s="1"/>
  <c r="T84" i="35"/>
  <c r="S84" i="35"/>
  <c r="S83" i="35" s="1"/>
  <c r="S82" i="35" s="1"/>
  <c r="S47" i="35"/>
  <c r="S30" i="35"/>
  <c r="S29" i="35" s="1"/>
  <c r="R612" i="35"/>
  <c r="R610" i="35"/>
  <c r="R604" i="35"/>
  <c r="R602" i="35"/>
  <c r="R600" i="35"/>
  <c r="R598" i="35"/>
  <c r="R596" i="35"/>
  <c r="R594" i="35"/>
  <c r="R592" i="35"/>
  <c r="R590" i="35"/>
  <c r="R588" i="35"/>
  <c r="R586" i="35"/>
  <c r="R584" i="35"/>
  <c r="R583" i="35"/>
  <c r="R581" i="35"/>
  <c r="R580" i="35"/>
  <c r="R579" i="35"/>
  <c r="R578" i="35"/>
  <c r="R577" i="35"/>
  <c r="R576" i="35"/>
  <c r="R575" i="35"/>
  <c r="R573" i="35"/>
  <c r="R569" i="35"/>
  <c r="R564" i="35"/>
  <c r="R562" i="35"/>
  <c r="R560" i="35"/>
  <c r="R558" i="35"/>
  <c r="R556" i="35"/>
  <c r="R554" i="35"/>
  <c r="R552" i="35"/>
  <c r="R550" i="35"/>
  <c r="R548" i="35"/>
  <c r="R544" i="35"/>
  <c r="R543" i="35"/>
  <c r="R542" i="35"/>
  <c r="R541" i="35"/>
  <c r="R540" i="35"/>
  <c r="R539" i="35"/>
  <c r="R538" i="35"/>
  <c r="R537" i="35"/>
  <c r="R536" i="35"/>
  <c r="R535" i="35"/>
  <c r="R534" i="35"/>
  <c r="R532" i="35"/>
  <c r="R530" i="35"/>
  <c r="R527" i="35"/>
  <c r="R519" i="35"/>
  <c r="R516" i="35"/>
  <c r="R513" i="35"/>
  <c r="R512" i="35"/>
  <c r="R511" i="35"/>
  <c r="R510" i="35"/>
  <c r="R508" i="35"/>
  <c r="R507" i="35"/>
  <c r="R506" i="35"/>
  <c r="R505" i="35"/>
  <c r="R503" i="35"/>
  <c r="R500" i="35"/>
  <c r="R498" i="35"/>
  <c r="R496" i="35"/>
  <c r="R495" i="35"/>
  <c r="R493" i="35"/>
  <c r="R492" i="35"/>
  <c r="R490" i="35"/>
  <c r="R487" i="35"/>
  <c r="R485" i="35"/>
  <c r="R484" i="35"/>
  <c r="R482" i="35"/>
  <c r="R480" i="35"/>
  <c r="R478" i="35"/>
  <c r="R476" i="35"/>
  <c r="R474" i="35"/>
  <c r="R473" i="35"/>
  <c r="R472" i="35"/>
  <c r="R471" i="35"/>
  <c r="R470" i="35"/>
  <c r="R467" i="35"/>
  <c r="R465" i="35"/>
  <c r="R464" i="35"/>
  <c r="R463" i="35"/>
  <c r="R460" i="35"/>
  <c r="R459" i="35"/>
  <c r="R458" i="35"/>
  <c r="R448" i="35"/>
  <c r="R446" i="35"/>
  <c r="R440" i="35"/>
  <c r="R438" i="35"/>
  <c r="R437" i="35"/>
  <c r="R436" i="35"/>
  <c r="R435" i="35"/>
  <c r="R432" i="35"/>
  <c r="R431" i="35"/>
  <c r="R430" i="35"/>
  <c r="R428" i="35"/>
  <c r="R426" i="35"/>
  <c r="R423" i="35"/>
  <c r="R421" i="35"/>
  <c r="R419" i="35"/>
  <c r="R417" i="35"/>
  <c r="R415" i="35"/>
  <c r="R413" i="35"/>
  <c r="R411" i="35"/>
  <c r="R410" i="35"/>
  <c r="R409" i="35"/>
  <c r="R403" i="35"/>
  <c r="R401" i="35"/>
  <c r="R399" i="35"/>
  <c r="R398" i="35"/>
  <c r="R397" i="35"/>
  <c r="R393" i="35"/>
  <c r="R391" i="35"/>
  <c r="R389" i="35"/>
  <c r="R388" i="35"/>
  <c r="R387" i="35"/>
  <c r="R386" i="35"/>
  <c r="R385" i="35"/>
  <c r="R383" i="35"/>
  <c r="R381" i="35"/>
  <c r="R380" i="35"/>
  <c r="R379" i="35"/>
  <c r="R378" i="35"/>
  <c r="R369" i="35"/>
  <c r="R368" i="35"/>
  <c r="R353" i="35"/>
  <c r="R352" i="35"/>
  <c r="R350" i="35"/>
  <c r="R348" i="35"/>
  <c r="R347" i="35"/>
  <c r="R345" i="35"/>
  <c r="R343" i="35"/>
  <c r="R342" i="35"/>
  <c r="R341" i="35"/>
  <c r="R340" i="35"/>
  <c r="R336" i="35"/>
  <c r="R334" i="35"/>
  <c r="R332" i="35"/>
  <c r="R331" i="35"/>
  <c r="R330" i="35"/>
  <c r="R329" i="35"/>
  <c r="R327" i="35"/>
  <c r="R325" i="35"/>
  <c r="R323" i="35"/>
  <c r="R316" i="35"/>
  <c r="R314" i="35"/>
  <c r="R312" i="35"/>
  <c r="R310" i="35"/>
  <c r="R309" i="35"/>
  <c r="R307" i="35"/>
  <c r="R306" i="35"/>
  <c r="R305" i="35"/>
  <c r="R303" i="35"/>
  <c r="R301" i="35"/>
  <c r="R295" i="35"/>
  <c r="R294" i="35"/>
  <c r="R292" i="35"/>
  <c r="R290" i="35"/>
  <c r="R289" i="35"/>
  <c r="R288" i="35"/>
  <c r="R287" i="35"/>
  <c r="R285" i="35"/>
  <c r="R283" i="35"/>
  <c r="R282" i="35"/>
  <c r="R281" i="35"/>
  <c r="R280" i="35"/>
  <c r="R279" i="35"/>
  <c r="R278" i="35"/>
  <c r="R277" i="35"/>
  <c r="R276" i="35"/>
  <c r="R246" i="35"/>
  <c r="R243" i="35"/>
  <c r="R242" i="35"/>
  <c r="R241" i="35"/>
  <c r="R240" i="35"/>
  <c r="R239" i="35"/>
  <c r="R238" i="35"/>
  <c r="R236" i="35"/>
  <c r="R235" i="35"/>
  <c r="R233" i="35"/>
  <c r="R231" i="35"/>
  <c r="R230" i="35"/>
  <c r="R228" i="35"/>
  <c r="R227" i="35"/>
  <c r="R225" i="35"/>
  <c r="R222" i="35"/>
  <c r="R221" i="35"/>
  <c r="R220" i="35"/>
  <c r="R217" i="35"/>
  <c r="R215" i="35"/>
  <c r="R214" i="35"/>
  <c r="R213" i="35"/>
  <c r="R211" i="35"/>
  <c r="R210" i="35"/>
  <c r="R207" i="35"/>
  <c r="R206" i="35"/>
  <c r="R204" i="35"/>
  <c r="R203" i="35"/>
  <c r="R202" i="35"/>
  <c r="R201" i="35"/>
  <c r="R200" i="35"/>
  <c r="R198" i="35"/>
  <c r="R197" i="35"/>
  <c r="R196" i="35"/>
  <c r="R192" i="35"/>
  <c r="R191" i="35"/>
  <c r="R187" i="35"/>
  <c r="R186" i="35"/>
  <c r="R185" i="35"/>
  <c r="R180" i="35"/>
  <c r="R179" i="35"/>
  <c r="R178" i="35"/>
  <c r="R176" i="35"/>
  <c r="R175" i="35"/>
  <c r="R172" i="35"/>
  <c r="R171" i="35"/>
  <c r="R170" i="35"/>
  <c r="R168" i="35"/>
  <c r="R167" i="35"/>
  <c r="R166" i="35"/>
  <c r="R162" i="35"/>
  <c r="R160" i="35"/>
  <c r="R159" i="35"/>
  <c r="R158" i="35"/>
  <c r="R156" i="35"/>
  <c r="R155" i="35"/>
  <c r="R153" i="35"/>
  <c r="R152" i="35"/>
  <c r="R149" i="35"/>
  <c r="R147" i="35"/>
  <c r="R146" i="35"/>
  <c r="R145" i="35"/>
  <c r="R144" i="35"/>
  <c r="R143" i="35"/>
  <c r="R141" i="35"/>
  <c r="R139" i="35"/>
  <c r="R137" i="35"/>
  <c r="R135" i="35"/>
  <c r="R132" i="35"/>
  <c r="R131" i="35"/>
  <c r="R129" i="35"/>
  <c r="R123" i="35"/>
  <c r="R120" i="35"/>
  <c r="R117" i="35"/>
  <c r="R116" i="35"/>
  <c r="R113" i="35"/>
  <c r="R111" i="35"/>
  <c r="R109" i="35"/>
  <c r="R107" i="35"/>
  <c r="R106" i="35"/>
  <c r="R105" i="35"/>
  <c r="R104" i="35"/>
  <c r="R102" i="35"/>
  <c r="R100" i="35"/>
  <c r="R99" i="35"/>
  <c r="R98" i="35"/>
  <c r="R97" i="35"/>
  <c r="R94" i="35"/>
  <c r="R92" i="35"/>
  <c r="R91" i="35"/>
  <c r="R87" i="35"/>
  <c r="R86" i="35"/>
  <c r="R85" i="35"/>
  <c r="R81" i="35"/>
  <c r="R78" i="35"/>
  <c r="R76" i="35"/>
  <c r="R75" i="35"/>
  <c r="R74" i="35"/>
  <c r="R72" i="35"/>
  <c r="R70" i="35"/>
  <c r="H70" i="35" s="1"/>
  <c r="R69" i="35"/>
  <c r="R68" i="35"/>
  <c r="R67" i="35"/>
  <c r="R66" i="35"/>
  <c r="H66" i="35" s="1"/>
  <c r="R42" i="35"/>
  <c r="R41" i="35"/>
  <c r="R36" i="35"/>
  <c r="R34" i="35"/>
  <c r="R33" i="35"/>
  <c r="R32" i="35"/>
  <c r="R31" i="35"/>
  <c r="R28" i="35"/>
  <c r="R27" i="35"/>
  <c r="R24" i="35"/>
  <c r="R22" i="35"/>
  <c r="R21" i="35"/>
  <c r="R14" i="35"/>
  <c r="R8" i="35"/>
  <c r="I7" i="34"/>
  <c r="H7" i="34" s="1"/>
  <c r="K7" i="25" s="1"/>
  <c r="K23" i="35"/>
  <c r="K26" i="35"/>
  <c r="K30" i="35"/>
  <c r="K29" i="35" s="1"/>
  <c r="K40" i="35"/>
  <c r="K43" i="35"/>
  <c r="K65" i="35"/>
  <c r="K64" i="35" s="1"/>
  <c r="K73" i="35"/>
  <c r="K84" i="35"/>
  <c r="K83" i="35" s="1"/>
  <c r="K82" i="35" s="1"/>
  <c r="K90" i="35"/>
  <c r="K89" i="35" s="1"/>
  <c r="K93" i="35"/>
  <c r="K96" i="35"/>
  <c r="K103" i="35"/>
  <c r="K110" i="35"/>
  <c r="K112" i="35"/>
  <c r="K115" i="35"/>
  <c r="K114" i="35" s="1"/>
  <c r="K125" i="35"/>
  <c r="K130" i="35"/>
  <c r="K138" i="35"/>
  <c r="K140" i="35"/>
  <c r="K151" i="35"/>
  <c r="K157" i="35"/>
  <c r="K177" i="35"/>
  <c r="K184" i="35"/>
  <c r="K195" i="35"/>
  <c r="K199" i="35"/>
  <c r="K205" i="35"/>
  <c r="K209" i="35"/>
  <c r="K216" i="35"/>
  <c r="K219" i="35"/>
  <c r="K224" i="35"/>
  <c r="K226" i="35"/>
  <c r="K232" i="35"/>
  <c r="K237" i="35"/>
  <c r="K234" i="35" s="1"/>
  <c r="K284" i="35"/>
  <c r="K291" i="35"/>
  <c r="K311" i="35"/>
  <c r="K324" i="35"/>
  <c r="K333" i="35"/>
  <c r="K344" i="35"/>
  <c r="K349" i="35"/>
  <c r="K382" i="35"/>
  <c r="K390" i="35"/>
  <c r="K400" i="35"/>
  <c r="K412" i="35"/>
  <c r="K416" i="35"/>
  <c r="K422" i="35"/>
  <c r="K427" i="35"/>
  <c r="K447" i="35"/>
  <c r="K462" i="35"/>
  <c r="K461" i="35" s="1"/>
  <c r="K466" i="35"/>
  <c r="K469" i="35"/>
  <c r="K468" i="35" s="1"/>
  <c r="K475" i="35"/>
  <c r="K477" i="35"/>
  <c r="K479" i="35"/>
  <c r="K483" i="35"/>
  <c r="K481" i="35" s="1"/>
  <c r="K486" i="35"/>
  <c r="K491" i="35"/>
  <c r="K494" i="35"/>
  <c r="K499" i="35"/>
  <c r="K502" i="35"/>
  <c r="K504" i="35"/>
  <c r="K514" i="35"/>
  <c r="K518" i="35"/>
  <c r="K526" i="35"/>
  <c r="K533" i="35"/>
  <c r="K531" i="35" s="1"/>
  <c r="K545" i="35"/>
  <c r="K547" i="35"/>
  <c r="K549" i="35"/>
  <c r="K551" i="35"/>
  <c r="K553" i="35"/>
  <c r="K555" i="35"/>
  <c r="K557" i="35"/>
  <c r="K559" i="35"/>
  <c r="K561" i="35"/>
  <c r="K568" i="35"/>
  <c r="K570" i="35"/>
  <c r="K572" i="35"/>
  <c r="K574" i="35"/>
  <c r="K585" i="35"/>
  <c r="K587" i="35"/>
  <c r="K589" i="35"/>
  <c r="K591" i="35"/>
  <c r="K593" i="35"/>
  <c r="K595" i="35"/>
  <c r="K597" i="35"/>
  <c r="K599" i="35"/>
  <c r="K601" i="35"/>
  <c r="P30" i="35"/>
  <c r="N30" i="35"/>
  <c r="N29" i="35" s="1"/>
  <c r="M30" i="35"/>
  <c r="M29" i="35" s="1"/>
  <c r="L30" i="35"/>
  <c r="L29" i="35" s="1"/>
  <c r="P26" i="35"/>
  <c r="O26" i="35" s="1"/>
  <c r="N26" i="35"/>
  <c r="M26" i="35"/>
  <c r="L26" i="35"/>
  <c r="P23" i="35"/>
  <c r="O23" i="35" s="1"/>
  <c r="N23" i="35"/>
  <c r="M23" i="35"/>
  <c r="L23" i="35"/>
  <c r="J30" i="35"/>
  <c r="L40" i="35"/>
  <c r="M40" i="35"/>
  <c r="N40" i="35"/>
  <c r="P40" i="35"/>
  <c r="O40" i="35" s="1"/>
  <c r="L43" i="35"/>
  <c r="M43" i="35"/>
  <c r="N43" i="35"/>
  <c r="P43" i="35"/>
  <c r="O43" i="35" s="1"/>
  <c r="L65" i="35"/>
  <c r="L64" i="35" s="1"/>
  <c r="M65" i="35"/>
  <c r="M64" i="35" s="1"/>
  <c r="N65" i="35"/>
  <c r="N64" i="35" s="1"/>
  <c r="P65" i="35"/>
  <c r="L73" i="35"/>
  <c r="M73" i="35"/>
  <c r="N73" i="35"/>
  <c r="P73" i="35"/>
  <c r="O73" i="35" s="1"/>
  <c r="L84" i="35"/>
  <c r="L83" i="35" s="1"/>
  <c r="L82" i="35" s="1"/>
  <c r="M84" i="35"/>
  <c r="M83" i="35" s="1"/>
  <c r="M82" i="35" s="1"/>
  <c r="N84" i="35"/>
  <c r="N83" i="35" s="1"/>
  <c r="N82" i="35" s="1"/>
  <c r="P84" i="35"/>
  <c r="L90" i="35"/>
  <c r="L89" i="35" s="1"/>
  <c r="M90" i="35"/>
  <c r="M89" i="35" s="1"/>
  <c r="N90" i="35"/>
  <c r="L93" i="35"/>
  <c r="M93" i="35"/>
  <c r="N93" i="35"/>
  <c r="P93" i="35"/>
  <c r="O93" i="35" s="1"/>
  <c r="L96" i="35"/>
  <c r="M96" i="35"/>
  <c r="N96" i="35"/>
  <c r="P96" i="35"/>
  <c r="O96" i="35" s="1"/>
  <c r="L103" i="35"/>
  <c r="M103" i="35"/>
  <c r="N103" i="35"/>
  <c r="P103" i="35"/>
  <c r="O103" i="35" s="1"/>
  <c r="L110" i="35"/>
  <c r="M110" i="35"/>
  <c r="N110" i="35"/>
  <c r="P110" i="35"/>
  <c r="O110" i="35" s="1"/>
  <c r="L112" i="35"/>
  <c r="M112" i="35"/>
  <c r="N112" i="35"/>
  <c r="P112" i="35"/>
  <c r="O112" i="35" s="1"/>
  <c r="L115" i="35"/>
  <c r="L114" i="35" s="1"/>
  <c r="M115" i="35"/>
  <c r="M114" i="35" s="1"/>
  <c r="N115" i="35"/>
  <c r="N114" i="35" s="1"/>
  <c r="P115" i="35"/>
  <c r="L125" i="35"/>
  <c r="M125" i="35"/>
  <c r="N125" i="35"/>
  <c r="P125" i="35"/>
  <c r="O125" i="35" s="1"/>
  <c r="L130" i="35"/>
  <c r="M130" i="35"/>
  <c r="N130" i="35"/>
  <c r="P130" i="35"/>
  <c r="O130" i="35" s="1"/>
  <c r="L138" i="35"/>
  <c r="M138" i="35"/>
  <c r="N138" i="35"/>
  <c r="P138" i="35"/>
  <c r="O138" i="35" s="1"/>
  <c r="L140" i="35"/>
  <c r="M140" i="35"/>
  <c r="N140" i="35"/>
  <c r="P140" i="35"/>
  <c r="O140" i="35" s="1"/>
  <c r="L151" i="35"/>
  <c r="M151" i="35"/>
  <c r="N151" i="35"/>
  <c r="P151" i="35"/>
  <c r="O151" i="35" s="1"/>
  <c r="L157" i="35"/>
  <c r="M157" i="35"/>
  <c r="N157" i="35"/>
  <c r="P157" i="35"/>
  <c r="O157" i="35" s="1"/>
  <c r="L177" i="35"/>
  <c r="M177" i="35"/>
  <c r="N177" i="35"/>
  <c r="P177" i="35"/>
  <c r="O177" i="35" s="1"/>
  <c r="L184" i="35"/>
  <c r="M184" i="35"/>
  <c r="N184" i="35"/>
  <c r="P184" i="35"/>
  <c r="O184" i="35" s="1"/>
  <c r="L195" i="35"/>
  <c r="M195" i="35"/>
  <c r="N195" i="35"/>
  <c r="P195" i="35"/>
  <c r="O195" i="35" s="1"/>
  <c r="L199" i="35"/>
  <c r="M199" i="35"/>
  <c r="N199" i="35"/>
  <c r="P199" i="35"/>
  <c r="O199" i="35" s="1"/>
  <c r="L205" i="35"/>
  <c r="M205" i="35"/>
  <c r="N205" i="35"/>
  <c r="P205" i="35"/>
  <c r="O205" i="35" s="1"/>
  <c r="L209" i="35"/>
  <c r="M209" i="35"/>
  <c r="N209" i="35"/>
  <c r="P209" i="35"/>
  <c r="O209" i="35" s="1"/>
  <c r="L216" i="35"/>
  <c r="M216" i="35"/>
  <c r="N216" i="35"/>
  <c r="P216" i="35"/>
  <c r="O216" i="35" s="1"/>
  <c r="L219" i="35"/>
  <c r="M219" i="35"/>
  <c r="N219" i="35"/>
  <c r="P219" i="35"/>
  <c r="O219" i="35" s="1"/>
  <c r="L224" i="35"/>
  <c r="M224" i="35"/>
  <c r="N224" i="35"/>
  <c r="P224" i="35"/>
  <c r="O224" i="35" s="1"/>
  <c r="L226" i="35"/>
  <c r="M226" i="35"/>
  <c r="N226" i="35"/>
  <c r="P226" i="35"/>
  <c r="O226" i="35" s="1"/>
  <c r="L232" i="35"/>
  <c r="M232" i="35"/>
  <c r="N232" i="35"/>
  <c r="P232" i="35"/>
  <c r="O232" i="35" s="1"/>
  <c r="L237" i="35"/>
  <c r="L234" i="35" s="1"/>
  <c r="M237" i="35"/>
  <c r="M234" i="35" s="1"/>
  <c r="N237" i="35"/>
  <c r="N234" i="35" s="1"/>
  <c r="L284" i="35"/>
  <c r="M284" i="35"/>
  <c r="N284" i="35"/>
  <c r="P284" i="35"/>
  <c r="O284" i="35" s="1"/>
  <c r="L291" i="35"/>
  <c r="M291" i="35"/>
  <c r="N291" i="35"/>
  <c r="P291" i="35"/>
  <c r="O291" i="35" s="1"/>
  <c r="M302" i="35"/>
  <c r="N302" i="35"/>
  <c r="P302" i="35"/>
  <c r="O302" i="35" s="1"/>
  <c r="L311" i="35"/>
  <c r="M311" i="35"/>
  <c r="N311" i="35"/>
  <c r="P311" i="35"/>
  <c r="O311" i="35" s="1"/>
  <c r="L324" i="35"/>
  <c r="M324" i="35"/>
  <c r="N324" i="35"/>
  <c r="P324" i="35"/>
  <c r="O324" i="35" s="1"/>
  <c r="L333" i="35"/>
  <c r="M333" i="35"/>
  <c r="N333" i="35"/>
  <c r="P333" i="35"/>
  <c r="O333" i="35" s="1"/>
  <c r="L344" i="35"/>
  <c r="M344" i="35"/>
  <c r="N344" i="35"/>
  <c r="P344" i="35"/>
  <c r="O344" i="35" s="1"/>
  <c r="L349" i="35"/>
  <c r="M349" i="35"/>
  <c r="N349" i="35"/>
  <c r="P349" i="35"/>
  <c r="O349" i="35" s="1"/>
  <c r="L365" i="35"/>
  <c r="M365" i="35"/>
  <c r="N365" i="35"/>
  <c r="P365" i="35"/>
  <c r="O365" i="35" s="1"/>
  <c r="L382" i="35"/>
  <c r="M382" i="35"/>
  <c r="N382" i="35"/>
  <c r="P382" i="35"/>
  <c r="O382" i="35" s="1"/>
  <c r="L390" i="35"/>
  <c r="M390" i="35"/>
  <c r="N390" i="35"/>
  <c r="P390" i="35"/>
  <c r="O390" i="35" s="1"/>
  <c r="L400" i="35"/>
  <c r="M400" i="35"/>
  <c r="N400" i="35"/>
  <c r="P400" i="35"/>
  <c r="O400" i="35" s="1"/>
  <c r="L412" i="35"/>
  <c r="M412" i="35"/>
  <c r="N412" i="35"/>
  <c r="P412" i="35"/>
  <c r="O412" i="35" s="1"/>
  <c r="L416" i="35"/>
  <c r="M416" i="35"/>
  <c r="N416" i="35"/>
  <c r="P416" i="35"/>
  <c r="O416" i="35" s="1"/>
  <c r="L422" i="35"/>
  <c r="M422" i="35"/>
  <c r="N422" i="35"/>
  <c r="P422" i="35"/>
  <c r="O422" i="35" s="1"/>
  <c r="L427" i="35"/>
  <c r="M427" i="35"/>
  <c r="N427" i="35"/>
  <c r="P427" i="35"/>
  <c r="O427" i="35" s="1"/>
  <c r="L447" i="35"/>
  <c r="M447" i="35"/>
  <c r="N447" i="35"/>
  <c r="P447" i="35"/>
  <c r="O447" i="35" s="1"/>
  <c r="L462" i="35"/>
  <c r="L461" i="35" s="1"/>
  <c r="M462" i="35"/>
  <c r="M461" i="35" s="1"/>
  <c r="N462" i="35"/>
  <c r="N461" i="35" s="1"/>
  <c r="P462" i="35"/>
  <c r="L466" i="35"/>
  <c r="M466" i="35"/>
  <c r="N466" i="35"/>
  <c r="P466" i="35"/>
  <c r="O466" i="35" s="1"/>
  <c r="L469" i="35"/>
  <c r="L468" i="35" s="1"/>
  <c r="M469" i="35"/>
  <c r="M468" i="35" s="1"/>
  <c r="N469" i="35"/>
  <c r="N468" i="35" s="1"/>
  <c r="P469" i="35"/>
  <c r="L475" i="35"/>
  <c r="M475" i="35"/>
  <c r="N475" i="35"/>
  <c r="P475" i="35"/>
  <c r="O475" i="35" s="1"/>
  <c r="L477" i="35"/>
  <c r="M477" i="35"/>
  <c r="N477" i="35"/>
  <c r="P477" i="35"/>
  <c r="O477" i="35" s="1"/>
  <c r="L479" i="35"/>
  <c r="M479" i="35"/>
  <c r="N479" i="35"/>
  <c r="P479" i="35"/>
  <c r="O479" i="35" s="1"/>
  <c r="L483" i="35"/>
  <c r="L481" i="35" s="1"/>
  <c r="M483" i="35"/>
  <c r="M481" i="35" s="1"/>
  <c r="N483" i="35"/>
  <c r="N481" i="35" s="1"/>
  <c r="P483" i="35"/>
  <c r="L486" i="35"/>
  <c r="M486" i="35"/>
  <c r="N486" i="35"/>
  <c r="P486" i="35"/>
  <c r="O486" i="35" s="1"/>
  <c r="L491" i="35"/>
  <c r="M491" i="35"/>
  <c r="N491" i="35"/>
  <c r="P491" i="35"/>
  <c r="O491" i="35" s="1"/>
  <c r="L494" i="35"/>
  <c r="M494" i="35"/>
  <c r="N494" i="35"/>
  <c r="P494" i="35"/>
  <c r="O494" i="35" s="1"/>
  <c r="L499" i="35"/>
  <c r="M499" i="35"/>
  <c r="N499" i="35"/>
  <c r="P499" i="35"/>
  <c r="O499" i="35" s="1"/>
  <c r="L502" i="35"/>
  <c r="M502" i="35"/>
  <c r="N502" i="35"/>
  <c r="P502" i="35"/>
  <c r="O502" i="35" s="1"/>
  <c r="L504" i="35"/>
  <c r="M504" i="35"/>
  <c r="N504" i="35"/>
  <c r="P504" i="35"/>
  <c r="O504" i="35" s="1"/>
  <c r="L514" i="35"/>
  <c r="M514" i="35"/>
  <c r="N514" i="35"/>
  <c r="P514" i="35"/>
  <c r="O514" i="35" s="1"/>
  <c r="L518" i="35"/>
  <c r="M518" i="35"/>
  <c r="N518" i="35"/>
  <c r="P518" i="35"/>
  <c r="O518" i="35" s="1"/>
  <c r="L526" i="35"/>
  <c r="M526" i="35"/>
  <c r="N526" i="35"/>
  <c r="P526" i="35"/>
  <c r="O526" i="35" s="1"/>
  <c r="L533" i="35"/>
  <c r="L531" i="35" s="1"/>
  <c r="M533" i="35"/>
  <c r="M531" i="35" s="1"/>
  <c r="N533" i="35"/>
  <c r="N531" i="35" s="1"/>
  <c r="P533" i="35"/>
  <c r="L545" i="35"/>
  <c r="M545" i="35"/>
  <c r="N545" i="35"/>
  <c r="P545" i="35"/>
  <c r="O545" i="35" s="1"/>
  <c r="L547" i="35"/>
  <c r="M547" i="35"/>
  <c r="N547" i="35"/>
  <c r="P547" i="35"/>
  <c r="O547" i="35" s="1"/>
  <c r="L549" i="35"/>
  <c r="M549" i="35"/>
  <c r="N549" i="35"/>
  <c r="P549" i="35"/>
  <c r="O549" i="35" s="1"/>
  <c r="L551" i="35"/>
  <c r="M551" i="35"/>
  <c r="N551" i="35"/>
  <c r="P551" i="35"/>
  <c r="O551" i="35" s="1"/>
  <c r="L553" i="35"/>
  <c r="M553" i="35"/>
  <c r="N553" i="35"/>
  <c r="P553" i="35"/>
  <c r="O553" i="35" s="1"/>
  <c r="L555" i="35"/>
  <c r="M555" i="35"/>
  <c r="N555" i="35"/>
  <c r="P555" i="35"/>
  <c r="O555" i="35" s="1"/>
  <c r="L557" i="35"/>
  <c r="M557" i="35"/>
  <c r="N557" i="35"/>
  <c r="P557" i="35"/>
  <c r="O557" i="35" s="1"/>
  <c r="L559" i="35"/>
  <c r="M559" i="35"/>
  <c r="N559" i="35"/>
  <c r="P559" i="35"/>
  <c r="O559" i="35" s="1"/>
  <c r="L561" i="35"/>
  <c r="M561" i="35"/>
  <c r="N561" i="35"/>
  <c r="P561" i="35"/>
  <c r="O561" i="35" s="1"/>
  <c r="L568" i="35"/>
  <c r="M568" i="35"/>
  <c r="N568" i="35"/>
  <c r="P568" i="35"/>
  <c r="O568" i="35" s="1"/>
  <c r="L570" i="35"/>
  <c r="M570" i="35"/>
  <c r="N570" i="35"/>
  <c r="P570" i="35"/>
  <c r="O570" i="35" s="1"/>
  <c r="L572" i="35"/>
  <c r="M572" i="35"/>
  <c r="N572" i="35"/>
  <c r="P572" i="35"/>
  <c r="O572" i="35" s="1"/>
  <c r="L574" i="35"/>
  <c r="M574" i="35"/>
  <c r="N574" i="35"/>
  <c r="P574" i="35"/>
  <c r="O574" i="35" s="1"/>
  <c r="L585" i="35"/>
  <c r="M585" i="35"/>
  <c r="P585" i="35"/>
  <c r="O585" i="35" s="1"/>
  <c r="L587" i="35"/>
  <c r="M587" i="35"/>
  <c r="N587" i="35"/>
  <c r="P587" i="35"/>
  <c r="O587" i="35" s="1"/>
  <c r="L589" i="35"/>
  <c r="M589" i="35"/>
  <c r="N589" i="35"/>
  <c r="P589" i="35"/>
  <c r="O589" i="35" s="1"/>
  <c r="L591" i="35"/>
  <c r="M591" i="35"/>
  <c r="N591" i="35"/>
  <c r="P591" i="35"/>
  <c r="O591" i="35" s="1"/>
  <c r="L593" i="35"/>
  <c r="M593" i="35"/>
  <c r="N593" i="35"/>
  <c r="P593" i="35"/>
  <c r="O593" i="35" s="1"/>
  <c r="L595" i="35"/>
  <c r="M595" i="35"/>
  <c r="N595" i="35"/>
  <c r="P595" i="35"/>
  <c r="O595" i="35" s="1"/>
  <c r="L597" i="35"/>
  <c r="M597" i="35"/>
  <c r="N597" i="35"/>
  <c r="P597" i="35"/>
  <c r="O597" i="35" s="1"/>
  <c r="L599" i="35"/>
  <c r="M599" i="35"/>
  <c r="N599" i="35"/>
  <c r="P599" i="35"/>
  <c r="O599" i="35" s="1"/>
  <c r="L601" i="35"/>
  <c r="M601" i="35"/>
  <c r="N601" i="35"/>
  <c r="P601" i="35"/>
  <c r="O601" i="35" s="1"/>
  <c r="S23" i="35"/>
  <c r="T23" i="35"/>
  <c r="U23" i="35"/>
  <c r="V23" i="35"/>
  <c r="W23" i="35"/>
  <c r="S26" i="35"/>
  <c r="T26" i="35"/>
  <c r="U26" i="35"/>
  <c r="V26" i="35"/>
  <c r="W26" i="35"/>
  <c r="T30" i="35"/>
  <c r="T29" i="35" s="1"/>
  <c r="U30" i="35"/>
  <c r="U29" i="35" s="1"/>
  <c r="V30" i="35"/>
  <c r="V29" i="35" s="1"/>
  <c r="W30" i="35"/>
  <c r="W29" i="35" s="1"/>
  <c r="S40" i="35"/>
  <c r="T40" i="35"/>
  <c r="U40" i="35"/>
  <c r="V40" i="35"/>
  <c r="W40" i="35"/>
  <c r="S43" i="35"/>
  <c r="T43" i="35"/>
  <c r="U43" i="35"/>
  <c r="V43" i="35"/>
  <c r="W43" i="35"/>
  <c r="T47" i="35"/>
  <c r="T46" i="35" s="1"/>
  <c r="U47" i="35"/>
  <c r="U46" i="35" s="1"/>
  <c r="V47" i="35"/>
  <c r="V46" i="35" s="1"/>
  <c r="W47" i="35"/>
  <c r="W46" i="35" s="1"/>
  <c r="S55" i="35"/>
  <c r="T55" i="35"/>
  <c r="U55" i="35"/>
  <c r="V55" i="35"/>
  <c r="W55" i="35"/>
  <c r="S65" i="35"/>
  <c r="S64" i="35" s="1"/>
  <c r="T65" i="35"/>
  <c r="T64" i="35" s="1"/>
  <c r="U65" i="35"/>
  <c r="U64" i="35" s="1"/>
  <c r="V65" i="35"/>
  <c r="V64" i="35" s="1"/>
  <c r="W65" i="35"/>
  <c r="W64" i="35" s="1"/>
  <c r="S73" i="35"/>
  <c r="T73" i="35"/>
  <c r="U73" i="35"/>
  <c r="V73" i="35"/>
  <c r="W73" i="35"/>
  <c r="S103" i="35"/>
  <c r="T103" i="35"/>
  <c r="U103" i="35"/>
  <c r="V103" i="35"/>
  <c r="W103" i="35"/>
  <c r="S110" i="35"/>
  <c r="T110" i="35"/>
  <c r="U110" i="35"/>
  <c r="V110" i="35"/>
  <c r="W110" i="35"/>
  <c r="S112" i="35"/>
  <c r="T112" i="35"/>
  <c r="U112" i="35"/>
  <c r="V112" i="35"/>
  <c r="W112" i="35"/>
  <c r="S115" i="35"/>
  <c r="S114" i="35" s="1"/>
  <c r="T115" i="35"/>
  <c r="T114" i="35" s="1"/>
  <c r="U115" i="35"/>
  <c r="U114" i="35" s="1"/>
  <c r="V115" i="35"/>
  <c r="V114" i="35" s="1"/>
  <c r="W115" i="35"/>
  <c r="W114" i="35" s="1"/>
  <c r="T125" i="35"/>
  <c r="U125" i="35"/>
  <c r="V125" i="35"/>
  <c r="W125" i="35"/>
  <c r="S130" i="35"/>
  <c r="T130" i="35"/>
  <c r="U130" i="35"/>
  <c r="V130" i="35"/>
  <c r="W130" i="35"/>
  <c r="S138" i="35"/>
  <c r="T138" i="35"/>
  <c r="U138" i="35"/>
  <c r="V138" i="35"/>
  <c r="W138" i="35"/>
  <c r="S140" i="35"/>
  <c r="T140" i="35"/>
  <c r="U140" i="35"/>
  <c r="V140" i="35"/>
  <c r="W140" i="35"/>
  <c r="S151" i="35"/>
  <c r="T151" i="35"/>
  <c r="U151" i="35"/>
  <c r="V151" i="35"/>
  <c r="W151" i="35"/>
  <c r="S157" i="35"/>
  <c r="T157" i="35"/>
  <c r="U157" i="35"/>
  <c r="V157" i="35"/>
  <c r="W157" i="35"/>
  <c r="S169" i="35"/>
  <c r="T169" i="35"/>
  <c r="U169" i="35"/>
  <c r="V169" i="35"/>
  <c r="W169" i="35"/>
  <c r="S177" i="35"/>
  <c r="T177" i="35"/>
  <c r="U177" i="35"/>
  <c r="V177" i="35"/>
  <c r="W177" i="35"/>
  <c r="S324" i="35"/>
  <c r="U324" i="35"/>
  <c r="V324" i="35"/>
  <c r="W324" i="35"/>
  <c r="S349" i="35"/>
  <c r="T349" i="35"/>
  <c r="U349" i="35"/>
  <c r="V349" i="35"/>
  <c r="W349" i="35"/>
  <c r="S365" i="35"/>
  <c r="T365" i="35"/>
  <c r="U365" i="35"/>
  <c r="V365" i="35"/>
  <c r="W365" i="35"/>
  <c r="S382" i="35"/>
  <c r="T382" i="35"/>
  <c r="U382" i="35"/>
  <c r="V382" i="35"/>
  <c r="W382" i="35"/>
  <c r="S390" i="35"/>
  <c r="T390" i="35"/>
  <c r="U390" i="35"/>
  <c r="W390" i="35"/>
  <c r="S400" i="35"/>
  <c r="T400" i="35"/>
  <c r="U400" i="35"/>
  <c r="V400" i="35"/>
  <c r="W400" i="35"/>
  <c r="S412" i="35"/>
  <c r="T412" i="35"/>
  <c r="U412" i="35"/>
  <c r="V412" i="35"/>
  <c r="W412" i="35"/>
  <c r="S416" i="35"/>
  <c r="T416" i="35"/>
  <c r="U416" i="35"/>
  <c r="V416" i="35"/>
  <c r="W416" i="35"/>
  <c r="S422" i="35"/>
  <c r="T422" i="35"/>
  <c r="U422" i="35"/>
  <c r="V422" i="35"/>
  <c r="W422" i="35"/>
  <c r="S427" i="35"/>
  <c r="T427" i="35"/>
  <c r="U427" i="35"/>
  <c r="V427" i="35"/>
  <c r="W427" i="35"/>
  <c r="S447" i="35"/>
  <c r="T447" i="35"/>
  <c r="U447" i="35"/>
  <c r="V447" i="35"/>
  <c r="W447" i="35"/>
  <c r="S475" i="35"/>
  <c r="T475" i="35"/>
  <c r="U475" i="35"/>
  <c r="V475" i="35"/>
  <c r="W475" i="35"/>
  <c r="S477" i="35"/>
  <c r="T477" i="35"/>
  <c r="U477" i="35"/>
  <c r="V477" i="35"/>
  <c r="W477" i="35"/>
  <c r="S479" i="35"/>
  <c r="T479" i="35"/>
  <c r="U479" i="35"/>
  <c r="V479" i="35"/>
  <c r="W479" i="35"/>
  <c r="S483" i="35"/>
  <c r="S481" i="35" s="1"/>
  <c r="T483" i="35"/>
  <c r="T481" i="35" s="1"/>
  <c r="U483" i="35"/>
  <c r="U481" i="35" s="1"/>
  <c r="V483" i="35"/>
  <c r="V481" i="35" s="1"/>
  <c r="W483" i="35"/>
  <c r="W481" i="35" s="1"/>
  <c r="S486" i="35"/>
  <c r="T486" i="35"/>
  <c r="U486" i="35"/>
  <c r="V486" i="35"/>
  <c r="W486" i="35"/>
  <c r="J601" i="35"/>
  <c r="J601" i="36"/>
  <c r="J601" i="37"/>
  <c r="J601" i="38"/>
  <c r="I601" i="38" s="1"/>
  <c r="J601" i="39"/>
  <c r="I601" i="39" s="1"/>
  <c r="J601" i="40"/>
  <c r="J601" i="43"/>
  <c r="J601" i="45"/>
  <c r="I601" i="45" s="1"/>
  <c r="J601" i="46"/>
  <c r="I601" i="46" s="1"/>
  <c r="K601" i="34"/>
  <c r="I601" i="34" s="1"/>
  <c r="J599" i="35"/>
  <c r="J599" i="36"/>
  <c r="J599" i="37"/>
  <c r="J599" i="38"/>
  <c r="I599" i="38" s="1"/>
  <c r="J599" i="39"/>
  <c r="I599" i="39" s="1"/>
  <c r="J599" i="40"/>
  <c r="J599" i="43"/>
  <c r="J599" i="45"/>
  <c r="I599" i="45" s="1"/>
  <c r="J599" i="46"/>
  <c r="I599" i="46" s="1"/>
  <c r="K599" i="34"/>
  <c r="I599" i="34" s="1"/>
  <c r="H599" i="34" s="1"/>
  <c r="K599" i="25" s="1"/>
  <c r="J597" i="35"/>
  <c r="J597" i="36"/>
  <c r="J597" i="37"/>
  <c r="J597" i="38"/>
  <c r="I597" i="38" s="1"/>
  <c r="J597" i="39"/>
  <c r="I597" i="39" s="1"/>
  <c r="J597" i="40"/>
  <c r="J597" i="43"/>
  <c r="J597" i="45"/>
  <c r="I597" i="45" s="1"/>
  <c r="J597" i="46"/>
  <c r="I597" i="46" s="1"/>
  <c r="K597" i="34"/>
  <c r="I597" i="34" s="1"/>
  <c r="H597" i="34" s="1"/>
  <c r="K597" i="25" s="1"/>
  <c r="J595" i="35"/>
  <c r="J595" i="36"/>
  <c r="J595" i="37"/>
  <c r="J595" i="38"/>
  <c r="I595" i="38" s="1"/>
  <c r="J595" i="39"/>
  <c r="I595" i="39" s="1"/>
  <c r="J595" i="40"/>
  <c r="J595" i="43"/>
  <c r="J595" i="45"/>
  <c r="I595" i="45" s="1"/>
  <c r="J595" i="46"/>
  <c r="I595" i="46" s="1"/>
  <c r="K595" i="34"/>
  <c r="I595" i="34" s="1"/>
  <c r="J593" i="35"/>
  <c r="J593" i="36"/>
  <c r="J593" i="37"/>
  <c r="J593" i="38"/>
  <c r="I593" i="38" s="1"/>
  <c r="J593" i="39"/>
  <c r="I593" i="39" s="1"/>
  <c r="J593" i="40"/>
  <c r="J593" i="43"/>
  <c r="J593" i="45"/>
  <c r="I593" i="45" s="1"/>
  <c r="J593" i="46"/>
  <c r="I593" i="46" s="1"/>
  <c r="K593" i="34"/>
  <c r="I593" i="34" s="1"/>
  <c r="H593" i="34" s="1"/>
  <c r="K593" i="25" s="1"/>
  <c r="J591" i="35"/>
  <c r="J591" i="36"/>
  <c r="J591" i="37"/>
  <c r="J591" i="38"/>
  <c r="I591" i="38" s="1"/>
  <c r="J591" i="39"/>
  <c r="I591" i="39" s="1"/>
  <c r="J591" i="40"/>
  <c r="J591" i="43"/>
  <c r="J591" i="45"/>
  <c r="I591" i="45" s="1"/>
  <c r="J591" i="46"/>
  <c r="I591" i="46" s="1"/>
  <c r="K591" i="34"/>
  <c r="I591" i="34" s="1"/>
  <c r="J589" i="35"/>
  <c r="J589" i="36"/>
  <c r="J589" i="37"/>
  <c r="J589" i="38"/>
  <c r="I589" i="38" s="1"/>
  <c r="J589" i="39"/>
  <c r="I589" i="39" s="1"/>
  <c r="J589" i="40"/>
  <c r="J589" i="43"/>
  <c r="J589" i="45"/>
  <c r="I589" i="45" s="1"/>
  <c r="J589" i="46"/>
  <c r="I589" i="46" s="1"/>
  <c r="K589" i="34"/>
  <c r="I589" i="34" s="1"/>
  <c r="H589" i="34" s="1"/>
  <c r="K589" i="25" s="1"/>
  <c r="J587" i="35"/>
  <c r="J587" i="36"/>
  <c r="J587" i="37"/>
  <c r="J587" i="38"/>
  <c r="I587" i="38" s="1"/>
  <c r="J587" i="39"/>
  <c r="I587" i="39" s="1"/>
  <c r="J587" i="40"/>
  <c r="J587" i="43"/>
  <c r="J587" i="45"/>
  <c r="I587" i="45" s="1"/>
  <c r="J587" i="46"/>
  <c r="I587" i="46" s="1"/>
  <c r="K587" i="34"/>
  <c r="I587" i="34" s="1"/>
  <c r="J585" i="35"/>
  <c r="J585" i="36"/>
  <c r="J585" i="37"/>
  <c r="J585" i="38"/>
  <c r="I585" i="38" s="1"/>
  <c r="J585" i="39"/>
  <c r="I585" i="39" s="1"/>
  <c r="J585" i="40"/>
  <c r="J585" i="43"/>
  <c r="J585" i="45"/>
  <c r="I585" i="45" s="1"/>
  <c r="J585" i="46"/>
  <c r="I585" i="46" s="1"/>
  <c r="K585" i="34"/>
  <c r="I585" i="34" s="1"/>
  <c r="H585" i="34" s="1"/>
  <c r="K585" i="25" s="1"/>
  <c r="J574" i="35"/>
  <c r="J574" i="36"/>
  <c r="J574" i="37"/>
  <c r="J574" i="38"/>
  <c r="I574" i="38" s="1"/>
  <c r="J574" i="39"/>
  <c r="I574" i="39" s="1"/>
  <c r="J574" i="40"/>
  <c r="J574" i="43"/>
  <c r="J574" i="45"/>
  <c r="I574" i="45" s="1"/>
  <c r="J574" i="46"/>
  <c r="I574" i="46" s="1"/>
  <c r="K574" i="34"/>
  <c r="I574" i="34" s="1"/>
  <c r="J572" i="35"/>
  <c r="J572" i="36"/>
  <c r="J572" i="37"/>
  <c r="J572" i="38"/>
  <c r="I572" i="38" s="1"/>
  <c r="J572" i="39"/>
  <c r="I572" i="39" s="1"/>
  <c r="J572" i="40"/>
  <c r="J572" i="43"/>
  <c r="J572" i="45"/>
  <c r="I572" i="45" s="1"/>
  <c r="J572" i="46"/>
  <c r="I572" i="46" s="1"/>
  <c r="AL572" i="25" s="1"/>
  <c r="K572" i="34"/>
  <c r="I572" i="34" s="1"/>
  <c r="H572" i="34" s="1"/>
  <c r="K572" i="25" s="1"/>
  <c r="J570" i="35"/>
  <c r="J570" i="36"/>
  <c r="J570" i="37"/>
  <c r="J570" i="38"/>
  <c r="I570" i="38" s="1"/>
  <c r="J570" i="39"/>
  <c r="I570" i="39" s="1"/>
  <c r="J570" i="40"/>
  <c r="J570" i="43"/>
  <c r="J570" i="45"/>
  <c r="I570" i="45" s="1"/>
  <c r="J570" i="46"/>
  <c r="I570" i="46" s="1"/>
  <c r="K570" i="34"/>
  <c r="I570" i="34" s="1"/>
  <c r="J568" i="35"/>
  <c r="J568" i="36"/>
  <c r="J568" i="37"/>
  <c r="J568" i="38"/>
  <c r="I568" i="38" s="1"/>
  <c r="J568" i="39"/>
  <c r="I568" i="39" s="1"/>
  <c r="T568" i="25" s="1"/>
  <c r="J568" i="40"/>
  <c r="J568" i="43"/>
  <c r="J568" i="45"/>
  <c r="I568" i="45" s="1"/>
  <c r="J568" i="46"/>
  <c r="I568" i="46" s="1"/>
  <c r="K568" i="34"/>
  <c r="I568" i="34" s="1"/>
  <c r="H568" i="34" s="1"/>
  <c r="K568" i="25" s="1"/>
  <c r="J561" i="35"/>
  <c r="J561" i="36"/>
  <c r="J561" i="37"/>
  <c r="J561" i="38"/>
  <c r="I561" i="38" s="1"/>
  <c r="J561" i="39"/>
  <c r="I561" i="39" s="1"/>
  <c r="J561" i="40"/>
  <c r="J561" i="43"/>
  <c r="J561" i="45"/>
  <c r="I561" i="45" s="1"/>
  <c r="J561" i="46"/>
  <c r="I561" i="46" s="1"/>
  <c r="K561" i="34"/>
  <c r="I561" i="34" s="1"/>
  <c r="J559" i="35"/>
  <c r="J559" i="36"/>
  <c r="J559" i="37"/>
  <c r="J559" i="38"/>
  <c r="I559" i="38" s="1"/>
  <c r="J559" i="39"/>
  <c r="I559" i="39" s="1"/>
  <c r="J559" i="40"/>
  <c r="J559" i="43"/>
  <c r="J559" i="45"/>
  <c r="I559" i="45" s="1"/>
  <c r="J559" i="46"/>
  <c r="I559" i="46" s="1"/>
  <c r="K559" i="34"/>
  <c r="I559" i="34" s="1"/>
  <c r="H559" i="34" s="1"/>
  <c r="K559" i="25" s="1"/>
  <c r="J557" i="35"/>
  <c r="J557" i="36"/>
  <c r="J557" i="37"/>
  <c r="J557" i="38"/>
  <c r="I557" i="38" s="1"/>
  <c r="J557" i="39"/>
  <c r="I557" i="39" s="1"/>
  <c r="J557" i="40"/>
  <c r="J557" i="43"/>
  <c r="J557" i="45"/>
  <c r="I557" i="45" s="1"/>
  <c r="J557" i="46"/>
  <c r="I557" i="46" s="1"/>
  <c r="K557" i="34"/>
  <c r="I557" i="34" s="1"/>
  <c r="H557" i="34" s="1"/>
  <c r="K557" i="25" s="1"/>
  <c r="J555" i="35"/>
  <c r="J555" i="36"/>
  <c r="J555" i="37"/>
  <c r="J555" i="38"/>
  <c r="I555" i="38" s="1"/>
  <c r="J555" i="39"/>
  <c r="I555" i="39" s="1"/>
  <c r="J555" i="40"/>
  <c r="J555" i="43"/>
  <c r="J555" i="45"/>
  <c r="I555" i="45" s="1"/>
  <c r="J555" i="46"/>
  <c r="I555" i="46" s="1"/>
  <c r="K555" i="34"/>
  <c r="I555" i="34" s="1"/>
  <c r="H555" i="34" s="1"/>
  <c r="K555" i="25" s="1"/>
  <c r="J553" i="35"/>
  <c r="J553" i="36"/>
  <c r="J553" i="37"/>
  <c r="J553" i="38"/>
  <c r="I553" i="38" s="1"/>
  <c r="J553" i="39"/>
  <c r="I553" i="39" s="1"/>
  <c r="J553" i="40"/>
  <c r="J553" i="43"/>
  <c r="J553" i="45"/>
  <c r="I553" i="45" s="1"/>
  <c r="J553" i="46"/>
  <c r="I553" i="46" s="1"/>
  <c r="K553" i="34"/>
  <c r="I553" i="34" s="1"/>
  <c r="J551" i="35"/>
  <c r="J551" i="36"/>
  <c r="J551" i="37"/>
  <c r="J551" i="38"/>
  <c r="I551" i="38" s="1"/>
  <c r="J551" i="39"/>
  <c r="I551" i="39" s="1"/>
  <c r="J551" i="40"/>
  <c r="J551" i="43"/>
  <c r="J551" i="45"/>
  <c r="I551" i="45" s="1"/>
  <c r="J551" i="46"/>
  <c r="I551" i="46" s="1"/>
  <c r="K551" i="34"/>
  <c r="I551" i="34" s="1"/>
  <c r="H551" i="34" s="1"/>
  <c r="K551" i="25" s="1"/>
  <c r="J549" i="35"/>
  <c r="J549" i="36"/>
  <c r="J549" i="37"/>
  <c r="J549" i="38"/>
  <c r="I549" i="38" s="1"/>
  <c r="J549" i="39"/>
  <c r="I549" i="39" s="1"/>
  <c r="J549" i="40"/>
  <c r="J549" i="43"/>
  <c r="J549" i="45"/>
  <c r="I549" i="45" s="1"/>
  <c r="J549" i="46"/>
  <c r="I549" i="46" s="1"/>
  <c r="K549" i="34"/>
  <c r="I549" i="34" s="1"/>
  <c r="J547" i="35"/>
  <c r="J547" i="36"/>
  <c r="J547" i="37"/>
  <c r="J547" i="38"/>
  <c r="I547" i="38" s="1"/>
  <c r="J547" i="39"/>
  <c r="I547" i="39" s="1"/>
  <c r="J547" i="40"/>
  <c r="J547" i="43"/>
  <c r="J547" i="45"/>
  <c r="I547" i="45" s="1"/>
  <c r="J547" i="46"/>
  <c r="I547" i="46" s="1"/>
  <c r="K547" i="34"/>
  <c r="I547" i="34" s="1"/>
  <c r="H547" i="34" s="1"/>
  <c r="K547" i="25" s="1"/>
  <c r="J545" i="35"/>
  <c r="J545" i="36"/>
  <c r="J545" i="37"/>
  <c r="J545" i="38"/>
  <c r="I545" i="38" s="1"/>
  <c r="J545" i="39"/>
  <c r="I545" i="39" s="1"/>
  <c r="J545" i="40"/>
  <c r="J545" i="43"/>
  <c r="J545" i="45"/>
  <c r="I545" i="45" s="1"/>
  <c r="J545" i="46"/>
  <c r="I545" i="46" s="1"/>
  <c r="AL545" i="25" s="1"/>
  <c r="K545" i="34"/>
  <c r="I545" i="34" s="1"/>
  <c r="J533" i="35"/>
  <c r="J533" i="36"/>
  <c r="J531" i="36" s="1"/>
  <c r="J533" i="37"/>
  <c r="J533" i="38"/>
  <c r="I533" i="38" s="1"/>
  <c r="J533" i="39"/>
  <c r="I533" i="39" s="1"/>
  <c r="J533" i="40"/>
  <c r="J533" i="43"/>
  <c r="J531" i="43" s="1"/>
  <c r="J533" i="45"/>
  <c r="I533" i="45" s="1"/>
  <c r="J533" i="46"/>
  <c r="I533" i="46" s="1"/>
  <c r="AL533" i="25" s="1"/>
  <c r="J526" i="35"/>
  <c r="J526" i="36"/>
  <c r="J526" i="37"/>
  <c r="J526" i="38"/>
  <c r="I526" i="38" s="1"/>
  <c r="J526" i="39"/>
  <c r="I526" i="39" s="1"/>
  <c r="J526" i="40"/>
  <c r="J526" i="43"/>
  <c r="J526" i="45"/>
  <c r="I526" i="45" s="1"/>
  <c r="J526" i="46"/>
  <c r="I526" i="46" s="1"/>
  <c r="K526" i="34"/>
  <c r="I526" i="34" s="1"/>
  <c r="J518" i="35"/>
  <c r="J518" i="36"/>
  <c r="J518" i="37"/>
  <c r="J518" i="38"/>
  <c r="I518" i="38" s="1"/>
  <c r="J518" i="39"/>
  <c r="I518" i="39" s="1"/>
  <c r="J518" i="40"/>
  <c r="J518" i="43"/>
  <c r="J518" i="45"/>
  <c r="J518" i="46"/>
  <c r="K518" i="34"/>
  <c r="J514" i="35"/>
  <c r="J514" i="36"/>
  <c r="J514" i="37"/>
  <c r="J514" i="38"/>
  <c r="I514" i="38" s="1"/>
  <c r="J514" i="39"/>
  <c r="I514" i="39" s="1"/>
  <c r="J514" i="40"/>
  <c r="J514" i="43"/>
  <c r="J514" i="45"/>
  <c r="I514" i="45" s="1"/>
  <c r="J514" i="46"/>
  <c r="I514" i="46" s="1"/>
  <c r="K514" i="34"/>
  <c r="I514" i="34" s="1"/>
  <c r="J504" i="35"/>
  <c r="J504" i="37"/>
  <c r="J504" i="38"/>
  <c r="I504" i="38" s="1"/>
  <c r="J504" i="39"/>
  <c r="I504" i="39" s="1"/>
  <c r="J504" i="40"/>
  <c r="J504" i="43"/>
  <c r="J504" i="45"/>
  <c r="I504" i="45" s="1"/>
  <c r="J504" i="46"/>
  <c r="I504" i="46" s="1"/>
  <c r="K504" i="34"/>
  <c r="I504" i="34" s="1"/>
  <c r="H504" i="34" s="1"/>
  <c r="K504" i="25" s="1"/>
  <c r="J502" i="35"/>
  <c r="J502" i="37"/>
  <c r="J502" i="38"/>
  <c r="I502" i="38" s="1"/>
  <c r="J502" i="39"/>
  <c r="I502" i="39" s="1"/>
  <c r="T502" i="25" s="1"/>
  <c r="J502" i="40"/>
  <c r="J502" i="43"/>
  <c r="J502" i="45"/>
  <c r="I502" i="45" s="1"/>
  <c r="J502" i="46"/>
  <c r="I502" i="46" s="1"/>
  <c r="K502" i="34"/>
  <c r="I502" i="34" s="1"/>
  <c r="J499" i="35"/>
  <c r="J499" i="37"/>
  <c r="J499" i="38"/>
  <c r="I499" i="38" s="1"/>
  <c r="J499" i="39"/>
  <c r="I499" i="39" s="1"/>
  <c r="J499" i="40"/>
  <c r="J499" i="43"/>
  <c r="J499" i="45"/>
  <c r="I499" i="45" s="1"/>
  <c r="J499" i="46"/>
  <c r="I499" i="46" s="1"/>
  <c r="K499" i="34"/>
  <c r="I499" i="34" s="1"/>
  <c r="J494" i="35"/>
  <c r="J494" i="37"/>
  <c r="J494" i="38"/>
  <c r="I494" i="38" s="1"/>
  <c r="J494" i="39"/>
  <c r="I494" i="39" s="1"/>
  <c r="J494" i="40"/>
  <c r="J494" i="43"/>
  <c r="J494" i="45"/>
  <c r="I494" i="45" s="1"/>
  <c r="J494" i="46"/>
  <c r="I494" i="46" s="1"/>
  <c r="K494" i="34"/>
  <c r="I494" i="34" s="1"/>
  <c r="H494" i="34" s="1"/>
  <c r="K494" i="25" s="1"/>
  <c r="J491" i="35"/>
  <c r="J491" i="37"/>
  <c r="J491" i="38"/>
  <c r="I491" i="38" s="1"/>
  <c r="J491" i="39"/>
  <c r="I491" i="39" s="1"/>
  <c r="J491" i="40"/>
  <c r="J491" i="43"/>
  <c r="J491" i="45"/>
  <c r="I491" i="45" s="1"/>
  <c r="J491" i="46"/>
  <c r="K491" i="34"/>
  <c r="I491" i="34" s="1"/>
  <c r="J486" i="35"/>
  <c r="J486" i="36"/>
  <c r="J486" i="37"/>
  <c r="J486" i="38"/>
  <c r="I486" i="38" s="1"/>
  <c r="J486" i="39"/>
  <c r="I486" i="39" s="1"/>
  <c r="J486" i="40"/>
  <c r="J486" i="43"/>
  <c r="I486" i="43" s="1"/>
  <c r="J486" i="45"/>
  <c r="I486" i="45" s="1"/>
  <c r="J486" i="46"/>
  <c r="I486" i="46" s="1"/>
  <c r="K486" i="34"/>
  <c r="I486" i="34" s="1"/>
  <c r="H486" i="34" s="1"/>
  <c r="K486" i="25" s="1"/>
  <c r="J483" i="35"/>
  <c r="J483" i="36"/>
  <c r="J481" i="36" s="1"/>
  <c r="J483" i="37"/>
  <c r="J481" i="37" s="1"/>
  <c r="J483" i="38"/>
  <c r="I483" i="38" s="1"/>
  <c r="J483" i="39"/>
  <c r="I483" i="39" s="1"/>
  <c r="J483" i="40"/>
  <c r="J483" i="43"/>
  <c r="J483" i="45"/>
  <c r="I483" i="45" s="1"/>
  <c r="J483" i="46"/>
  <c r="I483" i="46" s="1"/>
  <c r="AL483" i="25" s="1"/>
  <c r="K483" i="34"/>
  <c r="K481" i="34" s="1"/>
  <c r="J479" i="35"/>
  <c r="J479" i="36"/>
  <c r="J479" i="37"/>
  <c r="J479" i="38"/>
  <c r="I479" i="38" s="1"/>
  <c r="J479" i="39"/>
  <c r="I479" i="39" s="1"/>
  <c r="J479" i="40"/>
  <c r="J479" i="43"/>
  <c r="J479" i="45"/>
  <c r="I479" i="45" s="1"/>
  <c r="J479" i="46"/>
  <c r="I479" i="46" s="1"/>
  <c r="K479" i="34"/>
  <c r="I479" i="34" s="1"/>
  <c r="H479" i="34" s="1"/>
  <c r="K479" i="25" s="1"/>
  <c r="J477" i="35"/>
  <c r="J477" i="36"/>
  <c r="J477" i="37"/>
  <c r="J477" i="38"/>
  <c r="I477" i="38" s="1"/>
  <c r="J477" i="39"/>
  <c r="I477" i="39" s="1"/>
  <c r="J477" i="40"/>
  <c r="J477" i="43"/>
  <c r="J477" i="45"/>
  <c r="I477" i="45" s="1"/>
  <c r="J477" i="46"/>
  <c r="I477" i="46" s="1"/>
  <c r="K477" i="34"/>
  <c r="I477" i="34" s="1"/>
  <c r="J475" i="35"/>
  <c r="J475" i="36"/>
  <c r="J475" i="37"/>
  <c r="J475" i="38"/>
  <c r="I475" i="38" s="1"/>
  <c r="J475" i="39"/>
  <c r="I475" i="39" s="1"/>
  <c r="J475" i="40"/>
  <c r="J475" i="43"/>
  <c r="J475" i="45"/>
  <c r="I475" i="45" s="1"/>
  <c r="J475" i="46"/>
  <c r="I475" i="46" s="1"/>
  <c r="K475" i="34"/>
  <c r="I475" i="34" s="1"/>
  <c r="H475" i="34" s="1"/>
  <c r="K475" i="25" s="1"/>
  <c r="J469" i="35"/>
  <c r="J469" i="36"/>
  <c r="J468" i="36" s="1"/>
  <c r="J469" i="37"/>
  <c r="J468" i="37" s="1"/>
  <c r="J469" i="38"/>
  <c r="I469" i="38" s="1"/>
  <c r="J469" i="39"/>
  <c r="I469" i="39" s="1"/>
  <c r="J469" i="40"/>
  <c r="J469" i="43"/>
  <c r="J469" i="45"/>
  <c r="I469" i="45" s="1"/>
  <c r="J469" i="46"/>
  <c r="I469" i="46" s="1"/>
  <c r="AL469" i="25" s="1"/>
  <c r="K469" i="34"/>
  <c r="K468" i="34" s="1"/>
  <c r="I468" i="34" s="1"/>
  <c r="J466" i="35"/>
  <c r="J466" i="36"/>
  <c r="J466" i="37"/>
  <c r="J466" i="38"/>
  <c r="I466" i="38" s="1"/>
  <c r="J466" i="39"/>
  <c r="I466" i="39" s="1"/>
  <c r="J466" i="40"/>
  <c r="J466" i="43"/>
  <c r="J466" i="45"/>
  <c r="I466" i="45" s="1"/>
  <c r="J466" i="46"/>
  <c r="I466" i="46" s="1"/>
  <c r="K466" i="34"/>
  <c r="I466" i="34" s="1"/>
  <c r="J462" i="35"/>
  <c r="J462" i="36"/>
  <c r="J461" i="36" s="1"/>
  <c r="J462" i="37"/>
  <c r="J461" i="37" s="1"/>
  <c r="J462" i="38"/>
  <c r="J462" i="39"/>
  <c r="I462" i="39" s="1"/>
  <c r="J462" i="40"/>
  <c r="J461" i="40" s="1"/>
  <c r="J462" i="43"/>
  <c r="J462" i="45"/>
  <c r="I462" i="45" s="1"/>
  <c r="J462" i="46"/>
  <c r="I462" i="46" s="1"/>
  <c r="AL462" i="25" s="1"/>
  <c r="K462" i="34"/>
  <c r="K461" i="34" s="1"/>
  <c r="I461" i="34" s="1"/>
  <c r="H461" i="34" s="1"/>
  <c r="K461" i="25" s="1"/>
  <c r="J452" i="35"/>
  <c r="I452" i="35" s="1"/>
  <c r="J452" i="36"/>
  <c r="J452" i="37"/>
  <c r="J452" i="38"/>
  <c r="I452" i="38" s="1"/>
  <c r="H452" i="38" s="1"/>
  <c r="J452" i="39"/>
  <c r="I452" i="39" s="1"/>
  <c r="T452" i="25" s="1"/>
  <c r="J452" i="40"/>
  <c r="J452" i="43"/>
  <c r="J452" i="46"/>
  <c r="I452" i="46" s="1"/>
  <c r="I452" i="34"/>
  <c r="H452" i="34" s="1"/>
  <c r="K452" i="25" s="1"/>
  <c r="J447" i="35"/>
  <c r="J447" i="36"/>
  <c r="J447" i="37"/>
  <c r="J447" i="38"/>
  <c r="I447" i="38" s="1"/>
  <c r="J447" i="39"/>
  <c r="I447" i="39" s="1"/>
  <c r="J447" i="40"/>
  <c r="J447" i="43"/>
  <c r="J447" i="45"/>
  <c r="I447" i="45" s="1"/>
  <c r="J447" i="46"/>
  <c r="I447" i="46" s="1"/>
  <c r="AL445" i="25" s="1"/>
  <c r="K447" i="34"/>
  <c r="I447" i="34" s="1"/>
  <c r="H447" i="34" s="1"/>
  <c r="K447" i="25" s="1"/>
  <c r="I427" i="45"/>
  <c r="J422" i="35"/>
  <c r="J422" i="36"/>
  <c r="J422" i="37"/>
  <c r="J422" i="38"/>
  <c r="I422" i="38" s="1"/>
  <c r="J422" i="39"/>
  <c r="I422" i="39" s="1"/>
  <c r="J422" i="40"/>
  <c r="J422" i="43"/>
  <c r="J422" i="45"/>
  <c r="I422" i="45" s="1"/>
  <c r="J422" i="46"/>
  <c r="I422" i="46" s="1"/>
  <c r="K422" i="34"/>
  <c r="I422" i="34" s="1"/>
  <c r="J416" i="35"/>
  <c r="J416" i="36"/>
  <c r="J416" i="37"/>
  <c r="J416" i="38"/>
  <c r="I416" i="38" s="1"/>
  <c r="J416" i="39"/>
  <c r="I416" i="39" s="1"/>
  <c r="J416" i="40"/>
  <c r="J416" i="43"/>
  <c r="J416" i="45"/>
  <c r="I416" i="45" s="1"/>
  <c r="J416" i="46"/>
  <c r="I416" i="46" s="1"/>
  <c r="K416" i="34"/>
  <c r="I416" i="34" s="1"/>
  <c r="H416" i="34" s="1"/>
  <c r="K416" i="25" s="1"/>
  <c r="J412" i="36"/>
  <c r="J412" i="37"/>
  <c r="J412" i="38"/>
  <c r="I412" i="38" s="1"/>
  <c r="J412" i="39"/>
  <c r="I412" i="39" s="1"/>
  <c r="J412" i="40"/>
  <c r="J412" i="43"/>
  <c r="J412" i="45"/>
  <c r="I412" i="45" s="1"/>
  <c r="J412" i="46"/>
  <c r="I412" i="46" s="1"/>
  <c r="K412" i="34"/>
  <c r="I412" i="34" s="1"/>
  <c r="H412" i="34" s="1"/>
  <c r="K412" i="25" s="1"/>
  <c r="J400" i="35"/>
  <c r="J400" i="36"/>
  <c r="J400" i="37"/>
  <c r="J400" i="38"/>
  <c r="I400" i="38" s="1"/>
  <c r="J400" i="39"/>
  <c r="I400" i="39" s="1"/>
  <c r="J400" i="40"/>
  <c r="J400" i="43"/>
  <c r="J400" i="45"/>
  <c r="I400" i="45" s="1"/>
  <c r="J400" i="46"/>
  <c r="I400" i="46" s="1"/>
  <c r="I400" i="34"/>
  <c r="H400" i="34" s="1"/>
  <c r="K400" i="25" s="1"/>
  <c r="J390" i="35"/>
  <c r="J390" i="36"/>
  <c r="J390" i="37"/>
  <c r="J390" i="38"/>
  <c r="I390" i="38" s="1"/>
  <c r="J390" i="39"/>
  <c r="I390" i="39" s="1"/>
  <c r="J390" i="40"/>
  <c r="J390" i="43"/>
  <c r="J390" i="45"/>
  <c r="I390" i="45" s="1"/>
  <c r="J390" i="46"/>
  <c r="I390" i="46" s="1"/>
  <c r="K390" i="34"/>
  <c r="I390" i="34" s="1"/>
  <c r="J382" i="35"/>
  <c r="J382" i="36"/>
  <c r="J382" i="37"/>
  <c r="J382" i="38"/>
  <c r="I382" i="38" s="1"/>
  <c r="J382" i="39"/>
  <c r="I382" i="39" s="1"/>
  <c r="J382" i="40"/>
  <c r="J382" i="43"/>
  <c r="J382" i="45"/>
  <c r="I382" i="45" s="1"/>
  <c r="J382" i="46"/>
  <c r="I382" i="46" s="1"/>
  <c r="K382" i="34"/>
  <c r="I382" i="34" s="1"/>
  <c r="H382" i="34" s="1"/>
  <c r="K382" i="25" s="1"/>
  <c r="J365" i="35"/>
  <c r="J365" i="36"/>
  <c r="J365" i="37"/>
  <c r="J365" i="38"/>
  <c r="I365" i="38" s="1"/>
  <c r="J365" i="39"/>
  <c r="I365" i="39" s="1"/>
  <c r="J365" i="40"/>
  <c r="I365" i="40" s="1"/>
  <c r="J365" i="43"/>
  <c r="J365" i="45"/>
  <c r="I365" i="45" s="1"/>
  <c r="J365" i="46"/>
  <c r="I365" i="46" s="1"/>
  <c r="J349" i="35"/>
  <c r="J349" i="36"/>
  <c r="J349" i="37"/>
  <c r="J349" i="38"/>
  <c r="I349" i="38" s="1"/>
  <c r="J349" i="39"/>
  <c r="I349" i="39" s="1"/>
  <c r="J349" i="40"/>
  <c r="J349" i="43"/>
  <c r="J349" i="45"/>
  <c r="I349" i="45" s="1"/>
  <c r="J349" i="46"/>
  <c r="I349" i="46" s="1"/>
  <c r="I349" i="34"/>
  <c r="H349" i="34" s="1"/>
  <c r="K349" i="25" s="1"/>
  <c r="J344" i="35"/>
  <c r="J344" i="36"/>
  <c r="J344" i="37"/>
  <c r="J344" i="38"/>
  <c r="I344" i="38" s="1"/>
  <c r="J344" i="39"/>
  <c r="I344" i="39" s="1"/>
  <c r="J344" i="40"/>
  <c r="J344" i="43"/>
  <c r="J344" i="45"/>
  <c r="I344" i="45" s="1"/>
  <c r="J344" i="46"/>
  <c r="I344" i="46" s="1"/>
  <c r="K344" i="34"/>
  <c r="I344" i="34" s="1"/>
  <c r="I324" i="39"/>
  <c r="J284" i="35"/>
  <c r="J284" i="36"/>
  <c r="J284" i="37"/>
  <c r="J284" i="38"/>
  <c r="I284" i="38" s="1"/>
  <c r="J284" i="39"/>
  <c r="J284" i="40"/>
  <c r="J284" i="43"/>
  <c r="J284" i="45"/>
  <c r="I284" i="45" s="1"/>
  <c r="J284" i="46"/>
  <c r="I284" i="34"/>
  <c r="J237" i="35"/>
  <c r="J237" i="36"/>
  <c r="J234" i="36" s="1"/>
  <c r="J237" i="37"/>
  <c r="J234" i="37" s="1"/>
  <c r="J237" i="38"/>
  <c r="I237" i="38" s="1"/>
  <c r="J237" i="39"/>
  <c r="I237" i="39" s="1"/>
  <c r="J237" i="40"/>
  <c r="J234" i="40" s="1"/>
  <c r="J237" i="43"/>
  <c r="J234" i="43" s="1"/>
  <c r="J237" i="45"/>
  <c r="I237" i="45" s="1"/>
  <c r="J237" i="46"/>
  <c r="I237" i="46" s="1"/>
  <c r="AL237" i="25" s="1"/>
  <c r="K237" i="34"/>
  <c r="J232" i="35"/>
  <c r="J232" i="36"/>
  <c r="J232" i="37"/>
  <c r="J232" i="38"/>
  <c r="I232" i="38" s="1"/>
  <c r="J232" i="39"/>
  <c r="I232" i="39" s="1"/>
  <c r="J232" i="40"/>
  <c r="J232" i="43"/>
  <c r="J232" i="45"/>
  <c r="I232" i="45" s="1"/>
  <c r="J232" i="46"/>
  <c r="I232" i="46" s="1"/>
  <c r="K232" i="34"/>
  <c r="I232" i="34" s="1"/>
  <c r="H232" i="34" s="1"/>
  <c r="K232" i="25" s="1"/>
  <c r="J226" i="35"/>
  <c r="J226" i="36"/>
  <c r="J226" i="37"/>
  <c r="J226" i="38"/>
  <c r="I226" i="38" s="1"/>
  <c r="J226" i="39"/>
  <c r="I226" i="39" s="1"/>
  <c r="J226" i="40"/>
  <c r="J226" i="43"/>
  <c r="J226" i="45"/>
  <c r="I226" i="45" s="1"/>
  <c r="J226" i="46"/>
  <c r="I226" i="46" s="1"/>
  <c r="K226" i="34"/>
  <c r="I226" i="34" s="1"/>
  <c r="H226" i="34" s="1"/>
  <c r="K226" i="25" s="1"/>
  <c r="J224" i="35"/>
  <c r="J224" i="36"/>
  <c r="J224" i="37"/>
  <c r="J224" i="38"/>
  <c r="I224" i="38" s="1"/>
  <c r="J224" i="39"/>
  <c r="J224" i="40"/>
  <c r="J224" i="43"/>
  <c r="J224" i="45"/>
  <c r="I224" i="45" s="1"/>
  <c r="J224" i="46"/>
  <c r="I224" i="46" s="1"/>
  <c r="K224" i="34"/>
  <c r="J219" i="35"/>
  <c r="J219" i="36"/>
  <c r="J219" i="37"/>
  <c r="J219" i="38"/>
  <c r="I219" i="38" s="1"/>
  <c r="J219" i="39"/>
  <c r="I219" i="39" s="1"/>
  <c r="J219" i="40"/>
  <c r="J219" i="43"/>
  <c r="J219" i="45"/>
  <c r="I219" i="45" s="1"/>
  <c r="J219" i="46"/>
  <c r="I219" i="46" s="1"/>
  <c r="AL219" i="25" s="1"/>
  <c r="K219" i="34"/>
  <c r="I219" i="34" s="1"/>
  <c r="J216" i="35"/>
  <c r="J216" i="36"/>
  <c r="J216" i="37"/>
  <c r="J216" i="38"/>
  <c r="I216" i="38" s="1"/>
  <c r="J216" i="39"/>
  <c r="J216" i="40"/>
  <c r="J216" i="43"/>
  <c r="J216" i="45"/>
  <c r="I216" i="45" s="1"/>
  <c r="J216" i="46"/>
  <c r="K216" i="34"/>
  <c r="I216" i="34" s="1"/>
  <c r="J209" i="35"/>
  <c r="J209" i="36"/>
  <c r="J209" i="37"/>
  <c r="J209" i="38"/>
  <c r="I209" i="38" s="1"/>
  <c r="J209" i="39"/>
  <c r="I209" i="39" s="1"/>
  <c r="J209" i="40"/>
  <c r="J209" i="43"/>
  <c r="J209" i="45"/>
  <c r="I209" i="45" s="1"/>
  <c r="J209" i="46"/>
  <c r="I209" i="46" s="1"/>
  <c r="I209" i="34"/>
  <c r="H209" i="34" s="1"/>
  <c r="K209" i="25" s="1"/>
  <c r="J205" i="35"/>
  <c r="J205" i="36"/>
  <c r="J205" i="37"/>
  <c r="J205" i="38"/>
  <c r="I205" i="38" s="1"/>
  <c r="J205" i="39"/>
  <c r="I205" i="39" s="1"/>
  <c r="J205" i="40"/>
  <c r="J205" i="43"/>
  <c r="J205" i="45"/>
  <c r="I205" i="45" s="1"/>
  <c r="J205" i="46"/>
  <c r="I205" i="46" s="1"/>
  <c r="K205" i="34"/>
  <c r="J199" i="35"/>
  <c r="J199" i="36"/>
  <c r="J199" i="37"/>
  <c r="J199" i="38"/>
  <c r="I199" i="38" s="1"/>
  <c r="J199" i="39"/>
  <c r="I199" i="39" s="1"/>
  <c r="J199" i="40"/>
  <c r="J199" i="43"/>
  <c r="J199" i="45"/>
  <c r="I199" i="45" s="1"/>
  <c r="J199" i="46"/>
  <c r="J195" i="35"/>
  <c r="J195" i="36"/>
  <c r="J195" i="37"/>
  <c r="J195" i="38"/>
  <c r="I195" i="38" s="1"/>
  <c r="J195" i="39"/>
  <c r="I195" i="39" s="1"/>
  <c r="J195" i="40"/>
  <c r="J195" i="43"/>
  <c r="J195" i="45"/>
  <c r="I195" i="45" s="1"/>
  <c r="J195" i="46"/>
  <c r="I195" i="46" s="1"/>
  <c r="K195" i="34"/>
  <c r="I184" i="45"/>
  <c r="J177" i="35"/>
  <c r="J177" i="36"/>
  <c r="J177" i="37"/>
  <c r="J177" i="38"/>
  <c r="I177" i="38" s="1"/>
  <c r="J177" i="39"/>
  <c r="J177" i="40"/>
  <c r="J177" i="43"/>
  <c r="J177" i="45"/>
  <c r="I177" i="45" s="1"/>
  <c r="J177" i="46"/>
  <c r="K177" i="34"/>
  <c r="J157" i="35"/>
  <c r="J157" i="36"/>
  <c r="J150" i="36" s="1"/>
  <c r="J157" i="37"/>
  <c r="J150" i="37" s="1"/>
  <c r="J157" i="38"/>
  <c r="I157" i="38" s="1"/>
  <c r="J157" i="39"/>
  <c r="I157" i="39" s="1"/>
  <c r="J157" i="40"/>
  <c r="J157" i="43"/>
  <c r="J157" i="45"/>
  <c r="I157" i="45" s="1"/>
  <c r="J157" i="46"/>
  <c r="I157" i="46" s="1"/>
  <c r="K157" i="34"/>
  <c r="I151" i="39"/>
  <c r="I151" i="45"/>
  <c r="K151" i="34"/>
  <c r="I142" i="45"/>
  <c r="I142" i="46"/>
  <c r="J140" i="35"/>
  <c r="J140" i="36"/>
  <c r="J140" i="37"/>
  <c r="J140" i="38"/>
  <c r="I140" i="38" s="1"/>
  <c r="J140" i="39"/>
  <c r="J140" i="40"/>
  <c r="J140" i="43"/>
  <c r="J140" i="45"/>
  <c r="I140" i="45" s="1"/>
  <c r="J140" i="46"/>
  <c r="I140" i="46" s="1"/>
  <c r="K140" i="34"/>
  <c r="J138" i="35"/>
  <c r="J138" i="36"/>
  <c r="J138" i="37"/>
  <c r="J138" i="38"/>
  <c r="I138" i="38" s="1"/>
  <c r="J138" i="39"/>
  <c r="I138" i="39" s="1"/>
  <c r="J138" i="40"/>
  <c r="J138" i="43"/>
  <c r="J138" i="45"/>
  <c r="I138" i="45" s="1"/>
  <c r="J138" i="46"/>
  <c r="K138" i="34"/>
  <c r="J130" i="35"/>
  <c r="J130" i="36"/>
  <c r="J130" i="37"/>
  <c r="J130" i="38"/>
  <c r="I130" i="38" s="1"/>
  <c r="J130" i="39"/>
  <c r="I130" i="39" s="1"/>
  <c r="T130" i="25" s="1"/>
  <c r="J130" i="40"/>
  <c r="J130" i="43"/>
  <c r="J130" i="45"/>
  <c r="I130" i="45" s="1"/>
  <c r="AH130" i="25" s="1"/>
  <c r="J130" i="46"/>
  <c r="I130" i="46" s="1"/>
  <c r="AL130" i="25" s="1"/>
  <c r="K130" i="34"/>
  <c r="I130" i="34" s="1"/>
  <c r="H130" i="34" s="1"/>
  <c r="K130" i="25" s="1"/>
  <c r="J125" i="35"/>
  <c r="J125" i="36"/>
  <c r="J125" i="37"/>
  <c r="J125" i="38"/>
  <c r="I125" i="38" s="1"/>
  <c r="J125" i="39"/>
  <c r="I125" i="39" s="1"/>
  <c r="T125" i="25" s="1"/>
  <c r="J125" i="40"/>
  <c r="J125" i="43"/>
  <c r="J125" i="45"/>
  <c r="I125" i="45" s="1"/>
  <c r="AH125" i="25" s="1"/>
  <c r="J125" i="46"/>
  <c r="K125" i="34"/>
  <c r="I119" i="39"/>
  <c r="T119" i="25" s="1"/>
  <c r="I119" i="45"/>
  <c r="AH119" i="25" s="1"/>
  <c r="I119" i="46"/>
  <c r="AL119" i="25" s="1"/>
  <c r="K115" i="34"/>
  <c r="K114" i="34" s="1"/>
  <c r="K112" i="34"/>
  <c r="K110" i="34"/>
  <c r="K103" i="34"/>
  <c r="I103" i="34" s="1"/>
  <c r="H103" i="34" s="1"/>
  <c r="K103" i="25" s="1"/>
  <c r="K96" i="34"/>
  <c r="K93" i="34"/>
  <c r="K84" i="34"/>
  <c r="I84" i="34" s="1"/>
  <c r="H84" i="34" s="1"/>
  <c r="K84" i="25" s="1"/>
  <c r="K73" i="34"/>
  <c r="K65" i="34"/>
  <c r="K64" i="34" s="1"/>
  <c r="K55" i="34"/>
  <c r="I55" i="34" s="1"/>
  <c r="H55" i="34" s="1"/>
  <c r="K47" i="34"/>
  <c r="I47" i="34" s="1"/>
  <c r="H47" i="34" s="1"/>
  <c r="K43" i="34"/>
  <c r="K40" i="34"/>
  <c r="K30" i="34"/>
  <c r="K29" i="34" s="1"/>
  <c r="K26" i="34"/>
  <c r="H612" i="34"/>
  <c r="K612" i="25" s="1"/>
  <c r="H610" i="34"/>
  <c r="K610" i="25" s="1"/>
  <c r="K604" i="25"/>
  <c r="K602" i="25"/>
  <c r="K600" i="25"/>
  <c r="K598" i="25"/>
  <c r="K596" i="25"/>
  <c r="K594" i="25"/>
  <c r="K592" i="25"/>
  <c r="K590" i="25"/>
  <c r="K588" i="25"/>
  <c r="K586" i="25"/>
  <c r="K584" i="25"/>
  <c r="K583" i="25"/>
  <c r="K582" i="25"/>
  <c r="K581" i="25"/>
  <c r="K580" i="25"/>
  <c r="K579" i="25"/>
  <c r="K578" i="25"/>
  <c r="K577" i="25"/>
  <c r="K576" i="25"/>
  <c r="K575" i="25"/>
  <c r="K573" i="25"/>
  <c r="K571" i="25"/>
  <c r="K569" i="25"/>
  <c r="K564" i="25"/>
  <c r="K562" i="25"/>
  <c r="K560" i="25"/>
  <c r="K558" i="25"/>
  <c r="K556" i="25"/>
  <c r="K554" i="25"/>
  <c r="K552" i="25"/>
  <c r="K550" i="25"/>
  <c r="K548" i="25"/>
  <c r="K544" i="25"/>
  <c r="K543" i="25"/>
  <c r="K542" i="25"/>
  <c r="K541" i="25"/>
  <c r="K540" i="25"/>
  <c r="K539" i="25"/>
  <c r="K538" i="25"/>
  <c r="K537" i="25"/>
  <c r="K536" i="25"/>
  <c r="K535" i="25"/>
  <c r="K534" i="25"/>
  <c r="K532" i="25"/>
  <c r="K527" i="25"/>
  <c r="K519" i="25"/>
  <c r="K516" i="25"/>
  <c r="K513" i="25"/>
  <c r="K512" i="25"/>
  <c r="K511" i="25"/>
  <c r="K510" i="25"/>
  <c r="K508" i="25"/>
  <c r="K507" i="25"/>
  <c r="K506" i="25"/>
  <c r="K505" i="25"/>
  <c r="K503" i="25"/>
  <c r="K500" i="25"/>
  <c r="K498" i="25"/>
  <c r="K496" i="25"/>
  <c r="K495" i="25"/>
  <c r="K493" i="25"/>
  <c r="K492" i="25"/>
  <c r="K487" i="25"/>
  <c r="K485" i="25"/>
  <c r="K484" i="25"/>
  <c r="K482" i="25"/>
  <c r="K480" i="25"/>
  <c r="K478" i="25"/>
  <c r="K476" i="25"/>
  <c r="K474" i="25"/>
  <c r="K473" i="25"/>
  <c r="K472" i="25"/>
  <c r="K471" i="25"/>
  <c r="K470" i="25"/>
  <c r="K467" i="25"/>
  <c r="K465" i="25"/>
  <c r="K464" i="25"/>
  <c r="K463" i="25"/>
  <c r="K460" i="25"/>
  <c r="K459" i="25"/>
  <c r="K458" i="25"/>
  <c r="K448" i="25"/>
  <c r="K428" i="25"/>
  <c r="K423" i="25"/>
  <c r="K421" i="25"/>
  <c r="K417" i="25"/>
  <c r="K415" i="25"/>
  <c r="K413" i="25"/>
  <c r="K411" i="25"/>
  <c r="K410" i="25"/>
  <c r="K401" i="25"/>
  <c r="K398" i="25"/>
  <c r="K391" i="25"/>
  <c r="K389" i="25"/>
  <c r="K388" i="25"/>
  <c r="K383" i="25"/>
  <c r="K381" i="25"/>
  <c r="K380" i="25"/>
  <c r="K379" i="25"/>
  <c r="K366" i="25"/>
  <c r="K354" i="25"/>
  <c r="K353" i="25"/>
  <c r="K352" i="25"/>
  <c r="K350" i="25"/>
  <c r="K348" i="25"/>
  <c r="K347" i="25"/>
  <c r="K345" i="25"/>
  <c r="K343" i="25"/>
  <c r="K342" i="25"/>
  <c r="K341" i="25"/>
  <c r="K334" i="25"/>
  <c r="K332" i="25"/>
  <c r="K331" i="25"/>
  <c r="K330" i="25"/>
  <c r="K329" i="25"/>
  <c r="K327" i="25"/>
  <c r="K325" i="25"/>
  <c r="K316" i="25"/>
  <c r="K314" i="25"/>
  <c r="K312" i="25"/>
  <c r="K310" i="25"/>
  <c r="K309" i="25"/>
  <c r="K307" i="25"/>
  <c r="K306" i="25"/>
  <c r="K305" i="25"/>
  <c r="K292" i="25"/>
  <c r="K290" i="25"/>
  <c r="K289" i="25"/>
  <c r="K288" i="25"/>
  <c r="K287" i="25"/>
  <c r="K285" i="25"/>
  <c r="K283" i="25"/>
  <c r="K282" i="25"/>
  <c r="K281" i="25"/>
  <c r="K280" i="25"/>
  <c r="K279" i="25"/>
  <c r="K278" i="25"/>
  <c r="K277" i="25"/>
  <c r="K276" i="25"/>
  <c r="K246" i="25"/>
  <c r="K243" i="25"/>
  <c r="K242" i="25"/>
  <c r="K241" i="25"/>
  <c r="K240" i="25"/>
  <c r="K239" i="25"/>
  <c r="K238" i="25"/>
  <c r="K236" i="25"/>
  <c r="K235" i="25"/>
  <c r="K233" i="25"/>
  <c r="K231" i="25"/>
  <c r="K230" i="25"/>
  <c r="K228" i="25"/>
  <c r="K227" i="25"/>
  <c r="K225" i="25"/>
  <c r="K222" i="25"/>
  <c r="K221" i="25"/>
  <c r="K220" i="25"/>
  <c r="K217" i="25"/>
  <c r="K215" i="25"/>
  <c r="K214" i="25"/>
  <c r="K213" i="25"/>
  <c r="K211" i="25"/>
  <c r="K210" i="25"/>
  <c r="K207" i="25"/>
  <c r="K206" i="25"/>
  <c r="K204" i="25"/>
  <c r="K203" i="25"/>
  <c r="K202" i="25"/>
  <c r="K201" i="25"/>
  <c r="K200" i="25"/>
  <c r="K198" i="25"/>
  <c r="K197" i="25"/>
  <c r="K196" i="25"/>
  <c r="K192" i="25"/>
  <c r="K191" i="25"/>
  <c r="K187" i="25"/>
  <c r="K186" i="25"/>
  <c r="K185" i="25"/>
  <c r="K180" i="25"/>
  <c r="K179" i="25"/>
  <c r="K178" i="25"/>
  <c r="K176" i="25"/>
  <c r="K175" i="25"/>
  <c r="K172" i="25"/>
  <c r="K171" i="25"/>
  <c r="K170" i="25"/>
  <c r="K168" i="25"/>
  <c r="K167" i="25"/>
  <c r="K166" i="25"/>
  <c r="K162" i="25"/>
  <c r="K160" i="25"/>
  <c r="K159" i="25"/>
  <c r="K158" i="25"/>
  <c r="K156" i="25"/>
  <c r="K155" i="25"/>
  <c r="K153" i="25"/>
  <c r="K152" i="25"/>
  <c r="K149" i="25"/>
  <c r="K147" i="25"/>
  <c r="K146" i="25"/>
  <c r="K145" i="25"/>
  <c r="K144" i="25"/>
  <c r="K143" i="25"/>
  <c r="K141" i="25"/>
  <c r="K139" i="25"/>
  <c r="K137" i="25"/>
  <c r="K135" i="25"/>
  <c r="K132" i="25"/>
  <c r="K131" i="25"/>
  <c r="K94" i="25"/>
  <c r="K92" i="25"/>
  <c r="K91" i="25"/>
  <c r="K87" i="25"/>
  <c r="K86" i="25"/>
  <c r="K85" i="25"/>
  <c r="K81" i="25"/>
  <c r="K78" i="25"/>
  <c r="K76" i="25"/>
  <c r="K75" i="25"/>
  <c r="K74" i="25"/>
  <c r="K72" i="25"/>
  <c r="K70" i="25"/>
  <c r="K69" i="25"/>
  <c r="K68" i="25"/>
  <c r="K67" i="25"/>
  <c r="K66" i="25"/>
  <c r="K44" i="25"/>
  <c r="K42" i="25"/>
  <c r="K41" i="25"/>
  <c r="K36" i="25"/>
  <c r="K34" i="25"/>
  <c r="K33" i="25"/>
  <c r="K32" i="25"/>
  <c r="K31" i="25"/>
  <c r="K28" i="25"/>
  <c r="K27" i="25"/>
  <c r="K24" i="25"/>
  <c r="K22" i="25"/>
  <c r="H8" i="34"/>
  <c r="AG42" i="25"/>
  <c r="BA481" i="43"/>
  <c r="AZ481" i="43" s="1"/>
  <c r="AF481" i="25" s="1"/>
  <c r="AG531" i="43"/>
  <c r="AI35" i="43"/>
  <c r="AH35" i="43" s="1"/>
  <c r="AC35" i="25" s="1"/>
  <c r="AI599" i="43"/>
  <c r="AH599" i="43" s="1"/>
  <c r="AC599" i="25" s="1"/>
  <c r="Z208" i="43"/>
  <c r="AJ71" i="43"/>
  <c r="AD48" i="25"/>
  <c r="AL368" i="43"/>
  <c r="AD368" i="25" s="1"/>
  <c r="AS477" i="43"/>
  <c r="W49" i="25"/>
  <c r="W51" i="25"/>
  <c r="W53" i="25"/>
  <c r="W56" i="25"/>
  <c r="W58" i="25"/>
  <c r="W42" i="25"/>
  <c r="W48" i="25"/>
  <c r="W50" i="25"/>
  <c r="W52" i="25"/>
  <c r="W54" i="25"/>
  <c r="W57" i="25"/>
  <c r="W61" i="25"/>
  <c r="W67" i="25"/>
  <c r="W69" i="25"/>
  <c r="W44" i="25"/>
  <c r="AD354" i="25"/>
  <c r="Y601" i="43"/>
  <c r="W36" i="25"/>
  <c r="W41" i="25"/>
  <c r="W66" i="25"/>
  <c r="W68" i="25"/>
  <c r="W70" i="25"/>
  <c r="I291" i="45"/>
  <c r="BB208" i="43"/>
  <c r="AI103" i="43"/>
  <c r="AH103" i="43" s="1"/>
  <c r="AC103" i="25" s="1"/>
  <c r="AI119" i="43"/>
  <c r="AH119" i="43" s="1"/>
  <c r="AC119" i="25" s="1"/>
  <c r="Y568" i="43"/>
  <c r="AM7" i="43"/>
  <c r="AD44" i="25"/>
  <c r="BA26" i="43"/>
  <c r="AZ26" i="43" s="1"/>
  <c r="AF26" i="25" s="1"/>
  <c r="AI563" i="43"/>
  <c r="AH563" i="43" s="1"/>
  <c r="AC563" i="25" s="1"/>
  <c r="AS480" i="43"/>
  <c r="AT479" i="43"/>
  <c r="AS482" i="43"/>
  <c r="AD66" i="25"/>
  <c r="AD68" i="25"/>
  <c r="AD51" i="25"/>
  <c r="AB42" i="25"/>
  <c r="Y157" i="43"/>
  <c r="Y30" i="43"/>
  <c r="AB41" i="25"/>
  <c r="S44" i="25"/>
  <c r="AS487" i="43"/>
  <c r="Q519" i="36"/>
  <c r="P519" i="25" s="1"/>
  <c r="I519" i="36"/>
  <c r="AZ209" i="25"/>
  <c r="BD209" i="45"/>
  <c r="AY209" i="25"/>
  <c r="BC209" i="45"/>
  <c r="AV209" i="25"/>
  <c r="AZ209" i="45"/>
  <c r="AU209" i="25"/>
  <c r="AY209" i="45"/>
  <c r="AS209" i="25"/>
  <c r="AW209" i="45"/>
  <c r="AR209" i="25"/>
  <c r="AV209" i="45"/>
  <c r="AO209" i="25"/>
  <c r="AS209" i="45"/>
  <c r="AN209" i="25"/>
  <c r="AR209" i="45"/>
  <c r="AP209" i="45"/>
  <c r="AO209" i="45"/>
  <c r="AM209" i="45"/>
  <c r="AL209" i="45"/>
  <c r="AI209" i="45"/>
  <c r="AH209" i="45"/>
  <c r="AE209" i="45"/>
  <c r="AD209" i="45"/>
  <c r="AA209" i="45"/>
  <c r="Z209" i="45"/>
  <c r="Q211" i="36"/>
  <c r="P211" i="25" s="1"/>
  <c r="I211" i="36"/>
  <c r="Q153" i="36"/>
  <c r="P153" i="25" s="1"/>
  <c r="I153" i="36"/>
  <c r="Q107" i="36"/>
  <c r="P107" i="25" s="1"/>
  <c r="I107" i="36"/>
  <c r="N107" i="25" s="1"/>
  <c r="Q100" i="36"/>
  <c r="P100" i="25" s="1"/>
  <c r="I100" i="36"/>
  <c r="N100" i="25" s="1"/>
  <c r="O96" i="34"/>
  <c r="Q102" i="36"/>
  <c r="P102" i="25" s="1"/>
  <c r="I102" i="36"/>
  <c r="N102" i="25" s="1"/>
  <c r="J43" i="39"/>
  <c r="I43" i="39" s="1"/>
  <c r="Q213" i="36"/>
  <c r="P213" i="25" s="1"/>
  <c r="I213" i="36"/>
  <c r="Q210" i="36"/>
  <c r="P210" i="25" s="1"/>
  <c r="I210" i="36"/>
  <c r="I612" i="36"/>
  <c r="N612" i="25" s="1"/>
  <c r="I610" i="36"/>
  <c r="I604" i="36"/>
  <c r="I602" i="36"/>
  <c r="I600" i="36"/>
  <c r="I598" i="36"/>
  <c r="I596" i="36"/>
  <c r="I594" i="36"/>
  <c r="I592" i="36"/>
  <c r="I590" i="36"/>
  <c r="I588" i="36"/>
  <c r="I586" i="36"/>
  <c r="I584" i="36"/>
  <c r="I583" i="36"/>
  <c r="I582" i="36"/>
  <c r="I581" i="36"/>
  <c r="I580" i="36"/>
  <c r="I579" i="36"/>
  <c r="I578" i="36"/>
  <c r="I577" i="36"/>
  <c r="I576" i="36"/>
  <c r="I575" i="36"/>
  <c r="I573" i="36"/>
  <c r="I571" i="36"/>
  <c r="I569" i="36"/>
  <c r="I564" i="36"/>
  <c r="I562" i="36"/>
  <c r="I560" i="36"/>
  <c r="I558" i="36"/>
  <c r="I556" i="36"/>
  <c r="I554" i="36"/>
  <c r="I552" i="36"/>
  <c r="I550" i="36"/>
  <c r="I548" i="36"/>
  <c r="I544" i="36"/>
  <c r="I543" i="36"/>
  <c r="I542" i="36"/>
  <c r="I541" i="36"/>
  <c r="I540" i="36"/>
  <c r="I539" i="36"/>
  <c r="I538" i="36"/>
  <c r="I537" i="36"/>
  <c r="I536" i="36"/>
  <c r="I535" i="36"/>
  <c r="I534" i="36"/>
  <c r="I532" i="36"/>
  <c r="I530" i="36"/>
  <c r="I527" i="36"/>
  <c r="I516" i="36"/>
  <c r="I513" i="36"/>
  <c r="I512" i="36"/>
  <c r="I511" i="36"/>
  <c r="I510" i="36"/>
  <c r="I508" i="36"/>
  <c r="I507" i="36"/>
  <c r="I506" i="36"/>
  <c r="I505" i="36"/>
  <c r="I503" i="36"/>
  <c r="I500" i="36"/>
  <c r="I498" i="36"/>
  <c r="I496" i="36"/>
  <c r="I495" i="36"/>
  <c r="I493" i="36"/>
  <c r="I492" i="36"/>
  <c r="N490" i="25"/>
  <c r="I487" i="36"/>
  <c r="I485" i="36"/>
  <c r="I484" i="36"/>
  <c r="I482" i="36"/>
  <c r="I480" i="36"/>
  <c r="I478" i="36"/>
  <c r="I476" i="36"/>
  <c r="I474" i="36"/>
  <c r="I473" i="36"/>
  <c r="I472" i="36"/>
  <c r="I471" i="36"/>
  <c r="I470" i="36"/>
  <c r="I467" i="36"/>
  <c r="I465" i="36"/>
  <c r="I464" i="36"/>
  <c r="I463" i="36"/>
  <c r="I460" i="36"/>
  <c r="I459" i="36"/>
  <c r="I458" i="36"/>
  <c r="I457" i="36"/>
  <c r="N457" i="25" s="1"/>
  <c r="I456" i="36"/>
  <c r="N456" i="25" s="1"/>
  <c r="I453" i="36"/>
  <c r="I451" i="36"/>
  <c r="N451" i="25" s="1"/>
  <c r="I448" i="36"/>
  <c r="I446" i="36"/>
  <c r="N446" i="25" s="1"/>
  <c r="I440" i="36"/>
  <c r="N440" i="25" s="1"/>
  <c r="I438" i="36"/>
  <c r="N438" i="25" s="1"/>
  <c r="I437" i="36"/>
  <c r="N437" i="25" s="1"/>
  <c r="I436" i="36"/>
  <c r="N436" i="25" s="1"/>
  <c r="I435" i="36"/>
  <c r="N435" i="25" s="1"/>
  <c r="I432" i="36"/>
  <c r="N432" i="25" s="1"/>
  <c r="I431" i="36"/>
  <c r="N431" i="25" s="1"/>
  <c r="I430" i="36"/>
  <c r="N430" i="25" s="1"/>
  <c r="I428" i="36"/>
  <c r="I426" i="36"/>
  <c r="N426" i="25" s="1"/>
  <c r="I423" i="36"/>
  <c r="I421" i="36"/>
  <c r="I419" i="36"/>
  <c r="N419" i="25" s="1"/>
  <c r="I417" i="36"/>
  <c r="I415" i="36"/>
  <c r="I413" i="36"/>
  <c r="I411" i="36"/>
  <c r="I410" i="36"/>
  <c r="I409" i="36"/>
  <c r="N409" i="25" s="1"/>
  <c r="I403" i="36"/>
  <c r="N403" i="25" s="1"/>
  <c r="I401" i="36"/>
  <c r="I399" i="36"/>
  <c r="N399" i="25" s="1"/>
  <c r="I398" i="36"/>
  <c r="I397" i="36"/>
  <c r="N397" i="25" s="1"/>
  <c r="I393" i="36"/>
  <c r="N393" i="25" s="1"/>
  <c r="I391" i="36"/>
  <c r="I389" i="36"/>
  <c r="I388" i="36"/>
  <c r="I387" i="36"/>
  <c r="N387" i="25" s="1"/>
  <c r="I386" i="36"/>
  <c r="N386" i="25" s="1"/>
  <c r="I385" i="36"/>
  <c r="N385" i="25" s="1"/>
  <c r="I383" i="36"/>
  <c r="I381" i="36"/>
  <c r="I380" i="36"/>
  <c r="I379" i="36"/>
  <c r="I378" i="36"/>
  <c r="N378" i="25" s="1"/>
  <c r="I377" i="36"/>
  <c r="N377" i="25" s="1"/>
  <c r="I376" i="36"/>
  <c r="N376" i="25" s="1"/>
  <c r="I371" i="36"/>
  <c r="N371" i="25" s="1"/>
  <c r="I370" i="36"/>
  <c r="N370" i="25" s="1"/>
  <c r="I369" i="36"/>
  <c r="N369" i="25" s="1"/>
  <c r="I368" i="36"/>
  <c r="N368" i="25" s="1"/>
  <c r="I366" i="36"/>
  <c r="N354" i="25"/>
  <c r="I353" i="36"/>
  <c r="I352" i="36"/>
  <c r="I350" i="36"/>
  <c r="I348" i="36"/>
  <c r="I347" i="36"/>
  <c r="I345" i="36"/>
  <c r="I343" i="36"/>
  <c r="I342" i="36"/>
  <c r="I341" i="36"/>
  <c r="I340" i="36"/>
  <c r="N340" i="25" s="1"/>
  <c r="I336" i="36"/>
  <c r="N336" i="25" s="1"/>
  <c r="I334" i="36"/>
  <c r="I332" i="36"/>
  <c r="I331" i="36"/>
  <c r="I330" i="36"/>
  <c r="I329" i="36"/>
  <c r="I327" i="36"/>
  <c r="I325" i="36"/>
  <c r="N322" i="25" s="1"/>
  <c r="I323" i="36"/>
  <c r="N320" i="25" s="1"/>
  <c r="I316" i="36"/>
  <c r="I314" i="36"/>
  <c r="I312" i="36"/>
  <c r="I310" i="36"/>
  <c r="I309" i="36"/>
  <c r="I307" i="36"/>
  <c r="I306" i="36"/>
  <c r="I305" i="36"/>
  <c r="N304" i="25"/>
  <c r="I303" i="36"/>
  <c r="I301" i="36"/>
  <c r="N299" i="25" s="1"/>
  <c r="I295" i="36"/>
  <c r="I294" i="36"/>
  <c r="N293" i="25" s="1"/>
  <c r="I292" i="36"/>
  <c r="I290" i="36"/>
  <c r="I289" i="36"/>
  <c r="I288" i="36"/>
  <c r="I287" i="36"/>
  <c r="N286" i="25" s="1"/>
  <c r="I285" i="36"/>
  <c r="I283" i="36"/>
  <c r="I282" i="36"/>
  <c r="I281" i="36"/>
  <c r="I280" i="36"/>
  <c r="I279" i="36"/>
  <c r="I278" i="36"/>
  <c r="I277" i="36"/>
  <c r="I276" i="36"/>
  <c r="I270" i="36"/>
  <c r="I246" i="36"/>
  <c r="I243" i="36"/>
  <c r="I242" i="36"/>
  <c r="I241" i="36"/>
  <c r="I240" i="36"/>
  <c r="I239" i="36"/>
  <c r="I238" i="36"/>
  <c r="I236" i="36"/>
  <c r="I235" i="36"/>
  <c r="I233" i="36"/>
  <c r="I231" i="36"/>
  <c r="I230" i="36"/>
  <c r="I228" i="36"/>
  <c r="I227" i="36"/>
  <c r="I225" i="36"/>
  <c r="I222" i="36"/>
  <c r="I221" i="36"/>
  <c r="I220" i="36"/>
  <c r="I217" i="36"/>
  <c r="I215" i="36"/>
  <c r="I214" i="36"/>
  <c r="I207" i="36"/>
  <c r="I206" i="36"/>
  <c r="I204" i="36"/>
  <c r="I203" i="36"/>
  <c r="I202" i="36"/>
  <c r="I201" i="36"/>
  <c r="I200" i="36"/>
  <c r="I198" i="36"/>
  <c r="I197" i="36"/>
  <c r="I196" i="36"/>
  <c r="I192" i="36"/>
  <c r="I191" i="36"/>
  <c r="I187" i="36"/>
  <c r="I186" i="36"/>
  <c r="I185" i="36"/>
  <c r="I180" i="36"/>
  <c r="I179" i="36"/>
  <c r="I178" i="36"/>
  <c r="I176" i="36"/>
  <c r="I175" i="36"/>
  <c r="I172" i="36"/>
  <c r="I171" i="36"/>
  <c r="I170" i="36"/>
  <c r="I168" i="36"/>
  <c r="I167" i="36"/>
  <c r="I166" i="36"/>
  <c r="I162" i="36"/>
  <c r="I160" i="36"/>
  <c r="I159" i="36"/>
  <c r="I158" i="36"/>
  <c r="I156" i="36"/>
  <c r="I155" i="36"/>
  <c r="I152" i="36"/>
  <c r="I149" i="36"/>
  <c r="I147" i="36"/>
  <c r="I146" i="36"/>
  <c r="I145" i="36"/>
  <c r="I144" i="36"/>
  <c r="I143" i="36"/>
  <c r="I141" i="36"/>
  <c r="I139" i="36"/>
  <c r="I137" i="36"/>
  <c r="I135" i="36"/>
  <c r="I132" i="36"/>
  <c r="I131" i="36"/>
  <c r="I129" i="36"/>
  <c r="N129" i="25" s="1"/>
  <c r="I123" i="36"/>
  <c r="N123" i="25" s="1"/>
  <c r="I120" i="36"/>
  <c r="N120" i="25" s="1"/>
  <c r="I117" i="36"/>
  <c r="N117" i="25" s="1"/>
  <c r="I116" i="36"/>
  <c r="N116" i="25" s="1"/>
  <c r="I113" i="36"/>
  <c r="N113" i="25" s="1"/>
  <c r="I111" i="36"/>
  <c r="N111" i="25" s="1"/>
  <c r="I109" i="36"/>
  <c r="N109" i="25" s="1"/>
  <c r="I106" i="36"/>
  <c r="N106" i="25" s="1"/>
  <c r="I105" i="36"/>
  <c r="N105" i="25" s="1"/>
  <c r="I104" i="36"/>
  <c r="N104" i="25" s="1"/>
  <c r="I99" i="36"/>
  <c r="N99" i="25" s="1"/>
  <c r="I98" i="36"/>
  <c r="N98" i="25" s="1"/>
  <c r="I97" i="36"/>
  <c r="N97" i="25" s="1"/>
  <c r="I94" i="36"/>
  <c r="I92" i="36"/>
  <c r="I91" i="36"/>
  <c r="I87" i="36"/>
  <c r="I86" i="36"/>
  <c r="I85" i="36"/>
  <c r="I81" i="36"/>
  <c r="I79" i="36"/>
  <c r="I78" i="36"/>
  <c r="I76" i="36"/>
  <c r="I75" i="36"/>
  <c r="I74" i="36"/>
  <c r="I72" i="36"/>
  <c r="I70" i="36"/>
  <c r="I69" i="36"/>
  <c r="I68" i="36"/>
  <c r="I67" i="36"/>
  <c r="I66" i="36"/>
  <c r="N61" i="25"/>
  <c r="N58" i="25"/>
  <c r="N57" i="25"/>
  <c r="N56" i="25"/>
  <c r="N54" i="25"/>
  <c r="N53" i="25"/>
  <c r="N52" i="25"/>
  <c r="N51" i="25"/>
  <c r="N50" i="25"/>
  <c r="N49" i="25"/>
  <c r="N44" i="25"/>
  <c r="I42" i="36"/>
  <c r="I41" i="36"/>
  <c r="I34" i="36"/>
  <c r="I33" i="36"/>
  <c r="I32" i="36"/>
  <c r="I31" i="36"/>
  <c r="I28" i="36"/>
  <c r="I27" i="36"/>
  <c r="I24" i="36"/>
  <c r="N24" i="25" s="1"/>
  <c r="H366" i="35"/>
  <c r="L56" i="25"/>
  <c r="L54" i="25"/>
  <c r="L48" i="25"/>
  <c r="J73" i="35"/>
  <c r="J47" i="35"/>
  <c r="I47" i="35" s="1"/>
  <c r="AF612" i="25"/>
  <c r="I22" i="37"/>
  <c r="H22" i="37" s="1"/>
  <c r="I21" i="37"/>
  <c r="H21" i="37" s="1"/>
  <c r="Q21" i="25" s="1"/>
  <c r="I14" i="37"/>
  <c r="H14" i="37" s="1"/>
  <c r="Q14" i="25" s="1"/>
  <c r="I8" i="37"/>
  <c r="H8" i="37" s="1"/>
  <c r="Q612" i="36"/>
  <c r="P612" i="25" s="1"/>
  <c r="Q610" i="36"/>
  <c r="P610" i="25" s="1"/>
  <c r="Q604" i="36"/>
  <c r="Q602" i="36"/>
  <c r="P602" i="25" s="1"/>
  <c r="Q600" i="36"/>
  <c r="P600" i="25" s="1"/>
  <c r="Q598" i="36"/>
  <c r="P598" i="25" s="1"/>
  <c r="Q596" i="36"/>
  <c r="P596" i="25" s="1"/>
  <c r="Q594" i="36"/>
  <c r="P594" i="25" s="1"/>
  <c r="Q592" i="36"/>
  <c r="Q590" i="36"/>
  <c r="P590" i="25" s="1"/>
  <c r="Q588" i="36"/>
  <c r="P588" i="25" s="1"/>
  <c r="Q586" i="36"/>
  <c r="P586" i="25" s="1"/>
  <c r="Q584" i="36"/>
  <c r="P584" i="25" s="1"/>
  <c r="Q583" i="36"/>
  <c r="P583" i="25" s="1"/>
  <c r="Q582" i="36"/>
  <c r="P582" i="25" s="1"/>
  <c r="Q581" i="36"/>
  <c r="P581" i="25" s="1"/>
  <c r="Q580" i="36"/>
  <c r="P580" i="25" s="1"/>
  <c r="Q579" i="36"/>
  <c r="P579" i="25" s="1"/>
  <c r="Q578" i="36"/>
  <c r="P578" i="25" s="1"/>
  <c r="Q577" i="36"/>
  <c r="P577" i="25" s="1"/>
  <c r="Q576" i="36"/>
  <c r="P576" i="25" s="1"/>
  <c r="Q575" i="36"/>
  <c r="P575" i="25" s="1"/>
  <c r="Q573" i="36"/>
  <c r="P573" i="25" s="1"/>
  <c r="Q571" i="36"/>
  <c r="P571" i="25" s="1"/>
  <c r="Q569" i="36"/>
  <c r="P569" i="25" s="1"/>
  <c r="Q564" i="36"/>
  <c r="P564" i="25" s="1"/>
  <c r="Q562" i="36"/>
  <c r="P562" i="25" s="1"/>
  <c r="Q560" i="36"/>
  <c r="P560" i="25" s="1"/>
  <c r="Q558" i="36"/>
  <c r="Q556" i="36"/>
  <c r="P556" i="25" s="1"/>
  <c r="Q554" i="36"/>
  <c r="P554" i="25" s="1"/>
  <c r="Q552" i="36"/>
  <c r="P552" i="25" s="1"/>
  <c r="Q550" i="36"/>
  <c r="P550" i="25" s="1"/>
  <c r="Q548" i="36"/>
  <c r="P548" i="25" s="1"/>
  <c r="Q544" i="36"/>
  <c r="Q543" i="36"/>
  <c r="P543" i="25" s="1"/>
  <c r="Q542" i="36"/>
  <c r="P542" i="25" s="1"/>
  <c r="Q541" i="36"/>
  <c r="P541" i="25" s="1"/>
  <c r="Q540" i="36"/>
  <c r="P540" i="25" s="1"/>
  <c r="Q539" i="36"/>
  <c r="P539" i="25" s="1"/>
  <c r="Q538" i="36"/>
  <c r="P538" i="25" s="1"/>
  <c r="Q537" i="36"/>
  <c r="P537" i="25" s="1"/>
  <c r="Q536" i="36"/>
  <c r="Q535" i="36"/>
  <c r="P535" i="25" s="1"/>
  <c r="Q534" i="36"/>
  <c r="P534" i="25" s="1"/>
  <c r="Q532" i="36"/>
  <c r="P532" i="25" s="1"/>
  <c r="Q530" i="36"/>
  <c r="P530" i="25" s="1"/>
  <c r="Q527" i="36"/>
  <c r="P527" i="25" s="1"/>
  <c r="Q516" i="36"/>
  <c r="P516" i="25" s="1"/>
  <c r="Q513" i="36"/>
  <c r="P513" i="25" s="1"/>
  <c r="Q512" i="36"/>
  <c r="P512" i="25" s="1"/>
  <c r="Q511" i="36"/>
  <c r="P511" i="25" s="1"/>
  <c r="Q510" i="36"/>
  <c r="Q508" i="36"/>
  <c r="P508" i="25" s="1"/>
  <c r="Q507" i="36"/>
  <c r="Q506" i="36"/>
  <c r="P506" i="25" s="1"/>
  <c r="Q505" i="36"/>
  <c r="Q503" i="36"/>
  <c r="P503" i="25" s="1"/>
  <c r="Q500" i="36"/>
  <c r="P500" i="25" s="1"/>
  <c r="Q498" i="36"/>
  <c r="P498" i="25" s="1"/>
  <c r="Q496" i="36"/>
  <c r="P496" i="25" s="1"/>
  <c r="Q495" i="36"/>
  <c r="P495" i="25" s="1"/>
  <c r="Q493" i="36"/>
  <c r="P493" i="25" s="1"/>
  <c r="Q492" i="36"/>
  <c r="P492" i="25" s="1"/>
  <c r="Q490" i="36"/>
  <c r="P490" i="25" s="1"/>
  <c r="Q487" i="36"/>
  <c r="P487" i="25" s="1"/>
  <c r="Q485" i="36"/>
  <c r="Q484" i="36"/>
  <c r="P484" i="25" s="1"/>
  <c r="Q482" i="36"/>
  <c r="P482" i="25" s="1"/>
  <c r="Q480" i="36"/>
  <c r="P480" i="25" s="1"/>
  <c r="Q478" i="36"/>
  <c r="P478" i="25" s="1"/>
  <c r="Q476" i="36"/>
  <c r="P476" i="25" s="1"/>
  <c r="Q474" i="36"/>
  <c r="Q473" i="36"/>
  <c r="P473" i="25" s="1"/>
  <c r="Q472" i="36"/>
  <c r="P472" i="25" s="1"/>
  <c r="Q471" i="36"/>
  <c r="P471" i="25" s="1"/>
  <c r="Q470" i="36"/>
  <c r="Q467" i="36"/>
  <c r="P467" i="25" s="1"/>
  <c r="Q465" i="36"/>
  <c r="P465" i="25" s="1"/>
  <c r="Q464" i="36"/>
  <c r="P464" i="25" s="1"/>
  <c r="Q463" i="36"/>
  <c r="P463" i="25" s="1"/>
  <c r="Q460" i="36"/>
  <c r="P460" i="25" s="1"/>
  <c r="Q459" i="36"/>
  <c r="P459" i="25" s="1"/>
  <c r="Q458" i="36"/>
  <c r="P458" i="25" s="1"/>
  <c r="Q448" i="36"/>
  <c r="Q446" i="36"/>
  <c r="P446" i="25" s="1"/>
  <c r="Q440" i="36"/>
  <c r="P440" i="25" s="1"/>
  <c r="Q438" i="36"/>
  <c r="P438" i="25" s="1"/>
  <c r="Q437" i="36"/>
  <c r="P437" i="25" s="1"/>
  <c r="Q436" i="36"/>
  <c r="P436" i="25" s="1"/>
  <c r="Q435" i="36"/>
  <c r="P435" i="25" s="1"/>
  <c r="Q432" i="36"/>
  <c r="P432" i="25" s="1"/>
  <c r="Q431" i="36"/>
  <c r="P431" i="25" s="1"/>
  <c r="Q430" i="36"/>
  <c r="P430" i="25" s="1"/>
  <c r="Q428" i="36"/>
  <c r="P428" i="25" s="1"/>
  <c r="Q426" i="36"/>
  <c r="P426" i="25" s="1"/>
  <c r="Q423" i="36"/>
  <c r="P423" i="25" s="1"/>
  <c r="Q421" i="36"/>
  <c r="Q419" i="36"/>
  <c r="P419" i="25" s="1"/>
  <c r="Q417" i="36"/>
  <c r="Q415" i="36"/>
  <c r="P415" i="25" s="1"/>
  <c r="Q413" i="36"/>
  <c r="P413" i="25" s="1"/>
  <c r="Q411" i="36"/>
  <c r="P411" i="25" s="1"/>
  <c r="Q410" i="36"/>
  <c r="Q409" i="36"/>
  <c r="P409" i="25" s="1"/>
  <c r="Q403" i="36"/>
  <c r="P403" i="25" s="1"/>
  <c r="Q401" i="36"/>
  <c r="P401" i="25" s="1"/>
  <c r="Q399" i="36"/>
  <c r="P399" i="25" s="1"/>
  <c r="Q398" i="36"/>
  <c r="P398" i="25" s="1"/>
  <c r="Q397" i="36"/>
  <c r="P397" i="25" s="1"/>
  <c r="Q393" i="36"/>
  <c r="P393" i="25" s="1"/>
  <c r="Q391" i="36"/>
  <c r="P391" i="25" s="1"/>
  <c r="Q389" i="36"/>
  <c r="P389" i="25" s="1"/>
  <c r="Q388" i="36"/>
  <c r="P388" i="25" s="1"/>
  <c r="Q387" i="36"/>
  <c r="P387" i="25" s="1"/>
  <c r="Q386" i="36"/>
  <c r="P386" i="25" s="1"/>
  <c r="Q385" i="36"/>
  <c r="P385" i="25" s="1"/>
  <c r="Q383" i="36"/>
  <c r="Q381" i="36"/>
  <c r="P381" i="25" s="1"/>
  <c r="Q380" i="36"/>
  <c r="Q379" i="36"/>
  <c r="P379" i="25" s="1"/>
  <c r="Q378" i="36"/>
  <c r="P378" i="25" s="1"/>
  <c r="Q369" i="36"/>
  <c r="P369" i="25" s="1"/>
  <c r="Q368" i="36"/>
  <c r="P368" i="25" s="1"/>
  <c r="Q366" i="36"/>
  <c r="P366" i="25" s="1"/>
  <c r="Q354" i="36"/>
  <c r="Q353" i="36"/>
  <c r="P353" i="25" s="1"/>
  <c r="Q352" i="36"/>
  <c r="Q350" i="36"/>
  <c r="P350" i="25" s="1"/>
  <c r="Q348" i="36"/>
  <c r="Q347" i="36"/>
  <c r="Q345" i="36"/>
  <c r="Q343" i="36"/>
  <c r="P343" i="25" s="1"/>
  <c r="Q342" i="36"/>
  <c r="P342" i="25" s="1"/>
  <c r="Q341" i="36"/>
  <c r="P341" i="25" s="1"/>
  <c r="Q340" i="36"/>
  <c r="P340" i="25" s="1"/>
  <c r="Q336" i="36"/>
  <c r="P336" i="25" s="1"/>
  <c r="Q334" i="36"/>
  <c r="Q332" i="36"/>
  <c r="P332" i="25" s="1"/>
  <c r="Q331" i="36"/>
  <c r="Q330" i="36"/>
  <c r="P330" i="25" s="1"/>
  <c r="Q329" i="36"/>
  <c r="P329" i="25" s="1"/>
  <c r="Q327" i="36"/>
  <c r="Q325" i="36"/>
  <c r="P322" i="25" s="1"/>
  <c r="Q323" i="36"/>
  <c r="P320" i="25" s="1"/>
  <c r="Q316" i="36"/>
  <c r="Q314" i="36"/>
  <c r="P314" i="25" s="1"/>
  <c r="Q312" i="36"/>
  <c r="P312" i="25" s="1"/>
  <c r="Q310" i="36"/>
  <c r="P310" i="25" s="1"/>
  <c r="Q309" i="36"/>
  <c r="P309" i="25" s="1"/>
  <c r="Q307" i="36"/>
  <c r="P307" i="25" s="1"/>
  <c r="Q306" i="36"/>
  <c r="P306" i="25" s="1"/>
  <c r="Q305" i="36"/>
  <c r="Q295" i="36"/>
  <c r="Q294" i="36"/>
  <c r="Q292" i="36"/>
  <c r="Q290" i="36"/>
  <c r="P290" i="25" s="1"/>
  <c r="Q289" i="36"/>
  <c r="Q288" i="36"/>
  <c r="P288" i="25" s="1"/>
  <c r="Q287" i="36"/>
  <c r="Q285" i="36"/>
  <c r="P285" i="25" s="1"/>
  <c r="Q283" i="36"/>
  <c r="P283" i="25" s="1"/>
  <c r="Q282" i="36"/>
  <c r="P282" i="25" s="1"/>
  <c r="Q281" i="36"/>
  <c r="Q280" i="36"/>
  <c r="P280" i="25" s="1"/>
  <c r="Q279" i="36"/>
  <c r="P279" i="25" s="1"/>
  <c r="Q278" i="36"/>
  <c r="P278" i="25" s="1"/>
  <c r="Q277" i="36"/>
  <c r="Q276" i="36"/>
  <c r="P276" i="25" s="1"/>
  <c r="Q246" i="36"/>
  <c r="P246" i="25" s="1"/>
  <c r="Q243" i="36"/>
  <c r="Q242" i="36"/>
  <c r="P242" i="25" s="1"/>
  <c r="Q241" i="36"/>
  <c r="Q240" i="36"/>
  <c r="P240" i="25" s="1"/>
  <c r="Q239" i="36"/>
  <c r="Q238" i="36"/>
  <c r="P238" i="25" s="1"/>
  <c r="Q236" i="36"/>
  <c r="P236" i="25" s="1"/>
  <c r="Q235" i="36"/>
  <c r="P235" i="25" s="1"/>
  <c r="Q233" i="36"/>
  <c r="Q231" i="36"/>
  <c r="P231" i="25" s="1"/>
  <c r="Q230" i="36"/>
  <c r="P230" i="25" s="1"/>
  <c r="Q228" i="36"/>
  <c r="P228" i="25" s="1"/>
  <c r="Q227" i="36"/>
  <c r="P227" i="25" s="1"/>
  <c r="Q225" i="36"/>
  <c r="P225" i="25" s="1"/>
  <c r="Q222" i="36"/>
  <c r="Q221" i="36"/>
  <c r="P221" i="25" s="1"/>
  <c r="Q220" i="36"/>
  <c r="P220" i="25" s="1"/>
  <c r="Q217" i="36"/>
  <c r="P217" i="25" s="1"/>
  <c r="Q215" i="36"/>
  <c r="Q214" i="36"/>
  <c r="P214" i="25" s="1"/>
  <c r="Q207" i="36"/>
  <c r="P207" i="25" s="1"/>
  <c r="Q206" i="36"/>
  <c r="P206" i="25" s="1"/>
  <c r="Q204" i="36"/>
  <c r="Q203" i="36"/>
  <c r="P203" i="25" s="1"/>
  <c r="Q202" i="36"/>
  <c r="P202" i="25" s="1"/>
  <c r="Q201" i="36"/>
  <c r="P201" i="25" s="1"/>
  <c r="Q200" i="36"/>
  <c r="Q198" i="36"/>
  <c r="P198" i="25" s="1"/>
  <c r="Q197" i="36"/>
  <c r="Q196" i="36"/>
  <c r="P196" i="25" s="1"/>
  <c r="Q192" i="36"/>
  <c r="P192" i="25" s="1"/>
  <c r="Q191" i="36"/>
  <c r="P191" i="25" s="1"/>
  <c r="Q187" i="36"/>
  <c r="Q186" i="36"/>
  <c r="P186" i="25" s="1"/>
  <c r="Q185" i="36"/>
  <c r="Q180" i="36"/>
  <c r="P180" i="25" s="1"/>
  <c r="Q179" i="36"/>
  <c r="P179" i="25" s="1"/>
  <c r="Q178" i="36"/>
  <c r="P178" i="25" s="1"/>
  <c r="Q176" i="36"/>
  <c r="P176" i="25" s="1"/>
  <c r="Q175" i="36"/>
  <c r="P175" i="25" s="1"/>
  <c r="Q172" i="36"/>
  <c r="P172" i="25" s="1"/>
  <c r="Q171" i="36"/>
  <c r="P171" i="25" s="1"/>
  <c r="Q170" i="36"/>
  <c r="P170" i="25" s="1"/>
  <c r="Q168" i="36"/>
  <c r="P168" i="25" s="1"/>
  <c r="Q167" i="36"/>
  <c r="P167" i="25" s="1"/>
  <c r="Q166" i="36"/>
  <c r="Q162" i="36"/>
  <c r="P162" i="25" s="1"/>
  <c r="Q160" i="36"/>
  <c r="Q159" i="36"/>
  <c r="P159" i="25" s="1"/>
  <c r="Q158" i="36"/>
  <c r="Q156" i="36"/>
  <c r="P156" i="25" s="1"/>
  <c r="Q155" i="36"/>
  <c r="Q152" i="36"/>
  <c r="P152" i="25" s="1"/>
  <c r="Q149" i="36"/>
  <c r="P149" i="25" s="1"/>
  <c r="Q147" i="36"/>
  <c r="P147" i="25" s="1"/>
  <c r="Q146" i="36"/>
  <c r="P146" i="25" s="1"/>
  <c r="Q145" i="36"/>
  <c r="P145" i="25" s="1"/>
  <c r="Q144" i="36"/>
  <c r="Q143" i="36"/>
  <c r="P143" i="25" s="1"/>
  <c r="Q141" i="36"/>
  <c r="P141" i="25" s="1"/>
  <c r="Q139" i="36"/>
  <c r="P139" i="25" s="1"/>
  <c r="Q137" i="36"/>
  <c r="Q135" i="36"/>
  <c r="P135" i="25" s="1"/>
  <c r="Q132" i="36"/>
  <c r="Q131" i="36"/>
  <c r="P131" i="25" s="1"/>
  <c r="Q129" i="36"/>
  <c r="P129" i="25" s="1"/>
  <c r="Q123" i="36"/>
  <c r="P123" i="25" s="1"/>
  <c r="Q120" i="36"/>
  <c r="P120" i="25" s="1"/>
  <c r="Q117" i="36"/>
  <c r="P117" i="25" s="1"/>
  <c r="Q116" i="36"/>
  <c r="P116" i="25" s="1"/>
  <c r="Q113" i="36"/>
  <c r="P113" i="25" s="1"/>
  <c r="Q111" i="36"/>
  <c r="P111" i="25" s="1"/>
  <c r="Q109" i="36"/>
  <c r="P109" i="25" s="1"/>
  <c r="Q106" i="36"/>
  <c r="P106" i="25" s="1"/>
  <c r="Q105" i="36"/>
  <c r="P105" i="25" s="1"/>
  <c r="Q104" i="36"/>
  <c r="P104" i="25" s="1"/>
  <c r="Q99" i="36"/>
  <c r="P99" i="25" s="1"/>
  <c r="Q98" i="36"/>
  <c r="P98" i="25" s="1"/>
  <c r="Q97" i="36"/>
  <c r="P97" i="25" s="1"/>
  <c r="Q94" i="36"/>
  <c r="P94" i="25" s="1"/>
  <c r="Q92" i="36"/>
  <c r="Q91" i="36"/>
  <c r="Q87" i="36"/>
  <c r="Q86" i="36"/>
  <c r="P86" i="25" s="1"/>
  <c r="Q85" i="36"/>
  <c r="P85" i="25" s="1"/>
  <c r="Q81" i="36"/>
  <c r="P81" i="25" s="1"/>
  <c r="Q78" i="36"/>
  <c r="P78" i="25" s="1"/>
  <c r="Q76" i="36"/>
  <c r="P76" i="25" s="1"/>
  <c r="Q75" i="36"/>
  <c r="P75" i="25" s="1"/>
  <c r="Q74" i="36"/>
  <c r="P74" i="25" s="1"/>
  <c r="Q72" i="36"/>
  <c r="P72" i="25" s="1"/>
  <c r="Q70" i="36"/>
  <c r="P70" i="25" s="1"/>
  <c r="Q69" i="36"/>
  <c r="P69" i="25" s="1"/>
  <c r="Q68" i="36"/>
  <c r="Q67" i="36"/>
  <c r="P67" i="25" s="1"/>
  <c r="Q66" i="36"/>
  <c r="P58" i="25"/>
  <c r="P57" i="25"/>
  <c r="P56" i="25"/>
  <c r="P54" i="25"/>
  <c r="P52" i="25"/>
  <c r="P51" i="25"/>
  <c r="P50" i="25"/>
  <c r="P49" i="25"/>
  <c r="P48" i="25"/>
  <c r="Q44" i="36"/>
  <c r="H44" i="36" s="1"/>
  <c r="Q42" i="36"/>
  <c r="P42" i="25" s="1"/>
  <c r="Q41" i="36"/>
  <c r="P41" i="25" s="1"/>
  <c r="Q36" i="36"/>
  <c r="P36" i="25" s="1"/>
  <c r="Q34" i="36"/>
  <c r="P34" i="25" s="1"/>
  <c r="Q33" i="36"/>
  <c r="P33" i="25" s="1"/>
  <c r="Q32" i="36"/>
  <c r="P32" i="25" s="1"/>
  <c r="Q31" i="36"/>
  <c r="Q28" i="36"/>
  <c r="Q27" i="36"/>
  <c r="P27" i="25" s="1"/>
  <c r="Q24" i="36"/>
  <c r="K530" i="25"/>
  <c r="K490" i="25"/>
  <c r="X674" i="45"/>
  <c r="W674" i="45"/>
  <c r="V674" i="45"/>
  <c r="U674" i="45"/>
  <c r="T674" i="45"/>
  <c r="S674" i="45"/>
  <c r="Q674" i="45"/>
  <c r="P674" i="45"/>
  <c r="O674" i="45"/>
  <c r="N674" i="45"/>
  <c r="M674" i="45"/>
  <c r="L674" i="45"/>
  <c r="J674" i="45"/>
  <c r="J71" i="39"/>
  <c r="I71" i="39" s="1"/>
  <c r="X665" i="45"/>
  <c r="W665" i="45"/>
  <c r="V665" i="45"/>
  <c r="U665" i="45"/>
  <c r="T665" i="45"/>
  <c r="S665" i="45"/>
  <c r="Q665" i="45"/>
  <c r="P665" i="45"/>
  <c r="O665" i="45"/>
  <c r="N665" i="45"/>
  <c r="M665" i="45"/>
  <c r="L665" i="45"/>
  <c r="J665" i="45"/>
  <c r="I665" i="45" s="1"/>
  <c r="X659" i="45"/>
  <c r="W659" i="45"/>
  <c r="V659" i="45"/>
  <c r="U659" i="45"/>
  <c r="T659" i="45"/>
  <c r="S659" i="45"/>
  <c r="Q659" i="45"/>
  <c r="P659" i="45"/>
  <c r="O659" i="45"/>
  <c r="N659" i="45"/>
  <c r="M659" i="45"/>
  <c r="L659" i="45"/>
  <c r="J659" i="45"/>
  <c r="I659" i="45" s="1"/>
  <c r="X652" i="45"/>
  <c r="W652" i="45"/>
  <c r="V652" i="45"/>
  <c r="U652" i="45"/>
  <c r="T652" i="45"/>
  <c r="S652" i="45"/>
  <c r="Q652" i="45"/>
  <c r="P652" i="45"/>
  <c r="O652" i="45"/>
  <c r="N652" i="45"/>
  <c r="M652" i="45"/>
  <c r="L652" i="45"/>
  <c r="J652" i="45"/>
  <c r="I652" i="45" s="1"/>
  <c r="X646" i="45"/>
  <c r="W646" i="45"/>
  <c r="V646" i="45"/>
  <c r="U646" i="45"/>
  <c r="T646" i="45"/>
  <c r="S646" i="45"/>
  <c r="J646" i="45"/>
  <c r="I646" i="45" s="1"/>
  <c r="X632" i="45"/>
  <c r="W632" i="45"/>
  <c r="V632" i="45"/>
  <c r="U632" i="45"/>
  <c r="T632" i="45"/>
  <c r="S632" i="45"/>
  <c r="J632" i="45"/>
  <c r="I632" i="45" s="1"/>
  <c r="X624" i="45"/>
  <c r="W624" i="45"/>
  <c r="V624" i="45"/>
  <c r="U624" i="45"/>
  <c r="T624" i="45"/>
  <c r="S624" i="45"/>
  <c r="J624" i="45"/>
  <c r="I624" i="45" s="1"/>
  <c r="X621" i="45"/>
  <c r="W621" i="45"/>
  <c r="V621" i="45"/>
  <c r="U621" i="45"/>
  <c r="T621" i="45"/>
  <c r="S621" i="45"/>
  <c r="J621" i="45"/>
  <c r="I621" i="45" s="1"/>
  <c r="J55" i="43"/>
  <c r="J73" i="46"/>
  <c r="I73" i="46" s="1"/>
  <c r="J73" i="45"/>
  <c r="J71" i="45" s="1"/>
  <c r="I71" i="45" s="1"/>
  <c r="J73" i="43"/>
  <c r="W617" i="45"/>
  <c r="W615" i="45"/>
  <c r="AB365" i="35"/>
  <c r="Z365" i="35"/>
  <c r="AB177" i="35"/>
  <c r="Z177" i="35"/>
  <c r="AB169" i="35"/>
  <c r="Z169" i="35"/>
  <c r="AB157" i="35"/>
  <c r="Z157" i="35"/>
  <c r="AB151" i="35"/>
  <c r="Z151" i="35"/>
  <c r="AB140" i="35"/>
  <c r="Z140" i="35"/>
  <c r="AB138" i="35"/>
  <c r="Z138" i="35"/>
  <c r="AB130" i="35"/>
  <c r="Z130" i="35"/>
  <c r="AB125" i="35"/>
  <c r="Z125" i="35"/>
  <c r="AB112" i="35"/>
  <c r="Z112" i="35"/>
  <c r="AB110" i="35"/>
  <c r="Z110" i="35"/>
  <c r="AB103" i="35"/>
  <c r="Z103" i="35"/>
  <c r="AB65" i="35"/>
  <c r="AB64" i="35" s="1"/>
  <c r="Z65" i="35"/>
  <c r="L545" i="46"/>
  <c r="K545" i="46" s="1"/>
  <c r="AM545" i="25" s="1"/>
  <c r="AU452" i="43"/>
  <c r="AU447" i="43"/>
  <c r="O205" i="36"/>
  <c r="X205" i="36"/>
  <c r="W205" i="36"/>
  <c r="V205" i="36"/>
  <c r="U205" i="36"/>
  <c r="T205" i="36"/>
  <c r="R205" i="36"/>
  <c r="P205" i="36"/>
  <c r="N205" i="36"/>
  <c r="L205" i="36"/>
  <c r="K205" i="36"/>
  <c r="AJ365" i="35"/>
  <c r="AJ177" i="35"/>
  <c r="AJ169" i="35"/>
  <c r="AJ157" i="35"/>
  <c r="AJ151" i="35"/>
  <c r="AJ140" i="35"/>
  <c r="AJ138" i="35"/>
  <c r="AJ130" i="35"/>
  <c r="AJ125" i="35"/>
  <c r="AJ112" i="35"/>
  <c r="AJ110" i="35"/>
  <c r="AJ103" i="35"/>
  <c r="AJ65" i="35"/>
  <c r="AJ64" i="35" s="1"/>
  <c r="AI365" i="35"/>
  <c r="AI177" i="35"/>
  <c r="AI169" i="35"/>
  <c r="AI157" i="35"/>
  <c r="AI151" i="35"/>
  <c r="AI140" i="35"/>
  <c r="AI138" i="35"/>
  <c r="AI130" i="35"/>
  <c r="AI125" i="35"/>
  <c r="AI112" i="35"/>
  <c r="AI110" i="35"/>
  <c r="AI103" i="35"/>
  <c r="AI65" i="35"/>
  <c r="AI64" i="35" s="1"/>
  <c r="J115" i="35"/>
  <c r="J115" i="36"/>
  <c r="J115" i="37"/>
  <c r="J115" i="38"/>
  <c r="I115" i="38" s="1"/>
  <c r="J115" i="39"/>
  <c r="I115" i="39" s="1"/>
  <c r="T115" i="25" s="1"/>
  <c r="J115" i="40"/>
  <c r="J115" i="43"/>
  <c r="I115" i="43" s="1"/>
  <c r="Z115" i="25" s="1"/>
  <c r="J115" i="45"/>
  <c r="I115" i="45" s="1"/>
  <c r="AH115" i="25" s="1"/>
  <c r="J115" i="46"/>
  <c r="I115" i="46" s="1"/>
  <c r="AL115" i="25" s="1"/>
  <c r="J112" i="35"/>
  <c r="J112" i="36"/>
  <c r="J112" i="37"/>
  <c r="J112" i="38"/>
  <c r="I112" i="38" s="1"/>
  <c r="J112" i="39"/>
  <c r="I112" i="39" s="1"/>
  <c r="T112" i="25" s="1"/>
  <c r="J112" i="40"/>
  <c r="J112" i="43"/>
  <c r="J112" i="45"/>
  <c r="I112" i="45" s="1"/>
  <c r="AH112" i="25" s="1"/>
  <c r="J112" i="46"/>
  <c r="I112" i="46" s="1"/>
  <c r="AL112" i="25" s="1"/>
  <c r="J110" i="35"/>
  <c r="J110" i="36"/>
  <c r="J110" i="37"/>
  <c r="J110" i="38"/>
  <c r="I110" i="38" s="1"/>
  <c r="J110" i="39"/>
  <c r="I110" i="39" s="1"/>
  <c r="T110" i="25" s="1"/>
  <c r="J110" i="40"/>
  <c r="J110" i="43"/>
  <c r="J110" i="45"/>
  <c r="J110" i="46"/>
  <c r="I110" i="46" s="1"/>
  <c r="AL110" i="25" s="1"/>
  <c r="J103" i="35"/>
  <c r="J103" i="36"/>
  <c r="J103" i="37"/>
  <c r="J103" i="38"/>
  <c r="I103" i="38" s="1"/>
  <c r="J103" i="39"/>
  <c r="I103" i="39" s="1"/>
  <c r="T103" i="25" s="1"/>
  <c r="J103" i="40"/>
  <c r="J103" i="43"/>
  <c r="I103" i="43" s="1"/>
  <c r="Z103" i="25" s="1"/>
  <c r="J103" i="45"/>
  <c r="I103" i="45" s="1"/>
  <c r="AH103" i="25" s="1"/>
  <c r="J103" i="46"/>
  <c r="I103" i="46" s="1"/>
  <c r="AL103" i="25" s="1"/>
  <c r="J96" i="35"/>
  <c r="J96" i="36"/>
  <c r="J96" i="37"/>
  <c r="J96" i="38"/>
  <c r="I96" i="38" s="1"/>
  <c r="J96" i="39"/>
  <c r="I96" i="39" s="1"/>
  <c r="J96" i="40"/>
  <c r="J96" i="43"/>
  <c r="J96" i="45"/>
  <c r="I96" i="45" s="1"/>
  <c r="J96" i="46"/>
  <c r="I96" i="46" s="1"/>
  <c r="J93" i="35"/>
  <c r="J93" i="36"/>
  <c r="J93" i="37"/>
  <c r="J93" i="38"/>
  <c r="I93" i="38" s="1"/>
  <c r="J93" i="39"/>
  <c r="I93" i="39" s="1"/>
  <c r="J93" i="40"/>
  <c r="J93" i="43"/>
  <c r="J93" i="45"/>
  <c r="I93" i="45" s="1"/>
  <c r="J93" i="46"/>
  <c r="I93" i="46" s="1"/>
  <c r="J84" i="35"/>
  <c r="J84" i="36"/>
  <c r="J83" i="36" s="1"/>
  <c r="J84" i="37"/>
  <c r="J84" i="38"/>
  <c r="I84" i="38" s="1"/>
  <c r="J84" i="39"/>
  <c r="J83" i="39" s="1"/>
  <c r="J84" i="40"/>
  <c r="J84" i="43"/>
  <c r="J84" i="45"/>
  <c r="J84" i="46"/>
  <c r="I84" i="46" s="1"/>
  <c r="J73" i="36"/>
  <c r="J73" i="37"/>
  <c r="J73" i="38"/>
  <c r="I73" i="38" s="1"/>
  <c r="J73" i="39"/>
  <c r="I73" i="39" s="1"/>
  <c r="J73" i="40"/>
  <c r="J65" i="35"/>
  <c r="J65" i="36"/>
  <c r="J64" i="36" s="1"/>
  <c r="J65" i="37"/>
  <c r="J65" i="38"/>
  <c r="I65" i="38" s="1"/>
  <c r="J65" i="39"/>
  <c r="J64" i="39" s="1"/>
  <c r="I64" i="39" s="1"/>
  <c r="J65" i="40"/>
  <c r="J65" i="43"/>
  <c r="J65" i="45"/>
  <c r="I65" i="45" s="1"/>
  <c r="J65" i="46"/>
  <c r="J55" i="35"/>
  <c r="I55" i="35" s="1"/>
  <c r="J55" i="36"/>
  <c r="J55" i="37"/>
  <c r="J55" i="38"/>
  <c r="I55" i="38" s="1"/>
  <c r="J55" i="39"/>
  <c r="I55" i="39" s="1"/>
  <c r="J55" i="40"/>
  <c r="J55" i="45"/>
  <c r="I55" i="45" s="1"/>
  <c r="J55" i="46"/>
  <c r="J47" i="36"/>
  <c r="J47" i="37"/>
  <c r="J47" i="38"/>
  <c r="I47" i="38" s="1"/>
  <c r="J47" i="39"/>
  <c r="I47" i="39" s="1"/>
  <c r="J47" i="40"/>
  <c r="J47" i="43"/>
  <c r="J47" i="45"/>
  <c r="J47" i="46"/>
  <c r="J40" i="35"/>
  <c r="J40" i="36"/>
  <c r="J40" i="37"/>
  <c r="J40" i="38"/>
  <c r="I40" i="38" s="1"/>
  <c r="J40" i="39"/>
  <c r="I40" i="39" s="1"/>
  <c r="J40" i="40"/>
  <c r="J40" i="43"/>
  <c r="J40" i="45"/>
  <c r="J40" i="46"/>
  <c r="J30" i="36"/>
  <c r="J29" i="36" s="1"/>
  <c r="J30" i="37"/>
  <c r="J30" i="38"/>
  <c r="I30" i="38" s="1"/>
  <c r="J30" i="39"/>
  <c r="I30" i="39" s="1"/>
  <c r="J30" i="40"/>
  <c r="J30" i="43"/>
  <c r="J30" i="45"/>
  <c r="I30" i="45" s="1"/>
  <c r="J30" i="46"/>
  <c r="I30" i="46" s="1"/>
  <c r="AL30" i="25" s="1"/>
  <c r="I22" i="36"/>
  <c r="I14" i="36"/>
  <c r="N14" i="25" s="1"/>
  <c r="I21" i="36"/>
  <c r="N21" i="25" s="1"/>
  <c r="J617" i="45"/>
  <c r="I617" i="45" s="1"/>
  <c r="X617" i="45"/>
  <c r="V617" i="45"/>
  <c r="U617" i="45"/>
  <c r="T617" i="45"/>
  <c r="S617" i="45"/>
  <c r="X615" i="45"/>
  <c r="V615" i="45"/>
  <c r="U615" i="45"/>
  <c r="T615" i="45"/>
  <c r="S615" i="45"/>
  <c r="J615" i="45"/>
  <c r="I615" i="45" s="1"/>
  <c r="J26" i="43"/>
  <c r="AR136" i="34"/>
  <c r="AX136" i="35"/>
  <c r="AO136" i="36"/>
  <c r="AR136" i="37"/>
  <c r="AV136" i="38"/>
  <c r="AM136" i="40"/>
  <c r="AN136" i="42"/>
  <c r="AR136" i="45"/>
  <c r="AD136" i="46"/>
  <c r="Q22" i="36"/>
  <c r="I7" i="46"/>
  <c r="J23" i="46"/>
  <c r="I23" i="46" s="1"/>
  <c r="J26" i="46"/>
  <c r="I26" i="46" s="1"/>
  <c r="J43" i="46"/>
  <c r="AN244" i="46"/>
  <c r="I7" i="45"/>
  <c r="J23" i="45"/>
  <c r="I23" i="45" s="1"/>
  <c r="J26" i="45"/>
  <c r="J43" i="45"/>
  <c r="I43" i="45" s="1"/>
  <c r="V678" i="45"/>
  <c r="J23" i="43"/>
  <c r="J43" i="43"/>
  <c r="AZ244" i="42"/>
  <c r="J23" i="40"/>
  <c r="J26" i="40"/>
  <c r="AY244" i="40"/>
  <c r="I7" i="39"/>
  <c r="J23" i="39"/>
  <c r="I23" i="39" s="1"/>
  <c r="J26" i="39"/>
  <c r="I26" i="39" s="1"/>
  <c r="I7" i="38"/>
  <c r="J23" i="38"/>
  <c r="I23" i="38" s="1"/>
  <c r="J26" i="38"/>
  <c r="I26" i="38" s="1"/>
  <c r="J43" i="38"/>
  <c r="I43" i="38" s="1"/>
  <c r="BH244" i="38"/>
  <c r="J23" i="37"/>
  <c r="J26" i="37"/>
  <c r="J43" i="37"/>
  <c r="BC244" i="37"/>
  <c r="I8" i="36"/>
  <c r="Q8" i="36"/>
  <c r="Q14" i="36"/>
  <c r="P14" i="25" s="1"/>
  <c r="Q21" i="36"/>
  <c r="P21" i="25" s="1"/>
  <c r="J23" i="36"/>
  <c r="J26" i="36"/>
  <c r="J43" i="36"/>
  <c r="J23" i="35"/>
  <c r="J26" i="35"/>
  <c r="J43" i="35"/>
  <c r="BK244" i="35"/>
  <c r="BD244" i="34"/>
  <c r="AW244" i="25"/>
  <c r="H498" i="45" l="1"/>
  <c r="H98" i="42"/>
  <c r="W98" i="25" s="1"/>
  <c r="X98" i="25"/>
  <c r="H109" i="42"/>
  <c r="W109" i="25" s="1"/>
  <c r="X109" i="25"/>
  <c r="AA208" i="43"/>
  <c r="BA587" i="43"/>
  <c r="AZ587" i="43" s="1"/>
  <c r="AF587" i="25" s="1"/>
  <c r="H99" i="42"/>
  <c r="W99" i="25" s="1"/>
  <c r="X99" i="25"/>
  <c r="H111" i="42"/>
  <c r="W111" i="25" s="1"/>
  <c r="X111" i="25"/>
  <c r="H102" i="42"/>
  <c r="W102" i="25" s="1"/>
  <c r="X102" i="25"/>
  <c r="H100" i="42"/>
  <c r="W100" i="25" s="1"/>
  <c r="X100" i="25"/>
  <c r="H113" i="42"/>
  <c r="W113" i="25" s="1"/>
  <c r="X113" i="25"/>
  <c r="Y365" i="43"/>
  <c r="H116" i="42"/>
  <c r="W116" i="25" s="1"/>
  <c r="X116" i="25"/>
  <c r="H104" i="42"/>
  <c r="W104" i="25" s="1"/>
  <c r="X104" i="25"/>
  <c r="H117" i="42"/>
  <c r="W117" i="25" s="1"/>
  <c r="X117" i="25"/>
  <c r="H105" i="42"/>
  <c r="W105" i="25" s="1"/>
  <c r="X105" i="25"/>
  <c r="H120" i="42"/>
  <c r="W120" i="25" s="1"/>
  <c r="X120" i="25"/>
  <c r="H106" i="42"/>
  <c r="W106" i="25" s="1"/>
  <c r="X106" i="25"/>
  <c r="H123" i="42"/>
  <c r="W123" i="25" s="1"/>
  <c r="X123" i="25"/>
  <c r="H97" i="42"/>
  <c r="W97" i="25" s="1"/>
  <c r="X97" i="25"/>
  <c r="H107" i="42"/>
  <c r="W107" i="25" s="1"/>
  <c r="X107" i="25"/>
  <c r="H129" i="42"/>
  <c r="W129" i="25" s="1"/>
  <c r="X129" i="25"/>
  <c r="AF89" i="43"/>
  <c r="I272" i="40"/>
  <c r="H272" i="40" s="1"/>
  <c r="V272" i="25" s="1"/>
  <c r="P22" i="25"/>
  <c r="Q22" i="25"/>
  <c r="U22" i="25"/>
  <c r="V22" i="25"/>
  <c r="AM22" i="25"/>
  <c r="AI22" i="25"/>
  <c r="AJ22" i="25"/>
  <c r="AC22" i="25"/>
  <c r="AF22" i="25"/>
  <c r="N22" i="25"/>
  <c r="O22" i="25"/>
  <c r="T22" i="25"/>
  <c r="AL22" i="25"/>
  <c r="AE22" i="25"/>
  <c r="AL289" i="43"/>
  <c r="AD289" i="25" s="1"/>
  <c r="AL510" i="43"/>
  <c r="AD510" i="25" s="1"/>
  <c r="AB551" i="43"/>
  <c r="AJ208" i="43"/>
  <c r="AK89" i="43"/>
  <c r="AS284" i="43"/>
  <c r="AE462" i="43"/>
  <c r="N8" i="25"/>
  <c r="U8" i="25"/>
  <c r="V8" i="25"/>
  <c r="AM8" i="25"/>
  <c r="AI8" i="25"/>
  <c r="AJ8" i="25"/>
  <c r="AC8" i="25"/>
  <c r="AF8" i="25"/>
  <c r="Q8" i="25"/>
  <c r="P8" i="25"/>
  <c r="K8" i="25"/>
  <c r="O8" i="25"/>
  <c r="T8" i="25"/>
  <c r="AE8" i="25"/>
  <c r="I26" i="35"/>
  <c r="I96" i="35"/>
  <c r="I110" i="35"/>
  <c r="I73" i="35"/>
  <c r="O522" i="38"/>
  <c r="I226" i="37"/>
  <c r="H432" i="35"/>
  <c r="L432" i="25" s="1"/>
  <c r="S35" i="35"/>
  <c r="R37" i="35"/>
  <c r="H523" i="46"/>
  <c r="AK523" i="25" s="1"/>
  <c r="M517" i="35"/>
  <c r="N71" i="35"/>
  <c r="L71" i="35"/>
  <c r="P45" i="35"/>
  <c r="O45" i="35" s="1"/>
  <c r="I177" i="35"/>
  <c r="I199" i="35"/>
  <c r="I205" i="35"/>
  <c r="I209" i="35"/>
  <c r="I216" i="35"/>
  <c r="I219" i="35"/>
  <c r="I224" i="35"/>
  <c r="I226" i="35"/>
  <c r="I232" i="35"/>
  <c r="I284" i="35"/>
  <c r="I365" i="35"/>
  <c r="I382" i="35"/>
  <c r="I390" i="35"/>
  <c r="I400" i="35"/>
  <c r="I447" i="35"/>
  <c r="I491" i="35"/>
  <c r="I499" i="35"/>
  <c r="I504" i="35"/>
  <c r="I514" i="35"/>
  <c r="I526" i="35"/>
  <c r="V593" i="43"/>
  <c r="I514" i="43"/>
  <c r="Z514" i="25" s="1"/>
  <c r="I568" i="43"/>
  <c r="Z568" i="25" s="1"/>
  <c r="I593" i="43"/>
  <c r="O157" i="38"/>
  <c r="N157" i="38" s="1"/>
  <c r="H157" i="38" s="1"/>
  <c r="P234" i="38"/>
  <c r="O234" i="38" s="1"/>
  <c r="N234" i="38" s="1"/>
  <c r="O237" i="38"/>
  <c r="N237" i="38" s="1"/>
  <c r="H237" i="38" s="1"/>
  <c r="O494" i="38"/>
  <c r="O502" i="38"/>
  <c r="O514" i="38"/>
  <c r="O526" i="38"/>
  <c r="O545" i="38"/>
  <c r="O549" i="38"/>
  <c r="O553" i="38"/>
  <c r="O557" i="38"/>
  <c r="O561" i="38"/>
  <c r="O568" i="38"/>
  <c r="O572" i="38"/>
  <c r="O585" i="38"/>
  <c r="O589" i="38"/>
  <c r="O593" i="38"/>
  <c r="O597" i="38"/>
  <c r="O601" i="38"/>
  <c r="H173" i="38"/>
  <c r="R173" i="25" s="1"/>
  <c r="H432" i="38"/>
  <c r="R432" i="25" s="1"/>
  <c r="H309" i="38"/>
  <c r="R309" i="25" s="1"/>
  <c r="H154" i="38"/>
  <c r="R154" i="25" s="1"/>
  <c r="J461" i="38"/>
  <c r="I461" i="38" s="1"/>
  <c r="I462" i="38"/>
  <c r="O491" i="38"/>
  <c r="O499" i="38"/>
  <c r="O504" i="38"/>
  <c r="O518" i="38"/>
  <c r="P531" i="38"/>
  <c r="O531" i="38" s="1"/>
  <c r="O533" i="38"/>
  <c r="O547" i="38"/>
  <c r="O551" i="38"/>
  <c r="O555" i="38"/>
  <c r="O559" i="38"/>
  <c r="P563" i="38"/>
  <c r="O563" i="38" s="1"/>
  <c r="O565" i="38"/>
  <c r="N565" i="38" s="1"/>
  <c r="O570" i="38"/>
  <c r="O574" i="38"/>
  <c r="O587" i="38"/>
  <c r="O591" i="38"/>
  <c r="O595" i="38"/>
  <c r="O599" i="38"/>
  <c r="P603" i="38"/>
  <c r="O603" i="38" s="1"/>
  <c r="O606" i="38"/>
  <c r="N606" i="38" s="1"/>
  <c r="H606" i="38" s="1"/>
  <c r="R606" i="25" s="1"/>
  <c r="H174" i="38"/>
  <c r="R174" i="25" s="1"/>
  <c r="H24" i="38"/>
  <c r="R24" i="25" s="1"/>
  <c r="H435" i="38"/>
  <c r="R435" i="25" s="1"/>
  <c r="H610" i="38"/>
  <c r="R610" i="25" s="1"/>
  <c r="H121" i="38"/>
  <c r="R121" i="25" s="1"/>
  <c r="H56" i="38"/>
  <c r="R56" i="25" s="1"/>
  <c r="H126" i="38"/>
  <c r="R126" i="25" s="1"/>
  <c r="I43" i="35"/>
  <c r="I23" i="35"/>
  <c r="I40" i="35"/>
  <c r="I93" i="35"/>
  <c r="I103" i="35"/>
  <c r="I112" i="35"/>
  <c r="I125" i="35"/>
  <c r="I130" i="35"/>
  <c r="I138" i="35"/>
  <c r="I140" i="35"/>
  <c r="I195" i="35"/>
  <c r="I344" i="35"/>
  <c r="I349" i="35"/>
  <c r="I416" i="35"/>
  <c r="I422" i="35"/>
  <c r="I466" i="35"/>
  <c r="I475" i="35"/>
  <c r="I477" i="35"/>
  <c r="I479" i="35"/>
  <c r="I486" i="35"/>
  <c r="I494" i="35"/>
  <c r="I502" i="35"/>
  <c r="I545" i="35"/>
  <c r="I547" i="35"/>
  <c r="I549" i="35"/>
  <c r="I551" i="35"/>
  <c r="I553" i="35"/>
  <c r="I555" i="35"/>
  <c r="I557" i="35"/>
  <c r="I559" i="35"/>
  <c r="I561" i="35"/>
  <c r="I568" i="35"/>
  <c r="I570" i="35"/>
  <c r="I572" i="35"/>
  <c r="I574" i="35"/>
  <c r="I585" i="35"/>
  <c r="I587" i="35"/>
  <c r="I589" i="35"/>
  <c r="I591" i="35"/>
  <c r="I593" i="35"/>
  <c r="I595" i="35"/>
  <c r="I597" i="35"/>
  <c r="I599" i="35"/>
  <c r="I601" i="35"/>
  <c r="W71" i="35"/>
  <c r="I151" i="35"/>
  <c r="I7" i="35"/>
  <c r="I79" i="35"/>
  <c r="I165" i="35"/>
  <c r="I169" i="35"/>
  <c r="I181" i="35"/>
  <c r="I247" i="35"/>
  <c r="I270" i="35"/>
  <c r="H490" i="38"/>
  <c r="R490" i="25" s="1"/>
  <c r="H530" i="38"/>
  <c r="R530" i="25" s="1"/>
  <c r="O232" i="38"/>
  <c r="O7" i="38"/>
  <c r="N7" i="38" s="1"/>
  <c r="H7" i="38" s="1"/>
  <c r="J83" i="35"/>
  <c r="J150" i="35"/>
  <c r="I157" i="35"/>
  <c r="J234" i="35"/>
  <c r="J517" i="35"/>
  <c r="I518" i="35"/>
  <c r="P531" i="35"/>
  <c r="O531" i="35" s="1"/>
  <c r="O533" i="35"/>
  <c r="I533" i="35" s="1"/>
  <c r="P481" i="35"/>
  <c r="O481" i="35" s="1"/>
  <c r="O483" i="35"/>
  <c r="I483" i="35" s="1"/>
  <c r="P468" i="35"/>
  <c r="O468" i="35" s="1"/>
  <c r="O469" i="35"/>
  <c r="I469" i="35" s="1"/>
  <c r="P461" i="35"/>
  <c r="O461" i="35" s="1"/>
  <c r="O462" i="35"/>
  <c r="I462" i="35" s="1"/>
  <c r="P114" i="35"/>
  <c r="O114" i="35" s="1"/>
  <c r="O115" i="35"/>
  <c r="I115" i="35" s="1"/>
  <c r="P89" i="35"/>
  <c r="O89" i="35" s="1"/>
  <c r="O90" i="35"/>
  <c r="I90" i="35" s="1"/>
  <c r="P234" i="35"/>
  <c r="O234" i="35" s="1"/>
  <c r="O237" i="35"/>
  <c r="I237" i="35" s="1"/>
  <c r="I142" i="35"/>
  <c r="I311" i="35"/>
  <c r="I324" i="35"/>
  <c r="J603" i="35"/>
  <c r="P35" i="35"/>
  <c r="O35" i="35" s="1"/>
  <c r="O37" i="35"/>
  <c r="I37" i="35" s="1"/>
  <c r="I184" i="35"/>
  <c r="I258" i="35"/>
  <c r="I272" i="35"/>
  <c r="J563" i="35"/>
  <c r="P603" i="35"/>
  <c r="O603" i="35" s="1"/>
  <c r="O606" i="35"/>
  <c r="I606" i="35" s="1"/>
  <c r="I427" i="35"/>
  <c r="J461" i="35"/>
  <c r="J468" i="35"/>
  <c r="J481" i="35"/>
  <c r="J531" i="35"/>
  <c r="J567" i="35" s="1"/>
  <c r="P83" i="35"/>
  <c r="O84" i="35"/>
  <c r="I84" i="35" s="1"/>
  <c r="P64" i="35"/>
  <c r="O64" i="35" s="1"/>
  <c r="O65" i="35"/>
  <c r="I65" i="35" s="1"/>
  <c r="J29" i="35"/>
  <c r="P29" i="35"/>
  <c r="O29" i="35" s="1"/>
  <c r="O30" i="35"/>
  <c r="I30" i="35" s="1"/>
  <c r="I412" i="35"/>
  <c r="I291" i="35"/>
  <c r="I333" i="35"/>
  <c r="I302" i="35"/>
  <c r="P563" i="35"/>
  <c r="O563" i="35" s="1"/>
  <c r="O565" i="35"/>
  <c r="I565" i="35" s="1"/>
  <c r="I253" i="35"/>
  <c r="I522" i="35"/>
  <c r="Q593" i="36"/>
  <c r="R599" i="35"/>
  <c r="AL522" i="25"/>
  <c r="H522" i="46"/>
  <c r="AK522" i="25" s="1"/>
  <c r="AH523" i="25"/>
  <c r="H523" i="45"/>
  <c r="AG523" i="25" s="1"/>
  <c r="AH522" i="25"/>
  <c r="Z523" i="25"/>
  <c r="X523" i="25"/>
  <c r="H523" i="42"/>
  <c r="W523" i="25" s="1"/>
  <c r="T522" i="25"/>
  <c r="T523" i="25"/>
  <c r="H523" i="39"/>
  <c r="S523" i="25" s="1"/>
  <c r="N523" i="25"/>
  <c r="H523" i="36"/>
  <c r="M523" i="25" s="1"/>
  <c r="H523" i="35"/>
  <c r="L523" i="25" s="1"/>
  <c r="AM525" i="25"/>
  <c r="AM524" i="25"/>
  <c r="H525" i="42"/>
  <c r="W525" i="25" s="1"/>
  <c r="AP452" i="43"/>
  <c r="W453" i="25"/>
  <c r="AH453" i="25"/>
  <c r="Z453" i="25"/>
  <c r="AD453" i="25"/>
  <c r="AE453" i="25"/>
  <c r="AF453" i="25"/>
  <c r="N453" i="25"/>
  <c r="T453" i="25"/>
  <c r="X71" i="43"/>
  <c r="I333" i="43"/>
  <c r="Z333" i="25" s="1"/>
  <c r="H456" i="42"/>
  <c r="W456" i="25" s="1"/>
  <c r="AM456" i="25"/>
  <c r="AM455" i="25"/>
  <c r="AM452" i="25"/>
  <c r="AM451" i="25"/>
  <c r="AM449" i="25"/>
  <c r="I365" i="36"/>
  <c r="AM447" i="25"/>
  <c r="AM445" i="25"/>
  <c r="H57" i="43"/>
  <c r="H431" i="42"/>
  <c r="W431" i="25" s="1"/>
  <c r="X431" i="25"/>
  <c r="H435" i="42"/>
  <c r="W435" i="25" s="1"/>
  <c r="X435" i="25"/>
  <c r="H437" i="42"/>
  <c r="W437" i="25" s="1"/>
  <c r="X437" i="25"/>
  <c r="H440" i="42"/>
  <c r="W440" i="25" s="1"/>
  <c r="X440" i="25"/>
  <c r="H436" i="42"/>
  <c r="W436" i="25" s="1"/>
  <c r="X436" i="25"/>
  <c r="H438" i="42"/>
  <c r="W438" i="25" s="1"/>
  <c r="X438" i="25"/>
  <c r="V483" i="43"/>
  <c r="H446" i="42"/>
  <c r="W446" i="25" s="1"/>
  <c r="AM446" i="25"/>
  <c r="AM444" i="25"/>
  <c r="H432" i="42"/>
  <c r="W432" i="25" s="1"/>
  <c r="AM430" i="25"/>
  <c r="AM429" i="25"/>
  <c r="H430" i="42"/>
  <c r="W430" i="25" s="1"/>
  <c r="I55" i="40"/>
  <c r="H55" i="40" s="1"/>
  <c r="I365" i="43"/>
  <c r="I412" i="43"/>
  <c r="AI491" i="43"/>
  <c r="AH491" i="43" s="1"/>
  <c r="AC491" i="25" s="1"/>
  <c r="AI499" i="43"/>
  <c r="AH499" i="43" s="1"/>
  <c r="AC499" i="25" s="1"/>
  <c r="AI589" i="43"/>
  <c r="AH589" i="43" s="1"/>
  <c r="AC589" i="25" s="1"/>
  <c r="AI593" i="43"/>
  <c r="AH593" i="43" s="1"/>
  <c r="AC593" i="25" s="1"/>
  <c r="AI597" i="43"/>
  <c r="AH597" i="43" s="1"/>
  <c r="AC597" i="25" s="1"/>
  <c r="H426" i="42"/>
  <c r="W426" i="25" s="1"/>
  <c r="AM426" i="25"/>
  <c r="AM425" i="25"/>
  <c r="H419" i="42"/>
  <c r="W419" i="25" s="1"/>
  <c r="AM419" i="25"/>
  <c r="AM418" i="25"/>
  <c r="H409" i="42"/>
  <c r="W409" i="25" s="1"/>
  <c r="AM409" i="25"/>
  <c r="AM407" i="25"/>
  <c r="AJ410" i="25"/>
  <c r="AC410" i="25"/>
  <c r="AE410" i="25"/>
  <c r="O410" i="25"/>
  <c r="H410" i="42"/>
  <c r="AM410" i="25"/>
  <c r="AM408" i="25"/>
  <c r="AI410" i="25"/>
  <c r="AF410" i="25"/>
  <c r="H403" i="42"/>
  <c r="W403" i="25" s="1"/>
  <c r="AM403" i="25"/>
  <c r="AM402" i="25"/>
  <c r="H397" i="42"/>
  <c r="W397" i="25" s="1"/>
  <c r="X397" i="25"/>
  <c r="K365" i="39"/>
  <c r="AL392" i="25"/>
  <c r="AL396" i="25"/>
  <c r="H393" i="42"/>
  <c r="W393" i="25" s="1"/>
  <c r="AM393" i="25"/>
  <c r="AM392" i="25"/>
  <c r="H387" i="42"/>
  <c r="W387" i="25" s="1"/>
  <c r="X387" i="25"/>
  <c r="H386" i="42"/>
  <c r="W386" i="25" s="1"/>
  <c r="X386" i="25"/>
  <c r="N383" i="38"/>
  <c r="H385" i="42"/>
  <c r="W385" i="25" s="1"/>
  <c r="AM385" i="25"/>
  <c r="AM384" i="25"/>
  <c r="AM370" i="25"/>
  <c r="AM373" i="25"/>
  <c r="I365" i="37"/>
  <c r="K365" i="42"/>
  <c r="AL372" i="25"/>
  <c r="AL374" i="25"/>
  <c r="K365" i="45"/>
  <c r="H369" i="42"/>
  <c r="W369" i="25" s="1"/>
  <c r="X369" i="25"/>
  <c r="H377" i="42"/>
  <c r="W377" i="25" s="1"/>
  <c r="H370" i="42"/>
  <c r="W370" i="25" s="1"/>
  <c r="H376" i="42"/>
  <c r="W376" i="25" s="1"/>
  <c r="H378" i="42"/>
  <c r="W378" i="25" s="1"/>
  <c r="X378" i="25"/>
  <c r="AM371" i="25"/>
  <c r="AM372" i="25"/>
  <c r="H371" i="42"/>
  <c r="W371" i="25" s="1"/>
  <c r="H368" i="42"/>
  <c r="W368" i="25" s="1"/>
  <c r="AM368" i="25"/>
  <c r="AM367" i="25"/>
  <c r="AP324" i="43"/>
  <c r="H354" i="39"/>
  <c r="AF354" i="25"/>
  <c r="H303" i="36"/>
  <c r="AM352" i="25"/>
  <c r="AM351" i="25"/>
  <c r="AJ352" i="25"/>
  <c r="AC352" i="25"/>
  <c r="AE352" i="25"/>
  <c r="P352" i="25"/>
  <c r="O352" i="25"/>
  <c r="U352" i="25"/>
  <c r="H352" i="42"/>
  <c r="AI352" i="25"/>
  <c r="AF352" i="25"/>
  <c r="O347" i="25"/>
  <c r="H347" i="42"/>
  <c r="W347" i="25" s="1"/>
  <c r="AI347" i="25"/>
  <c r="AF347" i="25"/>
  <c r="U347" i="25"/>
  <c r="P347" i="25"/>
  <c r="AM347" i="25"/>
  <c r="AM346" i="25"/>
  <c r="AJ347" i="25"/>
  <c r="AC347" i="25"/>
  <c r="AE347" i="25"/>
  <c r="H340" i="42"/>
  <c r="W340" i="25" s="1"/>
  <c r="AM340" i="25"/>
  <c r="AM339" i="25"/>
  <c r="AL323" i="43"/>
  <c r="AD323" i="25" s="1"/>
  <c r="I479" i="40"/>
  <c r="I553" i="40"/>
  <c r="AM336" i="25"/>
  <c r="AM335" i="25"/>
  <c r="AI587" i="43"/>
  <c r="AH587" i="43" s="1"/>
  <c r="AI591" i="43"/>
  <c r="AH591" i="43" s="1"/>
  <c r="AC591" i="25" s="1"/>
  <c r="AI595" i="43"/>
  <c r="AH595" i="43" s="1"/>
  <c r="AC595" i="25" s="1"/>
  <c r="H336" i="42"/>
  <c r="W336" i="25" s="1"/>
  <c r="AM327" i="25"/>
  <c r="AM326" i="25"/>
  <c r="AJ327" i="25"/>
  <c r="AC327" i="25"/>
  <c r="AE327" i="25"/>
  <c r="P327" i="25"/>
  <c r="O327" i="25"/>
  <c r="U327" i="25"/>
  <c r="H327" i="42"/>
  <c r="AI327" i="25"/>
  <c r="AF327" i="25"/>
  <c r="U325" i="25"/>
  <c r="U322" i="25"/>
  <c r="AI325" i="25"/>
  <c r="K324" i="25"/>
  <c r="O325" i="25"/>
  <c r="O322" i="25"/>
  <c r="H325" i="42"/>
  <c r="W325" i="25" s="1"/>
  <c r="X322" i="25"/>
  <c r="AJ325" i="25"/>
  <c r="T324" i="25"/>
  <c r="T321" i="25"/>
  <c r="U320" i="25"/>
  <c r="H323" i="39"/>
  <c r="H317" i="37"/>
  <c r="Q317" i="25" s="1"/>
  <c r="U317" i="43"/>
  <c r="P323" i="25"/>
  <c r="H303" i="35"/>
  <c r="Q323" i="25"/>
  <c r="U323" i="25"/>
  <c r="V323" i="25"/>
  <c r="AM323" i="25"/>
  <c r="O323" i="25"/>
  <c r="H323" i="42"/>
  <c r="W323" i="25" s="1"/>
  <c r="R323" i="25"/>
  <c r="I199" i="40"/>
  <c r="AM313" i="25"/>
  <c r="AI64" i="43"/>
  <c r="AH64" i="43" s="1"/>
  <c r="AP234" i="43"/>
  <c r="AP591" i="43"/>
  <c r="BA114" i="43"/>
  <c r="AZ114" i="43" s="1"/>
  <c r="AF114" i="25" s="1"/>
  <c r="AW232" i="43"/>
  <c r="AV232" i="43" s="1"/>
  <c r="AE232" i="25" s="1"/>
  <c r="AW234" i="43"/>
  <c r="AV234" i="43" s="1"/>
  <c r="AE234" i="25" s="1"/>
  <c r="AS324" i="43"/>
  <c r="I73" i="43"/>
  <c r="K483" i="46"/>
  <c r="AM483" i="25" s="1"/>
  <c r="AI30" i="43"/>
  <c r="AH30" i="43" s="1"/>
  <c r="AC30" i="25" s="1"/>
  <c r="AP462" i="43"/>
  <c r="AE533" i="43"/>
  <c r="I219" i="43"/>
  <c r="K517" i="37"/>
  <c r="K528" i="37" s="1"/>
  <c r="N517" i="39"/>
  <c r="N528" i="39" s="1"/>
  <c r="AS157" i="43"/>
  <c r="AS169" i="43"/>
  <c r="AS184" i="43"/>
  <c r="P304" i="25"/>
  <c r="U304" i="25"/>
  <c r="X304" i="25"/>
  <c r="O304" i="25"/>
  <c r="AM304" i="25"/>
  <c r="H7" i="46"/>
  <c r="I110" i="40"/>
  <c r="N297" i="25"/>
  <c r="N298" i="25"/>
  <c r="AH297" i="25"/>
  <c r="AH298" i="25"/>
  <c r="AL297" i="25"/>
  <c r="AL298" i="25"/>
  <c r="Y302" i="35"/>
  <c r="AA275" i="43"/>
  <c r="AB302" i="43"/>
  <c r="Q302" i="36"/>
  <c r="R302" i="45"/>
  <c r="N303" i="38"/>
  <c r="H303" i="38" s="1"/>
  <c r="N295" i="38"/>
  <c r="K303" i="39"/>
  <c r="U303" i="25" s="1"/>
  <c r="R674" i="45"/>
  <c r="I349" i="40"/>
  <c r="H349" i="40" s="1"/>
  <c r="V349" i="25" s="1"/>
  <c r="I514" i="40"/>
  <c r="K301" i="39"/>
  <c r="U301" i="25" s="1"/>
  <c r="K302" i="39"/>
  <c r="K302" i="45"/>
  <c r="N294" i="38"/>
  <c r="AL296" i="25"/>
  <c r="AH296" i="25"/>
  <c r="P296" i="25"/>
  <c r="N296" i="25"/>
  <c r="O296" i="25"/>
  <c r="X296" i="25"/>
  <c r="AM296" i="25"/>
  <c r="AI296" i="25"/>
  <c r="AJ296" i="25"/>
  <c r="AH300" i="25"/>
  <c r="AL300" i="25"/>
  <c r="O303" i="25"/>
  <c r="W303" i="25"/>
  <c r="AM303" i="25"/>
  <c r="AI303" i="25"/>
  <c r="AJ303" i="25"/>
  <c r="P303" i="25"/>
  <c r="AM302" i="25"/>
  <c r="AM300" i="25"/>
  <c r="AW494" i="43"/>
  <c r="AV494" i="43" s="1"/>
  <c r="AE494" i="25" s="1"/>
  <c r="BA491" i="43"/>
  <c r="AZ491" i="43" s="1"/>
  <c r="AF491" i="25" s="1"/>
  <c r="BA555" i="43"/>
  <c r="AZ555" i="43" s="1"/>
  <c r="AF555" i="25" s="1"/>
  <c r="BA595" i="43"/>
  <c r="AZ595" i="43" s="1"/>
  <c r="AF595" i="25" s="1"/>
  <c r="O301" i="25"/>
  <c r="H301" i="42"/>
  <c r="AM301" i="25"/>
  <c r="AI301" i="25"/>
  <c r="AJ301" i="25"/>
  <c r="P301" i="25"/>
  <c r="AW475" i="43"/>
  <c r="AV475" i="43" s="1"/>
  <c r="AE475" i="25" s="1"/>
  <c r="O294" i="25"/>
  <c r="O293" i="25"/>
  <c r="H294" i="42"/>
  <c r="W293" i="25" s="1"/>
  <c r="X293" i="25"/>
  <c r="AM294" i="25"/>
  <c r="AM293" i="25"/>
  <c r="AI294" i="25"/>
  <c r="AI293" i="25"/>
  <c r="AJ294" i="25"/>
  <c r="AJ293" i="25"/>
  <c r="P294" i="25"/>
  <c r="P293" i="25"/>
  <c r="I559" i="36"/>
  <c r="U294" i="25"/>
  <c r="U293" i="25"/>
  <c r="Q483" i="39"/>
  <c r="K483" i="39" s="1"/>
  <c r="U483" i="25" s="1"/>
  <c r="AM481" i="43"/>
  <c r="P292" i="25"/>
  <c r="U292" i="25"/>
  <c r="O292" i="25"/>
  <c r="H292" i="42"/>
  <c r="AM292" i="25"/>
  <c r="AI292" i="25"/>
  <c r="AJ292" i="25"/>
  <c r="AE292" i="25"/>
  <c r="AF292" i="25"/>
  <c r="AI26" i="43"/>
  <c r="AH26" i="43" s="1"/>
  <c r="AC26" i="25" s="1"/>
  <c r="AJ118" i="43"/>
  <c r="AE184" i="43"/>
  <c r="AI199" i="43"/>
  <c r="AH199" i="43" s="1"/>
  <c r="AC199" i="25" s="1"/>
  <c r="AE481" i="43"/>
  <c r="AE551" i="43"/>
  <c r="AS23" i="43"/>
  <c r="AS177" i="43"/>
  <c r="U287" i="25"/>
  <c r="U286" i="25"/>
  <c r="AC287" i="25"/>
  <c r="AC286" i="25"/>
  <c r="AP518" i="43"/>
  <c r="AI574" i="43"/>
  <c r="AH574" i="43" s="1"/>
  <c r="AC574" i="25" s="1"/>
  <c r="AW400" i="43"/>
  <c r="AV400" i="43" s="1"/>
  <c r="AE400" i="25" s="1"/>
  <c r="P287" i="25"/>
  <c r="P286" i="25"/>
  <c r="O287" i="25"/>
  <c r="O286" i="25"/>
  <c r="H287" i="42"/>
  <c r="W286" i="25" s="1"/>
  <c r="X286" i="25"/>
  <c r="AM287" i="25"/>
  <c r="AM286" i="25"/>
  <c r="AI287" i="25"/>
  <c r="AI286" i="25"/>
  <c r="AJ287" i="25"/>
  <c r="AJ286" i="25"/>
  <c r="AE287" i="25"/>
  <c r="AE286" i="25"/>
  <c r="AF287" i="25"/>
  <c r="AF286" i="25"/>
  <c r="AS412" i="43"/>
  <c r="L118" i="35"/>
  <c r="N119" i="38"/>
  <c r="H119" i="38" s="1"/>
  <c r="R119" i="25" s="1"/>
  <c r="AI7" i="43"/>
  <c r="AH7" i="43" s="1"/>
  <c r="AC7" i="25" s="1"/>
  <c r="J517" i="45"/>
  <c r="I517" i="45" s="1"/>
  <c r="Q517" i="45"/>
  <c r="L208" i="42"/>
  <c r="I324" i="40"/>
  <c r="I469" i="40"/>
  <c r="H469" i="40" s="1"/>
  <c r="V469" i="25" s="1"/>
  <c r="I253" i="40"/>
  <c r="I258" i="40"/>
  <c r="Y199" i="35"/>
  <c r="AW533" i="43"/>
  <c r="AV533" i="43" s="1"/>
  <c r="AE533" i="25" s="1"/>
  <c r="AM82" i="43"/>
  <c r="AS224" i="43"/>
  <c r="BA224" i="43"/>
  <c r="AZ224" i="43" s="1"/>
  <c r="AF224" i="25" s="1"/>
  <c r="AW237" i="43"/>
  <c r="AV237" i="43" s="1"/>
  <c r="AE237" i="25" s="1"/>
  <c r="AE547" i="43"/>
  <c r="AU223" i="43"/>
  <c r="AU218" i="43" s="1"/>
  <c r="BC223" i="43"/>
  <c r="BC218" i="43" s="1"/>
  <c r="BA333" i="43"/>
  <c r="AZ333" i="43" s="1"/>
  <c r="AF333" i="25" s="1"/>
  <c r="BA416" i="43"/>
  <c r="AZ416" i="43" s="1"/>
  <c r="AF416" i="25" s="1"/>
  <c r="AW427" i="43"/>
  <c r="AV427" i="43" s="1"/>
  <c r="AE427" i="25" s="1"/>
  <c r="AW452" i="43"/>
  <c r="AV452" i="43" s="1"/>
  <c r="AE452" i="25" s="1"/>
  <c r="AW479" i="43"/>
  <c r="AV479" i="43" s="1"/>
  <c r="AE479" i="25" s="1"/>
  <c r="BA479" i="43"/>
  <c r="AZ479" i="43" s="1"/>
  <c r="AF479" i="25" s="1"/>
  <c r="AW502" i="43"/>
  <c r="AV502" i="43" s="1"/>
  <c r="AE502" i="25" s="1"/>
  <c r="BA499" i="43"/>
  <c r="AZ499" i="43" s="1"/>
  <c r="AF499" i="25" s="1"/>
  <c r="AW531" i="43"/>
  <c r="AV531" i="43" s="1"/>
  <c r="AE531" i="25" s="1"/>
  <c r="BA531" i="43"/>
  <c r="AZ531" i="43" s="1"/>
  <c r="AF531" i="25" s="1"/>
  <c r="AW551" i="43"/>
  <c r="AV551" i="43" s="1"/>
  <c r="AW559" i="43"/>
  <c r="AV559" i="43" s="1"/>
  <c r="AE559" i="25" s="1"/>
  <c r="BA551" i="43"/>
  <c r="AZ551" i="43" s="1"/>
  <c r="AF551" i="25" s="1"/>
  <c r="BA533" i="43"/>
  <c r="AZ533" i="43" s="1"/>
  <c r="AF533" i="25" s="1"/>
  <c r="AS570" i="43"/>
  <c r="AS595" i="43"/>
  <c r="AS462" i="43"/>
  <c r="V595" i="43"/>
  <c r="AL470" i="43"/>
  <c r="AL496" i="43"/>
  <c r="AD496" i="25" s="1"/>
  <c r="AL532" i="43"/>
  <c r="AD532" i="25" s="1"/>
  <c r="AL541" i="43"/>
  <c r="AL556" i="43"/>
  <c r="AD556" i="25" s="1"/>
  <c r="Y593" i="43"/>
  <c r="AE130" i="43"/>
  <c r="AE226" i="43"/>
  <c r="AE324" i="43"/>
  <c r="I40" i="40"/>
  <c r="H40" i="40" s="1"/>
  <c r="V40" i="25" s="1"/>
  <c r="AE26" i="43"/>
  <c r="BA591" i="43"/>
  <c r="AZ591" i="43" s="1"/>
  <c r="AF591" i="25" s="1"/>
  <c r="H399" i="42"/>
  <c r="W399" i="25" s="1"/>
  <c r="X399" i="25"/>
  <c r="Z501" i="43"/>
  <c r="AX208" i="43"/>
  <c r="AF399" i="25"/>
  <c r="AW226" i="43"/>
  <c r="AV226" i="43" s="1"/>
  <c r="AE226" i="25" s="1"/>
  <c r="AW349" i="43"/>
  <c r="AV349" i="43" s="1"/>
  <c r="AE349" i="25" s="1"/>
  <c r="BA559" i="43"/>
  <c r="AZ559" i="43" s="1"/>
  <c r="AF559" i="25" s="1"/>
  <c r="AW311" i="43"/>
  <c r="AV311" i="43" s="1"/>
  <c r="AE311" i="25" s="1"/>
  <c r="I284" i="39"/>
  <c r="J275" i="39"/>
  <c r="I275" i="39" s="1"/>
  <c r="T275" i="25" s="1"/>
  <c r="Y138" i="43"/>
  <c r="AB142" i="43"/>
  <c r="AB224" i="43"/>
  <c r="Y481" i="43"/>
  <c r="AB479" i="43"/>
  <c r="AB568" i="43"/>
  <c r="AB572" i="43"/>
  <c r="AP7" i="43"/>
  <c r="AM73" i="43"/>
  <c r="AM96" i="43"/>
  <c r="AN95" i="43"/>
  <c r="AM112" i="43"/>
  <c r="AQ223" i="43"/>
  <c r="AQ218" i="43" s="1"/>
  <c r="AM344" i="43"/>
  <c r="AM561" i="43"/>
  <c r="BA151" i="43"/>
  <c r="AZ151" i="43" s="1"/>
  <c r="AF151" i="25" s="1"/>
  <c r="I547" i="36"/>
  <c r="AL340" i="43"/>
  <c r="AD340" i="25" s="1"/>
  <c r="AB545" i="43"/>
  <c r="AP110" i="43"/>
  <c r="BB89" i="43"/>
  <c r="BA138" i="43"/>
  <c r="AZ138" i="43" s="1"/>
  <c r="AF138" i="25" s="1"/>
  <c r="AS574" i="43"/>
  <c r="K223" i="36"/>
  <c r="I561" i="36"/>
  <c r="X25" i="43"/>
  <c r="AS35" i="43"/>
  <c r="AM563" i="43"/>
  <c r="I103" i="40"/>
  <c r="H103" i="40" s="1"/>
  <c r="V103" i="25" s="1"/>
  <c r="N517" i="35"/>
  <c r="V23" i="43"/>
  <c r="Z194" i="43"/>
  <c r="Z193" i="43" s="1"/>
  <c r="AM585" i="43"/>
  <c r="AW140" i="43"/>
  <c r="AV140" i="43" s="1"/>
  <c r="AE140" i="25" s="1"/>
  <c r="BA302" i="43"/>
  <c r="AZ302" i="43" s="1"/>
  <c r="AF302" i="25" s="1"/>
  <c r="I603" i="36"/>
  <c r="N603" i="25" s="1"/>
  <c r="AL120" i="43"/>
  <c r="AD120" i="25" s="1"/>
  <c r="AL179" i="43"/>
  <c r="AD179" i="25" s="1"/>
  <c r="AL419" i="43"/>
  <c r="AD419" i="25" s="1"/>
  <c r="AL492" i="43"/>
  <c r="AD492" i="25" s="1"/>
  <c r="AI475" i="43"/>
  <c r="AH475" i="43" s="1"/>
  <c r="AS138" i="43"/>
  <c r="BA599" i="43"/>
  <c r="AZ599" i="43" s="1"/>
  <c r="AF599" i="25" s="1"/>
  <c r="X71" i="36"/>
  <c r="I23" i="40"/>
  <c r="H23" i="40" s="1"/>
  <c r="V23" i="25" s="1"/>
  <c r="I40" i="43"/>
  <c r="Z40" i="25" s="1"/>
  <c r="I73" i="40"/>
  <c r="H73" i="40" s="1"/>
  <c r="V73" i="25" s="1"/>
  <c r="AS452" i="43"/>
  <c r="I606" i="36"/>
  <c r="AM469" i="43"/>
  <c r="Y483" i="43"/>
  <c r="Y115" i="43"/>
  <c r="Q83" i="39"/>
  <c r="I7" i="43"/>
  <c r="AB57" i="25"/>
  <c r="AL482" i="43"/>
  <c r="BA115" i="43"/>
  <c r="AZ115" i="43" s="1"/>
  <c r="AF115" i="25" s="1"/>
  <c r="AE483" i="43"/>
  <c r="AP237" i="43"/>
  <c r="I195" i="43"/>
  <c r="Z195" i="25" s="1"/>
  <c r="I469" i="43"/>
  <c r="I504" i="43"/>
  <c r="K517" i="36"/>
  <c r="K528" i="36" s="1"/>
  <c r="V517" i="36"/>
  <c r="I115" i="40"/>
  <c r="AS479" i="43"/>
  <c r="I140" i="36"/>
  <c r="N140" i="25" s="1"/>
  <c r="I382" i="40"/>
  <c r="H382" i="40" s="1"/>
  <c r="V382" i="25" s="1"/>
  <c r="V103" i="43"/>
  <c r="W118" i="43"/>
  <c r="V422" i="43"/>
  <c r="K115" i="46"/>
  <c r="AM115" i="25" s="1"/>
  <c r="I599" i="36"/>
  <c r="K83" i="34"/>
  <c r="I169" i="36"/>
  <c r="N169" i="25" s="1"/>
  <c r="M518" i="36"/>
  <c r="O518" i="25" s="1"/>
  <c r="Y90" i="35"/>
  <c r="I585" i="37"/>
  <c r="I601" i="37"/>
  <c r="S136" i="35"/>
  <c r="I119" i="36"/>
  <c r="N119" i="25" s="1"/>
  <c r="P118" i="35"/>
  <c r="O118" i="35" s="1"/>
  <c r="K194" i="37"/>
  <c r="M136" i="42"/>
  <c r="I412" i="36"/>
  <c r="I587" i="36"/>
  <c r="AL28" i="43"/>
  <c r="AD28" i="25" s="1"/>
  <c r="AL75" i="43"/>
  <c r="AD75" i="25" s="1"/>
  <c r="AL92" i="43"/>
  <c r="AD92" i="25" s="1"/>
  <c r="AL105" i="43"/>
  <c r="AD105" i="25" s="1"/>
  <c r="AL141" i="43"/>
  <c r="AD141" i="25" s="1"/>
  <c r="AL153" i="43"/>
  <c r="AD153" i="25" s="1"/>
  <c r="AL167" i="43"/>
  <c r="AD167" i="25" s="1"/>
  <c r="AL276" i="43"/>
  <c r="AD276" i="25" s="1"/>
  <c r="AL285" i="43"/>
  <c r="AD285" i="25" s="1"/>
  <c r="AL301" i="43"/>
  <c r="AD301" i="25" s="1"/>
  <c r="AL310" i="43"/>
  <c r="AD310" i="25" s="1"/>
  <c r="AL325" i="43"/>
  <c r="AD325" i="25" s="1"/>
  <c r="AL352" i="43"/>
  <c r="AL387" i="43"/>
  <c r="AD387" i="25" s="1"/>
  <c r="AL401" i="43"/>
  <c r="AD401" i="25" s="1"/>
  <c r="AL435" i="43"/>
  <c r="AD435" i="25" s="1"/>
  <c r="AL464" i="43"/>
  <c r="AD464" i="25" s="1"/>
  <c r="AL476" i="43"/>
  <c r="AD476" i="25" s="1"/>
  <c r="AL506" i="43"/>
  <c r="AD506" i="25" s="1"/>
  <c r="AL519" i="43"/>
  <c r="AD519" i="25" s="1"/>
  <c r="AL538" i="43"/>
  <c r="AD538" i="25" s="1"/>
  <c r="AL550" i="43"/>
  <c r="AL569" i="43"/>
  <c r="AD569" i="25" s="1"/>
  <c r="AL592" i="43"/>
  <c r="AD592" i="25" s="1"/>
  <c r="AL612" i="43"/>
  <c r="AD612" i="25" s="1"/>
  <c r="Y103" i="43"/>
  <c r="Y130" i="43"/>
  <c r="AA136" i="43"/>
  <c r="AB165" i="43"/>
  <c r="Y184" i="43"/>
  <c r="AB427" i="43"/>
  <c r="AB466" i="43"/>
  <c r="AC501" i="43"/>
  <c r="AB499" i="43"/>
  <c r="AI177" i="43"/>
  <c r="AH177" i="43" s="1"/>
  <c r="AC177" i="25" s="1"/>
  <c r="AI224" i="43"/>
  <c r="AH224" i="43" s="1"/>
  <c r="AC224" i="25" s="1"/>
  <c r="AE427" i="43"/>
  <c r="AE479" i="43"/>
  <c r="AI112" i="43"/>
  <c r="AH112" i="43" s="1"/>
  <c r="AC112" i="25" s="1"/>
  <c r="AS114" i="43"/>
  <c r="AP151" i="43"/>
  <c r="AQ208" i="43"/>
  <c r="AI461" i="43"/>
  <c r="AH461" i="43" s="1"/>
  <c r="AC461" i="25" s="1"/>
  <c r="AQ501" i="43"/>
  <c r="AS551" i="43"/>
  <c r="AL551" i="43" s="1"/>
  <c r="AD551" i="25" s="1"/>
  <c r="AW23" i="43"/>
  <c r="AV23" i="43" s="1"/>
  <c r="AE23" i="25" s="1"/>
  <c r="AS103" i="43"/>
  <c r="BA119" i="43"/>
  <c r="AZ119" i="43" s="1"/>
  <c r="AF119" i="25" s="1"/>
  <c r="BA125" i="43"/>
  <c r="AZ125" i="43" s="1"/>
  <c r="AF125" i="25" s="1"/>
  <c r="BB136" i="43"/>
  <c r="AW184" i="43"/>
  <c r="AV184" i="43" s="1"/>
  <c r="AE184" i="25" s="1"/>
  <c r="BA184" i="43"/>
  <c r="AZ184" i="43" s="1"/>
  <c r="AF184" i="25" s="1"/>
  <c r="AW199" i="43"/>
  <c r="AV199" i="43" s="1"/>
  <c r="AE199" i="25" s="1"/>
  <c r="BA199" i="43"/>
  <c r="AZ199" i="43" s="1"/>
  <c r="AF199" i="25" s="1"/>
  <c r="AW216" i="43"/>
  <c r="AV216" i="43" s="1"/>
  <c r="AE216" i="25" s="1"/>
  <c r="AW324" i="43"/>
  <c r="AV324" i="43" s="1"/>
  <c r="AS344" i="43"/>
  <c r="BA390" i="43"/>
  <c r="AZ390" i="43" s="1"/>
  <c r="AF390" i="25" s="1"/>
  <c r="AW412" i="43"/>
  <c r="AV412" i="43" s="1"/>
  <c r="AE412" i="25" s="1"/>
  <c r="BA483" i="43"/>
  <c r="AZ483" i="43" s="1"/>
  <c r="AF483" i="25" s="1"/>
  <c r="AW574" i="43"/>
  <c r="AV574" i="43" s="1"/>
  <c r="AE574" i="25" s="1"/>
  <c r="I142" i="40"/>
  <c r="H142" i="40" s="1"/>
  <c r="V142" i="25" s="1"/>
  <c r="Q272" i="36"/>
  <c r="P272" i="25" s="1"/>
  <c r="AS563" i="43"/>
  <c r="I603" i="43"/>
  <c r="Z603" i="25" s="1"/>
  <c r="K118" i="36"/>
  <c r="I184" i="40"/>
  <c r="K475" i="42"/>
  <c r="H475" i="42" s="1"/>
  <c r="AB169" i="43"/>
  <c r="AB184" i="43"/>
  <c r="AB199" i="43"/>
  <c r="Y216" i="43"/>
  <c r="Y232" i="43"/>
  <c r="Y324" i="43"/>
  <c r="Y344" i="43"/>
  <c r="Y412" i="43"/>
  <c r="Y422" i="43"/>
  <c r="Y494" i="43"/>
  <c r="Y499" i="43"/>
  <c r="Y526" i="43"/>
  <c r="AB526" i="43"/>
  <c r="Q253" i="36"/>
  <c r="P253" i="25" s="1"/>
  <c r="I165" i="43"/>
  <c r="Z165" i="25" s="1"/>
  <c r="I565" i="36"/>
  <c r="J517" i="40"/>
  <c r="N517" i="37"/>
  <c r="N528" i="37" s="1"/>
  <c r="T517" i="45"/>
  <c r="T528" i="45" s="1"/>
  <c r="AB82" i="43"/>
  <c r="AB93" i="43"/>
  <c r="Y110" i="43"/>
  <c r="AB112" i="43"/>
  <c r="Y125" i="43"/>
  <c r="Y557" i="43"/>
  <c r="AE110" i="43"/>
  <c r="AE199" i="43"/>
  <c r="AE416" i="43"/>
  <c r="AE593" i="43"/>
  <c r="AS26" i="43"/>
  <c r="AS82" i="43"/>
  <c r="AP390" i="43"/>
  <c r="AP585" i="43"/>
  <c r="AW29" i="43"/>
  <c r="AV29" i="43" s="1"/>
  <c r="AE29" i="25" s="1"/>
  <c r="AW96" i="43"/>
  <c r="AV96" i="43" s="1"/>
  <c r="AE96" i="25" s="1"/>
  <c r="BA103" i="43"/>
  <c r="AZ103" i="43" s="1"/>
  <c r="AF103" i="25" s="1"/>
  <c r="AW112" i="43"/>
  <c r="AV112" i="43" s="1"/>
  <c r="AE112" i="25" s="1"/>
  <c r="AW169" i="43"/>
  <c r="AV169" i="43" s="1"/>
  <c r="AE169" i="25" s="1"/>
  <c r="BA169" i="43"/>
  <c r="AZ169" i="43" s="1"/>
  <c r="AF169" i="25" s="1"/>
  <c r="BA209" i="43"/>
  <c r="AZ209" i="43" s="1"/>
  <c r="AF209" i="25" s="1"/>
  <c r="BA216" i="43"/>
  <c r="AZ216" i="43" s="1"/>
  <c r="AF216" i="25" s="1"/>
  <c r="AW284" i="43"/>
  <c r="AV284" i="43" s="1"/>
  <c r="AE284" i="25" s="1"/>
  <c r="BA344" i="43"/>
  <c r="AZ344" i="43" s="1"/>
  <c r="AF344" i="25" s="1"/>
  <c r="BA561" i="43"/>
  <c r="AZ561" i="43" s="1"/>
  <c r="AF561" i="25" s="1"/>
  <c r="AI462" i="43"/>
  <c r="AH462" i="43" s="1"/>
  <c r="AC462" i="25" s="1"/>
  <c r="AT150" i="43"/>
  <c r="I553" i="36"/>
  <c r="N553" i="25" s="1"/>
  <c r="AC89" i="43"/>
  <c r="AD194" i="43"/>
  <c r="AE96" i="43"/>
  <c r="AS115" i="43"/>
  <c r="AP494" i="43"/>
  <c r="AI533" i="43"/>
  <c r="AH533" i="43" s="1"/>
  <c r="AC533" i="25" s="1"/>
  <c r="O71" i="36"/>
  <c r="I291" i="40"/>
  <c r="I23" i="43"/>
  <c r="AB71" i="35"/>
  <c r="AB517" i="35"/>
  <c r="R517" i="36"/>
  <c r="R528" i="36" s="1"/>
  <c r="I219" i="40"/>
  <c r="H219" i="40" s="1"/>
  <c r="V219" i="25" s="1"/>
  <c r="P517" i="35"/>
  <c r="K7" i="42"/>
  <c r="H7" i="42" s="1"/>
  <c r="K499" i="42"/>
  <c r="H499" i="42" s="1"/>
  <c r="W499" i="25" s="1"/>
  <c r="AP481" i="43"/>
  <c r="H42" i="35"/>
  <c r="L42" i="25" s="1"/>
  <c r="I224" i="40"/>
  <c r="H224" i="40" s="1"/>
  <c r="V224" i="25" s="1"/>
  <c r="I232" i="36"/>
  <c r="N232" i="25" s="1"/>
  <c r="M226" i="36"/>
  <c r="O226" i="25" s="1"/>
  <c r="I502" i="36"/>
  <c r="N502" i="25" s="1"/>
  <c r="K138" i="42"/>
  <c r="H138" i="42" s="1"/>
  <c r="M150" i="42"/>
  <c r="S150" i="45"/>
  <c r="I73" i="37"/>
  <c r="X490" i="25"/>
  <c r="K150" i="34"/>
  <c r="I150" i="34" s="1"/>
  <c r="AS504" i="43"/>
  <c r="AS559" i="43"/>
  <c r="AL559" i="43" s="1"/>
  <c r="AD559" i="25" s="1"/>
  <c r="I469" i="36"/>
  <c r="N469" i="25" s="1"/>
  <c r="X530" i="25"/>
  <c r="N150" i="35"/>
  <c r="AJ223" i="35"/>
  <c r="AJ218" i="35" s="1"/>
  <c r="H582" i="35"/>
  <c r="I486" i="37"/>
  <c r="H486" i="37" s="1"/>
  <c r="Q486" i="25" s="1"/>
  <c r="J89" i="43"/>
  <c r="I130" i="40"/>
  <c r="H130" i="40" s="1"/>
  <c r="V130" i="25" s="1"/>
  <c r="I591" i="43"/>
  <c r="Z591" i="25" s="1"/>
  <c r="AS572" i="43"/>
  <c r="AS597" i="43"/>
  <c r="H256" i="42"/>
  <c r="W256" i="25" s="1"/>
  <c r="X256" i="25"/>
  <c r="H257" i="42"/>
  <c r="W257" i="25" s="1"/>
  <c r="X257" i="25"/>
  <c r="M90" i="36"/>
  <c r="O90" i="25" s="1"/>
  <c r="AL21" i="43"/>
  <c r="AD21" i="25" s="1"/>
  <c r="AL202" i="43"/>
  <c r="AD202" i="25" s="1"/>
  <c r="AL484" i="43"/>
  <c r="AD484" i="25" s="1"/>
  <c r="AL558" i="43"/>
  <c r="AD558" i="25" s="1"/>
  <c r="AB23" i="43"/>
  <c r="AB73" i="43"/>
  <c r="AC275" i="43"/>
  <c r="AI466" i="43"/>
  <c r="AH466" i="43" s="1"/>
  <c r="AC466" i="25" s="1"/>
  <c r="AM83" i="43"/>
  <c r="AN150" i="43"/>
  <c r="AN275" i="43"/>
  <c r="AK364" i="43"/>
  <c r="AI412" i="43"/>
  <c r="AH412" i="43" s="1"/>
  <c r="AC412" i="25" s="1"/>
  <c r="AI477" i="43"/>
  <c r="AH477" i="43" s="1"/>
  <c r="AC477" i="25" s="1"/>
  <c r="AN501" i="43"/>
  <c r="AP531" i="43"/>
  <c r="AI559" i="43"/>
  <c r="AH559" i="43" s="1"/>
  <c r="AC559" i="25" s="1"/>
  <c r="BC150" i="43"/>
  <c r="AY208" i="43"/>
  <c r="AS302" i="43"/>
  <c r="AW461" i="43"/>
  <c r="AV461" i="43" s="1"/>
  <c r="AE461" i="25" s="1"/>
  <c r="AS591" i="43"/>
  <c r="P89" i="45"/>
  <c r="Y390" i="35"/>
  <c r="Y518" i="35"/>
  <c r="I585" i="36"/>
  <c r="I601" i="36"/>
  <c r="I291" i="37"/>
  <c r="I422" i="37"/>
  <c r="H422" i="37" s="1"/>
  <c r="Q422" i="25" s="1"/>
  <c r="V157" i="43"/>
  <c r="V232" i="43"/>
  <c r="V481" i="43"/>
  <c r="I90" i="37"/>
  <c r="H90" i="37" s="1"/>
  <c r="Q90" i="25" s="1"/>
  <c r="H81" i="35"/>
  <c r="L81" i="25" s="1"/>
  <c r="H98" i="35"/>
  <c r="L98" i="25" s="1"/>
  <c r="I224" i="36"/>
  <c r="I572" i="40"/>
  <c r="H572" i="40" s="1"/>
  <c r="V572" i="25" s="1"/>
  <c r="I597" i="40"/>
  <c r="H597" i="40" s="1"/>
  <c r="V597" i="25" s="1"/>
  <c r="H269" i="45"/>
  <c r="AG269" i="25" s="1"/>
  <c r="H274" i="35"/>
  <c r="L274" i="25" s="1"/>
  <c r="J461" i="45"/>
  <c r="I461" i="45" s="1"/>
  <c r="I678" i="45" s="1"/>
  <c r="O194" i="36"/>
  <c r="I494" i="37"/>
  <c r="I570" i="36"/>
  <c r="I595" i="36"/>
  <c r="N595" i="25" s="1"/>
  <c r="P517" i="39"/>
  <c r="P528" i="39" s="1"/>
  <c r="K514" i="39"/>
  <c r="U514" i="25" s="1"/>
  <c r="K341" i="39"/>
  <c r="U341" i="25" s="1"/>
  <c r="V208" i="39"/>
  <c r="J89" i="36"/>
  <c r="I112" i="36"/>
  <c r="N112" i="25" s="1"/>
  <c r="I115" i="37"/>
  <c r="I232" i="37"/>
  <c r="H232" i="37" s="1"/>
  <c r="Q232" i="25" s="1"/>
  <c r="I382" i="36"/>
  <c r="M112" i="36"/>
  <c r="O112" i="25" s="1"/>
  <c r="V25" i="39"/>
  <c r="AM570" i="43"/>
  <c r="BA29" i="43"/>
  <c r="AZ29" i="43" s="1"/>
  <c r="AF29" i="25" s="1"/>
  <c r="AS209" i="43"/>
  <c r="I23" i="37"/>
  <c r="H23" i="37" s="1"/>
  <c r="Q23" i="25" s="1"/>
  <c r="I47" i="36"/>
  <c r="I96" i="36"/>
  <c r="N96" i="25" s="1"/>
  <c r="I103" i="37"/>
  <c r="H103" i="37" s="1"/>
  <c r="Q103" i="25" s="1"/>
  <c r="X194" i="36"/>
  <c r="Q462" i="39"/>
  <c r="K462" i="39" s="1"/>
  <c r="H462" i="39" s="1"/>
  <c r="S462" i="25" s="1"/>
  <c r="I549" i="36"/>
  <c r="P501" i="35"/>
  <c r="O501" i="35" s="1"/>
  <c r="N208" i="35"/>
  <c r="N194" i="35"/>
  <c r="S223" i="35"/>
  <c r="S218" i="35" s="1"/>
  <c r="W223" i="35"/>
  <c r="W218" i="35" s="1"/>
  <c r="I142" i="36"/>
  <c r="N142" i="25" s="1"/>
  <c r="Q324" i="36"/>
  <c r="V608" i="36"/>
  <c r="L118" i="37"/>
  <c r="N194" i="37"/>
  <c r="L501" i="37"/>
  <c r="V223" i="39"/>
  <c r="V218" i="39" s="1"/>
  <c r="K26" i="42"/>
  <c r="H26" i="42" s="1"/>
  <c r="W26" i="25" s="1"/>
  <c r="I674" i="45"/>
  <c r="K119" i="45"/>
  <c r="AI119" i="25" s="1"/>
  <c r="V140" i="43"/>
  <c r="V199" i="43"/>
  <c r="M208" i="43"/>
  <c r="V226" i="43"/>
  <c r="V234" i="43"/>
  <c r="V349" i="43"/>
  <c r="V427" i="43"/>
  <c r="V479" i="43"/>
  <c r="V499" i="43"/>
  <c r="V585" i="43"/>
  <c r="V599" i="43"/>
  <c r="AL198" i="43"/>
  <c r="AD198" i="25" s="1"/>
  <c r="AL210" i="43"/>
  <c r="AD210" i="25" s="1"/>
  <c r="AL225" i="43"/>
  <c r="AD225" i="25" s="1"/>
  <c r="AL465" i="43"/>
  <c r="AD465" i="25" s="1"/>
  <c r="AL478" i="43"/>
  <c r="AD478" i="25" s="1"/>
  <c r="AB96" i="43"/>
  <c r="Y112" i="43"/>
  <c r="AB114" i="43"/>
  <c r="AB125" i="43"/>
  <c r="Y226" i="43"/>
  <c r="AB226" i="43"/>
  <c r="AB234" i="43"/>
  <c r="AB333" i="43"/>
  <c r="AB349" i="43"/>
  <c r="AB400" i="43"/>
  <c r="Y479" i="43"/>
  <c r="AB477" i="43"/>
  <c r="Y491" i="43"/>
  <c r="Y518" i="43"/>
  <c r="AB518" i="43"/>
  <c r="Y551" i="43"/>
  <c r="Y545" i="43"/>
  <c r="AB555" i="43"/>
  <c r="AB549" i="43"/>
  <c r="AB561" i="43"/>
  <c r="Y574" i="43"/>
  <c r="AB574" i="43"/>
  <c r="Y591" i="43"/>
  <c r="AJ25" i="43"/>
  <c r="AE112" i="43"/>
  <c r="AG118" i="43"/>
  <c r="AI125" i="43"/>
  <c r="AH125" i="43" s="1"/>
  <c r="AC125" i="25" s="1"/>
  <c r="AE138" i="43"/>
  <c r="AE142" i="43"/>
  <c r="AE169" i="43"/>
  <c r="AE177" i="43"/>
  <c r="AE205" i="43"/>
  <c r="AE333" i="43"/>
  <c r="AE382" i="43"/>
  <c r="AE400" i="43"/>
  <c r="AE412" i="43"/>
  <c r="AE468" i="43"/>
  <c r="AE477" i="43"/>
  <c r="AI468" i="43"/>
  <c r="AH468" i="43" s="1"/>
  <c r="AC468" i="25" s="1"/>
  <c r="AE499" i="43"/>
  <c r="AE514" i="43"/>
  <c r="AE549" i="43"/>
  <c r="AI551" i="43"/>
  <c r="AH551" i="43" s="1"/>
  <c r="AC551" i="25" s="1"/>
  <c r="AE559" i="43"/>
  <c r="AE574" i="43"/>
  <c r="AE587" i="43"/>
  <c r="AE591" i="43"/>
  <c r="AE595" i="43"/>
  <c r="AS73" i="43"/>
  <c r="AN89" i="43"/>
  <c r="AT89" i="43"/>
  <c r="AS232" i="43"/>
  <c r="I73" i="36"/>
  <c r="I112" i="37"/>
  <c r="H113" i="35"/>
  <c r="L113" i="25" s="1"/>
  <c r="H135" i="35"/>
  <c r="L135" i="25" s="1"/>
  <c r="H147" i="35"/>
  <c r="L147" i="25" s="1"/>
  <c r="H280" i="35"/>
  <c r="L280" i="25" s="1"/>
  <c r="H500" i="35"/>
  <c r="L500" i="25" s="1"/>
  <c r="H512" i="35"/>
  <c r="L512" i="25" s="1"/>
  <c r="H22" i="39"/>
  <c r="Q84" i="39"/>
  <c r="Q533" i="39"/>
  <c r="K533" i="39" s="1"/>
  <c r="I209" i="36"/>
  <c r="I226" i="36"/>
  <c r="N226" i="25" s="1"/>
  <c r="K150" i="35"/>
  <c r="Y209" i="35"/>
  <c r="Y568" i="35"/>
  <c r="V89" i="39"/>
  <c r="K73" i="42"/>
  <c r="H73" i="42" s="1"/>
  <c r="W73" i="25" s="1"/>
  <c r="K96" i="42"/>
  <c r="K209" i="42"/>
  <c r="H209" i="42" s="1"/>
  <c r="W209" i="25" s="1"/>
  <c r="K416" i="42"/>
  <c r="H416" i="42" s="1"/>
  <c r="W416" i="25" s="1"/>
  <c r="K570" i="42"/>
  <c r="H570" i="42" s="1"/>
  <c r="W570" i="25" s="1"/>
  <c r="H310" i="46"/>
  <c r="AK310" i="25" s="1"/>
  <c r="Y585" i="43"/>
  <c r="AE125" i="43"/>
  <c r="AE140" i="43"/>
  <c r="AI422" i="43"/>
  <c r="AH422" i="43" s="1"/>
  <c r="AC422" i="25" s="1"/>
  <c r="AE589" i="43"/>
  <c r="AM93" i="43"/>
  <c r="AS96" i="43"/>
  <c r="AP103" i="43"/>
  <c r="AM110" i="43"/>
  <c r="AP114" i="43"/>
  <c r="AK118" i="43"/>
  <c r="AM125" i="43"/>
  <c r="AM138" i="43"/>
  <c r="AM142" i="43"/>
  <c r="AP125" i="43"/>
  <c r="AP138" i="43"/>
  <c r="AP142" i="43"/>
  <c r="AS130" i="43"/>
  <c r="AM205" i="43"/>
  <c r="AT194" i="43"/>
  <c r="AT193" i="43" s="1"/>
  <c r="AM219" i="43"/>
  <c r="AP216" i="43"/>
  <c r="AM234" i="43"/>
  <c r="AP284" i="43"/>
  <c r="AM291" i="43"/>
  <c r="AM311" i="43"/>
  <c r="AM349" i="43"/>
  <c r="AS365" i="43"/>
  <c r="AM390" i="43"/>
  <c r="AP400" i="43"/>
  <c r="AM422" i="43"/>
  <c r="AS422" i="43"/>
  <c r="AP427" i="43"/>
  <c r="AM447" i="43"/>
  <c r="AM526" i="43"/>
  <c r="AP561" i="43"/>
  <c r="AM572" i="43"/>
  <c r="AP570" i="43"/>
  <c r="AP574" i="43"/>
  <c r="AM587" i="43"/>
  <c r="AM591" i="43"/>
  <c r="AM599" i="43"/>
  <c r="AP595" i="43"/>
  <c r="AP599" i="43"/>
  <c r="AU89" i="43"/>
  <c r="BA93" i="43"/>
  <c r="AZ93" i="43" s="1"/>
  <c r="AF93" i="25" s="1"/>
  <c r="BB95" i="43"/>
  <c r="AU95" i="43"/>
  <c r="BA110" i="43"/>
  <c r="AZ110" i="43" s="1"/>
  <c r="AF110" i="25" s="1"/>
  <c r="BA112" i="43"/>
  <c r="AZ112" i="43" s="1"/>
  <c r="AF112" i="25" s="1"/>
  <c r="AW119" i="43"/>
  <c r="AV119" i="43" s="1"/>
  <c r="AE119" i="25" s="1"/>
  <c r="AY118" i="43"/>
  <c r="AW142" i="43"/>
  <c r="AV142" i="43" s="1"/>
  <c r="AE142" i="25" s="1"/>
  <c r="AW177" i="43"/>
  <c r="AV177" i="43" s="1"/>
  <c r="AE177" i="25" s="1"/>
  <c r="BA177" i="43"/>
  <c r="AZ177" i="43" s="1"/>
  <c r="AF177" i="25" s="1"/>
  <c r="AW195" i="43"/>
  <c r="AV195" i="43" s="1"/>
  <c r="AE195" i="25" s="1"/>
  <c r="AW205" i="43"/>
  <c r="AV205" i="43" s="1"/>
  <c r="AE205" i="25" s="1"/>
  <c r="BA195" i="43"/>
  <c r="AZ195" i="43" s="1"/>
  <c r="AF195" i="25" s="1"/>
  <c r="AW224" i="43"/>
  <c r="AV224" i="43" s="1"/>
  <c r="AE224" i="25" s="1"/>
  <c r="BA284" i="43"/>
  <c r="AZ284" i="43" s="1"/>
  <c r="AF284" i="25" s="1"/>
  <c r="AW291" i="43"/>
  <c r="AV291" i="43" s="1"/>
  <c r="AE291" i="25" s="1"/>
  <c r="BA365" i="43"/>
  <c r="AZ365" i="43" s="1"/>
  <c r="AF365" i="25" s="1"/>
  <c r="AW382" i="43"/>
  <c r="AV382" i="43" s="1"/>
  <c r="AE382" i="25" s="1"/>
  <c r="AW390" i="43"/>
  <c r="AV390" i="43" s="1"/>
  <c r="AE390" i="25" s="1"/>
  <c r="BA412" i="43"/>
  <c r="AZ412" i="43" s="1"/>
  <c r="AF412" i="25" s="1"/>
  <c r="AW422" i="43"/>
  <c r="AV422" i="43" s="1"/>
  <c r="AE422" i="25" s="1"/>
  <c r="BA452" i="43"/>
  <c r="AZ452" i="43" s="1"/>
  <c r="AF452" i="25" s="1"/>
  <c r="AW486" i="43"/>
  <c r="AV486" i="43" s="1"/>
  <c r="AE486" i="25" s="1"/>
  <c r="AW491" i="43"/>
  <c r="AV491" i="43" s="1"/>
  <c r="AE491" i="25" s="1"/>
  <c r="BA502" i="43"/>
  <c r="AZ502" i="43" s="1"/>
  <c r="AF502" i="25" s="1"/>
  <c r="AW514" i="43"/>
  <c r="AV514" i="43" s="1"/>
  <c r="AE514" i="25" s="1"/>
  <c r="BA514" i="43"/>
  <c r="AZ514" i="43" s="1"/>
  <c r="AF514" i="25" s="1"/>
  <c r="AW545" i="43"/>
  <c r="AV545" i="43" s="1"/>
  <c r="AE545" i="25" s="1"/>
  <c r="AW553" i="43"/>
  <c r="AV553" i="43" s="1"/>
  <c r="AE553" i="25" s="1"/>
  <c r="BA545" i="43"/>
  <c r="AZ545" i="43" s="1"/>
  <c r="AF545" i="25" s="1"/>
  <c r="BA553" i="43"/>
  <c r="AZ553" i="43" s="1"/>
  <c r="AF553" i="25" s="1"/>
  <c r="BA572" i="43"/>
  <c r="AZ572" i="43" s="1"/>
  <c r="AF572" i="25" s="1"/>
  <c r="AW585" i="43"/>
  <c r="AV585" i="43" s="1"/>
  <c r="AE585" i="25" s="1"/>
  <c r="AW589" i="43"/>
  <c r="AV589" i="43" s="1"/>
  <c r="AE589" i="25" s="1"/>
  <c r="I184" i="36"/>
  <c r="U136" i="35"/>
  <c r="Y165" i="35"/>
  <c r="Y184" i="35"/>
  <c r="Y603" i="35"/>
  <c r="K181" i="42"/>
  <c r="H181" i="42" s="1"/>
  <c r="K270" i="42"/>
  <c r="H270" i="42" s="1"/>
  <c r="AE35" i="43"/>
  <c r="AM181" i="43"/>
  <c r="AP226" i="43"/>
  <c r="AP568" i="43"/>
  <c r="AM589" i="43"/>
  <c r="AM597" i="43"/>
  <c r="AP589" i="43"/>
  <c r="K416" i="39"/>
  <c r="K674" i="45"/>
  <c r="AL348" i="43"/>
  <c r="AD348" i="25" s="1"/>
  <c r="AB205" i="43"/>
  <c r="Y219" i="43"/>
  <c r="AB324" i="43"/>
  <c r="Y531" i="43"/>
  <c r="AB559" i="43"/>
  <c r="AC608" i="43"/>
  <c r="AP302" i="43"/>
  <c r="AM333" i="43"/>
  <c r="S71" i="35"/>
  <c r="T164" i="35"/>
  <c r="T163" i="35" s="1"/>
  <c r="J164" i="36"/>
  <c r="J163" i="36" s="1"/>
  <c r="AF95" i="43"/>
  <c r="Y606" i="35"/>
  <c r="Y344" i="35"/>
  <c r="I568" i="36"/>
  <c r="N568" i="25" s="1"/>
  <c r="I593" i="36"/>
  <c r="N593" i="25" s="1"/>
  <c r="Q400" i="36"/>
  <c r="P400" i="25" s="1"/>
  <c r="I184" i="37"/>
  <c r="H184" i="37" s="1"/>
  <c r="Q184" i="25" s="1"/>
  <c r="I589" i="37"/>
  <c r="I599" i="37"/>
  <c r="AB90" i="43"/>
  <c r="J208" i="37"/>
  <c r="S194" i="39"/>
  <c r="H578" i="35"/>
  <c r="L578" i="25" s="1"/>
  <c r="I324" i="36"/>
  <c r="V136" i="39"/>
  <c r="S150" i="39"/>
  <c r="H129" i="35"/>
  <c r="L129" i="25" s="1"/>
  <c r="H144" i="35"/>
  <c r="L144" i="25" s="1"/>
  <c r="S150" i="35"/>
  <c r="AC136" i="43"/>
  <c r="AB494" i="43"/>
  <c r="H109" i="35"/>
  <c r="L109" i="25" s="1"/>
  <c r="H131" i="35"/>
  <c r="L131" i="25" s="1"/>
  <c r="H145" i="35"/>
  <c r="L145" i="25" s="1"/>
  <c r="K533" i="42"/>
  <c r="H533" i="42" s="1"/>
  <c r="W533" i="25" s="1"/>
  <c r="AS90" i="43"/>
  <c r="J223" i="37"/>
  <c r="J218" i="37" s="1"/>
  <c r="K587" i="42"/>
  <c r="V553" i="43"/>
  <c r="V194" i="36"/>
  <c r="AS84" i="43"/>
  <c r="AW462" i="43"/>
  <c r="AV462" i="43" s="1"/>
  <c r="AE462" i="25" s="1"/>
  <c r="AS469" i="43"/>
  <c r="AW483" i="43"/>
  <c r="AV483" i="43" s="1"/>
  <c r="AE483" i="25" s="1"/>
  <c r="H330" i="35"/>
  <c r="L330" i="25" s="1"/>
  <c r="AS83" i="43"/>
  <c r="H343" i="35"/>
  <c r="L343" i="25" s="1"/>
  <c r="H369" i="35"/>
  <c r="L369" i="25" s="1"/>
  <c r="H381" i="35"/>
  <c r="L381" i="25" s="1"/>
  <c r="H393" i="35"/>
  <c r="L393" i="25" s="1"/>
  <c r="H411" i="35"/>
  <c r="L411" i="25" s="1"/>
  <c r="H428" i="35"/>
  <c r="H438" i="35"/>
  <c r="L438" i="25" s="1"/>
  <c r="H458" i="35"/>
  <c r="L458" i="25" s="1"/>
  <c r="H471" i="35"/>
  <c r="L471" i="25" s="1"/>
  <c r="H484" i="35"/>
  <c r="L484" i="25" s="1"/>
  <c r="H588" i="35"/>
  <c r="L588" i="25" s="1"/>
  <c r="AP533" i="43"/>
  <c r="AB83" i="43"/>
  <c r="J164" i="38"/>
  <c r="Q606" i="36"/>
  <c r="H590" i="35"/>
  <c r="L590" i="25" s="1"/>
  <c r="BA30" i="43"/>
  <c r="AZ30" i="43" s="1"/>
  <c r="AF30" i="25" s="1"/>
  <c r="AB84" i="43"/>
  <c r="AD89" i="43"/>
  <c r="H279" i="35"/>
  <c r="L279" i="25" s="1"/>
  <c r="I65" i="37"/>
  <c r="I96" i="37"/>
  <c r="AS533" i="43"/>
  <c r="AW30" i="43"/>
  <c r="AV30" i="43" s="1"/>
  <c r="AE30" i="25" s="1"/>
  <c r="I177" i="36"/>
  <c r="N177" i="25" s="1"/>
  <c r="H289" i="35"/>
  <c r="AM84" i="43"/>
  <c r="T118" i="35"/>
  <c r="T517" i="35"/>
  <c r="T528" i="35" s="1"/>
  <c r="AJ517" i="35"/>
  <c r="H305" i="35"/>
  <c r="L305" i="25" s="1"/>
  <c r="H33" i="35"/>
  <c r="L33" i="25" s="1"/>
  <c r="H8" i="39"/>
  <c r="J461" i="46"/>
  <c r="I461" i="46" s="1"/>
  <c r="H461" i="46" s="1"/>
  <c r="AK461" i="25" s="1"/>
  <c r="M177" i="36"/>
  <c r="O177" i="25" s="1"/>
  <c r="U517" i="36"/>
  <c r="U528" i="36" s="1"/>
  <c r="L25" i="39"/>
  <c r="K125" i="39"/>
  <c r="K184" i="39"/>
  <c r="K311" i="39"/>
  <c r="H311" i="39" s="1"/>
  <c r="S311" i="25" s="1"/>
  <c r="K494" i="39"/>
  <c r="H494" i="39" s="1"/>
  <c r="S494" i="25" s="1"/>
  <c r="K502" i="39"/>
  <c r="U502" i="25" s="1"/>
  <c r="K599" i="39"/>
  <c r="U599" i="25" s="1"/>
  <c r="V118" i="39"/>
  <c r="V567" i="39"/>
  <c r="V608" i="39"/>
  <c r="I302" i="40"/>
  <c r="H302" i="40" s="1"/>
  <c r="V302" i="25" s="1"/>
  <c r="I491" i="40"/>
  <c r="H491" i="40" s="1"/>
  <c r="V491" i="25" s="1"/>
  <c r="L89" i="42"/>
  <c r="K142" i="42"/>
  <c r="H142" i="42" s="1"/>
  <c r="K553" i="42"/>
  <c r="H553" i="42" s="1"/>
  <c r="W553" i="25" s="1"/>
  <c r="K561" i="42"/>
  <c r="H561" i="42" s="1"/>
  <c r="W561" i="25" s="1"/>
  <c r="K103" i="45"/>
  <c r="AI103" i="25" s="1"/>
  <c r="K140" i="45"/>
  <c r="AI140" i="25" s="1"/>
  <c r="K390" i="45"/>
  <c r="AL22" i="43"/>
  <c r="AL36" i="43"/>
  <c r="AD36" i="25" s="1"/>
  <c r="AL217" i="43"/>
  <c r="AD217" i="25" s="1"/>
  <c r="AL231" i="43"/>
  <c r="AD231" i="25" s="1"/>
  <c r="AL242" i="43"/>
  <c r="AD242" i="25" s="1"/>
  <c r="AL472" i="43"/>
  <c r="AD472" i="25" s="1"/>
  <c r="AL72" i="43"/>
  <c r="AD72" i="25" s="1"/>
  <c r="AL137" i="43"/>
  <c r="AL162" i="43"/>
  <c r="AD162" i="25" s="1"/>
  <c r="AL192" i="43"/>
  <c r="AD192" i="25" s="1"/>
  <c r="AL204" i="43"/>
  <c r="AD204" i="25" s="1"/>
  <c r="AL282" i="43"/>
  <c r="AD282" i="25" s="1"/>
  <c r="AL334" i="43"/>
  <c r="AD334" i="25" s="1"/>
  <c r="AL385" i="43"/>
  <c r="AD385" i="25" s="1"/>
  <c r="AL431" i="43"/>
  <c r="AD431" i="25" s="1"/>
  <c r="AL460" i="43"/>
  <c r="AD460" i="25" s="1"/>
  <c r="AL473" i="43"/>
  <c r="AD473" i="25" s="1"/>
  <c r="AL513" i="43"/>
  <c r="AD513" i="25" s="1"/>
  <c r="Z136" i="43"/>
  <c r="AD136" i="43"/>
  <c r="AA164" i="43"/>
  <c r="AA163" i="43" s="1"/>
  <c r="AB177" i="43"/>
  <c r="AB284" i="43"/>
  <c r="AB344" i="43"/>
  <c r="AB390" i="43"/>
  <c r="AB422" i="43"/>
  <c r="AB447" i="43"/>
  <c r="Y466" i="43"/>
  <c r="AB481" i="43"/>
  <c r="AB486" i="43"/>
  <c r="AB531" i="43"/>
  <c r="AB547" i="43"/>
  <c r="Y570" i="43"/>
  <c r="Y595" i="43"/>
  <c r="AB595" i="43"/>
  <c r="AB601" i="43"/>
  <c r="AF25" i="43"/>
  <c r="AJ136" i="43"/>
  <c r="AE216" i="43"/>
  <c r="AI447" i="43"/>
  <c r="AH447" i="43" s="1"/>
  <c r="AC447" i="25" s="1"/>
  <c r="AP23" i="43"/>
  <c r="AS29" i="43"/>
  <c r="AK136" i="43"/>
  <c r="AM157" i="43"/>
  <c r="AM195" i="43"/>
  <c r="AM209" i="43"/>
  <c r="AM226" i="43"/>
  <c r="AT223" i="43"/>
  <c r="AM475" i="43"/>
  <c r="AP479" i="43"/>
  <c r="AM491" i="43"/>
  <c r="AM504" i="43"/>
  <c r="AP502" i="43"/>
  <c r="AI514" i="43"/>
  <c r="AH514" i="43" s="1"/>
  <c r="AC514" i="25" s="1"/>
  <c r="AI545" i="43"/>
  <c r="AH545" i="43" s="1"/>
  <c r="AC545" i="25" s="1"/>
  <c r="AI561" i="43"/>
  <c r="AH561" i="43" s="1"/>
  <c r="AC561" i="25" s="1"/>
  <c r="AM601" i="43"/>
  <c r="AU25" i="43"/>
  <c r="BA73" i="43"/>
  <c r="AZ73" i="43" s="1"/>
  <c r="AF73" i="25" s="1"/>
  <c r="AS216" i="43"/>
  <c r="BA226" i="43"/>
  <c r="AZ226" i="43" s="1"/>
  <c r="AF226" i="25" s="1"/>
  <c r="BA311" i="43"/>
  <c r="AZ311" i="43" s="1"/>
  <c r="AF311" i="25" s="1"/>
  <c r="AU501" i="43"/>
  <c r="BA526" i="43"/>
  <c r="AZ526" i="43" s="1"/>
  <c r="AF526" i="25" s="1"/>
  <c r="AS568" i="43"/>
  <c r="AW597" i="43"/>
  <c r="AV597" i="43" s="1"/>
  <c r="AE597" i="25" s="1"/>
  <c r="S275" i="39"/>
  <c r="K585" i="42"/>
  <c r="H585" i="42" s="1"/>
  <c r="W585" i="25" s="1"/>
  <c r="P619" i="45"/>
  <c r="P614" i="45" s="1"/>
  <c r="P673" i="45" s="1"/>
  <c r="V517" i="45"/>
  <c r="V390" i="43"/>
  <c r="K205" i="39"/>
  <c r="AI365" i="43"/>
  <c r="AH365" i="43" s="1"/>
  <c r="AC365" i="25" s="1"/>
  <c r="AI570" i="43"/>
  <c r="AH570" i="43" s="1"/>
  <c r="AC570" i="25" s="1"/>
  <c r="M223" i="42"/>
  <c r="M218" i="42" s="1"/>
  <c r="AL493" i="43"/>
  <c r="AD493" i="25" s="1"/>
  <c r="AL507" i="43"/>
  <c r="AD507" i="25" s="1"/>
  <c r="AL527" i="43"/>
  <c r="AD527" i="25" s="1"/>
  <c r="AL539" i="43"/>
  <c r="AD539" i="25" s="1"/>
  <c r="AL552" i="43"/>
  <c r="AD552" i="25" s="1"/>
  <c r="AL571" i="43"/>
  <c r="AD571" i="25" s="1"/>
  <c r="AL581" i="43"/>
  <c r="AD581" i="25" s="1"/>
  <c r="AL594" i="43"/>
  <c r="AD594" i="25" s="1"/>
  <c r="AB291" i="43"/>
  <c r="AB416" i="43"/>
  <c r="AB502" i="43"/>
  <c r="AE103" i="43"/>
  <c r="AQ89" i="43"/>
  <c r="AR164" i="43"/>
  <c r="AR163" i="43" s="1"/>
  <c r="AP232" i="43"/>
  <c r="AM466" i="43"/>
  <c r="AM479" i="43"/>
  <c r="AP475" i="43"/>
  <c r="AM514" i="43"/>
  <c r="BB25" i="43"/>
  <c r="AX150" i="43"/>
  <c r="I272" i="36"/>
  <c r="N272" i="25" s="1"/>
  <c r="Y270" i="35"/>
  <c r="AT517" i="43"/>
  <c r="AT528" i="43" s="1"/>
  <c r="S517" i="39"/>
  <c r="S528" i="39" s="1"/>
  <c r="K517" i="40"/>
  <c r="K528" i="40" s="1"/>
  <c r="AK223" i="43"/>
  <c r="AK218" i="43" s="1"/>
  <c r="AM382" i="43"/>
  <c r="AM416" i="43"/>
  <c r="AP422" i="43"/>
  <c r="AP593" i="43"/>
  <c r="I84" i="40"/>
  <c r="H84" i="40" s="1"/>
  <c r="V84" i="25" s="1"/>
  <c r="I26" i="40"/>
  <c r="I30" i="40"/>
  <c r="H30" i="40" s="1"/>
  <c r="V30" i="25" s="1"/>
  <c r="I65" i="43"/>
  <c r="I112" i="43"/>
  <c r="Z112" i="25" s="1"/>
  <c r="K26" i="39"/>
  <c r="U26" i="25" s="1"/>
  <c r="AB65" i="43"/>
  <c r="AM483" i="43"/>
  <c r="Y533" i="43"/>
  <c r="AW65" i="43"/>
  <c r="AV65" i="43" s="1"/>
  <c r="K382" i="39"/>
  <c r="H382" i="39" s="1"/>
  <c r="S382" i="25" s="1"/>
  <c r="X610" i="25"/>
  <c r="R208" i="39"/>
  <c r="Q208" i="39" s="1"/>
  <c r="AI469" i="43"/>
  <c r="AH469" i="43" s="1"/>
  <c r="AC469" i="25" s="1"/>
  <c r="AI142" i="43"/>
  <c r="AH142" i="43" s="1"/>
  <c r="AC142" i="25" s="1"/>
  <c r="V114" i="43"/>
  <c r="AS110" i="43"/>
  <c r="AB469" i="43"/>
  <c r="K90" i="39"/>
  <c r="U90" i="25" s="1"/>
  <c r="AS30" i="43"/>
  <c r="AF164" i="43"/>
  <c r="AF163" i="43" s="1"/>
  <c r="V468" i="43"/>
  <c r="AB483" i="43"/>
  <c r="AO608" i="43"/>
  <c r="V237" i="43"/>
  <c r="AE469" i="43"/>
  <c r="I177" i="43"/>
  <c r="Z177" i="25" s="1"/>
  <c r="I157" i="36"/>
  <c r="N157" i="25" s="1"/>
  <c r="K483" i="42"/>
  <c r="H483" i="42" s="1"/>
  <c r="W483" i="25" s="1"/>
  <c r="AB195" i="43"/>
  <c r="J208" i="36"/>
  <c r="AB115" i="43"/>
  <c r="AL487" i="43"/>
  <c r="AD487" i="25" s="1"/>
  <c r="AB533" i="43"/>
  <c r="K469" i="46"/>
  <c r="AM469" i="25" s="1"/>
  <c r="I216" i="43"/>
  <c r="Z216" i="25" s="1"/>
  <c r="I545" i="40"/>
  <c r="H545" i="40" s="1"/>
  <c r="V545" i="25" s="1"/>
  <c r="I561" i="40"/>
  <c r="H561" i="40" s="1"/>
  <c r="V561" i="25" s="1"/>
  <c r="K169" i="39"/>
  <c r="U169" i="25" s="1"/>
  <c r="I47" i="43"/>
  <c r="Z47" i="25" s="1"/>
  <c r="Q30" i="39"/>
  <c r="K30" i="39" s="1"/>
  <c r="U30" i="25" s="1"/>
  <c r="AP115" i="43"/>
  <c r="I138" i="43"/>
  <c r="Z138" i="25" s="1"/>
  <c r="I216" i="40"/>
  <c r="H216" i="40" s="1"/>
  <c r="V216" i="25" s="1"/>
  <c r="I475" i="43"/>
  <c r="Z475" i="25" s="1"/>
  <c r="I555" i="43"/>
  <c r="Z555" i="25" s="1"/>
  <c r="I416" i="43"/>
  <c r="Z416" i="25" s="1"/>
  <c r="K587" i="39"/>
  <c r="H587" i="39" s="1"/>
  <c r="S587" i="25" s="1"/>
  <c r="K591" i="39"/>
  <c r="U591" i="25" s="1"/>
  <c r="K595" i="39"/>
  <c r="H595" i="39" s="1"/>
  <c r="S595" i="25" s="1"/>
  <c r="P608" i="39"/>
  <c r="H316" i="46"/>
  <c r="Q619" i="45"/>
  <c r="Q614" i="45" s="1"/>
  <c r="Q673" i="45" s="1"/>
  <c r="AE219" i="43"/>
  <c r="AE284" i="43"/>
  <c r="AE365" i="43"/>
  <c r="AI518" i="43"/>
  <c r="AH518" i="43" s="1"/>
  <c r="AC518" i="25" s="1"/>
  <c r="AE555" i="43"/>
  <c r="AM26" i="43"/>
  <c r="AP96" i="43"/>
  <c r="AP157" i="43"/>
  <c r="AM232" i="43"/>
  <c r="AM284" i="43"/>
  <c r="AP291" i="43"/>
  <c r="I462" i="43"/>
  <c r="I491" i="43"/>
  <c r="Z491" i="25" s="1"/>
  <c r="I557" i="43"/>
  <c r="Z557" i="25" s="1"/>
  <c r="H638" i="45"/>
  <c r="P95" i="45"/>
  <c r="N275" i="45"/>
  <c r="L275" i="45"/>
  <c r="I390" i="43"/>
  <c r="I481" i="34"/>
  <c r="H481" i="34" s="1"/>
  <c r="K481" i="25" s="1"/>
  <c r="I494" i="43"/>
  <c r="M223" i="35"/>
  <c r="M218" i="35" s="1"/>
  <c r="M164" i="35"/>
  <c r="M163" i="35" s="1"/>
  <c r="M118" i="35"/>
  <c r="M608" i="42"/>
  <c r="K7" i="45"/>
  <c r="AI7" i="25" s="1"/>
  <c r="AL8" i="43"/>
  <c r="AL32" i="43"/>
  <c r="AL78" i="43"/>
  <c r="AD78" i="25" s="1"/>
  <c r="AL107" i="43"/>
  <c r="AD107" i="25" s="1"/>
  <c r="AL200" i="43"/>
  <c r="AD200" i="25" s="1"/>
  <c r="AL213" i="43"/>
  <c r="AD213" i="25" s="1"/>
  <c r="AL227" i="43"/>
  <c r="AD227" i="25" s="1"/>
  <c r="AL239" i="43"/>
  <c r="AD239" i="25" s="1"/>
  <c r="AL366" i="43"/>
  <c r="AD366" i="25" s="1"/>
  <c r="AL436" i="43"/>
  <c r="AD436" i="25" s="1"/>
  <c r="AL508" i="43"/>
  <c r="AD508" i="25" s="1"/>
  <c r="AL540" i="43"/>
  <c r="AL596" i="43"/>
  <c r="AD596" i="25" s="1"/>
  <c r="AL14" i="43"/>
  <c r="AD14" i="25" s="1"/>
  <c r="AL98" i="43"/>
  <c r="AD98" i="25" s="1"/>
  <c r="AL131" i="43"/>
  <c r="AD131" i="25" s="1"/>
  <c r="AL158" i="43"/>
  <c r="AD158" i="25" s="1"/>
  <c r="AL171" i="43"/>
  <c r="AD171" i="25" s="1"/>
  <c r="AL186" i="43"/>
  <c r="AD186" i="25" s="1"/>
  <c r="AL201" i="43"/>
  <c r="AD201" i="25" s="1"/>
  <c r="AL279" i="43"/>
  <c r="AD279" i="25" s="1"/>
  <c r="AL305" i="43"/>
  <c r="AD305" i="25" s="1"/>
  <c r="AL330" i="43"/>
  <c r="AD330" i="25" s="1"/>
  <c r="AL343" i="43"/>
  <c r="AD343" i="25" s="1"/>
  <c r="AL380" i="43"/>
  <c r="AD380" i="25" s="1"/>
  <c r="AL391" i="43"/>
  <c r="AD391" i="25" s="1"/>
  <c r="AL410" i="43"/>
  <c r="AL426" i="43"/>
  <c r="AD426" i="25" s="1"/>
  <c r="AL437" i="43"/>
  <c r="AD437" i="25" s="1"/>
  <c r="AL503" i="43"/>
  <c r="AD503" i="25" s="1"/>
  <c r="AL536" i="43"/>
  <c r="AD536" i="25" s="1"/>
  <c r="AL544" i="43"/>
  <c r="AD544" i="25" s="1"/>
  <c r="AL562" i="43"/>
  <c r="AD562" i="25" s="1"/>
  <c r="Z164" i="43"/>
  <c r="Z163" i="43" s="1"/>
  <c r="AD164" i="43"/>
  <c r="AD163" i="43" s="1"/>
  <c r="AD364" i="43"/>
  <c r="AJ89" i="43"/>
  <c r="AI89" i="43" s="1"/>
  <c r="AH89" i="43" s="1"/>
  <c r="AC89" i="25" s="1"/>
  <c r="AF150" i="43"/>
  <c r="AF275" i="43"/>
  <c r="AI572" i="43"/>
  <c r="AH572" i="43" s="1"/>
  <c r="AC572" i="25" s="1"/>
  <c r="AF608" i="43"/>
  <c r="AK25" i="43"/>
  <c r="AQ95" i="43"/>
  <c r="AI165" i="43"/>
  <c r="AH165" i="43" s="1"/>
  <c r="AM165" i="43"/>
  <c r="AI216" i="43"/>
  <c r="AH216" i="43" s="1"/>
  <c r="AC216" i="25" s="1"/>
  <c r="AP219" i="43"/>
  <c r="AI302" i="43"/>
  <c r="AH302" i="43" s="1"/>
  <c r="AC302" i="25" s="1"/>
  <c r="AI344" i="43"/>
  <c r="AH344" i="43" s="1"/>
  <c r="AM499" i="43"/>
  <c r="AT501" i="43"/>
  <c r="AI553" i="43"/>
  <c r="AH553" i="43" s="1"/>
  <c r="AC553" i="25" s="1"/>
  <c r="AS7" i="43"/>
  <c r="BA7" i="43"/>
  <c r="AZ7" i="43" s="1"/>
  <c r="AF7" i="25" s="1"/>
  <c r="AS125" i="43"/>
  <c r="BA140" i="43"/>
  <c r="AZ140" i="43" s="1"/>
  <c r="AF140" i="25" s="1"/>
  <c r="I291" i="43"/>
  <c r="Z291" i="25" s="1"/>
  <c r="N136" i="35"/>
  <c r="I247" i="36"/>
  <c r="N247" i="25" s="1"/>
  <c r="M253" i="36"/>
  <c r="O253" i="25" s="1"/>
  <c r="Q247" i="36"/>
  <c r="P247" i="25" s="1"/>
  <c r="Q270" i="36"/>
  <c r="P270" i="25" s="1"/>
  <c r="Q35" i="36"/>
  <c r="P35" i="25" s="1"/>
  <c r="Q79" i="36"/>
  <c r="P79" i="25" s="1"/>
  <c r="S567" i="39"/>
  <c r="S608" i="39"/>
  <c r="I270" i="40"/>
  <c r="H270" i="40" s="1"/>
  <c r="V270" i="25" s="1"/>
  <c r="AO567" i="43"/>
  <c r="AR608" i="43"/>
  <c r="R209" i="35"/>
  <c r="AE422" i="43"/>
  <c r="I427" i="40"/>
  <c r="I447" i="36"/>
  <c r="N447" i="25" s="1"/>
  <c r="I466" i="43"/>
  <c r="Z466" i="25" s="1"/>
  <c r="I494" i="40"/>
  <c r="H494" i="40" s="1"/>
  <c r="V494" i="25" s="1"/>
  <c r="I514" i="36"/>
  <c r="N514" i="25" s="1"/>
  <c r="I531" i="43"/>
  <c r="I572" i="43"/>
  <c r="Z572" i="25" s="1"/>
  <c r="I593" i="37"/>
  <c r="H593" i="37" s="1"/>
  <c r="Q593" i="25" s="1"/>
  <c r="I597" i="43"/>
  <c r="Z597" i="25" s="1"/>
  <c r="V164" i="35"/>
  <c r="V163" i="35" s="1"/>
  <c r="L71" i="37"/>
  <c r="N25" i="39"/>
  <c r="P25" i="39"/>
  <c r="AA150" i="43"/>
  <c r="Y555" i="43"/>
  <c r="AG208" i="43"/>
  <c r="I502" i="43"/>
  <c r="Z502" i="25" s="1"/>
  <c r="J517" i="37"/>
  <c r="AS526" i="43"/>
  <c r="I400" i="40"/>
  <c r="H400" i="40" s="1"/>
  <c r="V400" i="25" s="1"/>
  <c r="I574" i="43"/>
  <c r="Z574" i="25" s="1"/>
  <c r="K517" i="35"/>
  <c r="K528" i="35" s="1"/>
  <c r="U517" i="35"/>
  <c r="Y195" i="35"/>
  <c r="V95" i="36"/>
  <c r="Q499" i="36"/>
  <c r="P499" i="25" s="1"/>
  <c r="Q557" i="36"/>
  <c r="P557" i="25" s="1"/>
  <c r="Q563" i="36"/>
  <c r="P563" i="25" s="1"/>
  <c r="Q591" i="36"/>
  <c r="P591" i="25" s="1"/>
  <c r="Q603" i="36"/>
  <c r="P603" i="25" s="1"/>
  <c r="N164" i="37"/>
  <c r="N163" i="37" s="1"/>
  <c r="L364" i="37"/>
  <c r="N501" i="37"/>
  <c r="V517" i="39"/>
  <c r="V528" i="39" s="1"/>
  <c r="BA589" i="43"/>
  <c r="AZ589" i="43" s="1"/>
  <c r="AF589" i="25" s="1"/>
  <c r="BA597" i="43"/>
  <c r="AZ597" i="43" s="1"/>
  <c r="AF597" i="25" s="1"/>
  <c r="R567" i="39"/>
  <c r="AP483" i="43"/>
  <c r="AQ567" i="43"/>
  <c r="AE157" i="43"/>
  <c r="AS494" i="43"/>
  <c r="K595" i="42"/>
  <c r="H595" i="42" s="1"/>
  <c r="W595" i="25" s="1"/>
  <c r="R468" i="39"/>
  <c r="Q468" i="39" s="1"/>
  <c r="K468" i="39" s="1"/>
  <c r="U468" i="25" s="1"/>
  <c r="AE531" i="43"/>
  <c r="Z517" i="35"/>
  <c r="Z528" i="35" s="1"/>
  <c r="Y565" i="43"/>
  <c r="AE37" i="43"/>
  <c r="AB103" i="43"/>
  <c r="AB110" i="43"/>
  <c r="AB151" i="43"/>
  <c r="Y447" i="43"/>
  <c r="Y553" i="43"/>
  <c r="AB557" i="43"/>
  <c r="H41" i="35"/>
  <c r="L41" i="25" s="1"/>
  <c r="H117" i="35"/>
  <c r="L117" i="25" s="1"/>
  <c r="H139" i="35"/>
  <c r="L139" i="25" s="1"/>
  <c r="H152" i="35"/>
  <c r="L152" i="25" s="1"/>
  <c r="R501" i="39"/>
  <c r="Q501" i="39" s="1"/>
  <c r="AI29" i="43"/>
  <c r="AH29" i="43" s="1"/>
  <c r="AC29" i="25" s="1"/>
  <c r="AB382" i="43"/>
  <c r="O517" i="39"/>
  <c r="O528" i="39" s="1"/>
  <c r="Q639" i="45"/>
  <c r="Q675" i="45" s="1"/>
  <c r="AB606" i="43"/>
  <c r="AL81" i="43"/>
  <c r="AD81" i="25" s="1"/>
  <c r="I7" i="40"/>
  <c r="H7" i="40" s="1"/>
  <c r="V7" i="25" s="1"/>
  <c r="R25" i="39"/>
  <c r="Q25" i="39" s="1"/>
  <c r="R89" i="39"/>
  <c r="Q89" i="39" s="1"/>
  <c r="AP30" i="43"/>
  <c r="AB237" i="43"/>
  <c r="I284" i="36"/>
  <c r="N284" i="25" s="1"/>
  <c r="N164" i="35"/>
  <c r="N163" i="35" s="1"/>
  <c r="M606" i="36"/>
  <c r="O606" i="25" s="1"/>
  <c r="I427" i="36"/>
  <c r="N427" i="25" s="1"/>
  <c r="M466" i="36"/>
  <c r="O466" i="25" s="1"/>
  <c r="I499" i="36"/>
  <c r="N499" i="25" s="1"/>
  <c r="L517" i="37"/>
  <c r="L528" i="37" s="1"/>
  <c r="K165" i="39"/>
  <c r="K216" i="39"/>
  <c r="U216" i="25" s="1"/>
  <c r="S164" i="39"/>
  <c r="S163" i="39" s="1"/>
  <c r="AB138" i="43"/>
  <c r="BC89" i="43"/>
  <c r="H74" i="35"/>
  <c r="AS199" i="43"/>
  <c r="AA501" i="43"/>
  <c r="N71" i="36"/>
  <c r="P517" i="36"/>
  <c r="P528" i="36" s="1"/>
  <c r="Y26" i="43"/>
  <c r="AW572" i="43"/>
  <c r="AV572" i="43" s="1"/>
  <c r="AE572" i="25" s="1"/>
  <c r="J194" i="39"/>
  <c r="I194" i="39" s="1"/>
  <c r="T194" i="25" s="1"/>
  <c r="AS447" i="43"/>
  <c r="H91" i="35"/>
  <c r="L91" i="25" s="1"/>
  <c r="K103" i="39"/>
  <c r="J517" i="43"/>
  <c r="J528" i="43" s="1"/>
  <c r="I333" i="40"/>
  <c r="H333" i="40" s="1"/>
  <c r="V333" i="25" s="1"/>
  <c r="S517" i="45"/>
  <c r="S528" i="45" s="1"/>
  <c r="AW73" i="43"/>
  <c r="AV73" i="43" s="1"/>
  <c r="AE73" i="25" s="1"/>
  <c r="BC95" i="43"/>
  <c r="I26" i="36"/>
  <c r="Q37" i="36"/>
  <c r="P37" i="25" s="1"/>
  <c r="AL480" i="43"/>
  <c r="AI115" i="43"/>
  <c r="AH115" i="43" s="1"/>
  <c r="AC115" i="25" s="1"/>
  <c r="AM237" i="43"/>
  <c r="M517" i="42"/>
  <c r="M528" i="42" s="1"/>
  <c r="V115" i="43"/>
  <c r="AP73" i="43"/>
  <c r="I112" i="40"/>
  <c r="H112" i="40" s="1"/>
  <c r="V112" i="25" s="1"/>
  <c r="K115" i="42"/>
  <c r="AS483" i="43"/>
  <c r="AI114" i="43"/>
  <c r="AH114" i="43" s="1"/>
  <c r="AC114" i="25" s="1"/>
  <c r="BA427" i="43"/>
  <c r="AZ427" i="43" s="1"/>
  <c r="AF427" i="25" s="1"/>
  <c r="AW504" i="43"/>
  <c r="AV504" i="43" s="1"/>
  <c r="AE504" i="25" s="1"/>
  <c r="AF364" i="43"/>
  <c r="AL85" i="43"/>
  <c r="AD85" i="25" s="1"/>
  <c r="I84" i="43"/>
  <c r="Z84" i="25" s="1"/>
  <c r="AW84" i="43"/>
  <c r="AV84" i="43" s="1"/>
  <c r="AE84" i="25" s="1"/>
  <c r="V73" i="43"/>
  <c r="H52" i="43"/>
  <c r="Y52" i="25" s="1"/>
  <c r="AB45" i="43"/>
  <c r="AP82" i="43"/>
  <c r="AI84" i="43"/>
  <c r="AH84" i="43" s="1"/>
  <c r="AC84" i="25" s="1"/>
  <c r="AI83" i="43"/>
  <c r="AH83" i="43" s="1"/>
  <c r="AC83" i="25" s="1"/>
  <c r="AI82" i="43"/>
  <c r="AH82" i="43" s="1"/>
  <c r="AC82" i="25" s="1"/>
  <c r="AP84" i="43"/>
  <c r="AP83" i="43"/>
  <c r="AB130" i="43"/>
  <c r="AB119" i="43"/>
  <c r="Y96" i="43"/>
  <c r="Y90" i="43"/>
  <c r="AE209" i="43"/>
  <c r="K93" i="42"/>
  <c r="H93" i="42" s="1"/>
  <c r="AM565" i="43"/>
  <c r="AP195" i="43"/>
  <c r="AM224" i="43"/>
  <c r="AM302" i="43"/>
  <c r="AP311" i="43"/>
  <c r="AP349" i="43"/>
  <c r="AM468" i="43"/>
  <c r="AP461" i="43"/>
  <c r="AP477" i="43"/>
  <c r="AM502" i="43"/>
  <c r="AP499" i="43"/>
  <c r="N275" i="35"/>
  <c r="M194" i="35"/>
  <c r="I486" i="36"/>
  <c r="N486" i="25" s="1"/>
  <c r="T567" i="36"/>
  <c r="V567" i="36"/>
  <c r="X567" i="36"/>
  <c r="X608" i="36"/>
  <c r="AE253" i="43"/>
  <c r="AI272" i="43"/>
  <c r="AH272" i="43" s="1"/>
  <c r="AC272" i="25" s="1"/>
  <c r="L208" i="37"/>
  <c r="U223" i="35"/>
  <c r="U218" i="35" s="1"/>
  <c r="K125" i="45"/>
  <c r="AI125" i="25" s="1"/>
  <c r="X136" i="43"/>
  <c r="V209" i="43"/>
  <c r="W223" i="43"/>
  <c r="W218" i="43" s="1"/>
  <c r="V291" i="43"/>
  <c r="V324" i="43"/>
  <c r="V412" i="43"/>
  <c r="X501" i="43"/>
  <c r="V526" i="43"/>
  <c r="V597" i="43"/>
  <c r="R486" i="35"/>
  <c r="U150" i="35"/>
  <c r="W136" i="35"/>
  <c r="N95" i="35"/>
  <c r="I349" i="36"/>
  <c r="N349" i="25" s="1"/>
  <c r="I545" i="36"/>
  <c r="I597" i="36"/>
  <c r="N597" i="25" s="1"/>
  <c r="Q96" i="36"/>
  <c r="Q165" i="36"/>
  <c r="P165" i="25" s="1"/>
  <c r="Q349" i="36"/>
  <c r="P349" i="25" s="1"/>
  <c r="Q477" i="36"/>
  <c r="P477" i="25" s="1"/>
  <c r="Q494" i="36"/>
  <c r="P494" i="25" s="1"/>
  <c r="Q559" i="36"/>
  <c r="P559" i="25" s="1"/>
  <c r="Q570" i="36"/>
  <c r="P570" i="25" s="1"/>
  <c r="T608" i="36"/>
  <c r="I138" i="37"/>
  <c r="H138" i="37" s="1"/>
  <c r="Q138" i="25" s="1"/>
  <c r="I284" i="37"/>
  <c r="H284" i="37" s="1"/>
  <c r="Q284" i="25" s="1"/>
  <c r="I447" i="37"/>
  <c r="I561" i="37"/>
  <c r="H561" i="37" s="1"/>
  <c r="Q561" i="25" s="1"/>
  <c r="I574" i="37"/>
  <c r="H574" i="37" s="1"/>
  <c r="Q574" i="25" s="1"/>
  <c r="K43" i="39"/>
  <c r="U43" i="25" s="1"/>
  <c r="K177" i="39"/>
  <c r="U177" i="25" s="1"/>
  <c r="K447" i="39"/>
  <c r="U447" i="25" s="1"/>
  <c r="O608" i="39"/>
  <c r="AA517" i="43"/>
  <c r="AA528" i="43" s="1"/>
  <c r="AJ95" i="43"/>
  <c r="AJ194" i="43"/>
  <c r="AJ193" i="43" s="1"/>
  <c r="AI555" i="43"/>
  <c r="AH555" i="43" s="1"/>
  <c r="AC555" i="25" s="1"/>
  <c r="AK95" i="43"/>
  <c r="AP412" i="43"/>
  <c r="AM427" i="43"/>
  <c r="AM486" i="43"/>
  <c r="V194" i="35"/>
  <c r="S501" i="35"/>
  <c r="Y416" i="35"/>
  <c r="Y502" i="35"/>
  <c r="K177" i="42"/>
  <c r="H177" i="42" s="1"/>
  <c r="W177" i="25" s="1"/>
  <c r="K205" i="42"/>
  <c r="H205" i="42" s="1"/>
  <c r="K224" i="42"/>
  <c r="H224" i="42" s="1"/>
  <c r="K284" i="42"/>
  <c r="H284" i="42" s="1"/>
  <c r="W284" i="25" s="1"/>
  <c r="K324" i="42"/>
  <c r="K412" i="42"/>
  <c r="H412" i="42" s="1"/>
  <c r="W412" i="25" s="1"/>
  <c r="K447" i="42"/>
  <c r="H447" i="42" s="1"/>
  <c r="W447" i="25" s="1"/>
  <c r="K547" i="42"/>
  <c r="H547" i="42" s="1"/>
  <c r="W547" i="25" s="1"/>
  <c r="K568" i="42"/>
  <c r="H568" i="42" s="1"/>
  <c r="W568" i="25" s="1"/>
  <c r="K593" i="42"/>
  <c r="H593" i="42" s="1"/>
  <c r="K601" i="42"/>
  <c r="H601" i="42" s="1"/>
  <c r="BA574" i="43"/>
  <c r="AZ574" i="43" s="1"/>
  <c r="AF574" i="25" s="1"/>
  <c r="AW591" i="43"/>
  <c r="AV591" i="43" s="1"/>
  <c r="AE591" i="25" s="1"/>
  <c r="H51" i="43"/>
  <c r="Y51" i="25" s="1"/>
  <c r="H498" i="35"/>
  <c r="L498" i="25" s="1"/>
  <c r="H511" i="35"/>
  <c r="L511" i="25" s="1"/>
  <c r="H21" i="39"/>
  <c r="S21" i="25" s="1"/>
  <c r="V95" i="35"/>
  <c r="K93" i="45"/>
  <c r="AI93" i="25" s="1"/>
  <c r="K96" i="45"/>
  <c r="AI96" i="25" s="1"/>
  <c r="K112" i="45"/>
  <c r="AI112" i="25" s="1"/>
  <c r="K291" i="45"/>
  <c r="AI291" i="25" s="1"/>
  <c r="O567" i="45"/>
  <c r="Q567" i="45"/>
  <c r="U25" i="45"/>
  <c r="R142" i="45"/>
  <c r="AJ142" i="25" s="1"/>
  <c r="S164" i="45"/>
  <c r="S163" i="45" s="1"/>
  <c r="U164" i="45"/>
  <c r="W164" i="45"/>
  <c r="W163" i="45" s="1"/>
  <c r="R400" i="45"/>
  <c r="AJ400" i="25" s="1"/>
  <c r="S501" i="45"/>
  <c r="R553" i="45"/>
  <c r="AJ553" i="25" s="1"/>
  <c r="AW7" i="43"/>
  <c r="AV7" i="43" s="1"/>
  <c r="AE7" i="25" s="1"/>
  <c r="AU208" i="43"/>
  <c r="AS208" i="43" s="1"/>
  <c r="BB223" i="43"/>
  <c r="BB275" i="43"/>
  <c r="AW333" i="43"/>
  <c r="AV333" i="43" s="1"/>
  <c r="AE333" i="25" s="1"/>
  <c r="AW416" i="43"/>
  <c r="AV416" i="43" s="1"/>
  <c r="AE416" i="25" s="1"/>
  <c r="BA447" i="43"/>
  <c r="AZ447" i="43" s="1"/>
  <c r="AF447" i="25" s="1"/>
  <c r="AS475" i="43"/>
  <c r="AW477" i="43"/>
  <c r="AV477" i="43" s="1"/>
  <c r="AE477" i="25" s="1"/>
  <c r="BA477" i="43"/>
  <c r="AZ477" i="43" s="1"/>
  <c r="AF477" i="25" s="1"/>
  <c r="AS499" i="43"/>
  <c r="AW499" i="43"/>
  <c r="AV499" i="43" s="1"/>
  <c r="AE499" i="25" s="1"/>
  <c r="BA494" i="43"/>
  <c r="AZ494" i="43" s="1"/>
  <c r="AF494" i="25" s="1"/>
  <c r="AS518" i="43"/>
  <c r="AW526" i="43"/>
  <c r="AV526" i="43" s="1"/>
  <c r="AE526" i="25" s="1"/>
  <c r="AS555" i="43"/>
  <c r="AL555" i="43" s="1"/>
  <c r="AD555" i="25" s="1"/>
  <c r="AW549" i="43"/>
  <c r="AV549" i="43" s="1"/>
  <c r="AE549" i="25" s="1"/>
  <c r="AW557" i="43"/>
  <c r="AV557" i="43" s="1"/>
  <c r="AE557" i="25" s="1"/>
  <c r="BA549" i="43"/>
  <c r="AZ549" i="43" s="1"/>
  <c r="AF549" i="25" s="1"/>
  <c r="BA570" i="43"/>
  <c r="AZ570" i="43" s="1"/>
  <c r="AF570" i="25" s="1"/>
  <c r="AW587" i="43"/>
  <c r="AV587" i="43" s="1"/>
  <c r="AE587" i="25" s="1"/>
  <c r="AW595" i="43"/>
  <c r="AV595" i="43" s="1"/>
  <c r="AE595" i="25" s="1"/>
  <c r="I169" i="40"/>
  <c r="H169" i="40" s="1"/>
  <c r="V169" i="25" s="1"/>
  <c r="I302" i="43"/>
  <c r="M272" i="36"/>
  <c r="O272" i="25" s="1"/>
  <c r="M79" i="36"/>
  <c r="O79" i="25" s="1"/>
  <c r="L25" i="37"/>
  <c r="I247" i="37"/>
  <c r="H247" i="37" s="1"/>
  <c r="Q247" i="25" s="1"/>
  <c r="V35" i="43"/>
  <c r="AD567" i="43"/>
  <c r="AE603" i="43"/>
  <c r="AS603" i="43"/>
  <c r="V270" i="43"/>
  <c r="Y258" i="43"/>
  <c r="AP258" i="43"/>
  <c r="H220" i="35"/>
  <c r="L220" i="25" s="1"/>
  <c r="H233" i="35"/>
  <c r="L233" i="25" s="1"/>
  <c r="H243" i="35"/>
  <c r="H537" i="35"/>
  <c r="L537" i="25" s="1"/>
  <c r="H548" i="35"/>
  <c r="L548" i="25" s="1"/>
  <c r="H564" i="35"/>
  <c r="L564" i="25" s="1"/>
  <c r="I483" i="37"/>
  <c r="H483" i="37" s="1"/>
  <c r="Q483" i="25" s="1"/>
  <c r="J164" i="43"/>
  <c r="I447" i="40"/>
  <c r="H447" i="40" s="1"/>
  <c r="V447" i="25" s="1"/>
  <c r="I466" i="37"/>
  <c r="H466" i="37" s="1"/>
  <c r="Q466" i="25" s="1"/>
  <c r="M208" i="35"/>
  <c r="T150" i="36"/>
  <c r="AI504" i="43"/>
  <c r="AH504" i="43" s="1"/>
  <c r="AC504" i="25" s="1"/>
  <c r="AE568" i="43"/>
  <c r="AI568" i="43"/>
  <c r="AH568" i="43" s="1"/>
  <c r="AC568" i="25" s="1"/>
  <c r="AT95" i="43"/>
  <c r="AN164" i="43"/>
  <c r="AN163" i="43" s="1"/>
  <c r="AQ164" i="43"/>
  <c r="AQ163" i="43" s="1"/>
  <c r="AT164" i="43"/>
  <c r="AT163" i="43" s="1"/>
  <c r="AP447" i="43"/>
  <c r="AM477" i="43"/>
  <c r="AK501" i="43"/>
  <c r="AP491" i="43"/>
  <c r="AM568" i="43"/>
  <c r="AY71" i="43"/>
  <c r="H282" i="35"/>
  <c r="L282" i="25" s="1"/>
  <c r="H307" i="35"/>
  <c r="L307" i="25" s="1"/>
  <c r="H316" i="35"/>
  <c r="L316" i="25" s="1"/>
  <c r="H348" i="35"/>
  <c r="H505" i="35"/>
  <c r="L505" i="25" s="1"/>
  <c r="H516" i="35"/>
  <c r="L516" i="25" s="1"/>
  <c r="R118" i="39"/>
  <c r="Q118" i="39" s="1"/>
  <c r="I466" i="36"/>
  <c r="N466" i="25" s="1"/>
  <c r="I479" i="36"/>
  <c r="N479" i="25" s="1"/>
  <c r="L501" i="42"/>
  <c r="L208" i="45"/>
  <c r="AS37" i="43"/>
  <c r="Y73" i="43"/>
  <c r="AB140" i="43"/>
  <c r="AB504" i="43"/>
  <c r="Y563" i="43"/>
  <c r="AB591" i="43"/>
  <c r="AS93" i="43"/>
  <c r="K194" i="36"/>
  <c r="H376" i="35"/>
  <c r="L376" i="25" s="1"/>
  <c r="H386" i="35"/>
  <c r="L386" i="25" s="1"/>
  <c r="H399" i="35"/>
  <c r="L399" i="25" s="1"/>
  <c r="H417" i="35"/>
  <c r="L417" i="25" s="1"/>
  <c r="L448" i="25"/>
  <c r="H463" i="35"/>
  <c r="L463" i="25" s="1"/>
  <c r="H474" i="35"/>
  <c r="L474" i="25" s="1"/>
  <c r="I545" i="37"/>
  <c r="H545" i="37" s="1"/>
  <c r="Q545" i="25" s="1"/>
  <c r="L501" i="35"/>
  <c r="P223" i="35"/>
  <c r="P208" i="35"/>
  <c r="O208" i="35" s="1"/>
  <c r="P164" i="35"/>
  <c r="K89" i="37"/>
  <c r="L150" i="37"/>
  <c r="AL123" i="43"/>
  <c r="AD123" i="25" s="1"/>
  <c r="I43" i="36"/>
  <c r="H166" i="35"/>
  <c r="L166" i="25" s="1"/>
  <c r="H178" i="35"/>
  <c r="H196" i="35"/>
  <c r="L196" i="25" s="1"/>
  <c r="H206" i="35"/>
  <c r="L206" i="25" s="1"/>
  <c r="I205" i="40"/>
  <c r="H205" i="40" s="1"/>
  <c r="V205" i="25" s="1"/>
  <c r="I284" i="40"/>
  <c r="H284" i="40" s="1"/>
  <c r="V284" i="25" s="1"/>
  <c r="V150" i="35"/>
  <c r="K223" i="35"/>
  <c r="K218" i="35" s="1"/>
  <c r="T208" i="35"/>
  <c r="AI501" i="35"/>
  <c r="AQ517" i="43"/>
  <c r="AQ528" i="43" s="1"/>
  <c r="AU118" i="43"/>
  <c r="BC136" i="43"/>
  <c r="AW157" i="43"/>
  <c r="AV157" i="43" s="1"/>
  <c r="AE157" i="25" s="1"/>
  <c r="AW165" i="43"/>
  <c r="AV165" i="43" s="1"/>
  <c r="AE165" i="25" s="1"/>
  <c r="BA165" i="43"/>
  <c r="AZ165" i="43" s="1"/>
  <c r="AF165" i="25" s="1"/>
  <c r="BA205" i="43"/>
  <c r="AZ205" i="43" s="1"/>
  <c r="AF205" i="25" s="1"/>
  <c r="AW219" i="43"/>
  <c r="AV219" i="43" s="1"/>
  <c r="AE219" i="25" s="1"/>
  <c r="BA324" i="43"/>
  <c r="AZ324" i="43" s="1"/>
  <c r="AW344" i="43"/>
  <c r="AV344" i="43" s="1"/>
  <c r="AE344" i="25" s="1"/>
  <c r="BA486" i="43"/>
  <c r="AZ486" i="43" s="1"/>
  <c r="AF486" i="25" s="1"/>
  <c r="AW568" i="43"/>
  <c r="AV568" i="43" s="1"/>
  <c r="AE568" i="25" s="1"/>
  <c r="H24" i="35"/>
  <c r="L24" i="25" s="1"/>
  <c r="H104" i="35"/>
  <c r="L104" i="25" s="1"/>
  <c r="H534" i="35"/>
  <c r="L534" i="25" s="1"/>
  <c r="H542" i="35"/>
  <c r="H558" i="35"/>
  <c r="L558" i="25" s="1"/>
  <c r="H226" i="37"/>
  <c r="Q226" i="25" s="1"/>
  <c r="I333" i="37"/>
  <c r="K23" i="39"/>
  <c r="U23" i="25" s="1"/>
  <c r="K195" i="39"/>
  <c r="U195" i="25" s="1"/>
  <c r="K224" i="39"/>
  <c r="U224" i="25" s="1"/>
  <c r="K324" i="39"/>
  <c r="K491" i="39"/>
  <c r="H491" i="39" s="1"/>
  <c r="S491" i="25" s="1"/>
  <c r="K499" i="39"/>
  <c r="U499" i="25" s="1"/>
  <c r="K504" i="39"/>
  <c r="U504" i="25" s="1"/>
  <c r="S118" i="39"/>
  <c r="K209" i="39"/>
  <c r="H209" i="39" s="1"/>
  <c r="S209" i="25" s="1"/>
  <c r="K291" i="39"/>
  <c r="U291" i="25" s="1"/>
  <c r="K349" i="39"/>
  <c r="U349" i="25" s="1"/>
  <c r="S364" i="39"/>
  <c r="K526" i="39"/>
  <c r="H526" i="39" s="1"/>
  <c r="S526" i="25" s="1"/>
  <c r="H312" i="46"/>
  <c r="AK312" i="25" s="1"/>
  <c r="AW64" i="43"/>
  <c r="AV64" i="43" s="1"/>
  <c r="AE64" i="25" s="1"/>
  <c r="AW209" i="43"/>
  <c r="AV209" i="43" s="1"/>
  <c r="AE209" i="25" s="1"/>
  <c r="BA232" i="43"/>
  <c r="AZ232" i="43" s="1"/>
  <c r="AF232" i="25" s="1"/>
  <c r="AW365" i="43"/>
  <c r="AV365" i="43" s="1"/>
  <c r="AE365" i="25" s="1"/>
  <c r="BA422" i="43"/>
  <c r="AZ422" i="43" s="1"/>
  <c r="AF422" i="25" s="1"/>
  <c r="BA466" i="43"/>
  <c r="AZ466" i="43" s="1"/>
  <c r="AF466" i="25" s="1"/>
  <c r="BA475" i="43"/>
  <c r="AZ475" i="43" s="1"/>
  <c r="AF475" i="25" s="1"/>
  <c r="AW481" i="43"/>
  <c r="AV481" i="43" s="1"/>
  <c r="AE481" i="25" s="1"/>
  <c r="AW570" i="43"/>
  <c r="AV570" i="43" s="1"/>
  <c r="AE570" i="25" s="1"/>
  <c r="I253" i="43"/>
  <c r="AP603" i="43"/>
  <c r="M164" i="43"/>
  <c r="M163" i="43" s="1"/>
  <c r="I169" i="43"/>
  <c r="BB83" i="43"/>
  <c r="BA84" i="43"/>
  <c r="AZ84" i="43" s="1"/>
  <c r="AF84" i="25" s="1"/>
  <c r="AW93" i="43"/>
  <c r="AV93" i="43" s="1"/>
  <c r="AE93" i="25" s="1"/>
  <c r="AX89" i="43"/>
  <c r="AX95" i="43"/>
  <c r="AW110" i="43"/>
  <c r="AV110" i="43" s="1"/>
  <c r="AE110" i="25" s="1"/>
  <c r="AX136" i="43"/>
  <c r="AW138" i="43"/>
  <c r="AV138" i="43" s="1"/>
  <c r="AE138" i="25" s="1"/>
  <c r="AY150" i="43"/>
  <c r="AW151" i="43"/>
  <c r="AV151" i="43" s="1"/>
  <c r="AE151" i="25" s="1"/>
  <c r="AU164" i="43"/>
  <c r="AU163" i="43" s="1"/>
  <c r="AS165" i="43"/>
  <c r="AU234" i="43"/>
  <c r="AS234" i="43" s="1"/>
  <c r="AS237" i="43"/>
  <c r="AX275" i="43"/>
  <c r="AW302" i="43"/>
  <c r="AV302" i="43" s="1"/>
  <c r="AE302" i="25" s="1"/>
  <c r="BC567" i="43"/>
  <c r="BA557" i="43"/>
  <c r="AZ557" i="43" s="1"/>
  <c r="AF557" i="25" s="1"/>
  <c r="J563" i="39"/>
  <c r="I563" i="39" s="1"/>
  <c r="T563" i="25" s="1"/>
  <c r="I565" i="39"/>
  <c r="J603" i="39"/>
  <c r="I603" i="39" s="1"/>
  <c r="T603" i="25" s="1"/>
  <c r="I606" i="39"/>
  <c r="T606" i="25" s="1"/>
  <c r="I565" i="40"/>
  <c r="H565" i="40" s="1"/>
  <c r="V565" i="25" s="1"/>
  <c r="K563" i="40"/>
  <c r="AP563" i="43"/>
  <c r="AR567" i="43"/>
  <c r="M95" i="35"/>
  <c r="AE90" i="43"/>
  <c r="AG89" i="43"/>
  <c r="AE89" i="43" s="1"/>
  <c r="AF114" i="43"/>
  <c r="AE114" i="43" s="1"/>
  <c r="AE115" i="43"/>
  <c r="AG150" i="43"/>
  <c r="AE151" i="43"/>
  <c r="AJ481" i="43"/>
  <c r="AI481" i="43" s="1"/>
  <c r="AH481" i="43" s="1"/>
  <c r="AC481" i="25" s="1"/>
  <c r="AI483" i="43"/>
  <c r="AH483" i="43" s="1"/>
  <c r="AC483" i="25" s="1"/>
  <c r="AP26" i="43"/>
  <c r="AR25" i="43"/>
  <c r="AS119" i="43"/>
  <c r="AT118" i="43"/>
  <c r="AP209" i="43"/>
  <c r="AR208" i="43"/>
  <c r="AR223" i="43"/>
  <c r="AR218" i="43" s="1"/>
  <c r="AP224" i="43"/>
  <c r="AK234" i="43"/>
  <c r="AI234" i="43" s="1"/>
  <c r="AH234" i="43" s="1"/>
  <c r="AC234" i="25" s="1"/>
  <c r="AI237" i="43"/>
  <c r="AH237" i="43" s="1"/>
  <c r="AC237" i="25" s="1"/>
  <c r="AQ364" i="43"/>
  <c r="AP365" i="43"/>
  <c r="AM400" i="43"/>
  <c r="AN364" i="43"/>
  <c r="AO461" i="43"/>
  <c r="AM461" i="43" s="1"/>
  <c r="AM462" i="43"/>
  <c r="AR468" i="43"/>
  <c r="AP468" i="43" s="1"/>
  <c r="AP469" i="43"/>
  <c r="AN531" i="43"/>
  <c r="AM531" i="43" s="1"/>
  <c r="AM533" i="43"/>
  <c r="AP597" i="43"/>
  <c r="AQ608" i="43"/>
  <c r="Q71" i="45"/>
  <c r="K73" i="45"/>
  <c r="AI73" i="25" s="1"/>
  <c r="I110" i="43"/>
  <c r="Z110" i="25" s="1"/>
  <c r="H527" i="35"/>
  <c r="L527" i="25" s="1"/>
  <c r="H539" i="35"/>
  <c r="L539" i="25" s="1"/>
  <c r="H552" i="35"/>
  <c r="L552" i="25" s="1"/>
  <c r="L468" i="42"/>
  <c r="K468" i="42" s="1"/>
  <c r="H468" i="42" s="1"/>
  <c r="K469" i="42"/>
  <c r="H469" i="42" s="1"/>
  <c r="W469" i="25" s="1"/>
  <c r="L517" i="42"/>
  <c r="K518" i="42"/>
  <c r="H518" i="42" s="1"/>
  <c r="L567" i="42"/>
  <c r="K555" i="42"/>
  <c r="H555" i="42" s="1"/>
  <c r="W555" i="25" s="1"/>
  <c r="H314" i="46"/>
  <c r="AK314" i="25" s="1"/>
  <c r="Y284" i="43"/>
  <c r="Z275" i="43"/>
  <c r="Z461" i="43"/>
  <c r="Y461" i="43" s="1"/>
  <c r="Y462" i="43"/>
  <c r="Z468" i="43"/>
  <c r="Y468" i="43" s="1"/>
  <c r="Y469" i="43"/>
  <c r="Z567" i="43"/>
  <c r="Y559" i="43"/>
  <c r="AA608" i="43"/>
  <c r="Y599" i="43"/>
  <c r="J89" i="40"/>
  <c r="H276" i="35"/>
  <c r="L276" i="25" s="1"/>
  <c r="H285" i="35"/>
  <c r="L285" i="25" s="1"/>
  <c r="H301" i="35"/>
  <c r="H310" i="35"/>
  <c r="L310" i="25" s="1"/>
  <c r="H325" i="35"/>
  <c r="L325" i="25" s="1"/>
  <c r="H340" i="35"/>
  <c r="L340" i="25" s="1"/>
  <c r="H352" i="35"/>
  <c r="H493" i="35"/>
  <c r="L493" i="25" s="1"/>
  <c r="H507" i="35"/>
  <c r="L507" i="25" s="1"/>
  <c r="H573" i="35"/>
  <c r="L573" i="25" s="1"/>
  <c r="I43" i="43"/>
  <c r="H378" i="35"/>
  <c r="L378" i="25" s="1"/>
  <c r="H388" i="35"/>
  <c r="L388" i="25" s="1"/>
  <c r="H403" i="35"/>
  <c r="L403" i="25" s="1"/>
  <c r="H421" i="35"/>
  <c r="L421" i="25" s="1"/>
  <c r="H453" i="35"/>
  <c r="H465" i="35"/>
  <c r="L465" i="25" s="1"/>
  <c r="H478" i="35"/>
  <c r="L478" i="25" s="1"/>
  <c r="I96" i="43"/>
  <c r="Z96" i="25" s="1"/>
  <c r="L608" i="39"/>
  <c r="Q199" i="39"/>
  <c r="K199" i="39" s="1"/>
  <c r="U199" i="25" s="1"/>
  <c r="R194" i="39"/>
  <c r="Q194" i="39" s="1"/>
  <c r="Q427" i="39"/>
  <c r="K427" i="39" s="1"/>
  <c r="R364" i="39"/>
  <c r="Q364" i="39" s="1"/>
  <c r="I349" i="43"/>
  <c r="Z349" i="25" s="1"/>
  <c r="I570" i="43"/>
  <c r="Z570" i="25" s="1"/>
  <c r="I595" i="43"/>
  <c r="Z595" i="25" s="1"/>
  <c r="P71" i="35"/>
  <c r="O71" i="35" s="1"/>
  <c r="S208" i="35"/>
  <c r="U208" i="35"/>
  <c r="W208" i="35"/>
  <c r="AE311" i="43"/>
  <c r="AE475" i="43"/>
  <c r="AI526" i="43"/>
  <c r="AH526" i="43" s="1"/>
  <c r="AC526" i="25" s="1"/>
  <c r="AE597" i="43"/>
  <c r="J223" i="38"/>
  <c r="I475" i="37"/>
  <c r="H475" i="37" s="1"/>
  <c r="Q475" i="25" s="1"/>
  <c r="R324" i="35"/>
  <c r="R43" i="35"/>
  <c r="L364" i="35"/>
  <c r="L275" i="35"/>
  <c r="P194" i="35"/>
  <c r="O194" i="35" s="1"/>
  <c r="P95" i="35"/>
  <c r="O95" i="35" s="1"/>
  <c r="R555" i="35"/>
  <c r="M209" i="36"/>
  <c r="O209" i="25" s="1"/>
  <c r="AC194" i="43"/>
  <c r="AB585" i="43"/>
  <c r="AR150" i="43"/>
  <c r="I258" i="37"/>
  <c r="I199" i="43"/>
  <c r="Z199" i="25" s="1"/>
  <c r="I234" i="43"/>
  <c r="Z234" i="25" s="1"/>
  <c r="AI517" i="35"/>
  <c r="AI528" i="35" s="1"/>
  <c r="T517" i="36"/>
  <c r="T528" i="36" s="1"/>
  <c r="L567" i="45"/>
  <c r="X118" i="43"/>
  <c r="X208" i="43"/>
  <c r="V486" i="43"/>
  <c r="I549" i="37"/>
  <c r="H549" i="37" s="1"/>
  <c r="Q549" i="25" s="1"/>
  <c r="I553" i="43"/>
  <c r="Z553" i="25" s="1"/>
  <c r="AJ208" i="35"/>
  <c r="BA23" i="43"/>
  <c r="AZ23" i="43" s="1"/>
  <c r="AF23" i="25" s="1"/>
  <c r="BA563" i="43"/>
  <c r="AZ563" i="43" s="1"/>
  <c r="AF563" i="25" s="1"/>
  <c r="K157" i="39"/>
  <c r="H157" i="39" s="1"/>
  <c r="S157" i="25" s="1"/>
  <c r="I599" i="43"/>
  <c r="Z599" i="25" s="1"/>
  <c r="Y114" i="43"/>
  <c r="Y119" i="43"/>
  <c r="Y151" i="43"/>
  <c r="AA194" i="43"/>
  <c r="Y549" i="43"/>
  <c r="AB553" i="43"/>
  <c r="Y572" i="43"/>
  <c r="Y589" i="43"/>
  <c r="Y597" i="43"/>
  <c r="AB589" i="43"/>
  <c r="AB597" i="43"/>
  <c r="AI140" i="43"/>
  <c r="AH140" i="43" s="1"/>
  <c r="AC140" i="25" s="1"/>
  <c r="AG194" i="43"/>
  <c r="AE232" i="43"/>
  <c r="AE302" i="43"/>
  <c r="AE486" i="43"/>
  <c r="AE526" i="43"/>
  <c r="AE545" i="43"/>
  <c r="AE553" i="43"/>
  <c r="AI549" i="43"/>
  <c r="AH549" i="43" s="1"/>
  <c r="AC549" i="25" s="1"/>
  <c r="AE561" i="43"/>
  <c r="AM23" i="43"/>
  <c r="K272" i="39"/>
  <c r="U272" i="25" s="1"/>
  <c r="L517" i="45"/>
  <c r="L528" i="45" s="1"/>
  <c r="K551" i="45"/>
  <c r="AI551" i="25" s="1"/>
  <c r="K559" i="45"/>
  <c r="AI559" i="25" s="1"/>
  <c r="K572" i="45"/>
  <c r="AI572" i="25" s="1"/>
  <c r="W25" i="45"/>
  <c r="AX118" i="43"/>
  <c r="AW118" i="43" s="1"/>
  <c r="AV118" i="43" s="1"/>
  <c r="AE118" i="25" s="1"/>
  <c r="I502" i="37"/>
  <c r="H502" i="37" s="1"/>
  <c r="Q502" i="25" s="1"/>
  <c r="I551" i="36"/>
  <c r="N551" i="25" s="1"/>
  <c r="S164" i="35"/>
  <c r="S163" i="35" s="1"/>
  <c r="N118" i="35"/>
  <c r="K501" i="35"/>
  <c r="S95" i="35"/>
  <c r="L164" i="36"/>
  <c r="L163" i="36" s="1"/>
  <c r="N223" i="37"/>
  <c r="N218" i="37" s="1"/>
  <c r="K400" i="42"/>
  <c r="H400" i="42" s="1"/>
  <c r="W400" i="25" s="1"/>
  <c r="K479" i="42"/>
  <c r="H479" i="42" s="1"/>
  <c r="W479" i="25" s="1"/>
  <c r="K514" i="42"/>
  <c r="K23" i="45"/>
  <c r="AI23" i="25" s="1"/>
  <c r="L89" i="45"/>
  <c r="K142" i="45"/>
  <c r="AI142" i="25" s="1"/>
  <c r="K311" i="45"/>
  <c r="AI311" i="25" s="1"/>
  <c r="AM324" i="43"/>
  <c r="AP333" i="43"/>
  <c r="AM494" i="43"/>
  <c r="AP504" i="43"/>
  <c r="AR517" i="43"/>
  <c r="AR528" i="43" s="1"/>
  <c r="AM574" i="43"/>
  <c r="AP601" i="43"/>
  <c r="H155" i="35"/>
  <c r="L155" i="25" s="1"/>
  <c r="H180" i="35"/>
  <c r="L180" i="25" s="1"/>
  <c r="H510" i="35"/>
  <c r="L510" i="25" s="1"/>
  <c r="K46" i="34"/>
  <c r="Y73" i="35"/>
  <c r="I103" i="36"/>
  <c r="N103" i="25" s="1"/>
  <c r="R194" i="36"/>
  <c r="H75" i="35"/>
  <c r="L75" i="25" s="1"/>
  <c r="H106" i="35"/>
  <c r="L106" i="25" s="1"/>
  <c r="H158" i="35"/>
  <c r="L158" i="25" s="1"/>
  <c r="H171" i="35"/>
  <c r="H186" i="35"/>
  <c r="L186" i="25" s="1"/>
  <c r="H201" i="35"/>
  <c r="L201" i="25" s="1"/>
  <c r="H290" i="35"/>
  <c r="H306" i="35"/>
  <c r="H345" i="35"/>
  <c r="L345" i="25" s="1"/>
  <c r="H600" i="35"/>
  <c r="L600" i="25" s="1"/>
  <c r="Y491" i="35"/>
  <c r="Y559" i="35"/>
  <c r="O164" i="39"/>
  <c r="O163" i="39" s="1"/>
  <c r="O194" i="39"/>
  <c r="O223" i="39"/>
  <c r="O218" i="39" s="1"/>
  <c r="K589" i="39"/>
  <c r="U589" i="25" s="1"/>
  <c r="W223" i="45"/>
  <c r="W218" i="45" s="1"/>
  <c r="K112" i="42"/>
  <c r="K157" i="42"/>
  <c r="H157" i="42" s="1"/>
  <c r="W157" i="25" s="1"/>
  <c r="K184" i="42"/>
  <c r="H184" i="42" s="1"/>
  <c r="K226" i="42"/>
  <c r="H226" i="42" s="1"/>
  <c r="W226" i="25" s="1"/>
  <c r="K333" i="42"/>
  <c r="H333" i="42" s="1"/>
  <c r="K382" i="42"/>
  <c r="H382" i="42" s="1"/>
  <c r="W382" i="25" s="1"/>
  <c r="K593" i="45"/>
  <c r="AI593" i="25" s="1"/>
  <c r="K601" i="45"/>
  <c r="AI601" i="25" s="1"/>
  <c r="J194" i="43"/>
  <c r="H32" i="35"/>
  <c r="L32" i="25" s="1"/>
  <c r="H94" i="35"/>
  <c r="H580" i="35"/>
  <c r="L580" i="25" s="1"/>
  <c r="I466" i="40"/>
  <c r="H466" i="40" s="1"/>
  <c r="V466" i="25" s="1"/>
  <c r="K7" i="39"/>
  <c r="U7" i="25" s="1"/>
  <c r="N208" i="45"/>
  <c r="K494" i="45"/>
  <c r="AI494" i="25" s="1"/>
  <c r="K514" i="45"/>
  <c r="AI514" i="25" s="1"/>
  <c r="AL109" i="43"/>
  <c r="AD109" i="25" s="1"/>
  <c r="AL145" i="43"/>
  <c r="AD145" i="25" s="1"/>
  <c r="AP90" i="43"/>
  <c r="J194" i="45"/>
  <c r="I194" i="45" s="1"/>
  <c r="AH194" i="25" s="1"/>
  <c r="H222" i="35"/>
  <c r="L222" i="25" s="1"/>
  <c r="H236" i="35"/>
  <c r="L236" i="25" s="1"/>
  <c r="H571" i="35"/>
  <c r="L571" i="25" s="1"/>
  <c r="I344" i="36"/>
  <c r="N344" i="25" s="1"/>
  <c r="I422" i="36"/>
  <c r="N422" i="25" s="1"/>
  <c r="I557" i="37"/>
  <c r="H557" i="37" s="1"/>
  <c r="Q557" i="25" s="1"/>
  <c r="I589" i="40"/>
  <c r="H589" i="40" s="1"/>
  <c r="V589" i="25" s="1"/>
  <c r="R23" i="35"/>
  <c r="AJ501" i="35"/>
  <c r="Y585" i="35"/>
  <c r="AA531" i="25"/>
  <c r="AA194" i="25"/>
  <c r="J136" i="36"/>
  <c r="H227" i="35"/>
  <c r="L227" i="25" s="1"/>
  <c r="H239" i="35"/>
  <c r="L239" i="25" s="1"/>
  <c r="H532" i="35"/>
  <c r="L532" i="25" s="1"/>
  <c r="H541" i="35"/>
  <c r="L541" i="25" s="1"/>
  <c r="H556" i="35"/>
  <c r="L556" i="25" s="1"/>
  <c r="H583" i="35"/>
  <c r="L583" i="25" s="1"/>
  <c r="H598" i="35"/>
  <c r="L598" i="25" s="1"/>
  <c r="H210" i="35"/>
  <c r="L210" i="25" s="1"/>
  <c r="Y462" i="35"/>
  <c r="J223" i="36"/>
  <c r="J218" i="36" s="1"/>
  <c r="I479" i="37"/>
  <c r="H479" i="37" s="1"/>
  <c r="Q479" i="25" s="1"/>
  <c r="I526" i="36"/>
  <c r="N526" i="25" s="1"/>
  <c r="Q73" i="36"/>
  <c r="P73" i="25" s="1"/>
  <c r="Q103" i="36"/>
  <c r="P103" i="25" s="1"/>
  <c r="Q119" i="36"/>
  <c r="P119" i="25" s="1"/>
  <c r="Q140" i="36"/>
  <c r="P140" i="25" s="1"/>
  <c r="Q195" i="36"/>
  <c r="P195" i="25" s="1"/>
  <c r="Q219" i="36"/>
  <c r="P219" i="25" s="1"/>
  <c r="Q311" i="36"/>
  <c r="P311" i="25" s="1"/>
  <c r="Q344" i="36"/>
  <c r="P344" i="25" s="1"/>
  <c r="Q412" i="36"/>
  <c r="P412" i="25" s="1"/>
  <c r="Q422" i="36"/>
  <c r="P422" i="25" s="1"/>
  <c r="Q427" i="36"/>
  <c r="P427" i="25" s="1"/>
  <c r="Q466" i="36"/>
  <c r="P466" i="25" s="1"/>
  <c r="Q479" i="36"/>
  <c r="P479" i="25" s="1"/>
  <c r="Q504" i="36"/>
  <c r="P504" i="25" s="1"/>
  <c r="Q514" i="36"/>
  <c r="P514" i="25" s="1"/>
  <c r="Q518" i="36"/>
  <c r="P518" i="25" s="1"/>
  <c r="Q545" i="36"/>
  <c r="P545" i="25" s="1"/>
  <c r="Q553" i="36"/>
  <c r="P553" i="25" s="1"/>
  <c r="Q561" i="36"/>
  <c r="P561" i="25" s="1"/>
  <c r="Q587" i="36"/>
  <c r="P587" i="25" s="1"/>
  <c r="U608" i="36"/>
  <c r="L194" i="42"/>
  <c r="Q45" i="45"/>
  <c r="M275" i="45"/>
  <c r="R130" i="45"/>
  <c r="AJ130" i="25" s="1"/>
  <c r="R140" i="45"/>
  <c r="AJ140" i="25" s="1"/>
  <c r="H198" i="35"/>
  <c r="L198" i="25" s="1"/>
  <c r="Y93" i="35"/>
  <c r="H168" i="35"/>
  <c r="L168" i="25" s="1"/>
  <c r="H496" i="35"/>
  <c r="L496" i="25" s="1"/>
  <c r="H27" i="35"/>
  <c r="L27" i="25" s="1"/>
  <c r="H123" i="35"/>
  <c r="L123" i="25" s="1"/>
  <c r="H143" i="35"/>
  <c r="H368" i="35"/>
  <c r="L368" i="25" s="1"/>
  <c r="H380" i="35"/>
  <c r="L380" i="25" s="1"/>
  <c r="H391" i="35"/>
  <c r="L391" i="25" s="1"/>
  <c r="H410" i="35"/>
  <c r="H426" i="35"/>
  <c r="L426" i="25" s="1"/>
  <c r="H437" i="35"/>
  <c r="L437" i="25" s="1"/>
  <c r="H457" i="35"/>
  <c r="L457" i="25" s="1"/>
  <c r="H470" i="35"/>
  <c r="L470" i="25" s="1"/>
  <c r="H482" i="35"/>
  <c r="L482" i="25" s="1"/>
  <c r="H604" i="35"/>
  <c r="L604" i="25" s="1"/>
  <c r="I199" i="36"/>
  <c r="N199" i="25" s="1"/>
  <c r="I219" i="36"/>
  <c r="N219" i="25" s="1"/>
  <c r="I90" i="40"/>
  <c r="H90" i="40" s="1"/>
  <c r="V90" i="25" s="1"/>
  <c r="I151" i="36"/>
  <c r="N151" i="25" s="1"/>
  <c r="M504" i="36"/>
  <c r="O504" i="25" s="1"/>
  <c r="S89" i="39"/>
  <c r="V150" i="39"/>
  <c r="S501" i="39"/>
  <c r="R125" i="45"/>
  <c r="AJ125" i="25" s="1"/>
  <c r="R169" i="45"/>
  <c r="AJ169" i="25" s="1"/>
  <c r="R427" i="45"/>
  <c r="AJ427" i="25" s="1"/>
  <c r="R165" i="45"/>
  <c r="AJ165" i="25" s="1"/>
  <c r="R390" i="45"/>
  <c r="AJ390" i="25" s="1"/>
  <c r="R422" i="45"/>
  <c r="AJ422" i="25" s="1"/>
  <c r="R491" i="45"/>
  <c r="AJ491" i="25" s="1"/>
  <c r="V40" i="43"/>
  <c r="M95" i="43"/>
  <c r="V138" i="43"/>
  <c r="V224" i="43"/>
  <c r="V311" i="43"/>
  <c r="V400" i="43"/>
  <c r="V466" i="43"/>
  <c r="V477" i="43"/>
  <c r="V494" i="43"/>
  <c r="V591" i="43"/>
  <c r="AL87" i="43"/>
  <c r="AD87" i="25" s="1"/>
  <c r="AL102" i="43"/>
  <c r="AD102" i="25" s="1"/>
  <c r="AL116" i="43"/>
  <c r="AD116" i="25" s="1"/>
  <c r="AL149" i="43"/>
  <c r="AD149" i="25" s="1"/>
  <c r="AL176" i="43"/>
  <c r="AD176" i="25" s="1"/>
  <c r="AL498" i="43"/>
  <c r="AD498" i="25" s="1"/>
  <c r="AL511" i="43"/>
  <c r="AD511" i="25" s="1"/>
  <c r="AL534" i="43"/>
  <c r="AD534" i="25" s="1"/>
  <c r="AL542" i="43"/>
  <c r="AD542" i="25" s="1"/>
  <c r="AL575" i="43"/>
  <c r="AL583" i="43"/>
  <c r="AD583" i="25" s="1"/>
  <c r="AL598" i="43"/>
  <c r="AD598" i="25" s="1"/>
  <c r="AL187" i="43"/>
  <c r="AD187" i="25" s="1"/>
  <c r="AL214" i="43"/>
  <c r="AD214" i="25" s="1"/>
  <c r="AL228" i="43"/>
  <c r="AD228" i="25" s="1"/>
  <c r="AL240" i="43"/>
  <c r="AD240" i="25" s="1"/>
  <c r="Y7" i="43"/>
  <c r="AB7" i="43"/>
  <c r="Y140" i="43"/>
  <c r="AB157" i="43"/>
  <c r="Y209" i="43"/>
  <c r="Y224" i="43"/>
  <c r="AB232" i="43"/>
  <c r="Y291" i="43"/>
  <c r="Y311" i="43"/>
  <c r="Y333" i="43"/>
  <c r="Y349" i="43"/>
  <c r="Y400" i="43"/>
  <c r="Y416" i="43"/>
  <c r="Y477" i="43"/>
  <c r="AB475" i="43"/>
  <c r="AB491" i="43"/>
  <c r="Y514" i="43"/>
  <c r="AB514" i="43"/>
  <c r="AG95" i="43"/>
  <c r="AI130" i="43"/>
  <c r="AH130" i="43" s="1"/>
  <c r="AC130" i="25" s="1"/>
  <c r="AE165" i="43"/>
  <c r="AE447" i="43"/>
  <c r="AE466" i="43"/>
  <c r="AE494" i="43"/>
  <c r="AE572" i="43"/>
  <c r="AE585" i="43"/>
  <c r="AP93" i="43"/>
  <c r="AI138" i="43"/>
  <c r="AH138" i="43" s="1"/>
  <c r="AM130" i="43"/>
  <c r="AP119" i="43"/>
  <c r="AP140" i="43"/>
  <c r="AA501" i="25"/>
  <c r="AA136" i="25"/>
  <c r="AA95" i="25"/>
  <c r="AA89" i="25"/>
  <c r="V142" i="43"/>
  <c r="AG25" i="43"/>
  <c r="AO364" i="43"/>
  <c r="AP416" i="43"/>
  <c r="AM595" i="43"/>
  <c r="AP587" i="43"/>
  <c r="AA35" i="25"/>
  <c r="M25" i="43"/>
  <c r="AL578" i="43"/>
  <c r="AD578" i="25" s="1"/>
  <c r="AL588" i="43"/>
  <c r="AD588" i="25" s="1"/>
  <c r="AL604" i="43"/>
  <c r="AD604" i="25" s="1"/>
  <c r="AL281" i="43"/>
  <c r="AD281" i="25" s="1"/>
  <c r="AL292" i="43"/>
  <c r="AL314" i="43"/>
  <c r="AD314" i="25" s="1"/>
  <c r="AL332" i="43"/>
  <c r="AD332" i="25" s="1"/>
  <c r="AL347" i="43"/>
  <c r="AL383" i="43"/>
  <c r="AD383" i="25" s="1"/>
  <c r="AL397" i="43"/>
  <c r="AD397" i="25" s="1"/>
  <c r="Y29" i="43"/>
  <c r="AB29" i="43"/>
  <c r="AD118" i="43"/>
  <c r="AA517" i="25"/>
  <c r="AA71" i="25"/>
  <c r="AA208" i="25"/>
  <c r="AJ223" i="43"/>
  <c r="AJ218" i="43" s="1"/>
  <c r="AE557" i="43"/>
  <c r="AP29" i="43"/>
  <c r="AA481" i="25"/>
  <c r="AA223" i="25"/>
  <c r="AA64" i="25"/>
  <c r="AA234" i="25"/>
  <c r="AA603" i="25"/>
  <c r="AA46" i="25"/>
  <c r="AA164" i="25"/>
  <c r="X89" i="43"/>
  <c r="V416" i="43"/>
  <c r="M501" i="43"/>
  <c r="V587" i="43"/>
  <c r="V589" i="43"/>
  <c r="AC25" i="43"/>
  <c r="AI195" i="43"/>
  <c r="AH195" i="43" s="1"/>
  <c r="AC195" i="25" s="1"/>
  <c r="AB35" i="43"/>
  <c r="AP35" i="43"/>
  <c r="AA563" i="25"/>
  <c r="AA468" i="25"/>
  <c r="AA461" i="25"/>
  <c r="AB30" i="43"/>
  <c r="AD25" i="43"/>
  <c r="AA25" i="43"/>
  <c r="AE30" i="43"/>
  <c r="AE29" i="43"/>
  <c r="AA29" i="25"/>
  <c r="AW26" i="43"/>
  <c r="AV26" i="43" s="1"/>
  <c r="AE26" i="25" s="1"/>
  <c r="AB26" i="43"/>
  <c r="AL27" i="43"/>
  <c r="I26" i="43"/>
  <c r="Z26" i="25" s="1"/>
  <c r="AA364" i="25"/>
  <c r="AA275" i="25"/>
  <c r="AA245" i="25"/>
  <c r="AA150" i="25"/>
  <c r="V531" i="43"/>
  <c r="I205" i="43"/>
  <c r="Z205" i="25" s="1"/>
  <c r="I224" i="43"/>
  <c r="Z224" i="25" s="1"/>
  <c r="I447" i="43"/>
  <c r="Z447" i="25" s="1"/>
  <c r="V184" i="43"/>
  <c r="AN223" i="43"/>
  <c r="AN218" i="43" s="1"/>
  <c r="I324" i="43"/>
  <c r="H53" i="43"/>
  <c r="Y53" i="25" s="1"/>
  <c r="V26" i="43"/>
  <c r="V518" i="43"/>
  <c r="AL34" i="43"/>
  <c r="AD34" i="25" s="1"/>
  <c r="AL99" i="43"/>
  <c r="AD99" i="25" s="1"/>
  <c r="AL111" i="43"/>
  <c r="AD111" i="25" s="1"/>
  <c r="AL132" i="43"/>
  <c r="AD132" i="25" s="1"/>
  <c r="AL146" i="43"/>
  <c r="AD146" i="25" s="1"/>
  <c r="AL159" i="43"/>
  <c r="AL172" i="43"/>
  <c r="AD172" i="25" s="1"/>
  <c r="AL278" i="43"/>
  <c r="AD278" i="25" s="1"/>
  <c r="AL288" i="43"/>
  <c r="AD288" i="25" s="1"/>
  <c r="AL329" i="43"/>
  <c r="AD329" i="25" s="1"/>
  <c r="AL342" i="43"/>
  <c r="AD342" i="25" s="1"/>
  <c r="AL379" i="43"/>
  <c r="AD379" i="25" s="1"/>
  <c r="AL389" i="43"/>
  <c r="AD389" i="25" s="1"/>
  <c r="AL409" i="43"/>
  <c r="AD409" i="25" s="1"/>
  <c r="AL423" i="43"/>
  <c r="AD423" i="25" s="1"/>
  <c r="AL467" i="43"/>
  <c r="AD467" i="25" s="1"/>
  <c r="AL495" i="43"/>
  <c r="AD495" i="25" s="1"/>
  <c r="AL530" i="43"/>
  <c r="AD530" i="25" s="1"/>
  <c r="AL554" i="43"/>
  <c r="AD554" i="25" s="1"/>
  <c r="AL573" i="43"/>
  <c r="AD573" i="25" s="1"/>
  <c r="AL582" i="43"/>
  <c r="AD582" i="25" s="1"/>
  <c r="AL33" i="43"/>
  <c r="AD33" i="25" s="1"/>
  <c r="AL97" i="43"/>
  <c r="AD97" i="25" s="1"/>
  <c r="AL144" i="43"/>
  <c r="AD144" i="25" s="1"/>
  <c r="AL156" i="43"/>
  <c r="AD156" i="25" s="1"/>
  <c r="AL170" i="43"/>
  <c r="AD170" i="25" s="1"/>
  <c r="AL185" i="43"/>
  <c r="AD185" i="25" s="1"/>
  <c r="AL312" i="43"/>
  <c r="AD312" i="25" s="1"/>
  <c r="AL327" i="43"/>
  <c r="AL341" i="43"/>
  <c r="AD341" i="25" s="1"/>
  <c r="AL353" i="43"/>
  <c r="AD353" i="25" s="1"/>
  <c r="AL378" i="43"/>
  <c r="AD378" i="25" s="1"/>
  <c r="AL388" i="43"/>
  <c r="AD388" i="25" s="1"/>
  <c r="AL403" i="43"/>
  <c r="AD403" i="25" s="1"/>
  <c r="AL421" i="43"/>
  <c r="AD421" i="25" s="1"/>
  <c r="AL576" i="43"/>
  <c r="AD576" i="25" s="1"/>
  <c r="AL600" i="43"/>
  <c r="AD600" i="25" s="1"/>
  <c r="AJ275" i="43"/>
  <c r="AG364" i="43"/>
  <c r="AT25" i="43"/>
  <c r="AN25" i="43"/>
  <c r="AT136" i="43"/>
  <c r="AK164" i="43"/>
  <c r="AK163" i="43" s="1"/>
  <c r="AO164" i="43"/>
  <c r="AO163" i="43" s="1"/>
  <c r="AK194" i="43"/>
  <c r="AI209" i="43"/>
  <c r="AH209" i="43" s="1"/>
  <c r="AC209" i="25" s="1"/>
  <c r="AT364" i="43"/>
  <c r="AK567" i="43"/>
  <c r="AI585" i="43"/>
  <c r="AH585" i="43" s="1"/>
  <c r="AC585" i="25" s="1"/>
  <c r="AT608" i="43"/>
  <c r="BC25" i="43"/>
  <c r="AS140" i="43"/>
  <c r="AY364" i="43"/>
  <c r="AX364" i="43"/>
  <c r="AS481" i="43"/>
  <c r="AU567" i="43"/>
  <c r="AS599" i="43"/>
  <c r="V82" i="43"/>
  <c r="H61" i="43"/>
  <c r="Y61" i="25" s="1"/>
  <c r="V533" i="43"/>
  <c r="I477" i="43"/>
  <c r="Z477" i="25" s="1"/>
  <c r="AP165" i="43"/>
  <c r="AS226" i="43"/>
  <c r="I140" i="43"/>
  <c r="Z140" i="25" s="1"/>
  <c r="AL197" i="43"/>
  <c r="AD197" i="25" s="1"/>
  <c r="AL207" i="43"/>
  <c r="AD207" i="25" s="1"/>
  <c r="AL221" i="43"/>
  <c r="AD221" i="25" s="1"/>
  <c r="AL235" i="43"/>
  <c r="AD235" i="25" s="1"/>
  <c r="AL246" i="43"/>
  <c r="AD246" i="25" s="1"/>
  <c r="AL413" i="43"/>
  <c r="AD413" i="25" s="1"/>
  <c r="AL430" i="43"/>
  <c r="AD430" i="25" s="1"/>
  <c r="AL440" i="43"/>
  <c r="AD440" i="25" s="1"/>
  <c r="AL459" i="43"/>
  <c r="AD459" i="25" s="1"/>
  <c r="AL500" i="43"/>
  <c r="AD500" i="25" s="1"/>
  <c r="AL512" i="43"/>
  <c r="AD512" i="25" s="1"/>
  <c r="AL535" i="43"/>
  <c r="AD535" i="25" s="1"/>
  <c r="AL543" i="43"/>
  <c r="AD543" i="25" s="1"/>
  <c r="AL560" i="43"/>
  <c r="AD560" i="25" s="1"/>
  <c r="V216" i="43"/>
  <c r="I499" i="43"/>
  <c r="Z499" i="25" s="1"/>
  <c r="I559" i="43"/>
  <c r="Z559" i="25" s="1"/>
  <c r="H58" i="43"/>
  <c r="Y58" i="25" s="1"/>
  <c r="AB412" i="43"/>
  <c r="Y475" i="43"/>
  <c r="AB468" i="43"/>
  <c r="Y502" i="43"/>
  <c r="AE291" i="43"/>
  <c r="AE461" i="43"/>
  <c r="AE570" i="43"/>
  <c r="AE599" i="43"/>
  <c r="H50" i="43"/>
  <c r="Y50" i="25" s="1"/>
  <c r="Q237" i="36"/>
  <c r="P237" i="25" s="1"/>
  <c r="I483" i="43"/>
  <c r="Z483" i="25" s="1"/>
  <c r="U194" i="36"/>
  <c r="Y565" i="35"/>
  <c r="AB563" i="35"/>
  <c r="Y563" i="35" s="1"/>
  <c r="H54" i="43"/>
  <c r="Y54" i="25" s="1"/>
  <c r="W89" i="43"/>
  <c r="V90" i="43"/>
  <c r="V195" i="43"/>
  <c r="X194" i="43"/>
  <c r="Z82" i="43"/>
  <c r="Y82" i="43" s="1"/>
  <c r="Y83" i="43"/>
  <c r="Y93" i="43"/>
  <c r="Z89" i="43"/>
  <c r="Y382" i="43"/>
  <c r="AA364" i="43"/>
  <c r="Y427" i="43"/>
  <c r="Z364" i="43"/>
  <c r="Y561" i="43"/>
  <c r="AA567" i="43"/>
  <c r="AB603" i="43"/>
  <c r="AD608" i="43"/>
  <c r="AF82" i="43"/>
  <c r="AE82" i="43" s="1"/>
  <c r="AE83" i="43"/>
  <c r="AE119" i="43"/>
  <c r="AF118" i="43"/>
  <c r="AF194" i="43"/>
  <c r="AE195" i="43"/>
  <c r="AG234" i="43"/>
  <c r="AE234" i="43" s="1"/>
  <c r="AE237" i="43"/>
  <c r="AE349" i="43"/>
  <c r="AG275" i="43"/>
  <c r="AJ364" i="43"/>
  <c r="AI390" i="43"/>
  <c r="AH390" i="43" s="1"/>
  <c r="AC390" i="25" s="1"/>
  <c r="AE601" i="43"/>
  <c r="AG608" i="43"/>
  <c r="AM103" i="43"/>
  <c r="AO95" i="43"/>
  <c r="AN114" i="43"/>
  <c r="AM114" i="43" s="1"/>
  <c r="AM115" i="43"/>
  <c r="AR95" i="43"/>
  <c r="AP112" i="43"/>
  <c r="AK150" i="43"/>
  <c r="AI157" i="43"/>
  <c r="AH157" i="43" s="1"/>
  <c r="AC157" i="25" s="1"/>
  <c r="AM557" i="43"/>
  <c r="AY89" i="43"/>
  <c r="AW90" i="43"/>
  <c r="AV90" i="43" s="1"/>
  <c r="AE90" i="25" s="1"/>
  <c r="AY95" i="43"/>
  <c r="AW103" i="43"/>
  <c r="AV103" i="43" s="1"/>
  <c r="AE103" i="25" s="1"/>
  <c r="AY114" i="43"/>
  <c r="AW114" i="43" s="1"/>
  <c r="AV114" i="43" s="1"/>
  <c r="AE114" i="25" s="1"/>
  <c r="AW115" i="43"/>
  <c r="AV115" i="43" s="1"/>
  <c r="AE115" i="25" s="1"/>
  <c r="BB118" i="43"/>
  <c r="BA130" i="43"/>
  <c r="AZ130" i="43" s="1"/>
  <c r="AF130" i="25" s="1"/>
  <c r="AU194" i="43"/>
  <c r="AS195" i="43"/>
  <c r="BC234" i="43"/>
  <c r="BA234" i="43" s="1"/>
  <c r="AZ234" i="43" s="1"/>
  <c r="AF234" i="25" s="1"/>
  <c r="BA237" i="43"/>
  <c r="AZ237" i="43" s="1"/>
  <c r="AF237" i="25" s="1"/>
  <c r="BC275" i="43"/>
  <c r="BA349" i="43"/>
  <c r="AZ349" i="43" s="1"/>
  <c r="AF349" i="25" s="1"/>
  <c r="BC461" i="43"/>
  <c r="BA461" i="43" s="1"/>
  <c r="AZ461" i="43" s="1"/>
  <c r="AF461" i="25" s="1"/>
  <c r="BA462" i="43"/>
  <c r="AZ462" i="43" s="1"/>
  <c r="AF462" i="25" s="1"/>
  <c r="AY468" i="43"/>
  <c r="AW468" i="43" s="1"/>
  <c r="AV468" i="43" s="1"/>
  <c r="AE468" i="25" s="1"/>
  <c r="AW469" i="43"/>
  <c r="AV469" i="43" s="1"/>
  <c r="BC468" i="43"/>
  <c r="BA468" i="43" s="1"/>
  <c r="AZ468" i="43" s="1"/>
  <c r="AF468" i="25" s="1"/>
  <c r="BA469" i="43"/>
  <c r="AZ469" i="43" s="1"/>
  <c r="AF469" i="25" s="1"/>
  <c r="AU608" i="43"/>
  <c r="W194" i="36"/>
  <c r="V65" i="43"/>
  <c r="L83" i="46"/>
  <c r="L82" i="46" s="1"/>
  <c r="K82" i="46" s="1"/>
  <c r="AM82" i="25" s="1"/>
  <c r="K84" i="46"/>
  <c r="AM84" i="25" s="1"/>
  <c r="L531" i="46"/>
  <c r="K531" i="46" s="1"/>
  <c r="AM531" i="25" s="1"/>
  <c r="K533" i="46"/>
  <c r="AM533" i="25" s="1"/>
  <c r="Q469" i="36"/>
  <c r="P469" i="25" s="1"/>
  <c r="Q595" i="36"/>
  <c r="P595" i="25" s="1"/>
  <c r="W136" i="43"/>
  <c r="Q65" i="39"/>
  <c r="K65" i="39" s="1"/>
  <c r="U65" i="25" s="1"/>
  <c r="R64" i="39"/>
  <c r="Q64" i="39" s="1"/>
  <c r="R234" i="39"/>
  <c r="Q234" i="39" s="1"/>
  <c r="K234" i="39" s="1"/>
  <c r="U234" i="25" s="1"/>
  <c r="Q237" i="39"/>
  <c r="K237" i="39" s="1"/>
  <c r="U237" i="25" s="1"/>
  <c r="K597" i="39"/>
  <c r="U597" i="25" s="1"/>
  <c r="I130" i="43"/>
  <c r="Z130" i="25" s="1"/>
  <c r="I504" i="40"/>
  <c r="H504" i="40" s="1"/>
  <c r="V504" i="25" s="1"/>
  <c r="I570" i="37"/>
  <c r="H570" i="37" s="1"/>
  <c r="Q570" i="25" s="1"/>
  <c r="I595" i="37"/>
  <c r="V136" i="35"/>
  <c r="R40" i="35"/>
  <c r="V517" i="35"/>
  <c r="V528" i="35" s="1"/>
  <c r="R479" i="45"/>
  <c r="AJ479" i="25" s="1"/>
  <c r="R494" i="45"/>
  <c r="AJ494" i="25" s="1"/>
  <c r="R561" i="45"/>
  <c r="AJ561" i="25" s="1"/>
  <c r="M150" i="43"/>
  <c r="X150" i="43"/>
  <c r="X223" i="43"/>
  <c r="V344" i="43"/>
  <c r="V469" i="43"/>
  <c r="V561" i="43"/>
  <c r="M270" i="36"/>
  <c r="O270" i="25" s="1"/>
  <c r="K79" i="42"/>
  <c r="H79" i="42" s="1"/>
  <c r="K258" i="42"/>
  <c r="H258" i="42" s="1"/>
  <c r="V79" i="43"/>
  <c r="AI79" i="43"/>
  <c r="AH79" i="43" s="1"/>
  <c r="AC79" i="25" s="1"/>
  <c r="Y253" i="35"/>
  <c r="AB270" i="43"/>
  <c r="AE390" i="43"/>
  <c r="AJ567" i="43"/>
  <c r="I195" i="37"/>
  <c r="H195" i="37" s="1"/>
  <c r="Q195" i="25" s="1"/>
  <c r="I547" i="43"/>
  <c r="Z547" i="25" s="1"/>
  <c r="I551" i="37"/>
  <c r="H551" i="37" s="1"/>
  <c r="Q551" i="25" s="1"/>
  <c r="U71" i="35"/>
  <c r="U71" i="36"/>
  <c r="K164" i="37"/>
  <c r="K163" i="37" s="1"/>
  <c r="AS151" i="43"/>
  <c r="AY275" i="43"/>
  <c r="AS491" i="43"/>
  <c r="AS587" i="43"/>
  <c r="BA601" i="43"/>
  <c r="AZ601" i="43" s="1"/>
  <c r="AF601" i="25" s="1"/>
  <c r="K344" i="39"/>
  <c r="U344" i="25" s="1"/>
  <c r="I195" i="36"/>
  <c r="N195" i="25" s="1"/>
  <c r="I344" i="43"/>
  <c r="Z344" i="25" s="1"/>
  <c r="I422" i="43"/>
  <c r="Z422" i="25" s="1"/>
  <c r="K526" i="42"/>
  <c r="H526" i="42" s="1"/>
  <c r="K549" i="42"/>
  <c r="H549" i="42" s="1"/>
  <c r="W549" i="25" s="1"/>
  <c r="K557" i="42"/>
  <c r="H557" i="42" s="1"/>
  <c r="W557" i="25" s="1"/>
  <c r="K589" i="45"/>
  <c r="AI589" i="25" s="1"/>
  <c r="K597" i="45"/>
  <c r="AI597" i="25" s="1"/>
  <c r="K615" i="45"/>
  <c r="K617" i="45"/>
  <c r="K632" i="45"/>
  <c r="K646" i="45"/>
  <c r="R23" i="45"/>
  <c r="AJ23" i="25" s="1"/>
  <c r="AL485" i="43"/>
  <c r="AD485" i="25" s="1"/>
  <c r="AL577" i="43"/>
  <c r="AD577" i="25" s="1"/>
  <c r="AL586" i="43"/>
  <c r="AD586" i="25" s="1"/>
  <c r="AL602" i="43"/>
  <c r="AD602" i="25" s="1"/>
  <c r="AL24" i="43"/>
  <c r="AD24" i="25" s="1"/>
  <c r="AL100" i="43"/>
  <c r="AD100" i="25" s="1"/>
  <c r="AL113" i="43"/>
  <c r="AD113" i="25" s="1"/>
  <c r="AL135" i="43"/>
  <c r="AD135" i="25" s="1"/>
  <c r="AL147" i="43"/>
  <c r="AD147" i="25" s="1"/>
  <c r="AL175" i="43"/>
  <c r="AD175" i="25" s="1"/>
  <c r="AL191" i="43"/>
  <c r="AD191" i="25" s="1"/>
  <c r="AL203" i="43"/>
  <c r="AD203" i="25" s="1"/>
  <c r="AL215" i="43"/>
  <c r="AD215" i="25" s="1"/>
  <c r="AL230" i="43"/>
  <c r="AD230" i="25" s="1"/>
  <c r="AL241" i="43"/>
  <c r="AD241" i="25" s="1"/>
  <c r="AL280" i="43"/>
  <c r="AD280" i="25" s="1"/>
  <c r="AL290" i="43"/>
  <c r="AD290" i="25" s="1"/>
  <c r="AL306" i="43"/>
  <c r="AD306" i="25" s="1"/>
  <c r="AL331" i="43"/>
  <c r="AD331" i="25" s="1"/>
  <c r="AL345" i="43"/>
  <c r="AD345" i="25" s="1"/>
  <c r="AL369" i="43"/>
  <c r="AD369" i="25" s="1"/>
  <c r="AL381" i="43"/>
  <c r="AD381" i="25" s="1"/>
  <c r="AL393" i="43"/>
  <c r="AD393" i="25" s="1"/>
  <c r="AL411" i="43"/>
  <c r="AD411" i="25" s="1"/>
  <c r="AL428" i="43"/>
  <c r="AD428" i="25" s="1"/>
  <c r="AL438" i="43"/>
  <c r="AD438" i="25" s="1"/>
  <c r="AL458" i="43"/>
  <c r="AD458" i="25" s="1"/>
  <c r="AL471" i="43"/>
  <c r="AD471" i="25" s="1"/>
  <c r="AI547" i="43"/>
  <c r="AH547" i="43" s="1"/>
  <c r="AC547" i="25" s="1"/>
  <c r="AS547" i="43"/>
  <c r="AL547" i="43" s="1"/>
  <c r="AD547" i="25" s="1"/>
  <c r="I344" i="40"/>
  <c r="H344" i="40" s="1"/>
  <c r="V344" i="25" s="1"/>
  <c r="K499" i="45"/>
  <c r="AI499" i="25" s="1"/>
  <c r="K504" i="45"/>
  <c r="AI504" i="25" s="1"/>
  <c r="K545" i="45"/>
  <c r="K549" i="45"/>
  <c r="AI549" i="25" s="1"/>
  <c r="K553" i="45"/>
  <c r="AI553" i="25" s="1"/>
  <c r="K555" i="45"/>
  <c r="AI555" i="25" s="1"/>
  <c r="X517" i="45"/>
  <c r="X528" i="45" s="1"/>
  <c r="AJ164" i="43"/>
  <c r="AJ163" i="43" s="1"/>
  <c r="I232" i="43"/>
  <c r="Z232" i="25" s="1"/>
  <c r="I477" i="40"/>
  <c r="H477" i="40" s="1"/>
  <c r="V477" i="25" s="1"/>
  <c r="N89" i="35"/>
  <c r="V223" i="35"/>
  <c r="V218" i="35" s="1"/>
  <c r="AD211" i="25"/>
  <c r="AL238" i="43"/>
  <c r="AD238" i="25" s="1"/>
  <c r="AL277" i="43"/>
  <c r="AD277" i="25" s="1"/>
  <c r="AL287" i="43"/>
  <c r="AL303" i="43"/>
  <c r="AD303" i="25" s="1"/>
  <c r="AL580" i="43"/>
  <c r="AD580" i="25" s="1"/>
  <c r="AL294" i="43"/>
  <c r="AD294" i="25" s="1"/>
  <c r="AL307" i="43"/>
  <c r="AD307" i="25" s="1"/>
  <c r="AL316" i="43"/>
  <c r="AD316" i="25" s="1"/>
  <c r="AL398" i="43"/>
  <c r="AD398" i="25" s="1"/>
  <c r="AL415" i="43"/>
  <c r="AD415" i="25" s="1"/>
  <c r="AL446" i="43"/>
  <c r="AD446" i="25" s="1"/>
  <c r="Y23" i="43"/>
  <c r="AB219" i="43"/>
  <c r="AB593" i="43"/>
  <c r="AF208" i="43"/>
  <c r="I140" i="40"/>
  <c r="H140" i="40" s="1"/>
  <c r="V140" i="25" s="1"/>
  <c r="I232" i="40"/>
  <c r="H232" i="40" s="1"/>
  <c r="V232" i="25" s="1"/>
  <c r="K412" i="45"/>
  <c r="AI412" i="25" s="1"/>
  <c r="I195" i="40"/>
  <c r="H195" i="40" s="1"/>
  <c r="V195" i="25" s="1"/>
  <c r="I551" i="40"/>
  <c r="H551" i="40" s="1"/>
  <c r="V551" i="25" s="1"/>
  <c r="N25" i="35"/>
  <c r="K136" i="35"/>
  <c r="S194" i="35"/>
  <c r="U501" i="35"/>
  <c r="R502" i="35"/>
  <c r="R557" i="35"/>
  <c r="R547" i="35"/>
  <c r="R574" i="35"/>
  <c r="K138" i="45"/>
  <c r="AI138" i="25" s="1"/>
  <c r="R477" i="45"/>
  <c r="AJ477" i="25" s="1"/>
  <c r="R551" i="45"/>
  <c r="AJ551" i="25" s="1"/>
  <c r="R574" i="45"/>
  <c r="AJ574" i="25" s="1"/>
  <c r="V7" i="43"/>
  <c r="M89" i="43"/>
  <c r="X95" i="43"/>
  <c r="V110" i="43"/>
  <c r="M118" i="43"/>
  <c r="M136" i="43"/>
  <c r="V151" i="43"/>
  <c r="V169" i="43"/>
  <c r="M223" i="43"/>
  <c r="M218" i="43" s="1"/>
  <c r="V219" i="43"/>
  <c r="V333" i="43"/>
  <c r="V447" i="43"/>
  <c r="V461" i="43"/>
  <c r="V475" i="43"/>
  <c r="V491" i="43"/>
  <c r="Y486" i="43"/>
  <c r="Y504" i="43"/>
  <c r="AM35" i="43"/>
  <c r="BA35" i="43"/>
  <c r="AZ35" i="43" s="1"/>
  <c r="AF35" i="25" s="1"/>
  <c r="J118" i="45"/>
  <c r="I118" i="45" s="1"/>
  <c r="AH118" i="25" s="1"/>
  <c r="J35" i="35"/>
  <c r="L603" i="42"/>
  <c r="K603" i="42" s="1"/>
  <c r="H603" i="42" s="1"/>
  <c r="K606" i="42"/>
  <c r="H606" i="42" s="1"/>
  <c r="W605" i="25" s="1"/>
  <c r="O71" i="45"/>
  <c r="L563" i="46"/>
  <c r="K563" i="46" s="1"/>
  <c r="AM563" i="25" s="1"/>
  <c r="K565" i="46"/>
  <c r="AM565" i="25" s="1"/>
  <c r="J501" i="37"/>
  <c r="Q226" i="39"/>
  <c r="K226" i="39" s="1"/>
  <c r="R223" i="39"/>
  <c r="H596" i="35"/>
  <c r="L596" i="25" s="1"/>
  <c r="K65" i="45"/>
  <c r="AI65" i="25" s="1"/>
  <c r="J150" i="39"/>
  <c r="I150" i="39" s="1"/>
  <c r="T150" i="25" s="1"/>
  <c r="J194" i="35"/>
  <c r="AJ150" i="43"/>
  <c r="AI151" i="43"/>
  <c r="AH151" i="43" s="1"/>
  <c r="AC151" i="25" s="1"/>
  <c r="AO118" i="43"/>
  <c r="AM119" i="43"/>
  <c r="Z234" i="43"/>
  <c r="Y234" i="43" s="1"/>
  <c r="Y237" i="43"/>
  <c r="AB365" i="43"/>
  <c r="AC364" i="43"/>
  <c r="K95" i="34"/>
  <c r="I95" i="34" s="1"/>
  <c r="I130" i="36"/>
  <c r="N130" i="25" s="1"/>
  <c r="J136" i="38"/>
  <c r="I136" i="38" s="1"/>
  <c r="I140" i="39"/>
  <c r="T140" i="25" s="1"/>
  <c r="J136" i="39"/>
  <c r="I136" i="39" s="1"/>
  <c r="T136" i="25" s="1"/>
  <c r="I589" i="43"/>
  <c r="Z589" i="25" s="1"/>
  <c r="U194" i="35"/>
  <c r="R589" i="35"/>
  <c r="R593" i="35"/>
  <c r="Y7" i="35"/>
  <c r="Y26" i="35"/>
  <c r="S223" i="39"/>
  <c r="S218" i="39" s="1"/>
  <c r="V501" i="39"/>
  <c r="K593" i="39"/>
  <c r="U593" i="25" s="1"/>
  <c r="K90" i="42"/>
  <c r="H90" i="42" s="1"/>
  <c r="W90" i="25" s="1"/>
  <c r="K125" i="42"/>
  <c r="X125" i="25" s="1"/>
  <c r="K169" i="42"/>
  <c r="H169" i="42" s="1"/>
  <c r="K199" i="42"/>
  <c r="H199" i="42" s="1"/>
  <c r="W199" i="25" s="1"/>
  <c r="K219" i="42"/>
  <c r="H219" i="42" s="1"/>
  <c r="W219" i="25" s="1"/>
  <c r="K311" i="42"/>
  <c r="K349" i="42"/>
  <c r="H349" i="42" s="1"/>
  <c r="W349" i="25" s="1"/>
  <c r="K427" i="42"/>
  <c r="H427" i="42" s="1"/>
  <c r="W427" i="25" s="1"/>
  <c r="K466" i="42"/>
  <c r="H466" i="42" s="1"/>
  <c r="W466" i="25" s="1"/>
  <c r="K494" i="42"/>
  <c r="K545" i="42"/>
  <c r="H545" i="42" s="1"/>
  <c r="W545" i="25" s="1"/>
  <c r="K574" i="42"/>
  <c r="H574" i="42" s="1"/>
  <c r="W574" i="25" s="1"/>
  <c r="K591" i="42"/>
  <c r="H591" i="42" s="1"/>
  <c r="W591" i="25" s="1"/>
  <c r="K599" i="42"/>
  <c r="H671" i="45"/>
  <c r="K90" i="45"/>
  <c r="AI90" i="25" s="1"/>
  <c r="K110" i="45"/>
  <c r="AI110" i="25" s="1"/>
  <c r="K130" i="45"/>
  <c r="AI130" i="25" s="1"/>
  <c r="K184" i="45"/>
  <c r="AI184" i="25" s="1"/>
  <c r="K226" i="45"/>
  <c r="AI226" i="25" s="1"/>
  <c r="K333" i="45"/>
  <c r="AI333" i="25" s="1"/>
  <c r="M364" i="45"/>
  <c r="K416" i="45"/>
  <c r="AI416" i="25" s="1"/>
  <c r="K466" i="45"/>
  <c r="AI466" i="25" s="1"/>
  <c r="R568" i="45"/>
  <c r="AJ568" i="25" s="1"/>
  <c r="V382" i="43"/>
  <c r="W71" i="43"/>
  <c r="AB570" i="43"/>
  <c r="Y587" i="43"/>
  <c r="AB587" i="43"/>
  <c r="N89" i="37"/>
  <c r="W89" i="45"/>
  <c r="I555" i="37"/>
  <c r="H555" i="37" s="1"/>
  <c r="Q555" i="25" s="1"/>
  <c r="M23" i="36"/>
  <c r="O23" i="25" s="1"/>
  <c r="M195" i="36"/>
  <c r="O195" i="25" s="1"/>
  <c r="M219" i="36"/>
  <c r="O219" i="25" s="1"/>
  <c r="M349" i="36"/>
  <c r="O349" i="25" s="1"/>
  <c r="M427" i="36"/>
  <c r="O427" i="25" s="1"/>
  <c r="K253" i="39"/>
  <c r="U253" i="25" s="1"/>
  <c r="M118" i="42"/>
  <c r="K165" i="45"/>
  <c r="AI165" i="25" s="1"/>
  <c r="K195" i="45"/>
  <c r="AI195" i="25" s="1"/>
  <c r="K216" i="45"/>
  <c r="AI216" i="25" s="1"/>
  <c r="K232" i="45"/>
  <c r="AI232" i="25" s="1"/>
  <c r="P275" i="45"/>
  <c r="K349" i="45"/>
  <c r="AI349" i="25" s="1"/>
  <c r="K427" i="45"/>
  <c r="AI427" i="25" s="1"/>
  <c r="Y142" i="43"/>
  <c r="AR136" i="43"/>
  <c r="R165" i="35"/>
  <c r="Q258" i="36"/>
  <c r="P258" i="25" s="1"/>
  <c r="I475" i="36"/>
  <c r="N475" i="25" s="1"/>
  <c r="I591" i="36"/>
  <c r="N591" i="25" s="1"/>
  <c r="P89" i="36"/>
  <c r="K136" i="36"/>
  <c r="O208" i="36"/>
  <c r="M477" i="36"/>
  <c r="O477" i="25" s="1"/>
  <c r="L89" i="37"/>
  <c r="K136" i="37"/>
  <c r="N150" i="37"/>
  <c r="L164" i="37"/>
  <c r="L163" i="37" s="1"/>
  <c r="L223" i="37"/>
  <c r="L218" i="37" s="1"/>
  <c r="K219" i="39"/>
  <c r="U219" i="25" s="1"/>
  <c r="L71" i="42"/>
  <c r="K71" i="42" s="1"/>
  <c r="L223" i="45"/>
  <c r="L218" i="45" s="1"/>
  <c r="AC118" i="43"/>
  <c r="Y177" i="43"/>
  <c r="AE55" i="43"/>
  <c r="AP526" i="43"/>
  <c r="AP572" i="43"/>
  <c r="AM593" i="43"/>
  <c r="R142" i="35"/>
  <c r="I119" i="37"/>
  <c r="H119" i="37" s="1"/>
  <c r="Q119" i="25" s="1"/>
  <c r="R138" i="45"/>
  <c r="AJ138" i="25" s="1"/>
  <c r="R151" i="45"/>
  <c r="AJ151" i="25" s="1"/>
  <c r="R177" i="45"/>
  <c r="AJ177" i="25" s="1"/>
  <c r="R205" i="45"/>
  <c r="AJ205" i="25" s="1"/>
  <c r="R224" i="45"/>
  <c r="AJ224" i="25" s="1"/>
  <c r="R284" i="45"/>
  <c r="AJ284" i="25" s="1"/>
  <c r="R324" i="45"/>
  <c r="AJ324" i="25" s="1"/>
  <c r="R382" i="45"/>
  <c r="AJ382" i="25" s="1"/>
  <c r="R412" i="45"/>
  <c r="AJ412" i="25" s="1"/>
  <c r="R447" i="45"/>
  <c r="AJ447" i="25" s="1"/>
  <c r="R475" i="45"/>
  <c r="AJ475" i="25" s="1"/>
  <c r="R486" i="45"/>
  <c r="AJ486" i="25" s="1"/>
  <c r="R502" i="45"/>
  <c r="AJ502" i="25" s="1"/>
  <c r="R526" i="45"/>
  <c r="AJ526" i="25" s="1"/>
  <c r="V29" i="43"/>
  <c r="W275" i="43"/>
  <c r="W364" i="43"/>
  <c r="M364" i="43"/>
  <c r="X567" i="43"/>
  <c r="M608" i="43"/>
  <c r="AL31" i="43"/>
  <c r="AD31" i="25" s="1"/>
  <c r="AL76" i="43"/>
  <c r="AD76" i="25" s="1"/>
  <c r="AL94" i="43"/>
  <c r="AD94" i="25" s="1"/>
  <c r="AL106" i="43"/>
  <c r="AD106" i="25" s="1"/>
  <c r="AL143" i="43"/>
  <c r="AD143" i="25" s="1"/>
  <c r="AL155" i="43"/>
  <c r="AD155" i="25" s="1"/>
  <c r="AL168" i="43"/>
  <c r="AD168" i="25" s="1"/>
  <c r="AL180" i="43"/>
  <c r="AD180" i="25" s="1"/>
  <c r="AL283" i="43"/>
  <c r="AD283" i="25" s="1"/>
  <c r="AL295" i="43"/>
  <c r="AD295" i="25" s="1"/>
  <c r="AL309" i="43"/>
  <c r="AD309" i="25" s="1"/>
  <c r="AL336" i="43"/>
  <c r="AD336" i="25" s="1"/>
  <c r="AL350" i="43"/>
  <c r="AD350" i="25" s="1"/>
  <c r="AL386" i="43"/>
  <c r="AD386" i="25" s="1"/>
  <c r="AL399" i="43"/>
  <c r="AD399" i="25" s="1"/>
  <c r="AL417" i="43"/>
  <c r="AD417" i="25" s="1"/>
  <c r="AL432" i="43"/>
  <c r="AD432" i="25" s="1"/>
  <c r="AL448" i="43"/>
  <c r="AD448" i="25" s="1"/>
  <c r="AL463" i="43"/>
  <c r="AD463" i="25" s="1"/>
  <c r="AL474" i="43"/>
  <c r="AD474" i="25" s="1"/>
  <c r="AL490" i="43"/>
  <c r="AD490" i="25" s="1"/>
  <c r="AL505" i="43"/>
  <c r="AD505" i="25" s="1"/>
  <c r="AL516" i="43"/>
  <c r="AD516" i="25" s="1"/>
  <c r="AL537" i="43"/>
  <c r="AD537" i="25" s="1"/>
  <c r="AL548" i="43"/>
  <c r="AD548" i="25" s="1"/>
  <c r="AL564" i="43"/>
  <c r="AD564" i="25" s="1"/>
  <c r="AL74" i="43"/>
  <c r="AD74" i="25" s="1"/>
  <c r="AL91" i="43"/>
  <c r="AD91" i="25" s="1"/>
  <c r="AL104" i="43"/>
  <c r="AD104" i="25" s="1"/>
  <c r="AL117" i="43"/>
  <c r="AD117" i="25" s="1"/>
  <c r="AL139" i="43"/>
  <c r="AD139" i="25" s="1"/>
  <c r="AL152" i="43"/>
  <c r="AD152" i="25" s="1"/>
  <c r="AL166" i="43"/>
  <c r="AD166" i="25" s="1"/>
  <c r="AL178" i="43"/>
  <c r="AD178" i="25" s="1"/>
  <c r="AL196" i="43"/>
  <c r="AD196" i="25" s="1"/>
  <c r="AL206" i="43"/>
  <c r="AD206" i="25" s="1"/>
  <c r="AL243" i="43"/>
  <c r="AD243" i="25" s="1"/>
  <c r="AL579" i="43"/>
  <c r="AD579" i="25" s="1"/>
  <c r="AL590" i="43"/>
  <c r="AD590" i="25" s="1"/>
  <c r="AL610" i="43"/>
  <c r="AD610" i="25" s="1"/>
  <c r="I79" i="37"/>
  <c r="H79" i="37" s="1"/>
  <c r="Q79" i="25" s="1"/>
  <c r="AG164" i="43"/>
  <c r="AG163" i="43" s="1"/>
  <c r="H49" i="43"/>
  <c r="Y49" i="25" s="1"/>
  <c r="K194" i="34"/>
  <c r="I194" i="34" s="1"/>
  <c r="H194" i="34" s="1"/>
  <c r="K194" i="25" s="1"/>
  <c r="I209" i="43"/>
  <c r="Z209" i="25" s="1"/>
  <c r="I483" i="40"/>
  <c r="H483" i="40" s="1"/>
  <c r="V483" i="25" s="1"/>
  <c r="Y427" i="35"/>
  <c r="I90" i="36"/>
  <c r="N90" i="25" s="1"/>
  <c r="M96" i="36"/>
  <c r="O96" i="25" s="1"/>
  <c r="M119" i="36"/>
  <c r="O119" i="25" s="1"/>
  <c r="L118" i="36"/>
  <c r="I165" i="36"/>
  <c r="N165" i="25" s="1"/>
  <c r="M216" i="36"/>
  <c r="O216" i="25" s="1"/>
  <c r="P223" i="36"/>
  <c r="P218" i="36" s="1"/>
  <c r="I302" i="36"/>
  <c r="I333" i="36"/>
  <c r="N333" i="25" s="1"/>
  <c r="M365" i="36"/>
  <c r="O365" i="25" s="1"/>
  <c r="I416" i="36"/>
  <c r="N416" i="25" s="1"/>
  <c r="M447" i="36"/>
  <c r="I477" i="36"/>
  <c r="N477" i="25" s="1"/>
  <c r="M475" i="36"/>
  <c r="O475" i="25" s="1"/>
  <c r="I494" i="36"/>
  <c r="N494" i="25" s="1"/>
  <c r="I557" i="36"/>
  <c r="I563" i="36"/>
  <c r="N563" i="25" s="1"/>
  <c r="I589" i="36"/>
  <c r="N589" i="25" s="1"/>
  <c r="Q23" i="36"/>
  <c r="P23" i="25" s="1"/>
  <c r="Q43" i="36"/>
  <c r="P43" i="25" s="1"/>
  <c r="X45" i="36"/>
  <c r="K165" i="42"/>
  <c r="H165" i="42" s="1"/>
  <c r="K232" i="42"/>
  <c r="H232" i="42" s="1"/>
  <c r="W232" i="25" s="1"/>
  <c r="K344" i="42"/>
  <c r="H344" i="42" s="1"/>
  <c r="W344" i="25" s="1"/>
  <c r="K422" i="42"/>
  <c r="H422" i="42" s="1"/>
  <c r="W422" i="25" s="1"/>
  <c r="K461" i="42"/>
  <c r="H461" i="42" s="1"/>
  <c r="W461" i="25" s="1"/>
  <c r="K477" i="42"/>
  <c r="K491" i="42"/>
  <c r="H491" i="42" s="1"/>
  <c r="W491" i="25" s="1"/>
  <c r="K504" i="42"/>
  <c r="H504" i="42" s="1"/>
  <c r="W504" i="25" s="1"/>
  <c r="K531" i="42"/>
  <c r="H531" i="42" s="1"/>
  <c r="K551" i="42"/>
  <c r="H551" i="42" s="1"/>
  <c r="W551" i="25" s="1"/>
  <c r="K559" i="42"/>
  <c r="H559" i="42" s="1"/>
  <c r="W559" i="25" s="1"/>
  <c r="R90" i="45"/>
  <c r="AJ90" i="25" s="1"/>
  <c r="R96" i="45"/>
  <c r="AJ96" i="25" s="1"/>
  <c r="R110" i="45"/>
  <c r="AJ110" i="25" s="1"/>
  <c r="R112" i="45"/>
  <c r="AJ112" i="25" s="1"/>
  <c r="AR45" i="43"/>
  <c r="AI73" i="43"/>
  <c r="AH73" i="43" s="1"/>
  <c r="AC73" i="25" s="1"/>
  <c r="AS112" i="43"/>
  <c r="AQ150" i="43"/>
  <c r="AP344" i="43"/>
  <c r="AS390" i="43"/>
  <c r="AI479" i="43"/>
  <c r="AH479" i="43" s="1"/>
  <c r="AC479" i="25" s="1"/>
  <c r="BA518" i="43"/>
  <c r="AZ518" i="43" s="1"/>
  <c r="AF518" i="25" s="1"/>
  <c r="AW547" i="43"/>
  <c r="AV547" i="43" s="1"/>
  <c r="AE547" i="25" s="1"/>
  <c r="AW555" i="43"/>
  <c r="AV555" i="43" s="1"/>
  <c r="AE555" i="25" s="1"/>
  <c r="BA547" i="43"/>
  <c r="AZ547" i="43" s="1"/>
  <c r="AF547" i="25" s="1"/>
  <c r="AW561" i="43"/>
  <c r="AV561" i="43" s="1"/>
  <c r="AE561" i="25" s="1"/>
  <c r="BA568" i="43"/>
  <c r="AZ568" i="43" s="1"/>
  <c r="AF568" i="25" s="1"/>
  <c r="AW593" i="43"/>
  <c r="AV593" i="43" s="1"/>
  <c r="AE593" i="25" s="1"/>
  <c r="BA585" i="43"/>
  <c r="AZ585" i="43" s="1"/>
  <c r="AF585" i="25" s="1"/>
  <c r="BA593" i="43"/>
  <c r="AZ593" i="43" s="1"/>
  <c r="AF593" i="25" s="1"/>
  <c r="I574" i="36"/>
  <c r="N574" i="25" s="1"/>
  <c r="H331" i="35"/>
  <c r="L331" i="25" s="1"/>
  <c r="M258" i="36"/>
  <c r="O258" i="25" s="1"/>
  <c r="Y258" i="35"/>
  <c r="H159" i="35"/>
  <c r="L159" i="25" s="1"/>
  <c r="H172" i="35"/>
  <c r="L172" i="25" s="1"/>
  <c r="H187" i="35"/>
  <c r="L187" i="25" s="1"/>
  <c r="H202" i="35"/>
  <c r="L202" i="25" s="1"/>
  <c r="H370" i="35"/>
  <c r="L370" i="25" s="1"/>
  <c r="H383" i="35"/>
  <c r="L383" i="25" s="1"/>
  <c r="H397" i="35"/>
  <c r="L397" i="25" s="1"/>
  <c r="H413" i="35"/>
  <c r="L413" i="25" s="1"/>
  <c r="H430" i="35"/>
  <c r="L430" i="25" s="1"/>
  <c r="H440" i="35"/>
  <c r="L440" i="25" s="1"/>
  <c r="H459" i="35"/>
  <c r="L459" i="25" s="1"/>
  <c r="H472" i="35"/>
  <c r="L472" i="25" s="1"/>
  <c r="H485" i="35"/>
  <c r="L485" i="25" s="1"/>
  <c r="M84" i="36"/>
  <c r="O84" i="25" s="1"/>
  <c r="M224" i="36"/>
  <c r="O224" i="25" s="1"/>
  <c r="V30" i="43"/>
  <c r="S481" i="45"/>
  <c r="R481" i="45" s="1"/>
  <c r="AJ481" i="25" s="1"/>
  <c r="R483" i="45"/>
  <c r="AJ483" i="25" s="1"/>
  <c r="I125" i="36"/>
  <c r="N125" i="25" s="1"/>
  <c r="I518" i="36"/>
  <c r="N518" i="25" s="1"/>
  <c r="H78" i="35"/>
  <c r="L78" i="25" s="1"/>
  <c r="X71" i="45"/>
  <c r="R73" i="45"/>
  <c r="H97" i="35"/>
  <c r="L97" i="25" s="1"/>
  <c r="J136" i="40"/>
  <c r="V96" i="43"/>
  <c r="W150" i="43"/>
  <c r="W501" i="43"/>
  <c r="V365" i="43"/>
  <c r="Q112" i="39"/>
  <c r="K112" i="39" s="1"/>
  <c r="U112" i="25" s="1"/>
  <c r="R95" i="39"/>
  <c r="Q95" i="39" s="1"/>
  <c r="Q284" i="39"/>
  <c r="K284" i="39" s="1"/>
  <c r="R275" i="39"/>
  <c r="Q275" i="39" s="1"/>
  <c r="R517" i="39"/>
  <c r="Q518" i="39"/>
  <c r="K518" i="39" s="1"/>
  <c r="U518" i="25" s="1"/>
  <c r="M234" i="42"/>
  <c r="K234" i="42" s="1"/>
  <c r="H234" i="42" s="1"/>
  <c r="K237" i="42"/>
  <c r="H237" i="42" s="1"/>
  <c r="W237" i="25" s="1"/>
  <c r="K96" i="46"/>
  <c r="AM96" i="25" s="1"/>
  <c r="L95" i="46"/>
  <c r="K95" i="46" s="1"/>
  <c r="AM95" i="25" s="1"/>
  <c r="K184" i="46"/>
  <c r="AM184" i="25" s="1"/>
  <c r="L164" i="46"/>
  <c r="L163" i="46" s="1"/>
  <c r="K163" i="46" s="1"/>
  <c r="AM163" i="25" s="1"/>
  <c r="P114" i="45"/>
  <c r="K114" i="45" s="1"/>
  <c r="AI114" i="25" s="1"/>
  <c r="K115" i="45"/>
  <c r="AI115" i="25" s="1"/>
  <c r="P150" i="45"/>
  <c r="K157" i="45"/>
  <c r="AI157" i="25" s="1"/>
  <c r="P208" i="45"/>
  <c r="K209" i="45"/>
  <c r="AI209" i="25" s="1"/>
  <c r="O364" i="45"/>
  <c r="K382" i="45"/>
  <c r="AI382" i="25" s="1"/>
  <c r="O461" i="45"/>
  <c r="K462" i="45"/>
  <c r="AI462" i="25" s="1"/>
  <c r="W194" i="43"/>
  <c r="V205" i="43"/>
  <c r="H132" i="35"/>
  <c r="L132" i="25" s="1"/>
  <c r="V83" i="43"/>
  <c r="I23" i="36"/>
  <c r="N23" i="25" s="1"/>
  <c r="J194" i="36"/>
  <c r="H225" i="35"/>
  <c r="L225" i="25" s="1"/>
  <c r="H238" i="35"/>
  <c r="L238" i="25" s="1"/>
  <c r="H530" i="35"/>
  <c r="L530" i="25" s="1"/>
  <c r="H540" i="35"/>
  <c r="L540" i="25" s="1"/>
  <c r="H554" i="35"/>
  <c r="H211" i="35"/>
  <c r="L211" i="25" s="1"/>
  <c r="R237" i="35"/>
  <c r="X164" i="43"/>
  <c r="X163" i="43" s="1"/>
  <c r="W25" i="43"/>
  <c r="X608" i="43"/>
  <c r="V284" i="43"/>
  <c r="I311" i="43"/>
  <c r="Z311" i="25" s="1"/>
  <c r="M275" i="43"/>
  <c r="I462" i="36"/>
  <c r="N462" i="25" s="1"/>
  <c r="H146" i="35"/>
  <c r="L146" i="25" s="1"/>
  <c r="I93" i="36"/>
  <c r="N93" i="25" s="1"/>
  <c r="I483" i="36"/>
  <c r="N194" i="36"/>
  <c r="H85" i="35"/>
  <c r="L85" i="25" s="1"/>
  <c r="H99" i="35"/>
  <c r="L99" i="25" s="1"/>
  <c r="H277" i="35"/>
  <c r="L277" i="25" s="1"/>
  <c r="H287" i="35"/>
  <c r="L303" i="25"/>
  <c r="H312" i="35"/>
  <c r="L312" i="25" s="1"/>
  <c r="H327" i="35"/>
  <c r="H341" i="35"/>
  <c r="L341" i="25" s="1"/>
  <c r="H353" i="35"/>
  <c r="L353" i="25" s="1"/>
  <c r="H495" i="35"/>
  <c r="L495" i="25" s="1"/>
  <c r="H508" i="35"/>
  <c r="L508" i="25" s="1"/>
  <c r="H575" i="35"/>
  <c r="L575" i="25" s="1"/>
  <c r="K164" i="36"/>
  <c r="W164" i="43"/>
  <c r="W163" i="43" s="1"/>
  <c r="O118" i="39"/>
  <c r="K119" i="39"/>
  <c r="U119" i="25" s="1"/>
  <c r="I110" i="36"/>
  <c r="N110" i="25" s="1"/>
  <c r="H111" i="35"/>
  <c r="L111" i="25" s="1"/>
  <c r="I40" i="36"/>
  <c r="N40" i="25" s="1"/>
  <c r="H31" i="35"/>
  <c r="L31" i="25" s="1"/>
  <c r="H214" i="35"/>
  <c r="L214" i="25" s="1"/>
  <c r="H228" i="35"/>
  <c r="L228" i="25" s="1"/>
  <c r="H240" i="35"/>
  <c r="L240" i="25" s="1"/>
  <c r="H379" i="35"/>
  <c r="L379" i="25" s="1"/>
  <c r="H389" i="35"/>
  <c r="L389" i="25" s="1"/>
  <c r="H409" i="35"/>
  <c r="L409" i="25" s="1"/>
  <c r="H423" i="35"/>
  <c r="L423" i="25" s="1"/>
  <c r="H436" i="35"/>
  <c r="L436" i="25" s="1"/>
  <c r="H456" i="35"/>
  <c r="L456" i="25" s="1"/>
  <c r="H467" i="35"/>
  <c r="L467" i="25" s="1"/>
  <c r="H480" i="35"/>
  <c r="L480" i="25" s="1"/>
  <c r="H576" i="35"/>
  <c r="L576" i="25" s="1"/>
  <c r="H584" i="35"/>
  <c r="L584" i="25" s="1"/>
  <c r="H107" i="35"/>
  <c r="L107" i="25" s="1"/>
  <c r="V462" i="43"/>
  <c r="M533" i="36"/>
  <c r="O533" i="25" s="1"/>
  <c r="I390" i="36"/>
  <c r="N390" i="25" s="1"/>
  <c r="I545" i="43"/>
  <c r="Z545" i="25" s="1"/>
  <c r="I561" i="43"/>
  <c r="Z561" i="25" s="1"/>
  <c r="M344" i="36"/>
  <c r="O344" i="25" s="1"/>
  <c r="M422" i="36"/>
  <c r="O422" i="25" s="1"/>
  <c r="L501" i="36"/>
  <c r="I237" i="36"/>
  <c r="N237" i="25" s="1"/>
  <c r="I64" i="36"/>
  <c r="N64" i="25" s="1"/>
  <c r="H156" i="35"/>
  <c r="L156" i="25" s="1"/>
  <c r="H170" i="35"/>
  <c r="L170" i="25" s="1"/>
  <c r="H185" i="35"/>
  <c r="L185" i="25" s="1"/>
  <c r="H200" i="35"/>
  <c r="L200" i="25" s="1"/>
  <c r="H535" i="35"/>
  <c r="L535" i="25" s="1"/>
  <c r="H543" i="35"/>
  <c r="L543" i="25" s="1"/>
  <c r="H560" i="35"/>
  <c r="L560" i="25" s="1"/>
  <c r="T24" i="25"/>
  <c r="H24" i="39"/>
  <c r="S24" i="25" s="1"/>
  <c r="L64" i="39"/>
  <c r="K138" i="39"/>
  <c r="U138" i="25" s="1"/>
  <c r="L95" i="37"/>
  <c r="I130" i="37"/>
  <c r="H130" i="37" s="1"/>
  <c r="Q130" i="25" s="1"/>
  <c r="I177" i="37"/>
  <c r="H177" i="37" s="1"/>
  <c r="Q177" i="25" s="1"/>
  <c r="L194" i="37"/>
  <c r="K208" i="37"/>
  <c r="I324" i="37"/>
  <c r="H324" i="37" s="1"/>
  <c r="I390" i="37"/>
  <c r="H390" i="37" s="1"/>
  <c r="Q390" i="25" s="1"/>
  <c r="I412" i="37"/>
  <c r="H412" i="37" s="1"/>
  <c r="Q412" i="25" s="1"/>
  <c r="I491" i="37"/>
  <c r="H491" i="37" s="1"/>
  <c r="Q491" i="25" s="1"/>
  <c r="I499" i="37"/>
  <c r="H499" i="37" s="1"/>
  <c r="Q499" i="25" s="1"/>
  <c r="I547" i="37"/>
  <c r="H547" i="37" s="1"/>
  <c r="Q547" i="25" s="1"/>
  <c r="I553" i="37"/>
  <c r="H553" i="37" s="1"/>
  <c r="Q553" i="25" s="1"/>
  <c r="I559" i="37"/>
  <c r="H559" i="37" s="1"/>
  <c r="Q559" i="25" s="1"/>
  <c r="I572" i="37"/>
  <c r="H572" i="37" s="1"/>
  <c r="Q572" i="25" s="1"/>
  <c r="I587" i="37"/>
  <c r="H587" i="37" s="1"/>
  <c r="Q587" i="25" s="1"/>
  <c r="I591" i="37"/>
  <c r="H591" i="37" s="1"/>
  <c r="Q591" i="25" s="1"/>
  <c r="I597" i="37"/>
  <c r="L608" i="37"/>
  <c r="M25" i="42"/>
  <c r="K169" i="45"/>
  <c r="AI169" i="25" s="1"/>
  <c r="K177" i="45"/>
  <c r="AI177" i="25" s="1"/>
  <c r="K199" i="45"/>
  <c r="AI199" i="25" s="1"/>
  <c r="K205" i="45"/>
  <c r="AI205" i="25" s="1"/>
  <c r="K219" i="45"/>
  <c r="AI219" i="25" s="1"/>
  <c r="K224" i="45"/>
  <c r="AI224" i="25" s="1"/>
  <c r="K234" i="45"/>
  <c r="AI234" i="25" s="1"/>
  <c r="K324" i="45"/>
  <c r="AI324" i="25" s="1"/>
  <c r="K344" i="45"/>
  <c r="AI344" i="25" s="1"/>
  <c r="L364" i="45"/>
  <c r="N364" i="45"/>
  <c r="K422" i="45"/>
  <c r="AI422" i="25" s="1"/>
  <c r="K447" i="45"/>
  <c r="AI447" i="25" s="1"/>
  <c r="Q364" i="45"/>
  <c r="K477" i="45"/>
  <c r="AI477" i="25" s="1"/>
  <c r="R570" i="45"/>
  <c r="AJ570" i="25" s="1"/>
  <c r="R587" i="45"/>
  <c r="AJ587" i="25" s="1"/>
  <c r="R595" i="45"/>
  <c r="AJ595" i="25" s="1"/>
  <c r="BB567" i="43"/>
  <c r="AY608" i="43"/>
  <c r="J164" i="37"/>
  <c r="J163" i="37" s="1"/>
  <c r="I291" i="36"/>
  <c r="N291" i="25" s="1"/>
  <c r="AJ25" i="35"/>
  <c r="N608" i="39"/>
  <c r="K35" i="42"/>
  <c r="H35" i="42" s="1"/>
  <c r="AK608" i="43"/>
  <c r="R234" i="35"/>
  <c r="R559" i="35"/>
  <c r="I585" i="43"/>
  <c r="Z585" i="25" s="1"/>
  <c r="I601" i="43"/>
  <c r="W136" i="36"/>
  <c r="U150" i="36"/>
  <c r="K551" i="39"/>
  <c r="U551" i="25" s="1"/>
  <c r="N118" i="45"/>
  <c r="R499" i="45"/>
  <c r="AJ499" i="25" s="1"/>
  <c r="R504" i="45"/>
  <c r="AJ504" i="25" s="1"/>
  <c r="R514" i="45"/>
  <c r="AJ514" i="25" s="1"/>
  <c r="R545" i="45"/>
  <c r="AJ545" i="25" s="1"/>
  <c r="AE73" i="43"/>
  <c r="AF136" i="43"/>
  <c r="AE224" i="43"/>
  <c r="AE344" i="43"/>
  <c r="AJ501" i="43"/>
  <c r="BA90" i="43"/>
  <c r="AZ90" i="43" s="1"/>
  <c r="AF90" i="25" s="1"/>
  <c r="AU136" i="43"/>
  <c r="AS205" i="43"/>
  <c r="AY223" i="43"/>
  <c r="AY218" i="43" s="1"/>
  <c r="BA291" i="43"/>
  <c r="AZ291" i="43" s="1"/>
  <c r="AF291" i="25" s="1"/>
  <c r="AU275" i="43"/>
  <c r="AW447" i="43"/>
  <c r="AV447" i="43" s="1"/>
  <c r="AE447" i="25" s="1"/>
  <c r="BA504" i="43"/>
  <c r="AZ504" i="43" s="1"/>
  <c r="AF504" i="25" s="1"/>
  <c r="AW518" i="43"/>
  <c r="AV518" i="43" s="1"/>
  <c r="AE518" i="25" s="1"/>
  <c r="I400" i="43"/>
  <c r="Z400" i="25" s="1"/>
  <c r="I557" i="40"/>
  <c r="H557" i="40" s="1"/>
  <c r="V557" i="25" s="1"/>
  <c r="T89" i="36"/>
  <c r="Q125" i="36"/>
  <c r="P125" i="25" s="1"/>
  <c r="Q130" i="36"/>
  <c r="P130" i="25" s="1"/>
  <c r="Q138" i="36"/>
  <c r="P138" i="25" s="1"/>
  <c r="Q142" i="36"/>
  <c r="P142" i="25" s="1"/>
  <c r="Q151" i="36"/>
  <c r="P151" i="25" s="1"/>
  <c r="Q157" i="36"/>
  <c r="P157" i="25" s="1"/>
  <c r="Q169" i="36"/>
  <c r="P169" i="25" s="1"/>
  <c r="Q177" i="36"/>
  <c r="P177" i="25" s="1"/>
  <c r="Q184" i="36"/>
  <c r="P184" i="25" s="1"/>
  <c r="Q199" i="36"/>
  <c r="P199" i="25" s="1"/>
  <c r="Q216" i="36"/>
  <c r="P216" i="25" s="1"/>
  <c r="Q224" i="36"/>
  <c r="P224" i="25" s="1"/>
  <c r="Q226" i="36"/>
  <c r="P226" i="25" s="1"/>
  <c r="Q232" i="36"/>
  <c r="P232" i="25" s="1"/>
  <c r="Q284" i="36"/>
  <c r="P284" i="25" s="1"/>
  <c r="Q291" i="36"/>
  <c r="P291" i="25" s="1"/>
  <c r="Q333" i="36"/>
  <c r="P333" i="25" s="1"/>
  <c r="Q365" i="36"/>
  <c r="P365" i="25" s="1"/>
  <c r="Q382" i="36"/>
  <c r="P382" i="25" s="1"/>
  <c r="Q390" i="36"/>
  <c r="P390" i="25" s="1"/>
  <c r="Q416" i="36"/>
  <c r="P416" i="25" s="1"/>
  <c r="Q447" i="36"/>
  <c r="P447" i="25" s="1"/>
  <c r="Q475" i="36"/>
  <c r="P475" i="25" s="1"/>
  <c r="Q486" i="36"/>
  <c r="P486" i="25" s="1"/>
  <c r="Q491" i="36"/>
  <c r="P491" i="25" s="1"/>
  <c r="Q502" i="36"/>
  <c r="P502" i="25" s="1"/>
  <c r="Q526" i="36"/>
  <c r="P526" i="25" s="1"/>
  <c r="Q547" i="36"/>
  <c r="P547" i="25" s="1"/>
  <c r="Q549" i="36"/>
  <c r="P549" i="25" s="1"/>
  <c r="Q551" i="36"/>
  <c r="P551" i="25" s="1"/>
  <c r="Q555" i="36"/>
  <c r="P555" i="25" s="1"/>
  <c r="U567" i="36"/>
  <c r="Q568" i="36"/>
  <c r="P568" i="25" s="1"/>
  <c r="Q572" i="36"/>
  <c r="P572" i="25" s="1"/>
  <c r="Q574" i="36"/>
  <c r="P574" i="25" s="1"/>
  <c r="Q585" i="36"/>
  <c r="P585" i="25" s="1"/>
  <c r="Q589" i="36"/>
  <c r="P589" i="25" s="1"/>
  <c r="P593" i="25"/>
  <c r="Q597" i="36"/>
  <c r="P597" i="25" s="1"/>
  <c r="Q599" i="36"/>
  <c r="P599" i="25" s="1"/>
  <c r="W608" i="36"/>
  <c r="P45" i="45"/>
  <c r="M136" i="45"/>
  <c r="R209" i="45"/>
  <c r="AJ209" i="25" s="1"/>
  <c r="R216" i="45"/>
  <c r="AJ216" i="25" s="1"/>
  <c r="R219" i="45"/>
  <c r="AJ219" i="25" s="1"/>
  <c r="R226" i="45"/>
  <c r="AJ226" i="25" s="1"/>
  <c r="R232" i="45"/>
  <c r="AJ232" i="25" s="1"/>
  <c r="R234" i="45"/>
  <c r="AJ234" i="25" s="1"/>
  <c r="R416" i="45"/>
  <c r="AJ416" i="25" s="1"/>
  <c r="R466" i="45"/>
  <c r="AJ466" i="25" s="1"/>
  <c r="Y547" i="43"/>
  <c r="AI23" i="43"/>
  <c r="AH23" i="43" s="1"/>
  <c r="AC23" i="25" s="1"/>
  <c r="I479" i="43"/>
  <c r="Z479" i="25" s="1"/>
  <c r="L194" i="35"/>
  <c r="L95" i="35"/>
  <c r="R7" i="35"/>
  <c r="R499" i="35"/>
  <c r="I572" i="36"/>
  <c r="N572" i="25" s="1"/>
  <c r="O608" i="36"/>
  <c r="M603" i="36"/>
  <c r="O603" i="25" s="1"/>
  <c r="Q7" i="36"/>
  <c r="P7" i="25" s="1"/>
  <c r="Q26" i="36"/>
  <c r="P26" i="25" s="1"/>
  <c r="Q40" i="36"/>
  <c r="P40" i="25" s="1"/>
  <c r="Q90" i="36"/>
  <c r="P90" i="25" s="1"/>
  <c r="Q93" i="36"/>
  <c r="P93" i="25" s="1"/>
  <c r="Q110" i="36"/>
  <c r="P110" i="25" s="1"/>
  <c r="Q112" i="36"/>
  <c r="P112" i="25" s="1"/>
  <c r="L275" i="39"/>
  <c r="L364" i="39"/>
  <c r="R103" i="45"/>
  <c r="AJ103" i="25" s="1"/>
  <c r="R157" i="45"/>
  <c r="AJ157" i="25" s="1"/>
  <c r="R184" i="45"/>
  <c r="AJ184" i="25" s="1"/>
  <c r="R195" i="45"/>
  <c r="AJ195" i="25" s="1"/>
  <c r="R199" i="45"/>
  <c r="AJ199" i="25" s="1"/>
  <c r="Z118" i="43"/>
  <c r="Y165" i="43"/>
  <c r="AD223" i="43"/>
  <c r="AD218" i="43" s="1"/>
  <c r="AE43" i="43"/>
  <c r="R422" i="35"/>
  <c r="R400" i="35"/>
  <c r="W95" i="35"/>
  <c r="R103" i="35"/>
  <c r="M93" i="36"/>
  <c r="O93" i="25" s="1"/>
  <c r="O95" i="36"/>
  <c r="I138" i="36"/>
  <c r="N138" i="25" s="1"/>
  <c r="P136" i="36"/>
  <c r="I216" i="36"/>
  <c r="N216" i="25" s="1"/>
  <c r="I311" i="36"/>
  <c r="N311" i="25" s="1"/>
  <c r="M324" i="36"/>
  <c r="I400" i="36"/>
  <c r="N400" i="25" s="1"/>
  <c r="I491" i="36"/>
  <c r="N491" i="25" s="1"/>
  <c r="I504" i="36"/>
  <c r="N504" i="25" s="1"/>
  <c r="M499" i="36"/>
  <c r="O499" i="25" s="1"/>
  <c r="M574" i="36"/>
  <c r="O574" i="25" s="1"/>
  <c r="H314" i="39"/>
  <c r="S314" i="25" s="1"/>
  <c r="N275" i="39"/>
  <c r="N364" i="39"/>
  <c r="W118" i="45"/>
  <c r="W194" i="45"/>
  <c r="S194" i="45"/>
  <c r="AA118" i="43"/>
  <c r="Y169" i="43"/>
  <c r="AC164" i="43"/>
  <c r="AI557" i="43"/>
  <c r="AH557" i="43" s="1"/>
  <c r="AC557" i="25" s="1"/>
  <c r="J118" i="35"/>
  <c r="I219" i="37"/>
  <c r="H219" i="37" s="1"/>
  <c r="Q219" i="25" s="1"/>
  <c r="I226" i="43"/>
  <c r="I400" i="37"/>
  <c r="H400" i="37" s="1"/>
  <c r="Q400" i="25" s="1"/>
  <c r="K568" i="45"/>
  <c r="AI568" i="25" s="1"/>
  <c r="K570" i="45"/>
  <c r="AI570" i="25" s="1"/>
  <c r="K574" i="45"/>
  <c r="AI574" i="25" s="1"/>
  <c r="K585" i="45"/>
  <c r="AI585" i="25" s="1"/>
  <c r="K587" i="45"/>
  <c r="AI587" i="25" s="1"/>
  <c r="K591" i="45"/>
  <c r="AI591" i="25" s="1"/>
  <c r="K595" i="45"/>
  <c r="AI595" i="25" s="1"/>
  <c r="K599" i="45"/>
  <c r="AI599" i="25" s="1"/>
  <c r="K621" i="45"/>
  <c r="K624" i="45"/>
  <c r="R7" i="45"/>
  <c r="AJ7" i="25" s="1"/>
  <c r="V112" i="43"/>
  <c r="V177" i="43"/>
  <c r="V570" i="43"/>
  <c r="AB64" i="43"/>
  <c r="AP466" i="43"/>
  <c r="H41" i="43"/>
  <c r="Y41" i="25" s="1"/>
  <c r="K547" i="45"/>
  <c r="AI547" i="25" s="1"/>
  <c r="K561" i="45"/>
  <c r="AI561" i="25" s="1"/>
  <c r="X208" i="45"/>
  <c r="V223" i="45"/>
  <c r="V218" i="45" s="1"/>
  <c r="X364" i="43"/>
  <c r="AM140" i="43"/>
  <c r="AP130" i="43"/>
  <c r="AM199" i="43"/>
  <c r="AP205" i="43"/>
  <c r="AI284" i="43"/>
  <c r="AH284" i="43" s="1"/>
  <c r="AC284" i="25" s="1"/>
  <c r="AM365" i="43"/>
  <c r="AP382" i="43"/>
  <c r="AM412" i="43"/>
  <c r="H48" i="43"/>
  <c r="I258" i="34"/>
  <c r="H258" i="34" s="1"/>
  <c r="K258" i="25" s="1"/>
  <c r="AO517" i="43"/>
  <c r="AO528" i="43" s="1"/>
  <c r="AM518" i="43"/>
  <c r="Q533" i="36"/>
  <c r="P533" i="25" s="1"/>
  <c r="R90" i="35"/>
  <c r="R608" i="36"/>
  <c r="M95" i="42"/>
  <c r="P364" i="45"/>
  <c r="AQ25" i="43"/>
  <c r="K284" i="45"/>
  <c r="AI284" i="25" s="1"/>
  <c r="L364" i="42"/>
  <c r="K400" i="45"/>
  <c r="AI400" i="25" s="1"/>
  <c r="M531" i="45"/>
  <c r="K533" i="45"/>
  <c r="AI533" i="25" s="1"/>
  <c r="AO150" i="43"/>
  <c r="AM151" i="43"/>
  <c r="AM216" i="43"/>
  <c r="AN208" i="43"/>
  <c r="I565" i="43"/>
  <c r="Z565" i="25" s="1"/>
  <c r="M563" i="43"/>
  <c r="H281" i="35"/>
  <c r="L281" i="25" s="1"/>
  <c r="H292" i="35"/>
  <c r="H314" i="35"/>
  <c r="L314" i="25" s="1"/>
  <c r="H332" i="35"/>
  <c r="L332" i="25" s="1"/>
  <c r="H347" i="35"/>
  <c r="H579" i="35"/>
  <c r="L579" i="25" s="1"/>
  <c r="I462" i="37"/>
  <c r="H462" i="37" s="1"/>
  <c r="Q462" i="25" s="1"/>
  <c r="K501" i="37"/>
  <c r="L223" i="42"/>
  <c r="L218" i="42" s="1"/>
  <c r="AW601" i="43"/>
  <c r="AV601" i="43" s="1"/>
  <c r="AE601" i="25" s="1"/>
  <c r="J567" i="36"/>
  <c r="T136" i="35"/>
  <c r="AF501" i="43"/>
  <c r="AE491" i="43"/>
  <c r="AO29" i="43"/>
  <c r="AM30" i="43"/>
  <c r="BA157" i="43"/>
  <c r="AZ157" i="43" s="1"/>
  <c r="AF157" i="25" s="1"/>
  <c r="BB150" i="43"/>
  <c r="BC364" i="43"/>
  <c r="BA382" i="43"/>
  <c r="AZ382" i="43" s="1"/>
  <c r="AF382" i="25" s="1"/>
  <c r="Q462" i="36"/>
  <c r="P462" i="25" s="1"/>
  <c r="I93" i="37"/>
  <c r="H93" i="37" s="1"/>
  <c r="Q93" i="25" s="1"/>
  <c r="H592" i="35"/>
  <c r="L592" i="25" s="1"/>
  <c r="M89" i="42"/>
  <c r="K237" i="45"/>
  <c r="AI237" i="25" s="1"/>
  <c r="O83" i="45"/>
  <c r="O82" i="45" s="1"/>
  <c r="K82" i="45" s="1"/>
  <c r="AI82" i="25" s="1"/>
  <c r="K84" i="45"/>
  <c r="AI84" i="25" s="1"/>
  <c r="U461" i="45"/>
  <c r="R462" i="45"/>
  <c r="AJ462" i="25" s="1"/>
  <c r="X468" i="45"/>
  <c r="R468" i="45" s="1"/>
  <c r="AJ468" i="25" s="1"/>
  <c r="R469" i="45"/>
  <c r="L275" i="42"/>
  <c r="K291" i="42"/>
  <c r="H291" i="42" s="1"/>
  <c r="Q150" i="45"/>
  <c r="K151" i="45"/>
  <c r="AI151" i="25" s="1"/>
  <c r="Q601" i="36"/>
  <c r="P601" i="25" s="1"/>
  <c r="T194" i="36"/>
  <c r="K603" i="39"/>
  <c r="U603" i="25" s="1"/>
  <c r="I177" i="39"/>
  <c r="T177" i="25" s="1"/>
  <c r="J164" i="39"/>
  <c r="J163" i="39" s="1"/>
  <c r="I163" i="39" s="1"/>
  <c r="T163" i="25" s="1"/>
  <c r="I199" i="37"/>
  <c r="H199" i="37" s="1"/>
  <c r="Q199" i="25" s="1"/>
  <c r="J208" i="35"/>
  <c r="R84" i="45"/>
  <c r="AJ84" i="25" s="1"/>
  <c r="W83" i="45"/>
  <c r="T114" i="45"/>
  <c r="R114" i="45" s="1"/>
  <c r="AJ114" i="25" s="1"/>
  <c r="R115" i="45"/>
  <c r="AJ115" i="25" s="1"/>
  <c r="AD461" i="43"/>
  <c r="AB461" i="43" s="1"/>
  <c r="AB462" i="43"/>
  <c r="Q483" i="36"/>
  <c r="P483" i="25" s="1"/>
  <c r="J89" i="35"/>
  <c r="H72" i="35"/>
  <c r="L72" i="25" s="1"/>
  <c r="BC608" i="43"/>
  <c r="K130" i="42"/>
  <c r="X130" i="25" s="1"/>
  <c r="K136" i="34"/>
  <c r="I136" i="34" s="1"/>
  <c r="L150" i="42"/>
  <c r="AX82" i="43"/>
  <c r="AW82" i="43" s="1"/>
  <c r="AV82" i="43" s="1"/>
  <c r="AE82" i="25" s="1"/>
  <c r="AW83" i="43"/>
  <c r="AV83" i="43" s="1"/>
  <c r="AE83" i="25" s="1"/>
  <c r="I7" i="37"/>
  <c r="H7" i="37" s="1"/>
  <c r="Q7" i="25" s="1"/>
  <c r="I110" i="37"/>
  <c r="H110" i="37" s="1"/>
  <c r="Q110" i="25" s="1"/>
  <c r="H87" i="35"/>
  <c r="L87" i="25" s="1"/>
  <c r="AY567" i="43"/>
  <c r="I157" i="43"/>
  <c r="Z157" i="25" s="1"/>
  <c r="I382" i="43"/>
  <c r="Z382" i="25" s="1"/>
  <c r="J517" i="36"/>
  <c r="J528" i="36" s="1"/>
  <c r="L517" i="35"/>
  <c r="L528" i="35" s="1"/>
  <c r="H623" i="45"/>
  <c r="H635" i="45"/>
  <c r="H645" i="45"/>
  <c r="H655" i="45"/>
  <c r="H666" i="45"/>
  <c r="W208" i="43"/>
  <c r="L245" i="39"/>
  <c r="AI181" i="43"/>
  <c r="AH181" i="43" s="1"/>
  <c r="AC181" i="25" s="1"/>
  <c r="V258" i="43"/>
  <c r="Y253" i="43"/>
  <c r="AB247" i="43"/>
  <c r="AE272" i="43"/>
  <c r="AI270" i="43"/>
  <c r="AH270" i="43" s="1"/>
  <c r="AC270" i="25" s="1"/>
  <c r="AW270" i="43"/>
  <c r="AV270" i="43" s="1"/>
  <c r="AE270" i="25" s="1"/>
  <c r="H312" i="39"/>
  <c r="S312" i="25" s="1"/>
  <c r="P223" i="39"/>
  <c r="O275" i="39"/>
  <c r="O364" i="39"/>
  <c r="L501" i="39"/>
  <c r="L517" i="39"/>
  <c r="L567" i="39"/>
  <c r="N136" i="45"/>
  <c r="O164" i="45"/>
  <c r="S89" i="45"/>
  <c r="U223" i="45"/>
  <c r="U218" i="45" s="1"/>
  <c r="S364" i="45"/>
  <c r="AI47" i="43"/>
  <c r="AH47" i="43" s="1"/>
  <c r="AC47" i="25" s="1"/>
  <c r="AG223" i="43"/>
  <c r="AG218" i="43" s="1"/>
  <c r="AM184" i="43"/>
  <c r="M247" i="36"/>
  <c r="O247" i="25" s="1"/>
  <c r="K164" i="34"/>
  <c r="K163" i="34" s="1"/>
  <c r="I163" i="34" s="1"/>
  <c r="I452" i="43"/>
  <c r="Z452" i="25" s="1"/>
  <c r="Z486" i="25"/>
  <c r="R475" i="35"/>
  <c r="R390" i="35"/>
  <c r="T71" i="36"/>
  <c r="K270" i="39"/>
  <c r="U270" i="25" s="1"/>
  <c r="K40" i="39"/>
  <c r="U40" i="25" s="1"/>
  <c r="L95" i="39"/>
  <c r="L136" i="39"/>
  <c r="L208" i="39"/>
  <c r="P275" i="39"/>
  <c r="Q118" i="45"/>
  <c r="X95" i="45"/>
  <c r="T95" i="45"/>
  <c r="W136" i="45"/>
  <c r="AE93" i="43"/>
  <c r="AS40" i="43"/>
  <c r="AI46" i="43"/>
  <c r="AH46" i="43" s="1"/>
  <c r="AC46" i="25" s="1"/>
  <c r="N517" i="36"/>
  <c r="N528" i="36" s="1"/>
  <c r="H530" i="39"/>
  <c r="S530" i="25" s="1"/>
  <c r="H612" i="39"/>
  <c r="S612" i="25" s="1"/>
  <c r="N89" i="39"/>
  <c r="N208" i="39"/>
  <c r="AQ194" i="43"/>
  <c r="I549" i="43"/>
  <c r="Z549" i="25" s="1"/>
  <c r="T71" i="35"/>
  <c r="P136" i="35"/>
  <c r="O136" i="35" s="1"/>
  <c r="L223" i="36"/>
  <c r="L218" i="36" s="1"/>
  <c r="R208" i="36"/>
  <c r="R193" i="36" s="1"/>
  <c r="X517" i="36"/>
  <c r="X528" i="36" s="1"/>
  <c r="M71" i="45"/>
  <c r="L501" i="45"/>
  <c r="V275" i="45"/>
  <c r="X275" i="45"/>
  <c r="AR118" i="43"/>
  <c r="I526" i="43"/>
  <c r="Z526" i="25" s="1"/>
  <c r="AJ71" i="35"/>
  <c r="K25" i="37"/>
  <c r="N95" i="37"/>
  <c r="K118" i="37"/>
  <c r="N136" i="37"/>
  <c r="K223" i="37"/>
  <c r="K218" i="37" s="1"/>
  <c r="V502" i="43"/>
  <c r="AO223" i="43"/>
  <c r="T245" i="45"/>
  <c r="V245" i="45"/>
  <c r="X245" i="45"/>
  <c r="J118" i="36"/>
  <c r="I138" i="40"/>
  <c r="H138" i="40" s="1"/>
  <c r="V138" i="25" s="1"/>
  <c r="J223" i="40"/>
  <c r="J218" i="40" s="1"/>
  <c r="J275" i="37"/>
  <c r="I587" i="43"/>
  <c r="Z587" i="25" s="1"/>
  <c r="K194" i="35"/>
  <c r="W517" i="35"/>
  <c r="W528" i="35" s="1"/>
  <c r="X95" i="36"/>
  <c r="X501" i="36"/>
  <c r="N71" i="37"/>
  <c r="K95" i="37"/>
  <c r="I427" i="37"/>
  <c r="H427" i="37" s="1"/>
  <c r="Q427" i="25" s="1"/>
  <c r="P223" i="45"/>
  <c r="P218" i="45" s="1"/>
  <c r="X45" i="45"/>
  <c r="V71" i="45"/>
  <c r="V568" i="43"/>
  <c r="AC223" i="43"/>
  <c r="AO45" i="43"/>
  <c r="AP199" i="43"/>
  <c r="AO208" i="43"/>
  <c r="AY194" i="43"/>
  <c r="I253" i="37"/>
  <c r="I270" i="37"/>
  <c r="K247" i="42"/>
  <c r="H247" i="42" s="1"/>
  <c r="W247" i="25" s="1"/>
  <c r="K272" i="42"/>
  <c r="H272" i="42" s="1"/>
  <c r="AE181" i="43"/>
  <c r="Q245" i="45"/>
  <c r="K270" i="45"/>
  <c r="AI270" i="25" s="1"/>
  <c r="R258" i="35"/>
  <c r="R272" i="35"/>
  <c r="AE270" i="43"/>
  <c r="AP247" i="43"/>
  <c r="M7" i="36"/>
  <c r="O7" i="25" s="1"/>
  <c r="H44" i="43"/>
  <c r="Y44" i="25" s="1"/>
  <c r="I7" i="36"/>
  <c r="J71" i="38"/>
  <c r="I71" i="38" s="1"/>
  <c r="I96" i="40"/>
  <c r="H96" i="40" s="1"/>
  <c r="V96" i="25" s="1"/>
  <c r="I115" i="36"/>
  <c r="N115" i="25" s="1"/>
  <c r="R115" i="35"/>
  <c r="R479" i="35"/>
  <c r="R447" i="35"/>
  <c r="R427" i="35"/>
  <c r="V364" i="35"/>
  <c r="S364" i="35"/>
  <c r="N25" i="45"/>
  <c r="Q84" i="36"/>
  <c r="P84" i="25" s="1"/>
  <c r="J71" i="46"/>
  <c r="I71" i="46" s="1"/>
  <c r="AL71" i="25" s="1"/>
  <c r="Q30" i="36"/>
  <c r="P30" i="25" s="1"/>
  <c r="H162" i="35"/>
  <c r="L162" i="25" s="1"/>
  <c r="H176" i="35"/>
  <c r="L176" i="25" s="1"/>
  <c r="H192" i="35"/>
  <c r="L192" i="25" s="1"/>
  <c r="H204" i="35"/>
  <c r="L204" i="25" s="1"/>
  <c r="K164" i="35"/>
  <c r="K163" i="35" s="1"/>
  <c r="R110" i="35"/>
  <c r="J461" i="39"/>
  <c r="I461" i="39" s="1"/>
  <c r="T461" i="25" s="1"/>
  <c r="J468" i="38"/>
  <c r="I468" i="38" s="1"/>
  <c r="H490" i="45"/>
  <c r="AG490" i="25" s="1"/>
  <c r="Q115" i="36"/>
  <c r="P115" i="25" s="1"/>
  <c r="Q65" i="36"/>
  <c r="P65" i="25" s="1"/>
  <c r="J64" i="38"/>
  <c r="I64" i="38" s="1"/>
  <c r="P194" i="36"/>
  <c r="I73" i="45"/>
  <c r="AH73" i="25" s="1"/>
  <c r="H116" i="35"/>
  <c r="L116" i="25" s="1"/>
  <c r="H137" i="35"/>
  <c r="L137" i="25" s="1"/>
  <c r="H149" i="35"/>
  <c r="L149" i="25" s="1"/>
  <c r="J364" i="39"/>
  <c r="I364" i="39" s="1"/>
  <c r="T364" i="25" s="1"/>
  <c r="K275" i="34"/>
  <c r="I275" i="34" s="1"/>
  <c r="H275" i="34" s="1"/>
  <c r="K275" i="25" s="1"/>
  <c r="M237" i="36"/>
  <c r="O237" i="25" s="1"/>
  <c r="H310" i="45"/>
  <c r="AG310" i="25" s="1"/>
  <c r="J194" i="37"/>
  <c r="I555" i="36"/>
  <c r="N555" i="25" s="1"/>
  <c r="L194" i="36"/>
  <c r="M138" i="36"/>
  <c r="O138" i="25" s="1"/>
  <c r="R237" i="45"/>
  <c r="AJ237" i="25" s="1"/>
  <c r="I514" i="37"/>
  <c r="I549" i="40"/>
  <c r="H549" i="40" s="1"/>
  <c r="V549" i="25" s="1"/>
  <c r="AB79" i="43"/>
  <c r="AP79" i="43"/>
  <c r="T71" i="45"/>
  <c r="V253" i="43"/>
  <c r="Y247" i="43"/>
  <c r="Y272" i="43"/>
  <c r="AP272" i="43"/>
  <c r="M73" i="36"/>
  <c r="O73" i="25" s="1"/>
  <c r="J234" i="38"/>
  <c r="I234" i="38" s="1"/>
  <c r="H234" i="38" s="1"/>
  <c r="R237" i="25"/>
  <c r="J517" i="38"/>
  <c r="K608" i="35"/>
  <c r="K118" i="35"/>
  <c r="J563" i="37"/>
  <c r="I563" i="37" s="1"/>
  <c r="H563" i="37" s="1"/>
  <c r="Q563" i="25" s="1"/>
  <c r="I565" i="37"/>
  <c r="H565" i="37" s="1"/>
  <c r="Q565" i="25" s="1"/>
  <c r="M565" i="36"/>
  <c r="O565" i="25" s="1"/>
  <c r="N563" i="36"/>
  <c r="I606" i="37"/>
  <c r="H606" i="37" s="1"/>
  <c r="Q605" i="25" s="1"/>
  <c r="K603" i="37"/>
  <c r="K35" i="39"/>
  <c r="U35" i="25" s="1"/>
  <c r="I606" i="40"/>
  <c r="H606" i="40" s="1"/>
  <c r="V605" i="25" s="1"/>
  <c r="K603" i="40"/>
  <c r="K608" i="40" s="1"/>
  <c r="Z35" i="43"/>
  <c r="Y37" i="43"/>
  <c r="AE565" i="43"/>
  <c r="V606" i="43"/>
  <c r="W603" i="43"/>
  <c r="AJ603" i="43"/>
  <c r="AI606" i="43"/>
  <c r="AH606" i="43" s="1"/>
  <c r="AC606" i="25" s="1"/>
  <c r="AW606" i="43"/>
  <c r="AV606" i="43" s="1"/>
  <c r="AE605" i="25" s="1"/>
  <c r="AX603" i="43"/>
  <c r="L71" i="45"/>
  <c r="U71" i="45"/>
  <c r="H217" i="35"/>
  <c r="L217" i="25" s="1"/>
  <c r="H231" i="35"/>
  <c r="L231" i="25" s="1"/>
  <c r="H242" i="35"/>
  <c r="L242" i="25" s="1"/>
  <c r="L208" i="35"/>
  <c r="AI531" i="43"/>
  <c r="AH531" i="43" s="1"/>
  <c r="AC531" i="25" s="1"/>
  <c r="R140" i="35"/>
  <c r="W118" i="35"/>
  <c r="M151" i="36"/>
  <c r="M412" i="36"/>
  <c r="O412" i="25" s="1"/>
  <c r="M526" i="36"/>
  <c r="O526" i="25" s="1"/>
  <c r="M561" i="36"/>
  <c r="R229" i="25"/>
  <c r="I533" i="36"/>
  <c r="N533" i="25" s="1"/>
  <c r="H102" i="35"/>
  <c r="L102" i="25" s="1"/>
  <c r="T25" i="35"/>
  <c r="I518" i="37"/>
  <c r="I237" i="37"/>
  <c r="H237" i="37" s="1"/>
  <c r="Q237" i="25" s="1"/>
  <c r="J150" i="45"/>
  <c r="I150" i="45" s="1"/>
  <c r="AH150" i="25" s="1"/>
  <c r="J275" i="36"/>
  <c r="I416" i="40"/>
  <c r="H416" i="40" s="1"/>
  <c r="V416" i="25" s="1"/>
  <c r="J531" i="38"/>
  <c r="I531" i="38" s="1"/>
  <c r="Q194" i="45"/>
  <c r="X194" i="45"/>
  <c r="AI71" i="35"/>
  <c r="L95" i="36"/>
  <c r="M140" i="36"/>
  <c r="M157" i="36"/>
  <c r="O157" i="25" s="1"/>
  <c r="M400" i="36"/>
  <c r="O400" i="25" s="1"/>
  <c r="M491" i="36"/>
  <c r="O491" i="25" s="1"/>
  <c r="W208" i="36"/>
  <c r="U223" i="36"/>
  <c r="U218" i="36" s="1"/>
  <c r="K110" i="42"/>
  <c r="H616" i="45"/>
  <c r="H628" i="45"/>
  <c r="H641" i="45"/>
  <c r="H650" i="45"/>
  <c r="H660" i="45"/>
  <c r="H670" i="45"/>
  <c r="M208" i="45"/>
  <c r="X136" i="45"/>
  <c r="U208" i="45"/>
  <c r="V364" i="45"/>
  <c r="V501" i="45"/>
  <c r="AA95" i="43"/>
  <c r="AG517" i="43"/>
  <c r="AG528" i="43" s="1"/>
  <c r="AK208" i="43"/>
  <c r="AI208" i="43" s="1"/>
  <c r="AH208" i="43" s="1"/>
  <c r="AC208" i="25" s="1"/>
  <c r="AA193" i="35"/>
  <c r="R133" i="25"/>
  <c r="R71" i="36"/>
  <c r="X150" i="36"/>
  <c r="X208" i="36"/>
  <c r="K565" i="39"/>
  <c r="U565" i="25" s="1"/>
  <c r="K606" i="39"/>
  <c r="U606" i="25" s="1"/>
  <c r="K110" i="39"/>
  <c r="U110" i="25" s="1"/>
  <c r="P136" i="45"/>
  <c r="L136" i="45"/>
  <c r="P194" i="45"/>
  <c r="X89" i="45"/>
  <c r="S95" i="45"/>
  <c r="U95" i="45"/>
  <c r="V208" i="45"/>
  <c r="W501" i="45"/>
  <c r="I606" i="43"/>
  <c r="Z606" i="25" s="1"/>
  <c r="U575" i="43"/>
  <c r="AB575" i="25" s="1"/>
  <c r="U583" i="43"/>
  <c r="AW130" i="43"/>
  <c r="AV130" i="43" s="1"/>
  <c r="AE130" i="25" s="1"/>
  <c r="AY136" i="43"/>
  <c r="AX194" i="43"/>
  <c r="BB194" i="43"/>
  <c r="BB193" i="43" s="1"/>
  <c r="I247" i="40"/>
  <c r="H247" i="40" s="1"/>
  <c r="V247" i="25" s="1"/>
  <c r="I79" i="43"/>
  <c r="Z79" i="25" s="1"/>
  <c r="K253" i="45"/>
  <c r="AI253" i="25" s="1"/>
  <c r="K272" i="45"/>
  <c r="R270" i="45"/>
  <c r="AJ270" i="25" s="1"/>
  <c r="R272" i="45"/>
  <c r="AJ272" i="25" s="1"/>
  <c r="AF245" i="43"/>
  <c r="R420" i="25"/>
  <c r="N608" i="35"/>
  <c r="L517" i="36"/>
  <c r="L528" i="36" s="1"/>
  <c r="V45" i="36"/>
  <c r="X89" i="36"/>
  <c r="W223" i="36"/>
  <c r="W218" i="36" s="1"/>
  <c r="R501" i="36"/>
  <c r="P95" i="39"/>
  <c r="P136" i="39"/>
  <c r="P208" i="39"/>
  <c r="K71" i="40"/>
  <c r="H67" i="45"/>
  <c r="AG67" i="25" s="1"/>
  <c r="P25" i="45"/>
  <c r="N45" i="45"/>
  <c r="M118" i="45"/>
  <c r="Q136" i="45"/>
  <c r="O208" i="45"/>
  <c r="X150" i="45"/>
  <c r="T194" i="45"/>
  <c r="W208" i="45"/>
  <c r="R291" i="45"/>
  <c r="AJ291" i="25" s="1"/>
  <c r="U275" i="45"/>
  <c r="R311" i="45"/>
  <c r="AJ311" i="25" s="1"/>
  <c r="R333" i="45"/>
  <c r="AJ333" i="25" s="1"/>
  <c r="R344" i="45"/>
  <c r="AJ344" i="25" s="1"/>
  <c r="R349" i="45"/>
  <c r="R547" i="45"/>
  <c r="AJ547" i="25" s="1"/>
  <c r="R549" i="45"/>
  <c r="AJ549" i="25" s="1"/>
  <c r="R555" i="45"/>
  <c r="AJ555" i="25" s="1"/>
  <c r="R559" i="45"/>
  <c r="AJ559" i="25" s="1"/>
  <c r="R572" i="45"/>
  <c r="AJ572" i="25" s="1"/>
  <c r="R585" i="45"/>
  <c r="AJ585" i="25" s="1"/>
  <c r="R589" i="45"/>
  <c r="R591" i="45"/>
  <c r="AJ591" i="25" s="1"/>
  <c r="R593" i="45"/>
  <c r="R597" i="45"/>
  <c r="AJ597" i="25" s="1"/>
  <c r="R599" i="45"/>
  <c r="AJ599" i="25" s="1"/>
  <c r="R601" i="45"/>
  <c r="AJ601" i="25" s="1"/>
  <c r="M194" i="43"/>
  <c r="X275" i="43"/>
  <c r="V572" i="43"/>
  <c r="U369" i="43"/>
  <c r="AB369" i="25" s="1"/>
  <c r="U381" i="43"/>
  <c r="AB381" i="25" s="1"/>
  <c r="U393" i="43"/>
  <c r="AB393" i="25" s="1"/>
  <c r="U411" i="43"/>
  <c r="AB411" i="25" s="1"/>
  <c r="U428" i="43"/>
  <c r="U438" i="43"/>
  <c r="AB438" i="25" s="1"/>
  <c r="U458" i="43"/>
  <c r="U471" i="43"/>
  <c r="AB471" i="25" s="1"/>
  <c r="U484" i="43"/>
  <c r="AB484" i="25" s="1"/>
  <c r="U498" i="43"/>
  <c r="U511" i="43"/>
  <c r="AB511" i="25" s="1"/>
  <c r="U534" i="43"/>
  <c r="U542" i="43"/>
  <c r="U558" i="43"/>
  <c r="AB558" i="25" s="1"/>
  <c r="AM169" i="43"/>
  <c r="AP169" i="43"/>
  <c r="R79" i="35"/>
  <c r="V245" i="36"/>
  <c r="I272" i="37"/>
  <c r="K79" i="39"/>
  <c r="U79" i="25" s="1"/>
  <c r="R190" i="25"/>
  <c r="R212" i="25"/>
  <c r="W364" i="35"/>
  <c r="R349" i="35"/>
  <c r="U164" i="35"/>
  <c r="U163" i="35" s="1"/>
  <c r="W150" i="35"/>
  <c r="T150" i="35"/>
  <c r="R138" i="35"/>
  <c r="R130" i="35"/>
  <c r="U118" i="35"/>
  <c r="R112" i="35"/>
  <c r="R73" i="35"/>
  <c r="I90" i="43"/>
  <c r="Z90" i="25" s="1"/>
  <c r="R232" i="35"/>
  <c r="R570" i="35"/>
  <c r="R591" i="35"/>
  <c r="R595" i="35"/>
  <c r="V608" i="35"/>
  <c r="R601" i="35"/>
  <c r="W45" i="36"/>
  <c r="T136" i="36"/>
  <c r="X223" i="36"/>
  <c r="X218" i="36" s="1"/>
  <c r="W275" i="36"/>
  <c r="W364" i="36"/>
  <c r="K247" i="39"/>
  <c r="L517" i="46"/>
  <c r="K517" i="46" s="1"/>
  <c r="AM517" i="25" s="1"/>
  <c r="K475" i="45"/>
  <c r="AI475" i="25" s="1"/>
  <c r="K479" i="45"/>
  <c r="AI479" i="25" s="1"/>
  <c r="K486" i="45"/>
  <c r="M501" i="45"/>
  <c r="K502" i="45"/>
  <c r="AI502" i="25" s="1"/>
  <c r="K526" i="45"/>
  <c r="R93" i="45"/>
  <c r="AJ93" i="25" s="1"/>
  <c r="AC95" i="43"/>
  <c r="AM177" i="43"/>
  <c r="AP177" i="43"/>
  <c r="I79" i="40"/>
  <c r="H79" i="40" s="1"/>
  <c r="V79" i="25" s="1"/>
  <c r="I142" i="43"/>
  <c r="Z142" i="25" s="1"/>
  <c r="I184" i="43"/>
  <c r="Z184" i="25" s="1"/>
  <c r="I270" i="43"/>
  <c r="Z270" i="25" s="1"/>
  <c r="I272" i="43"/>
  <c r="Z272" i="25" s="1"/>
  <c r="J603" i="38"/>
  <c r="W245" i="36"/>
  <c r="R63" i="25"/>
  <c r="R53" i="25"/>
  <c r="K95" i="35"/>
  <c r="R93" i="35"/>
  <c r="T194" i="35"/>
  <c r="R219" i="35"/>
  <c r="T223" i="35"/>
  <c r="T218" i="35" s="1"/>
  <c r="U275" i="35"/>
  <c r="W501" i="35"/>
  <c r="S567" i="35"/>
  <c r="T567" i="35"/>
  <c r="Z208" i="35"/>
  <c r="Y226" i="35"/>
  <c r="AJ275" i="35"/>
  <c r="Y477" i="35"/>
  <c r="Z501" i="35"/>
  <c r="Y504" i="35"/>
  <c r="Y551" i="35"/>
  <c r="Y595" i="35"/>
  <c r="AJ608" i="35"/>
  <c r="K208" i="36"/>
  <c r="R223" i="36"/>
  <c r="R218" i="36" s="1"/>
  <c r="W517" i="36"/>
  <c r="N118" i="39"/>
  <c r="N150" i="39"/>
  <c r="N164" i="39"/>
  <c r="N163" i="39" s="1"/>
  <c r="N223" i="39"/>
  <c r="N218" i="39" s="1"/>
  <c r="K333" i="39"/>
  <c r="U333" i="25" s="1"/>
  <c r="S95" i="39"/>
  <c r="S136" i="39"/>
  <c r="R150" i="39"/>
  <c r="Q150" i="39" s="1"/>
  <c r="I311" i="40"/>
  <c r="H311" i="40" s="1"/>
  <c r="V311" i="25" s="1"/>
  <c r="L164" i="45"/>
  <c r="N164" i="45"/>
  <c r="M194" i="45"/>
  <c r="N517" i="45"/>
  <c r="V164" i="45"/>
  <c r="V84" i="43"/>
  <c r="V93" i="43"/>
  <c r="M517" i="43"/>
  <c r="AD71" i="43"/>
  <c r="AF223" i="43"/>
  <c r="AJ517" i="43"/>
  <c r="AJ528" i="43" s="1"/>
  <c r="AQ136" i="43"/>
  <c r="AY45" i="43"/>
  <c r="BC45" i="43"/>
  <c r="AX223" i="43"/>
  <c r="M25" i="35"/>
  <c r="Y79" i="35"/>
  <c r="M136" i="35"/>
  <c r="Y142" i="35"/>
  <c r="L164" i="35"/>
  <c r="L163" i="35" s="1"/>
  <c r="W164" i="35"/>
  <c r="W163" i="35" s="1"/>
  <c r="R184" i="35"/>
  <c r="W567" i="35"/>
  <c r="R247" i="35"/>
  <c r="R253" i="35"/>
  <c r="R270" i="35"/>
  <c r="Y247" i="35"/>
  <c r="Y272" i="35"/>
  <c r="R477" i="35"/>
  <c r="R134" i="25"/>
  <c r="V136" i="36"/>
  <c r="X164" i="36"/>
  <c r="X163" i="36" s="1"/>
  <c r="K258" i="39"/>
  <c r="K130" i="39"/>
  <c r="U130" i="25" s="1"/>
  <c r="K140" i="39"/>
  <c r="K412" i="39"/>
  <c r="U412" i="25" s="1"/>
  <c r="K466" i="39"/>
  <c r="U466" i="25" s="1"/>
  <c r="K475" i="39"/>
  <c r="U475" i="25" s="1"/>
  <c r="K479" i="39"/>
  <c r="U479" i="25" s="1"/>
  <c r="K553" i="39"/>
  <c r="H553" i="39" s="1"/>
  <c r="S553" i="25" s="1"/>
  <c r="K601" i="39"/>
  <c r="K469" i="39"/>
  <c r="U469" i="25" s="1"/>
  <c r="I547" i="40"/>
  <c r="H547" i="40" s="1"/>
  <c r="V547" i="25" s="1"/>
  <c r="I591" i="40"/>
  <c r="H591" i="40" s="1"/>
  <c r="V591" i="25" s="1"/>
  <c r="X612" i="25"/>
  <c r="H612" i="42"/>
  <c r="W612" i="25" s="1"/>
  <c r="L25" i="42"/>
  <c r="L95" i="42"/>
  <c r="L118" i="42"/>
  <c r="K140" i="42"/>
  <c r="H140" i="42" s="1"/>
  <c r="W140" i="25" s="1"/>
  <c r="M194" i="42"/>
  <c r="M208" i="42"/>
  <c r="K208" i="42" s="1"/>
  <c r="H208" i="42" s="1"/>
  <c r="M364" i="42"/>
  <c r="K572" i="42"/>
  <c r="H572" i="42" s="1"/>
  <c r="W572" i="25" s="1"/>
  <c r="K589" i="42"/>
  <c r="H589" i="42" s="1"/>
  <c r="W589" i="25" s="1"/>
  <c r="K597" i="42"/>
  <c r="H597" i="42" s="1"/>
  <c r="W597" i="25" s="1"/>
  <c r="O25" i="45"/>
  <c r="N194" i="45"/>
  <c r="O517" i="45"/>
  <c r="O528" i="45" s="1"/>
  <c r="V89" i="45"/>
  <c r="U150" i="45"/>
  <c r="T208" i="45"/>
  <c r="W364" i="45"/>
  <c r="W517" i="45"/>
  <c r="W528" i="45" s="1"/>
  <c r="AP181" i="43"/>
  <c r="AE258" i="43"/>
  <c r="AM272" i="43"/>
  <c r="H56" i="43"/>
  <c r="Y56" i="25" s="1"/>
  <c r="R51" i="25"/>
  <c r="W517" i="43"/>
  <c r="W528" i="43" s="1"/>
  <c r="J563" i="38"/>
  <c r="I563" i="38" s="1"/>
  <c r="R439" i="25"/>
  <c r="AB118" i="35"/>
  <c r="AB150" i="35"/>
  <c r="AB364" i="35"/>
  <c r="H76" i="35"/>
  <c r="L76" i="25" s="1"/>
  <c r="H92" i="35"/>
  <c r="L92" i="25" s="1"/>
  <c r="H100" i="35"/>
  <c r="L100" i="25" s="1"/>
  <c r="L150" i="35"/>
  <c r="R597" i="35"/>
  <c r="R481" i="35"/>
  <c r="R169" i="35"/>
  <c r="M71" i="35"/>
  <c r="AI364" i="35"/>
  <c r="H160" i="35"/>
  <c r="L160" i="25" s="1"/>
  <c r="H175" i="35"/>
  <c r="L175" i="25" s="1"/>
  <c r="H191" i="35"/>
  <c r="L191" i="25" s="1"/>
  <c r="H203" i="35"/>
  <c r="L203" i="25" s="1"/>
  <c r="H221" i="35"/>
  <c r="L221" i="25" s="1"/>
  <c r="H235" i="35"/>
  <c r="L235" i="25" s="1"/>
  <c r="H246" i="35"/>
  <c r="L246" i="25" s="1"/>
  <c r="H278" i="35"/>
  <c r="L278" i="25" s="1"/>
  <c r="H288" i="35"/>
  <c r="L288" i="25" s="1"/>
  <c r="H329" i="35"/>
  <c r="L329" i="25" s="1"/>
  <c r="H342" i="35"/>
  <c r="L342" i="25" s="1"/>
  <c r="M501" i="35"/>
  <c r="R30" i="35"/>
  <c r="R151" i="35"/>
  <c r="R412" i="35"/>
  <c r="V208" i="35"/>
  <c r="T275" i="35"/>
  <c r="H28" i="35"/>
  <c r="L28" i="25" s="1"/>
  <c r="H536" i="35"/>
  <c r="L536" i="25" s="1"/>
  <c r="H544" i="35"/>
  <c r="L544" i="25" s="1"/>
  <c r="H562" i="35"/>
  <c r="L562" i="25" s="1"/>
  <c r="H577" i="35"/>
  <c r="L577" i="25" s="1"/>
  <c r="H586" i="35"/>
  <c r="L586" i="25" s="1"/>
  <c r="H602" i="35"/>
  <c r="L602" i="25" s="1"/>
  <c r="R177" i="35"/>
  <c r="L563" i="35"/>
  <c r="Z71" i="35"/>
  <c r="H167" i="35"/>
  <c r="L167" i="25" s="1"/>
  <c r="H179" i="35"/>
  <c r="L179" i="25" s="1"/>
  <c r="H197" i="35"/>
  <c r="L197" i="25" s="1"/>
  <c r="H207" i="35"/>
  <c r="L207" i="25" s="1"/>
  <c r="H503" i="35"/>
  <c r="L503" i="25" s="1"/>
  <c r="H513" i="35"/>
  <c r="L513" i="25" s="1"/>
  <c r="U364" i="35"/>
  <c r="R65" i="35"/>
  <c r="R157" i="35"/>
  <c r="S517" i="35"/>
  <c r="S528" i="35" s="1"/>
  <c r="H86" i="35"/>
  <c r="L86" i="25" s="1"/>
  <c r="H120" i="35"/>
  <c r="L120" i="25" s="1"/>
  <c r="H141" i="35"/>
  <c r="L141" i="25" s="1"/>
  <c r="H371" i="35"/>
  <c r="L371" i="25" s="1"/>
  <c r="H385" i="35"/>
  <c r="L385" i="25" s="1"/>
  <c r="H398" i="35"/>
  <c r="L398" i="25" s="1"/>
  <c r="H415" i="35"/>
  <c r="L415" i="25" s="1"/>
  <c r="H431" i="35"/>
  <c r="L431" i="25" s="1"/>
  <c r="H446" i="35"/>
  <c r="L446" i="25" s="1"/>
  <c r="H460" i="35"/>
  <c r="L460" i="25" s="1"/>
  <c r="H473" i="35"/>
  <c r="L473" i="25" s="1"/>
  <c r="H487" i="35"/>
  <c r="L487" i="25" s="1"/>
  <c r="H538" i="35"/>
  <c r="L538" i="25" s="1"/>
  <c r="H550" i="35"/>
  <c r="L550" i="25" s="1"/>
  <c r="L136" i="35"/>
  <c r="R119" i="35"/>
  <c r="AJ364" i="35"/>
  <c r="H105" i="35"/>
  <c r="L105" i="25" s="1"/>
  <c r="H215" i="35"/>
  <c r="L215" i="25" s="1"/>
  <c r="H230" i="35"/>
  <c r="L230" i="25" s="1"/>
  <c r="H241" i="35"/>
  <c r="L241" i="25" s="1"/>
  <c r="H283" i="35"/>
  <c r="L283" i="25" s="1"/>
  <c r="H295" i="35"/>
  <c r="L295" i="25" s="1"/>
  <c r="H309" i="35"/>
  <c r="L309" i="25" s="1"/>
  <c r="H323" i="35"/>
  <c r="L323" i="25" s="1"/>
  <c r="H336" i="35"/>
  <c r="L336" i="25" s="1"/>
  <c r="H350" i="35"/>
  <c r="L350" i="25" s="1"/>
  <c r="H492" i="35"/>
  <c r="L492" i="25" s="1"/>
  <c r="H506" i="35"/>
  <c r="L506" i="25" s="1"/>
  <c r="H569" i="35"/>
  <c r="L569" i="25" s="1"/>
  <c r="H153" i="35"/>
  <c r="L153" i="25" s="1"/>
  <c r="S118" i="35"/>
  <c r="L25" i="35"/>
  <c r="H34" i="35"/>
  <c r="L34" i="25" s="1"/>
  <c r="H377" i="35"/>
  <c r="L377" i="25" s="1"/>
  <c r="H387" i="35"/>
  <c r="L387" i="25" s="1"/>
  <c r="H401" i="35"/>
  <c r="L401" i="25" s="1"/>
  <c r="H419" i="35"/>
  <c r="L419" i="25" s="1"/>
  <c r="H435" i="35"/>
  <c r="L435" i="25" s="1"/>
  <c r="L451" i="25"/>
  <c r="H464" i="35"/>
  <c r="L464" i="25" s="1"/>
  <c r="H476" i="35"/>
  <c r="L476" i="25" s="1"/>
  <c r="H581" i="35"/>
  <c r="L581" i="25" s="1"/>
  <c r="H594" i="35"/>
  <c r="L594" i="25" s="1"/>
  <c r="H519" i="35"/>
  <c r="L519" i="25" s="1"/>
  <c r="R26" i="35"/>
  <c r="AI25" i="35"/>
  <c r="M275" i="42"/>
  <c r="K216" i="42"/>
  <c r="K195" i="42"/>
  <c r="H195" i="42" s="1"/>
  <c r="M501" i="42"/>
  <c r="L136" i="42"/>
  <c r="K103" i="42"/>
  <c r="K119" i="42"/>
  <c r="M164" i="42"/>
  <c r="K29" i="42"/>
  <c r="H29" i="42" s="1"/>
  <c r="W29" i="25" s="1"/>
  <c r="K84" i="42"/>
  <c r="H84" i="42" s="1"/>
  <c r="W84" i="25" s="1"/>
  <c r="K30" i="42"/>
  <c r="K462" i="42"/>
  <c r="H462" i="42" s="1"/>
  <c r="W462" i="25" s="1"/>
  <c r="K481" i="42"/>
  <c r="H481" i="42" s="1"/>
  <c r="W481" i="25" s="1"/>
  <c r="K253" i="42"/>
  <c r="H253" i="42" s="1"/>
  <c r="W240" i="25"/>
  <c r="W490" i="25"/>
  <c r="W516" i="25"/>
  <c r="W87" i="25"/>
  <c r="W149" i="25"/>
  <c r="W203" i="25"/>
  <c r="W215" i="25"/>
  <c r="W276" i="25"/>
  <c r="W506" i="25"/>
  <c r="W569" i="25"/>
  <c r="W580" i="25"/>
  <c r="W610" i="25"/>
  <c r="W250" i="25"/>
  <c r="W546" i="25"/>
  <c r="W152" i="25"/>
  <c r="W277" i="25"/>
  <c r="W388" i="25"/>
  <c r="W493" i="25"/>
  <c r="W507" i="25"/>
  <c r="W552" i="25"/>
  <c r="W252" i="25"/>
  <c r="W566" i="25"/>
  <c r="W167" i="25"/>
  <c r="W220" i="25"/>
  <c r="W233" i="25"/>
  <c r="W480" i="25"/>
  <c r="W530" i="25"/>
  <c r="W78" i="25"/>
  <c r="W143" i="25"/>
  <c r="W155" i="25"/>
  <c r="W197" i="25"/>
  <c r="W246" i="25"/>
  <c r="W279" i="25"/>
  <c r="W380" i="25"/>
  <c r="W391" i="25"/>
  <c r="W510" i="25"/>
  <c r="W144" i="25"/>
  <c r="W236" i="25"/>
  <c r="W428" i="25"/>
  <c r="W484" i="25"/>
  <c r="W498" i="25"/>
  <c r="W600" i="25"/>
  <c r="W158" i="25"/>
  <c r="W211" i="25"/>
  <c r="W225" i="25"/>
  <c r="W281" i="25"/>
  <c r="W332" i="25"/>
  <c r="W459" i="25"/>
  <c r="W512" i="25"/>
  <c r="W577" i="25"/>
  <c r="W586" i="25"/>
  <c r="W28" i="25"/>
  <c r="W85" i="25"/>
  <c r="W186" i="25"/>
  <c r="W201" i="25"/>
  <c r="W239" i="25"/>
  <c r="W316" i="25"/>
  <c r="W487" i="25"/>
  <c r="W544" i="25"/>
  <c r="W562" i="25"/>
  <c r="W604" i="25"/>
  <c r="W248" i="25"/>
  <c r="W254" i="25"/>
  <c r="W271" i="25"/>
  <c r="M311" i="36"/>
  <c r="O311" i="25" s="1"/>
  <c r="J29" i="43"/>
  <c r="I29" i="43" s="1"/>
  <c r="Z29" i="25" s="1"/>
  <c r="I30" i="43"/>
  <c r="Z118" i="35"/>
  <c r="X531" i="45"/>
  <c r="R531" i="45" s="1"/>
  <c r="AJ531" i="25" s="1"/>
  <c r="R533" i="45"/>
  <c r="J563" i="45"/>
  <c r="I563" i="45" s="1"/>
  <c r="AH563" i="25" s="1"/>
  <c r="I565" i="45"/>
  <c r="AH565" i="25" s="1"/>
  <c r="V35" i="35"/>
  <c r="R35" i="35" s="1"/>
  <c r="R565" i="35"/>
  <c r="U563" i="35"/>
  <c r="U603" i="35"/>
  <c r="R603" i="35" s="1"/>
  <c r="R606" i="35"/>
  <c r="P35" i="36"/>
  <c r="M35" i="36" s="1"/>
  <c r="O35" i="25" s="1"/>
  <c r="M37" i="36"/>
  <c r="O37" i="25" s="1"/>
  <c r="J608" i="37"/>
  <c r="O468" i="45"/>
  <c r="K468" i="45" s="1"/>
  <c r="AI468" i="25" s="1"/>
  <c r="K469" i="45"/>
  <c r="AI469" i="25" s="1"/>
  <c r="M481" i="45"/>
  <c r="K481" i="45" s="1"/>
  <c r="AI481" i="25" s="1"/>
  <c r="K483" i="45"/>
  <c r="AI483" i="25" s="1"/>
  <c r="Q501" i="45"/>
  <c r="K491" i="45"/>
  <c r="AI491" i="25" s="1"/>
  <c r="M517" i="45"/>
  <c r="K518" i="45"/>
  <c r="AI518" i="25" s="1"/>
  <c r="O150" i="39"/>
  <c r="K151" i="39"/>
  <c r="U151" i="25" s="1"/>
  <c r="AB136" i="35"/>
  <c r="AB164" i="35"/>
  <c r="AB163" i="35" s="1"/>
  <c r="K73" i="39"/>
  <c r="U73" i="25" s="1"/>
  <c r="J164" i="35"/>
  <c r="X136" i="36"/>
  <c r="X275" i="36"/>
  <c r="X364" i="36"/>
  <c r="H316" i="39"/>
  <c r="S316" i="25" s="1"/>
  <c r="L89" i="39"/>
  <c r="P118" i="39"/>
  <c r="P150" i="39"/>
  <c r="P164" i="39"/>
  <c r="P194" i="39"/>
  <c r="Q208" i="45"/>
  <c r="V71" i="35"/>
  <c r="K71" i="36"/>
  <c r="W89" i="36"/>
  <c r="R95" i="36"/>
  <c r="R164" i="36"/>
  <c r="R163" i="36" s="1"/>
  <c r="U164" i="36"/>
  <c r="U163" i="36" s="1"/>
  <c r="V208" i="36"/>
  <c r="T223" i="36"/>
  <c r="T218" i="36" s="1"/>
  <c r="AD95" i="43"/>
  <c r="V46" i="43"/>
  <c r="J194" i="38"/>
  <c r="I194" i="38" s="1"/>
  <c r="I468" i="37"/>
  <c r="H468" i="37" s="1"/>
  <c r="Q468" i="25" s="1"/>
  <c r="M608" i="35"/>
  <c r="R205" i="35"/>
  <c r="R216" i="35"/>
  <c r="R494" i="35"/>
  <c r="R551" i="35"/>
  <c r="Y555" i="35"/>
  <c r="Y574" i="35"/>
  <c r="M43" i="36"/>
  <c r="O43" i="25" s="1"/>
  <c r="K95" i="36"/>
  <c r="N95" i="36"/>
  <c r="P118" i="36"/>
  <c r="L136" i="36"/>
  <c r="M130" i="36"/>
  <c r="O130" i="25" s="1"/>
  <c r="M142" i="36"/>
  <c r="O142" i="25" s="1"/>
  <c r="M165" i="36"/>
  <c r="O165" i="25" s="1"/>
  <c r="M199" i="36"/>
  <c r="O199" i="25" s="1"/>
  <c r="M232" i="36"/>
  <c r="M284" i="36"/>
  <c r="O284" i="25" s="1"/>
  <c r="M302" i="36"/>
  <c r="M333" i="36"/>
  <c r="O333" i="25" s="1"/>
  <c r="M390" i="36"/>
  <c r="O390" i="25" s="1"/>
  <c r="M416" i="36"/>
  <c r="O416" i="25" s="1"/>
  <c r="M479" i="36"/>
  <c r="O479" i="25" s="1"/>
  <c r="J501" i="36"/>
  <c r="M494" i="36"/>
  <c r="M502" i="36"/>
  <c r="O502" i="25" s="1"/>
  <c r="T95" i="36"/>
  <c r="T164" i="36"/>
  <c r="T163" i="36" s="1"/>
  <c r="T501" i="36"/>
  <c r="N118" i="37"/>
  <c r="L136" i="37"/>
  <c r="I165" i="37"/>
  <c r="H165" i="37" s="1"/>
  <c r="Q165" i="25" s="1"/>
  <c r="N208" i="37"/>
  <c r="K275" i="37"/>
  <c r="N364" i="37"/>
  <c r="K37" i="39"/>
  <c r="U37" i="25" s="1"/>
  <c r="O89" i="39"/>
  <c r="N95" i="39"/>
  <c r="N136" i="39"/>
  <c r="P364" i="39"/>
  <c r="K390" i="39"/>
  <c r="U390" i="25" s="1"/>
  <c r="K422" i="39"/>
  <c r="K477" i="39"/>
  <c r="U477" i="25" s="1"/>
  <c r="K547" i="39"/>
  <c r="H547" i="39" s="1"/>
  <c r="S547" i="25" s="1"/>
  <c r="K555" i="39"/>
  <c r="U555" i="25" s="1"/>
  <c r="K559" i="39"/>
  <c r="U559" i="25" s="1"/>
  <c r="K563" i="39"/>
  <c r="U563" i="25" s="1"/>
  <c r="K570" i="39"/>
  <c r="K574" i="39"/>
  <c r="U574" i="25" s="1"/>
  <c r="K23" i="42"/>
  <c r="H23" i="42" s="1"/>
  <c r="P118" i="45"/>
  <c r="X164" i="45"/>
  <c r="K84" i="39"/>
  <c r="U84" i="25" s="1"/>
  <c r="I177" i="40"/>
  <c r="H177" i="40" s="1"/>
  <c r="V177" i="25" s="1"/>
  <c r="R416" i="35"/>
  <c r="R125" i="35"/>
  <c r="U95" i="35"/>
  <c r="L608" i="35"/>
  <c r="T95" i="35"/>
  <c r="R136" i="36"/>
  <c r="R275" i="36"/>
  <c r="U275" i="36"/>
  <c r="R364" i="36"/>
  <c r="U501" i="36"/>
  <c r="K71" i="39"/>
  <c r="U71" i="25" s="1"/>
  <c r="P89" i="39"/>
  <c r="O95" i="39"/>
  <c r="O136" i="39"/>
  <c r="K142" i="39"/>
  <c r="U142" i="25" s="1"/>
  <c r="O208" i="39"/>
  <c r="O501" i="39"/>
  <c r="O567" i="39"/>
  <c r="K218" i="36"/>
  <c r="J136" i="37"/>
  <c r="J208" i="43"/>
  <c r="J223" i="43"/>
  <c r="J218" i="43" s="1"/>
  <c r="I551" i="43"/>
  <c r="Z551" i="25" s="1"/>
  <c r="R224" i="35"/>
  <c r="V71" i="36"/>
  <c r="T275" i="36"/>
  <c r="V275" i="36"/>
  <c r="T364" i="36"/>
  <c r="I486" i="40"/>
  <c r="H486" i="40" s="1"/>
  <c r="V486" i="25" s="1"/>
  <c r="AO136" i="43"/>
  <c r="I499" i="40"/>
  <c r="H499" i="40" s="1"/>
  <c r="V499" i="25" s="1"/>
  <c r="K71" i="35"/>
  <c r="R89" i="36"/>
  <c r="W95" i="36"/>
  <c r="X118" i="36"/>
  <c r="W164" i="36"/>
  <c r="W163" i="36" s="1"/>
  <c r="V223" i="36"/>
  <c r="V218" i="36" s="1"/>
  <c r="K71" i="37"/>
  <c r="L118" i="39"/>
  <c r="L150" i="39"/>
  <c r="Q164" i="45"/>
  <c r="AN194" i="43"/>
  <c r="W194" i="35"/>
  <c r="R491" i="35"/>
  <c r="R514" i="35"/>
  <c r="R587" i="35"/>
  <c r="Y547" i="35"/>
  <c r="M40" i="36"/>
  <c r="M125" i="36"/>
  <c r="O125" i="25" s="1"/>
  <c r="M169" i="36"/>
  <c r="O169" i="25" s="1"/>
  <c r="K275" i="36"/>
  <c r="M382" i="36"/>
  <c r="M486" i="36"/>
  <c r="M514" i="36"/>
  <c r="O514" i="25" s="1"/>
  <c r="K232" i="39"/>
  <c r="K486" i="39"/>
  <c r="U486" i="25" s="1"/>
  <c r="K545" i="39"/>
  <c r="U545" i="25" s="1"/>
  <c r="K549" i="39"/>
  <c r="K557" i="39"/>
  <c r="H557" i="39" s="1"/>
  <c r="S557" i="25" s="1"/>
  <c r="K561" i="39"/>
  <c r="K568" i="39"/>
  <c r="U568" i="25" s="1"/>
  <c r="K572" i="39"/>
  <c r="U572" i="25" s="1"/>
  <c r="K585" i="39"/>
  <c r="U585" i="25" s="1"/>
  <c r="V275" i="39"/>
  <c r="K565" i="42"/>
  <c r="H565" i="42" s="1"/>
  <c r="M563" i="42"/>
  <c r="W563" i="43"/>
  <c r="V563" i="43" s="1"/>
  <c r="V565" i="43"/>
  <c r="Z603" i="43"/>
  <c r="Y606" i="43"/>
  <c r="K79" i="45"/>
  <c r="AI79" i="25" s="1"/>
  <c r="N71" i="45"/>
  <c r="W71" i="45"/>
  <c r="R79" i="45"/>
  <c r="P245" i="45"/>
  <c r="K258" i="45"/>
  <c r="U245" i="45"/>
  <c r="R247" i="45"/>
  <c r="W245" i="45"/>
  <c r="R253" i="45"/>
  <c r="P563" i="45"/>
  <c r="K565" i="45"/>
  <c r="N39" i="38"/>
  <c r="N27" i="38"/>
  <c r="H27" i="38" s="1"/>
  <c r="N308" i="38"/>
  <c r="H308" i="38" s="1"/>
  <c r="N274" i="38"/>
  <c r="H274" i="38" s="1"/>
  <c r="N261" i="38"/>
  <c r="N546" i="38"/>
  <c r="H546" i="38" s="1"/>
  <c r="N525" i="38"/>
  <c r="H525" i="38" s="1"/>
  <c r="O118" i="45"/>
  <c r="P164" i="45"/>
  <c r="L194" i="45"/>
  <c r="O275" i="45"/>
  <c r="S118" i="45"/>
  <c r="T275" i="45"/>
  <c r="V574" i="43"/>
  <c r="AP184" i="43"/>
  <c r="AY501" i="43"/>
  <c r="AG245" i="43"/>
  <c r="AX245" i="43"/>
  <c r="N228" i="38"/>
  <c r="H228" i="38" s="1"/>
  <c r="N214" i="38"/>
  <c r="H214" i="38" s="1"/>
  <c r="N202" i="38"/>
  <c r="H202" i="38" s="1"/>
  <c r="N189" i="38"/>
  <c r="N179" i="38"/>
  <c r="H179" i="38" s="1"/>
  <c r="N170" i="38"/>
  <c r="N156" i="38"/>
  <c r="H156" i="38" s="1"/>
  <c r="N145" i="38"/>
  <c r="N38" i="38"/>
  <c r="H38" i="38" s="1"/>
  <c r="N273" i="38"/>
  <c r="H273" i="38" s="1"/>
  <c r="H315" i="35"/>
  <c r="L315" i="25" s="1"/>
  <c r="N150" i="45"/>
  <c r="U45" i="45"/>
  <c r="T89" i="45"/>
  <c r="S223" i="45"/>
  <c r="S275" i="45"/>
  <c r="X364" i="45"/>
  <c r="Z95" i="43"/>
  <c r="AQ118" i="43"/>
  <c r="BC194" i="43"/>
  <c r="BB501" i="43"/>
  <c r="N80" i="38"/>
  <c r="H80" i="38" s="1"/>
  <c r="N36" i="38"/>
  <c r="N354" i="38"/>
  <c r="H354" i="38" s="1"/>
  <c r="N271" i="38"/>
  <c r="Q89" i="45"/>
  <c r="O150" i="45"/>
  <c r="M223" i="45"/>
  <c r="M218" i="45" s="1"/>
  <c r="O223" i="45"/>
  <c r="O218" i="45" s="1"/>
  <c r="P517" i="45"/>
  <c r="P528" i="45" s="1"/>
  <c r="N619" i="45"/>
  <c r="N614" i="45" s="1"/>
  <c r="N673" i="45" s="1"/>
  <c r="U89" i="45"/>
  <c r="V95" i="45"/>
  <c r="T136" i="45"/>
  <c r="V150" i="45"/>
  <c r="U194" i="45"/>
  <c r="T223" i="45"/>
  <c r="T218" i="45" s="1"/>
  <c r="AG136" i="43"/>
  <c r="AN136" i="43"/>
  <c r="AQ275" i="43"/>
  <c r="N187" i="38"/>
  <c r="H187" i="38" s="1"/>
  <c r="N176" i="38"/>
  <c r="H176" i="38" s="1"/>
  <c r="N167" i="38"/>
  <c r="H167" i="38" s="1"/>
  <c r="N153" i="38"/>
  <c r="N78" i="38"/>
  <c r="N67" i="38"/>
  <c r="H67" i="38" s="1"/>
  <c r="N328" i="38"/>
  <c r="N306" i="38"/>
  <c r="H306" i="38" s="1"/>
  <c r="N290" i="38"/>
  <c r="H290" i="38" s="1"/>
  <c r="N280" i="38"/>
  <c r="N269" i="38"/>
  <c r="H269" i="38" s="1"/>
  <c r="N257" i="38"/>
  <c r="H257" i="38" s="1"/>
  <c r="N556" i="38"/>
  <c r="H556" i="38" s="1"/>
  <c r="N542" i="38"/>
  <c r="N534" i="38"/>
  <c r="H534" i="38" s="1"/>
  <c r="N596" i="38"/>
  <c r="H596" i="38" s="1"/>
  <c r="N582" i="38"/>
  <c r="H582" i="38" s="1"/>
  <c r="N573" i="38"/>
  <c r="V95" i="39"/>
  <c r="V164" i="39"/>
  <c r="V163" i="39" s="1"/>
  <c r="V194" i="39"/>
  <c r="V193" i="39" s="1"/>
  <c r="S208" i="39"/>
  <c r="L164" i="42"/>
  <c r="L163" i="42" s="1"/>
  <c r="K390" i="42"/>
  <c r="H390" i="42" s="1"/>
  <c r="K486" i="42"/>
  <c r="H486" i="42" s="1"/>
  <c r="K502" i="42"/>
  <c r="H502" i="42" s="1"/>
  <c r="L118" i="45"/>
  <c r="M164" i="45"/>
  <c r="M677" i="45" s="1"/>
  <c r="M679" i="45" s="1"/>
  <c r="O194" i="45"/>
  <c r="N223" i="45"/>
  <c r="N218" i="45" s="1"/>
  <c r="O619" i="45"/>
  <c r="O614" i="45" s="1"/>
  <c r="O673" i="45" s="1"/>
  <c r="W95" i="45"/>
  <c r="V118" i="45"/>
  <c r="S136" i="45"/>
  <c r="U136" i="45"/>
  <c r="W150" i="45"/>
  <c r="V194" i="45"/>
  <c r="S208" i="45"/>
  <c r="V165" i="43"/>
  <c r="U387" i="43"/>
  <c r="AB387" i="25" s="1"/>
  <c r="U419" i="43"/>
  <c r="AB419" i="25" s="1"/>
  <c r="U435" i="43"/>
  <c r="AB435" i="25" s="1"/>
  <c r="U464" i="43"/>
  <c r="U476" i="43"/>
  <c r="U492" i="43"/>
  <c r="AB492" i="25" s="1"/>
  <c r="U506" i="43"/>
  <c r="AB506" i="25" s="1"/>
  <c r="U519" i="43"/>
  <c r="AB519" i="25" s="1"/>
  <c r="U538" i="43"/>
  <c r="U550" i="43"/>
  <c r="AB550" i="25" s="1"/>
  <c r="U579" i="43"/>
  <c r="AB579" i="25" s="1"/>
  <c r="U590" i="43"/>
  <c r="AB590" i="25" s="1"/>
  <c r="AE40" i="43"/>
  <c r="AN118" i="43"/>
  <c r="AO275" i="43"/>
  <c r="AP514" i="43"/>
  <c r="Y79" i="43"/>
  <c r="AO71" i="43"/>
  <c r="S71" i="45"/>
  <c r="O245" i="45"/>
  <c r="N245" i="45"/>
  <c r="R258" i="45"/>
  <c r="AJ258" i="25" s="1"/>
  <c r="R565" i="45"/>
  <c r="AJ565" i="25" s="1"/>
  <c r="V272" i="43"/>
  <c r="Y270" i="43"/>
  <c r="AB258" i="43"/>
  <c r="AN245" i="43"/>
  <c r="BC245" i="43"/>
  <c r="N33" i="38"/>
  <c r="N266" i="38"/>
  <c r="H266" i="38" s="1"/>
  <c r="N256" i="38"/>
  <c r="H256" i="38" s="1"/>
  <c r="N315" i="38"/>
  <c r="H315" i="38" s="1"/>
  <c r="AI43" i="43"/>
  <c r="AH43" i="43" s="1"/>
  <c r="AC43" i="25" s="1"/>
  <c r="J35" i="43"/>
  <c r="I35" i="43" s="1"/>
  <c r="Z35" i="25" s="1"/>
  <c r="I37" i="43"/>
  <c r="Z245" i="43"/>
  <c r="AO245" i="43"/>
  <c r="N185" i="38"/>
  <c r="N149" i="38"/>
  <c r="H149" i="38" s="1"/>
  <c r="N75" i="38"/>
  <c r="H75" i="38" s="1"/>
  <c r="N44" i="38"/>
  <c r="H44" i="38" s="1"/>
  <c r="N32" i="38"/>
  <c r="N473" i="38"/>
  <c r="H473" i="38" s="1"/>
  <c r="N460" i="38"/>
  <c r="H460" i="38" s="1"/>
  <c r="N446" i="38"/>
  <c r="H446" i="38" s="1"/>
  <c r="N431" i="38"/>
  <c r="N415" i="38"/>
  <c r="H415" i="38" s="1"/>
  <c r="N398" i="38"/>
  <c r="H398" i="38" s="1"/>
  <c r="N385" i="38"/>
  <c r="H385" i="38" s="1"/>
  <c r="R371" i="25"/>
  <c r="N350" i="38"/>
  <c r="H350" i="38" s="1"/>
  <c r="N336" i="38"/>
  <c r="H336" i="38" s="1"/>
  <c r="N325" i="38"/>
  <c r="H325" i="38" s="1"/>
  <c r="N312" i="38"/>
  <c r="N278" i="38"/>
  <c r="N255" i="38"/>
  <c r="H255" i="38" s="1"/>
  <c r="N492" i="38"/>
  <c r="N506" i="38"/>
  <c r="H506" i="38" s="1"/>
  <c r="N519" i="38"/>
  <c r="H519" i="38" s="1"/>
  <c r="N552" i="38"/>
  <c r="H552" i="38" s="1"/>
  <c r="N540" i="38"/>
  <c r="N562" i="38"/>
  <c r="H562" i="38" s="1"/>
  <c r="N592" i="38"/>
  <c r="H592" i="38" s="1"/>
  <c r="N569" i="38"/>
  <c r="H569" i="38" s="1"/>
  <c r="N62" i="38"/>
  <c r="H62" i="38" s="1"/>
  <c r="L164" i="39"/>
  <c r="L163" i="39" s="1"/>
  <c r="L194" i="39"/>
  <c r="P567" i="39"/>
  <c r="H69" i="45"/>
  <c r="AG69" i="25" s="1"/>
  <c r="L25" i="45"/>
  <c r="L150" i="45"/>
  <c r="W275" i="45"/>
  <c r="T364" i="45"/>
  <c r="V504" i="43"/>
  <c r="X517" i="43"/>
  <c r="AR194" i="43"/>
  <c r="N183" i="38"/>
  <c r="H183" i="38" s="1"/>
  <c r="N148" i="38"/>
  <c r="N42" i="38"/>
  <c r="H42" i="38" s="1"/>
  <c r="N31" i="38"/>
  <c r="N264" i="38"/>
  <c r="H264" i="38" s="1"/>
  <c r="N254" i="38"/>
  <c r="N521" i="38"/>
  <c r="H521" i="38" s="1"/>
  <c r="N194" i="39"/>
  <c r="L223" i="39"/>
  <c r="L218" i="39" s="1"/>
  <c r="O45" i="45"/>
  <c r="M89" i="45"/>
  <c r="Q95" i="45"/>
  <c r="O136" i="45"/>
  <c r="M150" i="45"/>
  <c r="Q223" i="45"/>
  <c r="Q218" i="45" s="1"/>
  <c r="P501" i="45"/>
  <c r="V136" i="45"/>
  <c r="T150" i="45"/>
  <c r="X223" i="45"/>
  <c r="X218" i="45" s="1"/>
  <c r="U364" i="45"/>
  <c r="Y195" i="43"/>
  <c r="AA223" i="43"/>
  <c r="AA218" i="43" s="1"/>
  <c r="AO194" i="43"/>
  <c r="AO501" i="43"/>
  <c r="H317" i="35"/>
  <c r="L317" i="25" s="1"/>
  <c r="N41" i="38"/>
  <c r="H41" i="38" s="1"/>
  <c r="N28" i="38"/>
  <c r="H28" i="38" s="1"/>
  <c r="N317" i="38"/>
  <c r="N566" i="38"/>
  <c r="N523" i="38"/>
  <c r="H523" i="38" s="1"/>
  <c r="R245" i="38"/>
  <c r="Q275" i="38"/>
  <c r="Q364" i="38"/>
  <c r="R71" i="38"/>
  <c r="R95" i="38"/>
  <c r="Q89" i="38"/>
  <c r="J275" i="38"/>
  <c r="I275" i="38" s="1"/>
  <c r="Q118" i="38"/>
  <c r="Q164" i="38"/>
  <c r="Q163" i="38" s="1"/>
  <c r="Q194" i="38"/>
  <c r="R275" i="38"/>
  <c r="R364" i="38"/>
  <c r="R118" i="38"/>
  <c r="R164" i="38"/>
  <c r="R194" i="38"/>
  <c r="J364" i="38"/>
  <c r="I364" i="38" s="1"/>
  <c r="Q150" i="38"/>
  <c r="Q223" i="38"/>
  <c r="Q218" i="38" s="1"/>
  <c r="R45" i="38"/>
  <c r="R150" i="38"/>
  <c r="R223" i="38"/>
  <c r="R218" i="38" s="1"/>
  <c r="Q245" i="38"/>
  <c r="R382" i="35"/>
  <c r="H294" i="35"/>
  <c r="L294" i="25" s="1"/>
  <c r="H334" i="35"/>
  <c r="L334" i="25" s="1"/>
  <c r="R302" i="35"/>
  <c r="J114" i="39"/>
  <c r="I114" i="39" s="1"/>
  <c r="T114" i="25" s="1"/>
  <c r="J71" i="37"/>
  <c r="J114" i="46"/>
  <c r="I114" i="46" s="1"/>
  <c r="I93" i="40"/>
  <c r="H93" i="40" s="1"/>
  <c r="V93" i="25" s="1"/>
  <c r="AB95" i="35"/>
  <c r="H213" i="35"/>
  <c r="L213" i="25" s="1"/>
  <c r="V118" i="35"/>
  <c r="R533" i="35"/>
  <c r="R114" i="35"/>
  <c r="V275" i="35"/>
  <c r="R64" i="35"/>
  <c r="R483" i="35"/>
  <c r="K83" i="42"/>
  <c r="I462" i="40"/>
  <c r="H462" i="40" s="1"/>
  <c r="V462" i="25" s="1"/>
  <c r="J364" i="40"/>
  <c r="N608" i="37"/>
  <c r="H14" i="39"/>
  <c r="S14" i="25" s="1"/>
  <c r="I90" i="34"/>
  <c r="H90" i="34" s="1"/>
  <c r="K90" i="25" s="1"/>
  <c r="K89" i="34"/>
  <c r="I89" i="34" s="1"/>
  <c r="AB29" i="35"/>
  <c r="AB25" i="35" s="1"/>
  <c r="Y30" i="35"/>
  <c r="AB208" i="35"/>
  <c r="Y216" i="35"/>
  <c r="AB608" i="35"/>
  <c r="Y597" i="35"/>
  <c r="O29" i="36"/>
  <c r="O25" i="36" s="1"/>
  <c r="M30" i="36"/>
  <c r="O30" i="25" s="1"/>
  <c r="M103" i="36"/>
  <c r="O103" i="25" s="1"/>
  <c r="P95" i="36"/>
  <c r="O114" i="36"/>
  <c r="M114" i="36" s="1"/>
  <c r="O114" i="25" s="1"/>
  <c r="M115" i="36"/>
  <c r="O115" i="25" s="1"/>
  <c r="M184" i="36"/>
  <c r="O184" i="25" s="1"/>
  <c r="P164" i="36"/>
  <c r="P163" i="36" s="1"/>
  <c r="N461" i="36"/>
  <c r="M461" i="36" s="1"/>
  <c r="O461" i="25" s="1"/>
  <c r="M462" i="36"/>
  <c r="P468" i="36"/>
  <c r="M468" i="36" s="1"/>
  <c r="O468" i="25" s="1"/>
  <c r="M469" i="36"/>
  <c r="N481" i="36"/>
  <c r="M481" i="36" s="1"/>
  <c r="M483" i="36"/>
  <c r="O483" i="25" s="1"/>
  <c r="K608" i="36"/>
  <c r="P608" i="36"/>
  <c r="N608" i="36"/>
  <c r="L608" i="36"/>
  <c r="K150" i="37"/>
  <c r="I151" i="37"/>
  <c r="H151" i="37" s="1"/>
  <c r="Q151" i="25" s="1"/>
  <c r="Z95" i="35"/>
  <c r="J608" i="43"/>
  <c r="I125" i="43"/>
  <c r="Z125" i="25" s="1"/>
  <c r="J118" i="43"/>
  <c r="I177" i="46"/>
  <c r="J164" i="46"/>
  <c r="I164" i="46" s="1"/>
  <c r="AL164" i="25" s="1"/>
  <c r="I216" i="46"/>
  <c r="H216" i="46" s="1"/>
  <c r="AK216" i="25" s="1"/>
  <c r="J208" i="46"/>
  <c r="I208" i="46" s="1"/>
  <c r="AL208" i="25" s="1"/>
  <c r="I216" i="39"/>
  <c r="T216" i="25" s="1"/>
  <c r="J208" i="39"/>
  <c r="I224" i="39"/>
  <c r="T224" i="25" s="1"/>
  <c r="J223" i="39"/>
  <c r="U364" i="36"/>
  <c r="AG71" i="43"/>
  <c r="AE79" i="43"/>
  <c r="AC563" i="43"/>
  <c r="AB565" i="43"/>
  <c r="AN603" i="43"/>
  <c r="AM606" i="43"/>
  <c r="X245" i="43"/>
  <c r="V247" i="43"/>
  <c r="AU245" i="43"/>
  <c r="AS247" i="43"/>
  <c r="I209" i="40"/>
  <c r="H209" i="40" s="1"/>
  <c r="V209" i="25" s="1"/>
  <c r="I226" i="40"/>
  <c r="H226" i="40" s="1"/>
  <c r="V226" i="25" s="1"/>
  <c r="I344" i="37"/>
  <c r="H344" i="37" s="1"/>
  <c r="Q344" i="25" s="1"/>
  <c r="I452" i="37"/>
  <c r="H452" i="37" s="1"/>
  <c r="Q452" i="25" s="1"/>
  <c r="I526" i="40"/>
  <c r="H526" i="40" s="1"/>
  <c r="V526" i="25" s="1"/>
  <c r="I568" i="40"/>
  <c r="H568" i="40" s="1"/>
  <c r="V568" i="25" s="1"/>
  <c r="I585" i="40"/>
  <c r="H585" i="40" s="1"/>
  <c r="V585" i="25" s="1"/>
  <c r="I593" i="40"/>
  <c r="H593" i="40" s="1"/>
  <c r="V593" i="25" s="1"/>
  <c r="I601" i="40"/>
  <c r="H601" i="40" s="1"/>
  <c r="V601" i="25" s="1"/>
  <c r="H490" i="35"/>
  <c r="L490" i="25" s="1"/>
  <c r="R291" i="35"/>
  <c r="M45" i="45"/>
  <c r="V45" i="45"/>
  <c r="U563" i="45"/>
  <c r="R563" i="45" s="1"/>
  <c r="AJ563" i="25" s="1"/>
  <c r="AI565" i="43"/>
  <c r="AH565" i="43" s="1"/>
  <c r="AC565" i="25" s="1"/>
  <c r="AM79" i="43"/>
  <c r="AM247" i="43"/>
  <c r="R136" i="39"/>
  <c r="Q136" i="39" s="1"/>
  <c r="R608" i="39"/>
  <c r="I140" i="37"/>
  <c r="H140" i="37" s="1"/>
  <c r="Q140" i="25" s="1"/>
  <c r="I452" i="40"/>
  <c r="H452" i="40" s="1"/>
  <c r="V452" i="25" s="1"/>
  <c r="I475" i="40"/>
  <c r="H475" i="40" s="1"/>
  <c r="V475" i="25" s="1"/>
  <c r="K89" i="36"/>
  <c r="K150" i="36"/>
  <c r="L208" i="36"/>
  <c r="O364" i="36"/>
  <c r="T45" i="36"/>
  <c r="U89" i="36"/>
  <c r="U95" i="36"/>
  <c r="U136" i="36"/>
  <c r="V150" i="36"/>
  <c r="T208" i="36"/>
  <c r="V501" i="36"/>
  <c r="M45" i="42"/>
  <c r="H312" i="45"/>
  <c r="AG312" i="25" s="1"/>
  <c r="H314" i="45"/>
  <c r="AG314" i="25" s="1"/>
  <c r="H610" i="45"/>
  <c r="AG610" i="25" s="1"/>
  <c r="H620" i="45"/>
  <c r="H626" i="45"/>
  <c r="H633" i="45"/>
  <c r="H643" i="45"/>
  <c r="H648" i="45"/>
  <c r="H653" i="45"/>
  <c r="H657" i="45"/>
  <c r="H662" i="45"/>
  <c r="H668" i="45"/>
  <c r="K247" i="45"/>
  <c r="AI247" i="25" s="1"/>
  <c r="W45" i="45"/>
  <c r="V37" i="43"/>
  <c r="AI37" i="43"/>
  <c r="AH37" i="43" s="1"/>
  <c r="AC37" i="25" s="1"/>
  <c r="R164" i="39"/>
  <c r="K237" i="46"/>
  <c r="J136" i="45"/>
  <c r="I136" i="45" s="1"/>
  <c r="AH136" i="25" s="1"/>
  <c r="J208" i="38"/>
  <c r="I208" i="38" s="1"/>
  <c r="I382" i="37"/>
  <c r="H382" i="37" s="1"/>
  <c r="Q382" i="25" s="1"/>
  <c r="I416" i="37"/>
  <c r="H416" i="37" s="1"/>
  <c r="Q416" i="25" s="1"/>
  <c r="I477" i="37"/>
  <c r="H477" i="37" s="1"/>
  <c r="Q477" i="25" s="1"/>
  <c r="I502" i="40"/>
  <c r="H502" i="40" s="1"/>
  <c r="V502" i="25" s="1"/>
  <c r="I504" i="37"/>
  <c r="H504" i="37" s="1"/>
  <c r="Q504" i="25" s="1"/>
  <c r="R226" i="35"/>
  <c r="R466" i="35"/>
  <c r="L89" i="36"/>
  <c r="L150" i="36"/>
  <c r="K501" i="36"/>
  <c r="U45" i="36"/>
  <c r="R118" i="36"/>
  <c r="R150" i="36"/>
  <c r="W150" i="36"/>
  <c r="V164" i="36"/>
  <c r="V163" i="36" s="1"/>
  <c r="U208" i="36"/>
  <c r="V364" i="36"/>
  <c r="W501" i="36"/>
  <c r="W567" i="36"/>
  <c r="H310" i="39"/>
  <c r="S310" i="25" s="1"/>
  <c r="H316" i="45"/>
  <c r="AG316" i="25" s="1"/>
  <c r="M25" i="45"/>
  <c r="Q25" i="45"/>
  <c r="AB37" i="43"/>
  <c r="AE247" i="43"/>
  <c r="AE606" i="43"/>
  <c r="AI382" i="43"/>
  <c r="AH382" i="43" s="1"/>
  <c r="AC382" i="25" s="1"/>
  <c r="AI400" i="43"/>
  <c r="AH400" i="43" s="1"/>
  <c r="AC400" i="25" s="1"/>
  <c r="BB364" i="43"/>
  <c r="N89" i="45"/>
  <c r="Q275" i="45"/>
  <c r="N501" i="45"/>
  <c r="L619" i="45"/>
  <c r="L614" i="45" s="1"/>
  <c r="T118" i="45"/>
  <c r="X118" i="45"/>
  <c r="T501" i="45"/>
  <c r="X501" i="45"/>
  <c r="W567" i="45"/>
  <c r="V55" i="43"/>
  <c r="M71" i="43"/>
  <c r="V125" i="43"/>
  <c r="V514" i="43"/>
  <c r="U366" i="43"/>
  <c r="U379" i="43"/>
  <c r="U385" i="43"/>
  <c r="AB385" i="25" s="1"/>
  <c r="U389" i="43"/>
  <c r="U398" i="43"/>
  <c r="U409" i="43"/>
  <c r="AB409" i="25" s="1"/>
  <c r="U415" i="43"/>
  <c r="U423" i="43"/>
  <c r="U431" i="43"/>
  <c r="AB431" i="25" s="1"/>
  <c r="U436" i="43"/>
  <c r="AB436" i="25" s="1"/>
  <c r="U446" i="43"/>
  <c r="AB446" i="25" s="1"/>
  <c r="U460" i="43"/>
  <c r="U467" i="43"/>
  <c r="U473" i="43"/>
  <c r="AB473" i="25" s="1"/>
  <c r="U480" i="43"/>
  <c r="AB480" i="25" s="1"/>
  <c r="U487" i="43"/>
  <c r="U495" i="43"/>
  <c r="U503" i="43"/>
  <c r="H503" i="43" s="1"/>
  <c r="Y503" i="25" s="1"/>
  <c r="U508" i="43"/>
  <c r="U513" i="43"/>
  <c r="U530" i="43"/>
  <c r="U536" i="43"/>
  <c r="AB536" i="25" s="1"/>
  <c r="U540" i="43"/>
  <c r="AB540" i="25" s="1"/>
  <c r="U544" i="43"/>
  <c r="U554" i="43"/>
  <c r="U562" i="43"/>
  <c r="AB562" i="25" s="1"/>
  <c r="U571" i="43"/>
  <c r="U577" i="43"/>
  <c r="AB577" i="25" s="1"/>
  <c r="U581" i="43"/>
  <c r="U586" i="43"/>
  <c r="AB586" i="25" s="1"/>
  <c r="U594" i="43"/>
  <c r="AB594" i="25" s="1"/>
  <c r="AB40" i="43"/>
  <c r="AE7" i="43"/>
  <c r="AI55" i="43"/>
  <c r="AH55" i="43" s="1"/>
  <c r="AC55" i="25" s="1"/>
  <c r="AG501" i="43"/>
  <c r="AU71" i="43"/>
  <c r="AW125" i="43"/>
  <c r="AV125" i="43" s="1"/>
  <c r="AE125" i="25" s="1"/>
  <c r="AW466" i="43"/>
  <c r="AV466" i="43" s="1"/>
  <c r="AE466" i="25" s="1"/>
  <c r="BC501" i="43"/>
  <c r="X245" i="36"/>
  <c r="O245" i="39"/>
  <c r="L245" i="45"/>
  <c r="S245" i="45"/>
  <c r="AA245" i="43"/>
  <c r="AY245" i="43"/>
  <c r="R89" i="38"/>
  <c r="Q95" i="38"/>
  <c r="Q136" i="38"/>
  <c r="Q208" i="38"/>
  <c r="Q501" i="38"/>
  <c r="O89" i="45"/>
  <c r="O95" i="45"/>
  <c r="O501" i="45"/>
  <c r="M619" i="45"/>
  <c r="U118" i="45"/>
  <c r="T164" i="45"/>
  <c r="U501" i="45"/>
  <c r="U517" i="45"/>
  <c r="U528" i="45" s="1"/>
  <c r="V64" i="43"/>
  <c r="V130" i="43"/>
  <c r="AB43" i="43"/>
  <c r="AA71" i="43"/>
  <c r="Z223" i="43"/>
  <c r="AD501" i="43"/>
  <c r="AB501" i="43" s="1"/>
  <c r="AD517" i="43"/>
  <c r="AD528" i="43" s="1"/>
  <c r="AE23" i="43"/>
  <c r="AI40" i="43"/>
  <c r="AH40" i="43" s="1"/>
  <c r="AC40" i="25" s="1"/>
  <c r="AR89" i="43"/>
  <c r="AP89" i="43" s="1"/>
  <c r="AK275" i="43"/>
  <c r="AR275" i="43"/>
  <c r="AR501" i="43"/>
  <c r="BA142" i="43"/>
  <c r="AZ142" i="43" s="1"/>
  <c r="AF142" i="25" s="1"/>
  <c r="AX501" i="43"/>
  <c r="W245" i="43"/>
  <c r="AK245" i="43"/>
  <c r="AT245" i="43"/>
  <c r="BB245" i="43"/>
  <c r="Q45" i="38"/>
  <c r="R136" i="38"/>
  <c r="R208" i="38"/>
  <c r="R501" i="38"/>
  <c r="H310" i="36"/>
  <c r="M310" i="25" s="1"/>
  <c r="H316" i="36"/>
  <c r="M316" i="25" s="1"/>
  <c r="T323" i="25"/>
  <c r="X323" i="25"/>
  <c r="H323" i="45"/>
  <c r="AG323" i="25" s="1"/>
  <c r="U8" i="43"/>
  <c r="U21" i="43"/>
  <c r="AB21" i="25" s="1"/>
  <c r="U24" i="43"/>
  <c r="AB24" i="25" s="1"/>
  <c r="U28" i="43"/>
  <c r="U32" i="43"/>
  <c r="AB32" i="25" s="1"/>
  <c r="U34" i="43"/>
  <c r="AB34" i="25" s="1"/>
  <c r="AL317" i="25"/>
  <c r="H317" i="46"/>
  <c r="AK317" i="25" s="1"/>
  <c r="AH317" i="25"/>
  <c r="H317" i="45"/>
  <c r="AG317" i="25" s="1"/>
  <c r="X317" i="25"/>
  <c r="W317" i="25"/>
  <c r="T317" i="25"/>
  <c r="H317" i="39"/>
  <c r="S317" i="25" s="1"/>
  <c r="H312" i="36"/>
  <c r="M312" i="25" s="1"/>
  <c r="H314" i="36"/>
  <c r="M314" i="25" s="1"/>
  <c r="N323" i="25"/>
  <c r="H323" i="36"/>
  <c r="M323" i="25" s="1"/>
  <c r="R549" i="35"/>
  <c r="R585" i="35"/>
  <c r="Y23" i="35"/>
  <c r="M26" i="36"/>
  <c r="O26" i="25" s="1"/>
  <c r="M110" i="36"/>
  <c r="O110" i="25" s="1"/>
  <c r="O136" i="36"/>
  <c r="P150" i="36"/>
  <c r="N208" i="36"/>
  <c r="O275" i="36"/>
  <c r="N275" i="36"/>
  <c r="P364" i="36"/>
  <c r="N501" i="36"/>
  <c r="AL323" i="25"/>
  <c r="H323" i="46"/>
  <c r="AK323" i="25" s="1"/>
  <c r="AM432" i="25"/>
  <c r="N317" i="25"/>
  <c r="H317" i="36"/>
  <c r="M317" i="25" s="1"/>
  <c r="AL311" i="25"/>
  <c r="H311" i="46"/>
  <c r="AK311" i="25" s="1"/>
  <c r="H315" i="46"/>
  <c r="AK315" i="25" s="1"/>
  <c r="H315" i="45"/>
  <c r="AG315" i="25" s="1"/>
  <c r="H315" i="39"/>
  <c r="S315" i="25" s="1"/>
  <c r="H315" i="36"/>
  <c r="M315" i="25" s="1"/>
  <c r="J529" i="34"/>
  <c r="AA609" i="35"/>
  <c r="Z194" i="35"/>
  <c r="Y219" i="35"/>
  <c r="AB223" i="35"/>
  <c r="AB218" i="35" s="1"/>
  <c r="Y324" i="35"/>
  <c r="Y400" i="35"/>
  <c r="Y447" i="35"/>
  <c r="Y499" i="35"/>
  <c r="Y526" i="35"/>
  <c r="Y570" i="35"/>
  <c r="I169" i="37"/>
  <c r="H169" i="37" s="1"/>
  <c r="Q169" i="25" s="1"/>
  <c r="U598" i="43"/>
  <c r="AB598" i="25" s="1"/>
  <c r="U612" i="43"/>
  <c r="H62" i="45"/>
  <c r="H66" i="45"/>
  <c r="AG66" i="25" s="1"/>
  <c r="H68" i="45"/>
  <c r="AG68" i="25" s="1"/>
  <c r="H70" i="45"/>
  <c r="AG70" i="25" s="1"/>
  <c r="AG567" i="43"/>
  <c r="R572" i="35"/>
  <c r="AB194" i="35"/>
  <c r="AR71" i="43"/>
  <c r="T619" i="45"/>
  <c r="T614" i="45" s="1"/>
  <c r="T673" i="45" s="1"/>
  <c r="V619" i="45"/>
  <c r="X619" i="45"/>
  <c r="X614" i="45" s="1"/>
  <c r="X673" i="45" s="1"/>
  <c r="J364" i="37"/>
  <c r="K194" i="40"/>
  <c r="K223" i="40"/>
  <c r="K275" i="40"/>
  <c r="H530" i="45"/>
  <c r="AG530" i="25" s="1"/>
  <c r="H612" i="45"/>
  <c r="AG612" i="25" s="1"/>
  <c r="H622" i="45"/>
  <c r="H625" i="45"/>
  <c r="H627" i="45"/>
  <c r="H631" i="45"/>
  <c r="H634" i="45"/>
  <c r="H637" i="45"/>
  <c r="H642" i="45"/>
  <c r="H644" i="45"/>
  <c r="H647" i="45"/>
  <c r="H649" i="45"/>
  <c r="H651" i="45"/>
  <c r="H604" i="36"/>
  <c r="M604" i="25" s="1"/>
  <c r="H654" i="45"/>
  <c r="H656" i="45"/>
  <c r="H658" i="45"/>
  <c r="H661" i="45"/>
  <c r="H663" i="45"/>
  <c r="H667" i="45"/>
  <c r="H669" i="45"/>
  <c r="V25" i="45"/>
  <c r="X25" i="45"/>
  <c r="R365" i="45"/>
  <c r="AJ365" i="25" s="1"/>
  <c r="U72" i="43"/>
  <c r="U75" i="43"/>
  <c r="U78" i="43"/>
  <c r="AB78" i="25" s="1"/>
  <c r="U81" i="43"/>
  <c r="AB81" i="25" s="1"/>
  <c r="U86" i="43"/>
  <c r="AB86" i="25" s="1"/>
  <c r="U91" i="43"/>
  <c r="AB91" i="25" s="1"/>
  <c r="U94" i="43"/>
  <c r="AB94" i="25" s="1"/>
  <c r="U98" i="43"/>
  <c r="AB98" i="25" s="1"/>
  <c r="U100" i="43"/>
  <c r="AB100" i="25" s="1"/>
  <c r="U104" i="43"/>
  <c r="AB104" i="25" s="1"/>
  <c r="U106" i="43"/>
  <c r="AB106" i="25" s="1"/>
  <c r="U109" i="43"/>
  <c r="AB109" i="25" s="1"/>
  <c r="U113" i="43"/>
  <c r="AB113" i="25" s="1"/>
  <c r="U117" i="43"/>
  <c r="AB117" i="25" s="1"/>
  <c r="U123" i="43"/>
  <c r="AB123" i="25" s="1"/>
  <c r="U131" i="43"/>
  <c r="U135" i="43"/>
  <c r="U139" i="43"/>
  <c r="U143" i="43"/>
  <c r="U145" i="43"/>
  <c r="U147" i="43"/>
  <c r="AB147" i="25" s="1"/>
  <c r="U152" i="43"/>
  <c r="AB152" i="25" s="1"/>
  <c r="U155" i="43"/>
  <c r="AB155" i="25" s="1"/>
  <c r="U158" i="43"/>
  <c r="U160" i="43"/>
  <c r="AB160" i="25" s="1"/>
  <c r="U166" i="43"/>
  <c r="U168" i="43"/>
  <c r="AB168" i="25" s="1"/>
  <c r="U171" i="43"/>
  <c r="AB171" i="25" s="1"/>
  <c r="U175" i="43"/>
  <c r="AB175" i="25" s="1"/>
  <c r="U178" i="43"/>
  <c r="AB178" i="25" s="1"/>
  <c r="U180" i="43"/>
  <c r="AB180" i="25" s="1"/>
  <c r="AW37" i="43"/>
  <c r="AV37" i="43" s="1"/>
  <c r="AE37" i="25" s="1"/>
  <c r="AW565" i="43"/>
  <c r="AV565" i="43" s="1"/>
  <c r="AE565" i="25" s="1"/>
  <c r="Y390" i="43"/>
  <c r="AB599" i="43"/>
  <c r="AS43" i="43"/>
  <c r="AS55" i="43"/>
  <c r="AK71" i="43"/>
  <c r="AI71" i="43" s="1"/>
  <c r="AH71" i="43" s="1"/>
  <c r="AC71" i="25" s="1"/>
  <c r="H607" i="39"/>
  <c r="S607" i="25" s="1"/>
  <c r="H607" i="36"/>
  <c r="M607" i="25" s="1"/>
  <c r="AH502" i="25"/>
  <c r="H93" i="46"/>
  <c r="AK93" i="25" s="1"/>
  <c r="AL93" i="25"/>
  <c r="H301" i="36"/>
  <c r="H327" i="36"/>
  <c r="H423" i="36"/>
  <c r="M423" i="25" s="1"/>
  <c r="H535" i="36"/>
  <c r="M535" i="25" s="1"/>
  <c r="H548" i="36"/>
  <c r="M548" i="25" s="1"/>
  <c r="H130" i="46"/>
  <c r="AK130" i="25" s="1"/>
  <c r="H140" i="46"/>
  <c r="AK140" i="25" s="1"/>
  <c r="AL140" i="25"/>
  <c r="AL184" i="25"/>
  <c r="H195" i="46"/>
  <c r="AK195" i="25" s="1"/>
  <c r="AL195" i="25"/>
  <c r="H291" i="46"/>
  <c r="AK291" i="25" s="1"/>
  <c r="AL291" i="25"/>
  <c r="H344" i="46"/>
  <c r="AK344" i="25" s="1"/>
  <c r="AL344" i="25"/>
  <c r="H349" i="46"/>
  <c r="AK349" i="25" s="1"/>
  <c r="AL349" i="25"/>
  <c r="H382" i="46"/>
  <c r="AK382" i="25" s="1"/>
  <c r="AL382" i="25"/>
  <c r="H390" i="46"/>
  <c r="AK390" i="25" s="1"/>
  <c r="AL390" i="25"/>
  <c r="H400" i="46"/>
  <c r="AK400" i="25" s="1"/>
  <c r="AL400" i="25"/>
  <c r="H412" i="46"/>
  <c r="AK412" i="25" s="1"/>
  <c r="AL412" i="25"/>
  <c r="H416" i="46"/>
  <c r="AK416" i="25" s="1"/>
  <c r="AL416" i="25"/>
  <c r="H422" i="46"/>
  <c r="AK422" i="25" s="1"/>
  <c r="AL422" i="25"/>
  <c r="H466" i="46"/>
  <c r="AK466" i="25" s="1"/>
  <c r="AL466" i="25"/>
  <c r="H475" i="46"/>
  <c r="AK475" i="25" s="1"/>
  <c r="AL475" i="25"/>
  <c r="H477" i="46"/>
  <c r="AK477" i="25" s="1"/>
  <c r="AL477" i="25"/>
  <c r="H479" i="46"/>
  <c r="AK479" i="25" s="1"/>
  <c r="AL479" i="25"/>
  <c r="H486" i="46"/>
  <c r="AK486" i="25" s="1"/>
  <c r="AL486" i="25"/>
  <c r="H499" i="46"/>
  <c r="AK499" i="25" s="1"/>
  <c r="AL499" i="25"/>
  <c r="H504" i="46"/>
  <c r="AK504" i="25" s="1"/>
  <c r="AL504" i="25"/>
  <c r="H547" i="46"/>
  <c r="AK547" i="25" s="1"/>
  <c r="AL547" i="25"/>
  <c r="H549" i="46"/>
  <c r="AK549" i="25" s="1"/>
  <c r="AL549" i="25"/>
  <c r="H551" i="46"/>
  <c r="AK551" i="25" s="1"/>
  <c r="AL551" i="25"/>
  <c r="H553" i="46"/>
  <c r="AK553" i="25" s="1"/>
  <c r="AL553" i="25"/>
  <c r="H555" i="46"/>
  <c r="AK555" i="25" s="1"/>
  <c r="AL555" i="25"/>
  <c r="H557" i="46"/>
  <c r="AK557" i="25" s="1"/>
  <c r="AL557" i="25"/>
  <c r="H559" i="46"/>
  <c r="AK559" i="25" s="1"/>
  <c r="AL559" i="25"/>
  <c r="H561" i="46"/>
  <c r="AK561" i="25" s="1"/>
  <c r="AL561" i="25"/>
  <c r="H8" i="46"/>
  <c r="AL8" i="25"/>
  <c r="H21" i="46"/>
  <c r="AK21" i="25" s="1"/>
  <c r="H24" i="46"/>
  <c r="AK24" i="25" s="1"/>
  <c r="AL24" i="25"/>
  <c r="H75" i="46"/>
  <c r="AK75" i="25" s="1"/>
  <c r="AL75" i="25"/>
  <c r="H78" i="46"/>
  <c r="AK78" i="25" s="1"/>
  <c r="AL78" i="25"/>
  <c r="H85" i="46"/>
  <c r="AK85" i="25" s="1"/>
  <c r="AL85" i="25"/>
  <c r="H87" i="46"/>
  <c r="AK87" i="25" s="1"/>
  <c r="AL87" i="25"/>
  <c r="H92" i="46"/>
  <c r="AK92" i="25" s="1"/>
  <c r="AL92" i="25"/>
  <c r="H97" i="46"/>
  <c r="AK97" i="25" s="1"/>
  <c r="H99" i="46"/>
  <c r="AK99" i="25" s="1"/>
  <c r="H102" i="46"/>
  <c r="AK102" i="25" s="1"/>
  <c r="H105" i="46"/>
  <c r="AK105" i="25" s="1"/>
  <c r="H107" i="46"/>
  <c r="AK107" i="25" s="1"/>
  <c r="H111" i="46"/>
  <c r="AK111" i="25" s="1"/>
  <c r="H116" i="46"/>
  <c r="AK116" i="25" s="1"/>
  <c r="H120" i="46"/>
  <c r="AK120" i="25" s="1"/>
  <c r="H129" i="46"/>
  <c r="AK129" i="25" s="1"/>
  <c r="H132" i="46"/>
  <c r="AK132" i="25" s="1"/>
  <c r="AL132" i="25"/>
  <c r="H137" i="46"/>
  <c r="AK137" i="25" s="1"/>
  <c r="AL137" i="25"/>
  <c r="H141" i="46"/>
  <c r="AK141" i="25" s="1"/>
  <c r="AL141" i="25"/>
  <c r="H144" i="46"/>
  <c r="AK144" i="25" s="1"/>
  <c r="AL144" i="25"/>
  <c r="H146" i="46"/>
  <c r="AK146" i="25" s="1"/>
  <c r="AL146" i="25"/>
  <c r="H149" i="46"/>
  <c r="AK149" i="25" s="1"/>
  <c r="AL149" i="25"/>
  <c r="H153" i="46"/>
  <c r="AK153" i="25" s="1"/>
  <c r="AL153" i="25"/>
  <c r="H156" i="46"/>
  <c r="AK156" i="25" s="1"/>
  <c r="AL156" i="25"/>
  <c r="H159" i="46"/>
  <c r="AK159" i="25" s="1"/>
  <c r="AL159" i="25"/>
  <c r="H162" i="46"/>
  <c r="AK162" i="25" s="1"/>
  <c r="AL162" i="25"/>
  <c r="H167" i="46"/>
  <c r="AK167" i="25" s="1"/>
  <c r="AL167" i="25"/>
  <c r="H170" i="46"/>
  <c r="AK170" i="25" s="1"/>
  <c r="AL170" i="25"/>
  <c r="H172" i="46"/>
  <c r="AK172" i="25" s="1"/>
  <c r="AL172" i="25"/>
  <c r="H176" i="46"/>
  <c r="AK176" i="25" s="1"/>
  <c r="AL176" i="25"/>
  <c r="H179" i="46"/>
  <c r="AK179" i="25" s="1"/>
  <c r="AL179" i="25"/>
  <c r="H185" i="46"/>
  <c r="AK185" i="25" s="1"/>
  <c r="AL185" i="25"/>
  <c r="H187" i="46"/>
  <c r="AK187" i="25" s="1"/>
  <c r="AL187" i="25"/>
  <c r="H192" i="46"/>
  <c r="AK192" i="25" s="1"/>
  <c r="AL192" i="25"/>
  <c r="H197" i="46"/>
  <c r="AK197" i="25" s="1"/>
  <c r="AL197" i="25"/>
  <c r="H200" i="46"/>
  <c r="AK200" i="25" s="1"/>
  <c r="AL200" i="25"/>
  <c r="H202" i="46"/>
  <c r="AK202" i="25" s="1"/>
  <c r="AL202" i="25"/>
  <c r="H204" i="46"/>
  <c r="AK204" i="25" s="1"/>
  <c r="AL204" i="25"/>
  <c r="H207" i="46"/>
  <c r="AK207" i="25" s="1"/>
  <c r="AL207" i="25"/>
  <c r="H211" i="46"/>
  <c r="AK211" i="25" s="1"/>
  <c r="AL211" i="25"/>
  <c r="H214" i="46"/>
  <c r="AK214" i="25" s="1"/>
  <c r="AL214" i="25"/>
  <c r="H217" i="46"/>
  <c r="AK217" i="25" s="1"/>
  <c r="AL217" i="25"/>
  <c r="H221" i="46"/>
  <c r="AK221" i="25" s="1"/>
  <c r="AL221" i="25"/>
  <c r="H225" i="46"/>
  <c r="AK225" i="25" s="1"/>
  <c r="AL225" i="25"/>
  <c r="H228" i="46"/>
  <c r="AK228" i="25" s="1"/>
  <c r="AL228" i="25"/>
  <c r="H231" i="46"/>
  <c r="AK231" i="25" s="1"/>
  <c r="AL231" i="25"/>
  <c r="H235" i="46"/>
  <c r="AK235" i="25" s="1"/>
  <c r="AL235" i="25"/>
  <c r="H238" i="46"/>
  <c r="AK238" i="25" s="1"/>
  <c r="AL238" i="25"/>
  <c r="H240" i="46"/>
  <c r="AK240" i="25" s="1"/>
  <c r="AL240" i="25"/>
  <c r="H242" i="46"/>
  <c r="AK242" i="25" s="1"/>
  <c r="AL242" i="25"/>
  <c r="H246" i="46"/>
  <c r="AK246" i="25" s="1"/>
  <c r="AL246" i="25"/>
  <c r="H253" i="46"/>
  <c r="AK253" i="25" s="1"/>
  <c r="AL253" i="25"/>
  <c r="H270" i="46"/>
  <c r="AK270" i="25" s="1"/>
  <c r="AL270" i="25"/>
  <c r="H276" i="46"/>
  <c r="AK276" i="25" s="1"/>
  <c r="AL276" i="25"/>
  <c r="H278" i="46"/>
  <c r="AK278" i="25" s="1"/>
  <c r="AL278" i="25"/>
  <c r="H280" i="46"/>
  <c r="AK280" i="25" s="1"/>
  <c r="AL280" i="25"/>
  <c r="H282" i="46"/>
  <c r="AK282" i="25" s="1"/>
  <c r="AL282" i="25"/>
  <c r="H285" i="46"/>
  <c r="AK285" i="25" s="1"/>
  <c r="AL285" i="25"/>
  <c r="H288" i="46"/>
  <c r="AK288" i="25" s="1"/>
  <c r="AL288" i="25"/>
  <c r="H290" i="46"/>
  <c r="AK290" i="25" s="1"/>
  <c r="AL290" i="25"/>
  <c r="H294" i="46"/>
  <c r="AK294" i="25" s="1"/>
  <c r="AL294" i="25"/>
  <c r="H301" i="46"/>
  <c r="AK301" i="25" s="1"/>
  <c r="AL301" i="25"/>
  <c r="H306" i="46"/>
  <c r="AK306" i="25" s="1"/>
  <c r="AL306" i="25"/>
  <c r="H307" i="46"/>
  <c r="AK307" i="25" s="1"/>
  <c r="AL307" i="25"/>
  <c r="H309" i="46"/>
  <c r="AK309" i="25" s="1"/>
  <c r="AL309" i="25"/>
  <c r="AL312" i="25"/>
  <c r="AL314" i="25"/>
  <c r="H327" i="46"/>
  <c r="AL327" i="25"/>
  <c r="H330" i="46"/>
  <c r="AK330" i="25" s="1"/>
  <c r="AL330" i="25"/>
  <c r="H332" i="46"/>
  <c r="AK332" i="25" s="1"/>
  <c r="AL332" i="25"/>
  <c r="H336" i="46"/>
  <c r="AK336" i="25" s="1"/>
  <c r="AL336" i="25"/>
  <c r="H341" i="46"/>
  <c r="AK341" i="25" s="1"/>
  <c r="AL341" i="25"/>
  <c r="H343" i="46"/>
  <c r="AK343" i="25" s="1"/>
  <c r="AL343" i="25"/>
  <c r="H347" i="46"/>
  <c r="AL347" i="25"/>
  <c r="H350" i="46"/>
  <c r="AK350" i="25" s="1"/>
  <c r="AL350" i="25"/>
  <c r="H353" i="46"/>
  <c r="AK353" i="25" s="1"/>
  <c r="AL353" i="25"/>
  <c r="H368" i="46"/>
  <c r="AK368" i="25" s="1"/>
  <c r="AL368" i="25"/>
  <c r="H370" i="46"/>
  <c r="AK370" i="25" s="1"/>
  <c r="AL370" i="25"/>
  <c r="H376" i="46"/>
  <c r="AK376" i="25" s="1"/>
  <c r="AL376" i="25"/>
  <c r="H378" i="46"/>
  <c r="AK378" i="25" s="1"/>
  <c r="AL378" i="25"/>
  <c r="H380" i="46"/>
  <c r="AK380" i="25" s="1"/>
  <c r="AL380" i="25"/>
  <c r="H383" i="46"/>
  <c r="AK383" i="25" s="1"/>
  <c r="AL383" i="25"/>
  <c r="H386" i="46"/>
  <c r="AK386" i="25" s="1"/>
  <c r="AL386" i="25"/>
  <c r="H388" i="46"/>
  <c r="AK388" i="25" s="1"/>
  <c r="AL388" i="25"/>
  <c r="H391" i="46"/>
  <c r="AK391" i="25" s="1"/>
  <c r="AL391" i="25"/>
  <c r="H397" i="46"/>
  <c r="AK397" i="25" s="1"/>
  <c r="AL397" i="25"/>
  <c r="H399" i="46"/>
  <c r="AK399" i="25" s="1"/>
  <c r="H403" i="46"/>
  <c r="AK403" i="25" s="1"/>
  <c r="AL403" i="25"/>
  <c r="H410" i="46"/>
  <c r="AL410" i="25"/>
  <c r="H413" i="46"/>
  <c r="AK413" i="25" s="1"/>
  <c r="AL413" i="25"/>
  <c r="H417" i="46"/>
  <c r="AK417" i="25" s="1"/>
  <c r="AL417" i="25"/>
  <c r="H421" i="46"/>
  <c r="AK421" i="25" s="1"/>
  <c r="AL421" i="25"/>
  <c r="H426" i="46"/>
  <c r="AK426" i="25" s="1"/>
  <c r="AL426" i="25"/>
  <c r="H430" i="46"/>
  <c r="AK430" i="25" s="1"/>
  <c r="AL430" i="25"/>
  <c r="H432" i="46"/>
  <c r="AK432" i="25" s="1"/>
  <c r="AL432" i="25"/>
  <c r="H437" i="46"/>
  <c r="AK437" i="25" s="1"/>
  <c r="AL437" i="25"/>
  <c r="H440" i="46"/>
  <c r="AK440" i="25" s="1"/>
  <c r="AL440" i="25"/>
  <c r="AK448" i="25"/>
  <c r="AL448" i="25"/>
  <c r="H453" i="46"/>
  <c r="AL453" i="25"/>
  <c r="H457" i="46"/>
  <c r="AK457" i="25" s="1"/>
  <c r="AL457" i="25"/>
  <c r="H459" i="46"/>
  <c r="AK459" i="25" s="1"/>
  <c r="AL459" i="25"/>
  <c r="H463" i="46"/>
  <c r="AK463" i="25" s="1"/>
  <c r="AL463" i="25"/>
  <c r="H465" i="46"/>
  <c r="AK465" i="25" s="1"/>
  <c r="AL465" i="25"/>
  <c r="H470" i="46"/>
  <c r="AK470" i="25" s="1"/>
  <c r="AL470" i="25"/>
  <c r="H472" i="46"/>
  <c r="AK472" i="25" s="1"/>
  <c r="AL472" i="25"/>
  <c r="H474" i="46"/>
  <c r="AK474" i="25" s="1"/>
  <c r="AL474" i="25"/>
  <c r="H478" i="46"/>
  <c r="AK478" i="25" s="1"/>
  <c r="AL478" i="25"/>
  <c r="H482" i="46"/>
  <c r="AK482" i="25" s="1"/>
  <c r="AL482" i="25"/>
  <c r="H485" i="46"/>
  <c r="AK485" i="25" s="1"/>
  <c r="AL485" i="25"/>
  <c r="H490" i="46"/>
  <c r="AK490" i="25" s="1"/>
  <c r="AL490" i="25"/>
  <c r="H493" i="46"/>
  <c r="AK493" i="25" s="1"/>
  <c r="AL493" i="25"/>
  <c r="H496" i="46"/>
  <c r="AK496" i="25" s="1"/>
  <c r="AL496" i="25"/>
  <c r="H500" i="46"/>
  <c r="AK500" i="25" s="1"/>
  <c r="AL500" i="25"/>
  <c r="H505" i="46"/>
  <c r="AK505" i="25" s="1"/>
  <c r="AL505" i="25"/>
  <c r="H507" i="46"/>
  <c r="AK507" i="25" s="1"/>
  <c r="AL507" i="25"/>
  <c r="H510" i="46"/>
  <c r="AK510" i="25" s="1"/>
  <c r="AL510" i="25"/>
  <c r="H512" i="46"/>
  <c r="AK512" i="25" s="1"/>
  <c r="AL512" i="25"/>
  <c r="H516" i="46"/>
  <c r="AK516" i="25" s="1"/>
  <c r="AL516" i="25"/>
  <c r="H527" i="46"/>
  <c r="AK527" i="25" s="1"/>
  <c r="AL527" i="25"/>
  <c r="H532" i="46"/>
  <c r="AK532" i="25" s="1"/>
  <c r="AL532" i="25"/>
  <c r="H535" i="46"/>
  <c r="AK535" i="25" s="1"/>
  <c r="AL535" i="25"/>
  <c r="H537" i="46"/>
  <c r="AK537" i="25" s="1"/>
  <c r="AL537" i="25"/>
  <c r="H539" i="46"/>
  <c r="AK539" i="25" s="1"/>
  <c r="AL539" i="25"/>
  <c r="H541" i="46"/>
  <c r="AK541" i="25" s="1"/>
  <c r="AL541" i="25"/>
  <c r="H543" i="46"/>
  <c r="AK543" i="25" s="1"/>
  <c r="AL543" i="25"/>
  <c r="H548" i="46"/>
  <c r="AK548" i="25" s="1"/>
  <c r="AL548" i="25"/>
  <c r="H552" i="46"/>
  <c r="AK552" i="25" s="1"/>
  <c r="AL552" i="25"/>
  <c r="H556" i="46"/>
  <c r="AK556" i="25" s="1"/>
  <c r="AL556" i="25"/>
  <c r="H560" i="46"/>
  <c r="AK560" i="25" s="1"/>
  <c r="AL560" i="25"/>
  <c r="H564" i="46"/>
  <c r="AK564" i="25" s="1"/>
  <c r="AL564" i="25"/>
  <c r="H571" i="46"/>
  <c r="AK571" i="25" s="1"/>
  <c r="AL571" i="25"/>
  <c r="H575" i="46"/>
  <c r="AK575" i="25" s="1"/>
  <c r="AL575" i="25"/>
  <c r="H577" i="46"/>
  <c r="AK577" i="25" s="1"/>
  <c r="AL577" i="25"/>
  <c r="H579" i="46"/>
  <c r="AK579" i="25" s="1"/>
  <c r="AL579" i="25"/>
  <c r="H581" i="46"/>
  <c r="AK581" i="25" s="1"/>
  <c r="AL581" i="25"/>
  <c r="H583" i="46"/>
  <c r="AK583" i="25" s="1"/>
  <c r="AL583" i="25"/>
  <c r="H586" i="46"/>
  <c r="AK586" i="25" s="1"/>
  <c r="AL586" i="25"/>
  <c r="H590" i="46"/>
  <c r="AK590" i="25" s="1"/>
  <c r="AL590" i="25"/>
  <c r="H594" i="46"/>
  <c r="AK594" i="25" s="1"/>
  <c r="AL594" i="25"/>
  <c r="H598" i="46"/>
  <c r="AK598" i="25" s="1"/>
  <c r="AL598" i="25"/>
  <c r="H602" i="46"/>
  <c r="AK602" i="25" s="1"/>
  <c r="AL602" i="25"/>
  <c r="H610" i="46"/>
  <c r="AK610" i="25" s="1"/>
  <c r="AL610" i="25"/>
  <c r="AU150" i="43"/>
  <c r="H79" i="46"/>
  <c r="AK79" i="25" s="1"/>
  <c r="AL79" i="25"/>
  <c r="J603" i="46"/>
  <c r="I603" i="46" s="1"/>
  <c r="AL523" i="25"/>
  <c r="H525" i="46"/>
  <c r="AK525" i="25" s="1"/>
  <c r="AL525" i="25"/>
  <c r="AL315" i="25"/>
  <c r="J603" i="45"/>
  <c r="I603" i="45" s="1"/>
  <c r="AH603" i="25" s="1"/>
  <c r="H133" i="43"/>
  <c r="Y133" i="25" s="1"/>
  <c r="H121" i="43"/>
  <c r="Y121" i="25" s="1"/>
  <c r="H26" i="46"/>
  <c r="AK26" i="25" s="1"/>
  <c r="AL26" i="25"/>
  <c r="H103" i="46"/>
  <c r="AK103" i="25" s="1"/>
  <c r="H112" i="46"/>
  <c r="AK112" i="25" s="1"/>
  <c r="H73" i="46"/>
  <c r="AK73" i="25" s="1"/>
  <c r="AL73" i="25"/>
  <c r="H353" i="36"/>
  <c r="M353" i="25" s="1"/>
  <c r="H484" i="36"/>
  <c r="M484" i="25" s="1"/>
  <c r="H511" i="36"/>
  <c r="M511" i="25" s="1"/>
  <c r="H541" i="36"/>
  <c r="M541" i="25" s="1"/>
  <c r="H209" i="46"/>
  <c r="AK209" i="25" s="1"/>
  <c r="AL209" i="25"/>
  <c r="H502" i="46"/>
  <c r="AK502" i="25" s="1"/>
  <c r="AL502" i="25"/>
  <c r="H23" i="46"/>
  <c r="AK23" i="25" s="1"/>
  <c r="AL23" i="25"/>
  <c r="J114" i="45"/>
  <c r="I114" i="45" s="1"/>
  <c r="AH114" i="25" s="1"/>
  <c r="I84" i="36"/>
  <c r="AL84" i="25"/>
  <c r="AL96" i="25"/>
  <c r="H110" i="46"/>
  <c r="AK110" i="25" s="1"/>
  <c r="H115" i="46"/>
  <c r="AK115" i="25" s="1"/>
  <c r="Q567" i="39"/>
  <c r="I237" i="40"/>
  <c r="H237" i="40" s="1"/>
  <c r="V237" i="25" s="1"/>
  <c r="J364" i="46"/>
  <c r="I364" i="46" s="1"/>
  <c r="AL364" i="25" s="1"/>
  <c r="J461" i="43"/>
  <c r="I461" i="43" s="1"/>
  <c r="Z461" i="25" s="1"/>
  <c r="J223" i="45"/>
  <c r="I223" i="45" s="1"/>
  <c r="AH223" i="25" s="1"/>
  <c r="K208" i="34"/>
  <c r="I208" i="34" s="1"/>
  <c r="H208" i="34" s="1"/>
  <c r="K208" i="25" s="1"/>
  <c r="J208" i="45"/>
  <c r="J164" i="45"/>
  <c r="R518" i="35"/>
  <c r="Y469" i="35"/>
  <c r="R462" i="35"/>
  <c r="Y205" i="35"/>
  <c r="M65" i="36"/>
  <c r="O65" i="25" s="1"/>
  <c r="W7" i="25"/>
  <c r="I518" i="40"/>
  <c r="H518" i="40" s="1"/>
  <c r="V518" i="25" s="1"/>
  <c r="H119" i="46"/>
  <c r="AK119" i="25" s="1"/>
  <c r="H142" i="46"/>
  <c r="AK142" i="25" s="1"/>
  <c r="AL142" i="25"/>
  <c r="H157" i="46"/>
  <c r="AK157" i="25" s="1"/>
  <c r="AL157" i="25"/>
  <c r="I157" i="37"/>
  <c r="H157" i="37" s="1"/>
  <c r="Q157" i="25" s="1"/>
  <c r="H205" i="46"/>
  <c r="AK205" i="25" s="1"/>
  <c r="AL205" i="25"/>
  <c r="I209" i="37"/>
  <c r="H209" i="37" s="1"/>
  <c r="Q209" i="25" s="1"/>
  <c r="I216" i="37"/>
  <c r="H216" i="37" s="1"/>
  <c r="Q216" i="25" s="1"/>
  <c r="H224" i="46"/>
  <c r="AK224" i="25" s="1"/>
  <c r="AL224" i="25"/>
  <c r="I224" i="37"/>
  <c r="H224" i="37" s="1"/>
  <c r="Q224" i="25" s="1"/>
  <c r="H226" i="46"/>
  <c r="AK226" i="25" s="1"/>
  <c r="AL226" i="25"/>
  <c r="H232" i="46"/>
  <c r="AK232" i="25" s="1"/>
  <c r="AL232" i="25"/>
  <c r="H302" i="46"/>
  <c r="AK302" i="25" s="1"/>
  <c r="AL302" i="25"/>
  <c r="H427" i="46"/>
  <c r="AK427" i="25" s="1"/>
  <c r="AL427" i="25"/>
  <c r="H447" i="46"/>
  <c r="AK447" i="25" s="1"/>
  <c r="AL447" i="25"/>
  <c r="H452" i="46"/>
  <c r="AK452" i="25" s="1"/>
  <c r="AL452" i="25"/>
  <c r="H494" i="46"/>
  <c r="AK494" i="25" s="1"/>
  <c r="AL494" i="25"/>
  <c r="H514" i="46"/>
  <c r="AK514" i="25" s="1"/>
  <c r="AL514" i="25"/>
  <c r="H526" i="46"/>
  <c r="AK526" i="25" s="1"/>
  <c r="AL526" i="25"/>
  <c r="I526" i="37"/>
  <c r="H526" i="37" s="1"/>
  <c r="Q526" i="25" s="1"/>
  <c r="AL563" i="25"/>
  <c r="H568" i="46"/>
  <c r="AK568" i="25" s="1"/>
  <c r="AL568" i="25"/>
  <c r="I568" i="37"/>
  <c r="H568" i="37" s="1"/>
  <c r="Q568" i="25" s="1"/>
  <c r="H570" i="46"/>
  <c r="AK570" i="25" s="1"/>
  <c r="AL570" i="25"/>
  <c r="H574" i="46"/>
  <c r="AK574" i="25" s="1"/>
  <c r="AL574" i="25"/>
  <c r="H585" i="46"/>
  <c r="AK585" i="25" s="1"/>
  <c r="AL585" i="25"/>
  <c r="H587" i="46"/>
  <c r="AK587" i="25" s="1"/>
  <c r="AL587" i="25"/>
  <c r="H589" i="46"/>
  <c r="AK589" i="25" s="1"/>
  <c r="AL589" i="25"/>
  <c r="H591" i="46"/>
  <c r="AK591" i="25" s="1"/>
  <c r="AL591" i="25"/>
  <c r="H593" i="46"/>
  <c r="AK593" i="25" s="1"/>
  <c r="AL593" i="25"/>
  <c r="H595" i="46"/>
  <c r="AK595" i="25" s="1"/>
  <c r="AL595" i="25"/>
  <c r="H597" i="46"/>
  <c r="AK597" i="25" s="1"/>
  <c r="AL597" i="25"/>
  <c r="H599" i="46"/>
  <c r="AK599" i="25" s="1"/>
  <c r="AL599" i="25"/>
  <c r="H601" i="46"/>
  <c r="AK601" i="25" s="1"/>
  <c r="AL601" i="25"/>
  <c r="H90" i="46"/>
  <c r="AK90" i="25" s="1"/>
  <c r="AL90" i="25"/>
  <c r="R284" i="35"/>
  <c r="R311" i="35"/>
  <c r="R333" i="35"/>
  <c r="T501" i="35"/>
  <c r="V501" i="35"/>
  <c r="R526" i="35"/>
  <c r="R545" i="35"/>
  <c r="R553" i="35"/>
  <c r="R561" i="35"/>
  <c r="R568" i="35"/>
  <c r="Y35" i="35"/>
  <c r="AB45" i="35"/>
  <c r="AI45" i="35"/>
  <c r="Y55" i="35"/>
  <c r="AI194" i="35"/>
  <c r="AI208" i="35"/>
  <c r="Y284" i="35"/>
  <c r="AB275" i="35"/>
  <c r="AI275" i="35"/>
  <c r="Y382" i="35"/>
  <c r="Y412" i="35"/>
  <c r="Y466" i="35"/>
  <c r="Y475" i="35"/>
  <c r="Y479" i="35"/>
  <c r="Y486" i="35"/>
  <c r="AB501" i="35"/>
  <c r="Y494" i="35"/>
  <c r="AI567" i="35"/>
  <c r="Y601" i="35"/>
  <c r="H490" i="39"/>
  <c r="S490" i="25" s="1"/>
  <c r="H604" i="39"/>
  <c r="S604" i="25" s="1"/>
  <c r="H610" i="39"/>
  <c r="S610" i="25" s="1"/>
  <c r="H74" i="46"/>
  <c r="AK74" i="25" s="1"/>
  <c r="AL74" i="25"/>
  <c r="H76" i="46"/>
  <c r="AK76" i="25" s="1"/>
  <c r="AL76" i="25"/>
  <c r="H81" i="46"/>
  <c r="AK81" i="25" s="1"/>
  <c r="AL81" i="25"/>
  <c r="H86" i="46"/>
  <c r="AK86" i="25" s="1"/>
  <c r="AL86" i="25"/>
  <c r="H91" i="46"/>
  <c r="AK91" i="25" s="1"/>
  <c r="AL91" i="25"/>
  <c r="H94" i="46"/>
  <c r="AK94" i="25" s="1"/>
  <c r="AL94" i="25"/>
  <c r="H98" i="46"/>
  <c r="AK98" i="25" s="1"/>
  <c r="H100" i="46"/>
  <c r="AK100" i="25" s="1"/>
  <c r="H104" i="46"/>
  <c r="AK104" i="25" s="1"/>
  <c r="H106" i="46"/>
  <c r="AK106" i="25" s="1"/>
  <c r="H109" i="46"/>
  <c r="AK109" i="25" s="1"/>
  <c r="H113" i="46"/>
  <c r="AK113" i="25" s="1"/>
  <c r="H117" i="46"/>
  <c r="AK117" i="25" s="1"/>
  <c r="H123" i="46"/>
  <c r="AK123" i="25" s="1"/>
  <c r="H131" i="46"/>
  <c r="AK131" i="25" s="1"/>
  <c r="AL131" i="25"/>
  <c r="H135" i="46"/>
  <c r="AK135" i="25" s="1"/>
  <c r="AL135" i="25"/>
  <c r="H139" i="46"/>
  <c r="AK139" i="25" s="1"/>
  <c r="AL139" i="25"/>
  <c r="H143" i="46"/>
  <c r="AK143" i="25" s="1"/>
  <c r="AL143" i="25"/>
  <c r="H145" i="46"/>
  <c r="AK145" i="25" s="1"/>
  <c r="AL145" i="25"/>
  <c r="H147" i="46"/>
  <c r="AK147" i="25" s="1"/>
  <c r="AL147" i="25"/>
  <c r="H152" i="46"/>
  <c r="AK152" i="25" s="1"/>
  <c r="AL152" i="25"/>
  <c r="H155" i="46"/>
  <c r="AK155" i="25" s="1"/>
  <c r="AL155" i="25"/>
  <c r="H158" i="46"/>
  <c r="AK158" i="25" s="1"/>
  <c r="AL158" i="25"/>
  <c r="H160" i="46"/>
  <c r="AK160" i="25" s="1"/>
  <c r="AL160" i="25"/>
  <c r="H166" i="46"/>
  <c r="AK166" i="25" s="1"/>
  <c r="AL166" i="25"/>
  <c r="H168" i="46"/>
  <c r="AK168" i="25" s="1"/>
  <c r="AL168" i="25"/>
  <c r="H171" i="46"/>
  <c r="AK171" i="25" s="1"/>
  <c r="AL171" i="25"/>
  <c r="H175" i="46"/>
  <c r="AK175" i="25" s="1"/>
  <c r="AL175" i="25"/>
  <c r="H178" i="46"/>
  <c r="AK178" i="25" s="1"/>
  <c r="AL178" i="25"/>
  <c r="H180" i="46"/>
  <c r="AK180" i="25" s="1"/>
  <c r="AL180" i="25"/>
  <c r="H186" i="46"/>
  <c r="AK186" i="25" s="1"/>
  <c r="AL186" i="25"/>
  <c r="H191" i="46"/>
  <c r="AK191" i="25" s="1"/>
  <c r="AL191" i="25"/>
  <c r="H196" i="46"/>
  <c r="AK196" i="25" s="1"/>
  <c r="AL196" i="25"/>
  <c r="H198" i="46"/>
  <c r="AK198" i="25" s="1"/>
  <c r="AL198" i="25"/>
  <c r="H201" i="46"/>
  <c r="AK201" i="25" s="1"/>
  <c r="AL201" i="25"/>
  <c r="H203" i="46"/>
  <c r="AK203" i="25" s="1"/>
  <c r="AL203" i="25"/>
  <c r="H206" i="46"/>
  <c r="AK206" i="25" s="1"/>
  <c r="AL206" i="25"/>
  <c r="H210" i="46"/>
  <c r="AK210" i="25" s="1"/>
  <c r="AL210" i="25"/>
  <c r="H213" i="46"/>
  <c r="AK213" i="25" s="1"/>
  <c r="AL213" i="25"/>
  <c r="H215" i="46"/>
  <c r="AK215" i="25" s="1"/>
  <c r="AL215" i="25"/>
  <c r="H220" i="46"/>
  <c r="AK220" i="25" s="1"/>
  <c r="AL220" i="25"/>
  <c r="H222" i="46"/>
  <c r="AK222" i="25" s="1"/>
  <c r="AL222" i="25"/>
  <c r="H227" i="46"/>
  <c r="AK227" i="25" s="1"/>
  <c r="AL227" i="25"/>
  <c r="H230" i="46"/>
  <c r="AK230" i="25" s="1"/>
  <c r="AL230" i="25"/>
  <c r="H233" i="46"/>
  <c r="AK233" i="25" s="1"/>
  <c r="AL233" i="25"/>
  <c r="H236" i="46"/>
  <c r="AK236" i="25" s="1"/>
  <c r="AL236" i="25"/>
  <c r="H239" i="46"/>
  <c r="AK239" i="25" s="1"/>
  <c r="AL239" i="25"/>
  <c r="H241" i="46"/>
  <c r="AK241" i="25" s="1"/>
  <c r="AL241" i="25"/>
  <c r="H243" i="46"/>
  <c r="AK243" i="25" s="1"/>
  <c r="AL243" i="25"/>
  <c r="H247" i="46"/>
  <c r="AK247" i="25" s="1"/>
  <c r="AL247" i="25"/>
  <c r="H258" i="46"/>
  <c r="AK258" i="25" s="1"/>
  <c r="AL258" i="25"/>
  <c r="H272" i="46"/>
  <c r="AK272" i="25" s="1"/>
  <c r="AL272" i="25"/>
  <c r="H277" i="46"/>
  <c r="AK277" i="25" s="1"/>
  <c r="AL277" i="25"/>
  <c r="H279" i="46"/>
  <c r="AK279" i="25" s="1"/>
  <c r="AL279" i="25"/>
  <c r="H281" i="46"/>
  <c r="AK281" i="25" s="1"/>
  <c r="AL281" i="25"/>
  <c r="H283" i="46"/>
  <c r="AK283" i="25" s="1"/>
  <c r="AL283" i="25"/>
  <c r="H287" i="46"/>
  <c r="AL287" i="25"/>
  <c r="H289" i="46"/>
  <c r="AK289" i="25" s="1"/>
  <c r="AL289" i="25"/>
  <c r="H292" i="46"/>
  <c r="AK292" i="25" s="1"/>
  <c r="AL292" i="25"/>
  <c r="H295" i="46"/>
  <c r="AK295" i="25" s="1"/>
  <c r="AL295" i="25"/>
  <c r="AK303" i="25"/>
  <c r="AL303" i="25"/>
  <c r="H305" i="46"/>
  <c r="AK305" i="25" s="1"/>
  <c r="AL305" i="25"/>
  <c r="AL310" i="25"/>
  <c r="AK316" i="25"/>
  <c r="AL316" i="25"/>
  <c r="H325" i="46"/>
  <c r="AK325" i="25" s="1"/>
  <c r="AL325" i="25"/>
  <c r="H329" i="46"/>
  <c r="AK329" i="25" s="1"/>
  <c r="AL329" i="25"/>
  <c r="H331" i="46"/>
  <c r="AK331" i="25" s="1"/>
  <c r="AL331" i="25"/>
  <c r="H334" i="46"/>
  <c r="AK334" i="25" s="1"/>
  <c r="AL334" i="25"/>
  <c r="H340" i="46"/>
  <c r="AK340" i="25" s="1"/>
  <c r="AL340" i="25"/>
  <c r="H342" i="46"/>
  <c r="AK342" i="25" s="1"/>
  <c r="AL342" i="25"/>
  <c r="H345" i="46"/>
  <c r="AK345" i="25" s="1"/>
  <c r="AL345" i="25"/>
  <c r="H348" i="46"/>
  <c r="AK348" i="25" s="1"/>
  <c r="AL348" i="25"/>
  <c r="H352" i="46"/>
  <c r="AL352" i="25"/>
  <c r="H366" i="46"/>
  <c r="AK366" i="25" s="1"/>
  <c r="AL366" i="25"/>
  <c r="H369" i="46"/>
  <c r="AK369" i="25" s="1"/>
  <c r="AL369" i="25"/>
  <c r="H371" i="46"/>
  <c r="AK371" i="25" s="1"/>
  <c r="AL371" i="25"/>
  <c r="H377" i="46"/>
  <c r="AK377" i="25" s="1"/>
  <c r="AL377" i="25"/>
  <c r="H379" i="46"/>
  <c r="AK379" i="25" s="1"/>
  <c r="AL379" i="25"/>
  <c r="H381" i="46"/>
  <c r="AK381" i="25" s="1"/>
  <c r="AL381" i="25"/>
  <c r="H385" i="46"/>
  <c r="AK385" i="25" s="1"/>
  <c r="AL385" i="25"/>
  <c r="H387" i="46"/>
  <c r="AK387" i="25" s="1"/>
  <c r="AL387" i="25"/>
  <c r="H389" i="46"/>
  <c r="AK389" i="25" s="1"/>
  <c r="AL389" i="25"/>
  <c r="H393" i="46"/>
  <c r="AK393" i="25" s="1"/>
  <c r="AL393" i="25"/>
  <c r="H398" i="46"/>
  <c r="AK398" i="25" s="1"/>
  <c r="AL398" i="25"/>
  <c r="H401" i="46"/>
  <c r="AK401" i="25" s="1"/>
  <c r="AL401" i="25"/>
  <c r="H409" i="46"/>
  <c r="AK409" i="25" s="1"/>
  <c r="AL409" i="25"/>
  <c r="H411" i="46"/>
  <c r="AK411" i="25" s="1"/>
  <c r="AL411" i="25"/>
  <c r="H415" i="46"/>
  <c r="AK415" i="25" s="1"/>
  <c r="AL415" i="25"/>
  <c r="H419" i="46"/>
  <c r="AK419" i="25" s="1"/>
  <c r="AL419" i="25"/>
  <c r="H423" i="46"/>
  <c r="AK423" i="25" s="1"/>
  <c r="AL423" i="25"/>
  <c r="H428" i="46"/>
  <c r="AK428" i="25" s="1"/>
  <c r="AL428" i="25"/>
  <c r="H431" i="46"/>
  <c r="AK431" i="25" s="1"/>
  <c r="AL431" i="25"/>
  <c r="H435" i="46"/>
  <c r="AK435" i="25" s="1"/>
  <c r="AL435" i="25"/>
  <c r="H436" i="46"/>
  <c r="AK436" i="25" s="1"/>
  <c r="AL436" i="25"/>
  <c r="H438" i="46"/>
  <c r="AK438" i="25" s="1"/>
  <c r="AL438" i="25"/>
  <c r="H446" i="46"/>
  <c r="AK446" i="25" s="1"/>
  <c r="AL446" i="25"/>
  <c r="AK451" i="25"/>
  <c r="AL451" i="25"/>
  <c r="H456" i="46"/>
  <c r="AK456" i="25" s="1"/>
  <c r="AL456" i="25"/>
  <c r="H458" i="46"/>
  <c r="AK458" i="25" s="1"/>
  <c r="AL458" i="25"/>
  <c r="H460" i="46"/>
  <c r="AK460" i="25" s="1"/>
  <c r="AL460" i="25"/>
  <c r="H464" i="46"/>
  <c r="AK464" i="25" s="1"/>
  <c r="AL464" i="25"/>
  <c r="H467" i="46"/>
  <c r="AK467" i="25" s="1"/>
  <c r="AL467" i="25"/>
  <c r="H471" i="46"/>
  <c r="AK471" i="25" s="1"/>
  <c r="AL471" i="25"/>
  <c r="H473" i="46"/>
  <c r="AK473" i="25" s="1"/>
  <c r="AL473" i="25"/>
  <c r="H476" i="46"/>
  <c r="AK476" i="25" s="1"/>
  <c r="AL476" i="25"/>
  <c r="H480" i="46"/>
  <c r="AK480" i="25" s="1"/>
  <c r="AL480" i="25"/>
  <c r="H484" i="46"/>
  <c r="AK484" i="25" s="1"/>
  <c r="AL484" i="25"/>
  <c r="H487" i="46"/>
  <c r="AK487" i="25" s="1"/>
  <c r="AL487" i="25"/>
  <c r="H492" i="46"/>
  <c r="AK492" i="25" s="1"/>
  <c r="AL492" i="25"/>
  <c r="H495" i="46"/>
  <c r="AK495" i="25" s="1"/>
  <c r="AL495" i="25"/>
  <c r="H498" i="46"/>
  <c r="AK498" i="25" s="1"/>
  <c r="AL498" i="25"/>
  <c r="H503" i="46"/>
  <c r="AK503" i="25" s="1"/>
  <c r="AL503" i="25"/>
  <c r="H506" i="46"/>
  <c r="AK506" i="25" s="1"/>
  <c r="AL506" i="25"/>
  <c r="H508" i="46"/>
  <c r="AK508" i="25" s="1"/>
  <c r="AL508" i="25"/>
  <c r="H511" i="46"/>
  <c r="AK511" i="25" s="1"/>
  <c r="AL511" i="25"/>
  <c r="H513" i="46"/>
  <c r="AK513" i="25" s="1"/>
  <c r="AL513" i="25"/>
  <c r="H519" i="46"/>
  <c r="AK519" i="25" s="1"/>
  <c r="AL519" i="25"/>
  <c r="H530" i="46"/>
  <c r="AK530" i="25" s="1"/>
  <c r="AL530" i="25"/>
  <c r="H534" i="46"/>
  <c r="AK534" i="25" s="1"/>
  <c r="AL534" i="25"/>
  <c r="H536" i="46"/>
  <c r="AK536" i="25" s="1"/>
  <c r="AL536" i="25"/>
  <c r="H538" i="46"/>
  <c r="AK538" i="25" s="1"/>
  <c r="AL538" i="25"/>
  <c r="H540" i="46"/>
  <c r="AK540" i="25" s="1"/>
  <c r="AL540" i="25"/>
  <c r="H542" i="46"/>
  <c r="AK542" i="25" s="1"/>
  <c r="AL542" i="25"/>
  <c r="H544" i="46"/>
  <c r="AK544" i="25" s="1"/>
  <c r="AL544" i="25"/>
  <c r="H550" i="46"/>
  <c r="AK550" i="25" s="1"/>
  <c r="AL550" i="25"/>
  <c r="H554" i="46"/>
  <c r="AK554" i="25" s="1"/>
  <c r="AL554" i="25"/>
  <c r="H558" i="46"/>
  <c r="AK558" i="25" s="1"/>
  <c r="AL558" i="25"/>
  <c r="H562" i="46"/>
  <c r="AK562" i="25" s="1"/>
  <c r="AL562" i="25"/>
  <c r="H569" i="46"/>
  <c r="AK569" i="25" s="1"/>
  <c r="AL569" i="25"/>
  <c r="H573" i="46"/>
  <c r="AK573" i="25" s="1"/>
  <c r="AL573" i="25"/>
  <c r="H576" i="46"/>
  <c r="AK576" i="25" s="1"/>
  <c r="AL576" i="25"/>
  <c r="H578" i="46"/>
  <c r="AK578" i="25" s="1"/>
  <c r="AL578" i="25"/>
  <c r="H580" i="46"/>
  <c r="AK580" i="25" s="1"/>
  <c r="AL580" i="25"/>
  <c r="H582" i="46"/>
  <c r="AK582" i="25" s="1"/>
  <c r="AL582" i="25"/>
  <c r="H584" i="46"/>
  <c r="AK584" i="25" s="1"/>
  <c r="AL584" i="25"/>
  <c r="H588" i="46"/>
  <c r="AK588" i="25" s="1"/>
  <c r="AL588" i="25"/>
  <c r="H592" i="46"/>
  <c r="AK592" i="25" s="1"/>
  <c r="AL592" i="25"/>
  <c r="H596" i="46"/>
  <c r="AK596" i="25" s="1"/>
  <c r="AL596" i="25"/>
  <c r="H600" i="46"/>
  <c r="AK600" i="25" s="1"/>
  <c r="AL600" i="25"/>
  <c r="H604" i="46"/>
  <c r="AK604" i="25" s="1"/>
  <c r="AL604" i="25"/>
  <c r="H612" i="46"/>
  <c r="AK612" i="25" s="1"/>
  <c r="AL612" i="25"/>
  <c r="H183" i="35"/>
  <c r="L183" i="25" s="1"/>
  <c r="H188" i="35"/>
  <c r="L188" i="25" s="1"/>
  <c r="H248" i="46"/>
  <c r="AK248" i="25" s="1"/>
  <c r="AL248" i="25"/>
  <c r="H249" i="46"/>
  <c r="AK249" i="25" s="1"/>
  <c r="AL249" i="25"/>
  <c r="H250" i="46"/>
  <c r="AK250" i="25" s="1"/>
  <c r="AL250" i="25"/>
  <c r="H252" i="46"/>
  <c r="AK252" i="25" s="1"/>
  <c r="AL252" i="25"/>
  <c r="H248" i="35"/>
  <c r="L248" i="25" s="1"/>
  <c r="H250" i="35"/>
  <c r="L250" i="25" s="1"/>
  <c r="H254" i="46"/>
  <c r="AK254" i="25" s="1"/>
  <c r="AL254" i="25"/>
  <c r="H255" i="46"/>
  <c r="AK255" i="25" s="1"/>
  <c r="AL255" i="25"/>
  <c r="H256" i="46"/>
  <c r="AK256" i="25" s="1"/>
  <c r="AL256" i="25"/>
  <c r="H254" i="36"/>
  <c r="M254" i="25" s="1"/>
  <c r="H255" i="35"/>
  <c r="L255" i="25" s="1"/>
  <c r="H257" i="35"/>
  <c r="L257" i="25" s="1"/>
  <c r="H262" i="46"/>
  <c r="AK262" i="25" s="1"/>
  <c r="AL262" i="25"/>
  <c r="H264" i="46"/>
  <c r="AK264" i="25" s="1"/>
  <c r="AL264" i="25"/>
  <c r="H265" i="46"/>
  <c r="AK265" i="25" s="1"/>
  <c r="AL265" i="25"/>
  <c r="H269" i="46"/>
  <c r="AK269" i="25" s="1"/>
  <c r="AL269" i="25"/>
  <c r="H264" i="35"/>
  <c r="L264" i="25" s="1"/>
  <c r="H269" i="35"/>
  <c r="L269" i="25" s="1"/>
  <c r="H259" i="35"/>
  <c r="L259" i="25" s="1"/>
  <c r="H261" i="35"/>
  <c r="L261" i="25" s="1"/>
  <c r="H266" i="46"/>
  <c r="AK266" i="25" s="1"/>
  <c r="AL266" i="25"/>
  <c r="H266" i="35"/>
  <c r="L266" i="25" s="1"/>
  <c r="H271" i="46"/>
  <c r="AK271" i="25" s="1"/>
  <c r="AL271" i="25"/>
  <c r="H271" i="45"/>
  <c r="AG271" i="25" s="1"/>
  <c r="H271" i="35"/>
  <c r="L271" i="25" s="1"/>
  <c r="H273" i="46"/>
  <c r="AK273" i="25" s="1"/>
  <c r="AL273" i="25"/>
  <c r="H274" i="46"/>
  <c r="AK274" i="25" s="1"/>
  <c r="AL274" i="25"/>
  <c r="H273" i="35"/>
  <c r="L273" i="25" s="1"/>
  <c r="H308" i="46"/>
  <c r="AK308" i="25" s="1"/>
  <c r="AL308" i="25"/>
  <c r="H308" i="45"/>
  <c r="AG308" i="25" s="1"/>
  <c r="H308" i="35"/>
  <c r="L308" i="25" s="1"/>
  <c r="H521" i="46"/>
  <c r="AK521" i="25" s="1"/>
  <c r="AL521" i="25"/>
  <c r="H521" i="35"/>
  <c r="L521" i="25" s="1"/>
  <c r="H566" i="46"/>
  <c r="AK566" i="25" s="1"/>
  <c r="AL566" i="25"/>
  <c r="H566" i="35"/>
  <c r="L566" i="25" s="1"/>
  <c r="AL607" i="25"/>
  <c r="H607" i="46"/>
  <c r="AK607" i="25" s="1"/>
  <c r="H607" i="35"/>
  <c r="L607" i="25" s="1"/>
  <c r="BC71" i="43"/>
  <c r="H604" i="45"/>
  <c r="AG604" i="25" s="1"/>
  <c r="H607" i="45"/>
  <c r="AG607" i="25" s="1"/>
  <c r="H229" i="43"/>
  <c r="Y229" i="25" s="1"/>
  <c r="H122" i="43"/>
  <c r="Y122" i="25" s="1"/>
  <c r="H134" i="43"/>
  <c r="Y134" i="25" s="1"/>
  <c r="Y154" i="25"/>
  <c r="AX25" i="43"/>
  <c r="AW35" i="43"/>
  <c r="AV35" i="43" s="1"/>
  <c r="AE35" i="25" s="1"/>
  <c r="N547" i="25"/>
  <c r="N601" i="25"/>
  <c r="N561" i="25"/>
  <c r="H585" i="37"/>
  <c r="Q585" i="25" s="1"/>
  <c r="T30" i="25"/>
  <c r="T93" i="25"/>
  <c r="H110" i="40"/>
  <c r="V110" i="25" s="1"/>
  <c r="H112" i="37"/>
  <c r="Q112" i="25" s="1"/>
  <c r="H26" i="40"/>
  <c r="V26" i="25" s="1"/>
  <c r="J71" i="40"/>
  <c r="J114" i="36"/>
  <c r="I114" i="36" s="1"/>
  <c r="N114" i="25" s="1"/>
  <c r="N599" i="25"/>
  <c r="N570" i="25"/>
  <c r="N559" i="25"/>
  <c r="N184" i="25"/>
  <c r="J89" i="37"/>
  <c r="H589" i="37"/>
  <c r="Q589" i="25" s="1"/>
  <c r="H65" i="37"/>
  <c r="Q65" i="25" s="1"/>
  <c r="H73" i="37"/>
  <c r="Q73" i="25" s="1"/>
  <c r="T96" i="25"/>
  <c r="H96" i="37"/>
  <c r="Q96" i="25" s="1"/>
  <c r="H115" i="37"/>
  <c r="Q115" i="25" s="1"/>
  <c r="N412" i="25"/>
  <c r="N549" i="25"/>
  <c r="Y365" i="35"/>
  <c r="N27" i="25"/>
  <c r="H27" i="36"/>
  <c r="M27" i="25" s="1"/>
  <c r="N31" i="25"/>
  <c r="H31" i="36"/>
  <c r="M31" i="25" s="1"/>
  <c r="N33" i="25"/>
  <c r="H33" i="36"/>
  <c r="M33" i="25" s="1"/>
  <c r="N41" i="25"/>
  <c r="H41" i="36"/>
  <c r="M41" i="25" s="1"/>
  <c r="H67" i="36"/>
  <c r="M67" i="25" s="1"/>
  <c r="N69" i="25"/>
  <c r="H69" i="36"/>
  <c r="M69" i="25" s="1"/>
  <c r="N72" i="25"/>
  <c r="H72" i="36"/>
  <c r="M72" i="25" s="1"/>
  <c r="N75" i="25"/>
  <c r="H75" i="36"/>
  <c r="M75" i="25" s="1"/>
  <c r="N78" i="25"/>
  <c r="H78" i="36"/>
  <c r="M78" i="25" s="1"/>
  <c r="N81" i="25"/>
  <c r="H81" i="36"/>
  <c r="M81" i="25" s="1"/>
  <c r="N86" i="25"/>
  <c r="H86" i="36"/>
  <c r="M86" i="25" s="1"/>
  <c r="N91" i="25"/>
  <c r="H91" i="36"/>
  <c r="M91" i="25" s="1"/>
  <c r="N94" i="25"/>
  <c r="H94" i="36"/>
  <c r="M94" i="25" s="1"/>
  <c r="H98" i="36"/>
  <c r="M98" i="25" s="1"/>
  <c r="H104" i="36"/>
  <c r="M104" i="25" s="1"/>
  <c r="H106" i="36"/>
  <c r="M106" i="25" s="1"/>
  <c r="H111" i="36"/>
  <c r="M111" i="25" s="1"/>
  <c r="H116" i="36"/>
  <c r="M116" i="25" s="1"/>
  <c r="H120" i="36"/>
  <c r="M120" i="25" s="1"/>
  <c r="H129" i="36"/>
  <c r="M129" i="25" s="1"/>
  <c r="N132" i="25"/>
  <c r="H132" i="36"/>
  <c r="M132" i="25" s="1"/>
  <c r="N137" i="25"/>
  <c r="H137" i="36"/>
  <c r="M137" i="25" s="1"/>
  <c r="N141" i="25"/>
  <c r="H141" i="36"/>
  <c r="M141" i="25" s="1"/>
  <c r="N144" i="25"/>
  <c r="H144" i="36"/>
  <c r="M144" i="25" s="1"/>
  <c r="N146" i="25"/>
  <c r="H146" i="36"/>
  <c r="M146" i="25" s="1"/>
  <c r="N149" i="25"/>
  <c r="H149" i="36"/>
  <c r="M149" i="25" s="1"/>
  <c r="N155" i="25"/>
  <c r="H155" i="36"/>
  <c r="M155" i="25" s="1"/>
  <c r="N158" i="25"/>
  <c r="H158" i="36"/>
  <c r="M158" i="25" s="1"/>
  <c r="N160" i="25"/>
  <c r="H160" i="36"/>
  <c r="M160" i="25" s="1"/>
  <c r="N166" i="25"/>
  <c r="H166" i="36"/>
  <c r="M166" i="25" s="1"/>
  <c r="N168" i="25"/>
  <c r="H168" i="36"/>
  <c r="M168" i="25" s="1"/>
  <c r="N171" i="25"/>
  <c r="H171" i="36"/>
  <c r="M171" i="25" s="1"/>
  <c r="N175" i="25"/>
  <c r="H175" i="36"/>
  <c r="M175" i="25" s="1"/>
  <c r="N178" i="25"/>
  <c r="H178" i="36"/>
  <c r="M178" i="25" s="1"/>
  <c r="N180" i="25"/>
  <c r="H180" i="36"/>
  <c r="M180" i="25" s="1"/>
  <c r="N186" i="25"/>
  <c r="H186" i="36"/>
  <c r="M186" i="25" s="1"/>
  <c r="N191" i="25"/>
  <c r="H191" i="36"/>
  <c r="M191" i="25" s="1"/>
  <c r="N196" i="25"/>
  <c r="H196" i="36"/>
  <c r="M196" i="25" s="1"/>
  <c r="N198" i="25"/>
  <c r="H198" i="36"/>
  <c r="M198" i="25" s="1"/>
  <c r="N201" i="25"/>
  <c r="H201" i="36"/>
  <c r="M201" i="25" s="1"/>
  <c r="N203" i="25"/>
  <c r="H203" i="36"/>
  <c r="M203" i="25" s="1"/>
  <c r="N206" i="25"/>
  <c r="H206" i="36"/>
  <c r="M206" i="25" s="1"/>
  <c r="H214" i="36"/>
  <c r="M214" i="25" s="1"/>
  <c r="N217" i="25"/>
  <c r="H217" i="36"/>
  <c r="M217" i="25" s="1"/>
  <c r="H221" i="36"/>
  <c r="M221" i="25" s="1"/>
  <c r="N225" i="25"/>
  <c r="H225" i="36"/>
  <c r="M225" i="25" s="1"/>
  <c r="N228" i="25"/>
  <c r="H228" i="36"/>
  <c r="M228" i="25" s="1"/>
  <c r="N231" i="25"/>
  <c r="H231" i="36"/>
  <c r="M231" i="25" s="1"/>
  <c r="N235" i="25"/>
  <c r="H235" i="36"/>
  <c r="M235" i="25" s="1"/>
  <c r="N238" i="25"/>
  <c r="H238" i="36"/>
  <c r="M238" i="25" s="1"/>
  <c r="N240" i="25"/>
  <c r="H240" i="36"/>
  <c r="M240" i="25" s="1"/>
  <c r="N242" i="25"/>
  <c r="H242" i="36"/>
  <c r="M242" i="25" s="1"/>
  <c r="N246" i="25"/>
  <c r="H246" i="36"/>
  <c r="M246" i="25" s="1"/>
  <c r="N258" i="25"/>
  <c r="N277" i="25"/>
  <c r="H277" i="36"/>
  <c r="M277" i="25" s="1"/>
  <c r="N279" i="25"/>
  <c r="H279" i="36"/>
  <c r="M279" i="25" s="1"/>
  <c r="N281" i="25"/>
  <c r="H281" i="36"/>
  <c r="M281" i="25" s="1"/>
  <c r="N283" i="25"/>
  <c r="H283" i="36"/>
  <c r="M283" i="25" s="1"/>
  <c r="N287" i="25"/>
  <c r="H287" i="36"/>
  <c r="N289" i="25"/>
  <c r="H289" i="36"/>
  <c r="M289" i="25" s="1"/>
  <c r="N292" i="25"/>
  <c r="H292" i="36"/>
  <c r="N295" i="25"/>
  <c r="H295" i="36"/>
  <c r="M295" i="25" s="1"/>
  <c r="N303" i="25"/>
  <c r="M303" i="25"/>
  <c r="N305" i="25"/>
  <c r="H305" i="36"/>
  <c r="M305" i="25" s="1"/>
  <c r="N310" i="25"/>
  <c r="N316" i="25"/>
  <c r="N325" i="25"/>
  <c r="H325" i="36"/>
  <c r="M325" i="25" s="1"/>
  <c r="N329" i="25"/>
  <c r="H329" i="36"/>
  <c r="M329" i="25" s="1"/>
  <c r="N331" i="25"/>
  <c r="H331" i="36"/>
  <c r="M331" i="25" s="1"/>
  <c r="N334" i="25"/>
  <c r="H334" i="36"/>
  <c r="M334" i="25" s="1"/>
  <c r="H340" i="36"/>
  <c r="M340" i="25" s="1"/>
  <c r="N342" i="25"/>
  <c r="H342" i="36"/>
  <c r="M342" i="25" s="1"/>
  <c r="N345" i="25"/>
  <c r="H345" i="36"/>
  <c r="M345" i="25" s="1"/>
  <c r="N348" i="25"/>
  <c r="H348" i="36"/>
  <c r="M348" i="25" s="1"/>
  <c r="N352" i="25"/>
  <c r="H352" i="36"/>
  <c r="H368" i="36"/>
  <c r="M368" i="25" s="1"/>
  <c r="H370" i="36"/>
  <c r="M370" i="25" s="1"/>
  <c r="H376" i="36"/>
  <c r="M376" i="25" s="1"/>
  <c r="H378" i="36"/>
  <c r="M378" i="25" s="1"/>
  <c r="N380" i="25"/>
  <c r="H380" i="36"/>
  <c r="M380" i="25" s="1"/>
  <c r="N383" i="25"/>
  <c r="H383" i="36"/>
  <c r="M383" i="25" s="1"/>
  <c r="H386" i="36"/>
  <c r="M386" i="25" s="1"/>
  <c r="N388" i="25"/>
  <c r="H388" i="36"/>
  <c r="M388" i="25" s="1"/>
  <c r="N391" i="25"/>
  <c r="H391" i="36"/>
  <c r="M391" i="25" s="1"/>
  <c r="H397" i="36"/>
  <c r="M397" i="25" s="1"/>
  <c r="H399" i="36"/>
  <c r="M399" i="25" s="1"/>
  <c r="H403" i="36"/>
  <c r="M403" i="25" s="1"/>
  <c r="N410" i="25"/>
  <c r="H410" i="36"/>
  <c r="N413" i="25"/>
  <c r="H413" i="36"/>
  <c r="M413" i="25" s="1"/>
  <c r="N417" i="25"/>
  <c r="H417" i="36"/>
  <c r="M417" i="25" s="1"/>
  <c r="N421" i="25"/>
  <c r="H421" i="36"/>
  <c r="M421" i="25" s="1"/>
  <c r="H426" i="36"/>
  <c r="M426" i="25" s="1"/>
  <c r="H430" i="36"/>
  <c r="M430" i="25" s="1"/>
  <c r="H432" i="36"/>
  <c r="M432" i="25" s="1"/>
  <c r="H437" i="36"/>
  <c r="M437" i="25" s="1"/>
  <c r="H440" i="36"/>
  <c r="M440" i="25" s="1"/>
  <c r="N448" i="25"/>
  <c r="M448" i="25"/>
  <c r="H453" i="36"/>
  <c r="H457" i="36"/>
  <c r="M457" i="25" s="1"/>
  <c r="N459" i="25"/>
  <c r="H459" i="36"/>
  <c r="M459" i="25" s="1"/>
  <c r="N463" i="25"/>
  <c r="H463" i="36"/>
  <c r="M463" i="25" s="1"/>
  <c r="N465" i="25"/>
  <c r="H465" i="36"/>
  <c r="M465" i="25" s="1"/>
  <c r="N470" i="25"/>
  <c r="H470" i="36"/>
  <c r="M470" i="25" s="1"/>
  <c r="N472" i="25"/>
  <c r="H472" i="36"/>
  <c r="M472" i="25" s="1"/>
  <c r="N474" i="25"/>
  <c r="H474" i="36"/>
  <c r="M474" i="25" s="1"/>
  <c r="N478" i="25"/>
  <c r="H478" i="36"/>
  <c r="M478" i="25" s="1"/>
  <c r="N482" i="25"/>
  <c r="H482" i="36"/>
  <c r="M482" i="25" s="1"/>
  <c r="N485" i="25"/>
  <c r="H485" i="36"/>
  <c r="M485" i="25" s="1"/>
  <c r="N493" i="25"/>
  <c r="H493" i="36"/>
  <c r="M493" i="25" s="1"/>
  <c r="N496" i="25"/>
  <c r="H496" i="36"/>
  <c r="M496" i="25" s="1"/>
  <c r="N500" i="25"/>
  <c r="H500" i="36"/>
  <c r="M500" i="25" s="1"/>
  <c r="N505" i="25"/>
  <c r="H505" i="36"/>
  <c r="M505" i="25" s="1"/>
  <c r="N507" i="25"/>
  <c r="H507" i="36"/>
  <c r="M507" i="25" s="1"/>
  <c r="N510" i="25"/>
  <c r="H510" i="36"/>
  <c r="M510" i="25" s="1"/>
  <c r="N512" i="25"/>
  <c r="H512" i="36"/>
  <c r="M512" i="25" s="1"/>
  <c r="N516" i="25"/>
  <c r="H516" i="36"/>
  <c r="M516" i="25" s="1"/>
  <c r="N530" i="25"/>
  <c r="H530" i="36"/>
  <c r="M530" i="25" s="1"/>
  <c r="N534" i="25"/>
  <c r="H534" i="36"/>
  <c r="M534" i="25" s="1"/>
  <c r="N536" i="25"/>
  <c r="H536" i="36"/>
  <c r="M536" i="25" s="1"/>
  <c r="N538" i="25"/>
  <c r="H538" i="36"/>
  <c r="M538" i="25" s="1"/>
  <c r="N540" i="25"/>
  <c r="H540" i="36"/>
  <c r="M540" i="25" s="1"/>
  <c r="N542" i="25"/>
  <c r="H542" i="36"/>
  <c r="M542" i="25" s="1"/>
  <c r="N544" i="25"/>
  <c r="H544" i="36"/>
  <c r="M544" i="25" s="1"/>
  <c r="N550" i="25"/>
  <c r="H550" i="36"/>
  <c r="M550" i="25" s="1"/>
  <c r="N554" i="25"/>
  <c r="H554" i="36"/>
  <c r="M554" i="25" s="1"/>
  <c r="N558" i="25"/>
  <c r="H558" i="36"/>
  <c r="M558" i="25" s="1"/>
  <c r="N562" i="25"/>
  <c r="H562" i="36"/>
  <c r="M562" i="25" s="1"/>
  <c r="N565" i="25"/>
  <c r="N571" i="25"/>
  <c r="H571" i="36"/>
  <c r="M571" i="25" s="1"/>
  <c r="N575" i="25"/>
  <c r="H575" i="36"/>
  <c r="M575" i="25" s="1"/>
  <c r="N577" i="25"/>
  <c r="H577" i="36"/>
  <c r="M577" i="25" s="1"/>
  <c r="N579" i="25"/>
  <c r="H579" i="36"/>
  <c r="M579" i="25" s="1"/>
  <c r="N581" i="25"/>
  <c r="H581" i="36"/>
  <c r="M581" i="25" s="1"/>
  <c r="N583" i="25"/>
  <c r="H583" i="36"/>
  <c r="M583" i="25" s="1"/>
  <c r="N586" i="25"/>
  <c r="H586" i="36"/>
  <c r="M586" i="25" s="1"/>
  <c r="N590" i="25"/>
  <c r="H590" i="36"/>
  <c r="M590" i="25" s="1"/>
  <c r="N594" i="25"/>
  <c r="H594" i="36"/>
  <c r="M594" i="25" s="1"/>
  <c r="N598" i="25"/>
  <c r="H598" i="36"/>
  <c r="M598" i="25" s="1"/>
  <c r="N602" i="25"/>
  <c r="H602" i="36"/>
  <c r="M602" i="25" s="1"/>
  <c r="N606" i="25"/>
  <c r="N605" i="25"/>
  <c r="T43" i="25"/>
  <c r="H100" i="36"/>
  <c r="M100" i="25" s="1"/>
  <c r="N153" i="25"/>
  <c r="H153" i="36"/>
  <c r="M153" i="25" s="1"/>
  <c r="AH517" i="25"/>
  <c r="H494" i="37"/>
  <c r="Q494" i="25" s="1"/>
  <c r="H333" i="37"/>
  <c r="Q333" i="25" s="1"/>
  <c r="H165" i="40"/>
  <c r="V165" i="25" s="1"/>
  <c r="AH491" i="25"/>
  <c r="Z531" i="25"/>
  <c r="T491" i="25"/>
  <c r="H184" i="40"/>
  <c r="V184" i="25" s="1"/>
  <c r="AH526" i="25"/>
  <c r="AH142" i="25"/>
  <c r="T169" i="25"/>
  <c r="T184" i="25"/>
  <c r="H199" i="40"/>
  <c r="V199" i="25" s="1"/>
  <c r="AH209" i="25"/>
  <c r="H216" i="34"/>
  <c r="K216" i="25" s="1"/>
  <c r="H219" i="34"/>
  <c r="K219" i="25" s="1"/>
  <c r="H284" i="34"/>
  <c r="K284" i="25" s="1"/>
  <c r="T291" i="25"/>
  <c r="AH302" i="25"/>
  <c r="H302" i="45"/>
  <c r="AG302" i="25" s="1"/>
  <c r="AH311" i="25"/>
  <c r="AH333" i="25"/>
  <c r="T333" i="25"/>
  <c r="T382" i="25"/>
  <c r="AH400" i="25"/>
  <c r="T416" i="25"/>
  <c r="T427" i="25"/>
  <c r="H466" i="34"/>
  <c r="K466" i="25" s="1"/>
  <c r="H469" i="46"/>
  <c r="AK469" i="25" s="1"/>
  <c r="H477" i="34"/>
  <c r="K477" i="25" s="1"/>
  <c r="H479" i="40"/>
  <c r="V479" i="25" s="1"/>
  <c r="AH483" i="25"/>
  <c r="H491" i="34"/>
  <c r="K491" i="25" s="1"/>
  <c r="T494" i="25"/>
  <c r="H499" i="34"/>
  <c r="K499" i="25" s="1"/>
  <c r="AH499" i="25"/>
  <c r="H502" i="34"/>
  <c r="K502" i="25" s="1"/>
  <c r="H514" i="34"/>
  <c r="K514" i="25" s="1"/>
  <c r="H514" i="40"/>
  <c r="V514" i="25" s="1"/>
  <c r="H526" i="34"/>
  <c r="K526" i="25" s="1"/>
  <c r="AH533" i="25"/>
  <c r="H545" i="46"/>
  <c r="AK545" i="25" s="1"/>
  <c r="T547" i="25"/>
  <c r="AH551" i="25"/>
  <c r="H553" i="40"/>
  <c r="V553" i="25" s="1"/>
  <c r="AH555" i="25"/>
  <c r="AH557" i="25"/>
  <c r="AH559" i="25"/>
  <c r="T559" i="25"/>
  <c r="T561" i="25"/>
  <c r="H570" i="34"/>
  <c r="K570" i="25" s="1"/>
  <c r="H574" i="34"/>
  <c r="K574" i="25" s="1"/>
  <c r="AH574" i="25"/>
  <c r="T585" i="25"/>
  <c r="T589" i="25"/>
  <c r="H595" i="34"/>
  <c r="K595" i="25" s="1"/>
  <c r="AH595" i="25"/>
  <c r="T595" i="25"/>
  <c r="H601" i="34"/>
  <c r="K601" i="25" s="1"/>
  <c r="AH601" i="25"/>
  <c r="R365" i="35"/>
  <c r="AH90" i="25"/>
  <c r="Y422" i="35"/>
  <c r="M291" i="36"/>
  <c r="O291" i="25" s="1"/>
  <c r="H67" i="37"/>
  <c r="Q67" i="25" s="1"/>
  <c r="H69" i="37"/>
  <c r="Q69" i="25" s="1"/>
  <c r="H72" i="37"/>
  <c r="Q72" i="25" s="1"/>
  <c r="H75" i="37"/>
  <c r="Q75" i="25" s="1"/>
  <c r="H78" i="37"/>
  <c r="Q78" i="25" s="1"/>
  <c r="H81" i="37"/>
  <c r="Q81" i="25" s="1"/>
  <c r="H86" i="37"/>
  <c r="Q86" i="25" s="1"/>
  <c r="H91" i="37"/>
  <c r="Q91" i="25" s="1"/>
  <c r="H94" i="37"/>
  <c r="Q94" i="25" s="1"/>
  <c r="H98" i="37"/>
  <c r="Q98" i="25" s="1"/>
  <c r="H100" i="37"/>
  <c r="Q100" i="25" s="1"/>
  <c r="H104" i="37"/>
  <c r="Q104" i="25" s="1"/>
  <c r="H106" i="37"/>
  <c r="Q106" i="25" s="1"/>
  <c r="H109" i="37"/>
  <c r="Q109" i="25" s="1"/>
  <c r="H113" i="37"/>
  <c r="Q113" i="25" s="1"/>
  <c r="H117" i="37"/>
  <c r="Q117" i="25" s="1"/>
  <c r="H123" i="37"/>
  <c r="Q123" i="25" s="1"/>
  <c r="H131" i="37"/>
  <c r="Q131" i="25" s="1"/>
  <c r="H135" i="37"/>
  <c r="Q135" i="25" s="1"/>
  <c r="H139" i="37"/>
  <c r="Q139" i="25" s="1"/>
  <c r="H143" i="37"/>
  <c r="Q143" i="25" s="1"/>
  <c r="H145" i="37"/>
  <c r="Q145" i="25" s="1"/>
  <c r="H147" i="37"/>
  <c r="Q147" i="25" s="1"/>
  <c r="H152" i="37"/>
  <c r="Q152" i="25" s="1"/>
  <c r="H155" i="37"/>
  <c r="Q155" i="25" s="1"/>
  <c r="H158" i="37"/>
  <c r="Q158" i="25" s="1"/>
  <c r="H160" i="37"/>
  <c r="Q160" i="25" s="1"/>
  <c r="H166" i="37"/>
  <c r="Q166" i="25" s="1"/>
  <c r="H168" i="37"/>
  <c r="Q168" i="25" s="1"/>
  <c r="H171" i="37"/>
  <c r="Q171" i="25" s="1"/>
  <c r="H175" i="37"/>
  <c r="Q175" i="25" s="1"/>
  <c r="H178" i="37"/>
  <c r="Q178" i="25" s="1"/>
  <c r="H180" i="37"/>
  <c r="Q180" i="25" s="1"/>
  <c r="H186" i="37"/>
  <c r="Q186" i="25" s="1"/>
  <c r="H191" i="37"/>
  <c r="Q191" i="25" s="1"/>
  <c r="H196" i="37"/>
  <c r="Q196" i="25" s="1"/>
  <c r="H198" i="37"/>
  <c r="Q198" i="25" s="1"/>
  <c r="H201" i="37"/>
  <c r="Q201" i="25" s="1"/>
  <c r="H203" i="37"/>
  <c r="Q203" i="25" s="1"/>
  <c r="H206" i="37"/>
  <c r="Q206" i="25" s="1"/>
  <c r="H210" i="37"/>
  <c r="Q210" i="25" s="1"/>
  <c r="H213" i="37"/>
  <c r="Q213" i="25" s="1"/>
  <c r="H215" i="37"/>
  <c r="Q215" i="25" s="1"/>
  <c r="H220" i="37"/>
  <c r="Q220" i="25" s="1"/>
  <c r="H222" i="37"/>
  <c r="Q222" i="25" s="1"/>
  <c r="H227" i="37"/>
  <c r="Q227" i="25" s="1"/>
  <c r="H230" i="37"/>
  <c r="Q230" i="25" s="1"/>
  <c r="H233" i="37"/>
  <c r="Q233" i="25" s="1"/>
  <c r="H236" i="37"/>
  <c r="Q236" i="25" s="1"/>
  <c r="H239" i="37"/>
  <c r="Q239" i="25" s="1"/>
  <c r="H241" i="37"/>
  <c r="Q241" i="25" s="1"/>
  <c r="H243" i="37"/>
  <c r="Q243" i="25" s="1"/>
  <c r="H277" i="37"/>
  <c r="Q277" i="25" s="1"/>
  <c r="H279" i="37"/>
  <c r="Q279" i="25" s="1"/>
  <c r="H281" i="37"/>
  <c r="Q281" i="25" s="1"/>
  <c r="H283" i="37"/>
  <c r="Q283" i="25" s="1"/>
  <c r="H287" i="37"/>
  <c r="H289" i="37"/>
  <c r="Q289" i="25" s="1"/>
  <c r="H292" i="37"/>
  <c r="H295" i="37"/>
  <c r="Q295" i="25" s="1"/>
  <c r="Q303" i="25"/>
  <c r="H305" i="37"/>
  <c r="Q305" i="25" s="1"/>
  <c r="Q310" i="25"/>
  <c r="Q316" i="25"/>
  <c r="H325" i="37"/>
  <c r="H329" i="37"/>
  <c r="Q329" i="25" s="1"/>
  <c r="H331" i="37"/>
  <c r="Q331" i="25" s="1"/>
  <c r="H334" i="37"/>
  <c r="Q334" i="25" s="1"/>
  <c r="H340" i="37"/>
  <c r="Q340" i="25" s="1"/>
  <c r="H342" i="37"/>
  <c r="Q342" i="25" s="1"/>
  <c r="H345" i="37"/>
  <c r="Q345" i="25" s="1"/>
  <c r="H348" i="37"/>
  <c r="Q348" i="25" s="1"/>
  <c r="H352" i="37"/>
  <c r="H368" i="37"/>
  <c r="Q368" i="25" s="1"/>
  <c r="H370" i="37"/>
  <c r="Q370" i="25" s="1"/>
  <c r="H376" i="37"/>
  <c r="Q376" i="25" s="1"/>
  <c r="H378" i="37"/>
  <c r="Q378" i="25" s="1"/>
  <c r="H380" i="37"/>
  <c r="Q380" i="25" s="1"/>
  <c r="H383" i="37"/>
  <c r="Q383" i="25" s="1"/>
  <c r="H386" i="37"/>
  <c r="Q386" i="25" s="1"/>
  <c r="H388" i="37"/>
  <c r="Q388" i="25" s="1"/>
  <c r="H391" i="37"/>
  <c r="Q391" i="25" s="1"/>
  <c r="H397" i="37"/>
  <c r="Q397" i="25" s="1"/>
  <c r="H399" i="37"/>
  <c r="Q399" i="25" s="1"/>
  <c r="H403" i="37"/>
  <c r="Q403" i="25" s="1"/>
  <c r="H410" i="37"/>
  <c r="H413" i="37"/>
  <c r="Q413" i="25" s="1"/>
  <c r="H417" i="37"/>
  <c r="Q417" i="25" s="1"/>
  <c r="H421" i="37"/>
  <c r="Q421" i="25" s="1"/>
  <c r="H426" i="37"/>
  <c r="Q426" i="25" s="1"/>
  <c r="H430" i="37"/>
  <c r="Q430" i="25" s="1"/>
  <c r="H432" i="37"/>
  <c r="Q432" i="25" s="1"/>
  <c r="H437" i="37"/>
  <c r="Q437" i="25" s="1"/>
  <c r="H440" i="37"/>
  <c r="Q440" i="25" s="1"/>
  <c r="Q448" i="25"/>
  <c r="H453" i="37"/>
  <c r="H457" i="37"/>
  <c r="Q457" i="25" s="1"/>
  <c r="H459" i="37"/>
  <c r="Q459" i="25" s="1"/>
  <c r="H463" i="37"/>
  <c r="Q463" i="25" s="1"/>
  <c r="H465" i="37"/>
  <c r="Q465" i="25" s="1"/>
  <c r="H470" i="37"/>
  <c r="Q470" i="25" s="1"/>
  <c r="H472" i="37"/>
  <c r="Q472" i="25" s="1"/>
  <c r="H474" i="37"/>
  <c r="Q474" i="25" s="1"/>
  <c r="H478" i="37"/>
  <c r="Q478" i="25" s="1"/>
  <c r="H482" i="37"/>
  <c r="Q482" i="25" s="1"/>
  <c r="H485" i="37"/>
  <c r="Q485" i="25" s="1"/>
  <c r="H490" i="37"/>
  <c r="Q490" i="25" s="1"/>
  <c r="H493" i="37"/>
  <c r="Q493" i="25" s="1"/>
  <c r="H496" i="37"/>
  <c r="Q496" i="25" s="1"/>
  <c r="H500" i="37"/>
  <c r="Q500" i="25" s="1"/>
  <c r="H505" i="37"/>
  <c r="Q505" i="25" s="1"/>
  <c r="H507" i="37"/>
  <c r="Q507" i="25" s="1"/>
  <c r="H510" i="37"/>
  <c r="Q510" i="25" s="1"/>
  <c r="H512" i="37"/>
  <c r="Q512" i="25" s="1"/>
  <c r="Q516" i="25"/>
  <c r="H527" i="37"/>
  <c r="Q527" i="25" s="1"/>
  <c r="H532" i="37"/>
  <c r="Q532" i="25" s="1"/>
  <c r="H535" i="37"/>
  <c r="Q535" i="25" s="1"/>
  <c r="H537" i="37"/>
  <c r="Q537" i="25" s="1"/>
  <c r="H539" i="37"/>
  <c r="Q539" i="25" s="1"/>
  <c r="H541" i="37"/>
  <c r="Q541" i="25" s="1"/>
  <c r="H543" i="37"/>
  <c r="Q543" i="25" s="1"/>
  <c r="H548" i="37"/>
  <c r="Q548" i="25" s="1"/>
  <c r="H552" i="37"/>
  <c r="Q552" i="25" s="1"/>
  <c r="H556" i="37"/>
  <c r="Q556" i="25" s="1"/>
  <c r="H560" i="37"/>
  <c r="Q560" i="25" s="1"/>
  <c r="H564" i="37"/>
  <c r="Q564" i="25" s="1"/>
  <c r="H569" i="37"/>
  <c r="Q569" i="25" s="1"/>
  <c r="H573" i="37"/>
  <c r="Q573" i="25" s="1"/>
  <c r="H576" i="37"/>
  <c r="Q576" i="25" s="1"/>
  <c r="H578" i="37"/>
  <c r="Q578" i="25" s="1"/>
  <c r="H580" i="37"/>
  <c r="Q580" i="25" s="1"/>
  <c r="H582" i="37"/>
  <c r="Q582" i="25" s="1"/>
  <c r="H584" i="37"/>
  <c r="Q584" i="25" s="1"/>
  <c r="H588" i="37"/>
  <c r="Q588" i="25" s="1"/>
  <c r="H592" i="37"/>
  <c r="Q592" i="25" s="1"/>
  <c r="Q596" i="25"/>
  <c r="Q600" i="25"/>
  <c r="Q604" i="25"/>
  <c r="R69" i="25"/>
  <c r="R72" i="25"/>
  <c r="R85" i="25"/>
  <c r="R87" i="25"/>
  <c r="R92" i="25"/>
  <c r="R132" i="25"/>
  <c r="R137" i="25"/>
  <c r="R141" i="25"/>
  <c r="R144" i="25"/>
  <c r="R146" i="25"/>
  <c r="R159" i="25"/>
  <c r="R162" i="25"/>
  <c r="R172" i="25"/>
  <c r="R186" i="25"/>
  <c r="R191" i="25"/>
  <c r="R196" i="25"/>
  <c r="R198" i="25"/>
  <c r="R201" i="25"/>
  <c r="R203" i="25"/>
  <c r="R206" i="25"/>
  <c r="R210" i="25"/>
  <c r="R213" i="25"/>
  <c r="R215" i="25"/>
  <c r="R220" i="25"/>
  <c r="R222" i="25"/>
  <c r="R227" i="25"/>
  <c r="R230" i="25"/>
  <c r="R233" i="25"/>
  <c r="R236" i="25"/>
  <c r="R239" i="25"/>
  <c r="R241" i="25"/>
  <c r="R243" i="25"/>
  <c r="R276" i="25"/>
  <c r="R282" i="25"/>
  <c r="R285" i="25"/>
  <c r="R288" i="25"/>
  <c r="R307" i="25"/>
  <c r="R314" i="25"/>
  <c r="R330" i="25"/>
  <c r="R332" i="25"/>
  <c r="R341" i="25"/>
  <c r="R343" i="25"/>
  <c r="R353" i="25"/>
  <c r="R366" i="25"/>
  <c r="R369" i="25"/>
  <c r="R377" i="25"/>
  <c r="R379" i="25"/>
  <c r="R381" i="25"/>
  <c r="R387" i="25"/>
  <c r="R389" i="25"/>
  <c r="R393" i="25"/>
  <c r="R401" i="25"/>
  <c r="R409" i="25"/>
  <c r="R411" i="25"/>
  <c r="R419" i="25"/>
  <c r="R423" i="25"/>
  <c r="R428" i="25"/>
  <c r="R436" i="25"/>
  <c r="R438" i="25"/>
  <c r="R456" i="25"/>
  <c r="R458" i="25"/>
  <c r="R464" i="25"/>
  <c r="R467" i="25"/>
  <c r="R471" i="25"/>
  <c r="R476" i="25"/>
  <c r="R480" i="25"/>
  <c r="R484" i="25"/>
  <c r="R487" i="25"/>
  <c r="R495" i="25"/>
  <c r="R498" i="25"/>
  <c r="R503" i="25"/>
  <c r="R508" i="25"/>
  <c r="R511" i="25"/>
  <c r="R513" i="25"/>
  <c r="R536" i="25"/>
  <c r="R538" i="25"/>
  <c r="R544" i="25"/>
  <c r="R550" i="25"/>
  <c r="R554" i="25"/>
  <c r="R558" i="25"/>
  <c r="R576" i="25"/>
  <c r="R578" i="25"/>
  <c r="R580" i="25"/>
  <c r="R584" i="25"/>
  <c r="R588" i="25"/>
  <c r="R600" i="25"/>
  <c r="R604" i="25"/>
  <c r="T27" i="25"/>
  <c r="H27" i="39"/>
  <c r="S27" i="25" s="1"/>
  <c r="T31" i="25"/>
  <c r="H31" i="39"/>
  <c r="S31" i="25" s="1"/>
  <c r="T33" i="25"/>
  <c r="H33" i="39"/>
  <c r="S33" i="25" s="1"/>
  <c r="T41" i="25"/>
  <c r="H41" i="39"/>
  <c r="S41" i="25" s="1"/>
  <c r="T67" i="25"/>
  <c r="H67" i="39"/>
  <c r="S67" i="25" s="1"/>
  <c r="T69" i="25"/>
  <c r="H69" i="39"/>
  <c r="S69" i="25" s="1"/>
  <c r="T72" i="25"/>
  <c r="H72" i="39"/>
  <c r="S72" i="25" s="1"/>
  <c r="T75" i="25"/>
  <c r="H75" i="39"/>
  <c r="S75" i="25" s="1"/>
  <c r="T78" i="25"/>
  <c r="H78" i="39"/>
  <c r="S78" i="25" s="1"/>
  <c r="T81" i="25"/>
  <c r="H81" i="39"/>
  <c r="S81" i="25" s="1"/>
  <c r="T86" i="25"/>
  <c r="H86" i="39"/>
  <c r="S86" i="25" s="1"/>
  <c r="T91" i="25"/>
  <c r="H91" i="39"/>
  <c r="S91" i="25" s="1"/>
  <c r="T94" i="25"/>
  <c r="H94" i="39"/>
  <c r="S94" i="25" s="1"/>
  <c r="H98" i="39"/>
  <c r="S98" i="25" s="1"/>
  <c r="H100" i="39"/>
  <c r="S100" i="25" s="1"/>
  <c r="H104" i="39"/>
  <c r="S104" i="25" s="1"/>
  <c r="H106" i="39"/>
  <c r="S106" i="25" s="1"/>
  <c r="H109" i="39"/>
  <c r="S109" i="25" s="1"/>
  <c r="H113" i="39"/>
  <c r="S113" i="25" s="1"/>
  <c r="H117" i="39"/>
  <c r="S117" i="25" s="1"/>
  <c r="H124" i="39"/>
  <c r="S124" i="25" s="1"/>
  <c r="T131" i="25"/>
  <c r="H131" i="39"/>
  <c r="S131" i="25" s="1"/>
  <c r="T135" i="25"/>
  <c r="H135" i="39"/>
  <c r="S135" i="25" s="1"/>
  <c r="T139" i="25"/>
  <c r="H139" i="39"/>
  <c r="S139" i="25" s="1"/>
  <c r="T143" i="25"/>
  <c r="H143" i="39"/>
  <c r="S143" i="25" s="1"/>
  <c r="T145" i="25"/>
  <c r="H145" i="39"/>
  <c r="S145" i="25" s="1"/>
  <c r="T147" i="25"/>
  <c r="H147" i="39"/>
  <c r="S147" i="25" s="1"/>
  <c r="T152" i="25"/>
  <c r="H152" i="39"/>
  <c r="S152" i="25" s="1"/>
  <c r="T155" i="25"/>
  <c r="H155" i="39"/>
  <c r="S155" i="25" s="1"/>
  <c r="T158" i="25"/>
  <c r="H158" i="39"/>
  <c r="S158" i="25" s="1"/>
  <c r="T160" i="25"/>
  <c r="H160" i="39"/>
  <c r="S160" i="25" s="1"/>
  <c r="T166" i="25"/>
  <c r="H166" i="39"/>
  <c r="S166" i="25" s="1"/>
  <c r="T168" i="25"/>
  <c r="H168" i="39"/>
  <c r="S168" i="25" s="1"/>
  <c r="T171" i="25"/>
  <c r="H171" i="39"/>
  <c r="S171" i="25" s="1"/>
  <c r="T175" i="25"/>
  <c r="H175" i="39"/>
  <c r="S175" i="25" s="1"/>
  <c r="T178" i="25"/>
  <c r="H178" i="39"/>
  <c r="S178" i="25" s="1"/>
  <c r="T180" i="25"/>
  <c r="H180" i="39"/>
  <c r="S180" i="25" s="1"/>
  <c r="T186" i="25"/>
  <c r="H186" i="39"/>
  <c r="S186" i="25" s="1"/>
  <c r="T191" i="25"/>
  <c r="H191" i="39"/>
  <c r="S191" i="25" s="1"/>
  <c r="T196" i="25"/>
  <c r="H196" i="39"/>
  <c r="S196" i="25" s="1"/>
  <c r="T198" i="25"/>
  <c r="H198" i="39"/>
  <c r="S198" i="25" s="1"/>
  <c r="T201" i="25"/>
  <c r="H201" i="39"/>
  <c r="S201" i="25" s="1"/>
  <c r="T203" i="25"/>
  <c r="H203" i="39"/>
  <c r="S203" i="25" s="1"/>
  <c r="T206" i="25"/>
  <c r="H206" i="39"/>
  <c r="S206" i="25" s="1"/>
  <c r="T210" i="25"/>
  <c r="H210" i="39"/>
  <c r="S210" i="25" s="1"/>
  <c r="T213" i="25"/>
  <c r="H213" i="39"/>
  <c r="S213" i="25" s="1"/>
  <c r="T215" i="25"/>
  <c r="H215" i="39"/>
  <c r="S215" i="25" s="1"/>
  <c r="T220" i="25"/>
  <c r="H220" i="39"/>
  <c r="S220" i="25" s="1"/>
  <c r="T222" i="25"/>
  <c r="H222" i="39"/>
  <c r="S222" i="25" s="1"/>
  <c r="T227" i="25"/>
  <c r="H227" i="39"/>
  <c r="S227" i="25" s="1"/>
  <c r="T230" i="25"/>
  <c r="H230" i="39"/>
  <c r="S230" i="25" s="1"/>
  <c r="T233" i="25"/>
  <c r="H233" i="39"/>
  <c r="S233" i="25" s="1"/>
  <c r="T236" i="25"/>
  <c r="H236" i="39"/>
  <c r="S236" i="25" s="1"/>
  <c r="T239" i="25"/>
  <c r="H239" i="39"/>
  <c r="S239" i="25" s="1"/>
  <c r="T241" i="25"/>
  <c r="H241" i="39"/>
  <c r="S241" i="25" s="1"/>
  <c r="T243" i="25"/>
  <c r="H243" i="39"/>
  <c r="S243" i="25" s="1"/>
  <c r="T247" i="25"/>
  <c r="T258" i="25"/>
  <c r="T272" i="25"/>
  <c r="T277" i="25"/>
  <c r="H277" i="39"/>
  <c r="S277" i="25" s="1"/>
  <c r="T279" i="25"/>
  <c r="H279" i="39"/>
  <c r="S279" i="25" s="1"/>
  <c r="T281" i="25"/>
  <c r="H281" i="39"/>
  <c r="S281" i="25" s="1"/>
  <c r="T283" i="25"/>
  <c r="H283" i="39"/>
  <c r="S283" i="25" s="1"/>
  <c r="T287" i="25"/>
  <c r="H287" i="39"/>
  <c r="T289" i="25"/>
  <c r="H289" i="39"/>
  <c r="S289" i="25" s="1"/>
  <c r="T292" i="25"/>
  <c r="H292" i="39"/>
  <c r="S292" i="25" s="1"/>
  <c r="T295" i="25"/>
  <c r="H295" i="39"/>
  <c r="S295" i="25" s="1"/>
  <c r="T303" i="25"/>
  <c r="T305" i="25"/>
  <c r="H305" i="39"/>
  <c r="S305" i="25" s="1"/>
  <c r="T310" i="25"/>
  <c r="T316" i="25"/>
  <c r="T325" i="25"/>
  <c r="H325" i="39"/>
  <c r="T329" i="25"/>
  <c r="H329" i="39"/>
  <c r="S329" i="25" s="1"/>
  <c r="T331" i="25"/>
  <c r="H331" i="39"/>
  <c r="S331" i="25" s="1"/>
  <c r="T334" i="25"/>
  <c r="H334" i="39"/>
  <c r="S334" i="25" s="1"/>
  <c r="H340" i="39"/>
  <c r="S340" i="25" s="1"/>
  <c r="T342" i="25"/>
  <c r="H342" i="39"/>
  <c r="S342" i="25" s="1"/>
  <c r="T345" i="25"/>
  <c r="H345" i="39"/>
  <c r="S345" i="25" s="1"/>
  <c r="T348" i="25"/>
  <c r="H348" i="39"/>
  <c r="S348" i="25" s="1"/>
  <c r="T352" i="25"/>
  <c r="H352" i="39"/>
  <c r="H368" i="39"/>
  <c r="S368" i="25" s="1"/>
  <c r="H370" i="39"/>
  <c r="S370" i="25" s="1"/>
  <c r="H376" i="39"/>
  <c r="S376" i="25" s="1"/>
  <c r="H378" i="39"/>
  <c r="S378" i="25" s="1"/>
  <c r="T380" i="25"/>
  <c r="H380" i="39"/>
  <c r="S380" i="25" s="1"/>
  <c r="T383" i="25"/>
  <c r="H383" i="39"/>
  <c r="S383" i="25" s="1"/>
  <c r="H386" i="39"/>
  <c r="S386" i="25" s="1"/>
  <c r="T388" i="25"/>
  <c r="H388" i="39"/>
  <c r="S388" i="25" s="1"/>
  <c r="T391" i="25"/>
  <c r="H391" i="39"/>
  <c r="S391" i="25" s="1"/>
  <c r="H397" i="39"/>
  <c r="S397" i="25" s="1"/>
  <c r="H399" i="39"/>
  <c r="S399" i="25" s="1"/>
  <c r="H403" i="39"/>
  <c r="S403" i="25" s="1"/>
  <c r="T410" i="25"/>
  <c r="H410" i="39"/>
  <c r="T413" i="25"/>
  <c r="H413" i="39"/>
  <c r="S413" i="25" s="1"/>
  <c r="T417" i="25"/>
  <c r="H417" i="39"/>
  <c r="S417" i="25" s="1"/>
  <c r="T421" i="25"/>
  <c r="H421" i="39"/>
  <c r="S421" i="25" s="1"/>
  <c r="H426" i="39"/>
  <c r="S426" i="25" s="1"/>
  <c r="H430" i="39"/>
  <c r="S430" i="25" s="1"/>
  <c r="H432" i="39"/>
  <c r="S432" i="25" s="1"/>
  <c r="H437" i="39"/>
  <c r="S437" i="25" s="1"/>
  <c r="H440" i="39"/>
  <c r="S440" i="25" s="1"/>
  <c r="T448" i="25"/>
  <c r="S448" i="25"/>
  <c r="H453" i="39"/>
  <c r="H457" i="39"/>
  <c r="S457" i="25" s="1"/>
  <c r="T459" i="25"/>
  <c r="H459" i="39"/>
  <c r="S459" i="25" s="1"/>
  <c r="T463" i="25"/>
  <c r="H463" i="39"/>
  <c r="S463" i="25" s="1"/>
  <c r="T465" i="25"/>
  <c r="H465" i="39"/>
  <c r="S465" i="25" s="1"/>
  <c r="T470" i="25"/>
  <c r="H470" i="39"/>
  <c r="S470" i="25" s="1"/>
  <c r="T472" i="25"/>
  <c r="H472" i="39"/>
  <c r="S472" i="25" s="1"/>
  <c r="T474" i="25"/>
  <c r="H474" i="39"/>
  <c r="S474" i="25" s="1"/>
  <c r="T478" i="25"/>
  <c r="H478" i="39"/>
  <c r="S478" i="25" s="1"/>
  <c r="T482" i="25"/>
  <c r="H482" i="39"/>
  <c r="S482" i="25" s="1"/>
  <c r="T485" i="25"/>
  <c r="H485" i="39"/>
  <c r="S485" i="25" s="1"/>
  <c r="T493" i="25"/>
  <c r="H493" i="39"/>
  <c r="S493" i="25" s="1"/>
  <c r="T496" i="25"/>
  <c r="H496" i="39"/>
  <c r="S496" i="25" s="1"/>
  <c r="T500" i="25"/>
  <c r="H500" i="39"/>
  <c r="S500" i="25" s="1"/>
  <c r="T505" i="25"/>
  <c r="H505" i="39"/>
  <c r="S505" i="25" s="1"/>
  <c r="T507" i="25"/>
  <c r="H507" i="39"/>
  <c r="S507" i="25" s="1"/>
  <c r="T510" i="25"/>
  <c r="H510" i="39"/>
  <c r="S510" i="25" s="1"/>
  <c r="T512" i="25"/>
  <c r="H512" i="39"/>
  <c r="S512" i="25" s="1"/>
  <c r="T516" i="25"/>
  <c r="H516" i="39"/>
  <c r="S516" i="25" s="1"/>
  <c r="T527" i="25"/>
  <c r="H527" i="39"/>
  <c r="S527" i="25" s="1"/>
  <c r="T532" i="25"/>
  <c r="H532" i="39"/>
  <c r="S532" i="25" s="1"/>
  <c r="T535" i="25"/>
  <c r="H535" i="39"/>
  <c r="S535" i="25" s="1"/>
  <c r="T537" i="25"/>
  <c r="H537" i="39"/>
  <c r="S537" i="25" s="1"/>
  <c r="T539" i="25"/>
  <c r="H539" i="39"/>
  <c r="S539" i="25" s="1"/>
  <c r="T541" i="25"/>
  <c r="H541" i="39"/>
  <c r="S541" i="25" s="1"/>
  <c r="T543" i="25"/>
  <c r="H543" i="39"/>
  <c r="S543" i="25" s="1"/>
  <c r="T548" i="25"/>
  <c r="H548" i="39"/>
  <c r="S548" i="25" s="1"/>
  <c r="T552" i="25"/>
  <c r="H552" i="39"/>
  <c r="S552" i="25" s="1"/>
  <c r="T556" i="25"/>
  <c r="H556" i="39"/>
  <c r="S556" i="25" s="1"/>
  <c r="T560" i="25"/>
  <c r="H560" i="39"/>
  <c r="S560" i="25" s="1"/>
  <c r="T564" i="25"/>
  <c r="H564" i="39"/>
  <c r="S564" i="25" s="1"/>
  <c r="T569" i="25"/>
  <c r="H569" i="39"/>
  <c r="S569" i="25" s="1"/>
  <c r="T573" i="25"/>
  <c r="H573" i="39"/>
  <c r="S573" i="25" s="1"/>
  <c r="T576" i="25"/>
  <c r="H576" i="39"/>
  <c r="S576" i="25" s="1"/>
  <c r="T578" i="25"/>
  <c r="H578" i="39"/>
  <c r="S578" i="25" s="1"/>
  <c r="T580" i="25"/>
  <c r="H580" i="39"/>
  <c r="S580" i="25" s="1"/>
  <c r="T582" i="25"/>
  <c r="H582" i="39"/>
  <c r="S582" i="25" s="1"/>
  <c r="T584" i="25"/>
  <c r="H584" i="39"/>
  <c r="S584" i="25" s="1"/>
  <c r="T588" i="25"/>
  <c r="H588" i="39"/>
  <c r="S588" i="25" s="1"/>
  <c r="T592" i="25"/>
  <c r="H592" i="39"/>
  <c r="S592" i="25" s="1"/>
  <c r="T596" i="25"/>
  <c r="H596" i="39"/>
  <c r="S596" i="25" s="1"/>
  <c r="T600" i="25"/>
  <c r="H600" i="39"/>
  <c r="S600" i="25" s="1"/>
  <c r="T604" i="25"/>
  <c r="H27" i="40"/>
  <c r="V27" i="25" s="1"/>
  <c r="H31" i="40"/>
  <c r="V31" i="25" s="1"/>
  <c r="H33" i="40"/>
  <c r="V33" i="25" s="1"/>
  <c r="H42" i="40"/>
  <c r="V42" i="25" s="1"/>
  <c r="H72" i="40"/>
  <c r="V72" i="25" s="1"/>
  <c r="H75" i="40"/>
  <c r="V75" i="25" s="1"/>
  <c r="H78" i="40"/>
  <c r="V78" i="25" s="1"/>
  <c r="H81" i="40"/>
  <c r="V81" i="25" s="1"/>
  <c r="H86" i="40"/>
  <c r="V86" i="25" s="1"/>
  <c r="H91" i="40"/>
  <c r="V91" i="25" s="1"/>
  <c r="H94" i="40"/>
  <c r="V94" i="25" s="1"/>
  <c r="H98" i="40"/>
  <c r="V98" i="25" s="1"/>
  <c r="H100" i="40"/>
  <c r="V100" i="25" s="1"/>
  <c r="H104" i="40"/>
  <c r="V104" i="25" s="1"/>
  <c r="H106" i="40"/>
  <c r="V106" i="25" s="1"/>
  <c r="H109" i="40"/>
  <c r="V109" i="25" s="1"/>
  <c r="H113" i="40"/>
  <c r="V113" i="25" s="1"/>
  <c r="H117" i="40"/>
  <c r="V117" i="25" s="1"/>
  <c r="H123" i="40"/>
  <c r="V123" i="25" s="1"/>
  <c r="H131" i="40"/>
  <c r="V131" i="25" s="1"/>
  <c r="H135" i="40"/>
  <c r="V135" i="25" s="1"/>
  <c r="H139" i="40"/>
  <c r="V139" i="25" s="1"/>
  <c r="H143" i="40"/>
  <c r="V143" i="25" s="1"/>
  <c r="H145" i="40"/>
  <c r="V145" i="25" s="1"/>
  <c r="H147" i="40"/>
  <c r="V147" i="25" s="1"/>
  <c r="H152" i="40"/>
  <c r="V152" i="25" s="1"/>
  <c r="H155" i="40"/>
  <c r="V155" i="25" s="1"/>
  <c r="H158" i="40"/>
  <c r="V158" i="25" s="1"/>
  <c r="H160" i="40"/>
  <c r="V160" i="25" s="1"/>
  <c r="H166" i="40"/>
  <c r="V166" i="25" s="1"/>
  <c r="H168" i="40"/>
  <c r="V168" i="25" s="1"/>
  <c r="H171" i="40"/>
  <c r="V171" i="25" s="1"/>
  <c r="H175" i="40"/>
  <c r="V175" i="25" s="1"/>
  <c r="H178" i="40"/>
  <c r="V178" i="25" s="1"/>
  <c r="H180" i="40"/>
  <c r="V180" i="25" s="1"/>
  <c r="H186" i="40"/>
  <c r="V186" i="25" s="1"/>
  <c r="H191" i="40"/>
  <c r="V191" i="25" s="1"/>
  <c r="H196" i="40"/>
  <c r="V196" i="25" s="1"/>
  <c r="H198" i="40"/>
  <c r="V198" i="25" s="1"/>
  <c r="H201" i="40"/>
  <c r="V201" i="25" s="1"/>
  <c r="H203" i="40"/>
  <c r="V203" i="25" s="1"/>
  <c r="H206" i="40"/>
  <c r="V206" i="25" s="1"/>
  <c r="H210" i="40"/>
  <c r="V210" i="25" s="1"/>
  <c r="H213" i="40"/>
  <c r="V213" i="25" s="1"/>
  <c r="H215" i="40"/>
  <c r="V215" i="25" s="1"/>
  <c r="H220" i="40"/>
  <c r="V220" i="25" s="1"/>
  <c r="H222" i="40"/>
  <c r="V222" i="25" s="1"/>
  <c r="H227" i="40"/>
  <c r="V227" i="25" s="1"/>
  <c r="H230" i="40"/>
  <c r="V230" i="25" s="1"/>
  <c r="H233" i="40"/>
  <c r="V233" i="25" s="1"/>
  <c r="H236" i="40"/>
  <c r="V236" i="25" s="1"/>
  <c r="H239" i="40"/>
  <c r="V239" i="25" s="1"/>
  <c r="H241" i="40"/>
  <c r="V241" i="25" s="1"/>
  <c r="H243" i="40"/>
  <c r="V243" i="25" s="1"/>
  <c r="H258" i="40"/>
  <c r="V258" i="25" s="1"/>
  <c r="H277" i="40"/>
  <c r="V277" i="25" s="1"/>
  <c r="H279" i="40"/>
  <c r="V279" i="25" s="1"/>
  <c r="H281" i="40"/>
  <c r="V281" i="25" s="1"/>
  <c r="H283" i="40"/>
  <c r="V283" i="25" s="1"/>
  <c r="H287" i="40"/>
  <c r="H289" i="40"/>
  <c r="V289" i="25" s="1"/>
  <c r="H292" i="40"/>
  <c r="H295" i="40"/>
  <c r="V295" i="25" s="1"/>
  <c r="V303" i="25"/>
  <c r="H305" i="40"/>
  <c r="V305" i="25" s="1"/>
  <c r="V310" i="25"/>
  <c r="V316" i="25"/>
  <c r="H325" i="40"/>
  <c r="H329" i="40"/>
  <c r="V329" i="25" s="1"/>
  <c r="H331" i="40"/>
  <c r="V331" i="25" s="1"/>
  <c r="H334" i="40"/>
  <c r="V334" i="25" s="1"/>
  <c r="H340" i="40"/>
  <c r="V340" i="25" s="1"/>
  <c r="H342" i="40"/>
  <c r="V342" i="25" s="1"/>
  <c r="H345" i="40"/>
  <c r="V345" i="25" s="1"/>
  <c r="H348" i="40"/>
  <c r="V348" i="25" s="1"/>
  <c r="H352" i="40"/>
  <c r="H368" i="40"/>
  <c r="V368" i="25" s="1"/>
  <c r="H370" i="40"/>
  <c r="V370" i="25" s="1"/>
  <c r="H376" i="40"/>
  <c r="V376" i="25" s="1"/>
  <c r="H378" i="40"/>
  <c r="V378" i="25" s="1"/>
  <c r="H380" i="40"/>
  <c r="V380" i="25" s="1"/>
  <c r="H383" i="40"/>
  <c r="V383" i="25" s="1"/>
  <c r="H386" i="40"/>
  <c r="V386" i="25" s="1"/>
  <c r="H388" i="40"/>
  <c r="V388" i="25" s="1"/>
  <c r="H391" i="40"/>
  <c r="V391" i="25" s="1"/>
  <c r="H397" i="40"/>
  <c r="V397" i="25" s="1"/>
  <c r="H399" i="40"/>
  <c r="V399" i="25" s="1"/>
  <c r="H403" i="40"/>
  <c r="V403" i="25" s="1"/>
  <c r="H410" i="40"/>
  <c r="H413" i="40"/>
  <c r="V413" i="25" s="1"/>
  <c r="H417" i="40"/>
  <c r="V417" i="25" s="1"/>
  <c r="H421" i="40"/>
  <c r="V421" i="25" s="1"/>
  <c r="H426" i="40"/>
  <c r="V426" i="25" s="1"/>
  <c r="H430" i="40"/>
  <c r="V430" i="25" s="1"/>
  <c r="H432" i="40"/>
  <c r="V432" i="25" s="1"/>
  <c r="H437" i="40"/>
  <c r="V437" i="25" s="1"/>
  <c r="H440" i="40"/>
  <c r="V440" i="25" s="1"/>
  <c r="V448" i="25"/>
  <c r="H453" i="40"/>
  <c r="H457" i="40"/>
  <c r="V457" i="25" s="1"/>
  <c r="H459" i="40"/>
  <c r="V459" i="25" s="1"/>
  <c r="H463" i="40"/>
  <c r="V463" i="25" s="1"/>
  <c r="H465" i="40"/>
  <c r="V465" i="25" s="1"/>
  <c r="H470" i="40"/>
  <c r="V470" i="25" s="1"/>
  <c r="H472" i="40"/>
  <c r="V472" i="25" s="1"/>
  <c r="H474" i="40"/>
  <c r="V474" i="25" s="1"/>
  <c r="H478" i="40"/>
  <c r="V478" i="25" s="1"/>
  <c r="H482" i="40"/>
  <c r="V482" i="25" s="1"/>
  <c r="H485" i="40"/>
  <c r="V485" i="25" s="1"/>
  <c r="H493" i="40"/>
  <c r="V493" i="25" s="1"/>
  <c r="H496" i="40"/>
  <c r="V496" i="25" s="1"/>
  <c r="H500" i="40"/>
  <c r="V500" i="25" s="1"/>
  <c r="H505" i="40"/>
  <c r="V505" i="25" s="1"/>
  <c r="H507" i="40"/>
  <c r="V507" i="25" s="1"/>
  <c r="H510" i="40"/>
  <c r="V510" i="25" s="1"/>
  <c r="H512" i="40"/>
  <c r="V512" i="25" s="1"/>
  <c r="H516" i="40"/>
  <c r="V516" i="25" s="1"/>
  <c r="H527" i="40"/>
  <c r="V527" i="25" s="1"/>
  <c r="H532" i="40"/>
  <c r="V532" i="25" s="1"/>
  <c r="H535" i="40"/>
  <c r="V535" i="25" s="1"/>
  <c r="H537" i="40"/>
  <c r="V537" i="25" s="1"/>
  <c r="H539" i="40"/>
  <c r="V539" i="25" s="1"/>
  <c r="H541" i="40"/>
  <c r="V541" i="25" s="1"/>
  <c r="H543" i="40"/>
  <c r="V543" i="25" s="1"/>
  <c r="H548" i="40"/>
  <c r="V548" i="25" s="1"/>
  <c r="H552" i="40"/>
  <c r="V552" i="25" s="1"/>
  <c r="H556" i="40"/>
  <c r="V556" i="25" s="1"/>
  <c r="H560" i="40"/>
  <c r="V560" i="25" s="1"/>
  <c r="H564" i="40"/>
  <c r="V564" i="25" s="1"/>
  <c r="H569" i="40"/>
  <c r="V569" i="25" s="1"/>
  <c r="H573" i="40"/>
  <c r="V573" i="25" s="1"/>
  <c r="H576" i="40"/>
  <c r="V576" i="25" s="1"/>
  <c r="H578" i="40"/>
  <c r="V578" i="25" s="1"/>
  <c r="H580" i="40"/>
  <c r="V580" i="25" s="1"/>
  <c r="H582" i="40"/>
  <c r="V582" i="25" s="1"/>
  <c r="H584" i="40"/>
  <c r="V584" i="25" s="1"/>
  <c r="H588" i="40"/>
  <c r="V588" i="25" s="1"/>
  <c r="H592" i="40"/>
  <c r="V592" i="25" s="1"/>
  <c r="H596" i="40"/>
  <c r="V596" i="25" s="1"/>
  <c r="H600" i="40"/>
  <c r="V600" i="25" s="1"/>
  <c r="V604" i="25"/>
  <c r="AH72" i="25"/>
  <c r="H72" i="45"/>
  <c r="AG72" i="25" s="1"/>
  <c r="AH75" i="25"/>
  <c r="H75" i="45"/>
  <c r="AG75" i="25" s="1"/>
  <c r="AH78" i="25"/>
  <c r="H78" i="45"/>
  <c r="AG78" i="25" s="1"/>
  <c r="AH81" i="25"/>
  <c r="H81" i="45"/>
  <c r="AG81" i="25" s="1"/>
  <c r="AH86" i="25"/>
  <c r="H86" i="45"/>
  <c r="AG86" i="25" s="1"/>
  <c r="AH91" i="25"/>
  <c r="H91" i="45"/>
  <c r="AG91" i="25" s="1"/>
  <c r="AH94" i="25"/>
  <c r="H94" i="45"/>
  <c r="AG94" i="25" s="1"/>
  <c r="H98" i="45"/>
  <c r="AG98" i="25" s="1"/>
  <c r="H100" i="45"/>
  <c r="AG100" i="25" s="1"/>
  <c r="H104" i="45"/>
  <c r="AG104" i="25" s="1"/>
  <c r="H106" i="45"/>
  <c r="AG106" i="25" s="1"/>
  <c r="H109" i="45"/>
  <c r="AG109" i="25" s="1"/>
  <c r="H113" i="45"/>
  <c r="AG113" i="25" s="1"/>
  <c r="H117" i="45"/>
  <c r="AG117" i="25" s="1"/>
  <c r="H123" i="45"/>
  <c r="AG123" i="25" s="1"/>
  <c r="AH131" i="25"/>
  <c r="H131" i="45"/>
  <c r="AG131" i="25" s="1"/>
  <c r="AH135" i="25"/>
  <c r="H135" i="45"/>
  <c r="AG135" i="25" s="1"/>
  <c r="AH139" i="25"/>
  <c r="H139" i="45"/>
  <c r="AG139" i="25" s="1"/>
  <c r="AH143" i="25"/>
  <c r="H143" i="45"/>
  <c r="AG143" i="25" s="1"/>
  <c r="AH145" i="25"/>
  <c r="H145" i="45"/>
  <c r="AG145" i="25" s="1"/>
  <c r="AH147" i="25"/>
  <c r="H147" i="45"/>
  <c r="AG147" i="25" s="1"/>
  <c r="AH152" i="25"/>
  <c r="H152" i="45"/>
  <c r="AG152" i="25" s="1"/>
  <c r="AH155" i="25"/>
  <c r="H155" i="45"/>
  <c r="AG155" i="25" s="1"/>
  <c r="AH158" i="25"/>
  <c r="H158" i="45"/>
  <c r="AG158" i="25" s="1"/>
  <c r="AH160" i="25"/>
  <c r="H160" i="45"/>
  <c r="AG160" i="25" s="1"/>
  <c r="AH166" i="25"/>
  <c r="H166" i="45"/>
  <c r="AG166" i="25" s="1"/>
  <c r="AH168" i="25"/>
  <c r="H168" i="45"/>
  <c r="AG168" i="25" s="1"/>
  <c r="AH171" i="25"/>
  <c r="H171" i="45"/>
  <c r="AG171" i="25" s="1"/>
  <c r="AH175" i="25"/>
  <c r="H175" i="45"/>
  <c r="AG175" i="25" s="1"/>
  <c r="AH178" i="25"/>
  <c r="H178" i="45"/>
  <c r="AG178" i="25" s="1"/>
  <c r="AH180" i="25"/>
  <c r="H180" i="45"/>
  <c r="AG180" i="25" s="1"/>
  <c r="AH186" i="25"/>
  <c r="H186" i="45"/>
  <c r="AG186" i="25" s="1"/>
  <c r="AH191" i="25"/>
  <c r="H191" i="45"/>
  <c r="AG191" i="25" s="1"/>
  <c r="AH196" i="25"/>
  <c r="H196" i="45"/>
  <c r="AG196" i="25" s="1"/>
  <c r="AH198" i="25"/>
  <c r="H198" i="45"/>
  <c r="AG198" i="25" s="1"/>
  <c r="AH201" i="25"/>
  <c r="H201" i="45"/>
  <c r="AG201" i="25" s="1"/>
  <c r="AH203" i="25"/>
  <c r="H203" i="45"/>
  <c r="AG203" i="25" s="1"/>
  <c r="AH206" i="25"/>
  <c r="H206" i="45"/>
  <c r="AG206" i="25" s="1"/>
  <c r="AH210" i="25"/>
  <c r="H210" i="45"/>
  <c r="AG210" i="25" s="1"/>
  <c r="AH213" i="25"/>
  <c r="H213" i="45"/>
  <c r="AG213" i="25" s="1"/>
  <c r="AH215" i="25"/>
  <c r="H215" i="45"/>
  <c r="AG215" i="25" s="1"/>
  <c r="AH220" i="25"/>
  <c r="H220" i="45"/>
  <c r="AG220" i="25" s="1"/>
  <c r="AH222" i="25"/>
  <c r="H222" i="45"/>
  <c r="AG222" i="25" s="1"/>
  <c r="AH227" i="25"/>
  <c r="H227" i="45"/>
  <c r="AG227" i="25" s="1"/>
  <c r="AH230" i="25"/>
  <c r="H230" i="45"/>
  <c r="AG230" i="25" s="1"/>
  <c r="AH233" i="25"/>
  <c r="H233" i="45"/>
  <c r="AG233" i="25" s="1"/>
  <c r="AH236" i="25"/>
  <c r="H236" i="45"/>
  <c r="AG236" i="25" s="1"/>
  <c r="AH239" i="25"/>
  <c r="H239" i="45"/>
  <c r="AG239" i="25" s="1"/>
  <c r="AH241" i="25"/>
  <c r="H241" i="45"/>
  <c r="AG241" i="25" s="1"/>
  <c r="AH243" i="25"/>
  <c r="H243" i="45"/>
  <c r="AG243" i="25" s="1"/>
  <c r="AH247" i="25"/>
  <c r="AH258" i="25"/>
  <c r="AH272" i="25"/>
  <c r="AH277" i="25"/>
  <c r="H277" i="45"/>
  <c r="AG277" i="25" s="1"/>
  <c r="AH279" i="25"/>
  <c r="H279" i="45"/>
  <c r="AG279" i="25" s="1"/>
  <c r="AH281" i="25"/>
  <c r="H281" i="45"/>
  <c r="AG281" i="25" s="1"/>
  <c r="AH283" i="25"/>
  <c r="H283" i="45"/>
  <c r="AG283" i="25" s="1"/>
  <c r="AH287" i="25"/>
  <c r="H287" i="45"/>
  <c r="AH289" i="25"/>
  <c r="H289" i="45"/>
  <c r="AG289" i="25" s="1"/>
  <c r="AH292" i="25"/>
  <c r="H292" i="45"/>
  <c r="AG292" i="25" s="1"/>
  <c r="AH295" i="25"/>
  <c r="H295" i="45"/>
  <c r="AG295" i="25" s="1"/>
  <c r="AH303" i="25"/>
  <c r="AG303" i="25"/>
  <c r="AH305" i="25"/>
  <c r="H305" i="45"/>
  <c r="AG305" i="25" s="1"/>
  <c r="AH310" i="25"/>
  <c r="AH316" i="25"/>
  <c r="AH325" i="25"/>
  <c r="H325" i="45"/>
  <c r="AG325" i="25" s="1"/>
  <c r="AH329" i="25"/>
  <c r="H329" i="45"/>
  <c r="AG329" i="25" s="1"/>
  <c r="AH331" i="25"/>
  <c r="H331" i="45"/>
  <c r="AG331" i="25" s="1"/>
  <c r="AH334" i="25"/>
  <c r="H334" i="45"/>
  <c r="AG334" i="25" s="1"/>
  <c r="H340" i="45"/>
  <c r="AG340" i="25" s="1"/>
  <c r="AH342" i="25"/>
  <c r="H342" i="45"/>
  <c r="AG342" i="25" s="1"/>
  <c r="AH345" i="25"/>
  <c r="H345" i="45"/>
  <c r="AG345" i="25" s="1"/>
  <c r="AH348" i="25"/>
  <c r="H348" i="45"/>
  <c r="AG348" i="25" s="1"/>
  <c r="AH352" i="25"/>
  <c r="H352" i="45"/>
  <c r="H368" i="45"/>
  <c r="AG368" i="25" s="1"/>
  <c r="H370" i="45"/>
  <c r="AG370" i="25" s="1"/>
  <c r="H376" i="45"/>
  <c r="AG376" i="25" s="1"/>
  <c r="H378" i="45"/>
  <c r="AG378" i="25" s="1"/>
  <c r="AH380" i="25"/>
  <c r="H380" i="45"/>
  <c r="AG380" i="25" s="1"/>
  <c r="AH383" i="25"/>
  <c r="H383" i="45"/>
  <c r="AG383" i="25" s="1"/>
  <c r="H386" i="45"/>
  <c r="AG386" i="25" s="1"/>
  <c r="AH388" i="25"/>
  <c r="H388" i="45"/>
  <c r="AG388" i="25" s="1"/>
  <c r="AH391" i="25"/>
  <c r="H391" i="45"/>
  <c r="AG391" i="25" s="1"/>
  <c r="H397" i="45"/>
  <c r="AG397" i="25" s="1"/>
  <c r="H399" i="45"/>
  <c r="AG399" i="25" s="1"/>
  <c r="H403" i="45"/>
  <c r="AG403" i="25" s="1"/>
  <c r="AH410" i="25"/>
  <c r="H410" i="45"/>
  <c r="AH413" i="25"/>
  <c r="H413" i="45"/>
  <c r="AG413" i="25" s="1"/>
  <c r="AH417" i="25"/>
  <c r="H417" i="45"/>
  <c r="AG417" i="25" s="1"/>
  <c r="AH421" i="25"/>
  <c r="H421" i="45"/>
  <c r="AG421" i="25" s="1"/>
  <c r="H426" i="45"/>
  <c r="AG426" i="25" s="1"/>
  <c r="H430" i="45"/>
  <c r="AG430" i="25" s="1"/>
  <c r="H432" i="45"/>
  <c r="AG432" i="25" s="1"/>
  <c r="H437" i="45"/>
  <c r="AG437" i="25" s="1"/>
  <c r="H440" i="45"/>
  <c r="AG440" i="25" s="1"/>
  <c r="AH448" i="25"/>
  <c r="AG448" i="25"/>
  <c r="H453" i="45"/>
  <c r="H457" i="45"/>
  <c r="AG457" i="25" s="1"/>
  <c r="AH459" i="25"/>
  <c r="H459" i="45"/>
  <c r="AG459" i="25" s="1"/>
  <c r="AH470" i="25"/>
  <c r="H470" i="45"/>
  <c r="AG470" i="25" s="1"/>
  <c r="AH472" i="25"/>
  <c r="H472" i="45"/>
  <c r="AG472" i="25" s="1"/>
  <c r="AH474" i="25"/>
  <c r="H474" i="45"/>
  <c r="AG474" i="25" s="1"/>
  <c r="AH478" i="25"/>
  <c r="H478" i="45"/>
  <c r="AG478" i="25" s="1"/>
  <c r="AH482" i="25"/>
  <c r="H482" i="45"/>
  <c r="AG482" i="25" s="1"/>
  <c r="AH485" i="25"/>
  <c r="H485" i="45"/>
  <c r="AG485" i="25" s="1"/>
  <c r="AH493" i="25"/>
  <c r="H493" i="45"/>
  <c r="AG493" i="25" s="1"/>
  <c r="AH496" i="25"/>
  <c r="H496" i="45"/>
  <c r="AG496" i="25" s="1"/>
  <c r="AH500" i="25"/>
  <c r="H500" i="45"/>
  <c r="AG500" i="25" s="1"/>
  <c r="AH505" i="25"/>
  <c r="H505" i="45"/>
  <c r="AG505" i="25" s="1"/>
  <c r="AH507" i="25"/>
  <c r="H507" i="45"/>
  <c r="AG507" i="25" s="1"/>
  <c r="AH510" i="25"/>
  <c r="H510" i="45"/>
  <c r="AG510" i="25" s="1"/>
  <c r="AH512" i="25"/>
  <c r="H512" i="45"/>
  <c r="AG512" i="25" s="1"/>
  <c r="AH516" i="25"/>
  <c r="H516" i="45"/>
  <c r="AG516" i="25" s="1"/>
  <c r="AH527" i="25"/>
  <c r="H527" i="45"/>
  <c r="AG527" i="25" s="1"/>
  <c r="AH532" i="25"/>
  <c r="H532" i="45"/>
  <c r="AG532" i="25" s="1"/>
  <c r="AH535" i="25"/>
  <c r="H535" i="45"/>
  <c r="AG535" i="25" s="1"/>
  <c r="AH537" i="25"/>
  <c r="H537" i="45"/>
  <c r="AG537" i="25" s="1"/>
  <c r="AH539" i="25"/>
  <c r="H539" i="45"/>
  <c r="AG539" i="25" s="1"/>
  <c r="AH541" i="25"/>
  <c r="H541" i="45"/>
  <c r="AG541" i="25" s="1"/>
  <c r="AH543" i="25"/>
  <c r="H543" i="45"/>
  <c r="AG543" i="25" s="1"/>
  <c r="AH548" i="25"/>
  <c r="H548" i="45"/>
  <c r="AG548" i="25" s="1"/>
  <c r="AH552" i="25"/>
  <c r="H552" i="45"/>
  <c r="AG552" i="25" s="1"/>
  <c r="AH556" i="25"/>
  <c r="H556" i="45"/>
  <c r="AG556" i="25" s="1"/>
  <c r="AH560" i="25"/>
  <c r="H560" i="45"/>
  <c r="AG560" i="25" s="1"/>
  <c r="AH564" i="25"/>
  <c r="H564" i="45"/>
  <c r="AG564" i="25" s="1"/>
  <c r="AH569" i="25"/>
  <c r="H569" i="45"/>
  <c r="AG569" i="25" s="1"/>
  <c r="AH573" i="25"/>
  <c r="H573" i="45"/>
  <c r="AG573" i="25" s="1"/>
  <c r="AH576" i="25"/>
  <c r="H576" i="45"/>
  <c r="AG576" i="25" s="1"/>
  <c r="AH578" i="25"/>
  <c r="H578" i="45"/>
  <c r="AG578" i="25" s="1"/>
  <c r="AH580" i="25"/>
  <c r="H580" i="45"/>
  <c r="AG580" i="25" s="1"/>
  <c r="AH582" i="25"/>
  <c r="H582" i="45"/>
  <c r="AG582" i="25" s="1"/>
  <c r="AH584" i="25"/>
  <c r="H584" i="45"/>
  <c r="AG584" i="25" s="1"/>
  <c r="AH588" i="25"/>
  <c r="H588" i="45"/>
  <c r="AG588" i="25" s="1"/>
  <c r="AH592" i="25"/>
  <c r="H592" i="45"/>
  <c r="AG592" i="25" s="1"/>
  <c r="AH596" i="25"/>
  <c r="H596" i="45"/>
  <c r="AG596" i="25" s="1"/>
  <c r="AH600" i="25"/>
  <c r="H600" i="45"/>
  <c r="AG600" i="25" s="1"/>
  <c r="H618" i="45"/>
  <c r="H640" i="45"/>
  <c r="K557" i="45"/>
  <c r="AI557" i="25" s="1"/>
  <c r="N567" i="45"/>
  <c r="R557" i="45"/>
  <c r="AJ557" i="25" s="1"/>
  <c r="U74" i="43"/>
  <c r="U76" i="43"/>
  <c r="U92" i="43"/>
  <c r="AB92" i="25" s="1"/>
  <c r="U97" i="43"/>
  <c r="AB97" i="25" s="1"/>
  <c r="U99" i="43"/>
  <c r="AB99" i="25" s="1"/>
  <c r="U105" i="43"/>
  <c r="AB105" i="25" s="1"/>
  <c r="U107" i="43"/>
  <c r="AB107" i="25" s="1"/>
  <c r="U111" i="43"/>
  <c r="AB111" i="25" s="1"/>
  <c r="U116" i="43"/>
  <c r="AB116" i="25" s="1"/>
  <c r="U120" i="43"/>
  <c r="AB120" i="25" s="1"/>
  <c r="U132" i="43"/>
  <c r="AB132" i="25" s="1"/>
  <c r="U137" i="43"/>
  <c r="U141" i="43"/>
  <c r="U144" i="43"/>
  <c r="U149" i="43"/>
  <c r="U153" i="43"/>
  <c r="AB153" i="25" s="1"/>
  <c r="U156" i="43"/>
  <c r="U159" i="43"/>
  <c r="AB159" i="25" s="1"/>
  <c r="U162" i="43"/>
  <c r="AB162" i="25" s="1"/>
  <c r="U170" i="43"/>
  <c r="AB170" i="25" s="1"/>
  <c r="U185" i="43"/>
  <c r="U187" i="43"/>
  <c r="AB187" i="25" s="1"/>
  <c r="U192" i="43"/>
  <c r="U197" i="43"/>
  <c r="U200" i="43"/>
  <c r="U202" i="43"/>
  <c r="U204" i="43"/>
  <c r="U207" i="43"/>
  <c r="AB207" i="25" s="1"/>
  <c r="Y211" i="25"/>
  <c r="U214" i="43"/>
  <c r="U217" i="43"/>
  <c r="U221" i="43"/>
  <c r="U225" i="43"/>
  <c r="AB225" i="25" s="1"/>
  <c r="U228" i="43"/>
  <c r="AB228" i="25" s="1"/>
  <c r="U231" i="43"/>
  <c r="U235" i="43"/>
  <c r="AB235" i="25" s="1"/>
  <c r="U238" i="43"/>
  <c r="U240" i="43"/>
  <c r="H240" i="43" s="1"/>
  <c r="Y240" i="25" s="1"/>
  <c r="U242" i="43"/>
  <c r="U246" i="43"/>
  <c r="U276" i="43"/>
  <c r="H276" i="43" s="1"/>
  <c r="Y276" i="25" s="1"/>
  <c r="U278" i="43"/>
  <c r="AB278" i="25" s="1"/>
  <c r="U280" i="43"/>
  <c r="U282" i="43"/>
  <c r="AB282" i="25" s="1"/>
  <c r="U285" i="43"/>
  <c r="U288" i="43"/>
  <c r="U290" i="43"/>
  <c r="AB290" i="25" s="1"/>
  <c r="U294" i="43"/>
  <c r="AB294" i="25" s="1"/>
  <c r="U301" i="43"/>
  <c r="AB301" i="25" s="1"/>
  <c r="U306" i="43"/>
  <c r="U307" i="43"/>
  <c r="U309" i="43"/>
  <c r="U312" i="43"/>
  <c r="U314" i="43"/>
  <c r="AB314" i="25" s="1"/>
  <c r="U323" i="43"/>
  <c r="AB323" i="25" s="1"/>
  <c r="U327" i="43"/>
  <c r="U330" i="43"/>
  <c r="U332" i="43"/>
  <c r="AB332" i="25" s="1"/>
  <c r="U336" i="43"/>
  <c r="AB336" i="25" s="1"/>
  <c r="U341" i="43"/>
  <c r="AB341" i="25" s="1"/>
  <c r="U347" i="43"/>
  <c r="U350" i="43"/>
  <c r="AB350" i="25" s="1"/>
  <c r="U353" i="43"/>
  <c r="AB353" i="25" s="1"/>
  <c r="BA96" i="43"/>
  <c r="AZ96" i="43" s="1"/>
  <c r="AF96" i="25" s="1"/>
  <c r="AX164" i="43"/>
  <c r="AX163" i="43" s="1"/>
  <c r="BB164" i="43"/>
  <c r="BB163" i="43" s="1"/>
  <c r="BA400" i="43"/>
  <c r="AZ400" i="43" s="1"/>
  <c r="AF400" i="25" s="1"/>
  <c r="H328" i="46"/>
  <c r="AK328" i="25" s="1"/>
  <c r="AH328" i="25"/>
  <c r="H328" i="45"/>
  <c r="AG328" i="25" s="1"/>
  <c r="T328" i="25"/>
  <c r="H328" i="39"/>
  <c r="S328" i="25" s="1"/>
  <c r="H328" i="37"/>
  <c r="Q328" i="25" s="1"/>
  <c r="H328" i="35"/>
  <c r="L328" i="25" s="1"/>
  <c r="H80" i="46"/>
  <c r="AK80" i="25" s="1"/>
  <c r="AH80" i="25"/>
  <c r="H80" i="45"/>
  <c r="AG80" i="25" s="1"/>
  <c r="T80" i="25"/>
  <c r="H80" i="39"/>
  <c r="S80" i="25" s="1"/>
  <c r="H80" i="37"/>
  <c r="Q80" i="25" s="1"/>
  <c r="H80" i="35"/>
  <c r="L80" i="25" s="1"/>
  <c r="H148" i="46"/>
  <c r="AK148" i="25" s="1"/>
  <c r="AH148" i="25"/>
  <c r="H148" i="45"/>
  <c r="AG148" i="25" s="1"/>
  <c r="T148" i="25"/>
  <c r="H148" i="39"/>
  <c r="S148" i="25" s="1"/>
  <c r="H148" i="37"/>
  <c r="Q148" i="25" s="1"/>
  <c r="H148" i="35"/>
  <c r="L148" i="25" s="1"/>
  <c r="H182" i="46"/>
  <c r="AK182" i="25" s="1"/>
  <c r="H183" i="46"/>
  <c r="AK183" i="25" s="1"/>
  <c r="AH182" i="25"/>
  <c r="H182" i="45"/>
  <c r="AG182" i="25" s="1"/>
  <c r="Y181" i="43"/>
  <c r="H182" i="40"/>
  <c r="V182" i="25" s="1"/>
  <c r="T182" i="25"/>
  <c r="T183" i="25"/>
  <c r="H183" i="39"/>
  <c r="S183" i="25" s="1"/>
  <c r="H182" i="37"/>
  <c r="Q182" i="25" s="1"/>
  <c r="N182" i="25"/>
  <c r="H182" i="36"/>
  <c r="M182" i="25" s="1"/>
  <c r="H182" i="35"/>
  <c r="L182" i="25" s="1"/>
  <c r="H188" i="46"/>
  <c r="AK188" i="25" s="1"/>
  <c r="H189" i="46"/>
  <c r="AK189" i="25" s="1"/>
  <c r="AH188" i="25"/>
  <c r="H188" i="45"/>
  <c r="AG188" i="25" s="1"/>
  <c r="H188" i="40"/>
  <c r="V188" i="25" s="1"/>
  <c r="T188" i="25"/>
  <c r="H188" i="39"/>
  <c r="S188" i="25" s="1"/>
  <c r="T189" i="25"/>
  <c r="H189" i="39"/>
  <c r="S189" i="25" s="1"/>
  <c r="R188" i="25"/>
  <c r="H189" i="37"/>
  <c r="Q189" i="25" s="1"/>
  <c r="N189" i="25"/>
  <c r="H189" i="36"/>
  <c r="M189" i="25" s="1"/>
  <c r="H189" i="35"/>
  <c r="L189" i="25" s="1"/>
  <c r="AH249" i="25"/>
  <c r="H249" i="45"/>
  <c r="AG249" i="25" s="1"/>
  <c r="AH252" i="25"/>
  <c r="H252" i="45"/>
  <c r="AG252" i="25" s="1"/>
  <c r="H249" i="40"/>
  <c r="V249" i="25" s="1"/>
  <c r="H252" i="40"/>
  <c r="V252" i="25" s="1"/>
  <c r="R249" i="25"/>
  <c r="R252" i="25"/>
  <c r="Q249" i="25"/>
  <c r="Q252" i="25"/>
  <c r="N249" i="25"/>
  <c r="H249" i="36"/>
  <c r="M249" i="25" s="1"/>
  <c r="N252" i="25"/>
  <c r="H252" i="36"/>
  <c r="M252" i="25" s="1"/>
  <c r="H249" i="35"/>
  <c r="L249" i="25" s="1"/>
  <c r="H252" i="35"/>
  <c r="L252" i="25" s="1"/>
  <c r="AH255" i="25"/>
  <c r="H255" i="45"/>
  <c r="AG255" i="25" s="1"/>
  <c r="H254" i="40"/>
  <c r="V254" i="25" s="1"/>
  <c r="H256" i="40"/>
  <c r="V256" i="25" s="1"/>
  <c r="Q254" i="25"/>
  <c r="Q256" i="25"/>
  <c r="N255" i="25"/>
  <c r="H255" i="36"/>
  <c r="M255" i="25" s="1"/>
  <c r="H254" i="35"/>
  <c r="L254" i="25" s="1"/>
  <c r="H256" i="35"/>
  <c r="L256" i="25" s="1"/>
  <c r="H257" i="46"/>
  <c r="AK257" i="25" s="1"/>
  <c r="H257" i="45"/>
  <c r="AG257" i="25" s="1"/>
  <c r="H257" i="39"/>
  <c r="S257" i="25" s="1"/>
  <c r="H257" i="36"/>
  <c r="M257" i="25" s="1"/>
  <c r="AH264" i="25"/>
  <c r="H264" i="45"/>
  <c r="AG264" i="25" s="1"/>
  <c r="AH269" i="25"/>
  <c r="H264" i="40"/>
  <c r="V264" i="25" s="1"/>
  <c r="H269" i="40"/>
  <c r="V269" i="25" s="1"/>
  <c r="R265" i="25"/>
  <c r="Q262" i="25"/>
  <c r="Q265" i="25"/>
  <c r="N262" i="25"/>
  <c r="H262" i="36"/>
  <c r="M262" i="25" s="1"/>
  <c r="N265" i="25"/>
  <c r="H265" i="36"/>
  <c r="M265" i="25" s="1"/>
  <c r="H262" i="35"/>
  <c r="L262" i="25" s="1"/>
  <c r="H265" i="35"/>
  <c r="L265" i="25" s="1"/>
  <c r="H259" i="46"/>
  <c r="AK259" i="25" s="1"/>
  <c r="H260" i="46"/>
  <c r="AK260" i="25" s="1"/>
  <c r="H261" i="46"/>
  <c r="AK261" i="25" s="1"/>
  <c r="AH259" i="25"/>
  <c r="H259" i="45"/>
  <c r="AG259" i="25" s="1"/>
  <c r="AH261" i="25"/>
  <c r="H261" i="45"/>
  <c r="AG261" i="25" s="1"/>
  <c r="H260" i="40"/>
  <c r="V260" i="25" s="1"/>
  <c r="T259" i="25"/>
  <c r="H259" i="39"/>
  <c r="S259" i="25" s="1"/>
  <c r="T260" i="25"/>
  <c r="H260" i="39"/>
  <c r="S260" i="25" s="1"/>
  <c r="T261" i="25"/>
  <c r="H261" i="39"/>
  <c r="S261" i="25" s="1"/>
  <c r="R260" i="25"/>
  <c r="Q260" i="25"/>
  <c r="N259" i="25"/>
  <c r="H259" i="36"/>
  <c r="M259" i="25" s="1"/>
  <c r="N261" i="25"/>
  <c r="H261" i="36"/>
  <c r="M261" i="25" s="1"/>
  <c r="H260" i="35"/>
  <c r="L260" i="25" s="1"/>
  <c r="H266" i="40"/>
  <c r="V266" i="25" s="1"/>
  <c r="N266" i="25"/>
  <c r="H266" i="36"/>
  <c r="M266" i="25" s="1"/>
  <c r="H271" i="40"/>
  <c r="V271" i="25" s="1"/>
  <c r="N271" i="25"/>
  <c r="H271" i="36"/>
  <c r="M271" i="25" s="1"/>
  <c r="AH274" i="25"/>
  <c r="H274" i="45"/>
  <c r="AG274" i="25" s="1"/>
  <c r="H274" i="40"/>
  <c r="V274" i="25" s="1"/>
  <c r="Q274" i="25"/>
  <c r="N274" i="25"/>
  <c r="H274" i="36"/>
  <c r="M274" i="25" s="1"/>
  <c r="H308" i="40"/>
  <c r="V308" i="25" s="1"/>
  <c r="H308" i="36"/>
  <c r="M308" i="25" s="1"/>
  <c r="H521" i="40"/>
  <c r="V521" i="25" s="1"/>
  <c r="N521" i="25"/>
  <c r="H521" i="36"/>
  <c r="M521" i="25" s="1"/>
  <c r="H546" i="35"/>
  <c r="L546" i="25" s="1"/>
  <c r="H546" i="37"/>
  <c r="Q546" i="25" s="1"/>
  <c r="T546" i="25"/>
  <c r="H546" i="39"/>
  <c r="S546" i="25" s="1"/>
  <c r="AH546" i="25"/>
  <c r="H546" i="45"/>
  <c r="AG546" i="25" s="1"/>
  <c r="H566" i="40"/>
  <c r="V566" i="25" s="1"/>
  <c r="N566" i="25"/>
  <c r="H566" i="36"/>
  <c r="M566" i="25" s="1"/>
  <c r="T607" i="25"/>
  <c r="R607" i="25"/>
  <c r="N607" i="25"/>
  <c r="T36" i="25"/>
  <c r="H36" i="39"/>
  <c r="S36" i="25" s="1"/>
  <c r="H36" i="35"/>
  <c r="L36" i="25" s="1"/>
  <c r="H38" i="40"/>
  <c r="V38" i="25" s="1"/>
  <c r="H38" i="35"/>
  <c r="L38" i="25" s="1"/>
  <c r="H39" i="40"/>
  <c r="V39" i="25" s="1"/>
  <c r="H39" i="35"/>
  <c r="L39" i="25" s="1"/>
  <c r="H142" i="34"/>
  <c r="K142" i="25" s="1"/>
  <c r="H165" i="46"/>
  <c r="AK165" i="25" s="1"/>
  <c r="H169" i="46"/>
  <c r="AK169" i="25" s="1"/>
  <c r="H181" i="46"/>
  <c r="AK181" i="25" s="1"/>
  <c r="H184" i="34"/>
  <c r="K184" i="25" s="1"/>
  <c r="H270" i="34"/>
  <c r="K270" i="25" s="1"/>
  <c r="H302" i="34"/>
  <c r="H324" i="46"/>
  <c r="AK324" i="25" s="1"/>
  <c r="H333" i="46"/>
  <c r="AK333" i="25" s="1"/>
  <c r="N245" i="39"/>
  <c r="P245" i="39"/>
  <c r="H37" i="46"/>
  <c r="AK37" i="25" s="1"/>
  <c r="AI247" i="43"/>
  <c r="AH247" i="43" s="1"/>
  <c r="AC247" i="25" s="1"/>
  <c r="H630" i="45"/>
  <c r="H525" i="45"/>
  <c r="AG525" i="25" s="1"/>
  <c r="H525" i="40"/>
  <c r="V525" i="25" s="1"/>
  <c r="H525" i="39"/>
  <c r="S525" i="25" s="1"/>
  <c r="H525" i="37"/>
  <c r="Q525" i="25" s="1"/>
  <c r="H525" i="35"/>
  <c r="L525" i="25" s="1"/>
  <c r="T315" i="25"/>
  <c r="N315" i="25"/>
  <c r="H62" i="36"/>
  <c r="Y212" i="25"/>
  <c r="H126" i="43"/>
  <c r="Y126" i="25" s="1"/>
  <c r="H42" i="43"/>
  <c r="Y42" i="25" s="1"/>
  <c r="H69" i="35"/>
  <c r="L69" i="25" s="1"/>
  <c r="T26" i="25"/>
  <c r="H43" i="40"/>
  <c r="V43" i="25" s="1"/>
  <c r="N587" i="25"/>
  <c r="N382" i="25"/>
  <c r="N585" i="25"/>
  <c r="N545" i="25"/>
  <c r="T40" i="25"/>
  <c r="H115" i="40"/>
  <c r="V115" i="25" s="1"/>
  <c r="N224" i="25"/>
  <c r="N28" i="25"/>
  <c r="H28" i="36"/>
  <c r="M28" i="25" s="1"/>
  <c r="N32" i="25"/>
  <c r="H32" i="36"/>
  <c r="M32" i="25" s="1"/>
  <c r="N34" i="25"/>
  <c r="H34" i="36"/>
  <c r="M34" i="25" s="1"/>
  <c r="N42" i="25"/>
  <c r="H42" i="36"/>
  <c r="M42" i="25" s="1"/>
  <c r="N66" i="25"/>
  <c r="H66" i="36"/>
  <c r="M66" i="25" s="1"/>
  <c r="N68" i="25"/>
  <c r="H68" i="36"/>
  <c r="M68" i="25" s="1"/>
  <c r="N70" i="25"/>
  <c r="H70" i="36"/>
  <c r="M70" i="25" s="1"/>
  <c r="N74" i="25"/>
  <c r="H74" i="36"/>
  <c r="M74" i="25" s="1"/>
  <c r="N76" i="25"/>
  <c r="H76" i="36"/>
  <c r="M76" i="25" s="1"/>
  <c r="N79" i="25"/>
  <c r="N85" i="25"/>
  <c r="H85" i="36"/>
  <c r="M85" i="25" s="1"/>
  <c r="N87" i="25"/>
  <c r="H87" i="36"/>
  <c r="M87" i="25" s="1"/>
  <c r="N92" i="25"/>
  <c r="H92" i="36"/>
  <c r="M92" i="25" s="1"/>
  <c r="H97" i="36"/>
  <c r="M97" i="25" s="1"/>
  <c r="H99" i="36"/>
  <c r="M99" i="25" s="1"/>
  <c r="H105" i="36"/>
  <c r="M105" i="25" s="1"/>
  <c r="H109" i="36"/>
  <c r="M109" i="25" s="1"/>
  <c r="H113" i="36"/>
  <c r="M113" i="25" s="1"/>
  <c r="H117" i="36"/>
  <c r="M117" i="25" s="1"/>
  <c r="H123" i="36"/>
  <c r="M123" i="25" s="1"/>
  <c r="N131" i="25"/>
  <c r="H131" i="36"/>
  <c r="M131" i="25" s="1"/>
  <c r="N135" i="25"/>
  <c r="H135" i="36"/>
  <c r="M135" i="25" s="1"/>
  <c r="N139" i="25"/>
  <c r="H139" i="36"/>
  <c r="M139" i="25" s="1"/>
  <c r="N143" i="25"/>
  <c r="H143" i="36"/>
  <c r="M143" i="25" s="1"/>
  <c r="N145" i="25"/>
  <c r="H145" i="36"/>
  <c r="M145" i="25" s="1"/>
  <c r="N147" i="25"/>
  <c r="H147" i="36"/>
  <c r="M147" i="25" s="1"/>
  <c r="N152" i="25"/>
  <c r="H152" i="36"/>
  <c r="M152" i="25" s="1"/>
  <c r="N156" i="25"/>
  <c r="H156" i="36"/>
  <c r="M156" i="25" s="1"/>
  <c r="N159" i="25"/>
  <c r="H159" i="36"/>
  <c r="M159" i="25" s="1"/>
  <c r="N162" i="25"/>
  <c r="H162" i="36"/>
  <c r="M162" i="25" s="1"/>
  <c r="N167" i="25"/>
  <c r="H167" i="36"/>
  <c r="M167" i="25" s="1"/>
  <c r="N170" i="25"/>
  <c r="H170" i="36"/>
  <c r="M170" i="25" s="1"/>
  <c r="N172" i="25"/>
  <c r="H172" i="36"/>
  <c r="M172" i="25" s="1"/>
  <c r="N176" i="25"/>
  <c r="H176" i="36"/>
  <c r="M176" i="25" s="1"/>
  <c r="N179" i="25"/>
  <c r="H179" i="36"/>
  <c r="M179" i="25" s="1"/>
  <c r="N185" i="25"/>
  <c r="H185" i="36"/>
  <c r="M185" i="25" s="1"/>
  <c r="N187" i="25"/>
  <c r="H187" i="36"/>
  <c r="M187" i="25" s="1"/>
  <c r="N192" i="25"/>
  <c r="H192" i="36"/>
  <c r="M192" i="25" s="1"/>
  <c r="N197" i="25"/>
  <c r="H197" i="36"/>
  <c r="M197" i="25" s="1"/>
  <c r="N200" i="25"/>
  <c r="H200" i="36"/>
  <c r="M200" i="25" s="1"/>
  <c r="N202" i="25"/>
  <c r="H202" i="36"/>
  <c r="M202" i="25" s="1"/>
  <c r="N204" i="25"/>
  <c r="H204" i="36"/>
  <c r="M204" i="25" s="1"/>
  <c r="N207" i="25"/>
  <c r="H207" i="36"/>
  <c r="M207" i="25" s="1"/>
  <c r="N215" i="25"/>
  <c r="H215" i="36"/>
  <c r="M215" i="25" s="1"/>
  <c r="N220" i="25"/>
  <c r="H220" i="36"/>
  <c r="M220" i="25" s="1"/>
  <c r="N222" i="25"/>
  <c r="H222" i="36"/>
  <c r="M222" i="25" s="1"/>
  <c r="N227" i="25"/>
  <c r="H227" i="36"/>
  <c r="M227" i="25" s="1"/>
  <c r="N230" i="25"/>
  <c r="H230" i="36"/>
  <c r="M230" i="25" s="1"/>
  <c r="N233" i="25"/>
  <c r="H233" i="36"/>
  <c r="M233" i="25" s="1"/>
  <c r="N236" i="25"/>
  <c r="H236" i="36"/>
  <c r="M236" i="25" s="1"/>
  <c r="N239" i="25"/>
  <c r="H239" i="36"/>
  <c r="M239" i="25" s="1"/>
  <c r="N241" i="25"/>
  <c r="H241" i="36"/>
  <c r="M241" i="25" s="1"/>
  <c r="N243" i="25"/>
  <c r="H243" i="36"/>
  <c r="M243" i="25" s="1"/>
  <c r="N270" i="25"/>
  <c r="N276" i="25"/>
  <c r="H276" i="36"/>
  <c r="M276" i="25" s="1"/>
  <c r="N278" i="25"/>
  <c r="H278" i="36"/>
  <c r="M278" i="25" s="1"/>
  <c r="N280" i="25"/>
  <c r="H280" i="36"/>
  <c r="M280" i="25" s="1"/>
  <c r="N282" i="25"/>
  <c r="H282" i="36"/>
  <c r="M282" i="25" s="1"/>
  <c r="N285" i="25"/>
  <c r="H285" i="36"/>
  <c r="M285" i="25" s="1"/>
  <c r="N288" i="25"/>
  <c r="H288" i="36"/>
  <c r="M288" i="25" s="1"/>
  <c r="N290" i="25"/>
  <c r="H290" i="36"/>
  <c r="M290" i="25" s="1"/>
  <c r="N294" i="25"/>
  <c r="H294" i="36"/>
  <c r="M294" i="25" s="1"/>
  <c r="N306" i="25"/>
  <c r="H306" i="36"/>
  <c r="M306" i="25" s="1"/>
  <c r="N307" i="25"/>
  <c r="H307" i="36"/>
  <c r="M307" i="25" s="1"/>
  <c r="N309" i="25"/>
  <c r="H309" i="36"/>
  <c r="M309" i="25" s="1"/>
  <c r="N312" i="25"/>
  <c r="N314" i="25"/>
  <c r="N330" i="25"/>
  <c r="H330" i="36"/>
  <c r="M330" i="25" s="1"/>
  <c r="N332" i="25"/>
  <c r="H332" i="36"/>
  <c r="M332" i="25" s="1"/>
  <c r="H336" i="36"/>
  <c r="M336" i="25" s="1"/>
  <c r="N341" i="25"/>
  <c r="H341" i="36"/>
  <c r="M341" i="25" s="1"/>
  <c r="N343" i="25"/>
  <c r="H343" i="36"/>
  <c r="M343" i="25" s="1"/>
  <c r="N347" i="25"/>
  <c r="H347" i="36"/>
  <c r="N350" i="25"/>
  <c r="H350" i="36"/>
  <c r="M350" i="25" s="1"/>
  <c r="N366" i="25"/>
  <c r="H366" i="36"/>
  <c r="M366" i="25" s="1"/>
  <c r="H369" i="36"/>
  <c r="M369" i="25" s="1"/>
  <c r="H371" i="36"/>
  <c r="M371" i="25" s="1"/>
  <c r="H377" i="36"/>
  <c r="M377" i="25" s="1"/>
  <c r="N379" i="25"/>
  <c r="H379" i="36"/>
  <c r="M379" i="25" s="1"/>
  <c r="N381" i="25"/>
  <c r="H381" i="36"/>
  <c r="M381" i="25" s="1"/>
  <c r="H385" i="36"/>
  <c r="M385" i="25" s="1"/>
  <c r="H387" i="36"/>
  <c r="M387" i="25" s="1"/>
  <c r="N389" i="25"/>
  <c r="H389" i="36"/>
  <c r="M389" i="25" s="1"/>
  <c r="H393" i="36"/>
  <c r="M393" i="25" s="1"/>
  <c r="N398" i="25"/>
  <c r="H398" i="36"/>
  <c r="M398" i="25" s="1"/>
  <c r="N401" i="25"/>
  <c r="H401" i="36"/>
  <c r="M401" i="25" s="1"/>
  <c r="H409" i="36"/>
  <c r="M409" i="25" s="1"/>
  <c r="N411" i="25"/>
  <c r="H411" i="36"/>
  <c r="M411" i="25" s="1"/>
  <c r="N415" i="25"/>
  <c r="H415" i="36"/>
  <c r="M415" i="25" s="1"/>
  <c r="H419" i="36"/>
  <c r="M419" i="25" s="1"/>
  <c r="N428" i="25"/>
  <c r="H428" i="36"/>
  <c r="M428" i="25" s="1"/>
  <c r="H431" i="36"/>
  <c r="M431" i="25" s="1"/>
  <c r="H435" i="36"/>
  <c r="M435" i="25" s="1"/>
  <c r="H436" i="36"/>
  <c r="M436" i="25" s="1"/>
  <c r="H438" i="36"/>
  <c r="M438" i="25" s="1"/>
  <c r="H446" i="36"/>
  <c r="M446" i="25" s="1"/>
  <c r="M451" i="25"/>
  <c r="H456" i="36"/>
  <c r="M456" i="25" s="1"/>
  <c r="N458" i="25"/>
  <c r="H458" i="36"/>
  <c r="M458" i="25" s="1"/>
  <c r="N460" i="25"/>
  <c r="H460" i="36"/>
  <c r="M460" i="25" s="1"/>
  <c r="N464" i="25"/>
  <c r="H464" i="36"/>
  <c r="M464" i="25" s="1"/>
  <c r="N467" i="25"/>
  <c r="H467" i="36"/>
  <c r="M467" i="25" s="1"/>
  <c r="N471" i="25"/>
  <c r="H471" i="36"/>
  <c r="M471" i="25" s="1"/>
  <c r="N473" i="25"/>
  <c r="H473" i="36"/>
  <c r="M473" i="25" s="1"/>
  <c r="N476" i="25"/>
  <c r="H476" i="36"/>
  <c r="M476" i="25" s="1"/>
  <c r="N480" i="25"/>
  <c r="H480" i="36"/>
  <c r="M480" i="25" s="1"/>
  <c r="N487" i="25"/>
  <c r="H487" i="36"/>
  <c r="M487" i="25" s="1"/>
  <c r="N492" i="25"/>
  <c r="H492" i="36"/>
  <c r="M492" i="25" s="1"/>
  <c r="N495" i="25"/>
  <c r="H495" i="36"/>
  <c r="M495" i="25" s="1"/>
  <c r="N498" i="25"/>
  <c r="H498" i="36"/>
  <c r="M498" i="25" s="1"/>
  <c r="N503" i="25"/>
  <c r="H503" i="36"/>
  <c r="M503" i="25" s="1"/>
  <c r="N506" i="25"/>
  <c r="H506" i="36"/>
  <c r="M506" i="25" s="1"/>
  <c r="N508" i="25"/>
  <c r="H508" i="36"/>
  <c r="M508" i="25" s="1"/>
  <c r="N513" i="25"/>
  <c r="H513" i="36"/>
  <c r="M513" i="25" s="1"/>
  <c r="N527" i="25"/>
  <c r="H527" i="36"/>
  <c r="M527" i="25" s="1"/>
  <c r="N532" i="25"/>
  <c r="H532" i="36"/>
  <c r="M532" i="25" s="1"/>
  <c r="N537" i="25"/>
  <c r="H537" i="36"/>
  <c r="M537" i="25" s="1"/>
  <c r="N539" i="25"/>
  <c r="H539" i="36"/>
  <c r="M539" i="25" s="1"/>
  <c r="N543" i="25"/>
  <c r="H543" i="36"/>
  <c r="M543" i="25" s="1"/>
  <c r="N552" i="25"/>
  <c r="H552" i="36"/>
  <c r="M552" i="25" s="1"/>
  <c r="N556" i="25"/>
  <c r="H556" i="36"/>
  <c r="M556" i="25" s="1"/>
  <c r="N560" i="25"/>
  <c r="H560" i="36"/>
  <c r="M560" i="25" s="1"/>
  <c r="N564" i="25"/>
  <c r="H564" i="36"/>
  <c r="M564" i="25" s="1"/>
  <c r="N569" i="25"/>
  <c r="H569" i="36"/>
  <c r="M569" i="25" s="1"/>
  <c r="N573" i="25"/>
  <c r="H573" i="36"/>
  <c r="M573" i="25" s="1"/>
  <c r="N576" i="25"/>
  <c r="H576" i="36"/>
  <c r="M576" i="25" s="1"/>
  <c r="N578" i="25"/>
  <c r="H578" i="36"/>
  <c r="M578" i="25" s="1"/>
  <c r="N580" i="25"/>
  <c r="H580" i="36"/>
  <c r="M580" i="25" s="1"/>
  <c r="N582" i="25"/>
  <c r="H582" i="36"/>
  <c r="M582" i="25" s="1"/>
  <c r="N584" i="25"/>
  <c r="H584" i="36"/>
  <c r="M584" i="25" s="1"/>
  <c r="N588" i="25"/>
  <c r="H588" i="36"/>
  <c r="M588" i="25" s="1"/>
  <c r="N592" i="25"/>
  <c r="H592" i="36"/>
  <c r="M592" i="25" s="1"/>
  <c r="N596" i="25"/>
  <c r="H596" i="36"/>
  <c r="M596" i="25" s="1"/>
  <c r="N600" i="25"/>
  <c r="H600" i="36"/>
  <c r="M600" i="25" s="1"/>
  <c r="N604" i="25"/>
  <c r="N610" i="25"/>
  <c r="H610" i="36"/>
  <c r="M610" i="25" s="1"/>
  <c r="N210" i="25"/>
  <c r="H210" i="36"/>
  <c r="M210" i="25" s="1"/>
  <c r="N213" i="25"/>
  <c r="H213" i="36"/>
  <c r="M213" i="25" s="1"/>
  <c r="N209" i="25"/>
  <c r="H102" i="36"/>
  <c r="M102" i="25" s="1"/>
  <c r="H107" i="36"/>
  <c r="M107" i="25" s="1"/>
  <c r="N211" i="25"/>
  <c r="H211" i="36"/>
  <c r="M211" i="25" s="1"/>
  <c r="N519" i="25"/>
  <c r="H519" i="36"/>
  <c r="M519" i="25" s="1"/>
  <c r="H447" i="37"/>
  <c r="Q447" i="25" s="1"/>
  <c r="H291" i="37"/>
  <c r="Q291" i="25" s="1"/>
  <c r="T284" i="25"/>
  <c r="H151" i="40"/>
  <c r="V151" i="25" s="1"/>
  <c r="H119" i="40"/>
  <c r="V119" i="25" s="1"/>
  <c r="AH138" i="25"/>
  <c r="AH226" i="25"/>
  <c r="H324" i="40"/>
  <c r="T526" i="25"/>
  <c r="T142" i="25"/>
  <c r="T151" i="25"/>
  <c r="T157" i="25"/>
  <c r="AH165" i="25"/>
  <c r="T165" i="25"/>
  <c r="AH184" i="25"/>
  <c r="AH195" i="25"/>
  <c r="T199" i="25"/>
  <c r="T209" i="25"/>
  <c r="H219" i="46"/>
  <c r="AK219" i="25" s="1"/>
  <c r="AH224" i="25"/>
  <c r="AH232" i="25"/>
  <c r="H291" i="40"/>
  <c r="V291" i="25" s="1"/>
  <c r="T302" i="25"/>
  <c r="T311" i="25"/>
  <c r="H344" i="34"/>
  <c r="K344" i="25" s="1"/>
  <c r="J364" i="45"/>
  <c r="J359" i="45" s="1"/>
  <c r="H390" i="34"/>
  <c r="K390" i="25" s="1"/>
  <c r="AH412" i="25"/>
  <c r="H422" i="34"/>
  <c r="K422" i="25" s="1"/>
  <c r="AH427" i="25"/>
  <c r="H427" i="40"/>
  <c r="V427" i="25" s="1"/>
  <c r="AH447" i="25"/>
  <c r="T462" i="25"/>
  <c r="H468" i="34"/>
  <c r="K468" i="25" s="1"/>
  <c r="AH479" i="25"/>
  <c r="H483" i="46"/>
  <c r="AK483" i="25" s="1"/>
  <c r="AH486" i="25"/>
  <c r="T514" i="25"/>
  <c r="T518" i="25"/>
  <c r="H545" i="34"/>
  <c r="K545" i="25" s="1"/>
  <c r="AH545" i="25"/>
  <c r="H549" i="34"/>
  <c r="K549" i="25" s="1"/>
  <c r="AH549" i="25"/>
  <c r="T549" i="25"/>
  <c r="H553" i="34"/>
  <c r="K553" i="25" s="1"/>
  <c r="AH553" i="25"/>
  <c r="T553" i="25"/>
  <c r="T557" i="25"/>
  <c r="H561" i="34"/>
  <c r="K561" i="25" s="1"/>
  <c r="T570" i="25"/>
  <c r="H572" i="46"/>
  <c r="AK572" i="25" s="1"/>
  <c r="T572" i="25"/>
  <c r="T574" i="25"/>
  <c r="H587" i="34"/>
  <c r="K587" i="25" s="1"/>
  <c r="AH587" i="25"/>
  <c r="T587" i="25"/>
  <c r="H591" i="34"/>
  <c r="K591" i="25" s="1"/>
  <c r="AH591" i="25"/>
  <c r="AH597" i="25"/>
  <c r="AH599" i="25"/>
  <c r="T599" i="25"/>
  <c r="T601" i="25"/>
  <c r="L66" i="25"/>
  <c r="L70" i="25"/>
  <c r="H90" i="39"/>
  <c r="S90" i="25" s="1"/>
  <c r="H354" i="36"/>
  <c r="H490" i="36"/>
  <c r="M490" i="25" s="1"/>
  <c r="H24" i="37"/>
  <c r="Q24" i="25" s="1"/>
  <c r="H66" i="37"/>
  <c r="Q66" i="25" s="1"/>
  <c r="H68" i="37"/>
  <c r="Q68" i="25" s="1"/>
  <c r="H70" i="37"/>
  <c r="Q70" i="25" s="1"/>
  <c r="H74" i="37"/>
  <c r="Q74" i="25" s="1"/>
  <c r="H76" i="37"/>
  <c r="Q76" i="25" s="1"/>
  <c r="H85" i="37"/>
  <c r="Q85" i="25" s="1"/>
  <c r="H87" i="37"/>
  <c r="Q87" i="25" s="1"/>
  <c r="H92" i="37"/>
  <c r="Q92" i="25" s="1"/>
  <c r="H97" i="37"/>
  <c r="Q97" i="25" s="1"/>
  <c r="H99" i="37"/>
  <c r="Q99" i="25" s="1"/>
  <c r="H102" i="37"/>
  <c r="Q102" i="25" s="1"/>
  <c r="H105" i="37"/>
  <c r="Q105" i="25" s="1"/>
  <c r="H107" i="37"/>
  <c r="Q107" i="25" s="1"/>
  <c r="H111" i="37"/>
  <c r="Q111" i="25" s="1"/>
  <c r="H116" i="37"/>
  <c r="Q116" i="25" s="1"/>
  <c r="H120" i="37"/>
  <c r="Q120" i="25" s="1"/>
  <c r="H129" i="37"/>
  <c r="Q129" i="25" s="1"/>
  <c r="H132" i="37"/>
  <c r="Q132" i="25" s="1"/>
  <c r="H137" i="37"/>
  <c r="Q137" i="25" s="1"/>
  <c r="H141" i="37"/>
  <c r="Q141" i="25" s="1"/>
  <c r="H144" i="37"/>
  <c r="Q144" i="25" s="1"/>
  <c r="H146" i="37"/>
  <c r="Q146" i="25" s="1"/>
  <c r="H149" i="37"/>
  <c r="Q149" i="25" s="1"/>
  <c r="H153" i="37"/>
  <c r="Q153" i="25" s="1"/>
  <c r="H156" i="37"/>
  <c r="Q156" i="25" s="1"/>
  <c r="H159" i="37"/>
  <c r="Q159" i="25" s="1"/>
  <c r="H162" i="37"/>
  <c r="Q162" i="25" s="1"/>
  <c r="H167" i="37"/>
  <c r="Q167" i="25" s="1"/>
  <c r="H170" i="37"/>
  <c r="Q170" i="25" s="1"/>
  <c r="H172" i="37"/>
  <c r="Q172" i="25" s="1"/>
  <c r="H176" i="37"/>
  <c r="Q176" i="25" s="1"/>
  <c r="H179" i="37"/>
  <c r="Q179" i="25" s="1"/>
  <c r="H185" i="37"/>
  <c r="Q185" i="25" s="1"/>
  <c r="H187" i="37"/>
  <c r="Q187" i="25" s="1"/>
  <c r="H192" i="37"/>
  <c r="Q192" i="25" s="1"/>
  <c r="H197" i="37"/>
  <c r="Q197" i="25" s="1"/>
  <c r="H200" i="37"/>
  <c r="Q200" i="25" s="1"/>
  <c r="H202" i="37"/>
  <c r="Q202" i="25" s="1"/>
  <c r="H204" i="37"/>
  <c r="Q204" i="25" s="1"/>
  <c r="H207" i="37"/>
  <c r="Q207" i="25" s="1"/>
  <c r="H211" i="37"/>
  <c r="Q211" i="25" s="1"/>
  <c r="H214" i="37"/>
  <c r="Q214" i="25" s="1"/>
  <c r="H217" i="37"/>
  <c r="Q217" i="25" s="1"/>
  <c r="H221" i="37"/>
  <c r="Q221" i="25" s="1"/>
  <c r="H225" i="37"/>
  <c r="Q225" i="25" s="1"/>
  <c r="H228" i="37"/>
  <c r="Q228" i="25" s="1"/>
  <c r="H231" i="37"/>
  <c r="Q231" i="25" s="1"/>
  <c r="H235" i="37"/>
  <c r="Q235" i="25" s="1"/>
  <c r="H238" i="37"/>
  <c r="Q238" i="25" s="1"/>
  <c r="H240" i="37"/>
  <c r="Q240" i="25" s="1"/>
  <c r="H242" i="37"/>
  <c r="Q242" i="25" s="1"/>
  <c r="H246" i="37"/>
  <c r="Q246" i="25" s="1"/>
  <c r="H276" i="37"/>
  <c r="Q276" i="25" s="1"/>
  <c r="H278" i="37"/>
  <c r="Q278" i="25" s="1"/>
  <c r="H280" i="37"/>
  <c r="Q280" i="25" s="1"/>
  <c r="H282" i="37"/>
  <c r="Q282" i="25" s="1"/>
  <c r="H285" i="37"/>
  <c r="Q285" i="25" s="1"/>
  <c r="H288" i="37"/>
  <c r="Q288" i="25" s="1"/>
  <c r="H290" i="37"/>
  <c r="Q290" i="25" s="1"/>
  <c r="H294" i="37"/>
  <c r="H301" i="37"/>
  <c r="H306" i="37"/>
  <c r="Q306" i="25" s="1"/>
  <c r="H307" i="37"/>
  <c r="Q307" i="25" s="1"/>
  <c r="Q312" i="25"/>
  <c r="Q314" i="25"/>
  <c r="H327" i="37"/>
  <c r="H330" i="37"/>
  <c r="Q330" i="25" s="1"/>
  <c r="H332" i="37"/>
  <c r="Q332" i="25" s="1"/>
  <c r="H336" i="37"/>
  <c r="Q336" i="25" s="1"/>
  <c r="H341" i="37"/>
  <c r="Q341" i="25" s="1"/>
  <c r="H343" i="37"/>
  <c r="Q343" i="25" s="1"/>
  <c r="H347" i="37"/>
  <c r="H350" i="37"/>
  <c r="Q350" i="25" s="1"/>
  <c r="H353" i="37"/>
  <c r="Q353" i="25" s="1"/>
  <c r="H366" i="37"/>
  <c r="Q366" i="25" s="1"/>
  <c r="H369" i="37"/>
  <c r="Q369" i="25" s="1"/>
  <c r="H371" i="37"/>
  <c r="Q371" i="25" s="1"/>
  <c r="H377" i="37"/>
  <c r="Q377" i="25" s="1"/>
  <c r="H379" i="37"/>
  <c r="Q379" i="25" s="1"/>
  <c r="H381" i="37"/>
  <c r="Q381" i="25" s="1"/>
  <c r="H385" i="37"/>
  <c r="Q385" i="25" s="1"/>
  <c r="H387" i="37"/>
  <c r="Q387" i="25" s="1"/>
  <c r="H389" i="37"/>
  <c r="Q389" i="25" s="1"/>
  <c r="H393" i="37"/>
  <c r="Q393" i="25" s="1"/>
  <c r="H398" i="37"/>
  <c r="Q398" i="25" s="1"/>
  <c r="H401" i="37"/>
  <c r="Q401" i="25" s="1"/>
  <c r="H409" i="37"/>
  <c r="Q409" i="25" s="1"/>
  <c r="H411" i="37"/>
  <c r="Q411" i="25" s="1"/>
  <c r="H415" i="37"/>
  <c r="Q415" i="25" s="1"/>
  <c r="H419" i="37"/>
  <c r="Q419" i="25" s="1"/>
  <c r="H423" i="37"/>
  <c r="Q423" i="25" s="1"/>
  <c r="H428" i="37"/>
  <c r="Q428" i="25" s="1"/>
  <c r="H431" i="37"/>
  <c r="Q431" i="25" s="1"/>
  <c r="H435" i="37"/>
  <c r="Q435" i="25" s="1"/>
  <c r="H436" i="37"/>
  <c r="Q436" i="25" s="1"/>
  <c r="H438" i="37"/>
  <c r="Q438" i="25" s="1"/>
  <c r="H446" i="37"/>
  <c r="Q446" i="25" s="1"/>
  <c r="H456" i="37"/>
  <c r="Q456" i="25" s="1"/>
  <c r="H458" i="37"/>
  <c r="Q458" i="25" s="1"/>
  <c r="H460" i="37"/>
  <c r="Q460" i="25" s="1"/>
  <c r="H464" i="37"/>
  <c r="Q464" i="25" s="1"/>
  <c r="H467" i="37"/>
  <c r="Q467" i="25" s="1"/>
  <c r="H471" i="37"/>
  <c r="Q471" i="25" s="1"/>
  <c r="H473" i="37"/>
  <c r="Q473" i="25" s="1"/>
  <c r="H476" i="37"/>
  <c r="Q476" i="25" s="1"/>
  <c r="H480" i="37"/>
  <c r="Q480" i="25" s="1"/>
  <c r="H484" i="37"/>
  <c r="Q484" i="25" s="1"/>
  <c r="H487" i="37"/>
  <c r="Q487" i="25" s="1"/>
  <c r="H492" i="37"/>
  <c r="Q492" i="25" s="1"/>
  <c r="H495" i="37"/>
  <c r="Q495" i="25" s="1"/>
  <c r="Q498" i="25"/>
  <c r="H503" i="37"/>
  <c r="Q503" i="25" s="1"/>
  <c r="H506" i="37"/>
  <c r="Q506" i="25" s="1"/>
  <c r="H508" i="37"/>
  <c r="Q508" i="25" s="1"/>
  <c r="H511" i="37"/>
  <c r="Q511" i="25" s="1"/>
  <c r="H513" i="37"/>
  <c r="Q513" i="25" s="1"/>
  <c r="Q519" i="25"/>
  <c r="H530" i="37"/>
  <c r="Q530" i="25" s="1"/>
  <c r="H534" i="37"/>
  <c r="Q534" i="25" s="1"/>
  <c r="H536" i="37"/>
  <c r="Q536" i="25" s="1"/>
  <c r="H538" i="37"/>
  <c r="Q538" i="25" s="1"/>
  <c r="H540" i="37"/>
  <c r="Q540" i="25" s="1"/>
  <c r="H542" i="37"/>
  <c r="Q542" i="25" s="1"/>
  <c r="H544" i="37"/>
  <c r="Q544" i="25" s="1"/>
  <c r="H550" i="37"/>
  <c r="Q550" i="25" s="1"/>
  <c r="H554" i="37"/>
  <c r="Q554" i="25" s="1"/>
  <c r="H558" i="37"/>
  <c r="Q558" i="25" s="1"/>
  <c r="H562" i="37"/>
  <c r="Q562" i="25" s="1"/>
  <c r="H571" i="37"/>
  <c r="Q571" i="25" s="1"/>
  <c r="H575" i="37"/>
  <c r="Q575" i="25" s="1"/>
  <c r="H577" i="37"/>
  <c r="Q577" i="25" s="1"/>
  <c r="H579" i="37"/>
  <c r="Q579" i="25" s="1"/>
  <c r="H581" i="37"/>
  <c r="Q581" i="25" s="1"/>
  <c r="H583" i="37"/>
  <c r="Q583" i="25" s="1"/>
  <c r="H586" i="37"/>
  <c r="Q586" i="25" s="1"/>
  <c r="H590" i="37"/>
  <c r="Q590" i="25" s="1"/>
  <c r="Q594" i="25"/>
  <c r="Q598" i="25"/>
  <c r="H602" i="37"/>
  <c r="Q602" i="25" s="1"/>
  <c r="R66" i="25"/>
  <c r="R68" i="25"/>
  <c r="R70" i="25"/>
  <c r="R74" i="25"/>
  <c r="R76" i="25"/>
  <c r="R81" i="25"/>
  <c r="R86" i="25"/>
  <c r="R91" i="25"/>
  <c r="R94" i="25"/>
  <c r="R131" i="25"/>
  <c r="R135" i="25"/>
  <c r="R139" i="25"/>
  <c r="R143" i="25"/>
  <c r="R147" i="25"/>
  <c r="R152" i="25"/>
  <c r="R155" i="25"/>
  <c r="R158" i="25"/>
  <c r="R160" i="25"/>
  <c r="R166" i="25"/>
  <c r="R168" i="25"/>
  <c r="R171" i="25"/>
  <c r="R175" i="25"/>
  <c r="R178" i="25"/>
  <c r="R180" i="25"/>
  <c r="R192" i="25"/>
  <c r="R197" i="25"/>
  <c r="R200" i="25"/>
  <c r="R204" i="25"/>
  <c r="R207" i="25"/>
  <c r="R211" i="25"/>
  <c r="R217" i="25"/>
  <c r="R221" i="25"/>
  <c r="R225" i="25"/>
  <c r="R231" i="25"/>
  <c r="R235" i="25"/>
  <c r="R238" i="25"/>
  <c r="R240" i="25"/>
  <c r="R242" i="25"/>
  <c r="R246" i="25"/>
  <c r="R277" i="25"/>
  <c r="R279" i="25"/>
  <c r="R281" i="25"/>
  <c r="R283" i="25"/>
  <c r="R289" i="25"/>
  <c r="R292" i="25"/>
  <c r="R305" i="25"/>
  <c r="R310" i="25"/>
  <c r="R316" i="25"/>
  <c r="R329" i="25"/>
  <c r="R331" i="25"/>
  <c r="R334" i="25"/>
  <c r="R340" i="25"/>
  <c r="R342" i="25"/>
  <c r="R345" i="25"/>
  <c r="R348" i="25"/>
  <c r="R368" i="25"/>
  <c r="R370" i="25"/>
  <c r="R376" i="25"/>
  <c r="R378" i="25"/>
  <c r="R380" i="25"/>
  <c r="R386" i="25"/>
  <c r="R388" i="25"/>
  <c r="R391" i="25"/>
  <c r="R397" i="25"/>
  <c r="R399" i="25"/>
  <c r="R403" i="25"/>
  <c r="R413" i="25"/>
  <c r="R417" i="25"/>
  <c r="R421" i="25"/>
  <c r="R426" i="25"/>
  <c r="R430" i="25"/>
  <c r="R437" i="25"/>
  <c r="R440" i="25"/>
  <c r="R448" i="25"/>
  <c r="R457" i="25"/>
  <c r="R459" i="25"/>
  <c r="R463" i="25"/>
  <c r="R465" i="25"/>
  <c r="R470" i="25"/>
  <c r="R472" i="25"/>
  <c r="R474" i="25"/>
  <c r="R478" i="25"/>
  <c r="R482" i="25"/>
  <c r="R485" i="25"/>
  <c r="R493" i="25"/>
  <c r="R496" i="25"/>
  <c r="R500" i="25"/>
  <c r="R505" i="25"/>
  <c r="R507" i="25"/>
  <c r="R510" i="25"/>
  <c r="R512" i="25"/>
  <c r="R516" i="25"/>
  <c r="R527" i="25"/>
  <c r="R532" i="25"/>
  <c r="R535" i="25"/>
  <c r="R537" i="25"/>
  <c r="R539" i="25"/>
  <c r="R541" i="25"/>
  <c r="R543" i="25"/>
  <c r="R548" i="25"/>
  <c r="R560" i="25"/>
  <c r="R564" i="25"/>
  <c r="R571" i="25"/>
  <c r="R575" i="25"/>
  <c r="R577" i="25"/>
  <c r="R579" i="25"/>
  <c r="R581" i="25"/>
  <c r="R583" i="25"/>
  <c r="R586" i="25"/>
  <c r="R590" i="25"/>
  <c r="R594" i="25"/>
  <c r="R598" i="25"/>
  <c r="R602" i="25"/>
  <c r="T28" i="25"/>
  <c r="H28" i="39"/>
  <c r="S28" i="25" s="1"/>
  <c r="T32" i="25"/>
  <c r="H32" i="39"/>
  <c r="S32" i="25" s="1"/>
  <c r="T34" i="25"/>
  <c r="H34" i="39"/>
  <c r="S34" i="25" s="1"/>
  <c r="T42" i="25"/>
  <c r="H42" i="39"/>
  <c r="S42" i="25" s="1"/>
  <c r="T66" i="25"/>
  <c r="H66" i="39"/>
  <c r="S66" i="25" s="1"/>
  <c r="T68" i="25"/>
  <c r="H68" i="39"/>
  <c r="S68" i="25" s="1"/>
  <c r="T70" i="25"/>
  <c r="H70" i="39"/>
  <c r="S70" i="25" s="1"/>
  <c r="T74" i="25"/>
  <c r="H74" i="39"/>
  <c r="S74" i="25" s="1"/>
  <c r="T76" i="25"/>
  <c r="H76" i="39"/>
  <c r="S76" i="25" s="1"/>
  <c r="T79" i="25"/>
  <c r="T85" i="25"/>
  <c r="H85" i="39"/>
  <c r="S85" i="25" s="1"/>
  <c r="T87" i="25"/>
  <c r="H87" i="39"/>
  <c r="S87" i="25" s="1"/>
  <c r="T92" i="25"/>
  <c r="H92" i="39"/>
  <c r="S92" i="25" s="1"/>
  <c r="H97" i="39"/>
  <c r="S97" i="25" s="1"/>
  <c r="H99" i="39"/>
  <c r="S99" i="25" s="1"/>
  <c r="H102" i="39"/>
  <c r="S102" i="25" s="1"/>
  <c r="H105" i="39"/>
  <c r="S105" i="25" s="1"/>
  <c r="H107" i="39"/>
  <c r="S107" i="25" s="1"/>
  <c r="H111" i="39"/>
  <c r="S111" i="25" s="1"/>
  <c r="H116" i="39"/>
  <c r="S116" i="25" s="1"/>
  <c r="H120" i="39"/>
  <c r="S120" i="25" s="1"/>
  <c r="H129" i="39"/>
  <c r="S129" i="25" s="1"/>
  <c r="T132" i="25"/>
  <c r="H132" i="39"/>
  <c r="S132" i="25" s="1"/>
  <c r="T137" i="25"/>
  <c r="H137" i="39"/>
  <c r="S137" i="25" s="1"/>
  <c r="T141" i="25"/>
  <c r="H141" i="39"/>
  <c r="S141" i="25" s="1"/>
  <c r="T144" i="25"/>
  <c r="H144" i="39"/>
  <c r="S144" i="25" s="1"/>
  <c r="T146" i="25"/>
  <c r="H146" i="39"/>
  <c r="S146" i="25" s="1"/>
  <c r="T149" i="25"/>
  <c r="H149" i="39"/>
  <c r="S149" i="25" s="1"/>
  <c r="T153" i="25"/>
  <c r="H153" i="39"/>
  <c r="S153" i="25" s="1"/>
  <c r="T156" i="25"/>
  <c r="H156" i="39"/>
  <c r="S156" i="25" s="1"/>
  <c r="T159" i="25"/>
  <c r="H159" i="39"/>
  <c r="S159" i="25" s="1"/>
  <c r="T162" i="25"/>
  <c r="H162" i="39"/>
  <c r="S162" i="25" s="1"/>
  <c r="T167" i="25"/>
  <c r="H167" i="39"/>
  <c r="S167" i="25" s="1"/>
  <c r="T170" i="25"/>
  <c r="H170" i="39"/>
  <c r="S170" i="25" s="1"/>
  <c r="T172" i="25"/>
  <c r="H172" i="39"/>
  <c r="S172" i="25" s="1"/>
  <c r="T176" i="25"/>
  <c r="H176" i="39"/>
  <c r="S176" i="25" s="1"/>
  <c r="T179" i="25"/>
  <c r="H179" i="39"/>
  <c r="S179" i="25" s="1"/>
  <c r="T185" i="25"/>
  <c r="H185" i="39"/>
  <c r="S185" i="25" s="1"/>
  <c r="T187" i="25"/>
  <c r="H187" i="39"/>
  <c r="S187" i="25" s="1"/>
  <c r="T192" i="25"/>
  <c r="H192" i="39"/>
  <c r="S192" i="25" s="1"/>
  <c r="T197" i="25"/>
  <c r="H197" i="39"/>
  <c r="S197" i="25" s="1"/>
  <c r="T200" i="25"/>
  <c r="H200" i="39"/>
  <c r="S200" i="25" s="1"/>
  <c r="T202" i="25"/>
  <c r="H202" i="39"/>
  <c r="S202" i="25" s="1"/>
  <c r="T204" i="25"/>
  <c r="H204" i="39"/>
  <c r="S204" i="25" s="1"/>
  <c r="T207" i="25"/>
  <c r="H207" i="39"/>
  <c r="S207" i="25" s="1"/>
  <c r="T211" i="25"/>
  <c r="H211" i="39"/>
  <c r="S211" i="25" s="1"/>
  <c r="T214" i="25"/>
  <c r="H214" i="39"/>
  <c r="S214" i="25" s="1"/>
  <c r="T217" i="25"/>
  <c r="H217" i="39"/>
  <c r="S217" i="25" s="1"/>
  <c r="T221" i="25"/>
  <c r="H221" i="39"/>
  <c r="S221" i="25" s="1"/>
  <c r="T225" i="25"/>
  <c r="H225" i="39"/>
  <c r="S225" i="25" s="1"/>
  <c r="T228" i="25"/>
  <c r="H228" i="39"/>
  <c r="S228" i="25" s="1"/>
  <c r="T231" i="25"/>
  <c r="H231" i="39"/>
  <c r="S231" i="25" s="1"/>
  <c r="T235" i="25"/>
  <c r="H235" i="39"/>
  <c r="S235" i="25" s="1"/>
  <c r="T238" i="25"/>
  <c r="H238" i="39"/>
  <c r="S238" i="25" s="1"/>
  <c r="T240" i="25"/>
  <c r="H240" i="39"/>
  <c r="S240" i="25" s="1"/>
  <c r="T242" i="25"/>
  <c r="H242" i="39"/>
  <c r="S242" i="25" s="1"/>
  <c r="T246" i="25"/>
  <c r="H246" i="39"/>
  <c r="S246" i="25" s="1"/>
  <c r="T253" i="25"/>
  <c r="T270" i="25"/>
  <c r="T276" i="25"/>
  <c r="H276" i="39"/>
  <c r="S276" i="25" s="1"/>
  <c r="T278" i="25"/>
  <c r="H278" i="39"/>
  <c r="S278" i="25" s="1"/>
  <c r="T280" i="25"/>
  <c r="H280" i="39"/>
  <c r="S280" i="25" s="1"/>
  <c r="T282" i="25"/>
  <c r="H282" i="39"/>
  <c r="S282" i="25" s="1"/>
  <c r="T285" i="25"/>
  <c r="H285" i="39"/>
  <c r="S285" i="25" s="1"/>
  <c r="T288" i="25"/>
  <c r="H288" i="39"/>
  <c r="S288" i="25" s="1"/>
  <c r="T290" i="25"/>
  <c r="H290" i="39"/>
  <c r="S290" i="25" s="1"/>
  <c r="T294" i="25"/>
  <c r="H294" i="39"/>
  <c r="S294" i="25" s="1"/>
  <c r="T301" i="25"/>
  <c r="H301" i="39"/>
  <c r="T306" i="25"/>
  <c r="H306" i="39"/>
  <c r="S306" i="25" s="1"/>
  <c r="T307" i="25"/>
  <c r="H307" i="39"/>
  <c r="S307" i="25" s="1"/>
  <c r="T309" i="25"/>
  <c r="H309" i="39"/>
  <c r="S309" i="25" s="1"/>
  <c r="T312" i="25"/>
  <c r="T314" i="25"/>
  <c r="T327" i="25"/>
  <c r="H327" i="39"/>
  <c r="T330" i="25"/>
  <c r="H330" i="39"/>
  <c r="S330" i="25" s="1"/>
  <c r="T332" i="25"/>
  <c r="H332" i="39"/>
  <c r="S332" i="25" s="1"/>
  <c r="H336" i="39"/>
  <c r="S336" i="25" s="1"/>
  <c r="T341" i="25"/>
  <c r="H341" i="39"/>
  <c r="S341" i="25" s="1"/>
  <c r="T343" i="25"/>
  <c r="H343" i="39"/>
  <c r="S343" i="25" s="1"/>
  <c r="T347" i="25"/>
  <c r="H347" i="39"/>
  <c r="T350" i="25"/>
  <c r="H350" i="39"/>
  <c r="S350" i="25" s="1"/>
  <c r="T353" i="25"/>
  <c r="H353" i="39"/>
  <c r="S353" i="25" s="1"/>
  <c r="T366" i="25"/>
  <c r="H366" i="39"/>
  <c r="S366" i="25" s="1"/>
  <c r="H369" i="39"/>
  <c r="S369" i="25" s="1"/>
  <c r="H371" i="39"/>
  <c r="S371" i="25" s="1"/>
  <c r="H377" i="39"/>
  <c r="S377" i="25" s="1"/>
  <c r="T379" i="25"/>
  <c r="H379" i="39"/>
  <c r="S379" i="25" s="1"/>
  <c r="T381" i="25"/>
  <c r="H381" i="39"/>
  <c r="S381" i="25" s="1"/>
  <c r="H385" i="39"/>
  <c r="S385" i="25" s="1"/>
  <c r="H387" i="39"/>
  <c r="S387" i="25" s="1"/>
  <c r="T389" i="25"/>
  <c r="H389" i="39"/>
  <c r="S389" i="25" s="1"/>
  <c r="H393" i="39"/>
  <c r="S393" i="25" s="1"/>
  <c r="T398" i="25"/>
  <c r="H398" i="39"/>
  <c r="S398" i="25" s="1"/>
  <c r="T401" i="25"/>
  <c r="H401" i="39"/>
  <c r="S401" i="25" s="1"/>
  <c r="H409" i="39"/>
  <c r="S409" i="25" s="1"/>
  <c r="T411" i="25"/>
  <c r="H411" i="39"/>
  <c r="S411" i="25" s="1"/>
  <c r="T415" i="25"/>
  <c r="H415" i="39"/>
  <c r="S415" i="25" s="1"/>
  <c r="H419" i="39"/>
  <c r="S419" i="25" s="1"/>
  <c r="T423" i="25"/>
  <c r="H423" i="39"/>
  <c r="S423" i="25" s="1"/>
  <c r="T428" i="25"/>
  <c r="H428" i="39"/>
  <c r="S428" i="25" s="1"/>
  <c r="H431" i="39"/>
  <c r="S431" i="25" s="1"/>
  <c r="H435" i="39"/>
  <c r="S435" i="25" s="1"/>
  <c r="H436" i="39"/>
  <c r="S436" i="25" s="1"/>
  <c r="H438" i="39"/>
  <c r="S438" i="25" s="1"/>
  <c r="H446" i="39"/>
  <c r="S446" i="25" s="1"/>
  <c r="H456" i="39"/>
  <c r="S456" i="25" s="1"/>
  <c r="T458" i="25"/>
  <c r="H458" i="39"/>
  <c r="S458" i="25" s="1"/>
  <c r="T460" i="25"/>
  <c r="H460" i="39"/>
  <c r="S460" i="25" s="1"/>
  <c r="T464" i="25"/>
  <c r="H464" i="39"/>
  <c r="S464" i="25" s="1"/>
  <c r="T467" i="25"/>
  <c r="H467" i="39"/>
  <c r="S467" i="25" s="1"/>
  <c r="T471" i="25"/>
  <c r="H471" i="39"/>
  <c r="S471" i="25" s="1"/>
  <c r="T473" i="25"/>
  <c r="H473" i="39"/>
  <c r="S473" i="25" s="1"/>
  <c r="T476" i="25"/>
  <c r="H476" i="39"/>
  <c r="S476" i="25" s="1"/>
  <c r="T480" i="25"/>
  <c r="H480" i="39"/>
  <c r="S480" i="25" s="1"/>
  <c r="T484" i="25"/>
  <c r="H484" i="39"/>
  <c r="S484" i="25" s="1"/>
  <c r="T487" i="25"/>
  <c r="H487" i="39"/>
  <c r="S487" i="25" s="1"/>
  <c r="T492" i="25"/>
  <c r="H492" i="39"/>
  <c r="S492" i="25" s="1"/>
  <c r="T495" i="25"/>
  <c r="H495" i="39"/>
  <c r="S495" i="25" s="1"/>
  <c r="T498" i="25"/>
  <c r="H498" i="39"/>
  <c r="S498" i="25" s="1"/>
  <c r="T503" i="25"/>
  <c r="H503" i="39"/>
  <c r="S503" i="25" s="1"/>
  <c r="T506" i="25"/>
  <c r="H506" i="39"/>
  <c r="S506" i="25" s="1"/>
  <c r="T508" i="25"/>
  <c r="H508" i="39"/>
  <c r="S508" i="25" s="1"/>
  <c r="T511" i="25"/>
  <c r="H511" i="39"/>
  <c r="S511" i="25" s="1"/>
  <c r="T513" i="25"/>
  <c r="H513" i="39"/>
  <c r="S513" i="25" s="1"/>
  <c r="T519" i="25"/>
  <c r="H519" i="39"/>
  <c r="S519" i="25" s="1"/>
  <c r="T534" i="25"/>
  <c r="H534" i="39"/>
  <c r="S534" i="25" s="1"/>
  <c r="T536" i="25"/>
  <c r="H536" i="39"/>
  <c r="S536" i="25" s="1"/>
  <c r="T538" i="25"/>
  <c r="H538" i="39"/>
  <c r="S538" i="25" s="1"/>
  <c r="T540" i="25"/>
  <c r="H540" i="39"/>
  <c r="S540" i="25" s="1"/>
  <c r="T542" i="25"/>
  <c r="H542" i="39"/>
  <c r="S542" i="25" s="1"/>
  <c r="T544" i="25"/>
  <c r="H544" i="39"/>
  <c r="S544" i="25" s="1"/>
  <c r="T550" i="25"/>
  <c r="H550" i="39"/>
  <c r="S550" i="25" s="1"/>
  <c r="T554" i="25"/>
  <c r="H554" i="39"/>
  <c r="S554" i="25" s="1"/>
  <c r="T558" i="25"/>
  <c r="H558" i="39"/>
  <c r="S558" i="25" s="1"/>
  <c r="T562" i="25"/>
  <c r="H562" i="39"/>
  <c r="S562" i="25" s="1"/>
  <c r="T571" i="25"/>
  <c r="H571" i="39"/>
  <c r="S571" i="25" s="1"/>
  <c r="T575" i="25"/>
  <c r="H575" i="39"/>
  <c r="S575" i="25" s="1"/>
  <c r="T577" i="25"/>
  <c r="H577" i="39"/>
  <c r="S577" i="25" s="1"/>
  <c r="T579" i="25"/>
  <c r="H579" i="39"/>
  <c r="S579" i="25" s="1"/>
  <c r="T581" i="25"/>
  <c r="H581" i="39"/>
  <c r="S581" i="25" s="1"/>
  <c r="T583" i="25"/>
  <c r="H583" i="39"/>
  <c r="S583" i="25" s="1"/>
  <c r="T586" i="25"/>
  <c r="H586" i="39"/>
  <c r="S586" i="25" s="1"/>
  <c r="T590" i="25"/>
  <c r="H590" i="39"/>
  <c r="S590" i="25" s="1"/>
  <c r="T594" i="25"/>
  <c r="H594" i="39"/>
  <c r="S594" i="25" s="1"/>
  <c r="T598" i="25"/>
  <c r="H598" i="39"/>
  <c r="S598" i="25" s="1"/>
  <c r="T602" i="25"/>
  <c r="H602" i="39"/>
  <c r="S602" i="25" s="1"/>
  <c r="H28" i="40"/>
  <c r="V28" i="25" s="1"/>
  <c r="H32" i="40"/>
  <c r="V32" i="25" s="1"/>
  <c r="H34" i="40"/>
  <c r="V34" i="25" s="1"/>
  <c r="H41" i="40"/>
  <c r="V41" i="25" s="1"/>
  <c r="H74" i="40"/>
  <c r="V74" i="25" s="1"/>
  <c r="H76" i="40"/>
  <c r="V76" i="25" s="1"/>
  <c r="H85" i="40"/>
  <c r="V85" i="25" s="1"/>
  <c r="H87" i="40"/>
  <c r="V87" i="25" s="1"/>
  <c r="H92" i="40"/>
  <c r="V92" i="25" s="1"/>
  <c r="H97" i="40"/>
  <c r="V97" i="25" s="1"/>
  <c r="H99" i="40"/>
  <c r="V99" i="25" s="1"/>
  <c r="H102" i="40"/>
  <c r="V102" i="25" s="1"/>
  <c r="H105" i="40"/>
  <c r="V105" i="25" s="1"/>
  <c r="H107" i="40"/>
  <c r="V107" i="25" s="1"/>
  <c r="H111" i="40"/>
  <c r="V111" i="25" s="1"/>
  <c r="H116" i="40"/>
  <c r="V116" i="25" s="1"/>
  <c r="H120" i="40"/>
  <c r="V120" i="25" s="1"/>
  <c r="H129" i="40"/>
  <c r="V129" i="25" s="1"/>
  <c r="H132" i="40"/>
  <c r="V132" i="25" s="1"/>
  <c r="H137" i="40"/>
  <c r="V137" i="25" s="1"/>
  <c r="H141" i="40"/>
  <c r="V141" i="25" s="1"/>
  <c r="H144" i="40"/>
  <c r="V144" i="25" s="1"/>
  <c r="H146" i="40"/>
  <c r="V146" i="25" s="1"/>
  <c r="H149" i="40"/>
  <c r="V149" i="25" s="1"/>
  <c r="H153" i="40"/>
  <c r="V153" i="25" s="1"/>
  <c r="H156" i="40"/>
  <c r="V156" i="25" s="1"/>
  <c r="H159" i="40"/>
  <c r="V159" i="25" s="1"/>
  <c r="H162" i="40"/>
  <c r="V162" i="25" s="1"/>
  <c r="H167" i="40"/>
  <c r="V167" i="25" s="1"/>
  <c r="H170" i="40"/>
  <c r="V170" i="25" s="1"/>
  <c r="H172" i="40"/>
  <c r="V172" i="25" s="1"/>
  <c r="H176" i="40"/>
  <c r="V176" i="25" s="1"/>
  <c r="H179" i="40"/>
  <c r="V179" i="25" s="1"/>
  <c r="H185" i="40"/>
  <c r="V185" i="25" s="1"/>
  <c r="H187" i="40"/>
  <c r="V187" i="25" s="1"/>
  <c r="H192" i="40"/>
  <c r="V192" i="25" s="1"/>
  <c r="H197" i="40"/>
  <c r="V197" i="25" s="1"/>
  <c r="H200" i="40"/>
  <c r="V200" i="25" s="1"/>
  <c r="H202" i="40"/>
  <c r="V202" i="25" s="1"/>
  <c r="H204" i="40"/>
  <c r="V204" i="25" s="1"/>
  <c r="H207" i="40"/>
  <c r="V207" i="25" s="1"/>
  <c r="H211" i="40"/>
  <c r="V211" i="25" s="1"/>
  <c r="H214" i="40"/>
  <c r="V214" i="25" s="1"/>
  <c r="H217" i="40"/>
  <c r="V217" i="25" s="1"/>
  <c r="H221" i="40"/>
  <c r="V221" i="25" s="1"/>
  <c r="H225" i="40"/>
  <c r="V225" i="25" s="1"/>
  <c r="H228" i="40"/>
  <c r="V228" i="25" s="1"/>
  <c r="H231" i="40"/>
  <c r="V231" i="25" s="1"/>
  <c r="H235" i="40"/>
  <c r="V235" i="25" s="1"/>
  <c r="H238" i="40"/>
  <c r="V238" i="25" s="1"/>
  <c r="H240" i="40"/>
  <c r="V240" i="25" s="1"/>
  <c r="H242" i="40"/>
  <c r="V242" i="25" s="1"/>
  <c r="H246" i="40"/>
  <c r="V246" i="25" s="1"/>
  <c r="H253" i="40"/>
  <c r="V253" i="25" s="1"/>
  <c r="H276" i="40"/>
  <c r="V276" i="25" s="1"/>
  <c r="H278" i="40"/>
  <c r="V278" i="25" s="1"/>
  <c r="H280" i="40"/>
  <c r="V280" i="25" s="1"/>
  <c r="H282" i="40"/>
  <c r="V282" i="25" s="1"/>
  <c r="H285" i="40"/>
  <c r="V285" i="25" s="1"/>
  <c r="H288" i="40"/>
  <c r="V288" i="25" s="1"/>
  <c r="H290" i="40"/>
  <c r="V290" i="25" s="1"/>
  <c r="H294" i="40"/>
  <c r="H301" i="40"/>
  <c r="H306" i="40"/>
  <c r="V306" i="25" s="1"/>
  <c r="H307" i="40"/>
  <c r="V307" i="25" s="1"/>
  <c r="V312" i="25"/>
  <c r="V314" i="25"/>
  <c r="H327" i="40"/>
  <c r="H330" i="40"/>
  <c r="V330" i="25" s="1"/>
  <c r="H332" i="40"/>
  <c r="V332" i="25" s="1"/>
  <c r="H336" i="40"/>
  <c r="V336" i="25" s="1"/>
  <c r="H341" i="40"/>
  <c r="V341" i="25" s="1"/>
  <c r="H343" i="40"/>
  <c r="V343" i="25" s="1"/>
  <c r="H347" i="40"/>
  <c r="H350" i="40"/>
  <c r="V350" i="25" s="1"/>
  <c r="H353" i="40"/>
  <c r="V353" i="25" s="1"/>
  <c r="H366" i="40"/>
  <c r="V366" i="25" s="1"/>
  <c r="H369" i="40"/>
  <c r="V369" i="25" s="1"/>
  <c r="H371" i="40"/>
  <c r="V371" i="25" s="1"/>
  <c r="H377" i="40"/>
  <c r="V377" i="25" s="1"/>
  <c r="H379" i="40"/>
  <c r="V379" i="25" s="1"/>
  <c r="H381" i="40"/>
  <c r="V381" i="25" s="1"/>
  <c r="H385" i="40"/>
  <c r="V385" i="25" s="1"/>
  <c r="H387" i="40"/>
  <c r="V387" i="25" s="1"/>
  <c r="H389" i="40"/>
  <c r="V389" i="25" s="1"/>
  <c r="H393" i="40"/>
  <c r="V393" i="25" s="1"/>
  <c r="H398" i="40"/>
  <c r="V398" i="25" s="1"/>
  <c r="H401" i="40"/>
  <c r="V401" i="25" s="1"/>
  <c r="H409" i="40"/>
  <c r="V409" i="25" s="1"/>
  <c r="H411" i="40"/>
  <c r="V411" i="25" s="1"/>
  <c r="H415" i="40"/>
  <c r="V415" i="25" s="1"/>
  <c r="H419" i="40"/>
  <c r="V419" i="25" s="1"/>
  <c r="H423" i="40"/>
  <c r="V423" i="25" s="1"/>
  <c r="H428" i="40"/>
  <c r="V428" i="25" s="1"/>
  <c r="H431" i="40"/>
  <c r="V431" i="25" s="1"/>
  <c r="H435" i="40"/>
  <c r="V435" i="25" s="1"/>
  <c r="H436" i="40"/>
  <c r="V436" i="25" s="1"/>
  <c r="H438" i="40"/>
  <c r="V438" i="25" s="1"/>
  <c r="H446" i="40"/>
  <c r="V446" i="25" s="1"/>
  <c r="H456" i="40"/>
  <c r="V456" i="25" s="1"/>
  <c r="H458" i="40"/>
  <c r="V458" i="25" s="1"/>
  <c r="H460" i="40"/>
  <c r="V460" i="25" s="1"/>
  <c r="H464" i="40"/>
  <c r="V464" i="25" s="1"/>
  <c r="H467" i="40"/>
  <c r="V467" i="25" s="1"/>
  <c r="H471" i="40"/>
  <c r="V471" i="25" s="1"/>
  <c r="H473" i="40"/>
  <c r="V473" i="25" s="1"/>
  <c r="H476" i="40"/>
  <c r="V476" i="25" s="1"/>
  <c r="H480" i="40"/>
  <c r="V480" i="25" s="1"/>
  <c r="H484" i="40"/>
  <c r="V484" i="25" s="1"/>
  <c r="H487" i="40"/>
  <c r="V487" i="25" s="1"/>
  <c r="H492" i="40"/>
  <c r="V492" i="25" s="1"/>
  <c r="H495" i="40"/>
  <c r="V495" i="25" s="1"/>
  <c r="H498" i="40"/>
  <c r="V498" i="25" s="1"/>
  <c r="H503" i="40"/>
  <c r="V503" i="25" s="1"/>
  <c r="H506" i="40"/>
  <c r="V506" i="25" s="1"/>
  <c r="H508" i="40"/>
  <c r="V508" i="25" s="1"/>
  <c r="H511" i="40"/>
  <c r="V511" i="25" s="1"/>
  <c r="H513" i="40"/>
  <c r="V513" i="25" s="1"/>
  <c r="H519" i="40"/>
  <c r="V519" i="25" s="1"/>
  <c r="H534" i="40"/>
  <c r="V534" i="25" s="1"/>
  <c r="H536" i="40"/>
  <c r="V536" i="25" s="1"/>
  <c r="H538" i="40"/>
  <c r="V538" i="25" s="1"/>
  <c r="H540" i="40"/>
  <c r="V540" i="25" s="1"/>
  <c r="H542" i="40"/>
  <c r="V542" i="25" s="1"/>
  <c r="H544" i="40"/>
  <c r="V544" i="25" s="1"/>
  <c r="H550" i="40"/>
  <c r="V550" i="25" s="1"/>
  <c r="H554" i="40"/>
  <c r="V554" i="25" s="1"/>
  <c r="H558" i="40"/>
  <c r="V558" i="25" s="1"/>
  <c r="H562" i="40"/>
  <c r="V562" i="25" s="1"/>
  <c r="H571" i="40"/>
  <c r="V571" i="25" s="1"/>
  <c r="H575" i="40"/>
  <c r="V575" i="25" s="1"/>
  <c r="H577" i="40"/>
  <c r="V577" i="25" s="1"/>
  <c r="H579" i="40"/>
  <c r="V579" i="25" s="1"/>
  <c r="H581" i="40"/>
  <c r="V581" i="25" s="1"/>
  <c r="H583" i="40"/>
  <c r="V583" i="25" s="1"/>
  <c r="H586" i="40"/>
  <c r="V586" i="25" s="1"/>
  <c r="H590" i="40"/>
  <c r="V590" i="25" s="1"/>
  <c r="H594" i="40"/>
  <c r="V594" i="25" s="1"/>
  <c r="H598" i="40"/>
  <c r="V598" i="25" s="1"/>
  <c r="H602" i="40"/>
  <c r="V602" i="25" s="1"/>
  <c r="AH74" i="25"/>
  <c r="H74" i="45"/>
  <c r="AG74" i="25" s="1"/>
  <c r="AH76" i="25"/>
  <c r="H76" i="45"/>
  <c r="AG76" i="25" s="1"/>
  <c r="AH79" i="25"/>
  <c r="AH85" i="25"/>
  <c r="H85" i="45"/>
  <c r="AG85" i="25" s="1"/>
  <c r="AH87" i="25"/>
  <c r="H87" i="45"/>
  <c r="AG87" i="25" s="1"/>
  <c r="AH92" i="25"/>
  <c r="H92" i="45"/>
  <c r="AG92" i="25" s="1"/>
  <c r="H97" i="45"/>
  <c r="AG97" i="25" s="1"/>
  <c r="H99" i="45"/>
  <c r="AG99" i="25" s="1"/>
  <c r="H102" i="45"/>
  <c r="AG102" i="25" s="1"/>
  <c r="H105" i="45"/>
  <c r="AG105" i="25" s="1"/>
  <c r="H107" i="45"/>
  <c r="AG107" i="25" s="1"/>
  <c r="H111" i="45"/>
  <c r="AG111" i="25" s="1"/>
  <c r="H116" i="45"/>
  <c r="AG116" i="25" s="1"/>
  <c r="H120" i="45"/>
  <c r="AG120" i="25" s="1"/>
  <c r="H129" i="45"/>
  <c r="AG129" i="25" s="1"/>
  <c r="AH132" i="25"/>
  <c r="H132" i="45"/>
  <c r="AG132" i="25" s="1"/>
  <c r="AH137" i="25"/>
  <c r="H137" i="45"/>
  <c r="AG137" i="25" s="1"/>
  <c r="AH141" i="25"/>
  <c r="H141" i="45"/>
  <c r="AG141" i="25" s="1"/>
  <c r="AH144" i="25"/>
  <c r="H144" i="45"/>
  <c r="AG144" i="25" s="1"/>
  <c r="AH146" i="25"/>
  <c r="H146" i="45"/>
  <c r="AG146" i="25" s="1"/>
  <c r="AH149" i="25"/>
  <c r="H149" i="45"/>
  <c r="AG149" i="25" s="1"/>
  <c r="AH153" i="25"/>
  <c r="H153" i="45"/>
  <c r="AG153" i="25" s="1"/>
  <c r="AH156" i="25"/>
  <c r="H156" i="45"/>
  <c r="AG156" i="25" s="1"/>
  <c r="AH159" i="25"/>
  <c r="H159" i="45"/>
  <c r="AG159" i="25" s="1"/>
  <c r="AH162" i="25"/>
  <c r="H162" i="45"/>
  <c r="AG162" i="25" s="1"/>
  <c r="AH167" i="25"/>
  <c r="H167" i="45"/>
  <c r="AG167" i="25" s="1"/>
  <c r="AH170" i="25"/>
  <c r="H170" i="45"/>
  <c r="AG170" i="25" s="1"/>
  <c r="AH172" i="25"/>
  <c r="H172" i="45"/>
  <c r="AG172" i="25" s="1"/>
  <c r="AH176" i="25"/>
  <c r="H176" i="45"/>
  <c r="AG176" i="25" s="1"/>
  <c r="AH179" i="25"/>
  <c r="H179" i="45"/>
  <c r="AG179" i="25" s="1"/>
  <c r="AH185" i="25"/>
  <c r="H185" i="45"/>
  <c r="AG185" i="25" s="1"/>
  <c r="AH187" i="25"/>
  <c r="H187" i="45"/>
  <c r="AG187" i="25" s="1"/>
  <c r="AH192" i="25"/>
  <c r="H192" i="45"/>
  <c r="AG192" i="25" s="1"/>
  <c r="AH197" i="25"/>
  <c r="H197" i="45"/>
  <c r="AG197" i="25" s="1"/>
  <c r="AH200" i="25"/>
  <c r="H200" i="45"/>
  <c r="AG200" i="25" s="1"/>
  <c r="AH202" i="25"/>
  <c r="H202" i="45"/>
  <c r="AG202" i="25" s="1"/>
  <c r="AH204" i="25"/>
  <c r="H204" i="45"/>
  <c r="AG204" i="25" s="1"/>
  <c r="AH207" i="25"/>
  <c r="H207" i="45"/>
  <c r="AG207" i="25" s="1"/>
  <c r="AH211" i="25"/>
  <c r="H211" i="45"/>
  <c r="AG211" i="25" s="1"/>
  <c r="AH214" i="25"/>
  <c r="H214" i="45"/>
  <c r="AG214" i="25" s="1"/>
  <c r="AH217" i="25"/>
  <c r="H217" i="45"/>
  <c r="AG217" i="25" s="1"/>
  <c r="AH221" i="25"/>
  <c r="H221" i="45"/>
  <c r="AG221" i="25" s="1"/>
  <c r="AH225" i="25"/>
  <c r="H225" i="45"/>
  <c r="AG225" i="25" s="1"/>
  <c r="AH228" i="25"/>
  <c r="H228" i="45"/>
  <c r="AG228" i="25" s="1"/>
  <c r="AH231" i="25"/>
  <c r="H231" i="45"/>
  <c r="AG231" i="25" s="1"/>
  <c r="AH235" i="25"/>
  <c r="H235" i="45"/>
  <c r="AG235" i="25" s="1"/>
  <c r="AH238" i="25"/>
  <c r="H238" i="45"/>
  <c r="AG238" i="25" s="1"/>
  <c r="AH240" i="25"/>
  <c r="H240" i="45"/>
  <c r="AG240" i="25" s="1"/>
  <c r="AH242" i="25"/>
  <c r="H242" i="45"/>
  <c r="AG242" i="25" s="1"/>
  <c r="AH246" i="25"/>
  <c r="H246" i="45"/>
  <c r="AG246" i="25" s="1"/>
  <c r="AH253" i="25"/>
  <c r="AH270" i="25"/>
  <c r="AH276" i="25"/>
  <c r="H276" i="45"/>
  <c r="AG276" i="25" s="1"/>
  <c r="AH278" i="25"/>
  <c r="H278" i="45"/>
  <c r="AG278" i="25" s="1"/>
  <c r="AH280" i="25"/>
  <c r="H280" i="45"/>
  <c r="AG280" i="25" s="1"/>
  <c r="AH282" i="25"/>
  <c r="H282" i="45"/>
  <c r="AG282" i="25" s="1"/>
  <c r="AH285" i="25"/>
  <c r="H285" i="45"/>
  <c r="AG285" i="25" s="1"/>
  <c r="AH288" i="25"/>
  <c r="H288" i="45"/>
  <c r="AG288" i="25" s="1"/>
  <c r="AH290" i="25"/>
  <c r="H290" i="45"/>
  <c r="AG290" i="25" s="1"/>
  <c r="AH294" i="25"/>
  <c r="H294" i="45"/>
  <c r="AG294" i="25" s="1"/>
  <c r="AH301" i="25"/>
  <c r="H301" i="45"/>
  <c r="AG301" i="25" s="1"/>
  <c r="AH306" i="25"/>
  <c r="H306" i="45"/>
  <c r="AG306" i="25" s="1"/>
  <c r="AH307" i="25"/>
  <c r="H307" i="45"/>
  <c r="AG307" i="25" s="1"/>
  <c r="AH309" i="25"/>
  <c r="H309" i="45"/>
  <c r="AG309" i="25" s="1"/>
  <c r="AH312" i="25"/>
  <c r="AH314" i="25"/>
  <c r="AH327" i="25"/>
  <c r="H327" i="45"/>
  <c r="AH330" i="25"/>
  <c r="H330" i="45"/>
  <c r="AG330" i="25" s="1"/>
  <c r="AH332" i="25"/>
  <c r="H332" i="45"/>
  <c r="AG332" i="25" s="1"/>
  <c r="H336" i="45"/>
  <c r="AG336" i="25" s="1"/>
  <c r="AH341" i="25"/>
  <c r="H341" i="45"/>
  <c r="AG341" i="25" s="1"/>
  <c r="AH343" i="25"/>
  <c r="H343" i="45"/>
  <c r="AG343" i="25" s="1"/>
  <c r="AH347" i="25"/>
  <c r="H347" i="45"/>
  <c r="AH350" i="25"/>
  <c r="H350" i="45"/>
  <c r="AG350" i="25" s="1"/>
  <c r="AH353" i="25"/>
  <c r="H353" i="45"/>
  <c r="AG353" i="25" s="1"/>
  <c r="AH366" i="25"/>
  <c r="H366" i="45"/>
  <c r="AG366" i="25" s="1"/>
  <c r="H369" i="45"/>
  <c r="AG369" i="25" s="1"/>
  <c r="H371" i="45"/>
  <c r="AG371" i="25" s="1"/>
  <c r="H377" i="45"/>
  <c r="AG377" i="25" s="1"/>
  <c r="AH379" i="25"/>
  <c r="H379" i="45"/>
  <c r="AG379" i="25" s="1"/>
  <c r="AH381" i="25"/>
  <c r="H381" i="45"/>
  <c r="AG381" i="25" s="1"/>
  <c r="H385" i="45"/>
  <c r="AG385" i="25" s="1"/>
  <c r="H387" i="45"/>
  <c r="AG387" i="25" s="1"/>
  <c r="AH389" i="25"/>
  <c r="H389" i="45"/>
  <c r="AG389" i="25" s="1"/>
  <c r="H393" i="45"/>
  <c r="AG393" i="25" s="1"/>
  <c r="AH398" i="25"/>
  <c r="H398" i="45"/>
  <c r="AG398" i="25" s="1"/>
  <c r="AH401" i="25"/>
  <c r="H401" i="45"/>
  <c r="AG401" i="25" s="1"/>
  <c r="H409" i="45"/>
  <c r="AG409" i="25" s="1"/>
  <c r="AH411" i="25"/>
  <c r="H411" i="45"/>
  <c r="AG411" i="25" s="1"/>
  <c r="AH415" i="25"/>
  <c r="H415" i="45"/>
  <c r="AG415" i="25" s="1"/>
  <c r="H419" i="45"/>
  <c r="AG419" i="25" s="1"/>
  <c r="AH423" i="25"/>
  <c r="H423" i="45"/>
  <c r="AG423" i="25" s="1"/>
  <c r="AH428" i="25"/>
  <c r="H428" i="45"/>
  <c r="AG428" i="25" s="1"/>
  <c r="H431" i="45"/>
  <c r="AG431" i="25" s="1"/>
  <c r="H435" i="45"/>
  <c r="AG435" i="25" s="1"/>
  <c r="H436" i="45"/>
  <c r="AG436" i="25" s="1"/>
  <c r="H438" i="45"/>
  <c r="AG438" i="25" s="1"/>
  <c r="H446" i="45"/>
  <c r="AG446" i="25" s="1"/>
  <c r="H456" i="45"/>
  <c r="AG456" i="25" s="1"/>
  <c r="AH458" i="25"/>
  <c r="H458" i="45"/>
  <c r="AG458" i="25" s="1"/>
  <c r="AH460" i="25"/>
  <c r="H460" i="45"/>
  <c r="AG460" i="25" s="1"/>
  <c r="AH464" i="25"/>
  <c r="H464" i="45"/>
  <c r="AH467" i="25"/>
  <c r="H467" i="45"/>
  <c r="AG467" i="25" s="1"/>
  <c r="AH471" i="25"/>
  <c r="H471" i="45"/>
  <c r="AG471" i="25" s="1"/>
  <c r="AH473" i="25"/>
  <c r="H473" i="45"/>
  <c r="AG473" i="25" s="1"/>
  <c r="AH476" i="25"/>
  <c r="H476" i="45"/>
  <c r="AG476" i="25" s="1"/>
  <c r="AH480" i="25"/>
  <c r="H480" i="45"/>
  <c r="AG480" i="25" s="1"/>
  <c r="AH484" i="25"/>
  <c r="H484" i="45"/>
  <c r="AG484" i="25" s="1"/>
  <c r="AH487" i="25"/>
  <c r="H487" i="45"/>
  <c r="AG487" i="25" s="1"/>
  <c r="AH492" i="25"/>
  <c r="H492" i="45"/>
  <c r="AG492" i="25" s="1"/>
  <c r="AH495" i="25"/>
  <c r="H495" i="45"/>
  <c r="AG495" i="25" s="1"/>
  <c r="AH498" i="25"/>
  <c r="AG498" i="25"/>
  <c r="AH503" i="25"/>
  <c r="H503" i="45"/>
  <c r="AG503" i="25" s="1"/>
  <c r="AH506" i="25"/>
  <c r="H506" i="45"/>
  <c r="AG506" i="25" s="1"/>
  <c r="AH508" i="25"/>
  <c r="H508" i="45"/>
  <c r="AG508" i="25" s="1"/>
  <c r="AH511" i="25"/>
  <c r="H511" i="45"/>
  <c r="AG511" i="25" s="1"/>
  <c r="AH513" i="25"/>
  <c r="H513" i="45"/>
  <c r="AG513" i="25" s="1"/>
  <c r="AH519" i="25"/>
  <c r="H519" i="45"/>
  <c r="AG519" i="25" s="1"/>
  <c r="AH534" i="25"/>
  <c r="H534" i="45"/>
  <c r="AG534" i="25" s="1"/>
  <c r="AH536" i="25"/>
  <c r="H536" i="45"/>
  <c r="AG536" i="25" s="1"/>
  <c r="AH538" i="25"/>
  <c r="H538" i="45"/>
  <c r="AG538" i="25" s="1"/>
  <c r="AH540" i="25"/>
  <c r="H540" i="45"/>
  <c r="AG540" i="25" s="1"/>
  <c r="AH542" i="25"/>
  <c r="H542" i="45"/>
  <c r="AG542" i="25" s="1"/>
  <c r="AH544" i="25"/>
  <c r="H544" i="45"/>
  <c r="AG544" i="25" s="1"/>
  <c r="AH550" i="25"/>
  <c r="H550" i="45"/>
  <c r="AG550" i="25" s="1"/>
  <c r="AH554" i="25"/>
  <c r="H554" i="45"/>
  <c r="AG554" i="25" s="1"/>
  <c r="AH558" i="25"/>
  <c r="H558" i="45"/>
  <c r="AG558" i="25" s="1"/>
  <c r="AH562" i="25"/>
  <c r="H562" i="45"/>
  <c r="AG562" i="25" s="1"/>
  <c r="AH571" i="25"/>
  <c r="H571" i="45"/>
  <c r="AG571" i="25" s="1"/>
  <c r="AH575" i="25"/>
  <c r="H575" i="45"/>
  <c r="AG575" i="25" s="1"/>
  <c r="AH577" i="25"/>
  <c r="H577" i="45"/>
  <c r="AG577" i="25" s="1"/>
  <c r="AH579" i="25"/>
  <c r="H579" i="45"/>
  <c r="AG579" i="25" s="1"/>
  <c r="AH581" i="25"/>
  <c r="H581" i="45"/>
  <c r="AG581" i="25" s="1"/>
  <c r="AH583" i="25"/>
  <c r="H583" i="45"/>
  <c r="AG583" i="25" s="1"/>
  <c r="AH586" i="25"/>
  <c r="H586" i="45"/>
  <c r="AG586" i="25" s="1"/>
  <c r="AH590" i="25"/>
  <c r="H590" i="45"/>
  <c r="AG590" i="25" s="1"/>
  <c r="AH594" i="25"/>
  <c r="H594" i="45"/>
  <c r="AG594" i="25" s="1"/>
  <c r="AH598" i="25"/>
  <c r="H598" i="45"/>
  <c r="AG598" i="25" s="1"/>
  <c r="AH602" i="25"/>
  <c r="H602" i="45"/>
  <c r="AG602" i="25" s="1"/>
  <c r="AL160" i="43"/>
  <c r="AD160" i="25" s="1"/>
  <c r="H328" i="40"/>
  <c r="V328" i="25" s="1"/>
  <c r="N328" i="25"/>
  <c r="H328" i="36"/>
  <c r="M328" i="25" s="1"/>
  <c r="H80" i="40"/>
  <c r="V80" i="25" s="1"/>
  <c r="N80" i="25"/>
  <c r="H80" i="36"/>
  <c r="M80" i="25" s="1"/>
  <c r="H148" i="40"/>
  <c r="V148" i="25" s="1"/>
  <c r="N148" i="25"/>
  <c r="H148" i="36"/>
  <c r="M148" i="25" s="1"/>
  <c r="AH183" i="25"/>
  <c r="H183" i="45"/>
  <c r="AG183" i="25" s="1"/>
  <c r="H183" i="40"/>
  <c r="V183" i="25" s="1"/>
  <c r="H183" i="37"/>
  <c r="Q183" i="25" s="1"/>
  <c r="N183" i="25"/>
  <c r="H183" i="36"/>
  <c r="M183" i="25" s="1"/>
  <c r="AH189" i="25"/>
  <c r="H189" i="45"/>
  <c r="AG189" i="25" s="1"/>
  <c r="H189" i="40"/>
  <c r="V189" i="25" s="1"/>
  <c r="H188" i="37"/>
  <c r="Q188" i="25" s="1"/>
  <c r="N188" i="25"/>
  <c r="H188" i="36"/>
  <c r="M188" i="25" s="1"/>
  <c r="AH248" i="25"/>
  <c r="H248" i="45"/>
  <c r="AG248" i="25" s="1"/>
  <c r="AH250" i="25"/>
  <c r="H250" i="45"/>
  <c r="AG250" i="25" s="1"/>
  <c r="H248" i="40"/>
  <c r="V248" i="25" s="1"/>
  <c r="H250" i="40"/>
  <c r="V250" i="25" s="1"/>
  <c r="T248" i="25"/>
  <c r="H248" i="39"/>
  <c r="S248" i="25" s="1"/>
  <c r="T249" i="25"/>
  <c r="H249" i="39"/>
  <c r="S249" i="25" s="1"/>
  <c r="T250" i="25"/>
  <c r="H250" i="39"/>
  <c r="S250" i="25" s="1"/>
  <c r="T252" i="25"/>
  <c r="H252" i="39"/>
  <c r="S252" i="25" s="1"/>
  <c r="R248" i="25"/>
  <c r="R250" i="25"/>
  <c r="Q248" i="25"/>
  <c r="Q250" i="25"/>
  <c r="N248" i="25"/>
  <c r="H248" i="36"/>
  <c r="M248" i="25" s="1"/>
  <c r="N250" i="25"/>
  <c r="H250" i="36"/>
  <c r="M250" i="25" s="1"/>
  <c r="AH254" i="25"/>
  <c r="H254" i="45"/>
  <c r="AG254" i="25" s="1"/>
  <c r="H256" i="45"/>
  <c r="AG256" i="25" s="1"/>
  <c r="H255" i="40"/>
  <c r="V255" i="25" s="1"/>
  <c r="T254" i="25"/>
  <c r="H254" i="39"/>
  <c r="S254" i="25" s="1"/>
  <c r="T255" i="25"/>
  <c r="H255" i="39"/>
  <c r="S255" i="25" s="1"/>
  <c r="H256" i="39"/>
  <c r="S256" i="25" s="1"/>
  <c r="Q255" i="25"/>
  <c r="H256" i="36"/>
  <c r="M256" i="25" s="1"/>
  <c r="H257" i="40"/>
  <c r="V257" i="25" s="1"/>
  <c r="Q257" i="25"/>
  <c r="AH262" i="25"/>
  <c r="H262" i="45"/>
  <c r="AG262" i="25" s="1"/>
  <c r="AH265" i="25"/>
  <c r="H265" i="45"/>
  <c r="AG265" i="25" s="1"/>
  <c r="H262" i="40"/>
  <c r="V262" i="25" s="1"/>
  <c r="H265" i="40"/>
  <c r="V265" i="25" s="1"/>
  <c r="T262" i="25"/>
  <c r="H262" i="39"/>
  <c r="S262" i="25" s="1"/>
  <c r="T264" i="25"/>
  <c r="H264" i="39"/>
  <c r="S264" i="25" s="1"/>
  <c r="T265" i="25"/>
  <c r="H265" i="39"/>
  <c r="S265" i="25" s="1"/>
  <c r="T269" i="25"/>
  <c r="H269" i="39"/>
  <c r="S269" i="25" s="1"/>
  <c r="R262" i="25"/>
  <c r="Q264" i="25"/>
  <c r="Q269" i="25"/>
  <c r="N264" i="25"/>
  <c r="H264" i="36"/>
  <c r="M264" i="25" s="1"/>
  <c r="N269" i="25"/>
  <c r="H269" i="36"/>
  <c r="M269" i="25" s="1"/>
  <c r="AH260" i="25"/>
  <c r="H260" i="45"/>
  <c r="AG260" i="25" s="1"/>
  <c r="H259" i="40"/>
  <c r="V259" i="25" s="1"/>
  <c r="H261" i="40"/>
  <c r="V261" i="25" s="1"/>
  <c r="Q259" i="25"/>
  <c r="Q261" i="25"/>
  <c r="N260" i="25"/>
  <c r="H260" i="36"/>
  <c r="M260" i="25" s="1"/>
  <c r="AH266" i="25"/>
  <c r="H266" i="45"/>
  <c r="AG266" i="25" s="1"/>
  <c r="T266" i="25"/>
  <c r="H266" i="39"/>
  <c r="S266" i="25" s="1"/>
  <c r="Q266" i="25"/>
  <c r="T271" i="25"/>
  <c r="H271" i="39"/>
  <c r="S271" i="25" s="1"/>
  <c r="Q271" i="25"/>
  <c r="AH273" i="25"/>
  <c r="H273" i="45"/>
  <c r="AG273" i="25" s="1"/>
  <c r="H273" i="40"/>
  <c r="V273" i="25" s="1"/>
  <c r="T273" i="25"/>
  <c r="H273" i="39"/>
  <c r="S273" i="25" s="1"/>
  <c r="T274" i="25"/>
  <c r="H274" i="39"/>
  <c r="S274" i="25" s="1"/>
  <c r="Q273" i="25"/>
  <c r="N273" i="25"/>
  <c r="H273" i="36"/>
  <c r="M273" i="25" s="1"/>
  <c r="T308" i="25"/>
  <c r="H308" i="39"/>
  <c r="S308" i="25" s="1"/>
  <c r="H308" i="37"/>
  <c r="Q308" i="25" s="1"/>
  <c r="AH521" i="25"/>
  <c r="H521" i="45"/>
  <c r="AG521" i="25" s="1"/>
  <c r="T521" i="25"/>
  <c r="H521" i="39"/>
  <c r="S521" i="25" s="1"/>
  <c r="H521" i="37"/>
  <c r="Q521" i="25" s="1"/>
  <c r="H546" i="36"/>
  <c r="M546" i="25" s="1"/>
  <c r="H546" i="40"/>
  <c r="V546" i="25" s="1"/>
  <c r="H546" i="46"/>
  <c r="AK546" i="25" s="1"/>
  <c r="AH566" i="25"/>
  <c r="H566" i="45"/>
  <c r="AG566" i="25" s="1"/>
  <c r="T566" i="25"/>
  <c r="H566" i="39"/>
  <c r="S566" i="25" s="1"/>
  <c r="H566" i="37"/>
  <c r="Q566" i="25" s="1"/>
  <c r="V607" i="25"/>
  <c r="Q607" i="25"/>
  <c r="N36" i="25"/>
  <c r="H36" i="36"/>
  <c r="M36" i="25" s="1"/>
  <c r="T38" i="25"/>
  <c r="H38" i="39"/>
  <c r="S38" i="25" s="1"/>
  <c r="N38" i="25"/>
  <c r="H38" i="36"/>
  <c r="M38" i="25" s="1"/>
  <c r="T39" i="25"/>
  <c r="H39" i="39"/>
  <c r="S39" i="25" s="1"/>
  <c r="N39" i="25"/>
  <c r="H39" i="36"/>
  <c r="M39" i="25" s="1"/>
  <c r="H79" i="34"/>
  <c r="K79" i="25" s="1"/>
  <c r="H169" i="34"/>
  <c r="K169" i="25" s="1"/>
  <c r="H181" i="34"/>
  <c r="K181" i="25" s="1"/>
  <c r="AH181" i="25"/>
  <c r="H181" i="45"/>
  <c r="AG181" i="25" s="1"/>
  <c r="H333" i="34"/>
  <c r="K333" i="25" s="1"/>
  <c r="H603" i="34"/>
  <c r="K603" i="25" s="1"/>
  <c r="H525" i="36"/>
  <c r="M525" i="25" s="1"/>
  <c r="AH315" i="25"/>
  <c r="V315" i="25"/>
  <c r="Q315" i="25"/>
  <c r="AH605" i="25"/>
  <c r="H62" i="35"/>
  <c r="H68" i="35"/>
  <c r="L68" i="25" s="1"/>
  <c r="H439" i="43"/>
  <c r="Y439" i="25" s="1"/>
  <c r="H67" i="35"/>
  <c r="L67" i="25" s="1"/>
  <c r="H420" i="43"/>
  <c r="Y420" i="25" s="1"/>
  <c r="H190" i="43"/>
  <c r="Y190" i="25" s="1"/>
  <c r="AI465" i="25"/>
  <c r="H465" i="45"/>
  <c r="AG465" i="25" s="1"/>
  <c r="AI463" i="25"/>
  <c r="H463" i="45"/>
  <c r="AG463" i="25" s="1"/>
  <c r="V601" i="43"/>
  <c r="J567" i="43"/>
  <c r="AE345" i="25"/>
  <c r="U602" i="43"/>
  <c r="U102" i="43"/>
  <c r="AB102" i="25" s="1"/>
  <c r="U401" i="43"/>
  <c r="U343" i="43"/>
  <c r="H343" i="43" s="1"/>
  <c r="Y343" i="25" s="1"/>
  <c r="U146" i="43"/>
  <c r="S567" i="45"/>
  <c r="U354" i="25"/>
  <c r="S354" i="25"/>
  <c r="O354" i="25"/>
  <c r="I284" i="43"/>
  <c r="J275" i="43"/>
  <c r="AV353" i="43"/>
  <c r="AE84" i="43"/>
  <c r="AI291" i="43"/>
  <c r="AH291" i="43" s="1"/>
  <c r="AC291" i="25" s="1"/>
  <c r="AI311" i="43"/>
  <c r="AH311" i="43" s="1"/>
  <c r="AC311" i="25" s="1"/>
  <c r="AI333" i="43"/>
  <c r="AH333" i="43" s="1"/>
  <c r="AC333" i="25" s="1"/>
  <c r="AI349" i="43"/>
  <c r="AH349" i="43" s="1"/>
  <c r="AS349" i="43"/>
  <c r="AU517" i="43"/>
  <c r="AY517" i="43"/>
  <c r="AY528" i="43" s="1"/>
  <c r="BC517" i="43"/>
  <c r="BC528" i="43" s="1"/>
  <c r="V181" i="43"/>
  <c r="AB181" i="43"/>
  <c r="AR245" i="43"/>
  <c r="AS258" i="43"/>
  <c r="AS272" i="43"/>
  <c r="BA272" i="43"/>
  <c r="AZ272" i="43" s="1"/>
  <c r="AF272" i="25" s="1"/>
  <c r="U525" i="43"/>
  <c r="AB525" i="25" s="1"/>
  <c r="K609" i="43"/>
  <c r="AL481" i="43"/>
  <c r="AD481" i="25" s="1"/>
  <c r="AS501" i="43"/>
  <c r="J501" i="43"/>
  <c r="J501" i="39"/>
  <c r="I501" i="39" s="1"/>
  <c r="T501" i="25" s="1"/>
  <c r="Y349" i="35"/>
  <c r="W95" i="43"/>
  <c r="R181" i="35"/>
  <c r="AB253" i="43"/>
  <c r="S619" i="45"/>
  <c r="S614" i="45" s="1"/>
  <c r="U619" i="45"/>
  <c r="U614" i="45" s="1"/>
  <c r="U673" i="45" s="1"/>
  <c r="W619" i="45"/>
  <c r="W614" i="45" s="1"/>
  <c r="W673" i="45" s="1"/>
  <c r="J136" i="35"/>
  <c r="J223" i="35"/>
  <c r="J275" i="35"/>
  <c r="M601" i="36"/>
  <c r="O601" i="25" s="1"/>
  <c r="AH463" i="25"/>
  <c r="AL86" i="43"/>
  <c r="AD86" i="25" s="1"/>
  <c r="Y84" i="43"/>
  <c r="K182" i="39"/>
  <c r="H182" i="39" s="1"/>
  <c r="S182" i="25" s="1"/>
  <c r="Q181" i="39"/>
  <c r="K181" i="39" s="1"/>
  <c r="H181" i="39" s="1"/>
  <c r="O182" i="25"/>
  <c r="O181" i="25" s="1"/>
  <c r="M181" i="36"/>
  <c r="S25" i="45"/>
  <c r="O181" i="38"/>
  <c r="N181" i="38" s="1"/>
  <c r="O258" i="38"/>
  <c r="N258" i="38" s="1"/>
  <c r="H258" i="38" s="1"/>
  <c r="O247" i="38"/>
  <c r="N247" i="38" s="1"/>
  <c r="H247" i="38" s="1"/>
  <c r="J364" i="36"/>
  <c r="M614" i="45"/>
  <c r="M673" i="45" s="1"/>
  <c r="P182" i="25"/>
  <c r="P181" i="25" s="1"/>
  <c r="Q181" i="36"/>
  <c r="Y181" i="35"/>
  <c r="AI253" i="43"/>
  <c r="AH253" i="43" s="1"/>
  <c r="AC253" i="25" s="1"/>
  <c r="AI258" i="43"/>
  <c r="AH258" i="43" s="1"/>
  <c r="AC258" i="25" s="1"/>
  <c r="AM258" i="43"/>
  <c r="U315" i="43"/>
  <c r="J364" i="43"/>
  <c r="U85" i="43"/>
  <c r="AB85" i="25" s="1"/>
  <c r="U87" i="43"/>
  <c r="H87" i="43" s="1"/>
  <c r="Y87" i="25" s="1"/>
  <c r="M245" i="45"/>
  <c r="I452" i="36"/>
  <c r="N452" i="25" s="1"/>
  <c r="AJ253" i="25"/>
  <c r="AQ245" i="43"/>
  <c r="BA247" i="43"/>
  <c r="AZ247" i="43" s="1"/>
  <c r="AF247" i="25" s="1"/>
  <c r="AJ245" i="43"/>
  <c r="J95" i="38"/>
  <c r="I95" i="38" s="1"/>
  <c r="K400" i="39"/>
  <c r="U400" i="25" s="1"/>
  <c r="K26" i="45"/>
  <c r="AI26" i="25" s="1"/>
  <c r="K29" i="45"/>
  <c r="AI29" i="25" s="1"/>
  <c r="K30" i="45"/>
  <c r="AI30" i="25" s="1"/>
  <c r="K35" i="45"/>
  <c r="AI35" i="25" s="1"/>
  <c r="K40" i="45"/>
  <c r="AI40" i="25" s="1"/>
  <c r="K43" i="45"/>
  <c r="AI43" i="25" s="1"/>
  <c r="L275" i="37"/>
  <c r="N275" i="37"/>
  <c r="I302" i="37"/>
  <c r="I311" i="37"/>
  <c r="H311" i="37" s="1"/>
  <c r="K193" i="43"/>
  <c r="AJ194" i="35"/>
  <c r="AI223" i="35"/>
  <c r="AI218" i="35" s="1"/>
  <c r="Y333" i="35"/>
  <c r="Y545" i="35"/>
  <c r="Y549" i="35"/>
  <c r="Y553" i="35"/>
  <c r="Y557" i="35"/>
  <c r="Y572" i="35"/>
  <c r="I349" i="37"/>
  <c r="O25" i="39"/>
  <c r="V364" i="39"/>
  <c r="K89" i="40"/>
  <c r="I89" i="40" s="1"/>
  <c r="K208" i="40"/>
  <c r="I253" i="36"/>
  <c r="I533" i="37"/>
  <c r="Z364" i="35"/>
  <c r="M639" i="45"/>
  <c r="M675" i="45" s="1"/>
  <c r="J608" i="35"/>
  <c r="K118" i="40"/>
  <c r="K150" i="40"/>
  <c r="K164" i="40"/>
  <c r="K163" i="40" s="1"/>
  <c r="AL584" i="43"/>
  <c r="AD584" i="25" s="1"/>
  <c r="J488" i="34"/>
  <c r="I234" i="40"/>
  <c r="T364" i="35"/>
  <c r="W275" i="35"/>
  <c r="S275" i="35"/>
  <c r="Y291" i="35"/>
  <c r="K45" i="36"/>
  <c r="P45" i="36"/>
  <c r="M64" i="36"/>
  <c r="O64" i="25" s="1"/>
  <c r="K45" i="37"/>
  <c r="N45" i="37"/>
  <c r="S45" i="39"/>
  <c r="K40" i="42"/>
  <c r="H40" i="42" s="1"/>
  <c r="K55" i="42"/>
  <c r="H55" i="42" s="1"/>
  <c r="R29" i="45"/>
  <c r="AJ29" i="25" s="1"/>
  <c r="R30" i="45"/>
  <c r="AJ30" i="25" s="1"/>
  <c r="R35" i="45"/>
  <c r="AJ35" i="25" s="1"/>
  <c r="R40" i="45"/>
  <c r="AJ40" i="25" s="1"/>
  <c r="R43" i="45"/>
  <c r="AJ43" i="25" s="1"/>
  <c r="R64" i="45"/>
  <c r="AJ64" i="25" s="1"/>
  <c r="R65" i="45"/>
  <c r="AJ65" i="25" s="1"/>
  <c r="Y43" i="43"/>
  <c r="AG45" i="43"/>
  <c r="AE64" i="43"/>
  <c r="AE65" i="43"/>
  <c r="AK45" i="43"/>
  <c r="AM40" i="43"/>
  <c r="AM43" i="43"/>
  <c r="AM46" i="43"/>
  <c r="AM47" i="43"/>
  <c r="AM55" i="43"/>
  <c r="AP40" i="43"/>
  <c r="AP47" i="43"/>
  <c r="AP55" i="43"/>
  <c r="AM64" i="43"/>
  <c r="AM65" i="43"/>
  <c r="AS461" i="43"/>
  <c r="K37" i="45"/>
  <c r="AI37" i="25" s="1"/>
  <c r="R37" i="45"/>
  <c r="AJ37" i="25" s="1"/>
  <c r="X45" i="35"/>
  <c r="AA488" i="35"/>
  <c r="AB420" i="25"/>
  <c r="K88" i="43"/>
  <c r="Y311" i="35"/>
  <c r="Z275" i="35"/>
  <c r="R344" i="35"/>
  <c r="Y232" i="35"/>
  <c r="R504" i="35"/>
  <c r="AJ528" i="35"/>
  <c r="AJ529" i="35" s="1"/>
  <c r="N364" i="35"/>
  <c r="J364" i="35"/>
  <c r="M364" i="35"/>
  <c r="P364" i="35"/>
  <c r="O364" i="35" s="1"/>
  <c r="M275" i="35"/>
  <c r="P275" i="35"/>
  <c r="O275" i="35" s="1"/>
  <c r="K275" i="35"/>
  <c r="R47" i="45"/>
  <c r="AJ47" i="25" s="1"/>
  <c r="R55" i="45"/>
  <c r="AJ55" i="25" s="1"/>
  <c r="I461" i="40"/>
  <c r="R96" i="35"/>
  <c r="R195" i="35"/>
  <c r="L45" i="36"/>
  <c r="O45" i="36"/>
  <c r="Q55" i="36"/>
  <c r="P55" i="25" s="1"/>
  <c r="Q64" i="36"/>
  <c r="P64" i="25" s="1"/>
  <c r="L45" i="37"/>
  <c r="K45" i="40"/>
  <c r="K136" i="40"/>
  <c r="U14" i="43"/>
  <c r="AB14" i="25" s="1"/>
  <c r="U22" i="43"/>
  <c r="U27" i="43"/>
  <c r="AB27" i="25" s="1"/>
  <c r="U31" i="43"/>
  <c r="U33" i="43"/>
  <c r="U36" i="43"/>
  <c r="U167" i="43"/>
  <c r="U172" i="43"/>
  <c r="AB172" i="25" s="1"/>
  <c r="U176" i="43"/>
  <c r="AB176" i="25" s="1"/>
  <c r="U179" i="43"/>
  <c r="H179" i="43" s="1"/>
  <c r="Y179" i="25" s="1"/>
  <c r="U186" i="43"/>
  <c r="AB186" i="25" s="1"/>
  <c r="U191" i="43"/>
  <c r="U196" i="43"/>
  <c r="U198" i="43"/>
  <c r="U201" i="43"/>
  <c r="U203" i="43"/>
  <c r="U206" i="43"/>
  <c r="U210" i="43"/>
  <c r="AB210" i="25" s="1"/>
  <c r="U213" i="43"/>
  <c r="U215" i="43"/>
  <c r="U220" i="43"/>
  <c r="AB220" i="25" s="1"/>
  <c r="U222" i="43"/>
  <c r="AB222" i="25" s="1"/>
  <c r="U227" i="43"/>
  <c r="U230" i="43"/>
  <c r="AB230" i="25" s="1"/>
  <c r="U233" i="43"/>
  <c r="AB233" i="25" s="1"/>
  <c r="U236" i="43"/>
  <c r="AB236" i="25" s="1"/>
  <c r="U239" i="43"/>
  <c r="U241" i="43"/>
  <c r="U243" i="43"/>
  <c r="U277" i="43"/>
  <c r="U279" i="43"/>
  <c r="H279" i="43" s="1"/>
  <c r="Y279" i="25" s="1"/>
  <c r="U281" i="43"/>
  <c r="AB281" i="25" s="1"/>
  <c r="U283" i="43"/>
  <c r="AB283" i="25" s="1"/>
  <c r="U287" i="43"/>
  <c r="U289" i="43"/>
  <c r="H289" i="43" s="1"/>
  <c r="Y289" i="25" s="1"/>
  <c r="U292" i="43"/>
  <c r="AB292" i="25" s="1"/>
  <c r="U295" i="43"/>
  <c r="AB295" i="25" s="1"/>
  <c r="U303" i="43"/>
  <c r="AB303" i="25" s="1"/>
  <c r="U305" i="43"/>
  <c r="J29" i="39"/>
  <c r="I29" i="39" s="1"/>
  <c r="M205" i="36"/>
  <c r="O205" i="25" s="1"/>
  <c r="AP223" i="43"/>
  <c r="J501" i="45"/>
  <c r="I501" i="45" s="1"/>
  <c r="J501" i="35"/>
  <c r="O45" i="39"/>
  <c r="U310" i="43"/>
  <c r="U316" i="43"/>
  <c r="AB316" i="25" s="1"/>
  <c r="U325" i="43"/>
  <c r="AB325" i="25" s="1"/>
  <c r="U329" i="43"/>
  <c r="AB329" i="25" s="1"/>
  <c r="U331" i="43"/>
  <c r="U334" i="43"/>
  <c r="U340" i="43"/>
  <c r="AB340" i="25" s="1"/>
  <c r="U342" i="43"/>
  <c r="U345" i="43"/>
  <c r="AB345" i="25" s="1"/>
  <c r="U348" i="43"/>
  <c r="H348" i="43" s="1"/>
  <c r="Y348" i="25" s="1"/>
  <c r="U352" i="43"/>
  <c r="U354" i="43"/>
  <c r="U368" i="43"/>
  <c r="AB368" i="25" s="1"/>
  <c r="U378" i="43"/>
  <c r="AB378" i="25" s="1"/>
  <c r="U380" i="43"/>
  <c r="AB380" i="25" s="1"/>
  <c r="U383" i="43"/>
  <c r="U386" i="43"/>
  <c r="AB386" i="25" s="1"/>
  <c r="U388" i="43"/>
  <c r="U391" i="43"/>
  <c r="AB391" i="25" s="1"/>
  <c r="U397" i="43"/>
  <c r="AB397" i="25" s="1"/>
  <c r="U399" i="43"/>
  <c r="AB399" i="25" s="1"/>
  <c r="U403" i="43"/>
  <c r="AB403" i="25" s="1"/>
  <c r="U410" i="43"/>
  <c r="U413" i="43"/>
  <c r="U417" i="43"/>
  <c r="AB417" i="25" s="1"/>
  <c r="U421" i="43"/>
  <c r="U426" i="43"/>
  <c r="AB426" i="25" s="1"/>
  <c r="U430" i="43"/>
  <c r="AB430" i="25" s="1"/>
  <c r="U432" i="43"/>
  <c r="AB432" i="25" s="1"/>
  <c r="U437" i="43"/>
  <c r="AB437" i="25" s="1"/>
  <c r="U440" i="43"/>
  <c r="AB440" i="25" s="1"/>
  <c r="U448" i="43"/>
  <c r="AB448" i="25" s="1"/>
  <c r="H453" i="43"/>
  <c r="U459" i="43"/>
  <c r="U463" i="43"/>
  <c r="U465" i="43"/>
  <c r="U470" i="43"/>
  <c r="AB470" i="25" s="1"/>
  <c r="U472" i="43"/>
  <c r="H472" i="43" s="1"/>
  <c r="Y472" i="25" s="1"/>
  <c r="U474" i="43"/>
  <c r="U478" i="43"/>
  <c r="AB478" i="25" s="1"/>
  <c r="U482" i="43"/>
  <c r="AB482" i="25" s="1"/>
  <c r="U485" i="43"/>
  <c r="AB485" i="25" s="1"/>
  <c r="U490" i="43"/>
  <c r="U493" i="43"/>
  <c r="U496" i="43"/>
  <c r="H496" i="43" s="1"/>
  <c r="U500" i="43"/>
  <c r="U505" i="43"/>
  <c r="U507" i="43"/>
  <c r="AB507" i="25" s="1"/>
  <c r="U510" i="43"/>
  <c r="H510" i="43" s="1"/>
  <c r="U512" i="43"/>
  <c r="U516" i="43"/>
  <c r="U527" i="43"/>
  <c r="U532" i="43"/>
  <c r="AB532" i="25" s="1"/>
  <c r="U535" i="43"/>
  <c r="AB535" i="25" s="1"/>
  <c r="U537" i="43"/>
  <c r="U539" i="43"/>
  <c r="U541" i="43"/>
  <c r="H541" i="43" s="1"/>
  <c r="U543" i="43"/>
  <c r="U548" i="43"/>
  <c r="U552" i="43"/>
  <c r="U556" i="43"/>
  <c r="H556" i="43" s="1"/>
  <c r="U560" i="43"/>
  <c r="AB560" i="25" s="1"/>
  <c r="U564" i="43"/>
  <c r="U569" i="43"/>
  <c r="U573" i="43"/>
  <c r="U576" i="43"/>
  <c r="U578" i="43"/>
  <c r="U580" i="43"/>
  <c r="U582" i="43"/>
  <c r="H582" i="43" s="1"/>
  <c r="U584" i="43"/>
  <c r="AB584" i="25" s="1"/>
  <c r="U588" i="43"/>
  <c r="AB588" i="25" s="1"/>
  <c r="U592" i="43"/>
  <c r="U596" i="43"/>
  <c r="AB596" i="25" s="1"/>
  <c r="U600" i="43"/>
  <c r="U604" i="43"/>
  <c r="AB604" i="25" s="1"/>
  <c r="U610" i="43"/>
  <c r="AB610" i="25" s="1"/>
  <c r="Y55" i="43"/>
  <c r="AI65" i="43"/>
  <c r="AH65" i="43" s="1"/>
  <c r="AC65" i="25" s="1"/>
  <c r="AT71" i="43"/>
  <c r="U328" i="43"/>
  <c r="AK517" i="35"/>
  <c r="AK528" i="35" s="1"/>
  <c r="U80" i="43"/>
  <c r="U148" i="43"/>
  <c r="U183" i="43"/>
  <c r="U188" i="43"/>
  <c r="U248" i="43"/>
  <c r="U250" i="43"/>
  <c r="U254" i="43"/>
  <c r="U256" i="43"/>
  <c r="AB256" i="25" s="1"/>
  <c r="U264" i="43"/>
  <c r="U269" i="43"/>
  <c r="U260" i="43"/>
  <c r="U266" i="43"/>
  <c r="U271" i="43"/>
  <c r="U274" i="43"/>
  <c r="U308" i="43"/>
  <c r="U521" i="43"/>
  <c r="U566" i="43"/>
  <c r="U607" i="43"/>
  <c r="J609" i="34"/>
  <c r="AA529" i="35"/>
  <c r="AA88" i="35"/>
  <c r="K25" i="40"/>
  <c r="I43" i="37"/>
  <c r="I26" i="45"/>
  <c r="I30" i="37"/>
  <c r="I40" i="37"/>
  <c r="J46" i="45"/>
  <c r="I47" i="45"/>
  <c r="J46" i="38"/>
  <c r="I46" i="38" s="1"/>
  <c r="I55" i="37"/>
  <c r="L94" i="25"/>
  <c r="L171" i="25"/>
  <c r="L178" i="25"/>
  <c r="L290" i="25"/>
  <c r="L306" i="25"/>
  <c r="L366" i="25"/>
  <c r="L428" i="25"/>
  <c r="L542" i="25"/>
  <c r="L554" i="25"/>
  <c r="H612" i="35"/>
  <c r="L612" i="25" s="1"/>
  <c r="X412" i="25"/>
  <c r="X469" i="25"/>
  <c r="X93" i="25"/>
  <c r="X601" i="25"/>
  <c r="X205" i="25"/>
  <c r="X151" i="25"/>
  <c r="X603" i="25"/>
  <c r="X333" i="25"/>
  <c r="X226" i="25"/>
  <c r="I96" i="34"/>
  <c r="I110" i="34"/>
  <c r="I125" i="34"/>
  <c r="J150" i="40"/>
  <c r="I199" i="34"/>
  <c r="K208" i="35"/>
  <c r="R199" i="35"/>
  <c r="H199" i="35" s="1"/>
  <c r="Y96" i="35"/>
  <c r="AB528" i="35"/>
  <c r="Y514" i="35"/>
  <c r="Y587" i="35"/>
  <c r="Y589" i="35"/>
  <c r="Y591" i="35"/>
  <c r="Y593" i="35"/>
  <c r="Y599" i="35"/>
  <c r="M55" i="36"/>
  <c r="O55" i="25" s="1"/>
  <c r="R46" i="36"/>
  <c r="Q47" i="36"/>
  <c r="X24" i="25"/>
  <c r="W24" i="25"/>
  <c r="X28" i="25"/>
  <c r="X32" i="25"/>
  <c r="W32" i="25"/>
  <c r="X34" i="25"/>
  <c r="W34" i="25"/>
  <c r="X74" i="25"/>
  <c r="W74" i="25"/>
  <c r="X76" i="25"/>
  <c r="W76" i="25"/>
  <c r="X85" i="25"/>
  <c r="X87" i="25"/>
  <c r="X92" i="25"/>
  <c r="W92" i="25"/>
  <c r="X132" i="25"/>
  <c r="W132" i="25"/>
  <c r="X137" i="25"/>
  <c r="W137" i="25"/>
  <c r="X141" i="25"/>
  <c r="W141" i="25"/>
  <c r="X144" i="25"/>
  <c r="X146" i="25"/>
  <c r="W146" i="25"/>
  <c r="X149" i="25"/>
  <c r="X153" i="25"/>
  <c r="W153" i="25"/>
  <c r="X156" i="25"/>
  <c r="W156" i="25"/>
  <c r="X159" i="25"/>
  <c r="W159" i="25"/>
  <c r="X162" i="25"/>
  <c r="W162" i="25"/>
  <c r="X167" i="25"/>
  <c r="X170" i="25"/>
  <c r="W170" i="25"/>
  <c r="X172" i="25"/>
  <c r="W172" i="25"/>
  <c r="X176" i="25"/>
  <c r="W176" i="25"/>
  <c r="X179" i="25"/>
  <c r="W179" i="25"/>
  <c r="X181" i="25"/>
  <c r="X186" i="25"/>
  <c r="X191" i="25"/>
  <c r="W191" i="25"/>
  <c r="X196" i="25"/>
  <c r="W196" i="25"/>
  <c r="X198" i="25"/>
  <c r="W198" i="25"/>
  <c r="X201" i="25"/>
  <c r="X203" i="25"/>
  <c r="X206" i="25"/>
  <c r="W206" i="25"/>
  <c r="X210" i="25"/>
  <c r="W210" i="25"/>
  <c r="X213" i="25"/>
  <c r="W213" i="25"/>
  <c r="X215" i="25"/>
  <c r="X220" i="25"/>
  <c r="X222" i="25"/>
  <c r="W222" i="25"/>
  <c r="X227" i="25"/>
  <c r="W227" i="25"/>
  <c r="X230" i="25"/>
  <c r="W230" i="25"/>
  <c r="X233" i="25"/>
  <c r="X236" i="25"/>
  <c r="X239" i="25"/>
  <c r="X241" i="25"/>
  <c r="W241" i="25"/>
  <c r="X243" i="25"/>
  <c r="W243" i="25"/>
  <c r="X277" i="25"/>
  <c r="X279" i="25"/>
  <c r="X281" i="25"/>
  <c r="X283" i="25"/>
  <c r="W283" i="25"/>
  <c r="X287" i="25"/>
  <c r="W287" i="25"/>
  <c r="X289" i="25"/>
  <c r="W289" i="25"/>
  <c r="X292" i="25"/>
  <c r="W292" i="25"/>
  <c r="X295" i="25"/>
  <c r="X303" i="25"/>
  <c r="X305" i="25"/>
  <c r="X310" i="25"/>
  <c r="W310" i="25"/>
  <c r="X316" i="25"/>
  <c r="X325" i="25"/>
  <c r="X329" i="25"/>
  <c r="W329" i="25"/>
  <c r="X331" i="25"/>
  <c r="W331" i="25"/>
  <c r="X334" i="25"/>
  <c r="W334" i="25"/>
  <c r="X342" i="25"/>
  <c r="W342" i="25"/>
  <c r="X345" i="25"/>
  <c r="W345" i="25"/>
  <c r="X348" i="25"/>
  <c r="W348" i="25"/>
  <c r="X352" i="25"/>
  <c r="W352" i="25"/>
  <c r="X354" i="25"/>
  <c r="W354" i="25"/>
  <c r="X380" i="25"/>
  <c r="X383" i="25"/>
  <c r="W383" i="25"/>
  <c r="X388" i="25"/>
  <c r="X391" i="25"/>
  <c r="X410" i="25"/>
  <c r="W410" i="25"/>
  <c r="X413" i="25"/>
  <c r="W413" i="25"/>
  <c r="X417" i="25"/>
  <c r="W417" i="25"/>
  <c r="X421" i="25"/>
  <c r="W421" i="25"/>
  <c r="X448" i="25"/>
  <c r="W448" i="25"/>
  <c r="X459" i="25"/>
  <c r="X463" i="25"/>
  <c r="W463" i="25"/>
  <c r="X465" i="25"/>
  <c r="W465" i="25"/>
  <c r="X470" i="25"/>
  <c r="W470" i="25"/>
  <c r="X472" i="25"/>
  <c r="W472" i="25"/>
  <c r="X474" i="25"/>
  <c r="W474" i="25"/>
  <c r="X478" i="25"/>
  <c r="W478" i="25"/>
  <c r="X482" i="25"/>
  <c r="W482" i="25"/>
  <c r="X485" i="25"/>
  <c r="W485" i="25"/>
  <c r="X493" i="25"/>
  <c r="X496" i="25"/>
  <c r="W496" i="25"/>
  <c r="X500" i="25"/>
  <c r="W500" i="25"/>
  <c r="X505" i="25"/>
  <c r="W505" i="25"/>
  <c r="X507" i="25"/>
  <c r="X510" i="25"/>
  <c r="X512" i="25"/>
  <c r="X516" i="25"/>
  <c r="X527" i="25"/>
  <c r="W527" i="25"/>
  <c r="X532" i="25"/>
  <c r="W532" i="25"/>
  <c r="X535" i="25"/>
  <c r="W535" i="25"/>
  <c r="X537" i="25"/>
  <c r="W537" i="25"/>
  <c r="X539" i="25"/>
  <c r="W539" i="25"/>
  <c r="X541" i="25"/>
  <c r="W541" i="25"/>
  <c r="X543" i="25"/>
  <c r="W543" i="25"/>
  <c r="X548" i="25"/>
  <c r="W548" i="25"/>
  <c r="X552" i="25"/>
  <c r="X556" i="25"/>
  <c r="W556" i="25"/>
  <c r="X560" i="25"/>
  <c r="W560" i="25"/>
  <c r="X564" i="25"/>
  <c r="W564" i="25"/>
  <c r="X569" i="25"/>
  <c r="X573" i="25"/>
  <c r="W573" i="25"/>
  <c r="X576" i="25"/>
  <c r="W576" i="25"/>
  <c r="X578" i="25"/>
  <c r="W578" i="25"/>
  <c r="X580" i="25"/>
  <c r="X582" i="25"/>
  <c r="W582" i="25"/>
  <c r="X584" i="25"/>
  <c r="W584" i="25"/>
  <c r="X588" i="25"/>
  <c r="W588" i="25"/>
  <c r="X592" i="25"/>
  <c r="W592" i="25"/>
  <c r="X596" i="25"/>
  <c r="W596" i="25"/>
  <c r="X600" i="25"/>
  <c r="X604" i="25"/>
  <c r="H14" i="45"/>
  <c r="AG14" i="25" s="1"/>
  <c r="AH22" i="25"/>
  <c r="H22" i="45"/>
  <c r="AH67" i="25"/>
  <c r="AH69" i="25"/>
  <c r="U66" i="43"/>
  <c r="U68" i="43"/>
  <c r="AB68" i="25" s="1"/>
  <c r="U70" i="43"/>
  <c r="X328" i="25"/>
  <c r="X80" i="25"/>
  <c r="X148" i="25"/>
  <c r="X182" i="25"/>
  <c r="X189" i="25"/>
  <c r="X249" i="25"/>
  <c r="X252" i="25"/>
  <c r="X254" i="25"/>
  <c r="X262" i="25"/>
  <c r="X265" i="25"/>
  <c r="X260" i="25"/>
  <c r="X266" i="25"/>
  <c r="X271" i="25"/>
  <c r="X273" i="25"/>
  <c r="X308" i="25"/>
  <c r="X521" i="25"/>
  <c r="X566" i="25"/>
  <c r="X607" i="25"/>
  <c r="P46" i="38"/>
  <c r="P45" i="38" s="1"/>
  <c r="O47" i="38"/>
  <c r="O64" i="38"/>
  <c r="N64" i="38" s="1"/>
  <c r="U523" i="43"/>
  <c r="AB523" i="25" s="1"/>
  <c r="X315" i="25"/>
  <c r="I83" i="34"/>
  <c r="I469" i="34"/>
  <c r="I205" i="34"/>
  <c r="J193" i="34"/>
  <c r="I64" i="34"/>
  <c r="H64" i="34" s="1"/>
  <c r="I37" i="34"/>
  <c r="H37" i="34" s="1"/>
  <c r="K37" i="25" s="1"/>
  <c r="I26" i="34"/>
  <c r="I565" i="34"/>
  <c r="I522" i="34"/>
  <c r="H522" i="34" s="1"/>
  <c r="K522" i="25" s="1"/>
  <c r="I157" i="34"/>
  <c r="I114" i="34"/>
  <c r="H114" i="34" s="1"/>
  <c r="K114" i="25" s="1"/>
  <c r="I26" i="37"/>
  <c r="J29" i="38"/>
  <c r="I29" i="38" s="1"/>
  <c r="I40" i="45"/>
  <c r="I47" i="37"/>
  <c r="I55" i="36"/>
  <c r="L74" i="25"/>
  <c r="L143" i="25"/>
  <c r="L243" i="25"/>
  <c r="L289" i="25"/>
  <c r="L348" i="25"/>
  <c r="L354" i="25"/>
  <c r="L582" i="25"/>
  <c r="H610" i="35"/>
  <c r="L610" i="25" s="1"/>
  <c r="X73" i="25"/>
  <c r="X138" i="25"/>
  <c r="X209" i="25"/>
  <c r="X499" i="25"/>
  <c r="X593" i="25"/>
  <c r="W593" i="25"/>
  <c r="X570" i="25"/>
  <c r="X349" i="25"/>
  <c r="X224" i="25"/>
  <c r="W224" i="25"/>
  <c r="K71" i="34"/>
  <c r="I71" i="34" s="1"/>
  <c r="I73" i="34"/>
  <c r="H73" i="34" s="1"/>
  <c r="K73" i="25" s="1"/>
  <c r="I177" i="34"/>
  <c r="K223" i="34"/>
  <c r="I223" i="34" s="1"/>
  <c r="I224" i="34"/>
  <c r="N46" i="36"/>
  <c r="M47" i="36"/>
  <c r="O47" i="25" s="1"/>
  <c r="K95" i="40"/>
  <c r="I570" i="40"/>
  <c r="I587" i="40"/>
  <c r="I595" i="40"/>
  <c r="I599" i="40"/>
  <c r="X27" i="25"/>
  <c r="W27" i="25"/>
  <c r="X31" i="25"/>
  <c r="W31" i="25"/>
  <c r="X33" i="25"/>
  <c r="W33" i="25"/>
  <c r="X72" i="25"/>
  <c r="W72" i="25"/>
  <c r="X75" i="25"/>
  <c r="W75" i="25"/>
  <c r="X78" i="25"/>
  <c r="X81" i="25"/>
  <c r="W81" i="25"/>
  <c r="X86" i="25"/>
  <c r="W86" i="25"/>
  <c r="X91" i="25"/>
  <c r="W91" i="25"/>
  <c r="X94" i="25"/>
  <c r="W94" i="25"/>
  <c r="X131" i="25"/>
  <c r="W131" i="25"/>
  <c r="X135" i="25"/>
  <c r="W135" i="25"/>
  <c r="X139" i="25"/>
  <c r="W139" i="25"/>
  <c r="X143" i="25"/>
  <c r="X145" i="25"/>
  <c r="W145" i="25"/>
  <c r="X147" i="25"/>
  <c r="W147" i="25"/>
  <c r="X152" i="25"/>
  <c r="X155" i="25"/>
  <c r="X158" i="25"/>
  <c r="X160" i="25"/>
  <c r="W160" i="25"/>
  <c r="X166" i="25"/>
  <c r="W166" i="25"/>
  <c r="X168" i="25"/>
  <c r="W168" i="25"/>
  <c r="X171" i="25"/>
  <c r="W171" i="25"/>
  <c r="X175" i="25"/>
  <c r="W175" i="25"/>
  <c r="X178" i="25"/>
  <c r="W178" i="25"/>
  <c r="X180" i="25"/>
  <c r="W180" i="25"/>
  <c r="X185" i="25"/>
  <c r="W185" i="25"/>
  <c r="X187" i="25"/>
  <c r="W187" i="25"/>
  <c r="X192" i="25"/>
  <c r="W192" i="25"/>
  <c r="X197" i="25"/>
  <c r="X200" i="25"/>
  <c r="W200" i="25"/>
  <c r="X202" i="25"/>
  <c r="W202" i="25"/>
  <c r="X204" i="25"/>
  <c r="W204" i="25"/>
  <c r="X207" i="25"/>
  <c r="W207" i="25"/>
  <c r="X211" i="25"/>
  <c r="X214" i="25"/>
  <c r="W214" i="25"/>
  <c r="X217" i="25"/>
  <c r="W217" i="25"/>
  <c r="X221" i="25"/>
  <c r="W221" i="25"/>
  <c r="X225" i="25"/>
  <c r="X228" i="25"/>
  <c r="W228" i="25"/>
  <c r="X231" i="25"/>
  <c r="W231" i="25"/>
  <c r="X235" i="25"/>
  <c r="W235" i="25"/>
  <c r="X238" i="25"/>
  <c r="W238" i="25"/>
  <c r="X240" i="25"/>
  <c r="X242" i="25"/>
  <c r="W242" i="25"/>
  <c r="X246" i="25"/>
  <c r="X276" i="25"/>
  <c r="X278" i="25"/>
  <c r="W278" i="25"/>
  <c r="X280" i="25"/>
  <c r="W280" i="25"/>
  <c r="X282" i="25"/>
  <c r="W282" i="25"/>
  <c r="X285" i="25"/>
  <c r="W285" i="25"/>
  <c r="X288" i="25"/>
  <c r="W288" i="25"/>
  <c r="X290" i="25"/>
  <c r="W290" i="25"/>
  <c r="X294" i="25"/>
  <c r="W294" i="25"/>
  <c r="X301" i="25"/>
  <c r="X306" i="25"/>
  <c r="X307" i="25"/>
  <c r="X309" i="25"/>
  <c r="W309" i="25"/>
  <c r="X312" i="25"/>
  <c r="W312" i="25"/>
  <c r="X314" i="25"/>
  <c r="W314" i="25"/>
  <c r="X327" i="25"/>
  <c r="W327" i="25"/>
  <c r="X330" i="25"/>
  <c r="W330" i="25"/>
  <c r="X332" i="25"/>
  <c r="X341" i="25"/>
  <c r="W341" i="25"/>
  <c r="X343" i="25"/>
  <c r="W343" i="25"/>
  <c r="X347" i="25"/>
  <c r="X350" i="25"/>
  <c r="W350" i="25"/>
  <c r="X353" i="25"/>
  <c r="W353" i="25"/>
  <c r="X366" i="25"/>
  <c r="W366" i="25"/>
  <c r="X379" i="25"/>
  <c r="W379" i="25"/>
  <c r="X381" i="25"/>
  <c r="W381" i="25"/>
  <c r="X389" i="25"/>
  <c r="W389" i="25"/>
  <c r="X398" i="25"/>
  <c r="W398" i="25"/>
  <c r="X401" i="25"/>
  <c r="W401" i="25"/>
  <c r="X411" i="25"/>
  <c r="W411" i="25"/>
  <c r="X415" i="25"/>
  <c r="W415" i="25"/>
  <c r="X423" i="25"/>
  <c r="W423" i="25"/>
  <c r="X428" i="25"/>
  <c r="X458" i="25"/>
  <c r="W458" i="25"/>
  <c r="X460" i="25"/>
  <c r="W460" i="25"/>
  <c r="X464" i="25"/>
  <c r="W464" i="25"/>
  <c r="X467" i="25"/>
  <c r="W467" i="25"/>
  <c r="X471" i="25"/>
  <c r="W471" i="25"/>
  <c r="X473" i="25"/>
  <c r="W473" i="25"/>
  <c r="X476" i="25"/>
  <c r="W476" i="25"/>
  <c r="X480" i="25"/>
  <c r="X484" i="25"/>
  <c r="X487" i="25"/>
  <c r="X492" i="25"/>
  <c r="W492" i="25"/>
  <c r="X495" i="25"/>
  <c r="W495" i="25"/>
  <c r="X498" i="25"/>
  <c r="X503" i="25"/>
  <c r="W503" i="25"/>
  <c r="X506" i="25"/>
  <c r="X508" i="25"/>
  <c r="W508" i="25"/>
  <c r="X511" i="25"/>
  <c r="W511" i="25"/>
  <c r="X513" i="25"/>
  <c r="W513" i="25"/>
  <c r="X519" i="25"/>
  <c r="W519" i="25"/>
  <c r="X534" i="25"/>
  <c r="W534" i="25"/>
  <c r="X536" i="25"/>
  <c r="W536" i="25"/>
  <c r="X538" i="25"/>
  <c r="W538" i="25"/>
  <c r="X540" i="25"/>
  <c r="W540" i="25"/>
  <c r="X542" i="25"/>
  <c r="W542" i="25"/>
  <c r="X544" i="25"/>
  <c r="X550" i="25"/>
  <c r="W550" i="25"/>
  <c r="X554" i="25"/>
  <c r="X558" i="25"/>
  <c r="W558" i="25"/>
  <c r="X571" i="25"/>
  <c r="W571" i="25"/>
  <c r="X575" i="25"/>
  <c r="W575" i="25"/>
  <c r="X577" i="25"/>
  <c r="X579" i="25"/>
  <c r="W579" i="25"/>
  <c r="X581" i="25"/>
  <c r="W581" i="25"/>
  <c r="X583" i="25"/>
  <c r="W583" i="25"/>
  <c r="X586" i="25"/>
  <c r="X590" i="25"/>
  <c r="W590" i="25"/>
  <c r="X594" i="25"/>
  <c r="W594" i="25"/>
  <c r="X598" i="25"/>
  <c r="W598" i="25"/>
  <c r="X602" i="25"/>
  <c r="W602" i="25"/>
  <c r="AH8" i="25"/>
  <c r="H8" i="45"/>
  <c r="H21" i="45"/>
  <c r="AG21" i="25" s="1"/>
  <c r="AH24" i="25"/>
  <c r="H24" i="45"/>
  <c r="AG24" i="25" s="1"/>
  <c r="AH66" i="25"/>
  <c r="AH68" i="25"/>
  <c r="AH70" i="25"/>
  <c r="K46" i="45"/>
  <c r="AI46" i="25" s="1"/>
  <c r="K47" i="45"/>
  <c r="AI47" i="25" s="1"/>
  <c r="K55" i="45"/>
  <c r="AI55" i="25" s="1"/>
  <c r="K64" i="45"/>
  <c r="AI64" i="25" s="1"/>
  <c r="R26" i="45"/>
  <c r="AJ26" i="25" s="1"/>
  <c r="S45" i="45"/>
  <c r="R46" i="45"/>
  <c r="AJ46" i="25" s="1"/>
  <c r="U67" i="43"/>
  <c r="AB67" i="25" s="1"/>
  <c r="U69" i="43"/>
  <c r="U38" i="43"/>
  <c r="AB38" i="25" s="1"/>
  <c r="U39" i="43"/>
  <c r="AB39" i="25" s="1"/>
  <c r="U182" i="43"/>
  <c r="X183" i="25"/>
  <c r="U189" i="43"/>
  <c r="X188" i="25"/>
  <c r="U249" i="43"/>
  <c r="U252" i="43"/>
  <c r="X248" i="25"/>
  <c r="X250" i="25"/>
  <c r="U255" i="43"/>
  <c r="X255" i="25"/>
  <c r="U257" i="43"/>
  <c r="AB257" i="25" s="1"/>
  <c r="U262" i="43"/>
  <c r="U265" i="43"/>
  <c r="X264" i="25"/>
  <c r="X269" i="25"/>
  <c r="U259" i="43"/>
  <c r="U261" i="43"/>
  <c r="X259" i="25"/>
  <c r="X261" i="25"/>
  <c r="U273" i="43"/>
  <c r="X274" i="25"/>
  <c r="X546" i="25"/>
  <c r="U546" i="43"/>
  <c r="J35" i="37"/>
  <c r="I35" i="37" s="1"/>
  <c r="I37" i="37"/>
  <c r="H37" i="37" s="1"/>
  <c r="Q37" i="25" s="1"/>
  <c r="O55" i="38"/>
  <c r="O103" i="38"/>
  <c r="L45" i="45"/>
  <c r="U62" i="43"/>
  <c r="I462" i="34"/>
  <c r="I606" i="34"/>
  <c r="H606" i="34" s="1"/>
  <c r="I483" i="34"/>
  <c r="I195" i="34"/>
  <c r="I151" i="34"/>
  <c r="I140" i="34"/>
  <c r="I112" i="34"/>
  <c r="I93" i="34"/>
  <c r="J88" i="34"/>
  <c r="I65" i="34"/>
  <c r="I43" i="34"/>
  <c r="I35" i="34"/>
  <c r="J25" i="34"/>
  <c r="I23" i="34"/>
  <c r="T45" i="45"/>
  <c r="I563" i="34"/>
  <c r="I138" i="34"/>
  <c r="I115" i="34"/>
  <c r="I40" i="34"/>
  <c r="H14" i="46"/>
  <c r="AK14" i="25" s="1"/>
  <c r="H22" i="46"/>
  <c r="I138" i="46"/>
  <c r="J136" i="46"/>
  <c r="I136" i="46" s="1"/>
  <c r="AL136" i="25" s="1"/>
  <c r="L608" i="46"/>
  <c r="K608" i="46" s="1"/>
  <c r="AM608" i="25" s="1"/>
  <c r="L89" i="46"/>
  <c r="K89" i="46" s="1"/>
  <c r="AM89" i="25" s="1"/>
  <c r="L150" i="46"/>
  <c r="K150" i="46" s="1"/>
  <c r="AM150" i="25" s="1"/>
  <c r="L118" i="46"/>
  <c r="K118" i="46" s="1"/>
  <c r="AM118" i="25" s="1"/>
  <c r="L364" i="46"/>
  <c r="I565" i="46"/>
  <c r="I606" i="46"/>
  <c r="L35" i="46"/>
  <c r="L194" i="46"/>
  <c r="K194" i="46" s="1"/>
  <c r="AM194" i="25" s="1"/>
  <c r="I199" i="46"/>
  <c r="AL199" i="25" s="1"/>
  <c r="J194" i="46"/>
  <c r="I194" i="46" s="1"/>
  <c r="I284" i="46"/>
  <c r="J275" i="46"/>
  <c r="I275" i="46" s="1"/>
  <c r="AL275" i="25" s="1"/>
  <c r="J501" i="46"/>
  <c r="I501" i="46" s="1"/>
  <c r="AL501" i="25" s="1"/>
  <c r="I491" i="46"/>
  <c r="J517" i="46"/>
  <c r="I518" i="46"/>
  <c r="I47" i="46"/>
  <c r="AL47" i="25" s="1"/>
  <c r="J46" i="46"/>
  <c r="I46" i="46" s="1"/>
  <c r="AL46" i="25" s="1"/>
  <c r="I55" i="46"/>
  <c r="AL55" i="25" s="1"/>
  <c r="I65" i="46"/>
  <c r="AL65" i="25" s="1"/>
  <c r="I125" i="46"/>
  <c r="AL125" i="25" s="1"/>
  <c r="J118" i="46"/>
  <c r="I118" i="46" s="1"/>
  <c r="AL118" i="25" s="1"/>
  <c r="I151" i="46"/>
  <c r="J150" i="46"/>
  <c r="I150" i="46" s="1"/>
  <c r="L46" i="46"/>
  <c r="K47" i="46"/>
  <c r="AM47" i="25" s="1"/>
  <c r="I43" i="46"/>
  <c r="AL43" i="25" s="1"/>
  <c r="I40" i="46"/>
  <c r="K199" i="46"/>
  <c r="AM199" i="25" s="1"/>
  <c r="K462" i="46"/>
  <c r="AM462" i="25" s="1"/>
  <c r="L501" i="46"/>
  <c r="K501" i="46" s="1"/>
  <c r="AM501" i="25" s="1"/>
  <c r="L208" i="46"/>
  <c r="L275" i="46"/>
  <c r="K275" i="46" s="1"/>
  <c r="AM275" i="25" s="1"/>
  <c r="L223" i="46"/>
  <c r="L136" i="46"/>
  <c r="K136" i="46" s="1"/>
  <c r="AM136" i="25" s="1"/>
  <c r="L29" i="46"/>
  <c r="K29" i="46" s="1"/>
  <c r="AM29" i="25" s="1"/>
  <c r="K30" i="46"/>
  <c r="AM30" i="25" s="1"/>
  <c r="L64" i="46"/>
  <c r="K64" i="46" s="1"/>
  <c r="AM64" i="25" s="1"/>
  <c r="K65" i="46"/>
  <c r="AM65" i="25" s="1"/>
  <c r="Z226" i="25"/>
  <c r="Z412" i="25"/>
  <c r="Z469" i="25"/>
  <c r="Z24" i="25"/>
  <c r="Z28" i="25"/>
  <c r="Z32" i="25"/>
  <c r="Z34" i="25"/>
  <c r="Z72" i="25"/>
  <c r="Z75" i="25"/>
  <c r="Z78" i="25"/>
  <c r="Z81" i="25"/>
  <c r="Z86" i="25"/>
  <c r="Z91" i="25"/>
  <c r="Z94" i="25"/>
  <c r="Z131" i="25"/>
  <c r="Z135" i="25"/>
  <c r="Z139" i="25"/>
  <c r="Z143" i="25"/>
  <c r="Z145" i="25"/>
  <c r="Z147" i="25"/>
  <c r="Z152" i="25"/>
  <c r="Z155" i="25"/>
  <c r="Z158" i="25"/>
  <c r="Z160" i="25"/>
  <c r="Z166" i="25"/>
  <c r="Z168" i="25"/>
  <c r="Z171" i="25"/>
  <c r="Z175" i="25"/>
  <c r="Z178" i="25"/>
  <c r="Z180" i="25"/>
  <c r="Z186" i="25"/>
  <c r="Z191" i="25"/>
  <c r="Z196" i="25"/>
  <c r="Z198" i="25"/>
  <c r="Z201" i="25"/>
  <c r="Z203" i="25"/>
  <c r="Z206" i="25"/>
  <c r="Z210" i="25"/>
  <c r="Z213" i="25"/>
  <c r="Z215" i="25"/>
  <c r="Z220" i="25"/>
  <c r="Z222" i="25"/>
  <c r="Z227" i="25"/>
  <c r="Z230" i="25"/>
  <c r="Z233" i="25"/>
  <c r="Z236" i="25"/>
  <c r="Z239" i="25"/>
  <c r="Z241" i="25"/>
  <c r="Z243" i="25"/>
  <c r="Z247" i="25"/>
  <c r="Z258" i="25"/>
  <c r="Z277" i="25"/>
  <c r="Z279" i="25"/>
  <c r="Z281" i="25"/>
  <c r="Z283" i="25"/>
  <c r="Z287" i="25"/>
  <c r="Z289" i="25"/>
  <c r="Z292" i="25"/>
  <c r="Z303" i="25"/>
  <c r="Z305" i="25"/>
  <c r="Z310" i="25"/>
  <c r="Z316" i="25"/>
  <c r="Z325" i="25"/>
  <c r="Z329" i="25"/>
  <c r="Z331" i="25"/>
  <c r="Z334" i="25"/>
  <c r="Z342" i="25"/>
  <c r="Z345" i="25"/>
  <c r="Z348" i="25"/>
  <c r="Z352" i="25"/>
  <c r="Z354" i="25"/>
  <c r="Z380" i="25"/>
  <c r="Z383" i="25"/>
  <c r="Z388" i="25"/>
  <c r="Z391" i="25"/>
  <c r="Z410" i="25"/>
  <c r="Z413" i="25"/>
  <c r="Z417" i="25"/>
  <c r="Z421" i="25"/>
  <c r="Z448" i="25"/>
  <c r="Z459" i="25"/>
  <c r="Z463" i="25"/>
  <c r="Z465" i="25"/>
  <c r="Z470" i="25"/>
  <c r="Z472" i="25"/>
  <c r="Z474" i="25"/>
  <c r="Z478" i="25"/>
  <c r="Z482" i="25"/>
  <c r="Z485" i="25"/>
  <c r="Z493" i="25"/>
  <c r="Z496" i="25"/>
  <c r="Z500" i="25"/>
  <c r="Z505" i="25"/>
  <c r="Z507" i="25"/>
  <c r="Z510" i="25"/>
  <c r="Z512" i="25"/>
  <c r="Z516" i="25"/>
  <c r="Z527" i="25"/>
  <c r="Z535" i="25"/>
  <c r="Z548" i="25"/>
  <c r="Z552" i="25"/>
  <c r="Z560" i="25"/>
  <c r="Z564" i="25"/>
  <c r="Z569" i="25"/>
  <c r="Z573" i="25"/>
  <c r="Z588" i="25"/>
  <c r="Z592" i="25"/>
  <c r="Z596" i="25"/>
  <c r="V47" i="43"/>
  <c r="AP43" i="43"/>
  <c r="Z328" i="25"/>
  <c r="Z80" i="25"/>
  <c r="Z148" i="25"/>
  <c r="Z183" i="25"/>
  <c r="Z188" i="25"/>
  <c r="Z248" i="25"/>
  <c r="Z250" i="25"/>
  <c r="Z255" i="25"/>
  <c r="Z262" i="25"/>
  <c r="Z265" i="25"/>
  <c r="Z259" i="25"/>
  <c r="Z261" i="25"/>
  <c r="Z273" i="25"/>
  <c r="Z546" i="25"/>
  <c r="Z566" i="25"/>
  <c r="Z607" i="25"/>
  <c r="Z38" i="25"/>
  <c r="K529" i="43"/>
  <c r="AA83" i="25"/>
  <c r="Z219" i="25"/>
  <c r="Z169" i="25"/>
  <c r="Z390" i="25"/>
  <c r="Z427" i="25"/>
  <c r="Z601" i="25"/>
  <c r="Z27" i="25"/>
  <c r="Z31" i="25"/>
  <c r="Z33" i="25"/>
  <c r="Z74" i="25"/>
  <c r="Z76" i="25"/>
  <c r="Z85" i="25"/>
  <c r="Z87" i="25"/>
  <c r="Z92" i="25"/>
  <c r="Z132" i="25"/>
  <c r="Z137" i="25"/>
  <c r="Z141" i="25"/>
  <c r="Z144" i="25"/>
  <c r="Z146" i="25"/>
  <c r="Z149" i="25"/>
  <c r="Z153" i="25"/>
  <c r="Z156" i="25"/>
  <c r="Z159" i="25"/>
  <c r="Z162" i="25"/>
  <c r="Z167" i="25"/>
  <c r="Z170" i="25"/>
  <c r="Z172" i="25"/>
  <c r="Z176" i="25"/>
  <c r="Z179" i="25"/>
  <c r="Z185" i="25"/>
  <c r="Z187" i="25"/>
  <c r="Z192" i="25"/>
  <c r="Z197" i="25"/>
  <c r="Z200" i="25"/>
  <c r="Z202" i="25"/>
  <c r="Z204" i="25"/>
  <c r="Z207" i="25"/>
  <c r="Z211" i="25"/>
  <c r="Z214" i="25"/>
  <c r="Z217" i="25"/>
  <c r="Z221" i="25"/>
  <c r="Z225" i="25"/>
  <c r="Z228" i="25"/>
  <c r="Z231" i="25"/>
  <c r="Z235" i="25"/>
  <c r="Z238" i="25"/>
  <c r="Z240" i="25"/>
  <c r="Z242" i="25"/>
  <c r="Z246" i="25"/>
  <c r="Z253" i="25"/>
  <c r="Z276" i="25"/>
  <c r="Z278" i="25"/>
  <c r="Z280" i="25"/>
  <c r="Z282" i="25"/>
  <c r="Z285" i="25"/>
  <c r="Z288" i="25"/>
  <c r="Z290" i="25"/>
  <c r="Z306" i="25"/>
  <c r="Z307" i="25"/>
  <c r="Z309" i="25"/>
  <c r="Z312" i="25"/>
  <c r="Z314" i="25"/>
  <c r="Z327" i="25"/>
  <c r="Z330" i="25"/>
  <c r="Z332" i="25"/>
  <c r="Z341" i="25"/>
  <c r="Z343" i="25"/>
  <c r="Z347" i="25"/>
  <c r="Z350" i="25"/>
  <c r="Z353" i="25"/>
  <c r="Z366" i="25"/>
  <c r="Z379" i="25"/>
  <c r="Z381" i="25"/>
  <c r="Z389" i="25"/>
  <c r="Z398" i="25"/>
  <c r="Z401" i="25"/>
  <c r="Z411" i="25"/>
  <c r="Z415" i="25"/>
  <c r="Z423" i="25"/>
  <c r="Z428" i="25"/>
  <c r="Z458" i="25"/>
  <c r="Z460" i="25"/>
  <c r="Z464" i="25"/>
  <c r="Z467" i="25"/>
  <c r="Z471" i="25"/>
  <c r="Z473" i="25"/>
  <c r="Z476" i="25"/>
  <c r="Z480" i="25"/>
  <c r="Z484" i="25"/>
  <c r="Z487" i="25"/>
  <c r="Z492" i="25"/>
  <c r="Z495" i="25"/>
  <c r="Z498" i="25"/>
  <c r="Z503" i="25"/>
  <c r="Z506" i="25"/>
  <c r="Z508" i="25"/>
  <c r="Z511" i="25"/>
  <c r="Z513" i="25"/>
  <c r="Z519" i="25"/>
  <c r="Z534" i="25"/>
  <c r="Z536" i="25"/>
  <c r="Z550" i="25"/>
  <c r="Z554" i="25"/>
  <c r="Z558" i="25"/>
  <c r="Z562" i="25"/>
  <c r="Z571" i="25"/>
  <c r="Z586" i="25"/>
  <c r="Z590" i="25"/>
  <c r="Z594" i="25"/>
  <c r="Z182" i="25"/>
  <c r="Z189" i="25"/>
  <c r="Z249" i="25"/>
  <c r="Z252" i="25"/>
  <c r="Z254" i="25"/>
  <c r="Z264" i="25"/>
  <c r="Z269" i="25"/>
  <c r="Z260" i="25"/>
  <c r="Z266" i="25"/>
  <c r="Z271" i="25"/>
  <c r="Z274" i="25"/>
  <c r="Z308" i="25"/>
  <c r="Z521" i="25"/>
  <c r="Z36" i="25"/>
  <c r="Z39" i="25"/>
  <c r="Z181" i="25"/>
  <c r="Z315" i="25"/>
  <c r="Z22" i="25"/>
  <c r="Z8" i="25"/>
  <c r="Y57" i="25"/>
  <c r="AB134" i="25"/>
  <c r="AB133" i="25"/>
  <c r="AB229" i="25"/>
  <c r="AB464" i="25"/>
  <c r="M45" i="43"/>
  <c r="X45" i="43"/>
  <c r="Y40" i="43"/>
  <c r="AP64" i="43"/>
  <c r="AP65" i="43"/>
  <c r="AP565" i="43"/>
  <c r="V43" i="43"/>
  <c r="AV66" i="43"/>
  <c r="AE66" i="25" s="1"/>
  <c r="AV68" i="43"/>
  <c r="AV70" i="43"/>
  <c r="AE70" i="25" s="1"/>
  <c r="Z46" i="43"/>
  <c r="Y47" i="43"/>
  <c r="AN45" i="43"/>
  <c r="W45" i="43"/>
  <c r="I55" i="43"/>
  <c r="J46" i="43"/>
  <c r="I46" i="43" s="1"/>
  <c r="Z46" i="25" s="1"/>
  <c r="AV67" i="43"/>
  <c r="AV69" i="43"/>
  <c r="Z64" i="43"/>
  <c r="Y64" i="43" s="1"/>
  <c r="Y65" i="43"/>
  <c r="AF46" i="43"/>
  <c r="AE47" i="43"/>
  <c r="AP46" i="43"/>
  <c r="AQ45" i="43"/>
  <c r="AT46" i="43"/>
  <c r="AS47" i="43"/>
  <c r="AT64" i="43"/>
  <c r="AS64" i="43" s="1"/>
  <c r="AS65" i="43"/>
  <c r="AU45" i="43"/>
  <c r="AW40" i="43"/>
  <c r="AV40" i="43" s="1"/>
  <c r="AE40" i="25" s="1"/>
  <c r="AW43" i="43"/>
  <c r="AV43" i="43" s="1"/>
  <c r="AE43" i="25" s="1"/>
  <c r="AX45" i="43"/>
  <c r="AW46" i="43"/>
  <c r="AV46" i="43" s="1"/>
  <c r="AE46" i="25" s="1"/>
  <c r="AW47" i="43"/>
  <c r="AV47" i="43" s="1"/>
  <c r="AE47" i="25" s="1"/>
  <c r="AW55" i="43"/>
  <c r="AV55" i="43" s="1"/>
  <c r="AE55" i="25" s="1"/>
  <c r="BA40" i="43"/>
  <c r="AZ40" i="43" s="1"/>
  <c r="AF40" i="25" s="1"/>
  <c r="BA43" i="43"/>
  <c r="AZ43" i="43" s="1"/>
  <c r="AF43" i="25" s="1"/>
  <c r="BA46" i="43"/>
  <c r="AZ46" i="43" s="1"/>
  <c r="AF46" i="25" s="1"/>
  <c r="BB45" i="43"/>
  <c r="BA47" i="43"/>
  <c r="AZ47" i="43" s="1"/>
  <c r="AF47" i="25" s="1"/>
  <c r="BA55" i="43"/>
  <c r="AZ55" i="43" s="1"/>
  <c r="AF55" i="25" s="1"/>
  <c r="BA64" i="43"/>
  <c r="AZ64" i="43" s="1"/>
  <c r="AF64" i="25" s="1"/>
  <c r="BA65" i="43"/>
  <c r="AZ65" i="43" s="1"/>
  <c r="AF65" i="25" s="1"/>
  <c r="AJ45" i="43"/>
  <c r="X8" i="25"/>
  <c r="H8" i="42"/>
  <c r="H21" i="42"/>
  <c r="W21" i="25" s="1"/>
  <c r="H14" i="42"/>
  <c r="W14" i="25" s="1"/>
  <c r="X22" i="25"/>
  <c r="H22" i="42"/>
  <c r="K43" i="42"/>
  <c r="H43" i="42" s="1"/>
  <c r="L46" i="42"/>
  <c r="K47" i="42"/>
  <c r="H47" i="42" s="1"/>
  <c r="L64" i="42"/>
  <c r="K64" i="42" s="1"/>
  <c r="H64" i="42" s="1"/>
  <c r="K65" i="42"/>
  <c r="H65" i="42" s="1"/>
  <c r="K37" i="42"/>
  <c r="H37" i="42" s="1"/>
  <c r="J83" i="40"/>
  <c r="I83" i="40" s="1"/>
  <c r="J95" i="40"/>
  <c r="J194" i="40"/>
  <c r="I47" i="40"/>
  <c r="J64" i="40"/>
  <c r="I64" i="40" s="1"/>
  <c r="H64" i="40" s="1"/>
  <c r="V64" i="25" s="1"/>
  <c r="I65" i="40"/>
  <c r="I157" i="40"/>
  <c r="J164" i="40"/>
  <c r="J275" i="40"/>
  <c r="J208" i="40"/>
  <c r="I125" i="40"/>
  <c r="I390" i="40"/>
  <c r="I412" i="40"/>
  <c r="I422" i="40"/>
  <c r="I533" i="40"/>
  <c r="I555" i="40"/>
  <c r="I559" i="40"/>
  <c r="I574" i="40"/>
  <c r="K501" i="40"/>
  <c r="K245" i="40"/>
  <c r="V45" i="39"/>
  <c r="N567" i="39"/>
  <c r="K531" i="39"/>
  <c r="U531" i="25" s="1"/>
  <c r="K481" i="39"/>
  <c r="U481" i="25" s="1"/>
  <c r="L45" i="39"/>
  <c r="K55" i="39"/>
  <c r="H55" i="39" s="1"/>
  <c r="K83" i="39"/>
  <c r="U83" i="25" s="1"/>
  <c r="N45" i="39"/>
  <c r="P45" i="39"/>
  <c r="N501" i="39"/>
  <c r="P501" i="39"/>
  <c r="R46" i="39"/>
  <c r="Q47" i="39"/>
  <c r="K47" i="39" s="1"/>
  <c r="U47" i="25" s="1"/>
  <c r="H8" i="35"/>
  <c r="H21" i="35"/>
  <c r="L21" i="25" s="1"/>
  <c r="H14" i="35"/>
  <c r="L14" i="25" s="1"/>
  <c r="H22" i="35"/>
  <c r="AI118" i="35"/>
  <c r="T83" i="35"/>
  <c r="T82" i="35" s="1"/>
  <c r="R82" i="35" s="1"/>
  <c r="R84" i="35"/>
  <c r="S468" i="35"/>
  <c r="R468" i="35" s="1"/>
  <c r="R469" i="35"/>
  <c r="T608" i="35"/>
  <c r="S608" i="35"/>
  <c r="W608" i="35"/>
  <c r="Y84" i="35"/>
  <c r="Z83" i="35"/>
  <c r="Z82" i="35" s="1"/>
  <c r="Z114" i="35"/>
  <c r="Y114" i="35" s="1"/>
  <c r="Y115" i="35"/>
  <c r="Y224" i="35"/>
  <c r="Z223" i="35"/>
  <c r="AB234" i="35"/>
  <c r="Y234" i="35" s="1"/>
  <c r="Y237" i="35"/>
  <c r="AB481" i="35"/>
  <c r="Y481" i="35" s="1"/>
  <c r="Y483" i="35"/>
  <c r="AB531" i="35"/>
  <c r="Y533" i="35"/>
  <c r="Y561" i="35"/>
  <c r="Z567" i="35"/>
  <c r="AI608" i="35"/>
  <c r="Z608" i="35"/>
  <c r="S245" i="35"/>
  <c r="U245" i="35"/>
  <c r="W245" i="35"/>
  <c r="U45" i="35"/>
  <c r="Y40" i="35"/>
  <c r="AJ45" i="35"/>
  <c r="AJ567" i="35"/>
  <c r="AJ609" i="35" s="1"/>
  <c r="Y43" i="35"/>
  <c r="V45" i="35"/>
  <c r="T45" i="35"/>
  <c r="AK45" i="35"/>
  <c r="X245" i="35"/>
  <c r="W45" i="35"/>
  <c r="Y37" i="35"/>
  <c r="T245" i="35"/>
  <c r="V245" i="35"/>
  <c r="J64" i="35"/>
  <c r="I64" i="35" s="1"/>
  <c r="Y65" i="35"/>
  <c r="J46" i="35"/>
  <c r="I46" i="35" s="1"/>
  <c r="R55" i="35"/>
  <c r="S46" i="35"/>
  <c r="R47" i="35"/>
  <c r="Z46" i="35"/>
  <c r="Y47" i="35"/>
  <c r="I531" i="34"/>
  <c r="K517" i="34"/>
  <c r="I517" i="34" s="1"/>
  <c r="H517" i="34" s="1"/>
  <c r="K517" i="25" s="1"/>
  <c r="I518" i="34"/>
  <c r="K234" i="34"/>
  <c r="I234" i="34" s="1"/>
  <c r="I237" i="34"/>
  <c r="I29" i="34"/>
  <c r="I30" i="34"/>
  <c r="AH55" i="25"/>
  <c r="AH49" i="25"/>
  <c r="AG49" i="25"/>
  <c r="AH51" i="25"/>
  <c r="AG51" i="25"/>
  <c r="AH53" i="25"/>
  <c r="AG53" i="25"/>
  <c r="AH56" i="25"/>
  <c r="AG56" i="25"/>
  <c r="AH58" i="25"/>
  <c r="AG58" i="25"/>
  <c r="AH48" i="25"/>
  <c r="AG48" i="25"/>
  <c r="AH50" i="25"/>
  <c r="AG50" i="25"/>
  <c r="AH52" i="25"/>
  <c r="AG52" i="25"/>
  <c r="AH54" i="25"/>
  <c r="AG54" i="25"/>
  <c r="AH57" i="25"/>
  <c r="AG57" i="25"/>
  <c r="AH61" i="25"/>
  <c r="AG61" i="25"/>
  <c r="Y48" i="25"/>
  <c r="AB48" i="25"/>
  <c r="AB50" i="25"/>
  <c r="AB52" i="25"/>
  <c r="AB54" i="25"/>
  <c r="AB56" i="25"/>
  <c r="AB58" i="25"/>
  <c r="V56" i="25"/>
  <c r="V58" i="25"/>
  <c r="V55" i="25"/>
  <c r="V57" i="25"/>
  <c r="V61" i="25"/>
  <c r="R49" i="25"/>
  <c r="R48" i="25"/>
  <c r="R50" i="25"/>
  <c r="R52" i="25"/>
  <c r="R54" i="25"/>
  <c r="K47" i="25"/>
  <c r="K48" i="25"/>
  <c r="K50" i="25"/>
  <c r="K52" i="25"/>
  <c r="K54" i="25"/>
  <c r="K57" i="25"/>
  <c r="K61" i="25"/>
  <c r="K55" i="25"/>
  <c r="K49" i="25"/>
  <c r="K51" i="25"/>
  <c r="K53" i="25"/>
  <c r="K56" i="25"/>
  <c r="K58" i="25"/>
  <c r="T48" i="25"/>
  <c r="S48" i="25"/>
  <c r="T50" i="25"/>
  <c r="S50" i="25"/>
  <c r="T52" i="25"/>
  <c r="S52" i="25"/>
  <c r="T54" i="25"/>
  <c r="S54" i="25"/>
  <c r="T57" i="25"/>
  <c r="S57" i="25"/>
  <c r="T61" i="25"/>
  <c r="S61" i="25"/>
  <c r="T49" i="25"/>
  <c r="S49" i="25"/>
  <c r="T51" i="25"/>
  <c r="S51" i="25"/>
  <c r="T53" i="25"/>
  <c r="S53" i="25"/>
  <c r="T56" i="25"/>
  <c r="S56" i="25"/>
  <c r="T58" i="25"/>
  <c r="S58" i="25"/>
  <c r="U410" i="25"/>
  <c r="AL220" i="43"/>
  <c r="AD220" i="25" s="1"/>
  <c r="N48" i="25"/>
  <c r="M48" i="25"/>
  <c r="N67" i="25"/>
  <c r="N214" i="25"/>
  <c r="N221" i="25"/>
  <c r="N301" i="25"/>
  <c r="N327" i="25"/>
  <c r="N353" i="25"/>
  <c r="N423" i="25"/>
  <c r="N484" i="25"/>
  <c r="N511" i="25"/>
  <c r="N535" i="25"/>
  <c r="N541" i="25"/>
  <c r="N548" i="25"/>
  <c r="I65" i="36"/>
  <c r="J114" i="37"/>
  <c r="I114" i="37" s="1"/>
  <c r="I84" i="39"/>
  <c r="P222" i="25"/>
  <c r="P345" i="25"/>
  <c r="P544" i="25"/>
  <c r="R665" i="45"/>
  <c r="K223" i="42"/>
  <c r="H223" i="42" s="1"/>
  <c r="V609" i="39"/>
  <c r="AL265" i="43"/>
  <c r="AD265" i="25" s="1"/>
  <c r="J118" i="38"/>
  <c r="I118" i="38" s="1"/>
  <c r="J136" i="43"/>
  <c r="J150" i="38"/>
  <c r="I150" i="38" s="1"/>
  <c r="O400" i="38"/>
  <c r="AI95" i="35"/>
  <c r="AI136" i="35"/>
  <c r="N89" i="36"/>
  <c r="O89" i="36"/>
  <c r="O118" i="36"/>
  <c r="N118" i="36"/>
  <c r="N136" i="36"/>
  <c r="O150" i="36"/>
  <c r="N150" i="36"/>
  <c r="O164" i="36"/>
  <c r="O163" i="36" s="1"/>
  <c r="N164" i="36"/>
  <c r="N163" i="36" s="1"/>
  <c r="P208" i="36"/>
  <c r="O223" i="36"/>
  <c r="O218" i="36" s="1"/>
  <c r="N223" i="36"/>
  <c r="N218" i="36" s="1"/>
  <c r="L275" i="36"/>
  <c r="P275" i="36"/>
  <c r="L364" i="36"/>
  <c r="P245" i="36"/>
  <c r="AS79" i="43"/>
  <c r="AW79" i="43"/>
  <c r="AV79" i="43" s="1"/>
  <c r="AE79" i="25" s="1"/>
  <c r="BA79" i="43"/>
  <c r="AZ79" i="43" s="1"/>
  <c r="AF79" i="25" s="1"/>
  <c r="AS181" i="43"/>
  <c r="AY164" i="43"/>
  <c r="AY163" i="43" s="1"/>
  <c r="BC164" i="43"/>
  <c r="BC163" i="43" s="1"/>
  <c r="AK245" i="35"/>
  <c r="AW253" i="43"/>
  <c r="AV253" i="43" s="1"/>
  <c r="AE253" i="25" s="1"/>
  <c r="BA258" i="43"/>
  <c r="AZ258" i="43" s="1"/>
  <c r="AF258" i="25" s="1"/>
  <c r="V522" i="43"/>
  <c r="I522" i="40"/>
  <c r="H522" i="40" s="1"/>
  <c r="V522" i="25" s="1"/>
  <c r="M522" i="36"/>
  <c r="O522" i="25" s="1"/>
  <c r="AI150" i="35"/>
  <c r="AI164" i="35"/>
  <c r="AI163" i="35" s="1"/>
  <c r="AJ95" i="35"/>
  <c r="AJ118" i="35"/>
  <c r="AJ136" i="35"/>
  <c r="AJ150" i="35"/>
  <c r="AJ164" i="35"/>
  <c r="AJ163" i="35" s="1"/>
  <c r="Y177" i="35"/>
  <c r="M49" i="25"/>
  <c r="U411" i="25"/>
  <c r="U415" i="25"/>
  <c r="AH462" i="25"/>
  <c r="U417" i="25"/>
  <c r="U421" i="25"/>
  <c r="J118" i="40"/>
  <c r="J150" i="43"/>
  <c r="Y208" i="43"/>
  <c r="R119" i="45"/>
  <c r="AJ119" i="25" s="1"/>
  <c r="AE518" i="43"/>
  <c r="AM37" i="43"/>
  <c r="AP37" i="43"/>
  <c r="AP606" i="43"/>
  <c r="AS565" i="43"/>
  <c r="AS606" i="43"/>
  <c r="AW181" i="43"/>
  <c r="AV181" i="43" s="1"/>
  <c r="AE181" i="25" s="1"/>
  <c r="Z71" i="43"/>
  <c r="AC71" i="43"/>
  <c r="Z517" i="43"/>
  <c r="AC517" i="43"/>
  <c r="AF517" i="43"/>
  <c r="AS291" i="43"/>
  <c r="AS311" i="43"/>
  <c r="AS333" i="43"/>
  <c r="AS382" i="43"/>
  <c r="AS400" i="43"/>
  <c r="AS466" i="43"/>
  <c r="AN517" i="43"/>
  <c r="AX517" i="43"/>
  <c r="BB517" i="43"/>
  <c r="W80" i="25"/>
  <c r="W266" i="25"/>
  <c r="L245" i="35"/>
  <c r="AD245" i="43"/>
  <c r="O65" i="38"/>
  <c r="T47" i="25"/>
  <c r="R617" i="45"/>
  <c r="J114" i="40"/>
  <c r="I114" i="40" s="1"/>
  <c r="J95" i="43"/>
  <c r="J46" i="37"/>
  <c r="Q205" i="36"/>
  <c r="P205" i="25" s="1"/>
  <c r="J114" i="43"/>
  <c r="I114" i="43" s="1"/>
  <c r="Z114" i="25" s="1"/>
  <c r="J71" i="36"/>
  <c r="J46" i="39"/>
  <c r="I46" i="39" s="1"/>
  <c r="J64" i="37"/>
  <c r="I64" i="37" s="1"/>
  <c r="H64" i="37" s="1"/>
  <c r="I205" i="36"/>
  <c r="X562" i="25"/>
  <c r="J528" i="35"/>
  <c r="M95" i="45"/>
  <c r="J608" i="36"/>
  <c r="L245" i="46"/>
  <c r="K245" i="46" s="1"/>
  <c r="AM245" i="25" s="1"/>
  <c r="AS468" i="43"/>
  <c r="O333" i="38"/>
  <c r="P194" i="38"/>
  <c r="I93" i="43"/>
  <c r="Y125" i="35"/>
  <c r="Y112" i="35"/>
  <c r="Y151" i="35"/>
  <c r="Y169" i="35"/>
  <c r="J639" i="45"/>
  <c r="T639" i="45"/>
  <c r="T675" i="45" s="1"/>
  <c r="M57" i="25"/>
  <c r="M50" i="25"/>
  <c r="AS531" i="43"/>
  <c r="AT567" i="43"/>
  <c r="J608" i="40"/>
  <c r="P61" i="25"/>
  <c r="M61" i="25"/>
  <c r="P91" i="25"/>
  <c r="P158" i="25"/>
  <c r="P241" i="25"/>
  <c r="P325" i="25"/>
  <c r="P421" i="25"/>
  <c r="P536" i="25"/>
  <c r="P558" i="25"/>
  <c r="P592" i="25"/>
  <c r="P604" i="25"/>
  <c r="AC552" i="25"/>
  <c r="AW563" i="43"/>
  <c r="AV563" i="43" s="1"/>
  <c r="AE563" i="25" s="1"/>
  <c r="AX567" i="43"/>
  <c r="BB608" i="43"/>
  <c r="BA603" i="43"/>
  <c r="AZ603" i="43" s="1"/>
  <c r="AF603" i="25" s="1"/>
  <c r="AD150" i="43"/>
  <c r="O43" i="38"/>
  <c r="N43" i="38" s="1"/>
  <c r="H43" i="38" s="1"/>
  <c r="O93" i="38"/>
  <c r="O177" i="38"/>
  <c r="J481" i="40"/>
  <c r="I481" i="40" s="1"/>
  <c r="J468" i="46"/>
  <c r="I468" i="46" s="1"/>
  <c r="J531" i="37"/>
  <c r="V567" i="35"/>
  <c r="L567" i="37"/>
  <c r="L609" i="37" s="1"/>
  <c r="AI90" i="43"/>
  <c r="AH90" i="43" s="1"/>
  <c r="AC90" i="25" s="1"/>
  <c r="AI96" i="43"/>
  <c r="AH96" i="43" s="1"/>
  <c r="AC96" i="25" s="1"/>
  <c r="AI110" i="43"/>
  <c r="AH110" i="43" s="1"/>
  <c r="AC110" i="25" s="1"/>
  <c r="AI169" i="43"/>
  <c r="AH169" i="43" s="1"/>
  <c r="AC169" i="25" s="1"/>
  <c r="AI219" i="43"/>
  <c r="AH219" i="43" s="1"/>
  <c r="AC219" i="25" s="1"/>
  <c r="AI226" i="43"/>
  <c r="AH226" i="43" s="1"/>
  <c r="AC226" i="25" s="1"/>
  <c r="AS142" i="43"/>
  <c r="AS486" i="43"/>
  <c r="AS561" i="43"/>
  <c r="W182" i="25"/>
  <c r="W188" i="25"/>
  <c r="W259" i="25"/>
  <c r="J245" i="40"/>
  <c r="K567" i="34"/>
  <c r="J35" i="46"/>
  <c r="I35" i="46" s="1"/>
  <c r="J245" i="35"/>
  <c r="J245" i="36"/>
  <c r="V245" i="39"/>
  <c r="BA181" i="43"/>
  <c r="AZ181" i="43" s="1"/>
  <c r="M245" i="43"/>
  <c r="AL525" i="43"/>
  <c r="AD525" i="25" s="1"/>
  <c r="J118" i="37"/>
  <c r="J118" i="39"/>
  <c r="I118" i="39" s="1"/>
  <c r="T118" i="25" s="1"/>
  <c r="K118" i="34"/>
  <c r="AH585" i="25"/>
  <c r="AH589" i="25"/>
  <c r="AH593" i="25"/>
  <c r="AE573" i="25"/>
  <c r="J29" i="45"/>
  <c r="I29" i="45" s="1"/>
  <c r="J89" i="38"/>
  <c r="I89" i="38" s="1"/>
  <c r="I65" i="39"/>
  <c r="J89" i="46"/>
  <c r="I89" i="46" s="1"/>
  <c r="J95" i="35"/>
  <c r="J71" i="43"/>
  <c r="S639" i="45"/>
  <c r="S675" i="45" s="1"/>
  <c r="U639" i="45"/>
  <c r="U675" i="45" s="1"/>
  <c r="W639" i="45"/>
  <c r="W675" i="45" s="1"/>
  <c r="O639" i="45"/>
  <c r="O675" i="45" s="1"/>
  <c r="T591" i="25"/>
  <c r="U554" i="25"/>
  <c r="T609" i="36"/>
  <c r="M150" i="35"/>
  <c r="M587" i="36"/>
  <c r="O587" i="25" s="1"/>
  <c r="M591" i="36"/>
  <c r="O591" i="25" s="1"/>
  <c r="M595" i="36"/>
  <c r="O595" i="25" s="1"/>
  <c r="R25" i="36"/>
  <c r="Z150" i="43"/>
  <c r="AC150" i="43"/>
  <c r="O250" i="25"/>
  <c r="N254" i="25"/>
  <c r="N546" i="25"/>
  <c r="J468" i="43"/>
  <c r="I468" i="43" s="1"/>
  <c r="J531" i="40"/>
  <c r="K93" i="39"/>
  <c r="U93" i="25" s="1"/>
  <c r="AK501" i="35"/>
  <c r="W269" i="25"/>
  <c r="AL182" i="43"/>
  <c r="AD182" i="25" s="1"/>
  <c r="AL189" i="43"/>
  <c r="AD189" i="25" s="1"/>
  <c r="AL250" i="43"/>
  <c r="AD250" i="25" s="1"/>
  <c r="AL252" i="43"/>
  <c r="AD252" i="25" s="1"/>
  <c r="AL257" i="43"/>
  <c r="AD257" i="25" s="1"/>
  <c r="AL269" i="43"/>
  <c r="AD269" i="25" s="1"/>
  <c r="AL259" i="43"/>
  <c r="AD259" i="25" s="1"/>
  <c r="AL260" i="43"/>
  <c r="AD260" i="25" s="1"/>
  <c r="K245" i="34"/>
  <c r="J245" i="46"/>
  <c r="I245" i="46" s="1"/>
  <c r="O245" i="36"/>
  <c r="AC245" i="43"/>
  <c r="AB272" i="43"/>
  <c r="X150" i="35"/>
  <c r="X194" i="35"/>
  <c r="Q25" i="38"/>
  <c r="O427" i="38"/>
  <c r="R517" i="38"/>
  <c r="R528" i="38" s="1"/>
  <c r="K522" i="39"/>
  <c r="U522" i="25" s="1"/>
  <c r="Q522" i="36"/>
  <c r="P522" i="25" s="1"/>
  <c r="Y522" i="35"/>
  <c r="AL315" i="43"/>
  <c r="AD315" i="25" s="1"/>
  <c r="K652" i="45"/>
  <c r="V639" i="45"/>
  <c r="V675" i="45" s="1"/>
  <c r="X639" i="45"/>
  <c r="X675" i="45" s="1"/>
  <c r="N639" i="45"/>
  <c r="N675" i="45" s="1"/>
  <c r="K665" i="45"/>
  <c r="Y140" i="35"/>
  <c r="K608" i="34"/>
  <c r="P150" i="35"/>
  <c r="O150" i="35" s="1"/>
  <c r="O501" i="36"/>
  <c r="P501" i="36"/>
  <c r="O528" i="36"/>
  <c r="I142" i="37"/>
  <c r="N567" i="37"/>
  <c r="K96" i="39"/>
  <c r="U96" i="25" s="1"/>
  <c r="AH271" i="25"/>
  <c r="AH308" i="25"/>
  <c r="N308" i="25"/>
  <c r="N364" i="36"/>
  <c r="AI93" i="43"/>
  <c r="AH93" i="43" s="1"/>
  <c r="AC93" i="25" s="1"/>
  <c r="AI416" i="43"/>
  <c r="AH416" i="43" s="1"/>
  <c r="AC416" i="25" s="1"/>
  <c r="AI601" i="43"/>
  <c r="AH601" i="43" s="1"/>
  <c r="AC601" i="25" s="1"/>
  <c r="AS601" i="43"/>
  <c r="W255" i="25"/>
  <c r="W262" i="25"/>
  <c r="W274" i="25"/>
  <c r="W260" i="25"/>
  <c r="AL255" i="43"/>
  <c r="AD255" i="25" s="1"/>
  <c r="AL566" i="43"/>
  <c r="AD566" i="25" s="1"/>
  <c r="J245" i="38"/>
  <c r="I245" i="38" s="1"/>
  <c r="J245" i="45"/>
  <c r="I245" i="45" s="1"/>
  <c r="J245" i="37"/>
  <c r="K245" i="36"/>
  <c r="L245" i="36"/>
  <c r="N245" i="36"/>
  <c r="T245" i="36"/>
  <c r="U245" i="36"/>
  <c r="N245" i="37"/>
  <c r="R245" i="39"/>
  <c r="S245" i="39"/>
  <c r="M245" i="42"/>
  <c r="L245" i="42"/>
  <c r="Y522" i="43"/>
  <c r="AB522" i="43"/>
  <c r="AI522" i="43"/>
  <c r="AH522" i="43" s="1"/>
  <c r="AC522" i="25" s="1"/>
  <c r="AM522" i="43"/>
  <c r="BA522" i="43"/>
  <c r="AZ522" i="43" s="1"/>
  <c r="AF522" i="25" s="1"/>
  <c r="AL523" i="43"/>
  <c r="AD523" i="25" s="1"/>
  <c r="O140" i="38"/>
  <c r="O165" i="38"/>
  <c r="O226" i="38"/>
  <c r="O344" i="38"/>
  <c r="I522" i="43"/>
  <c r="J82" i="39"/>
  <c r="I82" i="39" s="1"/>
  <c r="I83" i="39"/>
  <c r="Z65" i="25"/>
  <c r="J64" i="43"/>
  <c r="I64" i="43" s="1"/>
  <c r="V63" i="25"/>
  <c r="V62" i="25"/>
  <c r="T73" i="25"/>
  <c r="I84" i="45"/>
  <c r="J83" i="45"/>
  <c r="I84" i="37"/>
  <c r="J83" i="37"/>
  <c r="J95" i="45"/>
  <c r="I95" i="45" s="1"/>
  <c r="Z136" i="35"/>
  <c r="Y138" i="35"/>
  <c r="P24" i="25"/>
  <c r="H24" i="36"/>
  <c r="M24" i="25" s="1"/>
  <c r="P28" i="25"/>
  <c r="P31" i="25"/>
  <c r="P44" i="25"/>
  <c r="M44" i="25"/>
  <c r="P53" i="25"/>
  <c r="M53" i="25"/>
  <c r="P66" i="25"/>
  <c r="P68" i="25"/>
  <c r="P87" i="25"/>
  <c r="P92" i="25"/>
  <c r="P132" i="25"/>
  <c r="P137" i="25"/>
  <c r="P144" i="25"/>
  <c r="P155" i="25"/>
  <c r="P160" i="25"/>
  <c r="P166" i="25"/>
  <c r="P185" i="25"/>
  <c r="P187" i="25"/>
  <c r="P197" i="25"/>
  <c r="P200" i="25"/>
  <c r="P204" i="25"/>
  <c r="P215" i="25"/>
  <c r="P233" i="25"/>
  <c r="P239" i="25"/>
  <c r="P243" i="25"/>
  <c r="P277" i="25"/>
  <c r="P281" i="25"/>
  <c r="P289" i="25"/>
  <c r="P295" i="25"/>
  <c r="P305" i="25"/>
  <c r="P316" i="25"/>
  <c r="P331" i="25"/>
  <c r="P334" i="25"/>
  <c r="P348" i="25"/>
  <c r="P354" i="25"/>
  <c r="P380" i="25"/>
  <c r="P383" i="25"/>
  <c r="P410" i="25"/>
  <c r="P417" i="25"/>
  <c r="P448" i="25"/>
  <c r="P470" i="25"/>
  <c r="P474" i="25"/>
  <c r="P485" i="25"/>
  <c r="P505" i="25"/>
  <c r="P507" i="25"/>
  <c r="P510" i="25"/>
  <c r="J71" i="35"/>
  <c r="J95" i="39"/>
  <c r="I95" i="39" s="1"/>
  <c r="J114" i="35"/>
  <c r="I114" i="35" s="1"/>
  <c r="J89" i="39"/>
  <c r="I89" i="39" s="1"/>
  <c r="J64" i="46"/>
  <c r="I64" i="46" s="1"/>
  <c r="J89" i="45"/>
  <c r="AH96" i="25"/>
  <c r="I110" i="45"/>
  <c r="AH110" i="25" s="1"/>
  <c r="Z64" i="35"/>
  <c r="Y64" i="35" s="1"/>
  <c r="M56" i="25"/>
  <c r="M58" i="25"/>
  <c r="H612" i="36"/>
  <c r="M612" i="25" s="1"/>
  <c r="M51" i="25"/>
  <c r="T64" i="25"/>
  <c r="L639" i="45"/>
  <c r="L675" i="45" s="1"/>
  <c r="P639" i="45"/>
  <c r="P675" i="45" s="1"/>
  <c r="AH199" i="25"/>
  <c r="T447" i="25"/>
  <c r="T533" i="25"/>
  <c r="U519" i="25"/>
  <c r="K114" i="42"/>
  <c r="P63" i="25"/>
  <c r="P62" i="25"/>
  <c r="K567" i="37"/>
  <c r="U516" i="25"/>
  <c r="U527" i="25"/>
  <c r="AC62" i="25"/>
  <c r="AC63" i="25"/>
  <c r="K63" i="25"/>
  <c r="K62" i="25"/>
  <c r="I234" i="37"/>
  <c r="O63" i="25"/>
  <c r="O62" i="25"/>
  <c r="X63" i="25"/>
  <c r="X62" i="25"/>
  <c r="U259" i="25"/>
  <c r="BA208" i="43"/>
  <c r="AZ208" i="43" s="1"/>
  <c r="AF208" i="25" s="1"/>
  <c r="U63" i="25"/>
  <c r="I469" i="37"/>
  <c r="J517" i="39"/>
  <c r="I125" i="37"/>
  <c r="I205" i="37"/>
  <c r="J234" i="45"/>
  <c r="I234" i="45" s="1"/>
  <c r="AH234" i="25" s="1"/>
  <c r="J501" i="38"/>
  <c r="I501" i="38" s="1"/>
  <c r="J531" i="46"/>
  <c r="J531" i="39"/>
  <c r="R531" i="35"/>
  <c r="Y461" i="35"/>
  <c r="Y468" i="35"/>
  <c r="L567" i="36"/>
  <c r="M545" i="36"/>
  <c r="M570" i="36"/>
  <c r="H570" i="36" s="1"/>
  <c r="M585" i="36"/>
  <c r="O585" i="25" s="1"/>
  <c r="M589" i="36"/>
  <c r="N25" i="37"/>
  <c r="AF62" i="25"/>
  <c r="AF63" i="25"/>
  <c r="AI63" i="25"/>
  <c r="AI62" i="25"/>
  <c r="N95" i="45"/>
  <c r="AB209" i="43"/>
  <c r="Y302" i="43"/>
  <c r="AI232" i="43"/>
  <c r="AH232" i="43" s="1"/>
  <c r="AS416" i="43"/>
  <c r="AS427" i="43"/>
  <c r="AS502" i="43"/>
  <c r="AS545" i="43"/>
  <c r="AL545" i="43" s="1"/>
  <c r="AD545" i="25" s="1"/>
  <c r="AS549" i="43"/>
  <c r="AL549" i="43" s="1"/>
  <c r="AD549" i="25" s="1"/>
  <c r="AS553" i="43"/>
  <c r="AL553" i="43" s="1"/>
  <c r="AD553" i="25" s="1"/>
  <c r="AL328" i="43"/>
  <c r="AD328" i="25" s="1"/>
  <c r="AK71" i="35"/>
  <c r="AK118" i="35"/>
  <c r="AK136" i="35"/>
  <c r="AK150" i="35"/>
  <c r="AK164" i="35"/>
  <c r="AK163" i="35" s="1"/>
  <c r="AK194" i="35"/>
  <c r="AK208" i="35"/>
  <c r="AK223" i="35"/>
  <c r="AK218" i="35" s="1"/>
  <c r="AK275" i="35"/>
  <c r="AK364" i="35"/>
  <c r="AG38" i="25"/>
  <c r="W39" i="25"/>
  <c r="W273" i="25"/>
  <c r="W265" i="25"/>
  <c r="AL39" i="43"/>
  <c r="AD39" i="25" s="1"/>
  <c r="AL80" i="43"/>
  <c r="AD80" i="25" s="1"/>
  <c r="AL148" i="43"/>
  <c r="AD148" i="25" s="1"/>
  <c r="AL254" i="43"/>
  <c r="AD254" i="25" s="1"/>
  <c r="AL256" i="43"/>
  <c r="AD256" i="25" s="1"/>
  <c r="AL264" i="43"/>
  <c r="AD264" i="25" s="1"/>
  <c r="AL261" i="43"/>
  <c r="AD261" i="25" s="1"/>
  <c r="AL266" i="43"/>
  <c r="AD266" i="25" s="1"/>
  <c r="AL271" i="43"/>
  <c r="AD271" i="25" s="1"/>
  <c r="AL607" i="43"/>
  <c r="AD607" i="25" s="1"/>
  <c r="P245" i="35"/>
  <c r="O245" i="35" s="1"/>
  <c r="AB245" i="35"/>
  <c r="AJ245" i="35"/>
  <c r="AM253" i="43"/>
  <c r="AM270" i="43"/>
  <c r="AP253" i="43"/>
  <c r="AP270" i="43"/>
  <c r="AS253" i="43"/>
  <c r="AS270" i="43"/>
  <c r="AW258" i="43"/>
  <c r="AV258" i="43" s="1"/>
  <c r="AW272" i="43"/>
  <c r="AV272" i="43" s="1"/>
  <c r="BA253" i="43"/>
  <c r="AZ253" i="43" s="1"/>
  <c r="AF253" i="25" s="1"/>
  <c r="BA270" i="43"/>
  <c r="AZ270" i="43" s="1"/>
  <c r="AF270" i="25" s="1"/>
  <c r="X71" i="35"/>
  <c r="X95" i="35"/>
  <c r="X118" i="35"/>
  <c r="X136" i="35"/>
  <c r="X164" i="35"/>
  <c r="X163" i="35" s="1"/>
  <c r="X208" i="35"/>
  <c r="X223" i="35"/>
  <c r="X218" i="35" s="1"/>
  <c r="X275" i="35"/>
  <c r="X364" i="35"/>
  <c r="O195" i="38"/>
  <c r="O199" i="38"/>
  <c r="O219" i="38"/>
  <c r="O253" i="38"/>
  <c r="O477" i="38"/>
  <c r="N477" i="38" s="1"/>
  <c r="H477" i="38" s="1"/>
  <c r="Q567" i="38"/>
  <c r="R567" i="38"/>
  <c r="N29" i="38"/>
  <c r="P71" i="38"/>
  <c r="O96" i="38"/>
  <c r="O110" i="38"/>
  <c r="P136" i="38"/>
  <c r="O142" i="38"/>
  <c r="P245" i="38"/>
  <c r="P275" i="38"/>
  <c r="K522" i="42"/>
  <c r="I522" i="36"/>
  <c r="W315" i="25"/>
  <c r="AK7" i="25"/>
  <c r="AL7" i="25"/>
  <c r="J82" i="35"/>
  <c r="H8" i="36"/>
  <c r="K25" i="34"/>
  <c r="W93" i="25"/>
  <c r="J83" i="43"/>
  <c r="J46" i="40"/>
  <c r="J95" i="46"/>
  <c r="J83" i="46"/>
  <c r="J95" i="37"/>
  <c r="J95" i="36"/>
  <c r="J46" i="36"/>
  <c r="I30" i="36"/>
  <c r="J29" i="46"/>
  <c r="I29" i="46" s="1"/>
  <c r="J29" i="37"/>
  <c r="I29" i="37" s="1"/>
  <c r="H29" i="37" s="1"/>
  <c r="J64" i="45"/>
  <c r="I64" i="45" s="1"/>
  <c r="Y157" i="35"/>
  <c r="J619" i="45"/>
  <c r="I619" i="45" s="1"/>
  <c r="R624" i="45"/>
  <c r="R632" i="45"/>
  <c r="R652" i="45"/>
  <c r="K659" i="45"/>
  <c r="R659" i="45"/>
  <c r="U311" i="25"/>
  <c r="U382" i="25"/>
  <c r="W195" i="25"/>
  <c r="AD27" i="25"/>
  <c r="AD541" i="25"/>
  <c r="AH291" i="25"/>
  <c r="AH169" i="25"/>
  <c r="AH469" i="25"/>
  <c r="AB61" i="25"/>
  <c r="AB51" i="25"/>
  <c r="AB44" i="25"/>
  <c r="AD41" i="25"/>
  <c r="AD70" i="25"/>
  <c r="AD470" i="25"/>
  <c r="AD550" i="25"/>
  <c r="AD137" i="25"/>
  <c r="T138" i="25"/>
  <c r="AH157" i="25"/>
  <c r="T205" i="25"/>
  <c r="T412" i="25"/>
  <c r="W526" i="25"/>
  <c r="T593" i="25"/>
  <c r="J528" i="45"/>
  <c r="N501" i="35"/>
  <c r="W25" i="36"/>
  <c r="R114" i="39"/>
  <c r="Q115" i="39"/>
  <c r="K115" i="39" s="1"/>
  <c r="J223" i="46"/>
  <c r="I518" i="45"/>
  <c r="J234" i="39"/>
  <c r="I234" i="39" s="1"/>
  <c r="T234" i="25" s="1"/>
  <c r="I234" i="36"/>
  <c r="J468" i="45"/>
  <c r="I468" i="45" s="1"/>
  <c r="J531" i="45"/>
  <c r="U528" i="35"/>
  <c r="P567" i="36"/>
  <c r="M547" i="36"/>
  <c r="M551" i="36"/>
  <c r="O551" i="25" s="1"/>
  <c r="M568" i="36"/>
  <c r="M593" i="36"/>
  <c r="O593" i="25" s="1"/>
  <c r="M597" i="36"/>
  <c r="X25" i="36"/>
  <c r="V89" i="36"/>
  <c r="Q114" i="36"/>
  <c r="P114" i="25" s="1"/>
  <c r="T118" i="36"/>
  <c r="V118" i="36"/>
  <c r="W118" i="36"/>
  <c r="T603" i="45"/>
  <c r="R603" i="45" s="1"/>
  <c r="AJ603" i="25" s="1"/>
  <c r="R606" i="45"/>
  <c r="T25" i="45"/>
  <c r="AL233" i="43"/>
  <c r="AL236" i="43"/>
  <c r="AW247" i="43"/>
  <c r="AV247" i="43" s="1"/>
  <c r="Y199" i="43"/>
  <c r="Y205" i="43"/>
  <c r="AC208" i="43"/>
  <c r="AC193" i="43" s="1"/>
  <c r="AI184" i="43"/>
  <c r="AH184" i="43" s="1"/>
  <c r="AI427" i="43"/>
  <c r="AH427" i="43" s="1"/>
  <c r="AI486" i="43"/>
  <c r="AH486" i="43" s="1"/>
  <c r="AC486" i="25" s="1"/>
  <c r="AI494" i="43"/>
  <c r="AH494" i="43" s="1"/>
  <c r="AC494" i="25" s="1"/>
  <c r="AE502" i="43"/>
  <c r="AE504" i="43"/>
  <c r="AI502" i="43"/>
  <c r="AH502" i="43" s="1"/>
  <c r="AC502" i="25" s="1"/>
  <c r="AK517" i="43"/>
  <c r="AS514" i="43"/>
  <c r="AS589" i="43"/>
  <c r="AS593" i="43"/>
  <c r="AK567" i="35"/>
  <c r="AK608" i="35"/>
  <c r="W38" i="25"/>
  <c r="W261" i="25"/>
  <c r="AG39" i="25"/>
  <c r="W264" i="25"/>
  <c r="W607" i="25"/>
  <c r="I37" i="36"/>
  <c r="J35" i="36"/>
  <c r="J35" i="38"/>
  <c r="I35" i="38" s="1"/>
  <c r="J35" i="39"/>
  <c r="I35" i="39" s="1"/>
  <c r="I37" i="39"/>
  <c r="H37" i="39" s="1"/>
  <c r="AY25" i="43"/>
  <c r="AF71" i="43"/>
  <c r="AN71" i="43"/>
  <c r="AQ71" i="43"/>
  <c r="AX71" i="43"/>
  <c r="AW71" i="43" s="1"/>
  <c r="AV71" i="43" s="1"/>
  <c r="AE71" i="25" s="1"/>
  <c r="BB71" i="43"/>
  <c r="X517" i="35"/>
  <c r="R468" i="38"/>
  <c r="O469" i="38"/>
  <c r="Q517" i="38"/>
  <c r="Q528" i="38" s="1"/>
  <c r="P89" i="38"/>
  <c r="O90" i="38"/>
  <c r="O125" i="38"/>
  <c r="P118" i="38"/>
  <c r="O169" i="38"/>
  <c r="P164" i="38"/>
  <c r="P163" i="38" s="1"/>
  <c r="O205" i="38"/>
  <c r="P208" i="38"/>
  <c r="O216" i="38"/>
  <c r="P223" i="38"/>
  <c r="P218" i="38" s="1"/>
  <c r="O224" i="38"/>
  <c r="O272" i="38"/>
  <c r="O311" i="38"/>
  <c r="O349" i="38"/>
  <c r="O382" i="38"/>
  <c r="P364" i="38"/>
  <c r="O416" i="38"/>
  <c r="O466" i="38"/>
  <c r="O479" i="38"/>
  <c r="O486" i="38"/>
  <c r="AL38" i="43"/>
  <c r="AD38" i="25" s="1"/>
  <c r="AL183" i="43"/>
  <c r="AD183" i="25" s="1"/>
  <c r="AL188" i="43"/>
  <c r="AD188" i="25" s="1"/>
  <c r="AL248" i="43"/>
  <c r="AD248" i="25" s="1"/>
  <c r="AL249" i="43"/>
  <c r="AD249" i="25" s="1"/>
  <c r="AL262" i="43"/>
  <c r="AD262" i="25" s="1"/>
  <c r="AL273" i="43"/>
  <c r="AD273" i="25" s="1"/>
  <c r="AL274" i="43"/>
  <c r="AD274" i="25" s="1"/>
  <c r="AL308" i="43"/>
  <c r="AD308" i="25" s="1"/>
  <c r="AL317" i="43"/>
  <c r="AD317" i="25" s="1"/>
  <c r="AL521" i="43"/>
  <c r="AD521" i="25" s="1"/>
  <c r="AL546" i="43"/>
  <c r="AD546" i="25" s="1"/>
  <c r="J245" i="39"/>
  <c r="I245" i="39" s="1"/>
  <c r="J245" i="43"/>
  <c r="Q565" i="36"/>
  <c r="L245" i="37"/>
  <c r="N245" i="35"/>
  <c r="K245" i="35"/>
  <c r="M245" i="35"/>
  <c r="Z245" i="35"/>
  <c r="AI245" i="35"/>
  <c r="X25" i="35"/>
  <c r="X501" i="35"/>
  <c r="O23" i="38"/>
  <c r="N23" i="38" s="1"/>
  <c r="H23" i="38" s="1"/>
  <c r="O40" i="38"/>
  <c r="N40" i="38" s="1"/>
  <c r="H40" i="38" s="1"/>
  <c r="P517" i="38"/>
  <c r="P608" i="38"/>
  <c r="I522" i="37"/>
  <c r="H522" i="37" s="1"/>
  <c r="Q522" i="25" s="1"/>
  <c r="L603" i="45"/>
  <c r="K603" i="45" s="1"/>
  <c r="K606" i="45"/>
  <c r="O73" i="38"/>
  <c r="O84" i="38"/>
  <c r="O112" i="38"/>
  <c r="O130" i="38"/>
  <c r="O184" i="38"/>
  <c r="O270" i="38"/>
  <c r="O284" i="38"/>
  <c r="O302" i="38"/>
  <c r="N302" i="38" s="1"/>
  <c r="H302" i="38" s="1"/>
  <c r="O324" i="38"/>
  <c r="O390" i="38"/>
  <c r="O412" i="38"/>
  <c r="O422" i="38"/>
  <c r="O447" i="38"/>
  <c r="O475" i="38"/>
  <c r="Q608" i="38"/>
  <c r="AP522" i="43"/>
  <c r="AS522" i="43"/>
  <c r="AW522" i="43"/>
  <c r="AV522" i="43" s="1"/>
  <c r="AE522" i="25" s="1"/>
  <c r="R522" i="35"/>
  <c r="T7" i="25"/>
  <c r="Z23" i="25"/>
  <c r="AH71" i="25"/>
  <c r="N47" i="25"/>
  <c r="T71" i="25"/>
  <c r="H14" i="36"/>
  <c r="M14" i="25" s="1"/>
  <c r="Y110" i="35"/>
  <c r="Y130" i="35"/>
  <c r="Z150" i="35"/>
  <c r="R646" i="45"/>
  <c r="R621" i="45"/>
  <c r="X475" i="25"/>
  <c r="W475" i="25"/>
  <c r="T545" i="25"/>
  <c r="T597" i="25"/>
  <c r="R615" i="45"/>
  <c r="AH284" i="25"/>
  <c r="AH349" i="25"/>
  <c r="AH466" i="25"/>
  <c r="AH477" i="25"/>
  <c r="T551" i="25"/>
  <c r="T555" i="25"/>
  <c r="AL591" i="43"/>
  <c r="AD591" i="25" s="1"/>
  <c r="I533" i="43"/>
  <c r="I518" i="43"/>
  <c r="I237" i="43"/>
  <c r="J481" i="38"/>
  <c r="I481" i="38" s="1"/>
  <c r="J481" i="43"/>
  <c r="J481" i="46"/>
  <c r="J234" i="46"/>
  <c r="I234" i="46" s="1"/>
  <c r="J481" i="45"/>
  <c r="J481" i="39"/>
  <c r="I481" i="39" s="1"/>
  <c r="I481" i="37"/>
  <c r="J501" i="40"/>
  <c r="W25" i="35"/>
  <c r="U25" i="35"/>
  <c r="M567" i="35"/>
  <c r="M528" i="35"/>
  <c r="N223" i="35"/>
  <c r="N218" i="35" s="1"/>
  <c r="L223" i="35"/>
  <c r="L218" i="35" s="1"/>
  <c r="P25" i="35"/>
  <c r="O25" i="35" s="1"/>
  <c r="M234" i="36"/>
  <c r="M572" i="36"/>
  <c r="U25" i="36"/>
  <c r="Q461" i="36"/>
  <c r="P461" i="25" s="1"/>
  <c r="Q481" i="36"/>
  <c r="P481" i="25" s="1"/>
  <c r="W528" i="36"/>
  <c r="AC64" i="25"/>
  <c r="I481" i="36"/>
  <c r="N481" i="25" s="1"/>
  <c r="N567" i="35"/>
  <c r="N609" i="35" s="1"/>
  <c r="L567" i="35"/>
  <c r="N528" i="35"/>
  <c r="L25" i="36"/>
  <c r="V25" i="36"/>
  <c r="U118" i="36"/>
  <c r="Q234" i="36"/>
  <c r="P234" i="25" s="1"/>
  <c r="Q468" i="36"/>
  <c r="P468" i="25" s="1"/>
  <c r="V528" i="36"/>
  <c r="K461" i="39"/>
  <c r="U461" i="25" s="1"/>
  <c r="N528" i="45"/>
  <c r="P608" i="45"/>
  <c r="T567" i="45"/>
  <c r="V567" i="45"/>
  <c r="AA89" i="43"/>
  <c r="AK25" i="35"/>
  <c r="J35" i="40"/>
  <c r="I35" i="40" s="1"/>
  <c r="I37" i="40"/>
  <c r="L95" i="45"/>
  <c r="M528" i="45"/>
  <c r="Q528" i="45"/>
  <c r="AL222" i="43"/>
  <c r="BA37" i="43"/>
  <c r="AZ37" i="43" s="1"/>
  <c r="BA565" i="43"/>
  <c r="AZ565" i="43" s="1"/>
  <c r="BA606" i="43"/>
  <c r="AZ606" i="43" s="1"/>
  <c r="AF605" i="25" s="1"/>
  <c r="AD208" i="43"/>
  <c r="AB216" i="43"/>
  <c r="AD275" i="43"/>
  <c r="AB311" i="43"/>
  <c r="AI205" i="43"/>
  <c r="AH205" i="43" s="1"/>
  <c r="AC205" i="25" s="1"/>
  <c r="AO89" i="43"/>
  <c r="AS219" i="43"/>
  <c r="AT275" i="43"/>
  <c r="AR364" i="43"/>
  <c r="AP486" i="43"/>
  <c r="AS557" i="43"/>
  <c r="AS585" i="43"/>
  <c r="AL585" i="43" s="1"/>
  <c r="BC118" i="43"/>
  <c r="AK95" i="35"/>
  <c r="W148" i="25"/>
  <c r="W189" i="25"/>
  <c r="W183" i="25"/>
  <c r="W249" i="25"/>
  <c r="W521" i="25"/>
  <c r="J35" i="45"/>
  <c r="I35" i="45" s="1"/>
  <c r="AE173" i="25"/>
  <c r="Y173" i="25"/>
  <c r="R245" i="36"/>
  <c r="K245" i="37"/>
  <c r="AE174" i="25"/>
  <c r="Y174" i="25"/>
  <c r="X567" i="35"/>
  <c r="X608" i="35"/>
  <c r="O365" i="38"/>
  <c r="O291" i="38"/>
  <c r="O115" i="38"/>
  <c r="O138" i="38"/>
  <c r="O37" i="38"/>
  <c r="O151" i="38"/>
  <c r="P501" i="38"/>
  <c r="O462" i="38"/>
  <c r="O209" i="38"/>
  <c r="P150" i="38"/>
  <c r="P95" i="38"/>
  <c r="O30" i="38"/>
  <c r="N30" i="38" s="1"/>
  <c r="H30" i="38" s="1"/>
  <c r="O483" i="38"/>
  <c r="O26" i="38"/>
  <c r="N26" i="38" s="1"/>
  <c r="H26" i="38" s="1"/>
  <c r="R25" i="38"/>
  <c r="X608" i="45"/>
  <c r="V608" i="45"/>
  <c r="Q71" i="38"/>
  <c r="O461" i="38"/>
  <c r="R522" i="45"/>
  <c r="AJ522" i="25" s="1"/>
  <c r="AE522" i="43"/>
  <c r="W608" i="45"/>
  <c r="W609" i="45" s="1"/>
  <c r="U608" i="45"/>
  <c r="O608" i="45"/>
  <c r="N608" i="45"/>
  <c r="M608" i="45"/>
  <c r="K501" i="34"/>
  <c r="N26" i="25"/>
  <c r="Z7" i="25"/>
  <c r="N43" i="25"/>
  <c r="T23" i="25"/>
  <c r="AH43" i="25"/>
  <c r="AH23" i="25"/>
  <c r="AH65" i="25"/>
  <c r="N73" i="25"/>
  <c r="AH93" i="25"/>
  <c r="H21" i="36"/>
  <c r="M21" i="25" s="1"/>
  <c r="AH7" i="25"/>
  <c r="H22" i="36"/>
  <c r="AH30" i="25"/>
  <c r="T55" i="25"/>
  <c r="J82" i="36"/>
  <c r="I82" i="36" s="1"/>
  <c r="I83" i="36"/>
  <c r="Z73" i="25"/>
  <c r="AD482" i="25"/>
  <c r="AC138" i="25"/>
  <c r="AC475" i="25"/>
  <c r="AH461" i="25"/>
  <c r="AE551" i="25"/>
  <c r="K82" i="42"/>
  <c r="H82" i="42" s="1"/>
  <c r="AC587" i="25"/>
  <c r="Z151" i="25"/>
  <c r="T195" i="25"/>
  <c r="AH216" i="25"/>
  <c r="AH219" i="25"/>
  <c r="T226" i="25"/>
  <c r="AH344" i="25"/>
  <c r="T349" i="25"/>
  <c r="AH382" i="25"/>
  <c r="T390" i="25"/>
  <c r="AH416" i="25"/>
  <c r="T422" i="25"/>
  <c r="I461" i="36"/>
  <c r="T466" i="25"/>
  <c r="T469" i="25"/>
  <c r="T475" i="25"/>
  <c r="T483" i="25"/>
  <c r="T486" i="25"/>
  <c r="AH494" i="25"/>
  <c r="T499" i="25"/>
  <c r="AH504" i="25"/>
  <c r="T504" i="25"/>
  <c r="AH514" i="25"/>
  <c r="J528" i="40"/>
  <c r="AH561" i="25"/>
  <c r="AH568" i="25"/>
  <c r="AH570" i="25"/>
  <c r="AH572" i="25"/>
  <c r="Z593" i="25"/>
  <c r="K567" i="35"/>
  <c r="R29" i="35"/>
  <c r="S25" i="35"/>
  <c r="T90" i="25"/>
  <c r="R461" i="35"/>
  <c r="Y89" i="35"/>
  <c r="I468" i="36"/>
  <c r="O555" i="25"/>
  <c r="Q29" i="36"/>
  <c r="P29" i="25" s="1"/>
  <c r="T25" i="36"/>
  <c r="S25" i="39"/>
  <c r="K29" i="39"/>
  <c r="AC165" i="25"/>
  <c r="AF219" i="25"/>
  <c r="AE65" i="25"/>
  <c r="AE469" i="25"/>
  <c r="AC344" i="25"/>
  <c r="AE599" i="25"/>
  <c r="W138" i="25"/>
  <c r="AH140" i="25"/>
  <c r="AH151" i="25"/>
  <c r="W151" i="25"/>
  <c r="AH177" i="25"/>
  <c r="AH205" i="25"/>
  <c r="W205" i="25"/>
  <c r="T219" i="25"/>
  <c r="T232" i="25"/>
  <c r="AH237" i="25"/>
  <c r="T237" i="25"/>
  <c r="T344" i="25"/>
  <c r="AH390" i="25"/>
  <c r="T400" i="25"/>
  <c r="AH422" i="25"/>
  <c r="Z462" i="25"/>
  <c r="I461" i="37"/>
  <c r="AH475" i="25"/>
  <c r="T477" i="25"/>
  <c r="T479" i="25"/>
  <c r="Z494" i="25"/>
  <c r="Z504" i="25"/>
  <c r="AH547" i="25"/>
  <c r="W601" i="25"/>
  <c r="K25" i="35"/>
  <c r="R89" i="35"/>
  <c r="Z25" i="35"/>
  <c r="AB82" i="35"/>
  <c r="I29" i="36"/>
  <c r="K25" i="36"/>
  <c r="N25" i="36"/>
  <c r="O82" i="36"/>
  <c r="M82" i="36" s="1"/>
  <c r="O82" i="25" s="1"/>
  <c r="M83" i="36"/>
  <c r="O83" i="25" s="1"/>
  <c r="I531" i="36"/>
  <c r="K567" i="36"/>
  <c r="O567" i="36"/>
  <c r="M531" i="36"/>
  <c r="O531" i="25" s="1"/>
  <c r="O559" i="25"/>
  <c r="Q83" i="36"/>
  <c r="P83" i="25" s="1"/>
  <c r="V82" i="36"/>
  <c r="Q82" i="36" s="1"/>
  <c r="P82" i="25" s="1"/>
  <c r="R567" i="36"/>
  <c r="Q531" i="36"/>
  <c r="P531" i="25" s="1"/>
  <c r="Q82" i="39"/>
  <c r="K82" i="39" s="1"/>
  <c r="J29" i="40"/>
  <c r="J83" i="38"/>
  <c r="I83" i="38" s="1"/>
  <c r="J114" i="38"/>
  <c r="I114" i="38" s="1"/>
  <c r="AU364" i="43"/>
  <c r="Y103" i="35"/>
  <c r="Z164" i="35"/>
  <c r="M52" i="25"/>
  <c r="M54" i="25"/>
  <c r="Q209" i="36"/>
  <c r="K82" i="34"/>
  <c r="J468" i="40"/>
  <c r="J468" i="39"/>
  <c r="U39" i="25"/>
  <c r="U188" i="25"/>
  <c r="AE250" i="25"/>
  <c r="AC252" i="25"/>
  <c r="U250" i="25"/>
  <c r="AE255" i="25"/>
  <c r="U255" i="25"/>
  <c r="AE265" i="25"/>
  <c r="AC269" i="25"/>
  <c r="U265" i="25"/>
  <c r="AE260" i="25"/>
  <c r="AC261" i="25"/>
  <c r="U260" i="25"/>
  <c r="U273" i="25"/>
  <c r="O83" i="38"/>
  <c r="N83" i="38" s="1"/>
  <c r="Q82" i="38"/>
  <c r="O82" i="38" s="1"/>
  <c r="N82" i="38" s="1"/>
  <c r="R163" i="38"/>
  <c r="R608" i="38"/>
  <c r="P567" i="38"/>
  <c r="Q608" i="45"/>
  <c r="W554" i="25"/>
  <c r="L71" i="46"/>
  <c r="K71" i="46" s="1"/>
  <c r="AE38" i="25"/>
  <c r="U38" i="25"/>
  <c r="AC80" i="25"/>
  <c r="AC148" i="25"/>
  <c r="AE182" i="25"/>
  <c r="AC183" i="25"/>
  <c r="AC189" i="25"/>
  <c r="AE248" i="25"/>
  <c r="AC249" i="25"/>
  <c r="U248" i="25"/>
  <c r="AC254" i="25"/>
  <c r="AE262" i="25"/>
  <c r="AC264" i="25"/>
  <c r="U262" i="25"/>
  <c r="AC259" i="25"/>
  <c r="AC266" i="25"/>
  <c r="AC271" i="25"/>
  <c r="AE273" i="25"/>
  <c r="AC274" i="25"/>
  <c r="AC308" i="25"/>
  <c r="AC521" i="25"/>
  <c r="U546" i="25"/>
  <c r="AF546" i="25"/>
  <c r="AF566" i="25"/>
  <c r="U566" i="25"/>
  <c r="AF607" i="25"/>
  <c r="O35" i="38"/>
  <c r="N35" i="38" s="1"/>
  <c r="P25" i="38"/>
  <c r="O114" i="38"/>
  <c r="N114" i="38" s="1"/>
  <c r="O481" i="38"/>
  <c r="N481" i="38" s="1"/>
  <c r="U315" i="25"/>
  <c r="S608" i="45"/>
  <c r="V528" i="45"/>
  <c r="AM90" i="43"/>
  <c r="W328" i="25"/>
  <c r="O79" i="38"/>
  <c r="R518" i="45"/>
  <c r="AJ518" i="25" s="1"/>
  <c r="K522" i="45"/>
  <c r="AI522" i="25" s="1"/>
  <c r="AE194" i="43" l="1"/>
  <c r="H140" i="45"/>
  <c r="AG140" i="25" s="1"/>
  <c r="V71" i="43"/>
  <c r="H513" i="43"/>
  <c r="Y513" i="25" s="1"/>
  <c r="L609" i="39"/>
  <c r="I35" i="35"/>
  <c r="T605" i="25"/>
  <c r="H413" i="43"/>
  <c r="Y413" i="25" s="1"/>
  <c r="H591" i="39"/>
  <c r="S591" i="25" s="1"/>
  <c r="AL461" i="25"/>
  <c r="W567" i="43"/>
  <c r="U96" i="43"/>
  <c r="AB96" i="25" s="1"/>
  <c r="X142" i="25"/>
  <c r="H277" i="43"/>
  <c r="H137" i="43"/>
  <c r="Y137" i="25" s="1"/>
  <c r="I126" i="25"/>
  <c r="J126" i="25" s="1"/>
  <c r="H114" i="46"/>
  <c r="AK114" i="25" s="1"/>
  <c r="AL114" i="25"/>
  <c r="H110" i="42"/>
  <c r="W110" i="25" s="1"/>
  <c r="X110" i="25"/>
  <c r="J244" i="34"/>
  <c r="H125" i="39"/>
  <c r="S125" i="25" s="1"/>
  <c r="U125" i="25"/>
  <c r="H114" i="42"/>
  <c r="W114" i="25" s="1"/>
  <c r="X114" i="25"/>
  <c r="I129" i="25"/>
  <c r="J129" i="25" s="1"/>
  <c r="H119" i="42"/>
  <c r="W119" i="25" s="1"/>
  <c r="X119" i="25"/>
  <c r="H115" i="39"/>
  <c r="S115" i="25" s="1"/>
  <c r="U115" i="25"/>
  <c r="I61" i="25"/>
  <c r="J61" i="25" s="1"/>
  <c r="H103" i="42"/>
  <c r="W103" i="25" s="1"/>
  <c r="X103" i="25"/>
  <c r="H103" i="39"/>
  <c r="S103" i="25" s="1"/>
  <c r="U103" i="25"/>
  <c r="H112" i="42"/>
  <c r="W112" i="25" s="1"/>
  <c r="X112" i="25"/>
  <c r="H115" i="42"/>
  <c r="W115" i="25" s="1"/>
  <c r="X115" i="25"/>
  <c r="I95" i="43"/>
  <c r="AL90" i="43"/>
  <c r="X7" i="25"/>
  <c r="L22" i="25"/>
  <c r="AK22" i="25"/>
  <c r="AD22" i="25"/>
  <c r="M22" i="25"/>
  <c r="W22" i="25"/>
  <c r="AG22" i="25"/>
  <c r="S22" i="25"/>
  <c r="S677" i="45"/>
  <c r="S679" i="45" s="1"/>
  <c r="U574" i="43"/>
  <c r="AB574" i="25" s="1"/>
  <c r="AL412" i="43"/>
  <c r="AD412" i="25" s="1"/>
  <c r="U169" i="43"/>
  <c r="AK8" i="25"/>
  <c r="AB8" i="25"/>
  <c r="AD8" i="25"/>
  <c r="S8" i="25"/>
  <c r="AG8" i="25"/>
  <c r="M8" i="25"/>
  <c r="L8" i="25"/>
  <c r="W8" i="25"/>
  <c r="AP95" i="43"/>
  <c r="U551" i="43"/>
  <c r="AB551" i="25" s="1"/>
  <c r="O567" i="38"/>
  <c r="O501" i="38"/>
  <c r="H565" i="36"/>
  <c r="M565" i="25" s="1"/>
  <c r="L528" i="46"/>
  <c r="Q606" i="25"/>
  <c r="I89" i="35"/>
  <c r="U88" i="35"/>
  <c r="H272" i="37"/>
  <c r="Q272" i="25" s="1"/>
  <c r="H518" i="37"/>
  <c r="Q518" i="25" s="1"/>
  <c r="H514" i="37"/>
  <c r="Q514" i="25" s="1"/>
  <c r="H270" i="37"/>
  <c r="Q270" i="25" s="1"/>
  <c r="H253" i="37"/>
  <c r="Q253" i="25" s="1"/>
  <c r="H258" i="37"/>
  <c r="Q258" i="25" s="1"/>
  <c r="AQ193" i="43"/>
  <c r="V25" i="43"/>
  <c r="H14" i="43"/>
  <c r="Y14" i="25" s="1"/>
  <c r="I14" i="25" s="1"/>
  <c r="J14" i="25" s="1"/>
  <c r="I71" i="35"/>
  <c r="I95" i="35"/>
  <c r="P608" i="35"/>
  <c r="O608" i="35" s="1"/>
  <c r="I608" i="35" s="1"/>
  <c r="I136" i="35"/>
  <c r="Y71" i="35"/>
  <c r="P567" i="35"/>
  <c r="O567" i="35" s="1"/>
  <c r="I567" i="35" s="1"/>
  <c r="I531" i="35"/>
  <c r="I481" i="35"/>
  <c r="I468" i="35"/>
  <c r="H468" i="35" s="1"/>
  <c r="L468" i="25" s="1"/>
  <c r="I461" i="35"/>
  <c r="BA25" i="43"/>
  <c r="AZ25" i="43" s="1"/>
  <c r="AF25" i="25" s="1"/>
  <c r="AP218" i="43"/>
  <c r="AL82" i="43"/>
  <c r="AD82" i="25" s="1"/>
  <c r="AL219" i="43"/>
  <c r="AD219" i="25" s="1"/>
  <c r="AL416" i="43"/>
  <c r="AL561" i="43"/>
  <c r="AD561" i="25" s="1"/>
  <c r="AL468" i="43"/>
  <c r="AD468" i="25" s="1"/>
  <c r="I136" i="43"/>
  <c r="Z136" i="25" s="1"/>
  <c r="H569" i="43"/>
  <c r="Y569" i="25" s="1"/>
  <c r="H543" i="43"/>
  <c r="Y543" i="25" s="1"/>
  <c r="H539" i="43"/>
  <c r="Y539" i="25" s="1"/>
  <c r="I539" i="25" s="1"/>
  <c r="J539" i="25" s="1"/>
  <c r="H239" i="43"/>
  <c r="Y239" i="25" s="1"/>
  <c r="I239" i="25" s="1"/>
  <c r="J239" i="25" s="1"/>
  <c r="H213" i="43"/>
  <c r="Y213" i="25" s="1"/>
  <c r="I213" i="25" s="1"/>
  <c r="J213" i="25" s="1"/>
  <c r="H204" i="43"/>
  <c r="Y204" i="25" s="1"/>
  <c r="I204" i="25" s="1"/>
  <c r="H120" i="43"/>
  <c r="Y120" i="25" s="1"/>
  <c r="H464" i="43"/>
  <c r="Y464" i="25" s="1"/>
  <c r="AL390" i="43"/>
  <c r="AD390" i="25" s="1"/>
  <c r="AI364" i="43"/>
  <c r="U427" i="43"/>
  <c r="AB427" i="25" s="1"/>
  <c r="AL452" i="43"/>
  <c r="AD452" i="25" s="1"/>
  <c r="I173" i="25"/>
  <c r="H83" i="38"/>
  <c r="P528" i="38"/>
  <c r="O528" i="38" s="1"/>
  <c r="N528" i="38" s="1"/>
  <c r="O517" i="38"/>
  <c r="H114" i="38"/>
  <c r="R114" i="25" s="1"/>
  <c r="I174" i="25"/>
  <c r="H481" i="38"/>
  <c r="O608" i="38"/>
  <c r="N608" i="38" s="1"/>
  <c r="H29" i="38"/>
  <c r="H317" i="38"/>
  <c r="R317" i="25" s="1"/>
  <c r="H278" i="38"/>
  <c r="R278" i="25" s="1"/>
  <c r="H33" i="38"/>
  <c r="R33" i="25" s="1"/>
  <c r="H280" i="38"/>
  <c r="R280" i="25" s="1"/>
  <c r="H153" i="38"/>
  <c r="R153" i="25" s="1"/>
  <c r="H145" i="38"/>
  <c r="R145" i="25" s="1"/>
  <c r="H170" i="38"/>
  <c r="R170" i="25" s="1"/>
  <c r="H189" i="38"/>
  <c r="R189" i="25" s="1"/>
  <c r="J528" i="38"/>
  <c r="I528" i="38" s="1"/>
  <c r="I517" i="38"/>
  <c r="H181" i="38"/>
  <c r="R181" i="25" s="1"/>
  <c r="H35" i="38"/>
  <c r="H254" i="38"/>
  <c r="R254" i="25" s="1"/>
  <c r="H31" i="38"/>
  <c r="R31" i="25" s="1"/>
  <c r="H148" i="38"/>
  <c r="R148" i="25" s="1"/>
  <c r="H312" i="38"/>
  <c r="R312" i="25" s="1"/>
  <c r="H431" i="38"/>
  <c r="R431" i="25" s="1"/>
  <c r="H32" i="38"/>
  <c r="R32" i="25" s="1"/>
  <c r="H185" i="38"/>
  <c r="R185" i="25" s="1"/>
  <c r="H328" i="38"/>
  <c r="R328" i="25" s="1"/>
  <c r="H78" i="38"/>
  <c r="R78" i="25" s="1"/>
  <c r="H271" i="38"/>
  <c r="R271" i="25" s="1"/>
  <c r="H36" i="38"/>
  <c r="R36" i="25" s="1"/>
  <c r="H261" i="38"/>
  <c r="R261" i="25" s="1"/>
  <c r="H39" i="38"/>
  <c r="R39" i="25" s="1"/>
  <c r="J608" i="38"/>
  <c r="I608" i="38" s="1"/>
  <c r="I603" i="38"/>
  <c r="H64" i="38"/>
  <c r="J218" i="38"/>
  <c r="I218" i="38" s="1"/>
  <c r="I223" i="38"/>
  <c r="J163" i="38"/>
  <c r="I163" i="38" s="1"/>
  <c r="I164" i="38"/>
  <c r="H294" i="38"/>
  <c r="R294" i="25" s="1"/>
  <c r="H295" i="38"/>
  <c r="R295" i="25" s="1"/>
  <c r="H383" i="38"/>
  <c r="R383" i="25" s="1"/>
  <c r="H540" i="38"/>
  <c r="R540" i="25" s="1"/>
  <c r="H492" i="38"/>
  <c r="R492" i="25" s="1"/>
  <c r="H573" i="38"/>
  <c r="R573" i="25" s="1"/>
  <c r="H542" i="38"/>
  <c r="R542" i="25" s="1"/>
  <c r="H566" i="38"/>
  <c r="R566" i="25" s="1"/>
  <c r="I501" i="35"/>
  <c r="I275" i="35"/>
  <c r="P163" i="35"/>
  <c r="O163" i="35" s="1"/>
  <c r="O164" i="35"/>
  <c r="I164" i="35" s="1"/>
  <c r="P218" i="35"/>
  <c r="O218" i="35" s="1"/>
  <c r="O223" i="35"/>
  <c r="I29" i="35"/>
  <c r="P82" i="35"/>
  <c r="O82" i="35" s="1"/>
  <c r="I82" i="35" s="1"/>
  <c r="O83" i="35"/>
  <c r="I83" i="35" s="1"/>
  <c r="I603" i="35"/>
  <c r="H603" i="35" s="1"/>
  <c r="L603" i="25" s="1"/>
  <c r="I245" i="35"/>
  <c r="J218" i="35"/>
  <c r="I223" i="35"/>
  <c r="I208" i="35"/>
  <c r="I118" i="35"/>
  <c r="I194" i="35"/>
  <c r="P528" i="35"/>
  <c r="O528" i="35" s="1"/>
  <c r="I528" i="35" s="1"/>
  <c r="O517" i="35"/>
  <c r="I517" i="35" s="1"/>
  <c r="I563" i="35"/>
  <c r="I234" i="35"/>
  <c r="I150" i="35"/>
  <c r="H599" i="35"/>
  <c r="L599" i="25" s="1"/>
  <c r="U529" i="35"/>
  <c r="H522" i="45"/>
  <c r="AG522" i="25" s="1"/>
  <c r="Z522" i="25"/>
  <c r="H523" i="43"/>
  <c r="Y523" i="25" s="1"/>
  <c r="X522" i="25"/>
  <c r="H522" i="42"/>
  <c r="W522" i="25" s="1"/>
  <c r="H522" i="39"/>
  <c r="S522" i="25" s="1"/>
  <c r="H522" i="36"/>
  <c r="M522" i="25" s="1"/>
  <c r="N522" i="25"/>
  <c r="H522" i="35"/>
  <c r="L522" i="25" s="1"/>
  <c r="R453" i="25"/>
  <c r="S453" i="25"/>
  <c r="Q453" i="25"/>
  <c r="M453" i="25"/>
  <c r="AK453" i="25"/>
  <c r="L453" i="25"/>
  <c r="Y453" i="25"/>
  <c r="AG453" i="25"/>
  <c r="V453" i="25"/>
  <c r="AS223" i="43"/>
  <c r="AB89" i="43"/>
  <c r="H452" i="42"/>
  <c r="W452" i="25" s="1"/>
  <c r="H452" i="39"/>
  <c r="S452" i="25" s="1"/>
  <c r="X529" i="36"/>
  <c r="H646" i="45"/>
  <c r="X195" i="25"/>
  <c r="X526" i="25"/>
  <c r="J193" i="35"/>
  <c r="I439" i="25"/>
  <c r="J439" i="25" s="1"/>
  <c r="H253" i="45"/>
  <c r="AG253" i="25" s="1"/>
  <c r="AL422" i="43"/>
  <c r="AD422" i="25" s="1"/>
  <c r="AB410" i="25"/>
  <c r="R410" i="25"/>
  <c r="AG410" i="25"/>
  <c r="V410" i="25"/>
  <c r="AK410" i="25"/>
  <c r="S410" i="25"/>
  <c r="Q410" i="25"/>
  <c r="M410" i="25"/>
  <c r="L410" i="25"/>
  <c r="AD410" i="25"/>
  <c r="AE163" i="43"/>
  <c r="AW208" i="43"/>
  <c r="AV208" i="43" s="1"/>
  <c r="AE208" i="25" s="1"/>
  <c r="H393" i="43"/>
  <c r="Y393" i="25" s="1"/>
  <c r="H385" i="43"/>
  <c r="Y385" i="25" s="1"/>
  <c r="AL324" i="43"/>
  <c r="AD324" i="25" s="1"/>
  <c r="J193" i="36"/>
  <c r="H368" i="43"/>
  <c r="Y368" i="25" s="1"/>
  <c r="H354" i="43"/>
  <c r="R354" i="25"/>
  <c r="M354" i="25"/>
  <c r="I359" i="45"/>
  <c r="AH359" i="25" s="1"/>
  <c r="S529" i="35"/>
  <c r="K193" i="37"/>
  <c r="AL344" i="43"/>
  <c r="AD344" i="25" s="1"/>
  <c r="R352" i="25"/>
  <c r="AG352" i="25"/>
  <c r="V352" i="25"/>
  <c r="M352" i="25"/>
  <c r="AD352" i="25"/>
  <c r="S352" i="25"/>
  <c r="Q352" i="25"/>
  <c r="AK352" i="25"/>
  <c r="L352" i="25"/>
  <c r="Q347" i="25"/>
  <c r="M347" i="25"/>
  <c r="R347" i="25"/>
  <c r="L347" i="25"/>
  <c r="AG347" i="25"/>
  <c r="V347" i="25"/>
  <c r="S347" i="25"/>
  <c r="AK347" i="25"/>
  <c r="AD347" i="25"/>
  <c r="H123" i="43"/>
  <c r="I608" i="43"/>
  <c r="Z608" i="25" s="1"/>
  <c r="V327" i="25"/>
  <c r="S327" i="25"/>
  <c r="AK327" i="25"/>
  <c r="M327" i="25"/>
  <c r="L327" i="25"/>
  <c r="AD327" i="25"/>
  <c r="AG327" i="25"/>
  <c r="Q327" i="25"/>
  <c r="AB327" i="25"/>
  <c r="R327" i="25"/>
  <c r="V325" i="25"/>
  <c r="V322" i="25"/>
  <c r="Q325" i="25"/>
  <c r="Q322" i="25"/>
  <c r="Z324" i="25"/>
  <c r="AF324" i="25"/>
  <c r="AE324" i="25"/>
  <c r="S325" i="25"/>
  <c r="S322" i="25"/>
  <c r="Q324" i="25"/>
  <c r="Q321" i="25"/>
  <c r="U324" i="25"/>
  <c r="U321" i="25"/>
  <c r="H324" i="42"/>
  <c r="W324" i="25" s="1"/>
  <c r="X321" i="25"/>
  <c r="N324" i="25"/>
  <c r="N321" i="25"/>
  <c r="P324" i="25"/>
  <c r="P321" i="25"/>
  <c r="V324" i="25"/>
  <c r="V321" i="25"/>
  <c r="H323" i="43"/>
  <c r="Y323" i="25" s="1"/>
  <c r="O324" i="25"/>
  <c r="O321" i="25"/>
  <c r="J608" i="46"/>
  <c r="I608" i="46" s="1"/>
  <c r="AL608" i="25" s="1"/>
  <c r="S323" i="25"/>
  <c r="H555" i="39"/>
  <c r="S555" i="25" s="1"/>
  <c r="AM245" i="43"/>
  <c r="Y71" i="43"/>
  <c r="AL181" i="43"/>
  <c r="AD181" i="25" s="1"/>
  <c r="AB503" i="25"/>
  <c r="X84" i="25"/>
  <c r="U567" i="45"/>
  <c r="U609" i="45" s="1"/>
  <c r="H423" i="43"/>
  <c r="Y423" i="25" s="1"/>
  <c r="I423" i="25" s="1"/>
  <c r="J423" i="25" s="1"/>
  <c r="N193" i="45"/>
  <c r="AW136" i="43"/>
  <c r="AV136" i="43" s="1"/>
  <c r="AE136" i="25" s="1"/>
  <c r="H583" i="43"/>
  <c r="Y583" i="25" s="1"/>
  <c r="I583" i="25" s="1"/>
  <c r="J583" i="25" s="1"/>
  <c r="AY193" i="43"/>
  <c r="Y275" i="43"/>
  <c r="H303" i="43"/>
  <c r="Y303" i="25" s="1"/>
  <c r="H303" i="39"/>
  <c r="S303" i="25" s="1"/>
  <c r="R303" i="25"/>
  <c r="AL226" i="43"/>
  <c r="AD226" i="25" s="1"/>
  <c r="AL599" i="43"/>
  <c r="AD599" i="25" s="1"/>
  <c r="AL462" i="43"/>
  <c r="AD462" i="25" s="1"/>
  <c r="AL224" i="43"/>
  <c r="AD224" i="25" s="1"/>
  <c r="AQ529" i="43"/>
  <c r="BA89" i="43"/>
  <c r="AZ89" i="43" s="1"/>
  <c r="AF89" i="25" s="1"/>
  <c r="V301" i="25"/>
  <c r="L301" i="25"/>
  <c r="W301" i="25"/>
  <c r="Q301" i="25"/>
  <c r="M301" i="25"/>
  <c r="R301" i="25"/>
  <c r="S301" i="25"/>
  <c r="K302" i="25"/>
  <c r="H145" i="43"/>
  <c r="Y145" i="25" s="1"/>
  <c r="H508" i="43"/>
  <c r="Y508" i="25" s="1"/>
  <c r="I508" i="25" s="1"/>
  <c r="H366" i="43"/>
  <c r="Y366" i="25" s="1"/>
  <c r="I366" i="25" s="1"/>
  <c r="J366" i="25" s="1"/>
  <c r="AM275" i="43"/>
  <c r="W193" i="35"/>
  <c r="O300" i="25"/>
  <c r="K136" i="42"/>
  <c r="H136" i="42" s="1"/>
  <c r="AL365" i="43"/>
  <c r="AD365" i="25" s="1"/>
  <c r="I89" i="43"/>
  <c r="Z89" i="25" s="1"/>
  <c r="U184" i="43"/>
  <c r="AB184" i="25" s="1"/>
  <c r="L193" i="42"/>
  <c r="AL574" i="43"/>
  <c r="AD574" i="25" s="1"/>
  <c r="V118" i="43"/>
  <c r="AJ302" i="25"/>
  <c r="AJ300" i="25"/>
  <c r="U302" i="25"/>
  <c r="P302" i="25"/>
  <c r="P300" i="25"/>
  <c r="AI302" i="25"/>
  <c r="AI300" i="25"/>
  <c r="H302" i="42"/>
  <c r="W302" i="25" s="1"/>
  <c r="X300" i="25"/>
  <c r="N302" i="25"/>
  <c r="N300" i="25"/>
  <c r="X531" i="25"/>
  <c r="BA275" i="43"/>
  <c r="AZ275" i="43" s="1"/>
  <c r="AF275" i="25" s="1"/>
  <c r="H285" i="43"/>
  <c r="Y285" i="25" s="1"/>
  <c r="I285" i="25" s="1"/>
  <c r="V294" i="25"/>
  <c r="V293" i="25"/>
  <c r="Q294" i="25"/>
  <c r="Q293" i="25"/>
  <c r="Z193" i="35"/>
  <c r="U110" i="43"/>
  <c r="AB110" i="25" s="1"/>
  <c r="AL115" i="43"/>
  <c r="AD115" i="25" s="1"/>
  <c r="AE275" i="43"/>
  <c r="V609" i="36"/>
  <c r="Y501" i="43"/>
  <c r="AI25" i="43"/>
  <c r="AH25" i="43" s="1"/>
  <c r="AC25" i="25" s="1"/>
  <c r="H92" i="43"/>
  <c r="Y92" i="25" s="1"/>
  <c r="I92" i="25" s="1"/>
  <c r="Q292" i="25"/>
  <c r="L292" i="25"/>
  <c r="V292" i="25"/>
  <c r="M292" i="25"/>
  <c r="U491" i="43"/>
  <c r="AB491" i="25" s="1"/>
  <c r="U486" i="43"/>
  <c r="AB486" i="25" s="1"/>
  <c r="AD292" i="25"/>
  <c r="AB194" i="43"/>
  <c r="AL563" i="43"/>
  <c r="AD563" i="25" s="1"/>
  <c r="AL7" i="43"/>
  <c r="AD7" i="25" s="1"/>
  <c r="AB287" i="25"/>
  <c r="AB286" i="25"/>
  <c r="Q287" i="25"/>
  <c r="Q286" i="25"/>
  <c r="L287" i="25"/>
  <c r="L286" i="25"/>
  <c r="R287" i="25"/>
  <c r="R286" i="25"/>
  <c r="AG287" i="25"/>
  <c r="AG286" i="25"/>
  <c r="V287" i="25"/>
  <c r="V286" i="25"/>
  <c r="S287" i="25"/>
  <c r="S286" i="25"/>
  <c r="M287" i="25"/>
  <c r="M286" i="25"/>
  <c r="AK287" i="25"/>
  <c r="AK286" i="25"/>
  <c r="AD287" i="25"/>
  <c r="AD286" i="25"/>
  <c r="K529" i="35"/>
  <c r="AP608" i="43"/>
  <c r="U555" i="43"/>
  <c r="H555" i="43" s="1"/>
  <c r="Y555" i="25" s="1"/>
  <c r="H237" i="39"/>
  <c r="S237" i="25" s="1"/>
  <c r="H447" i="39"/>
  <c r="S447" i="25" s="1"/>
  <c r="H333" i="39"/>
  <c r="S333" i="25" s="1"/>
  <c r="S193" i="39"/>
  <c r="U226" i="43"/>
  <c r="J678" i="45"/>
  <c r="X140" i="25"/>
  <c r="P529" i="39"/>
  <c r="H504" i="39"/>
  <c r="S504" i="25" s="1"/>
  <c r="H349" i="35"/>
  <c r="L349" i="25" s="1"/>
  <c r="Y517" i="35"/>
  <c r="AJ193" i="35"/>
  <c r="H93" i="35"/>
  <c r="L93" i="25" s="1"/>
  <c r="L529" i="35"/>
  <c r="AL119" i="43"/>
  <c r="AD119" i="25" s="1"/>
  <c r="AE118" i="43"/>
  <c r="M71" i="36"/>
  <c r="O71" i="25" s="1"/>
  <c r="H549" i="36"/>
  <c r="M549" i="25" s="1"/>
  <c r="AL234" i="43"/>
  <c r="AD234" i="25" s="1"/>
  <c r="AS150" i="43"/>
  <c r="AI501" i="43"/>
  <c r="AH501" i="43" s="1"/>
  <c r="AC501" i="25" s="1"/>
  <c r="AL96" i="43"/>
  <c r="AD96" i="25" s="1"/>
  <c r="BA136" i="43"/>
  <c r="AZ136" i="43" s="1"/>
  <c r="AF136" i="25" s="1"/>
  <c r="H558" i="43"/>
  <c r="Y558" i="25" s="1"/>
  <c r="I558" i="25" s="1"/>
  <c r="J558" i="25" s="1"/>
  <c r="AR609" i="43"/>
  <c r="U324" i="43"/>
  <c r="AB324" i="25" s="1"/>
  <c r="AL589" i="43"/>
  <c r="AD589" i="25" s="1"/>
  <c r="AP208" i="43"/>
  <c r="AL531" i="43"/>
  <c r="AD531" i="25" s="1"/>
  <c r="AM95" i="43"/>
  <c r="H198" i="43"/>
  <c r="Y198" i="25" s="1"/>
  <c r="I198" i="25" s="1"/>
  <c r="BA223" i="43"/>
  <c r="AZ223" i="43" s="1"/>
  <c r="AF223" i="25" s="1"/>
  <c r="U481" i="43"/>
  <c r="AB481" i="25" s="1"/>
  <c r="H595" i="37"/>
  <c r="Q595" i="25" s="1"/>
  <c r="H599" i="37"/>
  <c r="Q599" i="25" s="1"/>
  <c r="H597" i="37"/>
  <c r="Q597" i="25" s="1"/>
  <c r="AL447" i="43"/>
  <c r="AD447" i="25" s="1"/>
  <c r="H601" i="37"/>
  <c r="Q601" i="25" s="1"/>
  <c r="U589" i="43"/>
  <c r="AB589" i="25" s="1"/>
  <c r="AL112" i="43"/>
  <c r="AD112" i="25" s="1"/>
  <c r="V89" i="43"/>
  <c r="H399" i="43"/>
  <c r="Y399" i="25" s="1"/>
  <c r="I399" i="25" s="1"/>
  <c r="J399" i="25" s="1"/>
  <c r="I543" i="25"/>
  <c r="J543" i="25" s="1"/>
  <c r="AI529" i="35"/>
  <c r="H35" i="35"/>
  <c r="L35" i="25" s="1"/>
  <c r="X567" i="45"/>
  <c r="X609" i="45" s="1"/>
  <c r="H632" i="45"/>
  <c r="H119" i="45"/>
  <c r="AG119" i="25" s="1"/>
  <c r="H452" i="45"/>
  <c r="AG452" i="25" s="1"/>
  <c r="AL138" i="43"/>
  <c r="AD138" i="25" s="1"/>
  <c r="U479" i="43"/>
  <c r="AB479" i="25" s="1"/>
  <c r="S193" i="35"/>
  <c r="AX88" i="43"/>
  <c r="I517" i="37"/>
  <c r="Y136" i="43"/>
  <c r="U557" i="25"/>
  <c r="AB366" i="25"/>
  <c r="AB423" i="25"/>
  <c r="H388" i="43"/>
  <c r="Y388" i="25" s="1"/>
  <c r="I388" i="25" s="1"/>
  <c r="J388" i="25" s="1"/>
  <c r="H22" i="43"/>
  <c r="H146" i="43"/>
  <c r="Y146" i="25" s="1"/>
  <c r="I146" i="25" s="1"/>
  <c r="J146" i="25" s="1"/>
  <c r="H533" i="46"/>
  <c r="AK533" i="25" s="1"/>
  <c r="H422" i="45"/>
  <c r="AG422" i="25" s="1"/>
  <c r="H314" i="43"/>
  <c r="Y314" i="25" s="1"/>
  <c r="I314" i="25" s="1"/>
  <c r="J314" i="25" s="1"/>
  <c r="H519" i="43"/>
  <c r="Y519" i="25" s="1"/>
  <c r="H291" i="39"/>
  <c r="S291" i="25" s="1"/>
  <c r="H553" i="36"/>
  <c r="M553" i="25" s="1"/>
  <c r="H180" i="43"/>
  <c r="Y180" i="25" s="1"/>
  <c r="S88" i="35"/>
  <c r="I194" i="37"/>
  <c r="H194" i="37" s="1"/>
  <c r="Q194" i="25" s="1"/>
  <c r="AL114" i="43"/>
  <c r="AD114" i="25" s="1"/>
  <c r="AL23" i="43"/>
  <c r="AD23" i="25" s="1"/>
  <c r="K517" i="42"/>
  <c r="H517" i="42" s="1"/>
  <c r="AP163" i="43"/>
  <c r="X232" i="25"/>
  <c r="H592" i="43"/>
  <c r="Y592" i="25" s="1"/>
  <c r="BC529" i="43"/>
  <c r="H270" i="39"/>
  <c r="S270" i="25" s="1"/>
  <c r="AB276" i="25"/>
  <c r="X606" i="25"/>
  <c r="X561" i="25"/>
  <c r="X284" i="25"/>
  <c r="X483" i="25"/>
  <c r="H505" i="43"/>
  <c r="Y505" i="25" s="1"/>
  <c r="I505" i="25" s="1"/>
  <c r="H352" i="43"/>
  <c r="AI223" i="43"/>
  <c r="AH223" i="43" s="1"/>
  <c r="AC223" i="25" s="1"/>
  <c r="H176" i="43"/>
  <c r="Y176" i="25" s="1"/>
  <c r="H33" i="43"/>
  <c r="Y33" i="25" s="1"/>
  <c r="H301" i="43"/>
  <c r="H330" i="43"/>
  <c r="Y330" i="25" s="1"/>
  <c r="I330" i="25" s="1"/>
  <c r="J330" i="25" s="1"/>
  <c r="H594" i="43"/>
  <c r="Y594" i="25" s="1"/>
  <c r="I594" i="25" s="1"/>
  <c r="U390" i="43"/>
  <c r="AB390" i="25" s="1"/>
  <c r="H117" i="43"/>
  <c r="H90" i="35"/>
  <c r="L90" i="25" s="1"/>
  <c r="T193" i="35"/>
  <c r="H369" i="43"/>
  <c r="K150" i="42"/>
  <c r="H150" i="42" s="1"/>
  <c r="W150" i="25" s="1"/>
  <c r="AL491" i="43"/>
  <c r="AD491" i="25" s="1"/>
  <c r="U483" i="43"/>
  <c r="AB483" i="25" s="1"/>
  <c r="H553" i="45"/>
  <c r="AG553" i="25" s="1"/>
  <c r="U547" i="25"/>
  <c r="J528" i="37"/>
  <c r="J529" i="37" s="1"/>
  <c r="X533" i="25"/>
  <c r="H383" i="43"/>
  <c r="Y383" i="25" s="1"/>
  <c r="Y275" i="35"/>
  <c r="AM164" i="43"/>
  <c r="H288" i="43"/>
  <c r="Y288" i="25" s="1"/>
  <c r="I288" i="25" s="1"/>
  <c r="H202" i="43"/>
  <c r="Y202" i="25" s="1"/>
  <c r="H579" i="43"/>
  <c r="Y579" i="25" s="1"/>
  <c r="I579" i="25" s="1"/>
  <c r="J579" i="25" s="1"/>
  <c r="X605" i="25"/>
  <c r="H142" i="45"/>
  <c r="AG142" i="25" s="1"/>
  <c r="H487" i="43"/>
  <c r="Y487" i="25" s="1"/>
  <c r="I487" i="25" s="1"/>
  <c r="H371" i="43"/>
  <c r="Y371" i="25" s="1"/>
  <c r="H435" i="43"/>
  <c r="AL151" i="43"/>
  <c r="AD151" i="25" s="1"/>
  <c r="U557" i="43"/>
  <c r="AB557" i="25" s="1"/>
  <c r="Y194" i="43"/>
  <c r="AL26" i="43"/>
  <c r="AD26" i="25" s="1"/>
  <c r="AL475" i="43"/>
  <c r="AD475" i="25" s="1"/>
  <c r="I503" i="25"/>
  <c r="Q488" i="38"/>
  <c r="H272" i="36"/>
  <c r="M272" i="25" s="1"/>
  <c r="U595" i="25"/>
  <c r="O25" i="38"/>
  <c r="N25" i="38" s="1"/>
  <c r="I517" i="36"/>
  <c r="N517" i="25" s="1"/>
  <c r="H270" i="36"/>
  <c r="M270" i="25" s="1"/>
  <c r="O605" i="25"/>
  <c r="H209" i="36"/>
  <c r="M209" i="25" s="1"/>
  <c r="I240" i="25"/>
  <c r="J240" i="25" s="1"/>
  <c r="AB343" i="25"/>
  <c r="I51" i="25"/>
  <c r="J51" i="25" s="1"/>
  <c r="I343" i="25"/>
  <c r="AT529" i="43"/>
  <c r="AI118" i="43"/>
  <c r="I122" i="25"/>
  <c r="J122" i="25" s="1"/>
  <c r="I212" i="25"/>
  <c r="J212" i="25" s="1"/>
  <c r="U553" i="43"/>
  <c r="H553" i="43" s="1"/>
  <c r="Y553" i="25" s="1"/>
  <c r="AD609" i="43"/>
  <c r="AI95" i="43"/>
  <c r="AH95" i="43" s="1"/>
  <c r="AC95" i="25" s="1"/>
  <c r="R193" i="38"/>
  <c r="Y208" i="35"/>
  <c r="I134" i="25"/>
  <c r="J134" i="25" s="1"/>
  <c r="I190" i="25"/>
  <c r="J190" i="25" s="1"/>
  <c r="I420" i="25"/>
  <c r="J420" i="25" s="1"/>
  <c r="I229" i="25"/>
  <c r="J229" i="25" s="1"/>
  <c r="H504" i="35"/>
  <c r="L504" i="25" s="1"/>
  <c r="I137" i="25"/>
  <c r="J137" i="25" s="1"/>
  <c r="I211" i="25"/>
  <c r="J211" i="25" s="1"/>
  <c r="I472" i="25"/>
  <c r="J472" i="25" s="1"/>
  <c r="I413" i="25"/>
  <c r="J413" i="25" s="1"/>
  <c r="I276" i="25"/>
  <c r="AL237" i="43"/>
  <c r="AD237" i="25" s="1"/>
  <c r="I56" i="25"/>
  <c r="J56" i="25" s="1"/>
  <c r="I57" i="25"/>
  <c r="J57" i="25" s="1"/>
  <c r="I52" i="25"/>
  <c r="J52" i="25" s="1"/>
  <c r="I58" i="25"/>
  <c r="J58" i="25" s="1"/>
  <c r="I53" i="25"/>
  <c r="I54" i="25"/>
  <c r="I50" i="25"/>
  <c r="J50" i="25" s="1"/>
  <c r="AB354" i="25"/>
  <c r="AB569" i="25"/>
  <c r="I348" i="25"/>
  <c r="I289" i="25"/>
  <c r="J289" i="25" s="1"/>
  <c r="I154" i="25"/>
  <c r="J154" i="25" s="1"/>
  <c r="I513" i="25"/>
  <c r="J513" i="25" s="1"/>
  <c r="I87" i="25"/>
  <c r="U469" i="43"/>
  <c r="AB469" i="25" s="1"/>
  <c r="AN567" i="43"/>
  <c r="AM567" i="43" s="1"/>
  <c r="U232" i="43"/>
  <c r="AB232" i="25" s="1"/>
  <c r="H540" i="43"/>
  <c r="Y540" i="25" s="1"/>
  <c r="I279" i="25"/>
  <c r="U333" i="43"/>
  <c r="AB333" i="25" s="1"/>
  <c r="U545" i="43"/>
  <c r="AB545" i="25" s="1"/>
  <c r="U400" i="43"/>
  <c r="AB400" i="25" s="1"/>
  <c r="U103" i="43"/>
  <c r="AB103" i="25" s="1"/>
  <c r="AS25" i="43"/>
  <c r="U595" i="43"/>
  <c r="AB595" i="25" s="1"/>
  <c r="V609" i="35"/>
  <c r="AD540" i="25"/>
  <c r="X400" i="25"/>
  <c r="U157" i="25"/>
  <c r="W529" i="36"/>
  <c r="K193" i="40"/>
  <c r="AP567" i="43"/>
  <c r="H106" i="43"/>
  <c r="AM501" i="43"/>
  <c r="V193" i="36"/>
  <c r="L528" i="42"/>
  <c r="K528" i="42" s="1"/>
  <c r="X528" i="25" s="1"/>
  <c r="U422" i="43"/>
  <c r="AB422" i="25" s="1"/>
  <c r="X416" i="25"/>
  <c r="O609" i="45"/>
  <c r="U494" i="25"/>
  <c r="I603" i="40"/>
  <c r="H603" i="40" s="1"/>
  <c r="V603" i="25" s="1"/>
  <c r="X591" i="25"/>
  <c r="H514" i="39"/>
  <c r="S514" i="25" s="1"/>
  <c r="H26" i="39"/>
  <c r="S26" i="25" s="1"/>
  <c r="AL572" i="43"/>
  <c r="AD572" i="25" s="1"/>
  <c r="AL499" i="43"/>
  <c r="AD499" i="25" s="1"/>
  <c r="L529" i="37"/>
  <c r="Y608" i="35"/>
  <c r="Y164" i="43"/>
  <c r="U119" i="43"/>
  <c r="AB119" i="25" s="1"/>
  <c r="U112" i="43"/>
  <c r="AB112" i="25" s="1"/>
  <c r="AI136" i="43"/>
  <c r="AH136" i="43" s="1"/>
  <c r="AC136" i="25" s="1"/>
  <c r="X219" i="25"/>
  <c r="H294" i="43"/>
  <c r="Y294" i="25" s="1"/>
  <c r="AI194" i="43"/>
  <c r="AH194" i="43" s="1"/>
  <c r="AC194" i="25" s="1"/>
  <c r="U526" i="43"/>
  <c r="AB526" i="25" s="1"/>
  <c r="N529" i="37"/>
  <c r="AL73" i="43"/>
  <c r="AD73" i="25" s="1"/>
  <c r="Y163" i="43"/>
  <c r="AL302" i="43"/>
  <c r="AD302" i="25" s="1"/>
  <c r="AS95" i="43"/>
  <c r="U559" i="43"/>
  <c r="H559" i="43" s="1"/>
  <c r="Y559" i="25" s="1"/>
  <c r="AL570" i="43"/>
  <c r="AD570" i="25" s="1"/>
  <c r="O193" i="36"/>
  <c r="BA150" i="43"/>
  <c r="AZ150" i="43" s="1"/>
  <c r="AF150" i="25" s="1"/>
  <c r="V529" i="36"/>
  <c r="AL333" i="43"/>
  <c r="AD333" i="25" s="1"/>
  <c r="I194" i="40"/>
  <c r="H194" i="40" s="1"/>
  <c r="V194" i="25" s="1"/>
  <c r="X447" i="25"/>
  <c r="H564" i="43"/>
  <c r="Y564" i="25" s="1"/>
  <c r="I564" i="25" s="1"/>
  <c r="H201" i="43"/>
  <c r="Y201" i="25" s="1"/>
  <c r="I201" i="25" s="1"/>
  <c r="J201" i="25" s="1"/>
  <c r="AL461" i="43"/>
  <c r="AD461" i="25" s="1"/>
  <c r="H192" i="43"/>
  <c r="Y192" i="25" s="1"/>
  <c r="H178" i="43"/>
  <c r="Y178" i="25" s="1"/>
  <c r="I178" i="25" s="1"/>
  <c r="J178" i="25" s="1"/>
  <c r="H555" i="35"/>
  <c r="L555" i="25" s="1"/>
  <c r="AL518" i="43"/>
  <c r="AD518" i="25" s="1"/>
  <c r="Y364" i="43"/>
  <c r="AM163" i="43"/>
  <c r="P193" i="35"/>
  <c r="O193" i="35" s="1"/>
  <c r="AL479" i="43"/>
  <c r="AD479" i="25" s="1"/>
  <c r="AL157" i="43"/>
  <c r="AD157" i="25" s="1"/>
  <c r="AS89" i="43"/>
  <c r="AB583" i="25"/>
  <c r="H500" i="43"/>
  <c r="Y500" i="25" s="1"/>
  <c r="I500" i="25" s="1"/>
  <c r="H36" i="43"/>
  <c r="Y36" i="25" s="1"/>
  <c r="H107" i="43"/>
  <c r="H333" i="45"/>
  <c r="AG333" i="25" s="1"/>
  <c r="H581" i="43"/>
  <c r="Y581" i="25" s="1"/>
  <c r="I581" i="25" s="1"/>
  <c r="J581" i="25" s="1"/>
  <c r="I208" i="43"/>
  <c r="Z208" i="25" s="1"/>
  <c r="W193" i="45"/>
  <c r="U593" i="43"/>
  <c r="AB593" i="25" s="1"/>
  <c r="AL494" i="43"/>
  <c r="AD494" i="25" s="1"/>
  <c r="AB137" i="25"/>
  <c r="AL165" i="43"/>
  <c r="AD165" i="25" s="1"/>
  <c r="AL195" i="43"/>
  <c r="AD195" i="25" s="1"/>
  <c r="AL110" i="43"/>
  <c r="AD110" i="25" s="1"/>
  <c r="H119" i="35"/>
  <c r="L119" i="25" s="1"/>
  <c r="U26" i="43"/>
  <c r="U531" i="43"/>
  <c r="U468" i="43"/>
  <c r="AE364" i="43"/>
  <c r="U115" i="43"/>
  <c r="AB115" i="25" s="1"/>
  <c r="AB136" i="43"/>
  <c r="AL84" i="43"/>
  <c r="AD84" i="25" s="1"/>
  <c r="H574" i="39"/>
  <c r="S574" i="25" s="1"/>
  <c r="U93" i="43"/>
  <c r="H226" i="36"/>
  <c r="M226" i="25" s="1"/>
  <c r="AA488" i="43"/>
  <c r="H542" i="43"/>
  <c r="Y542" i="25" s="1"/>
  <c r="V194" i="43"/>
  <c r="V501" i="43"/>
  <c r="AA609" i="43"/>
  <c r="H534" i="43"/>
  <c r="Y534" i="25" s="1"/>
  <c r="AI163" i="43"/>
  <c r="AH163" i="43" s="1"/>
  <c r="AC163" i="25" s="1"/>
  <c r="AL597" i="43"/>
  <c r="AD597" i="25" s="1"/>
  <c r="AL209" i="43"/>
  <c r="AD209" i="25" s="1"/>
  <c r="AE150" i="43"/>
  <c r="H40" i="39"/>
  <c r="S40" i="25" s="1"/>
  <c r="AL477" i="43"/>
  <c r="AD477" i="25" s="1"/>
  <c r="U258" i="43"/>
  <c r="AB258" i="25" s="1"/>
  <c r="V88" i="39"/>
  <c r="V244" i="39" s="1"/>
  <c r="X479" i="25"/>
  <c r="X237" i="25"/>
  <c r="H457" i="43"/>
  <c r="Y457" i="25" s="1"/>
  <c r="H225" i="43"/>
  <c r="Y225" i="25" s="1"/>
  <c r="I225" i="25" s="1"/>
  <c r="J225" i="25" s="1"/>
  <c r="H484" i="43"/>
  <c r="Y484" i="25" s="1"/>
  <c r="I484" i="25" s="1"/>
  <c r="J484" i="25" s="1"/>
  <c r="H94" i="43"/>
  <c r="Y94" i="25" s="1"/>
  <c r="I94" i="25" s="1"/>
  <c r="J94" i="25" s="1"/>
  <c r="H499" i="39"/>
  <c r="S499" i="25" s="1"/>
  <c r="U416" i="43"/>
  <c r="AB416" i="25" s="1"/>
  <c r="U412" i="43"/>
  <c r="AB412" i="25" s="1"/>
  <c r="L193" i="37"/>
  <c r="U90" i="43"/>
  <c r="AB90" i="25" s="1"/>
  <c r="U138" i="43"/>
  <c r="AB138" i="25" s="1"/>
  <c r="AL526" i="43"/>
  <c r="AD526" i="25" s="1"/>
  <c r="K218" i="42"/>
  <c r="H218" i="42" s="1"/>
  <c r="AL232" i="43"/>
  <c r="AD232" i="25" s="1"/>
  <c r="AE95" i="43"/>
  <c r="BB88" i="43"/>
  <c r="AL284" i="43"/>
  <c r="AD284" i="25" s="1"/>
  <c r="AL103" i="43"/>
  <c r="AD103" i="25" s="1"/>
  <c r="U549" i="43"/>
  <c r="H549" i="43" s="1"/>
  <c r="Y549" i="25" s="1"/>
  <c r="U234" i="43"/>
  <c r="AB234" i="25" s="1"/>
  <c r="AL382" i="43"/>
  <c r="AD382" i="25" s="1"/>
  <c r="X422" i="25"/>
  <c r="H507" i="43"/>
  <c r="Y507" i="25" s="1"/>
  <c r="I507" i="25" s="1"/>
  <c r="AL349" i="43"/>
  <c r="AD349" i="25" s="1"/>
  <c r="H504" i="45"/>
  <c r="AG504" i="25" s="1"/>
  <c r="H400" i="45"/>
  <c r="AG400" i="25" s="1"/>
  <c r="H559" i="36"/>
  <c r="M559" i="25" s="1"/>
  <c r="AB202" i="25"/>
  <c r="I517" i="40"/>
  <c r="H517" i="40" s="1"/>
  <c r="V517" i="25" s="1"/>
  <c r="X518" i="25"/>
  <c r="X157" i="25"/>
  <c r="H327" i="43"/>
  <c r="H151" i="39"/>
  <c r="S151" i="25" s="1"/>
  <c r="H242" i="43"/>
  <c r="Y242" i="25" s="1"/>
  <c r="I242" i="25" s="1"/>
  <c r="L193" i="35"/>
  <c r="L488" i="35"/>
  <c r="AB539" i="25"/>
  <c r="X177" i="25"/>
  <c r="U587" i="25"/>
  <c r="H577" i="43"/>
  <c r="Y577" i="25" s="1"/>
  <c r="I577" i="25" s="1"/>
  <c r="J577" i="25" s="1"/>
  <c r="AL557" i="43"/>
  <c r="AD557" i="25" s="1"/>
  <c r="U209" i="43"/>
  <c r="J529" i="45"/>
  <c r="I529" i="45" s="1"/>
  <c r="AH529" i="25" s="1"/>
  <c r="AL142" i="43"/>
  <c r="AD142" i="25" s="1"/>
  <c r="AL291" i="43"/>
  <c r="H278" i="43"/>
  <c r="Y278" i="25" s="1"/>
  <c r="H309" i="43"/>
  <c r="Y309" i="25" s="1"/>
  <c r="I309" i="25" s="1"/>
  <c r="J309" i="25" s="1"/>
  <c r="H466" i="39"/>
  <c r="S466" i="25" s="1"/>
  <c r="H514" i="36"/>
  <c r="M514" i="25" s="1"/>
  <c r="H466" i="36"/>
  <c r="M466" i="25" s="1"/>
  <c r="M194" i="36"/>
  <c r="O194" i="25" s="1"/>
  <c r="AM150" i="43"/>
  <c r="V529" i="35"/>
  <c r="U533" i="43"/>
  <c r="AB533" i="25" s="1"/>
  <c r="U585" i="43"/>
  <c r="AB585" i="25" s="1"/>
  <c r="U547" i="43"/>
  <c r="AB547" i="25" s="1"/>
  <c r="AL83" i="43"/>
  <c r="AD83" i="25" s="1"/>
  <c r="AL568" i="43"/>
  <c r="AD568" i="25" s="1"/>
  <c r="U499" i="43"/>
  <c r="N193" i="35"/>
  <c r="H589" i="36"/>
  <c r="M589" i="25" s="1"/>
  <c r="AB592" i="25"/>
  <c r="H580" i="43"/>
  <c r="Y580" i="25" s="1"/>
  <c r="H43" i="39"/>
  <c r="S43" i="25" s="1"/>
  <c r="U23" i="43"/>
  <c r="K193" i="36"/>
  <c r="H428" i="43"/>
  <c r="Y428" i="25" s="1"/>
  <c r="I428" i="25" s="1"/>
  <c r="J428" i="25" s="1"/>
  <c r="AL469" i="43"/>
  <c r="AD469" i="25" s="1"/>
  <c r="AW95" i="43"/>
  <c r="AV95" i="43" s="1"/>
  <c r="AE95" i="25" s="1"/>
  <c r="T529" i="45"/>
  <c r="AL427" i="43"/>
  <c r="AD427" i="25" s="1"/>
  <c r="H548" i="43"/>
  <c r="Y548" i="25" s="1"/>
  <c r="I548" i="25" s="1"/>
  <c r="H119" i="39"/>
  <c r="S119" i="25" s="1"/>
  <c r="H306" i="43"/>
  <c r="Y306" i="25" s="1"/>
  <c r="H272" i="39"/>
  <c r="S272" i="25" s="1"/>
  <c r="H483" i="39"/>
  <c r="S483" i="25" s="1"/>
  <c r="H253" i="39"/>
  <c r="S253" i="25" s="1"/>
  <c r="H589" i="39"/>
  <c r="S589" i="25" s="1"/>
  <c r="H302" i="39"/>
  <c r="S302" i="25" s="1"/>
  <c r="H195" i="39"/>
  <c r="S195" i="25" s="1"/>
  <c r="H568" i="39"/>
  <c r="S568" i="25" s="1"/>
  <c r="H597" i="39"/>
  <c r="S597" i="25" s="1"/>
  <c r="S609" i="39"/>
  <c r="AS608" i="43"/>
  <c r="AQ609" i="43"/>
  <c r="H544" i="43"/>
  <c r="Y544" i="25" s="1"/>
  <c r="I544" i="25" s="1"/>
  <c r="J544" i="25" s="1"/>
  <c r="AB544" i="25"/>
  <c r="H460" i="43"/>
  <c r="Y460" i="25" s="1"/>
  <c r="AB460" i="25"/>
  <c r="U533" i="25"/>
  <c r="H533" i="39"/>
  <c r="S533" i="25" s="1"/>
  <c r="J163" i="43"/>
  <c r="I163" i="43" s="1"/>
  <c r="Z163" i="25" s="1"/>
  <c r="I164" i="43"/>
  <c r="Z164" i="25" s="1"/>
  <c r="U163" i="45"/>
  <c r="U677" i="45"/>
  <c r="P96" i="25"/>
  <c r="H96" i="36"/>
  <c r="M96" i="25" s="1"/>
  <c r="M193" i="35"/>
  <c r="AD480" i="25"/>
  <c r="H480" i="43"/>
  <c r="Y480" i="25" s="1"/>
  <c r="I480" i="25" s="1"/>
  <c r="U165" i="25"/>
  <c r="H165" i="39"/>
  <c r="S165" i="25" s="1"/>
  <c r="AD32" i="25"/>
  <c r="H32" i="43"/>
  <c r="Y32" i="25" s="1"/>
  <c r="AL483" i="43"/>
  <c r="AD483" i="25" s="1"/>
  <c r="U205" i="25"/>
  <c r="H205" i="39"/>
  <c r="S205" i="25" s="1"/>
  <c r="AI390" i="25"/>
  <c r="H390" i="45"/>
  <c r="AG390" i="25" s="1"/>
  <c r="U184" i="25"/>
  <c r="H184" i="39"/>
  <c r="S184" i="25" s="1"/>
  <c r="P606" i="25"/>
  <c r="H606" i="36"/>
  <c r="M606" i="25" s="1"/>
  <c r="P605" i="25"/>
  <c r="AL533" i="43"/>
  <c r="AD533" i="25" s="1"/>
  <c r="H587" i="42"/>
  <c r="W587" i="25" s="1"/>
  <c r="X587" i="25"/>
  <c r="U416" i="25"/>
  <c r="H416" i="39"/>
  <c r="S416" i="25" s="1"/>
  <c r="AL125" i="43"/>
  <c r="AD125" i="25" s="1"/>
  <c r="H96" i="42"/>
  <c r="W96" i="25" s="1"/>
  <c r="X96" i="25"/>
  <c r="U591" i="43"/>
  <c r="AB591" i="25" s="1"/>
  <c r="J488" i="35"/>
  <c r="AB200" i="25"/>
  <c r="H200" i="43"/>
  <c r="Y200" i="25" s="1"/>
  <c r="I200" i="25" s="1"/>
  <c r="J200" i="25" s="1"/>
  <c r="H156" i="43"/>
  <c r="Y156" i="25" s="1"/>
  <c r="AB156" i="25"/>
  <c r="I118" i="36"/>
  <c r="N118" i="25" s="1"/>
  <c r="H130" i="42"/>
  <c r="W130" i="25" s="1"/>
  <c r="AJ469" i="25"/>
  <c r="H469" i="45"/>
  <c r="AG469" i="25" s="1"/>
  <c r="H514" i="42"/>
  <c r="W514" i="25" s="1"/>
  <c r="X514" i="25"/>
  <c r="I563" i="40"/>
  <c r="H563" i="40" s="1"/>
  <c r="V563" i="25" s="1"/>
  <c r="K567" i="40"/>
  <c r="K609" i="40" s="1"/>
  <c r="T565" i="25"/>
  <c r="H565" i="39"/>
  <c r="S565" i="25" s="1"/>
  <c r="BB218" i="43"/>
  <c r="BA218" i="43" s="1"/>
  <c r="AZ218" i="43" s="1"/>
  <c r="AF218" i="25" s="1"/>
  <c r="AW150" i="43"/>
  <c r="AV150" i="43" s="1"/>
  <c r="AE150" i="25" s="1"/>
  <c r="AB488" i="35"/>
  <c r="N609" i="37"/>
  <c r="AB487" i="25"/>
  <c r="X270" i="25"/>
  <c r="X26" i="25"/>
  <c r="H216" i="45"/>
  <c r="AG216" i="25" s="1"/>
  <c r="H603" i="36"/>
  <c r="M603" i="25" s="1"/>
  <c r="J193" i="43"/>
  <c r="I46" i="34"/>
  <c r="H46" i="34" s="1"/>
  <c r="K46" i="25" s="1"/>
  <c r="K45" i="34"/>
  <c r="I45" i="34" s="1"/>
  <c r="H45" i="34" s="1"/>
  <c r="K45" i="25" s="1"/>
  <c r="AL601" i="43"/>
  <c r="AD601" i="25" s="1"/>
  <c r="H431" i="43"/>
  <c r="Y451" i="25"/>
  <c r="U570" i="25"/>
  <c r="H570" i="39"/>
  <c r="S570" i="25" s="1"/>
  <c r="U140" i="25"/>
  <c r="H140" i="39"/>
  <c r="S140" i="25" s="1"/>
  <c r="AI486" i="25"/>
  <c r="H486" i="45"/>
  <c r="AG486" i="25" s="1"/>
  <c r="AJ593" i="25"/>
  <c r="H593" i="45"/>
  <c r="AG593" i="25" s="1"/>
  <c r="O561" i="25"/>
  <c r="H561" i="36"/>
  <c r="M561" i="25" s="1"/>
  <c r="U73" i="43"/>
  <c r="AB73" i="25" s="1"/>
  <c r="AJ73" i="25"/>
  <c r="H73" i="45"/>
  <c r="AG73" i="25" s="1"/>
  <c r="H477" i="42"/>
  <c r="W477" i="25" s="1"/>
  <c r="X477" i="25"/>
  <c r="O447" i="25"/>
  <c r="H447" i="36"/>
  <c r="M447" i="25" s="1"/>
  <c r="V364" i="43"/>
  <c r="H599" i="42"/>
  <c r="W599" i="25" s="1"/>
  <c r="X599" i="25"/>
  <c r="H494" i="42"/>
  <c r="W494" i="25" s="1"/>
  <c r="X494" i="25"/>
  <c r="H311" i="42"/>
  <c r="W311" i="25" s="1"/>
  <c r="X311" i="25"/>
  <c r="H125" i="42"/>
  <c r="W125" i="25" s="1"/>
  <c r="U226" i="25"/>
  <c r="H226" i="39"/>
  <c r="S226" i="25" s="1"/>
  <c r="AT218" i="43"/>
  <c r="AS218" i="43" s="1"/>
  <c r="AD159" i="25"/>
  <c r="H159" i="43"/>
  <c r="Y159" i="25" s="1"/>
  <c r="I159" i="25" s="1"/>
  <c r="J159" i="25" s="1"/>
  <c r="AB25" i="43"/>
  <c r="AL595" i="43"/>
  <c r="AD595" i="25" s="1"/>
  <c r="AD575" i="25"/>
  <c r="H575" i="43"/>
  <c r="Y575" i="25" s="1"/>
  <c r="I575" i="25" s="1"/>
  <c r="J575" i="25" s="1"/>
  <c r="U477" i="43"/>
  <c r="AB477" i="25" s="1"/>
  <c r="S529" i="39"/>
  <c r="H235" i="43"/>
  <c r="Y235" i="25" s="1"/>
  <c r="I235" i="25" s="1"/>
  <c r="J235" i="25" s="1"/>
  <c r="H170" i="43"/>
  <c r="Y170" i="25" s="1"/>
  <c r="H99" i="43"/>
  <c r="H165" i="35"/>
  <c r="L165" i="25" s="1"/>
  <c r="AS194" i="43"/>
  <c r="H624" i="45"/>
  <c r="H478" i="43"/>
  <c r="Y478" i="25" s="1"/>
  <c r="I478" i="25" s="1"/>
  <c r="J478" i="25" s="1"/>
  <c r="H196" i="43"/>
  <c r="Y196" i="25" s="1"/>
  <c r="I196" i="25" s="1"/>
  <c r="J196" i="25" s="1"/>
  <c r="H231" i="43"/>
  <c r="Y231" i="25" s="1"/>
  <c r="I231" i="25" s="1"/>
  <c r="J231" i="25" s="1"/>
  <c r="H97" i="43"/>
  <c r="H466" i="35"/>
  <c r="L466" i="25" s="1"/>
  <c r="H143" i="43"/>
  <c r="Y143" i="25" s="1"/>
  <c r="I143" i="25" s="1"/>
  <c r="J143" i="25" s="1"/>
  <c r="X193" i="36"/>
  <c r="U609" i="36"/>
  <c r="H209" i="35"/>
  <c r="L209" i="25" s="1"/>
  <c r="O136" i="38"/>
  <c r="N136" i="38" s="1"/>
  <c r="H136" i="38" s="1"/>
  <c r="U518" i="43"/>
  <c r="AB518" i="25" s="1"/>
  <c r="M136" i="36"/>
  <c r="O136" i="25" s="1"/>
  <c r="H589" i="35"/>
  <c r="L589" i="25" s="1"/>
  <c r="H214" i="43"/>
  <c r="Y214" i="25" s="1"/>
  <c r="O529" i="45"/>
  <c r="U125" i="43"/>
  <c r="AB125" i="25" s="1"/>
  <c r="O609" i="39"/>
  <c r="K95" i="42"/>
  <c r="H95" i="42" s="1"/>
  <c r="H498" i="43"/>
  <c r="Y498" i="25" s="1"/>
  <c r="I498" i="25" s="1"/>
  <c r="I194" i="43"/>
  <c r="Z194" i="25" s="1"/>
  <c r="U568" i="43"/>
  <c r="AL30" i="43"/>
  <c r="AD30" i="25" s="1"/>
  <c r="AT88" i="43"/>
  <c r="AA529" i="43"/>
  <c r="X609" i="36"/>
  <c r="BA95" i="43"/>
  <c r="AZ95" i="43" s="1"/>
  <c r="AF95" i="25" s="1"/>
  <c r="AO609" i="43"/>
  <c r="H349" i="39"/>
  <c r="S349" i="25" s="1"/>
  <c r="H502" i="39"/>
  <c r="S502" i="25" s="1"/>
  <c r="H130" i="39"/>
  <c r="S130" i="25" s="1"/>
  <c r="N193" i="39"/>
  <c r="H199" i="39"/>
  <c r="S199" i="25" s="1"/>
  <c r="H224" i="39"/>
  <c r="S224" i="25" s="1"/>
  <c r="O193" i="39"/>
  <c r="H169" i="39"/>
  <c r="S169" i="25" s="1"/>
  <c r="H72" i="43"/>
  <c r="Y72" i="25" s="1"/>
  <c r="I72" i="25" s="1"/>
  <c r="H35" i="39"/>
  <c r="S35" i="25" s="1"/>
  <c r="J82" i="40"/>
  <c r="I82" i="40" s="1"/>
  <c r="H82" i="40" s="1"/>
  <c r="V82" i="25" s="1"/>
  <c r="H545" i="36"/>
  <c r="M545" i="25" s="1"/>
  <c r="AP164" i="43"/>
  <c r="P193" i="36"/>
  <c r="AB542" i="25"/>
  <c r="X344" i="25"/>
  <c r="X559" i="25"/>
  <c r="X595" i="25"/>
  <c r="H331" i="43"/>
  <c r="Y331" i="25" s="1"/>
  <c r="I331" i="25" s="1"/>
  <c r="J331" i="25" s="1"/>
  <c r="H102" i="43"/>
  <c r="H138" i="45"/>
  <c r="AG138" i="25" s="1"/>
  <c r="X585" i="25"/>
  <c r="H30" i="35"/>
  <c r="L30" i="25" s="1"/>
  <c r="AL216" i="43"/>
  <c r="AD216" i="25" s="1"/>
  <c r="H557" i="36"/>
  <c r="M557" i="25" s="1"/>
  <c r="AJ88" i="43"/>
  <c r="AJ244" i="43" s="1"/>
  <c r="AB608" i="43"/>
  <c r="V529" i="39"/>
  <c r="AB213" i="25"/>
  <c r="H344" i="35"/>
  <c r="L344" i="25" s="1"/>
  <c r="H514" i="45"/>
  <c r="AG514" i="25" s="1"/>
  <c r="H130" i="45"/>
  <c r="AG130" i="25" s="1"/>
  <c r="W529" i="43"/>
  <c r="H237" i="36"/>
  <c r="M237" i="25" s="1"/>
  <c r="H568" i="35"/>
  <c r="L568" i="25" s="1"/>
  <c r="H93" i="45"/>
  <c r="AG93" i="25" s="1"/>
  <c r="AE501" i="43"/>
  <c r="AQ88" i="43"/>
  <c r="Q193" i="45"/>
  <c r="K364" i="42"/>
  <c r="X364" i="25" s="1"/>
  <c r="W193" i="43"/>
  <c r="AB364" i="43"/>
  <c r="AB239" i="25"/>
  <c r="AB428" i="25"/>
  <c r="AF88" i="43"/>
  <c r="X234" i="25"/>
  <c r="H203" i="43"/>
  <c r="Y203" i="25" s="1"/>
  <c r="I203" i="25" s="1"/>
  <c r="J203" i="25" s="1"/>
  <c r="H324" i="39"/>
  <c r="T193" i="36"/>
  <c r="AO193" i="43"/>
  <c r="I163" i="37"/>
  <c r="H163" i="37" s="1"/>
  <c r="Q163" i="25" s="1"/>
  <c r="X609" i="43"/>
  <c r="AL587" i="43"/>
  <c r="AD587" i="25" s="1"/>
  <c r="U83" i="43"/>
  <c r="AB83" i="25" s="1"/>
  <c r="U291" i="43"/>
  <c r="AB291" i="25" s="1"/>
  <c r="AE25" i="43"/>
  <c r="U466" i="43"/>
  <c r="AB466" i="25" s="1"/>
  <c r="AL504" i="43"/>
  <c r="AD504" i="25" s="1"/>
  <c r="U114" i="43"/>
  <c r="AB114" i="25" s="1"/>
  <c r="T529" i="35"/>
  <c r="AL400" i="43"/>
  <c r="AD400" i="25" s="1"/>
  <c r="AB543" i="25"/>
  <c r="AB143" i="25"/>
  <c r="X547" i="25"/>
  <c r="H305" i="43"/>
  <c r="Y305" i="25" s="1"/>
  <c r="I305" i="25" s="1"/>
  <c r="J305" i="25" s="1"/>
  <c r="H90" i="36"/>
  <c r="M90" i="25" s="1"/>
  <c r="H598" i="43"/>
  <c r="Y598" i="25" s="1"/>
  <c r="I598" i="25" s="1"/>
  <c r="J598" i="25" s="1"/>
  <c r="AM118" i="43"/>
  <c r="AK88" i="43"/>
  <c r="Y150" i="35"/>
  <c r="H597" i="36"/>
  <c r="M597" i="25" s="1"/>
  <c r="H599" i="39"/>
  <c r="S599" i="25" s="1"/>
  <c r="H479" i="39"/>
  <c r="S479" i="25" s="1"/>
  <c r="H572" i="45"/>
  <c r="AG572" i="25" s="1"/>
  <c r="H483" i="45"/>
  <c r="AG483" i="25" s="1"/>
  <c r="M193" i="43"/>
  <c r="I118" i="43"/>
  <c r="Z118" i="25" s="1"/>
  <c r="Q609" i="45"/>
  <c r="S488" i="39"/>
  <c r="O488" i="36"/>
  <c r="X553" i="25"/>
  <c r="H177" i="36"/>
  <c r="M177" i="25" s="1"/>
  <c r="H570" i="45"/>
  <c r="AG570" i="25" s="1"/>
  <c r="H184" i="36"/>
  <c r="M184" i="25" s="1"/>
  <c r="H390" i="36"/>
  <c r="M390" i="25" s="1"/>
  <c r="AL593" i="43"/>
  <c r="AD593" i="25" s="1"/>
  <c r="AL311" i="43"/>
  <c r="AD311" i="25" s="1"/>
  <c r="X589" i="25"/>
  <c r="H282" i="43"/>
  <c r="Y282" i="25" s="1"/>
  <c r="I282" i="25" s="1"/>
  <c r="U224" i="43"/>
  <c r="AB224" i="25" s="1"/>
  <c r="U284" i="43"/>
  <c r="U597" i="43"/>
  <c r="AB597" i="25" s="1"/>
  <c r="AB208" i="43"/>
  <c r="L567" i="46"/>
  <c r="K567" i="46" s="1"/>
  <c r="AM567" i="25" s="1"/>
  <c r="AL466" i="43"/>
  <c r="AD466" i="25" s="1"/>
  <c r="H205" i="35"/>
  <c r="L205" i="25" s="1"/>
  <c r="L193" i="39"/>
  <c r="X193" i="43"/>
  <c r="X88" i="43"/>
  <c r="H270" i="45"/>
  <c r="AG270" i="25" s="1"/>
  <c r="H209" i="45"/>
  <c r="AG209" i="25" s="1"/>
  <c r="H103" i="45"/>
  <c r="AG103" i="25" s="1"/>
  <c r="AB498" i="25"/>
  <c r="X258" i="25"/>
  <c r="N609" i="45"/>
  <c r="AB198" i="25"/>
  <c r="X247" i="25"/>
  <c r="H440" i="43"/>
  <c r="H572" i="39"/>
  <c r="S572" i="25" s="1"/>
  <c r="AL184" i="43"/>
  <c r="AD184" i="25" s="1"/>
  <c r="H551" i="35"/>
  <c r="L551" i="25" s="1"/>
  <c r="K25" i="42"/>
  <c r="H25" i="42" s="1"/>
  <c r="H547" i="36"/>
  <c r="M547" i="25" s="1"/>
  <c r="I164" i="39"/>
  <c r="T164" i="25" s="1"/>
  <c r="R529" i="38"/>
  <c r="R83" i="35"/>
  <c r="V163" i="43"/>
  <c r="Y567" i="43"/>
  <c r="U140" i="43"/>
  <c r="AB140" i="25" s="1"/>
  <c r="U157" i="43"/>
  <c r="AB157" i="25" s="1"/>
  <c r="AE208" i="43"/>
  <c r="V25" i="35"/>
  <c r="R25" i="35" s="1"/>
  <c r="H64" i="45"/>
  <c r="AG64" i="25" s="1"/>
  <c r="H73" i="35"/>
  <c r="L73" i="25" s="1"/>
  <c r="I164" i="37"/>
  <c r="H164" i="37" s="1"/>
  <c r="Q164" i="25" s="1"/>
  <c r="H557" i="35"/>
  <c r="L557" i="25" s="1"/>
  <c r="H157" i="36"/>
  <c r="M157" i="25" s="1"/>
  <c r="H547" i="35"/>
  <c r="L547" i="25" s="1"/>
  <c r="N88" i="37"/>
  <c r="H502" i="35"/>
  <c r="L502" i="25" s="1"/>
  <c r="U601" i="43"/>
  <c r="AB601" i="25" s="1"/>
  <c r="AF193" i="43"/>
  <c r="AI567" i="43"/>
  <c r="AH567" i="43" s="1"/>
  <c r="AC567" i="25" s="1"/>
  <c r="I528" i="45"/>
  <c r="AH528" i="25" s="1"/>
  <c r="V529" i="45"/>
  <c r="S609" i="35"/>
  <c r="X184" i="25"/>
  <c r="X555" i="25"/>
  <c r="X481" i="25"/>
  <c r="H186" i="43"/>
  <c r="Y186" i="25" s="1"/>
  <c r="I186" i="25" s="1"/>
  <c r="J186" i="25" s="1"/>
  <c r="H79" i="36"/>
  <c r="M79" i="25" s="1"/>
  <c r="H466" i="45"/>
  <c r="AG466" i="25" s="1"/>
  <c r="U193" i="45"/>
  <c r="K194" i="42"/>
  <c r="H23" i="39"/>
  <c r="S23" i="25" s="1"/>
  <c r="AI164" i="43"/>
  <c r="AH164" i="43" s="1"/>
  <c r="AC164" i="25" s="1"/>
  <c r="H599" i="45"/>
  <c r="AG599" i="25" s="1"/>
  <c r="H216" i="39"/>
  <c r="S216" i="25" s="1"/>
  <c r="H90" i="45"/>
  <c r="AG90" i="25" s="1"/>
  <c r="H551" i="45"/>
  <c r="AG551" i="25" s="1"/>
  <c r="H422" i="36"/>
  <c r="M422" i="25" s="1"/>
  <c r="H184" i="46"/>
  <c r="AK184" i="25" s="1"/>
  <c r="H23" i="45"/>
  <c r="AG23" i="25" s="1"/>
  <c r="U7" i="43"/>
  <c r="AB7" i="25" s="1"/>
  <c r="J608" i="39"/>
  <c r="I608" i="39" s="1"/>
  <c r="T608" i="25" s="1"/>
  <c r="AP25" i="43"/>
  <c r="O45" i="38"/>
  <c r="N45" i="38" s="1"/>
  <c r="X79" i="25"/>
  <c r="H578" i="43"/>
  <c r="Y578" i="25" s="1"/>
  <c r="AG193" i="43"/>
  <c r="H206" i="43"/>
  <c r="Y206" i="25" s="1"/>
  <c r="I206" i="25" s="1"/>
  <c r="J206" i="25" s="1"/>
  <c r="H91" i="43"/>
  <c r="Y91" i="25" s="1"/>
  <c r="I91" i="25" s="1"/>
  <c r="J91" i="25" s="1"/>
  <c r="H135" i="43"/>
  <c r="Y135" i="25" s="1"/>
  <c r="U193" i="36"/>
  <c r="I218" i="43"/>
  <c r="Z218" i="25" s="1"/>
  <c r="O529" i="39"/>
  <c r="U572" i="43"/>
  <c r="AB572" i="25" s="1"/>
  <c r="AL130" i="43"/>
  <c r="AD130" i="25" s="1"/>
  <c r="U29" i="43"/>
  <c r="AB29" i="25" s="1"/>
  <c r="U209" i="25"/>
  <c r="H110" i="35"/>
  <c r="L110" i="25" s="1"/>
  <c r="R150" i="35"/>
  <c r="M88" i="35"/>
  <c r="X491" i="25"/>
  <c r="H195" i="35"/>
  <c r="L195" i="25" s="1"/>
  <c r="H452" i="35"/>
  <c r="L452" i="25" s="1"/>
  <c r="W677" i="45"/>
  <c r="W679" i="45" s="1"/>
  <c r="AL272" i="43"/>
  <c r="AD272" i="25" s="1"/>
  <c r="H412" i="45"/>
  <c r="AG412" i="25" s="1"/>
  <c r="H280" i="43"/>
  <c r="Y280" i="25" s="1"/>
  <c r="H171" i="43"/>
  <c r="Y171" i="25" s="1"/>
  <c r="I171" i="25" s="1"/>
  <c r="J171" i="25" s="1"/>
  <c r="H78" i="43"/>
  <c r="Y78" i="25" s="1"/>
  <c r="H559" i="35"/>
  <c r="L559" i="25" s="1"/>
  <c r="H112" i="45"/>
  <c r="AG112" i="25" s="1"/>
  <c r="X324" i="25"/>
  <c r="P609" i="39"/>
  <c r="H26" i="35"/>
  <c r="L26" i="25" s="1"/>
  <c r="AP150" i="43"/>
  <c r="U561" i="43"/>
  <c r="AB561" i="25" s="1"/>
  <c r="Q529" i="45"/>
  <c r="M488" i="43"/>
  <c r="I275" i="36"/>
  <c r="N275" i="25" s="1"/>
  <c r="X208" i="25"/>
  <c r="H573" i="43"/>
  <c r="Y573" i="25" s="1"/>
  <c r="H603" i="39"/>
  <c r="S603" i="25" s="1"/>
  <c r="H562" i="43"/>
  <c r="Y562" i="25" s="1"/>
  <c r="H387" i="43"/>
  <c r="H155" i="43"/>
  <c r="Y155" i="25" s="1"/>
  <c r="I155" i="25" s="1"/>
  <c r="J155" i="25" s="1"/>
  <c r="H349" i="36"/>
  <c r="M349" i="25" s="1"/>
  <c r="Y501" i="35"/>
  <c r="H415" i="43"/>
  <c r="Y415" i="25" s="1"/>
  <c r="K529" i="37"/>
  <c r="V223" i="43"/>
  <c r="H412" i="36"/>
  <c r="M412" i="25" s="1"/>
  <c r="H103" i="35"/>
  <c r="L103" i="25" s="1"/>
  <c r="M529" i="45"/>
  <c r="H7" i="39"/>
  <c r="S7" i="25" s="1"/>
  <c r="O364" i="38"/>
  <c r="N364" i="38" s="1"/>
  <c r="H364" i="38" s="1"/>
  <c r="P25" i="36"/>
  <c r="M25" i="36" s="1"/>
  <c r="O25" i="25" s="1"/>
  <c r="AL502" i="43"/>
  <c r="AD502" i="25" s="1"/>
  <c r="AI45" i="43"/>
  <c r="AH45" i="43" s="1"/>
  <c r="AC45" i="25" s="1"/>
  <c r="AB145" i="25"/>
  <c r="H421" i="43"/>
  <c r="Y421" i="25" s="1"/>
  <c r="I421" i="25" s="1"/>
  <c r="J421" i="25" s="1"/>
  <c r="H593" i="39"/>
  <c r="S593" i="25" s="1"/>
  <c r="H447" i="45"/>
  <c r="AG447" i="25" s="1"/>
  <c r="H469" i="39"/>
  <c r="S469" i="25" s="1"/>
  <c r="AE164" i="43"/>
  <c r="H477" i="36"/>
  <c r="M477" i="25" s="1"/>
  <c r="H486" i="35"/>
  <c r="L486" i="25" s="1"/>
  <c r="U608" i="35"/>
  <c r="R608" i="35" s="1"/>
  <c r="AM136" i="43"/>
  <c r="I223" i="43"/>
  <c r="Z223" i="25" s="1"/>
  <c r="L608" i="42"/>
  <c r="V193" i="35"/>
  <c r="U177" i="43"/>
  <c r="AB177" i="25" s="1"/>
  <c r="AI218" i="43"/>
  <c r="AH218" i="43" s="1"/>
  <c r="AC218" i="25" s="1"/>
  <c r="AE71" i="43"/>
  <c r="X549" i="25"/>
  <c r="X565" i="25"/>
  <c r="X427" i="25"/>
  <c r="H504" i="36"/>
  <c r="M504" i="25" s="1"/>
  <c r="H555" i="45"/>
  <c r="AG555" i="25" s="1"/>
  <c r="H547" i="45"/>
  <c r="AG547" i="25" s="1"/>
  <c r="H412" i="39"/>
  <c r="S412" i="25" s="1"/>
  <c r="H479" i="35"/>
  <c r="L479" i="25" s="1"/>
  <c r="U130" i="43"/>
  <c r="AB130" i="25" s="1"/>
  <c r="AK609" i="43"/>
  <c r="V136" i="43"/>
  <c r="AE608" i="43"/>
  <c r="AU609" i="43"/>
  <c r="AS136" i="43"/>
  <c r="U587" i="43"/>
  <c r="AB587" i="25" s="1"/>
  <c r="H162" i="43"/>
  <c r="Y162" i="25" s="1"/>
  <c r="H475" i="36"/>
  <c r="M475" i="25" s="1"/>
  <c r="S88" i="45"/>
  <c r="AB179" i="25"/>
  <c r="H73" i="36"/>
  <c r="M73" i="25" s="1"/>
  <c r="U494" i="43"/>
  <c r="AB494" i="25" s="1"/>
  <c r="AW275" i="43"/>
  <c r="AV275" i="43" s="1"/>
  <c r="AE275" i="25" s="1"/>
  <c r="AB22" i="25"/>
  <c r="H550" i="43"/>
  <c r="Y550" i="25" s="1"/>
  <c r="I550" i="25" s="1"/>
  <c r="H175" i="43"/>
  <c r="Y175" i="25" s="1"/>
  <c r="I175" i="25" s="1"/>
  <c r="U514" i="43"/>
  <c r="AB514" i="25" s="1"/>
  <c r="I208" i="40"/>
  <c r="H208" i="40" s="1"/>
  <c r="V208" i="25" s="1"/>
  <c r="H471" i="43"/>
  <c r="Y471" i="25" s="1"/>
  <c r="I471" i="25" s="1"/>
  <c r="J471" i="25" s="1"/>
  <c r="AL216" i="25"/>
  <c r="H409" i="43"/>
  <c r="Y409" i="25" s="1"/>
  <c r="X568" i="25"/>
  <c r="AB330" i="25"/>
  <c r="U349" i="43"/>
  <c r="AB349" i="25" s="1"/>
  <c r="H545" i="39"/>
  <c r="S545" i="25" s="1"/>
  <c r="U447" i="43"/>
  <c r="AB447" i="25" s="1"/>
  <c r="H617" i="45"/>
  <c r="H165" i="45"/>
  <c r="AG165" i="25" s="1"/>
  <c r="H333" i="35"/>
  <c r="L333" i="25" s="1"/>
  <c r="BB488" i="43"/>
  <c r="AX488" i="43"/>
  <c r="H398" i="43"/>
  <c r="Y398" i="25" s="1"/>
  <c r="AF488" i="43"/>
  <c r="V150" i="43"/>
  <c r="AS245" i="43"/>
  <c r="AM364" i="43"/>
  <c r="U151" i="43"/>
  <c r="AB151" i="25" s="1"/>
  <c r="BC609" i="43"/>
  <c r="AS118" i="43"/>
  <c r="AL93" i="43"/>
  <c r="AD93" i="25" s="1"/>
  <c r="AS163" i="43"/>
  <c r="T529" i="36"/>
  <c r="U462" i="43"/>
  <c r="AB462" i="25" s="1"/>
  <c r="H89" i="35"/>
  <c r="L89" i="25" s="1"/>
  <c r="H545" i="45"/>
  <c r="AG545" i="25" s="1"/>
  <c r="V88" i="35"/>
  <c r="K64" i="39"/>
  <c r="H64" i="39" s="1"/>
  <c r="S64" i="25" s="1"/>
  <c r="U237" i="43"/>
  <c r="AB237" i="25" s="1"/>
  <c r="AP528" i="43"/>
  <c r="K89" i="39"/>
  <c r="U89" i="25" s="1"/>
  <c r="J488" i="37"/>
  <c r="U427" i="25"/>
  <c r="H427" i="39"/>
  <c r="S427" i="25" s="1"/>
  <c r="U526" i="25"/>
  <c r="AI545" i="25"/>
  <c r="U491" i="25"/>
  <c r="H516" i="43"/>
  <c r="Y516" i="25" s="1"/>
  <c r="I516" i="25" s="1"/>
  <c r="AN488" i="43"/>
  <c r="H494" i="45"/>
  <c r="AG494" i="25" s="1"/>
  <c r="H344" i="39"/>
  <c r="S344" i="25" s="1"/>
  <c r="I89" i="37"/>
  <c r="H89" i="37" s="1"/>
  <c r="Q89" i="25" s="1"/>
  <c r="H30" i="39"/>
  <c r="S30" i="25" s="1"/>
  <c r="K136" i="45"/>
  <c r="AI136" i="25" s="1"/>
  <c r="Z488" i="43"/>
  <c r="M193" i="45"/>
  <c r="W488" i="36"/>
  <c r="U88" i="45"/>
  <c r="L529" i="36"/>
  <c r="AL514" i="43"/>
  <c r="AD514" i="25" s="1"/>
  <c r="AA193" i="43"/>
  <c r="Y193" i="43" s="1"/>
  <c r="I275" i="40"/>
  <c r="H275" i="40" s="1"/>
  <c r="V275" i="25" s="1"/>
  <c r="AB383" i="25"/>
  <c r="AB413" i="25"/>
  <c r="X169" i="25"/>
  <c r="H191" i="43"/>
  <c r="Y191" i="25" s="1"/>
  <c r="R605" i="25"/>
  <c r="H597" i="45"/>
  <c r="AG597" i="25" s="1"/>
  <c r="H390" i="39"/>
  <c r="S390" i="25" s="1"/>
  <c r="H344" i="45"/>
  <c r="AG344" i="25" s="1"/>
  <c r="H590" i="43"/>
  <c r="Y590" i="25" s="1"/>
  <c r="I590" i="25" s="1"/>
  <c r="H585" i="39"/>
  <c r="S585" i="25" s="1"/>
  <c r="H494" i="35"/>
  <c r="L494" i="25" s="1"/>
  <c r="H324" i="35"/>
  <c r="M95" i="36"/>
  <c r="O95" i="25" s="1"/>
  <c r="O193" i="45"/>
  <c r="AB118" i="43"/>
  <c r="O89" i="38"/>
  <c r="N89" i="38" s="1"/>
  <c r="H89" i="38" s="1"/>
  <c r="H37" i="36"/>
  <c r="M37" i="25" s="1"/>
  <c r="P609" i="36"/>
  <c r="M364" i="36"/>
  <c r="O364" i="25" s="1"/>
  <c r="H112" i="35"/>
  <c r="L112" i="25" s="1"/>
  <c r="AB472" i="25"/>
  <c r="AB415" i="25"/>
  <c r="K83" i="46"/>
  <c r="AM83" i="25" s="1"/>
  <c r="X382" i="25"/>
  <c r="H427" i="45"/>
  <c r="AG427" i="25" s="1"/>
  <c r="H586" i="43"/>
  <c r="Y586" i="25" s="1"/>
  <c r="I586" i="25" s="1"/>
  <c r="H473" i="43"/>
  <c r="Y473" i="25" s="1"/>
  <c r="K150" i="39"/>
  <c r="U150" i="25" s="1"/>
  <c r="X218" i="43"/>
  <c r="V218" i="43" s="1"/>
  <c r="Q517" i="36"/>
  <c r="P517" i="25" s="1"/>
  <c r="M488" i="35"/>
  <c r="Z88" i="43"/>
  <c r="H125" i="35"/>
  <c r="L125" i="25" s="1"/>
  <c r="H593" i="35"/>
  <c r="L593" i="25" s="1"/>
  <c r="H283" i="43"/>
  <c r="Y283" i="25" s="1"/>
  <c r="I283" i="25" s="1"/>
  <c r="K244" i="43"/>
  <c r="H353" i="43"/>
  <c r="Y353" i="25" s="1"/>
  <c r="I353" i="25" s="1"/>
  <c r="J353" i="25" s="1"/>
  <c r="H350" i="43"/>
  <c r="Y350" i="25" s="1"/>
  <c r="H184" i="45"/>
  <c r="AG184" i="25" s="1"/>
  <c r="H26" i="36"/>
  <c r="M26" i="25" s="1"/>
  <c r="AR529" i="43"/>
  <c r="AS164" i="43"/>
  <c r="P88" i="45"/>
  <c r="N488" i="37"/>
  <c r="BA567" i="43"/>
  <c r="AZ567" i="43" s="1"/>
  <c r="AF567" i="25" s="1"/>
  <c r="N88" i="35"/>
  <c r="U529" i="36"/>
  <c r="H24" i="43"/>
  <c r="Y24" i="25" s="1"/>
  <c r="I24" i="25" s="1"/>
  <c r="J24" i="25" s="1"/>
  <c r="X545" i="25"/>
  <c r="AA244" i="35"/>
  <c r="AA489" i="35" s="1"/>
  <c r="AA611" i="35" s="1"/>
  <c r="AA613" i="35" s="1"/>
  <c r="H207" i="43"/>
  <c r="Y207" i="25" s="1"/>
  <c r="H224" i="45"/>
  <c r="AG224" i="25" s="1"/>
  <c r="H536" i="43"/>
  <c r="Y536" i="25" s="1"/>
  <c r="I536" i="25" s="1"/>
  <c r="H130" i="36"/>
  <c r="M130" i="25" s="1"/>
  <c r="AI150" i="43"/>
  <c r="AH150" i="43" s="1"/>
  <c r="AC150" i="25" s="1"/>
  <c r="Q88" i="38"/>
  <c r="U142" i="43"/>
  <c r="AB142" i="25" s="1"/>
  <c r="R136" i="35"/>
  <c r="R193" i="39"/>
  <c r="Q193" i="39" s="1"/>
  <c r="AB348" i="25"/>
  <c r="AB146" i="25"/>
  <c r="AB500" i="25"/>
  <c r="H111" i="43"/>
  <c r="Z605" i="25"/>
  <c r="H438" i="43"/>
  <c r="Y438" i="25" s="1"/>
  <c r="H81" i="43"/>
  <c r="Y81" i="25" s="1"/>
  <c r="I81" i="25" s="1"/>
  <c r="P193" i="39"/>
  <c r="I218" i="37"/>
  <c r="H218" i="37" s="1"/>
  <c r="Q218" i="25" s="1"/>
  <c r="H199" i="36"/>
  <c r="M199" i="25" s="1"/>
  <c r="H184" i="35"/>
  <c r="L184" i="25" s="1"/>
  <c r="U193" i="35"/>
  <c r="U244" i="35" s="1"/>
  <c r="U365" i="43"/>
  <c r="AB365" i="25" s="1"/>
  <c r="AL35" i="43"/>
  <c r="AD35" i="25" s="1"/>
  <c r="U219" i="43"/>
  <c r="Q194" i="36"/>
  <c r="P194" i="25" s="1"/>
  <c r="AP517" i="43"/>
  <c r="J567" i="37"/>
  <c r="I567" i="37" s="1"/>
  <c r="X466" i="25"/>
  <c r="H485" i="43"/>
  <c r="Y485" i="25" s="1"/>
  <c r="I485" i="25" s="1"/>
  <c r="J485" i="25" s="1"/>
  <c r="H169" i="36"/>
  <c r="M169" i="25" s="1"/>
  <c r="H477" i="39"/>
  <c r="S477" i="25" s="1"/>
  <c r="H157" i="45"/>
  <c r="AG157" i="25" s="1"/>
  <c r="U529" i="45"/>
  <c r="W88" i="45"/>
  <c r="AW364" i="43"/>
  <c r="AV364" i="43" s="1"/>
  <c r="AE364" i="25" s="1"/>
  <c r="AL565" i="43"/>
  <c r="AD565" i="25" s="1"/>
  <c r="J608" i="45"/>
  <c r="I608" i="45" s="1"/>
  <c r="AH608" i="25" s="1"/>
  <c r="H621" i="45"/>
  <c r="Q89" i="36"/>
  <c r="P89" i="25" s="1"/>
  <c r="T488" i="36"/>
  <c r="AP45" i="43"/>
  <c r="AB204" i="25"/>
  <c r="AB231" i="25"/>
  <c r="AK529" i="35"/>
  <c r="H243" i="43"/>
  <c r="Y243" i="25" s="1"/>
  <c r="I243" i="25" s="1"/>
  <c r="H486" i="39"/>
  <c r="S486" i="25" s="1"/>
  <c r="H475" i="45"/>
  <c r="AG475" i="25" s="1"/>
  <c r="H177" i="39"/>
  <c r="S177" i="25" s="1"/>
  <c r="H477" i="45"/>
  <c r="AG477" i="25" s="1"/>
  <c r="H237" i="45"/>
  <c r="AG237" i="25" s="1"/>
  <c r="H400" i="36"/>
  <c r="M400" i="25" s="1"/>
  <c r="H412" i="35"/>
  <c r="L412" i="25" s="1"/>
  <c r="H73" i="39"/>
  <c r="S73" i="25" s="1"/>
  <c r="U475" i="43"/>
  <c r="AB306" i="25"/>
  <c r="U462" i="25"/>
  <c r="L88" i="46"/>
  <c r="K88" i="46" s="1"/>
  <c r="AM88" i="25" s="1"/>
  <c r="O194" i="38"/>
  <c r="N194" i="38" s="1"/>
  <c r="H194" i="38" s="1"/>
  <c r="I150" i="43"/>
  <c r="Z150" i="25" s="1"/>
  <c r="H21" i="43"/>
  <c r="Y21" i="25" s="1"/>
  <c r="I275" i="43"/>
  <c r="Z275" i="25" s="1"/>
  <c r="AC605" i="25"/>
  <c r="H446" i="43"/>
  <c r="Y446" i="25" s="1"/>
  <c r="H324" i="45"/>
  <c r="AG324" i="25" s="1"/>
  <c r="U195" i="43"/>
  <c r="AB195" i="25" s="1"/>
  <c r="I501" i="36"/>
  <c r="N501" i="25" s="1"/>
  <c r="Y118" i="43"/>
  <c r="H142" i="35"/>
  <c r="L142" i="25" s="1"/>
  <c r="AB280" i="25"/>
  <c r="R118" i="35"/>
  <c r="R194" i="35"/>
  <c r="J193" i="37"/>
  <c r="H168" i="43"/>
  <c r="Y168" i="25" s="1"/>
  <c r="I168" i="25" s="1"/>
  <c r="H169" i="45"/>
  <c r="AG169" i="25" s="1"/>
  <c r="U570" i="43"/>
  <c r="H7" i="35"/>
  <c r="L7" i="25" s="1"/>
  <c r="I501" i="37"/>
  <c r="H501" i="37" s="1"/>
  <c r="Q501" i="25" s="1"/>
  <c r="U461" i="43"/>
  <c r="AB461" i="25" s="1"/>
  <c r="M88" i="43"/>
  <c r="H195" i="36"/>
  <c r="M195" i="25" s="1"/>
  <c r="AY88" i="43"/>
  <c r="U82" i="43"/>
  <c r="AB82" i="25" s="1"/>
  <c r="U382" i="43"/>
  <c r="AB382" i="25" s="1"/>
  <c r="U599" i="43"/>
  <c r="AL140" i="43"/>
  <c r="AD140" i="25" s="1"/>
  <c r="AI275" i="43"/>
  <c r="AH275" i="43" s="1"/>
  <c r="AC275" i="25" s="1"/>
  <c r="U30" i="43"/>
  <c r="L609" i="35"/>
  <c r="X557" i="25"/>
  <c r="H568" i="45"/>
  <c r="AG568" i="25" s="1"/>
  <c r="H563" i="46"/>
  <c r="AK563" i="25" s="1"/>
  <c r="H104" i="43"/>
  <c r="Y104" i="25" s="1"/>
  <c r="AG609" i="43"/>
  <c r="I150" i="37"/>
  <c r="H150" i="37" s="1"/>
  <c r="Q150" i="25" s="1"/>
  <c r="H491" i="35"/>
  <c r="L491" i="25" s="1"/>
  <c r="W193" i="36"/>
  <c r="I194" i="36"/>
  <c r="AL205" i="43"/>
  <c r="AD205" i="25" s="1"/>
  <c r="H427" i="35"/>
  <c r="L427" i="25" s="1"/>
  <c r="L529" i="45"/>
  <c r="M29" i="36"/>
  <c r="O29" i="25" s="1"/>
  <c r="T608" i="45"/>
  <c r="R608" i="45" s="1"/>
  <c r="AJ608" i="25" s="1"/>
  <c r="W88" i="36"/>
  <c r="H110" i="45"/>
  <c r="AG110" i="25" s="1"/>
  <c r="AB87" i="25"/>
  <c r="X504" i="25"/>
  <c r="X90" i="25"/>
  <c r="H427" i="36"/>
  <c r="M427" i="25" s="1"/>
  <c r="H177" i="45"/>
  <c r="AG177" i="25" s="1"/>
  <c r="H499" i="36"/>
  <c r="M499" i="25" s="1"/>
  <c r="BB82" i="43"/>
  <c r="BA82" i="43" s="1"/>
  <c r="AZ82" i="43" s="1"/>
  <c r="AF82" i="25" s="1"/>
  <c r="BA83" i="43"/>
  <c r="AZ83" i="43" s="1"/>
  <c r="AF83" i="25" s="1"/>
  <c r="AA88" i="43"/>
  <c r="X291" i="25"/>
  <c r="X165" i="25"/>
  <c r="H490" i="43"/>
  <c r="Y490" i="25" s="1"/>
  <c r="I490" i="25" s="1"/>
  <c r="H138" i="39"/>
  <c r="S138" i="25" s="1"/>
  <c r="N488" i="36"/>
  <c r="M517" i="36"/>
  <c r="O517" i="25" s="1"/>
  <c r="I223" i="37"/>
  <c r="H223" i="37" s="1"/>
  <c r="Q223" i="25" s="1"/>
  <c r="T609" i="35"/>
  <c r="V164" i="43"/>
  <c r="X302" i="25"/>
  <c r="X272" i="25"/>
  <c r="H295" i="43"/>
  <c r="Y295" i="25" s="1"/>
  <c r="AE606" i="25"/>
  <c r="H125" i="45"/>
  <c r="AG125" i="25" s="1"/>
  <c r="H113" i="43"/>
  <c r="Y113" i="25" s="1"/>
  <c r="U605" i="25"/>
  <c r="H219" i="36"/>
  <c r="M219" i="25" s="1"/>
  <c r="N557" i="25"/>
  <c r="Q95" i="36"/>
  <c r="H7" i="45"/>
  <c r="AG7" i="25" s="1"/>
  <c r="O150" i="38"/>
  <c r="N150" i="38" s="1"/>
  <c r="AW89" i="43"/>
  <c r="AV89" i="43" s="1"/>
  <c r="AE89" i="25" s="1"/>
  <c r="H615" i="45"/>
  <c r="AU193" i="43"/>
  <c r="AS193" i="43" s="1"/>
  <c r="K194" i="39"/>
  <c r="U194" i="25" s="1"/>
  <c r="AB279" i="25"/>
  <c r="AB534" i="25"/>
  <c r="X462" i="25"/>
  <c r="H228" i="43"/>
  <c r="Y228" i="25" s="1"/>
  <c r="H333" i="36"/>
  <c r="M333" i="25" s="1"/>
  <c r="H109" i="43"/>
  <c r="H574" i="45"/>
  <c r="AG574" i="25" s="1"/>
  <c r="X551" i="25"/>
  <c r="H518" i="36"/>
  <c r="M518" i="25" s="1"/>
  <c r="H115" i="36"/>
  <c r="M115" i="25" s="1"/>
  <c r="V208" i="43"/>
  <c r="I501" i="40"/>
  <c r="H501" i="40" s="1"/>
  <c r="V501" i="25" s="1"/>
  <c r="M488" i="42"/>
  <c r="M275" i="36"/>
  <c r="O275" i="25" s="1"/>
  <c r="AB309" i="25"/>
  <c r="AA82" i="25"/>
  <c r="H591" i="35"/>
  <c r="L591" i="25" s="1"/>
  <c r="H422" i="35"/>
  <c r="L422" i="25" s="1"/>
  <c r="H79" i="39"/>
  <c r="S79" i="25" s="1"/>
  <c r="H561" i="45"/>
  <c r="AG561" i="25" s="1"/>
  <c r="H232" i="45"/>
  <c r="AG232" i="25" s="1"/>
  <c r="H574" i="36"/>
  <c r="M574" i="25" s="1"/>
  <c r="H152" i="43"/>
  <c r="Y152" i="25" s="1"/>
  <c r="I152" i="25" s="1"/>
  <c r="J152" i="25" s="1"/>
  <c r="H601" i="45"/>
  <c r="AG601" i="25" s="1"/>
  <c r="I136" i="36"/>
  <c r="N136" i="25" s="1"/>
  <c r="Q208" i="36"/>
  <c r="P208" i="25" s="1"/>
  <c r="H378" i="43"/>
  <c r="H247" i="36"/>
  <c r="M247" i="25" s="1"/>
  <c r="H221" i="43"/>
  <c r="Y221" i="25" s="1"/>
  <c r="I221" i="25" s="1"/>
  <c r="J221" i="25" s="1"/>
  <c r="H147" i="43"/>
  <c r="Y147" i="25" s="1"/>
  <c r="H344" i="36"/>
  <c r="M344" i="25" s="1"/>
  <c r="H599" i="36"/>
  <c r="M599" i="25" s="1"/>
  <c r="H302" i="35"/>
  <c r="L302" i="25" s="1"/>
  <c r="H84" i="46"/>
  <c r="AK84" i="25" s="1"/>
  <c r="H115" i="45"/>
  <c r="AG115" i="25" s="1"/>
  <c r="H499" i="35"/>
  <c r="L499" i="25" s="1"/>
  <c r="AA163" i="25"/>
  <c r="O589" i="25"/>
  <c r="J25" i="35"/>
  <c r="I25" i="35" s="1"/>
  <c r="H35" i="45"/>
  <c r="AG35" i="25" s="1"/>
  <c r="K208" i="39"/>
  <c r="U208" i="25" s="1"/>
  <c r="R71" i="35"/>
  <c r="J529" i="35"/>
  <c r="U488" i="35"/>
  <c r="AA45" i="25"/>
  <c r="H462" i="45"/>
  <c r="AG462" i="25" s="1"/>
  <c r="H132" i="43"/>
  <c r="Y132" i="25" s="1"/>
  <c r="H195" i="45"/>
  <c r="AG195" i="25" s="1"/>
  <c r="H226" i="45"/>
  <c r="AG226" i="25" s="1"/>
  <c r="H125" i="36"/>
  <c r="M125" i="25" s="1"/>
  <c r="H551" i="39"/>
  <c r="S551" i="25" s="1"/>
  <c r="H219" i="39"/>
  <c r="S219" i="25" s="1"/>
  <c r="H491" i="45"/>
  <c r="AG491" i="25" s="1"/>
  <c r="J163" i="46"/>
  <c r="I163" i="46" s="1"/>
  <c r="AL163" i="25" s="1"/>
  <c r="H93" i="36"/>
  <c r="M93" i="25" s="1"/>
  <c r="H555" i="36"/>
  <c r="M555" i="25" s="1"/>
  <c r="AP275" i="43"/>
  <c r="AA218" i="25"/>
  <c r="AL199" i="43"/>
  <c r="AD199" i="25" s="1"/>
  <c r="AM223" i="43"/>
  <c r="Y29" i="35"/>
  <c r="H138" i="35"/>
  <c r="L138" i="25" s="1"/>
  <c r="AA567" i="25"/>
  <c r="AB510" i="25"/>
  <c r="H8" i="43"/>
  <c r="X574" i="25"/>
  <c r="X199" i="25"/>
  <c r="H336" i="43"/>
  <c r="Y336" i="25" s="1"/>
  <c r="H144" i="43"/>
  <c r="Y144" i="25" s="1"/>
  <c r="I144" i="25" s="1"/>
  <c r="J144" i="25" s="1"/>
  <c r="H511" i="43"/>
  <c r="Y511" i="25" s="1"/>
  <c r="I511" i="25" s="1"/>
  <c r="J511" i="25" s="1"/>
  <c r="H411" i="43"/>
  <c r="Y411" i="25" s="1"/>
  <c r="I411" i="25" s="1"/>
  <c r="J411" i="25" s="1"/>
  <c r="H559" i="45"/>
  <c r="AG559" i="25" s="1"/>
  <c r="H311" i="45"/>
  <c r="AG311" i="25" s="1"/>
  <c r="X488" i="45"/>
  <c r="H390" i="35"/>
  <c r="L390" i="25" s="1"/>
  <c r="L488" i="39"/>
  <c r="AM208" i="43"/>
  <c r="U344" i="43"/>
  <c r="AB285" i="25"/>
  <c r="AB581" i="25"/>
  <c r="AN88" i="43"/>
  <c r="X35" i="25"/>
  <c r="AA193" i="25"/>
  <c r="H329" i="43"/>
  <c r="Y329" i="25" s="1"/>
  <c r="I329" i="25" s="1"/>
  <c r="J329" i="25" s="1"/>
  <c r="I501" i="43"/>
  <c r="Z501" i="25" s="1"/>
  <c r="H563" i="39"/>
  <c r="S563" i="25" s="1"/>
  <c r="H475" i="35"/>
  <c r="L475" i="25" s="1"/>
  <c r="H502" i="45"/>
  <c r="AG502" i="25" s="1"/>
  <c r="Q136" i="36"/>
  <c r="P136" i="25" s="1"/>
  <c r="J25" i="43"/>
  <c r="I25" i="43" s="1"/>
  <c r="AW25" i="43"/>
  <c r="AV25" i="43" s="1"/>
  <c r="AE25" i="25" s="1"/>
  <c r="AA25" i="25"/>
  <c r="AA528" i="25"/>
  <c r="AA608" i="25"/>
  <c r="AA488" i="25"/>
  <c r="AA88" i="25"/>
  <c r="AY609" i="43"/>
  <c r="Y95" i="43"/>
  <c r="BA245" i="43"/>
  <c r="AZ245" i="43" s="1"/>
  <c r="AF245" i="25" s="1"/>
  <c r="U165" i="43"/>
  <c r="AB165" i="25" s="1"/>
  <c r="AP136" i="43"/>
  <c r="AK488" i="43"/>
  <c r="R88" i="36"/>
  <c r="R88" i="38"/>
  <c r="X88" i="36"/>
  <c r="M89" i="36"/>
  <c r="O89" i="25" s="1"/>
  <c r="W529" i="45"/>
  <c r="O488" i="39"/>
  <c r="J488" i="36"/>
  <c r="H597" i="35"/>
  <c r="L597" i="25" s="1"/>
  <c r="AB88" i="35"/>
  <c r="Q275" i="36"/>
  <c r="P275" i="25" s="1"/>
  <c r="K95" i="39"/>
  <c r="U95" i="25" s="1"/>
  <c r="I136" i="37"/>
  <c r="H136" i="37" s="1"/>
  <c r="Q136" i="25" s="1"/>
  <c r="H7" i="36"/>
  <c r="M7" i="25" s="1"/>
  <c r="R118" i="45"/>
  <c r="AJ118" i="25" s="1"/>
  <c r="H483" i="36"/>
  <c r="M483" i="25" s="1"/>
  <c r="P193" i="45"/>
  <c r="H258" i="35"/>
  <c r="W88" i="35"/>
  <c r="K88" i="35"/>
  <c r="W529" i="35"/>
  <c r="H226" i="35"/>
  <c r="L226" i="25" s="1"/>
  <c r="BC488" i="43"/>
  <c r="U284" i="25"/>
  <c r="H284" i="39"/>
  <c r="S284" i="25" s="1"/>
  <c r="Y83" i="35"/>
  <c r="AB508" i="25"/>
  <c r="N529" i="45"/>
  <c r="L609" i="36"/>
  <c r="H169" i="35"/>
  <c r="L169" i="25" s="1"/>
  <c r="H115" i="35"/>
  <c r="L115" i="25" s="1"/>
  <c r="V606" i="25"/>
  <c r="H591" i="45"/>
  <c r="AG591" i="25" s="1"/>
  <c r="H377" i="43"/>
  <c r="Y377" i="25" s="1"/>
  <c r="H34" i="43"/>
  <c r="Y34" i="25" s="1"/>
  <c r="BA364" i="43"/>
  <c r="AZ364" i="43" s="1"/>
  <c r="AF364" i="25" s="1"/>
  <c r="N483" i="25"/>
  <c r="H585" i="35"/>
  <c r="L585" i="25" s="1"/>
  <c r="U270" i="43"/>
  <c r="AB270" i="25" s="1"/>
  <c r="AB95" i="43"/>
  <c r="Y82" i="35"/>
  <c r="O95" i="38"/>
  <c r="N95" i="38" s="1"/>
  <c r="W488" i="35"/>
  <c r="X253" i="25"/>
  <c r="H499" i="45"/>
  <c r="AG499" i="25" s="1"/>
  <c r="H219" i="45"/>
  <c r="AG219" i="25" s="1"/>
  <c r="H502" i="36"/>
  <c r="M502" i="25" s="1"/>
  <c r="H219" i="35"/>
  <c r="L219" i="25" s="1"/>
  <c r="K136" i="39"/>
  <c r="U136" i="25" s="1"/>
  <c r="Y118" i="35"/>
  <c r="O88" i="39"/>
  <c r="U553" i="25"/>
  <c r="R208" i="35"/>
  <c r="I118" i="37"/>
  <c r="H118" i="37" s="1"/>
  <c r="Q118" i="25" s="1"/>
  <c r="X597" i="25"/>
  <c r="X461" i="25"/>
  <c r="H100" i="43"/>
  <c r="H416" i="36"/>
  <c r="M416" i="25" s="1"/>
  <c r="H601" i="35"/>
  <c r="L601" i="25" s="1"/>
  <c r="S88" i="39"/>
  <c r="N488" i="39"/>
  <c r="L88" i="35"/>
  <c r="Q608" i="36"/>
  <c r="P608" i="25" s="1"/>
  <c r="R517" i="45"/>
  <c r="AJ517" i="25" s="1"/>
  <c r="Q150" i="36"/>
  <c r="P150" i="25" s="1"/>
  <c r="U272" i="43"/>
  <c r="AB272" i="25" s="1"/>
  <c r="AB305" i="25"/>
  <c r="AB388" i="25"/>
  <c r="AB421" i="25"/>
  <c r="H151" i="45"/>
  <c r="AG151" i="25" s="1"/>
  <c r="H506" i="43"/>
  <c r="Y506" i="25" s="1"/>
  <c r="H284" i="45"/>
  <c r="AG284" i="25" s="1"/>
  <c r="M193" i="42"/>
  <c r="H96" i="45"/>
  <c r="AG96" i="25" s="1"/>
  <c r="N488" i="45"/>
  <c r="T88" i="35"/>
  <c r="H270" i="35"/>
  <c r="L270" i="25" s="1"/>
  <c r="Q223" i="39"/>
  <c r="K223" i="39" s="1"/>
  <c r="R218" i="39"/>
  <c r="Q218" i="39" s="1"/>
  <c r="O597" i="25"/>
  <c r="J609" i="36"/>
  <c r="H553" i="35"/>
  <c r="L553" i="25" s="1"/>
  <c r="H416" i="45"/>
  <c r="AG416" i="25" s="1"/>
  <c r="H142" i="36"/>
  <c r="M142" i="25" s="1"/>
  <c r="AJ529" i="43"/>
  <c r="K275" i="42"/>
  <c r="H275" i="42" s="1"/>
  <c r="W275" i="25" s="1"/>
  <c r="K364" i="45"/>
  <c r="AI364" i="25" s="1"/>
  <c r="H30" i="36"/>
  <c r="M30" i="25" s="1"/>
  <c r="H140" i="35"/>
  <c r="L140" i="25" s="1"/>
  <c r="H587" i="45"/>
  <c r="AG587" i="25" s="1"/>
  <c r="H112" i="36"/>
  <c r="M112" i="25" s="1"/>
  <c r="H324" i="36"/>
  <c r="H119" i="36"/>
  <c r="M119" i="25" s="1"/>
  <c r="H96" i="46"/>
  <c r="AK96" i="25" s="1"/>
  <c r="AE223" i="43"/>
  <c r="K88" i="37"/>
  <c r="I218" i="36"/>
  <c r="N218" i="25" s="1"/>
  <c r="X88" i="45"/>
  <c r="U182" i="25"/>
  <c r="U181" i="25" s="1"/>
  <c r="BA45" i="43"/>
  <c r="AZ45" i="43" s="1"/>
  <c r="AF45" i="25" s="1"/>
  <c r="H224" i="36"/>
  <c r="M224" i="25" s="1"/>
  <c r="T88" i="45"/>
  <c r="J567" i="38"/>
  <c r="H272" i="35"/>
  <c r="L272" i="25" s="1"/>
  <c r="H258" i="36"/>
  <c r="M258" i="25" s="1"/>
  <c r="L488" i="45"/>
  <c r="X488" i="36"/>
  <c r="K118" i="39"/>
  <c r="U118" i="25" s="1"/>
  <c r="AB72" i="25"/>
  <c r="AJ488" i="35"/>
  <c r="Y245" i="43"/>
  <c r="K275" i="39"/>
  <c r="U275" i="25" s="1"/>
  <c r="H37" i="35"/>
  <c r="L37" i="25" s="1"/>
  <c r="I164" i="34"/>
  <c r="H164" i="34" s="1"/>
  <c r="K164" i="25" s="1"/>
  <c r="X486" i="25"/>
  <c r="H574" i="35"/>
  <c r="L574" i="25" s="1"/>
  <c r="K164" i="46"/>
  <c r="AM164" i="25" s="1"/>
  <c r="AU88" i="43"/>
  <c r="H381" i="43"/>
  <c r="Y381" i="25" s="1"/>
  <c r="I381" i="25" s="1"/>
  <c r="J381" i="25" s="1"/>
  <c r="H491" i="36"/>
  <c r="M491" i="25" s="1"/>
  <c r="H400" i="35"/>
  <c r="L400" i="25" s="1"/>
  <c r="R164" i="45"/>
  <c r="R677" i="45" s="1"/>
  <c r="L88" i="36"/>
  <c r="R71" i="45"/>
  <c r="AJ71" i="25" s="1"/>
  <c r="V193" i="45"/>
  <c r="K163" i="36"/>
  <c r="I163" i="36" s="1"/>
  <c r="N163" i="25" s="1"/>
  <c r="I164" i="36"/>
  <c r="N164" i="25" s="1"/>
  <c r="AO88" i="43"/>
  <c r="AI488" i="35"/>
  <c r="R163" i="35"/>
  <c r="L88" i="37"/>
  <c r="AB144" i="25"/>
  <c r="X29" i="25"/>
  <c r="AS71" i="43"/>
  <c r="I223" i="36"/>
  <c r="N223" i="25" s="1"/>
  <c r="K208" i="45"/>
  <c r="AI208" i="25" s="1"/>
  <c r="K275" i="45"/>
  <c r="AI275" i="25" s="1"/>
  <c r="U606" i="43"/>
  <c r="AB606" i="25" s="1"/>
  <c r="P88" i="36"/>
  <c r="P88" i="39"/>
  <c r="N88" i="39"/>
  <c r="H595" i="35"/>
  <c r="L595" i="25" s="1"/>
  <c r="H572" i="36"/>
  <c r="M572" i="25" s="1"/>
  <c r="H23" i="36"/>
  <c r="M23" i="25" s="1"/>
  <c r="M223" i="36"/>
  <c r="O223" i="25" s="1"/>
  <c r="AB191" i="25"/>
  <c r="I136" i="40"/>
  <c r="H136" i="40" s="1"/>
  <c r="V136" i="25" s="1"/>
  <c r="H549" i="45"/>
  <c r="AG549" i="25" s="1"/>
  <c r="H382" i="45"/>
  <c r="AG382" i="25" s="1"/>
  <c r="H595" i="45"/>
  <c r="AG595" i="25" s="1"/>
  <c r="P218" i="39"/>
  <c r="BA501" i="43"/>
  <c r="AZ501" i="43" s="1"/>
  <c r="AF501" i="25" s="1"/>
  <c r="U79" i="43"/>
  <c r="AB79" i="25" s="1"/>
  <c r="Q164" i="36"/>
  <c r="P164" i="25" s="1"/>
  <c r="N7" i="25"/>
  <c r="AI88" i="35"/>
  <c r="AB135" i="25"/>
  <c r="X572" i="25"/>
  <c r="H187" i="43"/>
  <c r="Y187" i="25" s="1"/>
  <c r="H492" i="43"/>
  <c r="Y492" i="25" s="1"/>
  <c r="H585" i="45"/>
  <c r="AG585" i="25" s="1"/>
  <c r="H165" i="36"/>
  <c r="M165" i="25" s="1"/>
  <c r="H216" i="36"/>
  <c r="M216" i="25" s="1"/>
  <c r="H606" i="39"/>
  <c r="S605" i="25" s="1"/>
  <c r="X193" i="45"/>
  <c r="Q163" i="36"/>
  <c r="P163" i="25" s="1"/>
  <c r="I208" i="36"/>
  <c r="N208" i="25" s="1"/>
  <c r="AB398" i="25"/>
  <c r="AB240" i="25"/>
  <c r="AB529" i="35"/>
  <c r="U84" i="43"/>
  <c r="AB84" i="25" s="1"/>
  <c r="H518" i="39"/>
  <c r="S518" i="25" s="1"/>
  <c r="H479" i="45"/>
  <c r="AG479" i="25" s="1"/>
  <c r="H142" i="39"/>
  <c r="S142" i="25" s="1"/>
  <c r="H205" i="45"/>
  <c r="AG205" i="25" s="1"/>
  <c r="H138" i="36"/>
  <c r="M138" i="25" s="1"/>
  <c r="H526" i="36"/>
  <c r="M526" i="25" s="1"/>
  <c r="H526" i="35"/>
  <c r="L526" i="25" s="1"/>
  <c r="H518" i="35"/>
  <c r="L518" i="25" s="1"/>
  <c r="H570" i="35"/>
  <c r="L570" i="25" s="1"/>
  <c r="N193" i="36"/>
  <c r="H311" i="36"/>
  <c r="M311" i="25" s="1"/>
  <c r="I89" i="36"/>
  <c r="N89" i="25" s="1"/>
  <c r="U247" i="43"/>
  <c r="AB247" i="25" s="1"/>
  <c r="AB193" i="35"/>
  <c r="H565" i="35"/>
  <c r="L565" i="25" s="1"/>
  <c r="K83" i="45"/>
  <c r="AI83" i="25" s="1"/>
  <c r="H112" i="39"/>
  <c r="S112" i="25" s="1"/>
  <c r="K461" i="45"/>
  <c r="K678" i="45" s="1"/>
  <c r="O678" i="45"/>
  <c r="Q517" i="39"/>
  <c r="K517" i="39" s="1"/>
  <c r="U517" i="25" s="1"/>
  <c r="R528" i="39"/>
  <c r="M609" i="35"/>
  <c r="R488" i="38"/>
  <c r="H568" i="36"/>
  <c r="M568" i="25" s="1"/>
  <c r="U488" i="36"/>
  <c r="V488" i="35"/>
  <c r="AB513" i="25"/>
  <c r="AB214" i="25"/>
  <c r="H199" i="45"/>
  <c r="AG199" i="25" s="1"/>
  <c r="H291" i="45"/>
  <c r="AG291" i="25" s="1"/>
  <c r="H110" i="36"/>
  <c r="M110" i="25" s="1"/>
  <c r="W609" i="36"/>
  <c r="H477" i="35"/>
  <c r="L477" i="25" s="1"/>
  <c r="J529" i="36"/>
  <c r="AC163" i="43"/>
  <c r="AB163" i="43" s="1"/>
  <c r="AB164" i="43"/>
  <c r="R501" i="35"/>
  <c r="L488" i="37"/>
  <c r="I95" i="37"/>
  <c r="H95" i="37" s="1"/>
  <c r="Q95" i="25" s="1"/>
  <c r="H234" i="45"/>
  <c r="AG234" i="25" s="1"/>
  <c r="K193" i="34"/>
  <c r="I193" i="34" s="1"/>
  <c r="H193" i="34" s="1"/>
  <c r="K193" i="25" s="1"/>
  <c r="AW45" i="43"/>
  <c r="AV45" i="43" s="1"/>
  <c r="AE45" i="25" s="1"/>
  <c r="H475" i="39"/>
  <c r="S475" i="25" s="1"/>
  <c r="H559" i="39"/>
  <c r="S559" i="25" s="1"/>
  <c r="H533" i="36"/>
  <c r="M533" i="25" s="1"/>
  <c r="H479" i="36"/>
  <c r="M479" i="25" s="1"/>
  <c r="Q488" i="45"/>
  <c r="AO218" i="43"/>
  <c r="AM218" i="43" s="1"/>
  <c r="R208" i="45"/>
  <c r="AJ208" i="25" s="1"/>
  <c r="K71" i="45"/>
  <c r="AL169" i="43"/>
  <c r="AD169" i="25" s="1"/>
  <c r="O568" i="25"/>
  <c r="H227" i="43"/>
  <c r="Y227" i="25" s="1"/>
  <c r="AB227" i="25"/>
  <c r="H167" i="43"/>
  <c r="Y167" i="25" s="1"/>
  <c r="AB167" i="25"/>
  <c r="H332" i="43"/>
  <c r="Y332" i="25" s="1"/>
  <c r="O151" i="25"/>
  <c r="H151" i="36"/>
  <c r="M151" i="25" s="1"/>
  <c r="AJ247" i="25"/>
  <c r="H247" i="45"/>
  <c r="AG247" i="25" s="1"/>
  <c r="U232" i="25"/>
  <c r="H232" i="39"/>
  <c r="S232" i="25" s="1"/>
  <c r="O40" i="25"/>
  <c r="H40" i="36"/>
  <c r="M40" i="25" s="1"/>
  <c r="U422" i="25"/>
  <c r="H422" i="39"/>
  <c r="S422" i="25" s="1"/>
  <c r="O302" i="25"/>
  <c r="H302" i="36"/>
  <c r="M302" i="25" s="1"/>
  <c r="AB458" i="25"/>
  <c r="H458" i="43"/>
  <c r="Y458" i="25" s="1"/>
  <c r="I458" i="25" s="1"/>
  <c r="V275" i="43"/>
  <c r="X488" i="43"/>
  <c r="AJ589" i="25"/>
  <c r="H589" i="45"/>
  <c r="AG589" i="25" s="1"/>
  <c r="AJ349" i="25"/>
  <c r="H349" i="45"/>
  <c r="AG349" i="25" s="1"/>
  <c r="AI272" i="25"/>
  <c r="H272" i="45"/>
  <c r="AG272" i="25" s="1"/>
  <c r="V488" i="45"/>
  <c r="R364" i="45"/>
  <c r="AJ364" i="25" s="1"/>
  <c r="O140" i="25"/>
  <c r="H140" i="36"/>
  <c r="M140" i="25" s="1"/>
  <c r="I528" i="40"/>
  <c r="H528" i="40" s="1"/>
  <c r="V528" i="25" s="1"/>
  <c r="AB211" i="25"/>
  <c r="AB201" i="25"/>
  <c r="H538" i="43"/>
  <c r="Y538" i="25" s="1"/>
  <c r="I538" i="25" s="1"/>
  <c r="J538" i="25" s="1"/>
  <c r="AB538" i="25"/>
  <c r="H419" i="43"/>
  <c r="Y419" i="25" s="1"/>
  <c r="AI526" i="25"/>
  <c r="H526" i="45"/>
  <c r="AG526" i="25" s="1"/>
  <c r="U247" i="25"/>
  <c r="H247" i="39"/>
  <c r="S247" i="25" s="1"/>
  <c r="I89" i="45"/>
  <c r="AH89" i="25" s="1"/>
  <c r="J88" i="45"/>
  <c r="I88" i="45" s="1"/>
  <c r="AH88" i="25" s="1"/>
  <c r="H463" i="43"/>
  <c r="Y463" i="25" s="1"/>
  <c r="I463" i="25" s="1"/>
  <c r="J463" i="25" s="1"/>
  <c r="AB463" i="25"/>
  <c r="K118" i="42"/>
  <c r="L88" i="42"/>
  <c r="U601" i="25"/>
  <c r="H601" i="39"/>
  <c r="S601" i="25" s="1"/>
  <c r="U258" i="25"/>
  <c r="H258" i="39"/>
  <c r="S258" i="25" s="1"/>
  <c r="H600" i="43"/>
  <c r="Y600" i="25" s="1"/>
  <c r="I600" i="25" s="1"/>
  <c r="AB600" i="25"/>
  <c r="H576" i="43"/>
  <c r="Y576" i="25" s="1"/>
  <c r="AB576" i="25"/>
  <c r="H512" i="43"/>
  <c r="Y512" i="25" s="1"/>
  <c r="J512" i="25" s="1"/>
  <c r="AB512" i="25"/>
  <c r="H459" i="43"/>
  <c r="Y459" i="25" s="1"/>
  <c r="I459" i="25" s="1"/>
  <c r="AB459" i="25"/>
  <c r="H430" i="43"/>
  <c r="Y430" i="25" s="1"/>
  <c r="H397" i="43"/>
  <c r="H370" i="43"/>
  <c r="Y370" i="25" s="1"/>
  <c r="H334" i="43"/>
  <c r="Y334" i="25" s="1"/>
  <c r="I334" i="25" s="1"/>
  <c r="AB334" i="25"/>
  <c r="AY488" i="43"/>
  <c r="AW245" i="43"/>
  <c r="AV245" i="43" s="1"/>
  <c r="AE245" i="25" s="1"/>
  <c r="AB530" i="25"/>
  <c r="H530" i="43"/>
  <c r="Y530" i="25" s="1"/>
  <c r="I530" i="25" s="1"/>
  <c r="H467" i="43"/>
  <c r="Y467" i="25" s="1"/>
  <c r="AB467" i="25"/>
  <c r="AM237" i="25"/>
  <c r="H237" i="46"/>
  <c r="AK237" i="25" s="1"/>
  <c r="Q608" i="39"/>
  <c r="K608" i="39" s="1"/>
  <c r="U608" i="25" s="1"/>
  <c r="R609" i="39"/>
  <c r="Q609" i="39" s="1"/>
  <c r="O469" i="25"/>
  <c r="H469" i="36"/>
  <c r="M469" i="25" s="1"/>
  <c r="H30" i="42"/>
  <c r="W30" i="25" s="1"/>
  <c r="X30" i="25"/>
  <c r="K501" i="42"/>
  <c r="M529" i="42"/>
  <c r="H238" i="43"/>
  <c r="Y238" i="25" s="1"/>
  <c r="AB238" i="25"/>
  <c r="H185" i="43"/>
  <c r="Y185" i="25" s="1"/>
  <c r="AB185" i="25"/>
  <c r="H141" i="43"/>
  <c r="Y141" i="25" s="1"/>
  <c r="AB141" i="25"/>
  <c r="H105" i="43"/>
  <c r="H71" i="39"/>
  <c r="S71" i="25" s="1"/>
  <c r="Q118" i="36"/>
  <c r="P118" i="25" s="1"/>
  <c r="AB307" i="25"/>
  <c r="H307" i="43"/>
  <c r="Y307" i="25" s="1"/>
  <c r="K89" i="42"/>
  <c r="M88" i="42"/>
  <c r="O163" i="45"/>
  <c r="O677" i="45"/>
  <c r="H481" i="35"/>
  <c r="L481" i="25" s="1"/>
  <c r="Z488" i="35"/>
  <c r="AP71" i="43"/>
  <c r="T88" i="36"/>
  <c r="H468" i="45"/>
  <c r="AG468" i="25" s="1"/>
  <c r="O529" i="36"/>
  <c r="I245" i="40"/>
  <c r="H245" i="40" s="1"/>
  <c r="V245" i="25" s="1"/>
  <c r="AB206" i="25"/>
  <c r="AB331" i="25"/>
  <c r="H447" i="35"/>
  <c r="L447" i="25" s="1"/>
  <c r="N181" i="25"/>
  <c r="H462" i="35"/>
  <c r="L462" i="25" s="1"/>
  <c r="K501" i="45"/>
  <c r="AI501" i="25" s="1"/>
  <c r="U37" i="43"/>
  <c r="AB37" i="25" s="1"/>
  <c r="Q71" i="36"/>
  <c r="P71" i="25" s="1"/>
  <c r="Q364" i="36"/>
  <c r="P364" i="25" s="1"/>
  <c r="K88" i="36"/>
  <c r="L88" i="39"/>
  <c r="K531" i="45"/>
  <c r="AI531" i="25" s="1"/>
  <c r="M567" i="45"/>
  <c r="M609" i="45" s="1"/>
  <c r="AB71" i="43"/>
  <c r="H549" i="35"/>
  <c r="L549" i="25" s="1"/>
  <c r="V88" i="45"/>
  <c r="P488" i="45"/>
  <c r="L528" i="39"/>
  <c r="I563" i="43"/>
  <c r="Z563" i="25" s="1"/>
  <c r="M567" i="43"/>
  <c r="M609" i="43" s="1"/>
  <c r="H157" i="35"/>
  <c r="L157" i="25" s="1"/>
  <c r="O275" i="38"/>
  <c r="N275" i="38" s="1"/>
  <c r="Y136" i="35"/>
  <c r="K529" i="40"/>
  <c r="AM45" i="43"/>
  <c r="H40" i="45"/>
  <c r="AG40" i="25" s="1"/>
  <c r="U253" i="43"/>
  <c r="AB253" i="25" s="1"/>
  <c r="Q193" i="38"/>
  <c r="V488" i="36"/>
  <c r="H247" i="35"/>
  <c r="U678" i="45"/>
  <c r="R461" i="45"/>
  <c r="I118" i="40"/>
  <c r="H118" i="40" s="1"/>
  <c r="V118" i="25" s="1"/>
  <c r="I71" i="40"/>
  <c r="H71" i="40" s="1"/>
  <c r="V71" i="25" s="1"/>
  <c r="H606" i="35"/>
  <c r="L605" i="25" s="1"/>
  <c r="AL177" i="43"/>
  <c r="AD177" i="25" s="1"/>
  <c r="H79" i="35"/>
  <c r="L79" i="25" s="1"/>
  <c r="W609" i="35"/>
  <c r="I275" i="37"/>
  <c r="H275" i="37" s="1"/>
  <c r="Q275" i="25" s="1"/>
  <c r="L193" i="36"/>
  <c r="AP118" i="43"/>
  <c r="H253" i="35"/>
  <c r="L253" i="25" s="1"/>
  <c r="H114" i="45"/>
  <c r="AG114" i="25" s="1"/>
  <c r="M218" i="36"/>
  <c r="O218" i="25" s="1"/>
  <c r="U64" i="43"/>
  <c r="K45" i="45"/>
  <c r="AI45" i="25" s="1"/>
  <c r="AB223" i="43"/>
  <c r="AC218" i="43"/>
  <c r="AB218" i="43" s="1"/>
  <c r="W82" i="45"/>
  <c r="R82" i="45" s="1"/>
  <c r="AJ82" i="25" s="1"/>
  <c r="R83" i="45"/>
  <c r="AJ83" i="25" s="1"/>
  <c r="AO25" i="43"/>
  <c r="AM25" i="43" s="1"/>
  <c r="AM29" i="43"/>
  <c r="AL29" i="43" s="1"/>
  <c r="AD29" i="25" s="1"/>
  <c r="K218" i="34"/>
  <c r="I218" i="34" s="1"/>
  <c r="AB158" i="25"/>
  <c r="H158" i="43"/>
  <c r="Y158" i="25" s="1"/>
  <c r="H131" i="43"/>
  <c r="Y131" i="25" s="1"/>
  <c r="AB131" i="25"/>
  <c r="H98" i="43"/>
  <c r="AP194" i="43"/>
  <c r="AR193" i="43"/>
  <c r="H342" i="43"/>
  <c r="Y342" i="25" s="1"/>
  <c r="AB342" i="25"/>
  <c r="N84" i="25"/>
  <c r="H84" i="36"/>
  <c r="M84" i="25" s="1"/>
  <c r="K35" i="46"/>
  <c r="AM35" i="25" s="1"/>
  <c r="L25" i="46"/>
  <c r="K25" i="46" s="1"/>
  <c r="AM25" i="25" s="1"/>
  <c r="H403" i="43"/>
  <c r="Y403" i="25" s="1"/>
  <c r="AL177" i="25"/>
  <c r="H177" i="46"/>
  <c r="AK177" i="25" s="1"/>
  <c r="O462" i="25"/>
  <c r="H462" i="36"/>
  <c r="M462" i="25" s="1"/>
  <c r="H103" i="36"/>
  <c r="M103" i="25" s="1"/>
  <c r="H83" i="42"/>
  <c r="W83" i="25" s="1"/>
  <c r="X83" i="25"/>
  <c r="S218" i="45"/>
  <c r="R218" i="45" s="1"/>
  <c r="AJ218" i="25" s="1"/>
  <c r="R223" i="45"/>
  <c r="AJ223" i="25" s="1"/>
  <c r="R156" i="25"/>
  <c r="AE245" i="43"/>
  <c r="AG488" i="43"/>
  <c r="L193" i="45"/>
  <c r="K194" i="45"/>
  <c r="AI194" i="25" s="1"/>
  <c r="R27" i="25"/>
  <c r="AI258" i="25"/>
  <c r="H258" i="45"/>
  <c r="AG258" i="25" s="1"/>
  <c r="U561" i="25"/>
  <c r="H561" i="39"/>
  <c r="S561" i="25" s="1"/>
  <c r="O486" i="25"/>
  <c r="H486" i="36"/>
  <c r="M486" i="25" s="1"/>
  <c r="N193" i="37"/>
  <c r="I208" i="37"/>
  <c r="H208" i="37" s="1"/>
  <c r="Q208" i="25" s="1"/>
  <c r="O232" i="25"/>
  <c r="H232" i="36"/>
  <c r="M232" i="25" s="1"/>
  <c r="H527" i="43"/>
  <c r="Y527" i="25" s="1"/>
  <c r="I527" i="25" s="1"/>
  <c r="AB527" i="25"/>
  <c r="AB245" i="43"/>
  <c r="AC488" i="43"/>
  <c r="H84" i="45"/>
  <c r="AG84" i="25" s="1"/>
  <c r="AH84" i="25"/>
  <c r="H153" i="43"/>
  <c r="Y153" i="25" s="1"/>
  <c r="I517" i="46"/>
  <c r="H517" i="46" s="1"/>
  <c r="AK517" i="25" s="1"/>
  <c r="J528" i="46"/>
  <c r="J529" i="46" s="1"/>
  <c r="I529" i="46" s="1"/>
  <c r="H465" i="43"/>
  <c r="Y465" i="25" s="1"/>
  <c r="AB465" i="25"/>
  <c r="I46" i="45"/>
  <c r="H46" i="45" s="1"/>
  <c r="AG46" i="25" s="1"/>
  <c r="J45" i="45"/>
  <c r="I45" i="45" s="1"/>
  <c r="AH45" i="25" s="1"/>
  <c r="H347" i="43"/>
  <c r="AB347" i="25"/>
  <c r="AB246" i="25"/>
  <c r="H246" i="43"/>
  <c r="Y246" i="25" s="1"/>
  <c r="H197" i="43"/>
  <c r="Y197" i="25" s="1"/>
  <c r="AB197" i="25"/>
  <c r="H116" i="43"/>
  <c r="Y116" i="25" s="1"/>
  <c r="AB76" i="25"/>
  <c r="H76" i="43"/>
  <c r="Y76" i="25" s="1"/>
  <c r="I76" i="25" s="1"/>
  <c r="AB554" i="25"/>
  <c r="H554" i="43"/>
  <c r="Y554" i="25" s="1"/>
  <c r="I554" i="25" s="1"/>
  <c r="H495" i="43"/>
  <c r="Y495" i="25" s="1"/>
  <c r="AB495" i="25"/>
  <c r="H436" i="43"/>
  <c r="Y436" i="25" s="1"/>
  <c r="H379" i="43"/>
  <c r="Y379" i="25" s="1"/>
  <c r="I379" i="25" s="1"/>
  <c r="J379" i="25" s="1"/>
  <c r="AB379" i="25"/>
  <c r="R596" i="25"/>
  <c r="R306" i="25"/>
  <c r="R176" i="25"/>
  <c r="AB221" i="25"/>
  <c r="AI245" i="43"/>
  <c r="AH245" i="43" s="1"/>
  <c r="AC245" i="25" s="1"/>
  <c r="AJ488" i="43"/>
  <c r="K218" i="40"/>
  <c r="I218" i="40" s="1"/>
  <c r="H218" i="40" s="1"/>
  <c r="V218" i="25" s="1"/>
  <c r="I223" i="40"/>
  <c r="H223" i="40" s="1"/>
  <c r="V223" i="25" s="1"/>
  <c r="V614" i="45"/>
  <c r="V673" i="45" s="1"/>
  <c r="R619" i="45"/>
  <c r="H552" i="43"/>
  <c r="Y552" i="25" s="1"/>
  <c r="AB552" i="25"/>
  <c r="H493" i="43"/>
  <c r="Y493" i="25" s="1"/>
  <c r="AB493" i="25"/>
  <c r="AB580" i="25"/>
  <c r="H241" i="43"/>
  <c r="Y241" i="25" s="1"/>
  <c r="AB241" i="25"/>
  <c r="H71" i="42"/>
  <c r="W71" i="25" s="1"/>
  <c r="X71" i="25"/>
  <c r="H290" i="43"/>
  <c r="Y290" i="25" s="1"/>
  <c r="R415" i="25"/>
  <c r="R75" i="25"/>
  <c r="H602" i="43"/>
  <c r="Y602" i="25" s="1"/>
  <c r="I602" i="25" s="1"/>
  <c r="AB602" i="25"/>
  <c r="R35" i="25"/>
  <c r="AL79" i="43"/>
  <c r="K88" i="40"/>
  <c r="K364" i="39"/>
  <c r="H364" i="39" s="1"/>
  <c r="S364" i="25" s="1"/>
  <c r="H545" i="35"/>
  <c r="L545" i="25" s="1"/>
  <c r="P488" i="39"/>
  <c r="R506" i="25"/>
  <c r="R336" i="25"/>
  <c r="R460" i="25"/>
  <c r="AO488" i="43"/>
  <c r="R315" i="25"/>
  <c r="R556" i="25"/>
  <c r="R525" i="25"/>
  <c r="J609" i="35"/>
  <c r="AF218" i="43"/>
  <c r="AE218" i="43" s="1"/>
  <c r="AF567" i="43"/>
  <c r="AE563" i="43"/>
  <c r="H110" i="39"/>
  <c r="S110" i="25" s="1"/>
  <c r="AK193" i="43"/>
  <c r="O245" i="38"/>
  <c r="N245" i="38" s="1"/>
  <c r="M88" i="45"/>
  <c r="AB196" i="25"/>
  <c r="P488" i="35"/>
  <c r="O488" i="35" s="1"/>
  <c r="T488" i="35"/>
  <c r="Y194" i="35"/>
  <c r="R42" i="25"/>
  <c r="R350" i="25"/>
  <c r="R473" i="25"/>
  <c r="R256" i="25"/>
  <c r="R257" i="25"/>
  <c r="R67" i="25"/>
  <c r="R202" i="25"/>
  <c r="R546" i="25"/>
  <c r="T193" i="45"/>
  <c r="M563" i="36"/>
  <c r="N567" i="36"/>
  <c r="M567" i="36" s="1"/>
  <c r="O567" i="25" s="1"/>
  <c r="R481" i="25"/>
  <c r="O208" i="38"/>
  <c r="N208" i="38" s="1"/>
  <c r="H208" i="38" s="1"/>
  <c r="AD88" i="43"/>
  <c r="AI609" i="35"/>
  <c r="I95" i="40"/>
  <c r="H95" i="40" s="1"/>
  <c r="V95" i="25" s="1"/>
  <c r="AB243" i="25"/>
  <c r="Y95" i="35"/>
  <c r="K150" i="45"/>
  <c r="AI150" i="25" s="1"/>
  <c r="R569" i="25"/>
  <c r="I569" i="25" s="1"/>
  <c r="R255" i="25"/>
  <c r="R266" i="25"/>
  <c r="R269" i="25"/>
  <c r="R273" i="25"/>
  <c r="R214" i="25"/>
  <c r="N163" i="45"/>
  <c r="N677" i="45"/>
  <c r="N679" i="45" s="1"/>
  <c r="AW603" i="43"/>
  <c r="AV603" i="43" s="1"/>
  <c r="AE603" i="25" s="1"/>
  <c r="AX608" i="43"/>
  <c r="AW608" i="43" s="1"/>
  <c r="AV608" i="43" s="1"/>
  <c r="AE608" i="25" s="1"/>
  <c r="X529" i="45"/>
  <c r="N488" i="35"/>
  <c r="K609" i="34"/>
  <c r="I609" i="34" s="1"/>
  <c r="H609" i="34" s="1"/>
  <c r="K609" i="25" s="1"/>
  <c r="H416" i="35"/>
  <c r="L416" i="25" s="1"/>
  <c r="R28" i="25"/>
  <c r="R521" i="25"/>
  <c r="R592" i="25"/>
  <c r="R385" i="25"/>
  <c r="R38" i="25"/>
  <c r="R228" i="25"/>
  <c r="R274" i="25"/>
  <c r="X216" i="25"/>
  <c r="H216" i="42"/>
  <c r="W216" i="25" s="1"/>
  <c r="L163" i="45"/>
  <c r="L677" i="45"/>
  <c r="L679" i="45" s="1"/>
  <c r="Z25" i="43"/>
  <c r="Y25" i="43" s="1"/>
  <c r="Y35" i="43"/>
  <c r="U35" i="43" s="1"/>
  <c r="AB35" i="25" s="1"/>
  <c r="AL247" i="43"/>
  <c r="AD247" i="25" s="1"/>
  <c r="R41" i="25"/>
  <c r="I41" i="25" s="1"/>
  <c r="R183" i="25"/>
  <c r="R562" i="25"/>
  <c r="R398" i="25"/>
  <c r="R44" i="25"/>
  <c r="I44" i="25" s="1"/>
  <c r="R582" i="25"/>
  <c r="R290" i="25"/>
  <c r="R167" i="25"/>
  <c r="R308" i="25"/>
  <c r="K164" i="42"/>
  <c r="H164" i="42" s="1"/>
  <c r="H23" i="35"/>
  <c r="L23" i="25" s="1"/>
  <c r="I517" i="43"/>
  <c r="Z517" i="25" s="1"/>
  <c r="M528" i="43"/>
  <c r="M529" i="43" s="1"/>
  <c r="AX193" i="43"/>
  <c r="AW194" i="43"/>
  <c r="AV194" i="43" s="1"/>
  <c r="AE194" i="25" s="1"/>
  <c r="R64" i="25"/>
  <c r="AX218" i="43"/>
  <c r="AW218" i="43" s="1"/>
  <c r="AV218" i="43" s="1"/>
  <c r="AE218" i="25" s="1"/>
  <c r="AW223" i="43"/>
  <c r="AV223" i="43" s="1"/>
  <c r="AE223" i="25" s="1"/>
  <c r="AJ608" i="43"/>
  <c r="AI603" i="43"/>
  <c r="AH603" i="43" s="1"/>
  <c r="AC603" i="25" s="1"/>
  <c r="O118" i="38"/>
  <c r="N118" i="38" s="1"/>
  <c r="I71" i="36"/>
  <c r="N71" i="25" s="1"/>
  <c r="R29" i="25"/>
  <c r="U565" i="43"/>
  <c r="AB565" i="25" s="1"/>
  <c r="R264" i="25"/>
  <c r="R552" i="25"/>
  <c r="R149" i="25"/>
  <c r="R534" i="25"/>
  <c r="R187" i="25"/>
  <c r="R80" i="25"/>
  <c r="V603" i="43"/>
  <c r="W608" i="43"/>
  <c r="V608" i="43" s="1"/>
  <c r="I608" i="36"/>
  <c r="N608" i="25" s="1"/>
  <c r="AB33" i="25"/>
  <c r="AB289" i="25"/>
  <c r="Z284" i="25"/>
  <c r="AP245" i="43"/>
  <c r="J193" i="38"/>
  <c r="I193" i="38" s="1"/>
  <c r="Q501" i="36"/>
  <c r="P501" i="25" s="1"/>
  <c r="I71" i="37"/>
  <c r="H71" i="37" s="1"/>
  <c r="Q71" i="25" s="1"/>
  <c r="R523" i="25"/>
  <c r="R519" i="25"/>
  <c r="R446" i="25"/>
  <c r="R179" i="25"/>
  <c r="V163" i="45"/>
  <c r="V677" i="45"/>
  <c r="V679" i="45" s="1"/>
  <c r="K608" i="37"/>
  <c r="I608" i="37" s="1"/>
  <c r="H608" i="37" s="1"/>
  <c r="Q608" i="25" s="1"/>
  <c r="I603" i="37"/>
  <c r="H603" i="37" s="1"/>
  <c r="Q603" i="25" s="1"/>
  <c r="H572" i="35"/>
  <c r="L572" i="25" s="1"/>
  <c r="H216" i="35"/>
  <c r="L216" i="25" s="1"/>
  <c r="H284" i="35"/>
  <c r="L284" i="25" s="1"/>
  <c r="R218" i="35"/>
  <c r="H234" i="35"/>
  <c r="L234" i="25" s="1"/>
  <c r="Y364" i="35"/>
  <c r="H284" i="36"/>
  <c r="M284" i="25" s="1"/>
  <c r="M163" i="42"/>
  <c r="W43" i="25"/>
  <c r="W565" i="25"/>
  <c r="W82" i="25"/>
  <c r="W37" i="25"/>
  <c r="W65" i="25"/>
  <c r="X23" i="25"/>
  <c r="W468" i="25"/>
  <c r="W40" i="25"/>
  <c r="W486" i="25"/>
  <c r="W47" i="25"/>
  <c r="W23" i="25"/>
  <c r="M608" i="36"/>
  <c r="O608" i="25" s="1"/>
  <c r="N601" i="38"/>
  <c r="H601" i="38" s="1"/>
  <c r="N390" i="38"/>
  <c r="H390" i="38" s="1"/>
  <c r="H312" i="43"/>
  <c r="Y312" i="25" s="1"/>
  <c r="AB312" i="25"/>
  <c r="AB476" i="25"/>
  <c r="H476" i="43"/>
  <c r="Y476" i="25" s="1"/>
  <c r="BA194" i="43"/>
  <c r="AZ194" i="43" s="1"/>
  <c r="AF194" i="25" s="1"/>
  <c r="BC193" i="43"/>
  <c r="BA193" i="43" s="1"/>
  <c r="AZ193" i="43" s="1"/>
  <c r="AF193" i="25" s="1"/>
  <c r="P163" i="45"/>
  <c r="P677" i="45"/>
  <c r="P679" i="45" s="1"/>
  <c r="N603" i="38"/>
  <c r="N291" i="38"/>
  <c r="N597" i="38"/>
  <c r="N491" i="38"/>
  <c r="H491" i="38" s="1"/>
  <c r="N324" i="38"/>
  <c r="H324" i="38" s="1"/>
  <c r="N73" i="38"/>
  <c r="H73" i="38" s="1"/>
  <c r="N591" i="38"/>
  <c r="N514" i="38"/>
  <c r="H514" i="38" s="1"/>
  <c r="N382" i="38"/>
  <c r="H382" i="38" s="1"/>
  <c r="N559" i="38"/>
  <c r="H559" i="38" s="1"/>
  <c r="N253" i="38"/>
  <c r="H253" i="38" s="1"/>
  <c r="N140" i="38"/>
  <c r="H140" i="38" s="1"/>
  <c r="N522" i="38"/>
  <c r="U40" i="43"/>
  <c r="AB40" i="25" s="1"/>
  <c r="H215" i="43"/>
  <c r="Y215" i="25" s="1"/>
  <c r="AB215" i="25"/>
  <c r="H31" i="43"/>
  <c r="Y31" i="25" s="1"/>
  <c r="AB31" i="25"/>
  <c r="AE136" i="43"/>
  <c r="AG88" i="43"/>
  <c r="O494" i="25"/>
  <c r="H494" i="36"/>
  <c r="M494" i="25" s="1"/>
  <c r="O488" i="45"/>
  <c r="AJ533" i="25"/>
  <c r="H533" i="45"/>
  <c r="AG533" i="25" s="1"/>
  <c r="AB217" i="25"/>
  <c r="H217" i="43"/>
  <c r="Y217" i="25" s="1"/>
  <c r="H149" i="43"/>
  <c r="Y149" i="25" s="1"/>
  <c r="AB149" i="25"/>
  <c r="N209" i="38"/>
  <c r="H209" i="38" s="1"/>
  <c r="N365" i="38"/>
  <c r="H365" i="38" s="1"/>
  <c r="N589" i="38"/>
  <c r="H589" i="38" s="1"/>
  <c r="R302" i="25"/>
  <c r="N502" i="38"/>
  <c r="H502" i="38" s="1"/>
  <c r="N349" i="38"/>
  <c r="H349" i="38" s="1"/>
  <c r="N205" i="38"/>
  <c r="N469" i="38"/>
  <c r="R157" i="25"/>
  <c r="N595" i="38"/>
  <c r="H595" i="38" s="1"/>
  <c r="N555" i="38"/>
  <c r="H555" i="38" s="1"/>
  <c r="N219" i="38"/>
  <c r="H219" i="38" s="1"/>
  <c r="AB288" i="25"/>
  <c r="N47" i="38"/>
  <c r="H47" i="38" s="1"/>
  <c r="H401" i="43"/>
  <c r="Y401" i="25" s="1"/>
  <c r="AB401" i="25"/>
  <c r="N504" i="38"/>
  <c r="N333" i="38"/>
  <c r="H333" i="38" s="1"/>
  <c r="N462" i="38"/>
  <c r="H462" i="38" s="1"/>
  <c r="N572" i="38"/>
  <c r="N284" i="38"/>
  <c r="N518" i="38"/>
  <c r="H518" i="38" s="1"/>
  <c r="N486" i="38"/>
  <c r="H486" i="38" s="1"/>
  <c r="N311" i="38"/>
  <c r="N142" i="38"/>
  <c r="N593" i="38"/>
  <c r="H593" i="38" s="1"/>
  <c r="N551" i="38"/>
  <c r="H551" i="38" s="1"/>
  <c r="N199" i="38"/>
  <c r="N88" i="45"/>
  <c r="V488" i="39"/>
  <c r="N93" i="38"/>
  <c r="N65" i="38"/>
  <c r="H65" i="38" s="1"/>
  <c r="AB192" i="25"/>
  <c r="H341" i="43"/>
  <c r="Y341" i="25" s="1"/>
  <c r="AI565" i="25"/>
  <c r="H565" i="45"/>
  <c r="AG565" i="25" s="1"/>
  <c r="AJ79" i="25"/>
  <c r="H79" i="45"/>
  <c r="AG79" i="25" s="1"/>
  <c r="M567" i="42"/>
  <c r="K563" i="42"/>
  <c r="H563" i="42" s="1"/>
  <c r="U549" i="25"/>
  <c r="H549" i="39"/>
  <c r="S549" i="25" s="1"/>
  <c r="O382" i="25"/>
  <c r="H382" i="36"/>
  <c r="M382" i="25" s="1"/>
  <c r="R563" i="35"/>
  <c r="H563" i="35" s="1"/>
  <c r="L563" i="25" s="1"/>
  <c r="U567" i="35"/>
  <c r="H74" i="43"/>
  <c r="Y74" i="25" s="1"/>
  <c r="I74" i="25" s="1"/>
  <c r="AB74" i="25"/>
  <c r="N561" i="38"/>
  <c r="N475" i="38"/>
  <c r="H475" i="38" s="1"/>
  <c r="N270" i="38"/>
  <c r="H270" i="38" s="1"/>
  <c r="N479" i="38"/>
  <c r="N272" i="38"/>
  <c r="N169" i="38"/>
  <c r="H169" i="38" s="1"/>
  <c r="AB242" i="25"/>
  <c r="AB612" i="25"/>
  <c r="H612" i="43"/>
  <c r="Y612" i="25" s="1"/>
  <c r="I612" i="25" s="1"/>
  <c r="I208" i="39"/>
  <c r="T208" i="25" s="1"/>
  <c r="J193" i="39"/>
  <c r="I193" i="39" s="1"/>
  <c r="T193" i="25" s="1"/>
  <c r="N84" i="38"/>
  <c r="H84" i="38" s="1"/>
  <c r="N557" i="38"/>
  <c r="H557" i="38" s="1"/>
  <c r="N184" i="38"/>
  <c r="N466" i="38"/>
  <c r="N110" i="38"/>
  <c r="H110" i="38" s="1"/>
  <c r="R110" i="25" s="1"/>
  <c r="N585" i="38"/>
  <c r="H585" i="38" s="1"/>
  <c r="N545" i="38"/>
  <c r="N533" i="38"/>
  <c r="N574" i="38"/>
  <c r="H574" i="38" s="1"/>
  <c r="H537" i="43"/>
  <c r="Y537" i="25" s="1"/>
  <c r="AB537" i="25"/>
  <c r="H474" i="43"/>
  <c r="Y474" i="25" s="1"/>
  <c r="AB474" i="25"/>
  <c r="N216" i="38"/>
  <c r="W390" i="25"/>
  <c r="X390" i="25"/>
  <c r="N461" i="38"/>
  <c r="H461" i="38" s="1"/>
  <c r="N151" i="38"/>
  <c r="N447" i="38"/>
  <c r="N79" i="38"/>
  <c r="H79" i="38" s="1"/>
  <c r="N483" i="38"/>
  <c r="N37" i="38"/>
  <c r="W88" i="43"/>
  <c r="V95" i="43"/>
  <c r="H166" i="43"/>
  <c r="Y166" i="25" s="1"/>
  <c r="AB166" i="25"/>
  <c r="AB139" i="25"/>
  <c r="H139" i="43"/>
  <c r="Y139" i="25" s="1"/>
  <c r="H75" i="43"/>
  <c r="Y75" i="25" s="1"/>
  <c r="AB75" i="25"/>
  <c r="N115" i="38"/>
  <c r="H115" i="38" s="1"/>
  <c r="R115" i="25" s="1"/>
  <c r="N531" i="38"/>
  <c r="N138" i="38"/>
  <c r="N526" i="38"/>
  <c r="H526" i="38" s="1"/>
  <c r="N412" i="38"/>
  <c r="H412" i="38" s="1"/>
  <c r="N112" i="38"/>
  <c r="N563" i="38"/>
  <c r="N416" i="38"/>
  <c r="H416" i="38" s="1"/>
  <c r="N90" i="38"/>
  <c r="H90" i="38" s="1"/>
  <c r="N568" i="38"/>
  <c r="H568" i="38" s="1"/>
  <c r="N494" i="38"/>
  <c r="H494" i="38" s="1"/>
  <c r="N226" i="38"/>
  <c r="H28" i="43"/>
  <c r="Y28" i="25" s="1"/>
  <c r="AB28" i="25"/>
  <c r="V245" i="43"/>
  <c r="W488" i="43"/>
  <c r="O88" i="45"/>
  <c r="K89" i="45"/>
  <c r="AI89" i="25" s="1"/>
  <c r="AB571" i="25"/>
  <c r="H571" i="43"/>
  <c r="Y571" i="25" s="1"/>
  <c r="I571" i="25" s="1"/>
  <c r="H456" i="43"/>
  <c r="Y456" i="25" s="1"/>
  <c r="H389" i="43"/>
  <c r="Y389" i="25" s="1"/>
  <c r="AB389" i="25"/>
  <c r="Q164" i="39"/>
  <c r="K164" i="39" s="1"/>
  <c r="R163" i="39"/>
  <c r="Q163" i="39" s="1"/>
  <c r="P163" i="39"/>
  <c r="J163" i="35"/>
  <c r="N549" i="38"/>
  <c r="H549" i="38" s="1"/>
  <c r="N422" i="38"/>
  <c r="H422" i="38" s="1"/>
  <c r="N130" i="38"/>
  <c r="N224" i="38"/>
  <c r="H224" i="38" s="1"/>
  <c r="N125" i="38"/>
  <c r="H125" i="38" s="1"/>
  <c r="R125" i="25" s="1"/>
  <c r="I95" i="36"/>
  <c r="N95" i="25" s="1"/>
  <c r="N587" i="38"/>
  <c r="H587" i="38" s="1"/>
  <c r="N547" i="38"/>
  <c r="N195" i="38"/>
  <c r="N599" i="38"/>
  <c r="H599" i="38" s="1"/>
  <c r="N177" i="38"/>
  <c r="H38" i="43"/>
  <c r="Y38" i="25" s="1"/>
  <c r="H584" i="43"/>
  <c r="Y584" i="25" s="1"/>
  <c r="AW501" i="43"/>
  <c r="AV501" i="43" s="1"/>
  <c r="AE501" i="25" s="1"/>
  <c r="AD529" i="43"/>
  <c r="P529" i="45"/>
  <c r="K563" i="45"/>
  <c r="P567" i="45"/>
  <c r="P609" i="45" s="1"/>
  <c r="AO529" i="43"/>
  <c r="U55" i="43"/>
  <c r="AB55" i="25" s="1"/>
  <c r="H27" i="43"/>
  <c r="Y27" i="25" s="1"/>
  <c r="AM194" i="43"/>
  <c r="AN193" i="43"/>
  <c r="K517" i="45"/>
  <c r="AI517" i="25" s="1"/>
  <c r="N96" i="38"/>
  <c r="N570" i="38"/>
  <c r="N344" i="38"/>
  <c r="H344" i="38" s="1"/>
  <c r="N400" i="38"/>
  <c r="H400" i="38" s="1"/>
  <c r="AL47" i="43"/>
  <c r="AD47" i="25" s="1"/>
  <c r="N103" i="38"/>
  <c r="H382" i="35"/>
  <c r="L382" i="25" s="1"/>
  <c r="AY529" i="43"/>
  <c r="R501" i="45"/>
  <c r="AJ501" i="25" s="1"/>
  <c r="K25" i="45"/>
  <c r="AI25" i="25" s="1"/>
  <c r="R194" i="45"/>
  <c r="AJ194" i="25" s="1"/>
  <c r="K223" i="45"/>
  <c r="AI223" i="25" s="1"/>
  <c r="R275" i="45"/>
  <c r="AJ275" i="25" s="1"/>
  <c r="T488" i="45"/>
  <c r="W488" i="45"/>
  <c r="Q163" i="45"/>
  <c r="Q677" i="45"/>
  <c r="Q679" i="45" s="1"/>
  <c r="Q223" i="36"/>
  <c r="P223" i="25" s="1"/>
  <c r="N55" i="38"/>
  <c r="H55" i="38" s="1"/>
  <c r="V517" i="43"/>
  <c r="X528" i="43"/>
  <c r="M163" i="45"/>
  <c r="K164" i="45"/>
  <c r="K677" i="45" s="1"/>
  <c r="K218" i="45"/>
  <c r="AI218" i="25" s="1"/>
  <c r="X163" i="45"/>
  <c r="X677" i="45"/>
  <c r="X679" i="45" s="1"/>
  <c r="R477" i="25"/>
  <c r="N165" i="38"/>
  <c r="H165" i="38" s="1"/>
  <c r="N427" i="38"/>
  <c r="H427" i="38" s="1"/>
  <c r="N499" i="38"/>
  <c r="AB203" i="25"/>
  <c r="AB582" i="25"/>
  <c r="I150" i="36"/>
  <c r="N150" i="25" s="1"/>
  <c r="R136" i="45"/>
  <c r="K118" i="45"/>
  <c r="AI118" i="25" s="1"/>
  <c r="U488" i="45"/>
  <c r="Y603" i="43"/>
  <c r="Z608" i="43"/>
  <c r="N232" i="38"/>
  <c r="H232" i="38" s="1"/>
  <c r="U43" i="43"/>
  <c r="AB43" i="25" s="1"/>
  <c r="I150" i="40"/>
  <c r="H150" i="40" s="1"/>
  <c r="V150" i="25" s="1"/>
  <c r="S193" i="45"/>
  <c r="R150" i="45"/>
  <c r="AJ150" i="25" s="1"/>
  <c r="W502" i="25"/>
  <c r="X502" i="25"/>
  <c r="R95" i="45"/>
  <c r="AJ95" i="25" s="1"/>
  <c r="Q88" i="45"/>
  <c r="R89" i="45"/>
  <c r="AJ89" i="25" s="1"/>
  <c r="H43" i="36"/>
  <c r="M43" i="25" s="1"/>
  <c r="H29" i="45"/>
  <c r="AG29" i="25" s="1"/>
  <c r="N553" i="38"/>
  <c r="AL43" i="43"/>
  <c r="AD43" i="25" s="1"/>
  <c r="R23" i="25"/>
  <c r="O164" i="38"/>
  <c r="N164" i="38" s="1"/>
  <c r="P88" i="38"/>
  <c r="H291" i="35"/>
  <c r="L291" i="25" s="1"/>
  <c r="R245" i="45"/>
  <c r="AJ245" i="25" s="1"/>
  <c r="S488" i="45"/>
  <c r="AP501" i="43"/>
  <c r="AR88" i="43"/>
  <c r="AB563" i="43"/>
  <c r="AC567" i="43"/>
  <c r="AL606" i="43"/>
  <c r="T163" i="45"/>
  <c r="T677" i="45"/>
  <c r="T679" i="45" s="1"/>
  <c r="AG529" i="43"/>
  <c r="Y223" i="43"/>
  <c r="Z218" i="43"/>
  <c r="Y218" i="43" s="1"/>
  <c r="K619" i="45"/>
  <c r="AM603" i="43"/>
  <c r="AL603" i="43" s="1"/>
  <c r="AD603" i="25" s="1"/>
  <c r="AN608" i="43"/>
  <c r="I223" i="39"/>
  <c r="T223" i="25" s="1"/>
  <c r="J218" i="39"/>
  <c r="I218" i="39" s="1"/>
  <c r="T218" i="25" s="1"/>
  <c r="AB317" i="25"/>
  <c r="H317" i="43"/>
  <c r="Y317" i="25" s="1"/>
  <c r="H316" i="43"/>
  <c r="H311" i="35"/>
  <c r="L311" i="25" s="1"/>
  <c r="H315" i="43"/>
  <c r="Y315" i="25" s="1"/>
  <c r="H432" i="43"/>
  <c r="AB310" i="25"/>
  <c r="H310" i="43"/>
  <c r="Y310" i="25" s="1"/>
  <c r="I310" i="25" s="1"/>
  <c r="J310" i="25" s="1"/>
  <c r="I320" i="25"/>
  <c r="J320" i="25" s="1"/>
  <c r="K639" i="45"/>
  <c r="M163" i="36"/>
  <c r="O163" i="25" s="1"/>
  <c r="S488" i="35"/>
  <c r="R45" i="45"/>
  <c r="AJ45" i="25" s="1"/>
  <c r="O46" i="38"/>
  <c r="N46" i="38" s="1"/>
  <c r="O547" i="25"/>
  <c r="H468" i="36"/>
  <c r="M468" i="25" s="1"/>
  <c r="K528" i="34"/>
  <c r="I528" i="34" s="1"/>
  <c r="O223" i="38"/>
  <c r="Q245" i="36"/>
  <c r="P245" i="25" s="1"/>
  <c r="L488" i="36"/>
  <c r="J614" i="45"/>
  <c r="O468" i="38"/>
  <c r="J45" i="46"/>
  <c r="I45" i="46" s="1"/>
  <c r="AL45" i="25" s="1"/>
  <c r="H665" i="45"/>
  <c r="I608" i="40"/>
  <c r="H608" i="40" s="1"/>
  <c r="V608" i="25" s="1"/>
  <c r="J193" i="46"/>
  <c r="I193" i="46" s="1"/>
  <c r="AL193" i="25" s="1"/>
  <c r="O88" i="36"/>
  <c r="M118" i="36"/>
  <c r="O118" i="25" s="1"/>
  <c r="P529" i="36"/>
  <c r="P488" i="36"/>
  <c r="H64" i="36"/>
  <c r="M64" i="25" s="1"/>
  <c r="H181" i="36"/>
  <c r="AL258" i="43"/>
  <c r="AD258" i="25" s="1"/>
  <c r="H71" i="46"/>
  <c r="AK71" i="25" s="1"/>
  <c r="AM71" i="25"/>
  <c r="H531" i="36"/>
  <c r="M531" i="25" s="1"/>
  <c r="H461" i="35"/>
  <c r="L461" i="25" s="1"/>
  <c r="H29" i="46"/>
  <c r="AK29" i="25" s="1"/>
  <c r="AL29" i="25"/>
  <c r="H64" i="46"/>
  <c r="AK64" i="25" s="1"/>
  <c r="AL64" i="25"/>
  <c r="H652" i="45"/>
  <c r="H245" i="46"/>
  <c r="AK245" i="25" s="1"/>
  <c r="AL245" i="25"/>
  <c r="H89" i="46"/>
  <c r="AK89" i="25" s="1"/>
  <c r="AL89" i="25"/>
  <c r="AL35" i="25"/>
  <c r="H468" i="46"/>
  <c r="AK468" i="25" s="1"/>
  <c r="AL468" i="25"/>
  <c r="P193" i="38"/>
  <c r="N88" i="36"/>
  <c r="H40" i="46"/>
  <c r="AK40" i="25" s="1"/>
  <c r="AL40" i="25"/>
  <c r="H150" i="46"/>
  <c r="AK150" i="25" s="1"/>
  <c r="AL150" i="25"/>
  <c r="H118" i="46"/>
  <c r="AK118" i="25" s="1"/>
  <c r="H518" i="46"/>
  <c r="AK518" i="25" s="1"/>
  <c r="AL518" i="25"/>
  <c r="H491" i="46"/>
  <c r="AK491" i="25" s="1"/>
  <c r="AL491" i="25"/>
  <c r="H194" i="46"/>
  <c r="AK194" i="25" s="1"/>
  <c r="AL194" i="25"/>
  <c r="H606" i="46"/>
  <c r="AK606" i="25" s="1"/>
  <c r="AL606" i="25"/>
  <c r="H273" i="43"/>
  <c r="Y273" i="25" s="1"/>
  <c r="H259" i="43"/>
  <c r="Y259" i="25" s="1"/>
  <c r="H262" i="43"/>
  <c r="Y262" i="25" s="1"/>
  <c r="I262" i="25" s="1"/>
  <c r="J262" i="25" s="1"/>
  <c r="H257" i="43"/>
  <c r="Y257" i="25" s="1"/>
  <c r="H255" i="43"/>
  <c r="Y255" i="25" s="1"/>
  <c r="H252" i="43"/>
  <c r="Y252" i="25" s="1"/>
  <c r="I252" i="25" s="1"/>
  <c r="J252" i="25" s="1"/>
  <c r="H39" i="43"/>
  <c r="Y39" i="25" s="1"/>
  <c r="H566" i="43"/>
  <c r="Y566" i="25" s="1"/>
  <c r="H274" i="43"/>
  <c r="Y274" i="25" s="1"/>
  <c r="H266" i="43"/>
  <c r="Y266" i="25" s="1"/>
  <c r="H269" i="43"/>
  <c r="Y269" i="25" s="1"/>
  <c r="H254" i="43"/>
  <c r="Y254" i="25" s="1"/>
  <c r="H481" i="36"/>
  <c r="M481" i="25" s="1"/>
  <c r="H234" i="46"/>
  <c r="AK234" i="25" s="1"/>
  <c r="AL234" i="25"/>
  <c r="AI605" i="25"/>
  <c r="H606" i="45"/>
  <c r="AG605" i="25" s="1"/>
  <c r="H659" i="45"/>
  <c r="H65" i="35"/>
  <c r="L65" i="25" s="1"/>
  <c r="H55" i="35"/>
  <c r="L55" i="25" s="1"/>
  <c r="H151" i="46"/>
  <c r="AK151" i="25" s="1"/>
  <c r="AL151" i="25"/>
  <c r="H125" i="46"/>
  <c r="AK125" i="25" s="1"/>
  <c r="H284" i="46"/>
  <c r="AK284" i="25" s="1"/>
  <c r="AL284" i="25"/>
  <c r="H565" i="46"/>
  <c r="AK565" i="25" s="1"/>
  <c r="AL565" i="25"/>
  <c r="H138" i="46"/>
  <c r="AK138" i="25" s="1"/>
  <c r="AL138" i="25"/>
  <c r="H546" i="43"/>
  <c r="Y546" i="25" s="1"/>
  <c r="H261" i="43"/>
  <c r="Y261" i="25" s="1"/>
  <c r="H265" i="43"/>
  <c r="Y265" i="25" s="1"/>
  <c r="H249" i="43"/>
  <c r="Y249" i="25" s="1"/>
  <c r="I249" i="25" s="1"/>
  <c r="H189" i="43"/>
  <c r="Y189" i="25" s="1"/>
  <c r="H182" i="43"/>
  <c r="Y182" i="25" s="1"/>
  <c r="H607" i="43"/>
  <c r="Y607" i="25" s="1"/>
  <c r="I607" i="25" s="1"/>
  <c r="J607" i="25" s="1"/>
  <c r="H521" i="43"/>
  <c r="Y521" i="25" s="1"/>
  <c r="H308" i="43"/>
  <c r="Y308" i="25" s="1"/>
  <c r="H271" i="43"/>
  <c r="Y271" i="25" s="1"/>
  <c r="H260" i="43"/>
  <c r="Y260" i="25" s="1"/>
  <c r="H264" i="43"/>
  <c r="Y264" i="25" s="1"/>
  <c r="H256" i="43"/>
  <c r="Y256" i="25" s="1"/>
  <c r="H250" i="43"/>
  <c r="Y250" i="25" s="1"/>
  <c r="H188" i="43"/>
  <c r="Y188" i="25" s="1"/>
  <c r="H148" i="43"/>
  <c r="Y148" i="25" s="1"/>
  <c r="H604" i="43"/>
  <c r="Y604" i="25" s="1"/>
  <c r="J604" i="25" s="1"/>
  <c r="H233" i="43"/>
  <c r="Y233" i="25" s="1"/>
  <c r="H220" i="43"/>
  <c r="Y220" i="25" s="1"/>
  <c r="I220" i="25" s="1"/>
  <c r="H96" i="35"/>
  <c r="L96" i="25" s="1"/>
  <c r="R364" i="35"/>
  <c r="J163" i="45"/>
  <c r="I163" i="45" s="1"/>
  <c r="AH163" i="25" s="1"/>
  <c r="J677" i="45"/>
  <c r="I164" i="45"/>
  <c r="H603" i="46"/>
  <c r="AK603" i="25" s="1"/>
  <c r="AL603" i="25"/>
  <c r="H248" i="43"/>
  <c r="Y248" i="25" s="1"/>
  <c r="H183" i="43"/>
  <c r="Y183" i="25" s="1"/>
  <c r="H80" i="43"/>
  <c r="Y80" i="25" s="1"/>
  <c r="H328" i="43"/>
  <c r="Y328" i="25" s="1"/>
  <c r="H236" i="43"/>
  <c r="Y236" i="25" s="1"/>
  <c r="I236" i="25" s="1"/>
  <c r="H222" i="43"/>
  <c r="Y222" i="25" s="1"/>
  <c r="I222" i="25" s="1"/>
  <c r="H181" i="35"/>
  <c r="H525" i="43"/>
  <c r="Y525" i="25" s="1"/>
  <c r="AI193" i="35"/>
  <c r="I208" i="45"/>
  <c r="J193" i="45"/>
  <c r="I193" i="45" s="1"/>
  <c r="J218" i="45"/>
  <c r="I218" i="45" s="1"/>
  <c r="J503" i="25"/>
  <c r="J487" i="25"/>
  <c r="J480" i="25"/>
  <c r="J436" i="25"/>
  <c r="S181" i="25"/>
  <c r="AI603" i="25"/>
  <c r="H603" i="45"/>
  <c r="AG603" i="25" s="1"/>
  <c r="Q181" i="25"/>
  <c r="V181" i="25"/>
  <c r="H37" i="40"/>
  <c r="V37" i="25" s="1"/>
  <c r="H481" i="39"/>
  <c r="S481" i="25" s="1"/>
  <c r="T245" i="25"/>
  <c r="AH518" i="25"/>
  <c r="H518" i="45"/>
  <c r="AG518" i="25" s="1"/>
  <c r="H205" i="37"/>
  <c r="Q205" i="25" s="1"/>
  <c r="T89" i="25"/>
  <c r="H114" i="35"/>
  <c r="L114" i="25" s="1"/>
  <c r="AH95" i="25"/>
  <c r="T82" i="25"/>
  <c r="H82" i="39"/>
  <c r="S82" i="25" s="1"/>
  <c r="T65" i="25"/>
  <c r="H65" i="39"/>
  <c r="S65" i="25" s="1"/>
  <c r="T84" i="25"/>
  <c r="H84" i="39"/>
  <c r="S84" i="25" s="1"/>
  <c r="N65" i="25"/>
  <c r="H65" i="36"/>
  <c r="M65" i="25" s="1"/>
  <c r="H29" i="34"/>
  <c r="K29" i="25" s="1"/>
  <c r="H234" i="34"/>
  <c r="K234" i="25" s="1"/>
  <c r="H559" i="40"/>
  <c r="V559" i="25" s="1"/>
  <c r="H533" i="40"/>
  <c r="V533" i="25" s="1"/>
  <c r="H412" i="40"/>
  <c r="V412" i="25" s="1"/>
  <c r="H125" i="40"/>
  <c r="V125" i="25" s="1"/>
  <c r="H157" i="40"/>
  <c r="V157" i="25" s="1"/>
  <c r="H83" i="40"/>
  <c r="V83" i="25" s="1"/>
  <c r="Z55" i="25"/>
  <c r="H43" i="46"/>
  <c r="AK43" i="25" s="1"/>
  <c r="H55" i="46"/>
  <c r="AK55" i="25" s="1"/>
  <c r="H47" i="46"/>
  <c r="AK47" i="25" s="1"/>
  <c r="H501" i="46"/>
  <c r="AK501" i="25" s="1"/>
  <c r="H199" i="46"/>
  <c r="AK199" i="25" s="1"/>
  <c r="H115" i="34"/>
  <c r="K115" i="25" s="1"/>
  <c r="H563" i="34"/>
  <c r="K563" i="25" s="1"/>
  <c r="H23" i="34"/>
  <c r="H35" i="34"/>
  <c r="K35" i="25" s="1"/>
  <c r="H65" i="34"/>
  <c r="K65" i="25" s="1"/>
  <c r="H93" i="34"/>
  <c r="K93" i="25" s="1"/>
  <c r="H140" i="34"/>
  <c r="K140" i="25" s="1"/>
  <c r="H483" i="34"/>
  <c r="K483" i="25" s="1"/>
  <c r="H95" i="34"/>
  <c r="K95" i="25" s="1"/>
  <c r="H35" i="37"/>
  <c r="Q35" i="25" s="1"/>
  <c r="H67" i="43"/>
  <c r="Y67" i="25" s="1"/>
  <c r="H595" i="40"/>
  <c r="V595" i="25" s="1"/>
  <c r="H570" i="40"/>
  <c r="V570" i="25" s="1"/>
  <c r="H533" i="34"/>
  <c r="K533" i="25" s="1"/>
  <c r="H223" i="34"/>
  <c r="K223" i="25" s="1"/>
  <c r="H177" i="34"/>
  <c r="K177" i="25" s="1"/>
  <c r="H47" i="37"/>
  <c r="Q47" i="25" s="1"/>
  <c r="H26" i="37"/>
  <c r="Q26" i="25" s="1"/>
  <c r="H157" i="34"/>
  <c r="K157" i="25" s="1"/>
  <c r="H565" i="34"/>
  <c r="K565" i="25" s="1"/>
  <c r="H89" i="34"/>
  <c r="K89" i="25" s="1"/>
  <c r="H163" i="34"/>
  <c r="K163" i="25" s="1"/>
  <c r="H469" i="34"/>
  <c r="K469" i="25" s="1"/>
  <c r="H83" i="34"/>
  <c r="K83" i="25" s="1"/>
  <c r="AB70" i="25"/>
  <c r="H70" i="43"/>
  <c r="Y70" i="25" s="1"/>
  <c r="I70" i="25" s="1"/>
  <c r="AB66" i="25"/>
  <c r="H66" i="43"/>
  <c r="Y66" i="25" s="1"/>
  <c r="I66" i="25" s="1"/>
  <c r="H199" i="34"/>
  <c r="K199" i="25" s="1"/>
  <c r="H110" i="34"/>
  <c r="K110" i="25" s="1"/>
  <c r="H55" i="37"/>
  <c r="Q55" i="25" s="1"/>
  <c r="H47" i="45"/>
  <c r="AG47" i="25" s="1"/>
  <c r="H40" i="37"/>
  <c r="Q40" i="25" s="1"/>
  <c r="H43" i="37"/>
  <c r="Q43" i="25" s="1"/>
  <c r="AH501" i="25"/>
  <c r="T29" i="25"/>
  <c r="H29" i="39"/>
  <c r="S29" i="25" s="1"/>
  <c r="H461" i="40"/>
  <c r="V461" i="25" s="1"/>
  <c r="H237" i="35"/>
  <c r="L237" i="25" s="1"/>
  <c r="H561" i="35"/>
  <c r="L561" i="25" s="1"/>
  <c r="N253" i="25"/>
  <c r="H253" i="36"/>
  <c r="M253" i="25" s="1"/>
  <c r="H89" i="40"/>
  <c r="V89" i="25" s="1"/>
  <c r="Q311" i="25"/>
  <c r="H452" i="36"/>
  <c r="M452" i="25" s="1"/>
  <c r="H596" i="43"/>
  <c r="Y596" i="25" s="1"/>
  <c r="H588" i="43"/>
  <c r="Y588" i="25" s="1"/>
  <c r="I588" i="25" s="1"/>
  <c r="H532" i="43"/>
  <c r="Y532" i="25" s="1"/>
  <c r="H482" i="43"/>
  <c r="Y482" i="25" s="1"/>
  <c r="H470" i="43"/>
  <c r="Y470" i="25" s="1"/>
  <c r="I470" i="25" s="1"/>
  <c r="Y448" i="25"/>
  <c r="I448" i="25" s="1"/>
  <c r="H437" i="43"/>
  <c r="H426" i="43"/>
  <c r="Y426" i="25" s="1"/>
  <c r="H417" i="43"/>
  <c r="Y417" i="25" s="1"/>
  <c r="I417" i="25" s="1"/>
  <c r="H410" i="43"/>
  <c r="H391" i="43"/>
  <c r="Y391" i="25" s="1"/>
  <c r="H386" i="43"/>
  <c r="H380" i="43"/>
  <c r="Y380" i="25" s="1"/>
  <c r="H376" i="43"/>
  <c r="Y376" i="25" s="1"/>
  <c r="AG464" i="25"/>
  <c r="H674" i="45"/>
  <c r="H462" i="46"/>
  <c r="AK462" i="25" s="1"/>
  <c r="J363" i="45"/>
  <c r="I364" i="45"/>
  <c r="H483" i="35"/>
  <c r="L483" i="25" s="1"/>
  <c r="H47" i="36"/>
  <c r="M47" i="25" s="1"/>
  <c r="H585" i="36"/>
  <c r="M585" i="25" s="1"/>
  <c r="H587" i="36"/>
  <c r="M587" i="25" s="1"/>
  <c r="H177" i="35"/>
  <c r="L177" i="25" s="1"/>
  <c r="H43" i="35"/>
  <c r="L43" i="25" s="1"/>
  <c r="H345" i="43"/>
  <c r="Y345" i="25" s="1"/>
  <c r="H340" i="43"/>
  <c r="Y340" i="25" s="1"/>
  <c r="H325" i="43"/>
  <c r="Y325" i="25" s="1"/>
  <c r="H292" i="43"/>
  <c r="H287" i="43"/>
  <c r="H281" i="43"/>
  <c r="Y281" i="25" s="1"/>
  <c r="H557" i="45"/>
  <c r="AG557" i="25" s="1"/>
  <c r="H400" i="39"/>
  <c r="S400" i="25" s="1"/>
  <c r="H551" i="43"/>
  <c r="Y551" i="25" s="1"/>
  <c r="H291" i="36"/>
  <c r="M291" i="25" s="1"/>
  <c r="H114" i="36"/>
  <c r="M114" i="25" s="1"/>
  <c r="H93" i="39"/>
  <c r="S93" i="25" s="1"/>
  <c r="H55" i="45"/>
  <c r="AG55" i="25" s="1"/>
  <c r="H601" i="36"/>
  <c r="M601" i="25" s="1"/>
  <c r="H595" i="36"/>
  <c r="M595" i="25" s="1"/>
  <c r="H587" i="35"/>
  <c r="L587" i="25" s="1"/>
  <c r="H461" i="36"/>
  <c r="M461" i="25" s="1"/>
  <c r="H83" i="36"/>
  <c r="M83" i="25" s="1"/>
  <c r="R258" i="25"/>
  <c r="AJ606" i="25"/>
  <c r="AJ605" i="25"/>
  <c r="N234" i="25"/>
  <c r="H234" i="36"/>
  <c r="M234" i="25" s="1"/>
  <c r="L608" i="45"/>
  <c r="L609" i="45" s="1"/>
  <c r="O163" i="38"/>
  <c r="O572" i="25"/>
  <c r="H461" i="37"/>
  <c r="Q461" i="25" s="1"/>
  <c r="T481" i="25"/>
  <c r="H82" i="36"/>
  <c r="M82" i="25" s="1"/>
  <c r="O71" i="38"/>
  <c r="M181" i="25"/>
  <c r="AL486" i="43"/>
  <c r="AD486" i="25" s="1"/>
  <c r="AD488" i="43"/>
  <c r="H35" i="40"/>
  <c r="V35" i="25" s="1"/>
  <c r="H481" i="37"/>
  <c r="Q481" i="25" s="1"/>
  <c r="R639" i="45"/>
  <c r="R675" i="45" s="1"/>
  <c r="Z64" i="25"/>
  <c r="H234" i="39"/>
  <c r="S234" i="25" s="1"/>
  <c r="M150" i="36"/>
  <c r="J88" i="39"/>
  <c r="I88" i="39" s="1"/>
  <c r="AH29" i="25"/>
  <c r="H125" i="37"/>
  <c r="Q125" i="25" s="1"/>
  <c r="H469" i="37"/>
  <c r="Q469" i="25" s="1"/>
  <c r="H234" i="37"/>
  <c r="Q234" i="25" s="1"/>
  <c r="M208" i="36"/>
  <c r="O208" i="25" s="1"/>
  <c r="H84" i="35"/>
  <c r="L84" i="25" s="1"/>
  <c r="T95" i="25"/>
  <c r="H84" i="37"/>
  <c r="Q84" i="25" s="1"/>
  <c r="T83" i="25"/>
  <c r="H83" i="39"/>
  <c r="S83" i="25" s="1"/>
  <c r="H142" i="37"/>
  <c r="Q142" i="25" s="1"/>
  <c r="J45" i="43"/>
  <c r="I45" i="43" s="1"/>
  <c r="Z45" i="25" s="1"/>
  <c r="H481" i="40"/>
  <c r="V481" i="25" s="1"/>
  <c r="R247" i="25"/>
  <c r="N205" i="25"/>
  <c r="H205" i="36"/>
  <c r="M205" i="25" s="1"/>
  <c r="H114" i="40"/>
  <c r="V114" i="25" s="1"/>
  <c r="H114" i="37"/>
  <c r="Q114" i="25" s="1"/>
  <c r="H30" i="34"/>
  <c r="K30" i="25" s="1"/>
  <c r="H237" i="34"/>
  <c r="K237" i="25" s="1"/>
  <c r="H518" i="34"/>
  <c r="K518" i="25" s="1"/>
  <c r="H531" i="34"/>
  <c r="K531" i="25" s="1"/>
  <c r="H47" i="35"/>
  <c r="L47" i="25" s="1"/>
  <c r="H64" i="35"/>
  <c r="L64" i="25" s="1"/>
  <c r="H574" i="40"/>
  <c r="V574" i="25" s="1"/>
  <c r="H555" i="40"/>
  <c r="V555" i="25" s="1"/>
  <c r="H422" i="40"/>
  <c r="V422" i="25" s="1"/>
  <c r="H390" i="40"/>
  <c r="V390" i="25" s="1"/>
  <c r="H65" i="40"/>
  <c r="V65" i="25" s="1"/>
  <c r="H47" i="40"/>
  <c r="V47" i="25" s="1"/>
  <c r="Z43" i="25"/>
  <c r="H65" i="46"/>
  <c r="AK65" i="25" s="1"/>
  <c r="H275" i="46"/>
  <c r="AK275" i="25" s="1"/>
  <c r="K364" i="46"/>
  <c r="H136" i="46"/>
  <c r="AK136" i="25" s="1"/>
  <c r="H40" i="34"/>
  <c r="K40" i="25" s="1"/>
  <c r="H138" i="34"/>
  <c r="K138" i="25" s="1"/>
  <c r="H43" i="34"/>
  <c r="K43" i="25" s="1"/>
  <c r="H112" i="34"/>
  <c r="K112" i="25" s="1"/>
  <c r="H151" i="34"/>
  <c r="K151" i="25" s="1"/>
  <c r="H195" i="34"/>
  <c r="K195" i="25" s="1"/>
  <c r="K606" i="25"/>
  <c r="K605" i="25"/>
  <c r="H462" i="34"/>
  <c r="K462" i="25" s="1"/>
  <c r="AB69" i="25"/>
  <c r="H69" i="43"/>
  <c r="Y69" i="25" s="1"/>
  <c r="I69" i="25" s="1"/>
  <c r="H599" i="40"/>
  <c r="V599" i="25" s="1"/>
  <c r="H587" i="40"/>
  <c r="V587" i="25" s="1"/>
  <c r="H224" i="34"/>
  <c r="K224" i="25" s="1"/>
  <c r="H71" i="34"/>
  <c r="K71" i="25" s="1"/>
  <c r="N55" i="25"/>
  <c r="H55" i="36"/>
  <c r="M55" i="25" s="1"/>
  <c r="H136" i="34"/>
  <c r="K136" i="25" s="1"/>
  <c r="H26" i="34"/>
  <c r="K26" i="25" s="1"/>
  <c r="H150" i="34"/>
  <c r="K150" i="25" s="1"/>
  <c r="H205" i="34"/>
  <c r="K205" i="25" s="1"/>
  <c r="H68" i="43"/>
  <c r="Y68" i="25" s="1"/>
  <c r="I68" i="25" s="1"/>
  <c r="L199" i="25"/>
  <c r="H125" i="34"/>
  <c r="K125" i="25" s="1"/>
  <c r="H96" i="34"/>
  <c r="K96" i="25" s="1"/>
  <c r="H30" i="37"/>
  <c r="Q30" i="25" s="1"/>
  <c r="H26" i="45"/>
  <c r="AG26" i="25" s="1"/>
  <c r="Y582" i="25"/>
  <c r="Y510" i="25"/>
  <c r="H232" i="35"/>
  <c r="L232" i="25" s="1"/>
  <c r="H234" i="40"/>
  <c r="V234" i="25" s="1"/>
  <c r="H533" i="37"/>
  <c r="Q533" i="25" s="1"/>
  <c r="H349" i="37"/>
  <c r="Q349" i="25" s="1"/>
  <c r="H302" i="37"/>
  <c r="Q302" i="25" s="1"/>
  <c r="R259" i="25"/>
  <c r="R182" i="25"/>
  <c r="AE353" i="25"/>
  <c r="H37" i="45"/>
  <c r="AG37" i="25" s="1"/>
  <c r="H610" i="43"/>
  <c r="Y610" i="25" s="1"/>
  <c r="I610" i="25" s="1"/>
  <c r="H560" i="43"/>
  <c r="Y560" i="25" s="1"/>
  <c r="H535" i="43"/>
  <c r="Y535" i="25" s="1"/>
  <c r="H172" i="43"/>
  <c r="Y172" i="25" s="1"/>
  <c r="H85" i="43"/>
  <c r="Y85" i="25" s="1"/>
  <c r="H461" i="39"/>
  <c r="S461" i="25" s="1"/>
  <c r="H533" i="35"/>
  <c r="L533" i="25" s="1"/>
  <c r="H43" i="45"/>
  <c r="AG43" i="25" s="1"/>
  <c r="T181" i="25"/>
  <c r="H230" i="43"/>
  <c r="Y230" i="25" s="1"/>
  <c r="I230" i="25" s="1"/>
  <c r="H210" i="43"/>
  <c r="Y210" i="25" s="1"/>
  <c r="I210" i="25" s="1"/>
  <c r="H160" i="43"/>
  <c r="Y160" i="25" s="1"/>
  <c r="H86" i="43"/>
  <c r="Y86" i="25" s="1"/>
  <c r="I86" i="25" s="1"/>
  <c r="H96" i="39"/>
  <c r="S96" i="25" s="1"/>
  <c r="H47" i="39"/>
  <c r="S47" i="25" s="1"/>
  <c r="H30" i="45"/>
  <c r="AG30" i="25" s="1"/>
  <c r="H593" i="36"/>
  <c r="M593" i="25" s="1"/>
  <c r="H551" i="36"/>
  <c r="M551" i="25" s="1"/>
  <c r="H591" i="36"/>
  <c r="M591" i="25" s="1"/>
  <c r="H130" i="35"/>
  <c r="L130" i="25" s="1"/>
  <c r="H514" i="35"/>
  <c r="L514" i="25" s="1"/>
  <c r="H151" i="35"/>
  <c r="L151" i="25" s="1"/>
  <c r="H469" i="35"/>
  <c r="L469" i="25" s="1"/>
  <c r="H65" i="45"/>
  <c r="AG65" i="25" s="1"/>
  <c r="H40" i="35"/>
  <c r="L40" i="25" s="1"/>
  <c r="H30" i="46"/>
  <c r="AK30" i="25" s="1"/>
  <c r="H224" i="35"/>
  <c r="L224" i="25" s="1"/>
  <c r="L258" i="25"/>
  <c r="J609" i="43"/>
  <c r="AB352" i="25"/>
  <c r="AH364" i="43"/>
  <c r="AC364" i="25" s="1"/>
  <c r="AB578" i="25"/>
  <c r="AB573" i="25"/>
  <c r="AB564" i="25"/>
  <c r="Y556" i="25"/>
  <c r="AB556" i="25"/>
  <c r="Y541" i="25"/>
  <c r="I541" i="25" s="1"/>
  <c r="AB541" i="25"/>
  <c r="AB516" i="25"/>
  <c r="AB505" i="25"/>
  <c r="Y496" i="25"/>
  <c r="AB496" i="25"/>
  <c r="AB490" i="25"/>
  <c r="I245" i="43"/>
  <c r="Z245" i="25" s="1"/>
  <c r="AB548" i="25"/>
  <c r="Y277" i="25"/>
  <c r="AB277" i="25"/>
  <c r="AB36" i="25"/>
  <c r="AC349" i="25"/>
  <c r="AL64" i="43"/>
  <c r="AD64" i="25" s="1"/>
  <c r="U181" i="43"/>
  <c r="AU528" i="43"/>
  <c r="AS517" i="43"/>
  <c r="P488" i="38"/>
  <c r="R609" i="38"/>
  <c r="Q609" i="38"/>
  <c r="L181" i="25"/>
  <c r="W181" i="25"/>
  <c r="L247" i="25"/>
  <c r="K245" i="45"/>
  <c r="AI245" i="25" s="1"/>
  <c r="M488" i="45"/>
  <c r="M164" i="36"/>
  <c r="AQ488" i="43"/>
  <c r="AL55" i="43"/>
  <c r="AD55" i="25" s="1"/>
  <c r="AL40" i="43"/>
  <c r="AD40" i="25" s="1"/>
  <c r="M245" i="36"/>
  <c r="O245" i="25" s="1"/>
  <c r="J45" i="39"/>
  <c r="I45" i="39" s="1"/>
  <c r="T45" i="25" s="1"/>
  <c r="X40" i="25"/>
  <c r="W55" i="25"/>
  <c r="X55" i="25"/>
  <c r="K528" i="45"/>
  <c r="AI528" i="25" s="1"/>
  <c r="S55" i="25"/>
  <c r="U55" i="25"/>
  <c r="AL65" i="43"/>
  <c r="AD65" i="25" s="1"/>
  <c r="J489" i="34"/>
  <c r="J611" i="34" s="1"/>
  <c r="J613" i="34" s="1"/>
  <c r="AH40" i="25"/>
  <c r="I82" i="34"/>
  <c r="J45" i="36"/>
  <c r="I45" i="36" s="1"/>
  <c r="N45" i="25" s="1"/>
  <c r="I46" i="36"/>
  <c r="N46" i="25" s="1"/>
  <c r="Q64" i="25"/>
  <c r="U522" i="43"/>
  <c r="AB522" i="25" s="1"/>
  <c r="K501" i="39"/>
  <c r="U501" i="25" s="1"/>
  <c r="X65" i="25"/>
  <c r="X47" i="25"/>
  <c r="X43" i="25"/>
  <c r="U47" i="43"/>
  <c r="AB47" i="25" s="1"/>
  <c r="U199" i="43"/>
  <c r="AB199" i="25" s="1"/>
  <c r="R25" i="45"/>
  <c r="AJ25" i="25" s="1"/>
  <c r="I501" i="34"/>
  <c r="Q46" i="36"/>
  <c r="P46" i="25" s="1"/>
  <c r="R45" i="36"/>
  <c r="Q45" i="36" s="1"/>
  <c r="P45" i="25" s="1"/>
  <c r="K193" i="35"/>
  <c r="X136" i="25"/>
  <c r="X468" i="25"/>
  <c r="J45" i="37"/>
  <c r="I45" i="37" s="1"/>
  <c r="I46" i="37"/>
  <c r="X223" i="25"/>
  <c r="X37" i="25"/>
  <c r="X64" i="25"/>
  <c r="W64" i="25"/>
  <c r="I118" i="34"/>
  <c r="U502" i="43"/>
  <c r="AB502" i="25" s="1"/>
  <c r="M46" i="36"/>
  <c r="O46" i="25" s="1"/>
  <c r="N45" i="36"/>
  <c r="M45" i="36" s="1"/>
  <c r="O45" i="25" s="1"/>
  <c r="U205" i="43"/>
  <c r="AB205" i="25" s="1"/>
  <c r="U302" i="43"/>
  <c r="AB302" i="25" s="1"/>
  <c r="U504" i="43"/>
  <c r="AB504" i="25" s="1"/>
  <c r="P47" i="25"/>
  <c r="U311" i="43"/>
  <c r="U216" i="43"/>
  <c r="AB216" i="25" s="1"/>
  <c r="U65" i="43"/>
  <c r="J45" i="38"/>
  <c r="I45" i="38" s="1"/>
  <c r="H45" i="38" s="1"/>
  <c r="AH26" i="25"/>
  <c r="K46" i="46"/>
  <c r="AM46" i="25" s="1"/>
  <c r="L45" i="46"/>
  <c r="K45" i="46" s="1"/>
  <c r="AM45" i="25" s="1"/>
  <c r="K223" i="46"/>
  <c r="AM223" i="25" s="1"/>
  <c r="L218" i="46"/>
  <c r="K218" i="46" s="1"/>
  <c r="AM218" i="25" s="1"/>
  <c r="K208" i="46"/>
  <c r="L193" i="46"/>
  <c r="K193" i="46" s="1"/>
  <c r="AM193" i="25" s="1"/>
  <c r="L529" i="46"/>
  <c r="K529" i="46" s="1"/>
  <c r="AM529" i="25" s="1"/>
  <c r="K528" i="46"/>
  <c r="AM528" i="25" s="1"/>
  <c r="Z237" i="25"/>
  <c r="Z533" i="25"/>
  <c r="Z468" i="25"/>
  <c r="Y150" i="43"/>
  <c r="Z37" i="25"/>
  <c r="Z518" i="25"/>
  <c r="Z30" i="25"/>
  <c r="Z93" i="25"/>
  <c r="Z95" i="25"/>
  <c r="AE69" i="25"/>
  <c r="AE67" i="25"/>
  <c r="V45" i="43"/>
  <c r="AB328" i="25"/>
  <c r="AB566" i="25"/>
  <c r="AB521" i="25"/>
  <c r="AB249" i="25"/>
  <c r="AB271" i="25"/>
  <c r="AB248" i="25"/>
  <c r="AB148" i="25"/>
  <c r="AB80" i="25"/>
  <c r="AB266" i="25"/>
  <c r="AB261" i="25"/>
  <c r="AB260" i="25"/>
  <c r="AB262" i="25"/>
  <c r="AB607" i="25"/>
  <c r="AB169" i="25"/>
  <c r="AB182" i="25"/>
  <c r="AB274" i="25"/>
  <c r="AB269" i="25"/>
  <c r="AB188" i="25"/>
  <c r="AB259" i="25"/>
  <c r="AB264" i="25"/>
  <c r="AB254" i="25"/>
  <c r="AB546" i="25"/>
  <c r="AB273" i="25"/>
  <c r="AB315" i="25"/>
  <c r="AB308" i="25"/>
  <c r="AB250" i="25"/>
  <c r="AB189" i="25"/>
  <c r="AB183" i="25"/>
  <c r="BA71" i="43"/>
  <c r="AZ71" i="43" s="1"/>
  <c r="AF71" i="25" s="1"/>
  <c r="I71" i="43"/>
  <c r="AS46" i="43"/>
  <c r="AL46" i="43" s="1"/>
  <c r="AD46" i="25" s="1"/>
  <c r="AT45" i="43"/>
  <c r="AE46" i="43"/>
  <c r="AF45" i="43"/>
  <c r="AL522" i="43"/>
  <c r="AD522" i="25" s="1"/>
  <c r="Y46" i="43"/>
  <c r="Z45" i="43"/>
  <c r="AE68" i="25"/>
  <c r="L45" i="42"/>
  <c r="K46" i="42"/>
  <c r="H46" i="42" s="1"/>
  <c r="I46" i="40"/>
  <c r="H46" i="40" s="1"/>
  <c r="J45" i="40"/>
  <c r="I45" i="40" s="1"/>
  <c r="H45" i="40" s="1"/>
  <c r="J163" i="40"/>
  <c r="I163" i="40" s="1"/>
  <c r="I164" i="40"/>
  <c r="J193" i="40"/>
  <c r="R45" i="39"/>
  <c r="Q45" i="39" s="1"/>
  <c r="K45" i="39" s="1"/>
  <c r="Q46" i="39"/>
  <c r="K46" i="39" s="1"/>
  <c r="U46" i="25" s="1"/>
  <c r="N529" i="39"/>
  <c r="N609" i="39"/>
  <c r="K567" i="39"/>
  <c r="U567" i="25" s="1"/>
  <c r="AB567" i="35"/>
  <c r="AB609" i="35" s="1"/>
  <c r="Y531" i="35"/>
  <c r="Z218" i="35"/>
  <c r="Y218" i="35" s="1"/>
  <c r="Y223" i="35"/>
  <c r="Z609" i="35"/>
  <c r="N529" i="35"/>
  <c r="Y46" i="35"/>
  <c r="Z45" i="35"/>
  <c r="Y45" i="35" s="1"/>
  <c r="J45" i="35"/>
  <c r="I45" i="35" s="1"/>
  <c r="R46" i="35"/>
  <c r="S45" i="35"/>
  <c r="R45" i="35" s="1"/>
  <c r="R245" i="35"/>
  <c r="I608" i="34"/>
  <c r="I567" i="34"/>
  <c r="I245" i="34"/>
  <c r="I25" i="34"/>
  <c r="K64" i="25"/>
  <c r="AJ63" i="25"/>
  <c r="AJ62" i="25"/>
  <c r="AE62" i="25"/>
  <c r="AE63" i="25"/>
  <c r="AL63" i="43"/>
  <c r="H63" i="43" s="1"/>
  <c r="AL62" i="43"/>
  <c r="H62" i="43" s="1"/>
  <c r="T46" i="25"/>
  <c r="J529" i="40"/>
  <c r="O218" i="38"/>
  <c r="V88" i="36"/>
  <c r="AK488" i="35"/>
  <c r="AK88" i="35"/>
  <c r="AJ88" i="35"/>
  <c r="BA164" i="43"/>
  <c r="AZ164" i="43" s="1"/>
  <c r="AF164" i="25" s="1"/>
  <c r="AW163" i="43"/>
  <c r="AV163" i="43" s="1"/>
  <c r="AE163" i="25" s="1"/>
  <c r="J88" i="35"/>
  <c r="BA163" i="43"/>
  <c r="AZ163" i="43" s="1"/>
  <c r="AF163" i="25" s="1"/>
  <c r="AW164" i="43"/>
  <c r="AV164" i="43" s="1"/>
  <c r="AI606" i="25"/>
  <c r="AB265" i="25"/>
  <c r="AB252" i="25"/>
  <c r="R517" i="35"/>
  <c r="X528" i="35"/>
  <c r="X529" i="35" s="1"/>
  <c r="J25" i="38"/>
  <c r="I25" i="38" s="1"/>
  <c r="I35" i="36"/>
  <c r="H35" i="36" s="1"/>
  <c r="M35" i="25" s="1"/>
  <c r="J25" i="36"/>
  <c r="I25" i="36" s="1"/>
  <c r="AB255" i="25"/>
  <c r="O481" i="25"/>
  <c r="Q218" i="36"/>
  <c r="P218" i="25" s="1"/>
  <c r="Z88" i="35"/>
  <c r="J25" i="45"/>
  <c r="I25" i="45" s="1"/>
  <c r="M529" i="35"/>
  <c r="R275" i="35"/>
  <c r="X488" i="35"/>
  <c r="R95" i="35"/>
  <c r="X88" i="35"/>
  <c r="W606" i="25"/>
  <c r="AW517" i="43"/>
  <c r="AV517" i="43" s="1"/>
  <c r="AE517" i="25" s="1"/>
  <c r="AX528" i="43"/>
  <c r="AE517" i="43"/>
  <c r="AF528" i="43"/>
  <c r="AB517" i="43"/>
  <c r="AC528" i="43"/>
  <c r="P88" i="35"/>
  <c r="J488" i="38"/>
  <c r="I488" i="38" s="1"/>
  <c r="Y245" i="35"/>
  <c r="J88" i="43"/>
  <c r="J88" i="40"/>
  <c r="I531" i="37"/>
  <c r="L488" i="46"/>
  <c r="K488" i="46" s="1"/>
  <c r="AM488" i="25" s="1"/>
  <c r="BA517" i="43"/>
  <c r="AZ517" i="43" s="1"/>
  <c r="AF517" i="25" s="1"/>
  <c r="BB528" i="43"/>
  <c r="AM517" i="43"/>
  <c r="AN528" i="43"/>
  <c r="Y517" i="43"/>
  <c r="Z528" i="43"/>
  <c r="AL37" i="43"/>
  <c r="AD37" i="25" s="1"/>
  <c r="K88" i="34"/>
  <c r="AW567" i="43"/>
  <c r="AV567" i="43" s="1"/>
  <c r="AE567" i="25" s="1"/>
  <c r="AT609" i="43"/>
  <c r="AS567" i="43"/>
  <c r="I639" i="45"/>
  <c r="J675" i="45"/>
  <c r="AF181" i="25"/>
  <c r="BB609" i="43"/>
  <c r="BA608" i="43"/>
  <c r="AZ608" i="43" s="1"/>
  <c r="AF608" i="25" s="1"/>
  <c r="W208" i="25"/>
  <c r="W333" i="25"/>
  <c r="I531" i="40"/>
  <c r="J567" i="40"/>
  <c r="AB150" i="43"/>
  <c r="AC88" i="43"/>
  <c r="K245" i="42"/>
  <c r="H245" i="42" s="1"/>
  <c r="L488" i="42"/>
  <c r="AH245" i="25"/>
  <c r="W184" i="25"/>
  <c r="Q245" i="39"/>
  <c r="K245" i="39" s="1"/>
  <c r="H245" i="39" s="1"/>
  <c r="R488" i="39"/>
  <c r="Q488" i="39" s="1"/>
  <c r="I245" i="36"/>
  <c r="W270" i="25"/>
  <c r="W253" i="25"/>
  <c r="M501" i="36"/>
  <c r="AD416" i="25"/>
  <c r="AE258" i="25"/>
  <c r="AL270" i="43"/>
  <c r="W63" i="25"/>
  <c r="AB62" i="25"/>
  <c r="O545" i="25"/>
  <c r="I531" i="46"/>
  <c r="J567" i="46"/>
  <c r="W518" i="25"/>
  <c r="R164" i="35"/>
  <c r="N529" i="36"/>
  <c r="M528" i="36"/>
  <c r="O528" i="25" s="1"/>
  <c r="N63" i="25"/>
  <c r="M63" i="25"/>
  <c r="Q63" i="25"/>
  <c r="Q62" i="25"/>
  <c r="I83" i="37"/>
  <c r="J82" i="37"/>
  <c r="I82" i="37" s="1"/>
  <c r="J82" i="45"/>
  <c r="I82" i="45" s="1"/>
  <c r="I83" i="45"/>
  <c r="AE272" i="25"/>
  <c r="AL253" i="43"/>
  <c r="W62" i="25"/>
  <c r="AK193" i="35"/>
  <c r="AC232" i="25"/>
  <c r="AB63" i="25"/>
  <c r="O570" i="25"/>
  <c r="M570" i="25"/>
  <c r="I531" i="39"/>
  <c r="H531" i="39" s="1"/>
  <c r="J567" i="39"/>
  <c r="W234" i="25"/>
  <c r="I517" i="39"/>
  <c r="J528" i="39"/>
  <c r="R223" i="35"/>
  <c r="X193" i="35"/>
  <c r="U62" i="25"/>
  <c r="N62" i="25"/>
  <c r="M62" i="25"/>
  <c r="L63" i="25"/>
  <c r="L62" i="25"/>
  <c r="R62" i="25"/>
  <c r="W136" i="25"/>
  <c r="W142" i="25"/>
  <c r="W165" i="25"/>
  <c r="AM71" i="43"/>
  <c r="T37" i="25"/>
  <c r="S37" i="25"/>
  <c r="AC427" i="25"/>
  <c r="AE247" i="25"/>
  <c r="AD233" i="25"/>
  <c r="J218" i="46"/>
  <c r="I218" i="46" s="1"/>
  <c r="I223" i="46"/>
  <c r="Q114" i="39"/>
  <c r="K114" i="39" s="1"/>
  <c r="R88" i="39"/>
  <c r="J25" i="46"/>
  <c r="I83" i="46"/>
  <c r="J82" i="46"/>
  <c r="I82" i="46" s="1"/>
  <c r="J88" i="36"/>
  <c r="J25" i="39"/>
  <c r="P565" i="25"/>
  <c r="T35" i="25"/>
  <c r="N37" i="25"/>
  <c r="AK609" i="35"/>
  <c r="AI517" i="43"/>
  <c r="AH517" i="43" s="1"/>
  <c r="AC517" i="25" s="1"/>
  <c r="AK528" i="43"/>
  <c r="AC184" i="25"/>
  <c r="AD236" i="25"/>
  <c r="I531" i="45"/>
  <c r="J567" i="45"/>
  <c r="AH468" i="25"/>
  <c r="Z529" i="35"/>
  <c r="Y528" i="35"/>
  <c r="J529" i="43"/>
  <c r="AH64" i="25"/>
  <c r="Q29" i="25"/>
  <c r="J25" i="37"/>
  <c r="AH47" i="25"/>
  <c r="N30" i="25"/>
  <c r="I95" i="46"/>
  <c r="J88" i="46"/>
  <c r="I88" i="46" s="1"/>
  <c r="J82" i="43"/>
  <c r="I82" i="43" s="1"/>
  <c r="I83" i="43"/>
  <c r="J88" i="37"/>
  <c r="AD585" i="25"/>
  <c r="S673" i="45"/>
  <c r="X609" i="35"/>
  <c r="W35" i="25"/>
  <c r="AH35" i="25"/>
  <c r="W79" i="25"/>
  <c r="AS275" i="43"/>
  <c r="AT488" i="43"/>
  <c r="AF606" i="25"/>
  <c r="AF37" i="25"/>
  <c r="W291" i="25"/>
  <c r="W272" i="25"/>
  <c r="V609" i="45"/>
  <c r="L673" i="45"/>
  <c r="K614" i="45"/>
  <c r="U88" i="36"/>
  <c r="AD193" i="43"/>
  <c r="I481" i="43"/>
  <c r="J488" i="43"/>
  <c r="AB275" i="43"/>
  <c r="AM89" i="43"/>
  <c r="I245" i="37"/>
  <c r="AH37" i="25"/>
  <c r="W169" i="25"/>
  <c r="BA118" i="43"/>
  <c r="AZ118" i="43" s="1"/>
  <c r="AF118" i="25" s="1"/>
  <c r="BC88" i="43"/>
  <c r="AR488" i="43"/>
  <c r="AP364" i="43"/>
  <c r="AF565" i="25"/>
  <c r="AD222" i="25"/>
  <c r="L88" i="45"/>
  <c r="K95" i="45"/>
  <c r="W258" i="25"/>
  <c r="R488" i="36"/>
  <c r="O234" i="25"/>
  <c r="I481" i="45"/>
  <c r="H481" i="45" s="1"/>
  <c r="I481" i="46"/>
  <c r="J488" i="46"/>
  <c r="I488" i="46" s="1"/>
  <c r="Y89" i="43"/>
  <c r="Q529" i="38"/>
  <c r="P609" i="38"/>
  <c r="I468" i="39"/>
  <c r="H468" i="39" s="1"/>
  <c r="J488" i="39"/>
  <c r="I488" i="39" s="1"/>
  <c r="V567" i="43"/>
  <c r="I29" i="40"/>
  <c r="J25" i="40"/>
  <c r="R529" i="36"/>
  <c r="Q528" i="36"/>
  <c r="P528" i="25" s="1"/>
  <c r="O609" i="36"/>
  <c r="N531" i="25"/>
  <c r="K529" i="36"/>
  <c r="I528" i="36"/>
  <c r="N29" i="25"/>
  <c r="N468" i="25"/>
  <c r="K25" i="39"/>
  <c r="N83" i="25"/>
  <c r="AD90" i="25"/>
  <c r="W603" i="25"/>
  <c r="I468" i="40"/>
  <c r="J488" i="40"/>
  <c r="S609" i="45"/>
  <c r="P209" i="25"/>
  <c r="Z163" i="35"/>
  <c r="Y163" i="35" s="1"/>
  <c r="Y164" i="35"/>
  <c r="AU488" i="43"/>
  <c r="AS364" i="43"/>
  <c r="J88" i="38"/>
  <c r="I88" i="38" s="1"/>
  <c r="J82" i="38"/>
  <c r="I82" i="38" s="1"/>
  <c r="H82" i="38" s="1"/>
  <c r="U82" i="25"/>
  <c r="R609" i="36"/>
  <c r="Q567" i="36"/>
  <c r="P567" i="25" s="1"/>
  <c r="K609" i="36"/>
  <c r="I567" i="36"/>
  <c r="Y25" i="35"/>
  <c r="U29" i="25"/>
  <c r="Q25" i="36"/>
  <c r="P25" i="25" s="1"/>
  <c r="K609" i="35"/>
  <c r="N461" i="25"/>
  <c r="X82" i="25"/>
  <c r="N82" i="25"/>
  <c r="S529" i="45"/>
  <c r="R528" i="45"/>
  <c r="I218" i="35" l="1"/>
  <c r="P529" i="38"/>
  <c r="O529" i="38" s="1"/>
  <c r="N529" i="38" s="1"/>
  <c r="H529" i="38" s="1"/>
  <c r="AQ244" i="43"/>
  <c r="AP193" i="43"/>
  <c r="H226" i="43"/>
  <c r="Y226" i="25" s="1"/>
  <c r="H114" i="39"/>
  <c r="S114" i="25" s="1"/>
  <c r="U114" i="25"/>
  <c r="Y98" i="25"/>
  <c r="I98" i="25" s="1"/>
  <c r="J98" i="25" s="1"/>
  <c r="Y123" i="25"/>
  <c r="I123" i="25" s="1"/>
  <c r="J123" i="25" s="1"/>
  <c r="Y99" i="25"/>
  <c r="I99" i="25" s="1"/>
  <c r="H118" i="42"/>
  <c r="W118" i="25" s="1"/>
  <c r="X118" i="25"/>
  <c r="Y97" i="25"/>
  <c r="I97" i="25" s="1"/>
  <c r="J97" i="25" s="1"/>
  <c r="Y106" i="25"/>
  <c r="I106" i="25" s="1"/>
  <c r="Y111" i="25"/>
  <c r="I111" i="25" s="1"/>
  <c r="J111" i="25" s="1"/>
  <c r="Y107" i="25"/>
  <c r="I107" i="25" s="1"/>
  <c r="Y105" i="25"/>
  <c r="I105" i="25" s="1"/>
  <c r="J105" i="25" s="1"/>
  <c r="Y100" i="25"/>
  <c r="I100" i="25" s="1"/>
  <c r="Y109" i="25"/>
  <c r="I109" i="25" s="1"/>
  <c r="J109" i="25" s="1"/>
  <c r="Y102" i="25"/>
  <c r="I102" i="25" s="1"/>
  <c r="J102" i="25" s="1"/>
  <c r="H468" i="43"/>
  <c r="Y468" i="25" s="1"/>
  <c r="Y117" i="25"/>
  <c r="I117" i="25" s="1"/>
  <c r="K23" i="25"/>
  <c r="Y22" i="25"/>
  <c r="I22" i="25" s="1"/>
  <c r="J22" i="25" s="1"/>
  <c r="H528" i="38"/>
  <c r="H25" i="38"/>
  <c r="I464" i="25"/>
  <c r="J464" i="25" s="1"/>
  <c r="J529" i="38"/>
  <c r="I529" i="38" s="1"/>
  <c r="Y8" i="25"/>
  <c r="I8" i="25" s="1"/>
  <c r="J8" i="25" s="1"/>
  <c r="H219" i="43"/>
  <c r="Y219" i="25" s="1"/>
  <c r="I383" i="25"/>
  <c r="J383" i="25" s="1"/>
  <c r="H517" i="37"/>
  <c r="Q517" i="25" s="1"/>
  <c r="AL223" i="43"/>
  <c r="AD223" i="25" s="1"/>
  <c r="H7" i="43"/>
  <c r="Y7" i="25" s="1"/>
  <c r="P609" i="35"/>
  <c r="O609" i="35" s="1"/>
  <c r="I609" i="35" s="1"/>
  <c r="I163" i="35"/>
  <c r="H29" i="35"/>
  <c r="L29" i="25" s="1"/>
  <c r="P529" i="35"/>
  <c r="O529" i="35" s="1"/>
  <c r="I39" i="25"/>
  <c r="J39" i="25" s="1"/>
  <c r="I78" i="25"/>
  <c r="J78" i="25" s="1"/>
  <c r="I328" i="25"/>
  <c r="J328" i="25" s="1"/>
  <c r="I271" i="25"/>
  <c r="J271" i="25" s="1"/>
  <c r="I261" i="25"/>
  <c r="I185" i="25"/>
  <c r="I32" i="25"/>
  <c r="I36" i="25"/>
  <c r="J36" i="25" s="1"/>
  <c r="I189" i="25"/>
  <c r="J189" i="25" s="1"/>
  <c r="H103" i="38"/>
  <c r="R103" i="25" s="1"/>
  <c r="H138" i="38"/>
  <c r="R138" i="25" s="1"/>
  <c r="H483" i="38"/>
  <c r="R483" i="25" s="1"/>
  <c r="H447" i="38"/>
  <c r="R447" i="25" s="1"/>
  <c r="H184" i="38"/>
  <c r="R184" i="25" s="1"/>
  <c r="H479" i="38"/>
  <c r="R479" i="25" s="1"/>
  <c r="H199" i="38"/>
  <c r="R199" i="25" s="1"/>
  <c r="H311" i="38"/>
  <c r="R311" i="25" s="1"/>
  <c r="H205" i="38"/>
  <c r="R205" i="25" s="1"/>
  <c r="H291" i="38"/>
  <c r="R291" i="25" s="1"/>
  <c r="I153" i="25"/>
  <c r="J153" i="25" s="1"/>
  <c r="I170" i="25"/>
  <c r="J170" i="25" s="1"/>
  <c r="I278" i="25"/>
  <c r="I148" i="25"/>
  <c r="J148" i="25" s="1"/>
  <c r="H96" i="38"/>
  <c r="R96" i="25" s="1"/>
  <c r="H177" i="38"/>
  <c r="R177" i="25" s="1"/>
  <c r="H195" i="38"/>
  <c r="R195" i="25" s="1"/>
  <c r="H130" i="38"/>
  <c r="R130" i="25" s="1"/>
  <c r="H226" i="38"/>
  <c r="R226" i="25" s="1"/>
  <c r="H112" i="38"/>
  <c r="R112" i="25" s="1"/>
  <c r="H37" i="38"/>
  <c r="R37" i="25" s="1"/>
  <c r="H151" i="38"/>
  <c r="R151" i="25" s="1"/>
  <c r="H216" i="38"/>
  <c r="R216" i="25" s="1"/>
  <c r="H466" i="38"/>
  <c r="R466" i="25" s="1"/>
  <c r="H272" i="38"/>
  <c r="R272" i="25" s="1"/>
  <c r="H93" i="38"/>
  <c r="R93" i="25" s="1"/>
  <c r="H142" i="38"/>
  <c r="R142" i="25" s="1"/>
  <c r="H284" i="38"/>
  <c r="R284" i="25" s="1"/>
  <c r="H469" i="38"/>
  <c r="R469" i="25" s="1"/>
  <c r="J609" i="38"/>
  <c r="I609" i="38" s="1"/>
  <c r="I567" i="38"/>
  <c r="I33" i="25"/>
  <c r="H95" i="38"/>
  <c r="R95" i="25" s="1"/>
  <c r="H150" i="38"/>
  <c r="R150" i="25" s="1"/>
  <c r="I145" i="25"/>
  <c r="J145" i="25" s="1"/>
  <c r="H164" i="38"/>
  <c r="R164" i="25" s="1"/>
  <c r="H275" i="38"/>
  <c r="R275" i="25" s="1"/>
  <c r="H245" i="38"/>
  <c r="R245" i="25" s="1"/>
  <c r="H46" i="38"/>
  <c r="R46" i="25" s="1"/>
  <c r="H118" i="38"/>
  <c r="R118" i="25" s="1"/>
  <c r="H553" i="38"/>
  <c r="R553" i="25" s="1"/>
  <c r="I553" i="25" s="1"/>
  <c r="H531" i="38"/>
  <c r="R531" i="25" s="1"/>
  <c r="H533" i="38"/>
  <c r="R533" i="25" s="1"/>
  <c r="H561" i="38"/>
  <c r="R561" i="25" s="1"/>
  <c r="H504" i="38"/>
  <c r="R504" i="25" s="1"/>
  <c r="H565" i="38"/>
  <c r="R565" i="25" s="1"/>
  <c r="I492" i="25"/>
  <c r="J492" i="25" s="1"/>
  <c r="I573" i="25"/>
  <c r="H499" i="38"/>
  <c r="R499" i="25" s="1"/>
  <c r="H570" i="38"/>
  <c r="R570" i="25" s="1"/>
  <c r="H547" i="38"/>
  <c r="R547" i="25" s="1"/>
  <c r="H563" i="38"/>
  <c r="R563" i="25" s="1"/>
  <c r="H545" i="38"/>
  <c r="R545" i="25" s="1"/>
  <c r="H572" i="38"/>
  <c r="R572" i="25" s="1"/>
  <c r="H522" i="38"/>
  <c r="R522" i="25" s="1"/>
  <c r="H591" i="38"/>
  <c r="R591" i="25" s="1"/>
  <c r="H597" i="38"/>
  <c r="R597" i="25" s="1"/>
  <c r="H603" i="38"/>
  <c r="R603" i="25" s="1"/>
  <c r="I542" i="25"/>
  <c r="J542" i="25" s="1"/>
  <c r="R7" i="25"/>
  <c r="R232" i="25"/>
  <c r="H82" i="35"/>
  <c r="L82" i="25" s="1"/>
  <c r="P244" i="35"/>
  <c r="O244" i="35" s="1"/>
  <c r="O88" i="35"/>
  <c r="I88" i="35" s="1"/>
  <c r="I529" i="35"/>
  <c r="I193" i="35"/>
  <c r="H522" i="43"/>
  <c r="Y522" i="25" s="1"/>
  <c r="I524" i="25"/>
  <c r="I453" i="25"/>
  <c r="I457" i="25"/>
  <c r="I454" i="25"/>
  <c r="J454" i="25" s="1"/>
  <c r="I456" i="25"/>
  <c r="I455" i="25"/>
  <c r="J455" i="25" s="1"/>
  <c r="I451" i="25"/>
  <c r="I449" i="25"/>
  <c r="J449" i="25" s="1"/>
  <c r="H574" i="43"/>
  <c r="Y574" i="25" s="1"/>
  <c r="I445" i="25"/>
  <c r="Y437" i="25"/>
  <c r="I437" i="25" s="1"/>
  <c r="J437" i="25" s="1"/>
  <c r="I433" i="25"/>
  <c r="J433" i="25" s="1"/>
  <c r="Y432" i="25"/>
  <c r="I432" i="25" s="1"/>
  <c r="Y440" i="25"/>
  <c r="I440" i="25" s="1"/>
  <c r="J440" i="25" s="1"/>
  <c r="Y431" i="25"/>
  <c r="I431" i="25" s="1"/>
  <c r="J431" i="25" s="1"/>
  <c r="Y435" i="25"/>
  <c r="I435" i="25" s="1"/>
  <c r="J435" i="25" s="1"/>
  <c r="I430" i="25"/>
  <c r="I429" i="25"/>
  <c r="J429" i="25" s="1"/>
  <c r="I426" i="25"/>
  <c r="I425" i="25"/>
  <c r="J425" i="25" s="1"/>
  <c r="AJ244" i="35"/>
  <c r="AJ489" i="35" s="1"/>
  <c r="AJ611" i="35" s="1"/>
  <c r="AJ613" i="35" s="1"/>
  <c r="AW193" i="43"/>
  <c r="AV193" i="43" s="1"/>
  <c r="AE193" i="25" s="1"/>
  <c r="I419" i="25"/>
  <c r="J419" i="25" s="1"/>
  <c r="I418" i="25"/>
  <c r="J418" i="25" s="1"/>
  <c r="I409" i="25"/>
  <c r="J409" i="25" s="1"/>
  <c r="I407" i="25"/>
  <c r="J407" i="25" s="1"/>
  <c r="I350" i="25"/>
  <c r="J350" i="25" s="1"/>
  <c r="Y410" i="25"/>
  <c r="I410" i="25" s="1"/>
  <c r="J410" i="25" s="1"/>
  <c r="I408" i="25"/>
  <c r="J408" i="25" s="1"/>
  <c r="I403" i="25"/>
  <c r="J403" i="25" s="1"/>
  <c r="I402" i="25"/>
  <c r="J402" i="25" s="1"/>
  <c r="Y397" i="25"/>
  <c r="I397" i="25" s="1"/>
  <c r="J397" i="25" s="1"/>
  <c r="I396" i="25"/>
  <c r="J396" i="25" s="1"/>
  <c r="I393" i="25"/>
  <c r="J393" i="25" s="1"/>
  <c r="I392" i="25"/>
  <c r="J392" i="25" s="1"/>
  <c r="Y387" i="25"/>
  <c r="I387" i="25" s="1"/>
  <c r="J387" i="25" s="1"/>
  <c r="Y386" i="25"/>
  <c r="I386" i="25" s="1"/>
  <c r="J386" i="25" s="1"/>
  <c r="I384" i="25"/>
  <c r="J384" i="25" s="1"/>
  <c r="I373" i="25"/>
  <c r="J373" i="25" s="1"/>
  <c r="H608" i="46"/>
  <c r="AK608" i="25" s="1"/>
  <c r="H344" i="43"/>
  <c r="Y344" i="25" s="1"/>
  <c r="I374" i="25"/>
  <c r="J374" i="25" s="1"/>
  <c r="I370" i="25"/>
  <c r="J370" i="25" s="1"/>
  <c r="Y378" i="25"/>
  <c r="I378" i="25" s="1"/>
  <c r="J378" i="25" s="1"/>
  <c r="Y369" i="25"/>
  <c r="I369" i="25" s="1"/>
  <c r="J369" i="25" s="1"/>
  <c r="I371" i="25"/>
  <c r="J371" i="25" s="1"/>
  <c r="I372" i="25"/>
  <c r="J372" i="25" s="1"/>
  <c r="H481" i="43"/>
  <c r="Y481" i="25" s="1"/>
  <c r="H110" i="43"/>
  <c r="Y110" i="25" s="1"/>
  <c r="K244" i="37"/>
  <c r="W244" i="35"/>
  <c r="W489" i="35" s="1"/>
  <c r="W611" i="35" s="1"/>
  <c r="W613" i="35" s="1"/>
  <c r="I368" i="25"/>
  <c r="J368" i="25" s="1"/>
  <c r="I367" i="25"/>
  <c r="J367" i="25" s="1"/>
  <c r="J358" i="45"/>
  <c r="I358" i="45" s="1"/>
  <c r="H358" i="45" s="1"/>
  <c r="AG358" i="25" s="1"/>
  <c r="J361" i="45"/>
  <c r="I361" i="45" s="1"/>
  <c r="H359" i="45"/>
  <c r="AG359" i="25" s="1"/>
  <c r="I256" i="25"/>
  <c r="J256" i="25" s="1"/>
  <c r="AW88" i="43"/>
  <c r="AV88" i="43" s="1"/>
  <c r="AE88" i="25" s="1"/>
  <c r="AP529" i="43"/>
  <c r="R567" i="45"/>
  <c r="AJ567" i="25" s="1"/>
  <c r="Y354" i="25"/>
  <c r="Y352" i="25"/>
  <c r="I352" i="25" s="1"/>
  <c r="J352" i="25" s="1"/>
  <c r="I351" i="25"/>
  <c r="J351" i="25" s="1"/>
  <c r="Y347" i="25"/>
  <c r="I347" i="25" s="1"/>
  <c r="I346" i="25"/>
  <c r="J346" i="25" s="1"/>
  <c r="I339" i="25"/>
  <c r="J339" i="25" s="1"/>
  <c r="Y327" i="25"/>
  <c r="I327" i="25" s="1"/>
  <c r="J327" i="25" s="1"/>
  <c r="I326" i="25"/>
  <c r="J326" i="25" s="1"/>
  <c r="Y316" i="25"/>
  <c r="I316" i="25" s="1"/>
  <c r="J316" i="25" s="1"/>
  <c r="L324" i="25"/>
  <c r="R325" i="25"/>
  <c r="I325" i="25" s="1"/>
  <c r="J325" i="25" s="1"/>
  <c r="R322" i="25"/>
  <c r="M324" i="25"/>
  <c r="S324" i="25"/>
  <c r="I317" i="25"/>
  <c r="J317" i="25" s="1"/>
  <c r="I528" i="37"/>
  <c r="H528" i="37" s="1"/>
  <c r="Q528" i="25" s="1"/>
  <c r="M244" i="35"/>
  <c r="M489" i="35" s="1"/>
  <c r="M611" i="35" s="1"/>
  <c r="M613" i="35" s="1"/>
  <c r="H284" i="43"/>
  <c r="Y284" i="25" s="1"/>
  <c r="I28" i="25"/>
  <c r="J28" i="25" s="1"/>
  <c r="I313" i="25"/>
  <c r="J313" i="25" s="1"/>
  <c r="I304" i="25"/>
  <c r="J304" i="25" s="1"/>
  <c r="AB555" i="25"/>
  <c r="H545" i="43"/>
  <c r="Y545" i="25" s="1"/>
  <c r="H599" i="43"/>
  <c r="Y599" i="25" s="1"/>
  <c r="L609" i="46"/>
  <c r="K609" i="46" s="1"/>
  <c r="AM609" i="25" s="1"/>
  <c r="U244" i="36"/>
  <c r="U489" i="36" s="1"/>
  <c r="U611" i="36" s="1"/>
  <c r="U613" i="36" s="1"/>
  <c r="AL501" i="43"/>
  <c r="AD501" i="25" s="1"/>
  <c r="AG244" i="43"/>
  <c r="AG489" i="43" s="1"/>
  <c r="AG611" i="43" s="1"/>
  <c r="AG613" i="43" s="1"/>
  <c r="I398" i="25"/>
  <c r="J398" i="25" s="1"/>
  <c r="S244" i="39"/>
  <c r="S489" i="39" s="1"/>
  <c r="S611" i="39" s="1"/>
  <c r="S613" i="39" s="1"/>
  <c r="AL208" i="43"/>
  <c r="AD208" i="25" s="1"/>
  <c r="J679" i="45"/>
  <c r="H324" i="43"/>
  <c r="Y324" i="25" s="1"/>
  <c r="H115" i="43"/>
  <c r="Y115" i="25" s="1"/>
  <c r="I257" i="25"/>
  <c r="J257" i="25" s="1"/>
  <c r="H364" i="42"/>
  <c r="W364" i="25" s="1"/>
  <c r="T244" i="36"/>
  <c r="T489" i="36" s="1"/>
  <c r="T611" i="36" s="1"/>
  <c r="T613" i="36" s="1"/>
  <c r="N244" i="39"/>
  <c r="N489" i="39" s="1"/>
  <c r="N611" i="39" s="1"/>
  <c r="N613" i="39" s="1"/>
  <c r="K193" i="42"/>
  <c r="H193" i="42" s="1"/>
  <c r="W193" i="25" s="1"/>
  <c r="H112" i="43"/>
  <c r="Y112" i="25" s="1"/>
  <c r="AB605" i="25"/>
  <c r="H606" i="43"/>
  <c r="Y605" i="25" s="1"/>
  <c r="I605" i="25" s="1"/>
  <c r="Y301" i="25"/>
  <c r="I301" i="25" s="1"/>
  <c r="J301" i="25" s="1"/>
  <c r="I296" i="25"/>
  <c r="J296" i="25" s="1"/>
  <c r="I528" i="46"/>
  <c r="AL528" i="25" s="1"/>
  <c r="Y529" i="35"/>
  <c r="AG606" i="25"/>
  <c r="H194" i="39"/>
  <c r="S194" i="25" s="1"/>
  <c r="H30" i="43"/>
  <c r="Y30" i="25" s="1"/>
  <c r="H570" i="43"/>
  <c r="Y570" i="25" s="1"/>
  <c r="I294" i="25"/>
  <c r="J294" i="25" s="1"/>
  <c r="I293" i="25"/>
  <c r="J293" i="25" s="1"/>
  <c r="Y292" i="25"/>
  <c r="I292" i="25" s="1"/>
  <c r="J292" i="25" s="1"/>
  <c r="T609" i="45"/>
  <c r="R609" i="45" s="1"/>
  <c r="AJ609" i="25" s="1"/>
  <c r="AL89" i="43"/>
  <c r="AD89" i="25" s="1"/>
  <c r="AB226" i="25"/>
  <c r="H270" i="43"/>
  <c r="Y270" i="25" s="1"/>
  <c r="AB468" i="25"/>
  <c r="H491" i="43"/>
  <c r="Y491" i="25" s="1"/>
  <c r="H416" i="43"/>
  <c r="Y416" i="25" s="1"/>
  <c r="H589" i="43"/>
  <c r="Y589" i="25" s="1"/>
  <c r="H96" i="43"/>
  <c r="Y96" i="25" s="1"/>
  <c r="AL245" i="43"/>
  <c r="AD245" i="25" s="1"/>
  <c r="U25" i="43"/>
  <c r="AB25" i="25" s="1"/>
  <c r="H390" i="43"/>
  <c r="Y390" i="25" s="1"/>
  <c r="I460" i="25"/>
  <c r="AP609" i="43"/>
  <c r="H23" i="43"/>
  <c r="Y23" i="25" s="1"/>
  <c r="H531" i="43"/>
  <c r="Y531" i="25" s="1"/>
  <c r="Y287" i="25"/>
  <c r="I287" i="25" s="1"/>
  <c r="Y286" i="25"/>
  <c r="I286" i="25" s="1"/>
  <c r="J286" i="25" s="1"/>
  <c r="H531" i="45"/>
  <c r="AG531" i="25" s="1"/>
  <c r="H82" i="45"/>
  <c r="AG82" i="25" s="1"/>
  <c r="H501" i="36"/>
  <c r="M501" i="25" s="1"/>
  <c r="K488" i="42"/>
  <c r="H488" i="42" s="1"/>
  <c r="W488" i="25" s="1"/>
  <c r="I609" i="43"/>
  <c r="Z609" i="25" s="1"/>
  <c r="H224" i="43"/>
  <c r="Y224" i="25" s="1"/>
  <c r="H412" i="43"/>
  <c r="Y412" i="25" s="1"/>
  <c r="H118" i="39"/>
  <c r="S118" i="25" s="1"/>
  <c r="H452" i="43"/>
  <c r="Y452" i="25" s="1"/>
  <c r="Y488" i="35"/>
  <c r="T244" i="35"/>
  <c r="T489" i="35" s="1"/>
  <c r="T611" i="35" s="1"/>
  <c r="T613" i="35" s="1"/>
  <c r="X150" i="25"/>
  <c r="H26" i="43"/>
  <c r="Y26" i="25" s="1"/>
  <c r="X517" i="25"/>
  <c r="I202" i="25"/>
  <c r="U194" i="43"/>
  <c r="AB194" i="25" s="1"/>
  <c r="AL150" i="43"/>
  <c r="AD150" i="25" s="1"/>
  <c r="AH46" i="25"/>
  <c r="I88" i="40"/>
  <c r="H88" i="40" s="1"/>
  <c r="V88" i="25" s="1"/>
  <c r="R244" i="38"/>
  <c r="R489" i="38" s="1"/>
  <c r="R611" i="38" s="1"/>
  <c r="R613" i="38" s="1"/>
  <c r="N244" i="37"/>
  <c r="N489" i="37" s="1"/>
  <c r="N611" i="37" s="1"/>
  <c r="N613" i="37" s="1"/>
  <c r="AH118" i="43"/>
  <c r="AC118" i="25" s="1"/>
  <c r="H119" i="43"/>
  <c r="Y119" i="25" s="1"/>
  <c r="M244" i="43"/>
  <c r="M489" i="43" s="1"/>
  <c r="M611" i="43" s="1"/>
  <c r="M613" i="43" s="1"/>
  <c r="U163" i="43"/>
  <c r="AB163" i="25" s="1"/>
  <c r="AL95" i="43"/>
  <c r="AD95" i="25" s="1"/>
  <c r="H447" i="43"/>
  <c r="Y447" i="25" s="1"/>
  <c r="H499" i="43"/>
  <c r="Y499" i="25" s="1"/>
  <c r="H237" i="43"/>
  <c r="Y237" i="25" s="1"/>
  <c r="I237" i="25" s="1"/>
  <c r="J237" i="25" s="1"/>
  <c r="H479" i="43"/>
  <c r="Y479" i="25" s="1"/>
  <c r="H593" i="43"/>
  <c r="Y593" i="25" s="1"/>
  <c r="AM88" i="43"/>
  <c r="BA609" i="43"/>
  <c r="AZ609" i="43" s="1"/>
  <c r="AF609" i="25" s="1"/>
  <c r="AB219" i="25"/>
  <c r="AB549" i="25"/>
  <c r="AB553" i="25"/>
  <c r="H568" i="43"/>
  <c r="Y568" i="25" s="1"/>
  <c r="H585" i="43"/>
  <c r="Y585" i="25" s="1"/>
  <c r="S244" i="45"/>
  <c r="S489" i="45" s="1"/>
  <c r="S611" i="45" s="1"/>
  <c r="V193" i="43"/>
  <c r="H83" i="43"/>
  <c r="Y83" i="25" s="1"/>
  <c r="H561" i="43"/>
  <c r="Y561" i="25" s="1"/>
  <c r="H427" i="43"/>
  <c r="Y427" i="25" s="1"/>
  <c r="H400" i="43"/>
  <c r="Y400" i="25" s="1"/>
  <c r="I566" i="25"/>
  <c r="J566" i="25" s="1"/>
  <c r="H114" i="43"/>
  <c r="Y114" i="25" s="1"/>
  <c r="H209" i="43"/>
  <c r="Y209" i="25" s="1"/>
  <c r="I473" i="25"/>
  <c r="J473" i="25" s="1"/>
  <c r="U208" i="43"/>
  <c r="AB208" i="25" s="1"/>
  <c r="Q529" i="36"/>
  <c r="P529" i="25" s="1"/>
  <c r="I167" i="25"/>
  <c r="J167" i="25" s="1"/>
  <c r="I506" i="25"/>
  <c r="J506" i="25" s="1"/>
  <c r="I537" i="25"/>
  <c r="J537" i="25" s="1"/>
  <c r="I582" i="25"/>
  <c r="J582" i="25" s="1"/>
  <c r="I532" i="25"/>
  <c r="J532" i="25" s="1"/>
  <c r="I495" i="25"/>
  <c r="J495" i="25" s="1"/>
  <c r="I141" i="25"/>
  <c r="J141" i="25" s="1"/>
  <c r="I580" i="25"/>
  <c r="J580" i="25" s="1"/>
  <c r="I496" i="25"/>
  <c r="J496" i="25" s="1"/>
  <c r="I493" i="25"/>
  <c r="J493" i="25" s="1"/>
  <c r="P244" i="36"/>
  <c r="P489" i="36" s="1"/>
  <c r="P611" i="36" s="1"/>
  <c r="P613" i="36" s="1"/>
  <c r="U364" i="43"/>
  <c r="AB364" i="25" s="1"/>
  <c r="H93" i="43"/>
  <c r="Y93" i="25" s="1"/>
  <c r="Y88" i="35"/>
  <c r="I592" i="25"/>
  <c r="I306" i="25"/>
  <c r="J306" i="25" s="1"/>
  <c r="R88" i="35"/>
  <c r="H517" i="35"/>
  <c r="L517" i="25" s="1"/>
  <c r="AB93" i="25"/>
  <c r="AB559" i="25"/>
  <c r="X218" i="25"/>
  <c r="H483" i="43"/>
  <c r="Y483" i="25" s="1"/>
  <c r="I259" i="25"/>
  <c r="J259" i="25" s="1"/>
  <c r="H595" i="43"/>
  <c r="Y595" i="25" s="1"/>
  <c r="H165" i="43"/>
  <c r="Y165" i="25" s="1"/>
  <c r="H462" i="43"/>
  <c r="Y462" i="25" s="1"/>
  <c r="H118" i="35"/>
  <c r="L118" i="25" s="1"/>
  <c r="X244" i="36"/>
  <c r="X489" i="36" s="1"/>
  <c r="X611" i="36" s="1"/>
  <c r="X613" i="36" s="1"/>
  <c r="H475" i="43"/>
  <c r="Y475" i="25" s="1"/>
  <c r="AL163" i="43"/>
  <c r="AD163" i="25" s="1"/>
  <c r="AA244" i="43"/>
  <c r="AA489" i="43" s="1"/>
  <c r="AA611" i="43" s="1"/>
  <c r="AA613" i="43" s="1"/>
  <c r="V244" i="36"/>
  <c r="V489" i="36" s="1"/>
  <c r="V611" i="36" s="1"/>
  <c r="V613" i="36" s="1"/>
  <c r="I529" i="40"/>
  <c r="H529" i="40" s="1"/>
  <c r="V529" i="25" s="1"/>
  <c r="I193" i="40"/>
  <c r="H193" i="40" s="1"/>
  <c r="V193" i="25" s="1"/>
  <c r="AB284" i="25"/>
  <c r="H311" i="43"/>
  <c r="Y311" i="25" s="1"/>
  <c r="AB26" i="25"/>
  <c r="H469" i="43"/>
  <c r="Y469" i="25" s="1"/>
  <c r="H184" i="43"/>
  <c r="Y184" i="25" s="1"/>
  <c r="H547" i="43"/>
  <c r="Y547" i="25" s="1"/>
  <c r="AM488" i="43"/>
  <c r="H291" i="43"/>
  <c r="Y291" i="25" s="1"/>
  <c r="I88" i="43"/>
  <c r="Z88" i="25" s="1"/>
  <c r="O488" i="38"/>
  <c r="N488" i="38" s="1"/>
  <c r="H488" i="38" s="1"/>
  <c r="AB23" i="25"/>
  <c r="H90" i="43"/>
  <c r="Y90" i="25" s="1"/>
  <c r="H73" i="43"/>
  <c r="Y73" i="25" s="1"/>
  <c r="H333" i="43"/>
  <c r="Y333" i="25" s="1"/>
  <c r="AM193" i="43"/>
  <c r="AL193" i="43" s="1"/>
  <c r="AD193" i="25" s="1"/>
  <c r="I187" i="25"/>
  <c r="J187" i="25" s="1"/>
  <c r="H103" i="43"/>
  <c r="Y103" i="25" s="1"/>
  <c r="U679" i="45"/>
  <c r="AO244" i="43"/>
  <c r="AO489" i="43" s="1"/>
  <c r="AB531" i="25"/>
  <c r="AB344" i="25"/>
  <c r="H587" i="43"/>
  <c r="Y587" i="25" s="1"/>
  <c r="H466" i="43"/>
  <c r="Y466" i="25" s="1"/>
  <c r="R599" i="25"/>
  <c r="L529" i="42"/>
  <c r="K529" i="42" s="1"/>
  <c r="H529" i="42" s="1"/>
  <c r="W529" i="25" s="1"/>
  <c r="I540" i="25"/>
  <c r="J540" i="25" s="1"/>
  <c r="AD291" i="25"/>
  <c r="H557" i="43"/>
  <c r="Y557" i="25" s="1"/>
  <c r="H232" i="43"/>
  <c r="Y232" i="25" s="1"/>
  <c r="H83" i="35"/>
  <c r="L83" i="25" s="1"/>
  <c r="U501" i="43"/>
  <c r="AB501" i="25" s="1"/>
  <c r="J516" i="25"/>
  <c r="R34" i="25"/>
  <c r="I34" i="25" s="1"/>
  <c r="J34" i="25" s="1"/>
  <c r="O244" i="36"/>
  <c r="O489" i="36" s="1"/>
  <c r="O611" i="36" s="1"/>
  <c r="O613" i="36" s="1"/>
  <c r="Q609" i="36"/>
  <c r="P609" i="25" s="1"/>
  <c r="AS609" i="43"/>
  <c r="H150" i="35"/>
  <c r="L150" i="25" s="1"/>
  <c r="H494" i="43"/>
  <c r="Y494" i="25" s="1"/>
  <c r="I182" i="25"/>
  <c r="J182" i="25" s="1"/>
  <c r="H84" i="43"/>
  <c r="Y84" i="25" s="1"/>
  <c r="H157" i="43"/>
  <c r="Y157" i="25" s="1"/>
  <c r="I157" i="25" s="1"/>
  <c r="J157" i="25" s="1"/>
  <c r="H461" i="43"/>
  <c r="Y461" i="25" s="1"/>
  <c r="H138" i="43"/>
  <c r="Y138" i="25" s="1"/>
  <c r="H349" i="43"/>
  <c r="Y349" i="25" s="1"/>
  <c r="L606" i="25"/>
  <c r="H477" i="43"/>
  <c r="Y477" i="25" s="1"/>
  <c r="I477" i="25" s="1"/>
  <c r="J477" i="25" s="1"/>
  <c r="I415" i="25"/>
  <c r="J415" i="25" s="1"/>
  <c r="Q244" i="38"/>
  <c r="Q489" i="38" s="1"/>
  <c r="Q611" i="38" s="1"/>
  <c r="Q613" i="38" s="1"/>
  <c r="H501" i="35"/>
  <c r="L501" i="25" s="1"/>
  <c r="O244" i="45"/>
  <c r="O489" i="45" s="1"/>
  <c r="O611" i="45" s="1"/>
  <c r="O613" i="45" s="1"/>
  <c r="U609" i="35"/>
  <c r="R609" i="35" s="1"/>
  <c r="X25" i="25"/>
  <c r="AB568" i="25"/>
  <c r="H518" i="43"/>
  <c r="Y518" i="25" s="1"/>
  <c r="H422" i="43"/>
  <c r="Y422" i="25" s="1"/>
  <c r="H163" i="46"/>
  <c r="AK163" i="25" s="1"/>
  <c r="H572" i="43"/>
  <c r="Y572" i="25" s="1"/>
  <c r="H591" i="43"/>
  <c r="Y591" i="25" s="1"/>
  <c r="V488" i="43"/>
  <c r="I156" i="25"/>
  <c r="J156" i="25" s="1"/>
  <c r="H533" i="43"/>
  <c r="Y533" i="25" s="1"/>
  <c r="I290" i="25"/>
  <c r="J290" i="25" s="1"/>
  <c r="I193" i="43"/>
  <c r="Z193" i="25" s="1"/>
  <c r="O88" i="38"/>
  <c r="N88" i="38" s="1"/>
  <c r="H88" i="38" s="1"/>
  <c r="I446" i="25"/>
  <c r="J446" i="25" s="1"/>
  <c r="I562" i="25"/>
  <c r="J562" i="25" s="1"/>
  <c r="I228" i="25"/>
  <c r="H528" i="42"/>
  <c r="W528" i="25" s="1"/>
  <c r="I193" i="36"/>
  <c r="N193" i="25" s="1"/>
  <c r="M193" i="36"/>
  <c r="O193" i="25" s="1"/>
  <c r="L244" i="37"/>
  <c r="L489" i="37" s="1"/>
  <c r="L611" i="37" s="1"/>
  <c r="L613" i="37" s="1"/>
  <c r="AS88" i="43"/>
  <c r="N244" i="35"/>
  <c r="N489" i="35" s="1"/>
  <c r="N611" i="35" s="1"/>
  <c r="N613" i="35" s="1"/>
  <c r="I552" i="25"/>
  <c r="I523" i="25"/>
  <c r="I183" i="25"/>
  <c r="J183" i="25" s="1"/>
  <c r="I274" i="25"/>
  <c r="J274" i="25" s="1"/>
  <c r="I38" i="25"/>
  <c r="J38" i="25" s="1"/>
  <c r="I269" i="25"/>
  <c r="J269" i="25" s="1"/>
  <c r="I255" i="25"/>
  <c r="J255" i="25" s="1"/>
  <c r="I546" i="25"/>
  <c r="I67" i="25"/>
  <c r="J67" i="25" s="1"/>
  <c r="I525" i="25"/>
  <c r="J525" i="25" s="1"/>
  <c r="I556" i="25"/>
  <c r="W244" i="36"/>
  <c r="W489" i="36" s="1"/>
  <c r="W611" i="36" s="1"/>
  <c r="W613" i="36" s="1"/>
  <c r="I149" i="25"/>
  <c r="J149" i="25" s="1"/>
  <c r="I264" i="25"/>
  <c r="J264" i="25" s="1"/>
  <c r="I308" i="25"/>
  <c r="J308" i="25" s="1"/>
  <c r="I521" i="25"/>
  <c r="J521" i="25" s="1"/>
  <c r="I273" i="25"/>
  <c r="J273" i="25" s="1"/>
  <c r="I266" i="25"/>
  <c r="I315" i="25"/>
  <c r="J315" i="25" s="1"/>
  <c r="I75" i="25"/>
  <c r="I596" i="25"/>
  <c r="I27" i="25"/>
  <c r="J27" i="25" s="1"/>
  <c r="I233" i="25"/>
  <c r="J233" i="25" s="1"/>
  <c r="AL567" i="43"/>
  <c r="AD567" i="25" s="1"/>
  <c r="L244" i="35"/>
  <c r="L489" i="35" s="1"/>
  <c r="L611" i="35" s="1"/>
  <c r="L613" i="35" s="1"/>
  <c r="I113" i="25"/>
  <c r="J113" i="25" s="1"/>
  <c r="I166" i="25"/>
  <c r="J166" i="25" s="1"/>
  <c r="I312" i="25"/>
  <c r="J312" i="25" s="1"/>
  <c r="I192" i="25"/>
  <c r="J192" i="25" s="1"/>
  <c r="I207" i="25"/>
  <c r="J207" i="25" s="1"/>
  <c r="I248" i="25"/>
  <c r="J248" i="25" s="1"/>
  <c r="I42" i="25"/>
  <c r="J42" i="25" s="1"/>
  <c r="I31" i="25"/>
  <c r="J31" i="25" s="1"/>
  <c r="I132" i="25"/>
  <c r="J132" i="25" s="1"/>
  <c r="I389" i="25"/>
  <c r="J389" i="25" s="1"/>
  <c r="I241" i="25"/>
  <c r="J241" i="25" s="1"/>
  <c r="I323" i="25"/>
  <c r="J323" i="25" s="1"/>
  <c r="I401" i="25"/>
  <c r="J401" i="25" s="1"/>
  <c r="I250" i="25"/>
  <c r="J250" i="25" s="1"/>
  <c r="I438" i="25"/>
  <c r="J438" i="25" s="1"/>
  <c r="I303" i="25"/>
  <c r="J303" i="25" s="1"/>
  <c r="J230" i="25"/>
  <c r="J426" i="25"/>
  <c r="J541" i="25"/>
  <c r="J210" i="25"/>
  <c r="J417" i="25"/>
  <c r="J470" i="25"/>
  <c r="H71" i="36"/>
  <c r="M71" i="25" s="1"/>
  <c r="J222" i="25"/>
  <c r="J220" i="25"/>
  <c r="J249" i="25"/>
  <c r="J612" i="25"/>
  <c r="J41" i="25"/>
  <c r="J334" i="25"/>
  <c r="J600" i="25"/>
  <c r="J536" i="25"/>
  <c r="AL164" i="43"/>
  <c r="AD164" i="25" s="1"/>
  <c r="Y488" i="43"/>
  <c r="I560" i="25"/>
  <c r="J560" i="25" s="1"/>
  <c r="I465" i="25"/>
  <c r="J465" i="25" s="1"/>
  <c r="I158" i="25"/>
  <c r="J158" i="25" s="1"/>
  <c r="I391" i="25"/>
  <c r="J391" i="25" s="1"/>
  <c r="J430" i="25"/>
  <c r="I341" i="25"/>
  <c r="I467" i="25"/>
  <c r="J467" i="25" s="1"/>
  <c r="I162" i="25"/>
  <c r="J162" i="25" s="1"/>
  <c r="I116" i="25"/>
  <c r="J116" i="25" s="1"/>
  <c r="I160" i="25"/>
  <c r="J160" i="25" s="1"/>
  <c r="I246" i="25"/>
  <c r="J246" i="25" s="1"/>
  <c r="I385" i="25"/>
  <c r="J385" i="25" s="1"/>
  <c r="I476" i="25"/>
  <c r="J476" i="25" s="1"/>
  <c r="I254" i="25"/>
  <c r="J254" i="25" s="1"/>
  <c r="I260" i="25"/>
  <c r="J260" i="25" s="1"/>
  <c r="I578" i="25"/>
  <c r="J578" i="25" s="1"/>
  <c r="I280" i="25"/>
  <c r="I342" i="25"/>
  <c r="I380" i="25"/>
  <c r="J380" i="25" s="1"/>
  <c r="I21" i="25"/>
  <c r="J21" i="25" s="1"/>
  <c r="J602" i="25"/>
  <c r="I139" i="25"/>
  <c r="J139" i="25" s="1"/>
  <c r="I474" i="25"/>
  <c r="J474" i="25" s="1"/>
  <c r="I104" i="25"/>
  <c r="J104" i="25" s="1"/>
  <c r="I510" i="25"/>
  <c r="J510" i="25" s="1"/>
  <c r="I238" i="25"/>
  <c r="J238" i="25" s="1"/>
  <c r="I214" i="25"/>
  <c r="J214" i="25" s="1"/>
  <c r="I584" i="25"/>
  <c r="J584" i="25" s="1"/>
  <c r="I535" i="25"/>
  <c r="J535" i="25" s="1"/>
  <c r="I281" i="25"/>
  <c r="I332" i="25"/>
  <c r="J332" i="25" s="1"/>
  <c r="I217" i="25"/>
  <c r="J217" i="25" s="1"/>
  <c r="I197" i="25"/>
  <c r="J197" i="25" s="1"/>
  <c r="I215" i="25"/>
  <c r="J215" i="25" s="1"/>
  <c r="I295" i="25"/>
  <c r="J295" i="25" s="1"/>
  <c r="I377" i="25"/>
  <c r="J377" i="25" s="1"/>
  <c r="I519" i="25"/>
  <c r="J519" i="25" s="1"/>
  <c r="I188" i="25"/>
  <c r="J188" i="25" s="1"/>
  <c r="I265" i="25"/>
  <c r="J265" i="25" s="1"/>
  <c r="I191" i="25"/>
  <c r="J191" i="25" s="1"/>
  <c r="I534" i="25"/>
  <c r="J534" i="25" s="1"/>
  <c r="I135" i="25"/>
  <c r="J135" i="25" s="1"/>
  <c r="I176" i="25"/>
  <c r="J176" i="25" s="1"/>
  <c r="I277" i="25"/>
  <c r="I345" i="25"/>
  <c r="I376" i="25"/>
  <c r="J376" i="25" s="1"/>
  <c r="I482" i="25"/>
  <c r="J482" i="25" s="1"/>
  <c r="I576" i="25"/>
  <c r="J576" i="25" s="1"/>
  <c r="H125" i="43"/>
  <c r="Y125" i="25" s="1"/>
  <c r="I125" i="25" s="1"/>
  <c r="J125" i="25" s="1"/>
  <c r="H140" i="43"/>
  <c r="Y140" i="25" s="1"/>
  <c r="U64" i="25"/>
  <c r="K609" i="39"/>
  <c r="U609" i="25" s="1"/>
  <c r="AB475" i="25"/>
  <c r="H601" i="43"/>
  <c r="Y601" i="25" s="1"/>
  <c r="AR244" i="43"/>
  <c r="AR489" i="43" s="1"/>
  <c r="AR611" i="43" s="1"/>
  <c r="AR613" i="43" s="1"/>
  <c r="AB499" i="25"/>
  <c r="AL218" i="43"/>
  <c r="AD218" i="25" s="1"/>
  <c r="R45" i="25"/>
  <c r="H234" i="43"/>
  <c r="Y234" i="25" s="1"/>
  <c r="H526" i="43"/>
  <c r="Y526" i="25" s="1"/>
  <c r="Q193" i="36"/>
  <c r="P193" i="25" s="1"/>
  <c r="AE193" i="43"/>
  <c r="X95" i="25"/>
  <c r="L244" i="39"/>
  <c r="L489" i="39" s="1"/>
  <c r="K193" i="39"/>
  <c r="U193" i="25" s="1"/>
  <c r="H150" i="39"/>
  <c r="S150" i="25" s="1"/>
  <c r="H29" i="36"/>
  <c r="M29" i="25" s="1"/>
  <c r="H514" i="43"/>
  <c r="Y514" i="25" s="1"/>
  <c r="O193" i="38"/>
  <c r="N193" i="38" s="1"/>
  <c r="H193" i="38" s="1"/>
  <c r="U71" i="43"/>
  <c r="AB71" i="25" s="1"/>
  <c r="U136" i="43"/>
  <c r="AB136" i="25" s="1"/>
  <c r="R567" i="35"/>
  <c r="H130" i="43"/>
  <c r="Y130" i="25" s="1"/>
  <c r="L244" i="36"/>
  <c r="L489" i="36" s="1"/>
  <c r="L611" i="36" s="1"/>
  <c r="L613" i="36" s="1"/>
  <c r="U244" i="45"/>
  <c r="U489" i="45" s="1"/>
  <c r="U611" i="45" s="1"/>
  <c r="U613" i="45" s="1"/>
  <c r="K488" i="39"/>
  <c r="U488" i="25" s="1"/>
  <c r="P244" i="45"/>
  <c r="P489" i="45" s="1"/>
  <c r="P611" i="45" s="1"/>
  <c r="P613" i="45" s="1"/>
  <c r="H275" i="36"/>
  <c r="M275" i="25" s="1"/>
  <c r="AI488" i="43"/>
  <c r="AH488" i="43" s="1"/>
  <c r="AC488" i="25" s="1"/>
  <c r="H136" i="39"/>
  <c r="S136" i="25" s="1"/>
  <c r="AL118" i="43"/>
  <c r="AD118" i="25" s="1"/>
  <c r="I88" i="37"/>
  <c r="H88" i="37" s="1"/>
  <c r="Q88" i="25" s="1"/>
  <c r="X275" i="25"/>
  <c r="H118" i="36"/>
  <c r="M118" i="25" s="1"/>
  <c r="O679" i="45"/>
  <c r="AI88" i="43"/>
  <c r="AH88" i="43" s="1"/>
  <c r="AC88" i="25" s="1"/>
  <c r="AB599" i="25"/>
  <c r="I88" i="36"/>
  <c r="N88" i="25" s="1"/>
  <c r="H89" i="39"/>
  <c r="S89" i="25" s="1"/>
  <c r="H275" i="39"/>
  <c r="S275" i="25" s="1"/>
  <c r="O244" i="39"/>
  <c r="O489" i="39" s="1"/>
  <c r="O611" i="39" s="1"/>
  <c r="O613" i="39" s="1"/>
  <c r="S606" i="25"/>
  <c r="Q488" i="36"/>
  <c r="P488" i="25" s="1"/>
  <c r="W244" i="45"/>
  <c r="W489" i="45" s="1"/>
  <c r="W611" i="45" s="1"/>
  <c r="W613" i="45" s="1"/>
  <c r="AJ489" i="43"/>
  <c r="K218" i="39"/>
  <c r="U218" i="25" s="1"/>
  <c r="H597" i="43"/>
  <c r="Y597" i="25" s="1"/>
  <c r="AB244" i="35"/>
  <c r="AB489" i="35" s="1"/>
  <c r="AB611" i="35" s="1"/>
  <c r="AB613" i="35" s="1"/>
  <c r="V244" i="35"/>
  <c r="V489" i="35" s="1"/>
  <c r="V611" i="35" s="1"/>
  <c r="V613" i="35" s="1"/>
  <c r="U603" i="43"/>
  <c r="AB603" i="25" s="1"/>
  <c r="K244" i="36"/>
  <c r="K529" i="34"/>
  <c r="I529" i="34" s="1"/>
  <c r="H35" i="46"/>
  <c r="AK35" i="25" s="1"/>
  <c r="V489" i="39"/>
  <c r="V611" i="39" s="1"/>
  <c r="V613" i="39" s="1"/>
  <c r="U164" i="43"/>
  <c r="AB164" i="25" s="1"/>
  <c r="H83" i="45"/>
  <c r="AG83" i="25" s="1"/>
  <c r="H517" i="45"/>
  <c r="AG517" i="25" s="1"/>
  <c r="H272" i="43"/>
  <c r="Y272" i="25" s="1"/>
  <c r="AN244" i="43"/>
  <c r="AX244" i="43"/>
  <c r="AX489" i="43" s="1"/>
  <c r="AL71" i="43"/>
  <c r="V244" i="45"/>
  <c r="V489" i="45" s="1"/>
  <c r="V611" i="45" s="1"/>
  <c r="V613" i="45" s="1"/>
  <c r="AB30" i="25"/>
  <c r="K608" i="42"/>
  <c r="L609" i="42"/>
  <c r="AL275" i="43"/>
  <c r="AD275" i="25" s="1"/>
  <c r="H194" i="35"/>
  <c r="L194" i="25" s="1"/>
  <c r="H79" i="43"/>
  <c r="Y79" i="25" s="1"/>
  <c r="H194" i="42"/>
  <c r="W194" i="25" s="1"/>
  <c r="X194" i="25"/>
  <c r="H151" i="43"/>
  <c r="Y151" i="25" s="1"/>
  <c r="K193" i="45"/>
  <c r="AI193" i="25" s="1"/>
  <c r="AL25" i="43"/>
  <c r="AD25" i="25" s="1"/>
  <c r="AL136" i="43"/>
  <c r="AD136" i="25" s="1"/>
  <c r="I529" i="37"/>
  <c r="H529" i="37" s="1"/>
  <c r="Q529" i="25" s="1"/>
  <c r="R529" i="35"/>
  <c r="H194" i="36"/>
  <c r="M194" i="25" s="1"/>
  <c r="K675" i="45"/>
  <c r="H639" i="45"/>
  <c r="H675" i="45" s="1"/>
  <c r="H258" i="43"/>
  <c r="Y258" i="25" s="1"/>
  <c r="I258" i="25" s="1"/>
  <c r="J258" i="25" s="1"/>
  <c r="H247" i="43"/>
  <c r="Y247" i="25" s="1"/>
  <c r="K609" i="37"/>
  <c r="K608" i="45"/>
  <c r="AI608" i="25" s="1"/>
  <c r="BA488" i="43"/>
  <c r="AZ488" i="43" s="1"/>
  <c r="AF488" i="25" s="1"/>
  <c r="AW488" i="43"/>
  <c r="AV488" i="43" s="1"/>
  <c r="AE488" i="25" s="1"/>
  <c r="AE488" i="43"/>
  <c r="H142" i="43"/>
  <c r="Y142" i="25" s="1"/>
  <c r="U223" i="25"/>
  <c r="H223" i="39"/>
  <c r="S223" i="25" s="1"/>
  <c r="X244" i="43"/>
  <c r="X489" i="43" s="1"/>
  <c r="U118" i="43"/>
  <c r="AB118" i="25" s="1"/>
  <c r="H95" i="36"/>
  <c r="M95" i="25" s="1"/>
  <c r="P95" i="25"/>
  <c r="I609" i="36"/>
  <c r="N609" i="25" s="1"/>
  <c r="AY244" i="43"/>
  <c r="AY489" i="43" s="1"/>
  <c r="AY611" i="43" s="1"/>
  <c r="AY613" i="43" s="1"/>
  <c r="N194" i="25"/>
  <c r="J609" i="37"/>
  <c r="I193" i="37"/>
  <c r="H193" i="37" s="1"/>
  <c r="Q193" i="25" s="1"/>
  <c r="H163" i="36"/>
  <c r="M163" i="25" s="1"/>
  <c r="H195" i="43"/>
  <c r="Y195" i="25" s="1"/>
  <c r="H253" i="43"/>
  <c r="Y253" i="25" s="1"/>
  <c r="H82" i="43"/>
  <c r="Y82" i="25" s="1"/>
  <c r="M488" i="36"/>
  <c r="O488" i="25" s="1"/>
  <c r="BB244" i="43"/>
  <c r="BB489" i="43" s="1"/>
  <c r="Y88" i="43"/>
  <c r="H169" i="43"/>
  <c r="Y169" i="25" s="1"/>
  <c r="K244" i="40"/>
  <c r="H608" i="39"/>
  <c r="S608" i="25" s="1"/>
  <c r="S244" i="35"/>
  <c r="S489" i="35" s="1"/>
  <c r="H29" i="43"/>
  <c r="Y29" i="25" s="1"/>
  <c r="R88" i="45"/>
  <c r="AJ88" i="25" s="1"/>
  <c r="AP488" i="43"/>
  <c r="T244" i="45"/>
  <c r="T489" i="45" s="1"/>
  <c r="U489" i="35"/>
  <c r="AB570" i="25"/>
  <c r="AD605" i="25"/>
  <c r="H194" i="45"/>
  <c r="AG194" i="25" s="1"/>
  <c r="AJ164" i="25"/>
  <c r="H136" i="36"/>
  <c r="M136" i="25" s="1"/>
  <c r="AD606" i="25"/>
  <c r="M88" i="36"/>
  <c r="O88" i="25" s="1"/>
  <c r="K529" i="45"/>
  <c r="AI529" i="25" s="1"/>
  <c r="M244" i="42"/>
  <c r="M489" i="42" s="1"/>
  <c r="I529" i="43"/>
  <c r="Z529" i="25" s="1"/>
  <c r="AB88" i="43"/>
  <c r="H95" i="39"/>
  <c r="S95" i="25" s="1"/>
  <c r="H382" i="43"/>
  <c r="Y382" i="25" s="1"/>
  <c r="H136" i="35"/>
  <c r="L136" i="25" s="1"/>
  <c r="AI244" i="35"/>
  <c r="AI489" i="35" s="1"/>
  <c r="AI611" i="35" s="1"/>
  <c r="AI613" i="35" s="1"/>
  <c r="H71" i="35"/>
  <c r="L71" i="25" s="1"/>
  <c r="K488" i="45"/>
  <c r="AI488" i="25" s="1"/>
  <c r="P244" i="38"/>
  <c r="P489" i="38" s="1"/>
  <c r="I529" i="36"/>
  <c r="N529" i="25" s="1"/>
  <c r="U95" i="43"/>
  <c r="AB95" i="25" s="1"/>
  <c r="Y193" i="35"/>
  <c r="K244" i="34"/>
  <c r="I244" i="34" s="1"/>
  <c r="AE88" i="43"/>
  <c r="AL194" i="43"/>
  <c r="AD194" i="25" s="1"/>
  <c r="N244" i="45"/>
  <c r="N489" i="45" s="1"/>
  <c r="N611" i="45" s="1"/>
  <c r="N613" i="45" s="1"/>
  <c r="H163" i="35"/>
  <c r="L163" i="25" s="1"/>
  <c r="H517" i="36"/>
  <c r="M517" i="25" s="1"/>
  <c r="AU244" i="43"/>
  <c r="AU489" i="43" s="1"/>
  <c r="U245" i="43"/>
  <c r="AD79" i="25"/>
  <c r="U223" i="43"/>
  <c r="AB223" i="25" s="1"/>
  <c r="X244" i="45"/>
  <c r="X489" i="45" s="1"/>
  <c r="X611" i="45" s="1"/>
  <c r="X613" i="45" s="1"/>
  <c r="AA529" i="25"/>
  <c r="AA609" i="25"/>
  <c r="AA244" i="25"/>
  <c r="U563" i="43"/>
  <c r="H35" i="43"/>
  <c r="Y35" i="25" s="1"/>
  <c r="AD63" i="25"/>
  <c r="K163" i="39"/>
  <c r="U163" i="25" s="1"/>
  <c r="N609" i="36"/>
  <c r="M609" i="36" s="1"/>
  <c r="R193" i="45"/>
  <c r="AJ193" i="25" s="1"/>
  <c r="I567" i="43"/>
  <c r="Z567" i="25" s="1"/>
  <c r="H118" i="45"/>
  <c r="AG118" i="25" s="1"/>
  <c r="K567" i="45"/>
  <c r="AI567" i="25" s="1"/>
  <c r="AL517" i="25"/>
  <c r="H619" i="45"/>
  <c r="H517" i="39"/>
  <c r="S517" i="25" s="1"/>
  <c r="H89" i="36"/>
  <c r="M89" i="25" s="1"/>
  <c r="H164" i="46"/>
  <c r="AK164" i="25" s="1"/>
  <c r="R488" i="35"/>
  <c r="K88" i="42"/>
  <c r="Q528" i="39"/>
  <c r="K528" i="39" s="1"/>
  <c r="U528" i="25" s="1"/>
  <c r="R529" i="39"/>
  <c r="Q529" i="39" s="1"/>
  <c r="Q244" i="45"/>
  <c r="Q489" i="45" s="1"/>
  <c r="Q611" i="45" s="1"/>
  <c r="Q613" i="45" s="1"/>
  <c r="M244" i="45"/>
  <c r="M489" i="45" s="1"/>
  <c r="M611" i="45" s="1"/>
  <c r="M613" i="45" s="1"/>
  <c r="N244" i="36"/>
  <c r="N489" i="36" s="1"/>
  <c r="H501" i="45"/>
  <c r="AG501" i="25" s="1"/>
  <c r="U218" i="43"/>
  <c r="AB218" i="25" s="1"/>
  <c r="AI71" i="25"/>
  <c r="H71" i="45"/>
  <c r="AG71" i="25" s="1"/>
  <c r="AI461" i="25"/>
  <c r="H565" i="43"/>
  <c r="Y565" i="25" s="1"/>
  <c r="H95" i="45"/>
  <c r="AG95" i="25" s="1"/>
  <c r="H501" i="42"/>
  <c r="W501" i="25" s="1"/>
  <c r="X501" i="25"/>
  <c r="H177" i="43"/>
  <c r="Y177" i="25" s="1"/>
  <c r="W609" i="43"/>
  <c r="AB488" i="43"/>
  <c r="H89" i="42"/>
  <c r="W89" i="25" s="1"/>
  <c r="X89" i="25"/>
  <c r="X164" i="25"/>
  <c r="H43" i="43"/>
  <c r="Y43" i="25" s="1"/>
  <c r="R25" i="25"/>
  <c r="H47" i="43"/>
  <c r="Y47" i="25" s="1"/>
  <c r="K609" i="45"/>
  <c r="AI609" i="25" s="1"/>
  <c r="AJ461" i="25"/>
  <c r="H461" i="45"/>
  <c r="AG461" i="25" s="1"/>
  <c r="R678" i="45"/>
  <c r="R679" i="45" s="1"/>
  <c r="L529" i="39"/>
  <c r="R528" i="35"/>
  <c r="H528" i="35" s="1"/>
  <c r="L528" i="25" s="1"/>
  <c r="P244" i="39"/>
  <c r="P489" i="39" s="1"/>
  <c r="P611" i="39" s="1"/>
  <c r="P613" i="39" s="1"/>
  <c r="H208" i="39"/>
  <c r="S208" i="25" s="1"/>
  <c r="R208" i="25"/>
  <c r="R165" i="25"/>
  <c r="R244" i="36"/>
  <c r="R489" i="36" s="1"/>
  <c r="R422" i="25"/>
  <c r="R416" i="25"/>
  <c r="R79" i="25"/>
  <c r="R333" i="25"/>
  <c r="R595" i="25"/>
  <c r="R390" i="25"/>
  <c r="AJ609" i="43"/>
  <c r="AI609" i="43" s="1"/>
  <c r="AH609" i="43" s="1"/>
  <c r="AC609" i="25" s="1"/>
  <c r="AI608" i="43"/>
  <c r="AH608" i="43" s="1"/>
  <c r="AC608" i="25" s="1"/>
  <c r="H25" i="45"/>
  <c r="AG25" i="25" s="1"/>
  <c r="H45" i="45"/>
  <c r="AG45" i="25" s="1"/>
  <c r="R55" i="25"/>
  <c r="R549" i="25"/>
  <c r="I549" i="25" s="1"/>
  <c r="R585" i="25"/>
  <c r="R270" i="25"/>
  <c r="R140" i="25"/>
  <c r="R73" i="25"/>
  <c r="R601" i="25"/>
  <c r="I528" i="43"/>
  <c r="Z528" i="25" s="1"/>
  <c r="R587" i="25"/>
  <c r="R475" i="25"/>
  <c r="R486" i="25"/>
  <c r="R253" i="25"/>
  <c r="AE567" i="43"/>
  <c r="AF609" i="43"/>
  <c r="AE609" i="43" s="1"/>
  <c r="R90" i="25"/>
  <c r="R514" i="25"/>
  <c r="N35" i="25"/>
  <c r="J244" i="36"/>
  <c r="R518" i="25"/>
  <c r="R589" i="25"/>
  <c r="R559" i="25"/>
  <c r="R491" i="25"/>
  <c r="K163" i="42"/>
  <c r="O563" i="25"/>
  <c r="H563" i="36"/>
  <c r="M563" i="25" s="1"/>
  <c r="R462" i="25"/>
  <c r="R555" i="25"/>
  <c r="I555" i="25" s="1"/>
  <c r="R502" i="25"/>
  <c r="Q88" i="36"/>
  <c r="P88" i="25" s="1"/>
  <c r="R614" i="45"/>
  <c r="R673" i="45" s="1"/>
  <c r="AX609" i="43"/>
  <c r="AW609" i="43" s="1"/>
  <c r="AV609" i="43" s="1"/>
  <c r="AE609" i="25" s="1"/>
  <c r="H89" i="45"/>
  <c r="AG89" i="25" s="1"/>
  <c r="U364" i="25"/>
  <c r="R400" i="25"/>
  <c r="R494" i="25"/>
  <c r="R412" i="25"/>
  <c r="R461" i="25"/>
  <c r="R551" i="25"/>
  <c r="I551" i="25" s="1"/>
  <c r="R47" i="25"/>
  <c r="R84" i="25"/>
  <c r="M529" i="36"/>
  <c r="O529" i="25" s="1"/>
  <c r="R344" i="25"/>
  <c r="R224" i="25"/>
  <c r="R568" i="25"/>
  <c r="R526" i="25"/>
  <c r="R574" i="25"/>
  <c r="R169" i="25"/>
  <c r="R593" i="25"/>
  <c r="R427" i="25"/>
  <c r="R452" i="25"/>
  <c r="R557" i="25"/>
  <c r="R65" i="25"/>
  <c r="R219" i="25"/>
  <c r="R349" i="25"/>
  <c r="R209" i="25"/>
  <c r="R382" i="25"/>
  <c r="R234" i="25"/>
  <c r="R194" i="25"/>
  <c r="AK244" i="43"/>
  <c r="AI193" i="43"/>
  <c r="AH193" i="43" s="1"/>
  <c r="AC193" i="25" s="1"/>
  <c r="H245" i="35"/>
  <c r="L245" i="25" s="1"/>
  <c r="H608" i="36"/>
  <c r="M608" i="25" s="1"/>
  <c r="U164" i="25"/>
  <c r="H164" i="39"/>
  <c r="S164" i="25" s="1"/>
  <c r="L244" i="46"/>
  <c r="L489" i="46" s="1"/>
  <c r="N501" i="38"/>
  <c r="H501" i="38" s="1"/>
  <c r="H223" i="36"/>
  <c r="M223" i="25" s="1"/>
  <c r="N71" i="38"/>
  <c r="H71" i="38" s="1"/>
  <c r="N223" i="38"/>
  <c r="H223" i="38" s="1"/>
  <c r="AP88" i="43"/>
  <c r="R488" i="45"/>
  <c r="AJ488" i="25" s="1"/>
  <c r="Y608" i="43"/>
  <c r="U608" i="43" s="1"/>
  <c r="AB608" i="25" s="1"/>
  <c r="Z609" i="43"/>
  <c r="Y609" i="43" s="1"/>
  <c r="K163" i="45"/>
  <c r="AI163" i="25" s="1"/>
  <c r="AK244" i="35"/>
  <c r="AK489" i="35" s="1"/>
  <c r="AK611" i="35" s="1"/>
  <c r="AK613" i="35" s="1"/>
  <c r="N218" i="38"/>
  <c r="H218" i="38" s="1"/>
  <c r="N468" i="38"/>
  <c r="H468" i="38" s="1"/>
  <c r="X529" i="43"/>
  <c r="V529" i="43" s="1"/>
  <c r="V528" i="43"/>
  <c r="H223" i="45"/>
  <c r="AG223" i="25" s="1"/>
  <c r="W563" i="25"/>
  <c r="X563" i="25"/>
  <c r="Y609" i="35"/>
  <c r="H150" i="45"/>
  <c r="AG150" i="25" s="1"/>
  <c r="K567" i="42"/>
  <c r="H567" i="42" s="1"/>
  <c r="M609" i="42"/>
  <c r="AI164" i="25"/>
  <c r="J244" i="35"/>
  <c r="K244" i="35"/>
  <c r="N517" i="38"/>
  <c r="H517" i="38" s="1"/>
  <c r="AL364" i="43"/>
  <c r="AJ136" i="25"/>
  <c r="H136" i="45"/>
  <c r="AG136" i="25" s="1"/>
  <c r="AI563" i="25"/>
  <c r="H563" i="45"/>
  <c r="AG563" i="25" s="1"/>
  <c r="V88" i="43"/>
  <c r="W244" i="43"/>
  <c r="W489" i="43" s="1"/>
  <c r="N567" i="38"/>
  <c r="N163" i="38"/>
  <c r="H163" i="38" s="1"/>
  <c r="H37" i="43"/>
  <c r="Y37" i="25" s="1"/>
  <c r="AL517" i="43"/>
  <c r="AD517" i="25" s="1"/>
  <c r="H608" i="38"/>
  <c r="R163" i="45"/>
  <c r="AJ163" i="25" s="1"/>
  <c r="O609" i="38"/>
  <c r="N609" i="38" s="1"/>
  <c r="AM608" i="43"/>
  <c r="AL608" i="43" s="1"/>
  <c r="AD608" i="25" s="1"/>
  <c r="AN609" i="43"/>
  <c r="AM609" i="43" s="1"/>
  <c r="AB567" i="43"/>
  <c r="AC609" i="43"/>
  <c r="AB609" i="43" s="1"/>
  <c r="J70" i="25"/>
  <c r="J69" i="25"/>
  <c r="J68" i="25"/>
  <c r="J66" i="25"/>
  <c r="J236" i="25"/>
  <c r="J434" i="25"/>
  <c r="Z244" i="35"/>
  <c r="Z489" i="35" s="1"/>
  <c r="J318" i="25"/>
  <c r="I614" i="45"/>
  <c r="I673" i="45" s="1"/>
  <c r="J673" i="45"/>
  <c r="H25" i="36"/>
  <c r="M25" i="25" s="1"/>
  <c r="H567" i="36"/>
  <c r="M567" i="25" s="1"/>
  <c r="H528" i="36"/>
  <c r="M528" i="25" s="1"/>
  <c r="H528" i="46"/>
  <c r="AK528" i="25" s="1"/>
  <c r="H481" i="46"/>
  <c r="AK481" i="25" s="1"/>
  <c r="AL481" i="25"/>
  <c r="H95" i="46"/>
  <c r="AK95" i="25" s="1"/>
  <c r="AL95" i="25"/>
  <c r="H83" i="46"/>
  <c r="AK83" i="25" s="1"/>
  <c r="AL83" i="25"/>
  <c r="H218" i="46"/>
  <c r="AK218" i="25" s="1"/>
  <c r="AL218" i="25"/>
  <c r="H208" i="46"/>
  <c r="AK208" i="25" s="1"/>
  <c r="AM208" i="25"/>
  <c r="H528" i="45"/>
  <c r="AH193" i="25"/>
  <c r="H529" i="46"/>
  <c r="AK529" i="25" s="1"/>
  <c r="AL529" i="25"/>
  <c r="H488" i="46"/>
  <c r="AK488" i="25" s="1"/>
  <c r="AL488" i="25"/>
  <c r="H88" i="46"/>
  <c r="AK88" i="25" s="1"/>
  <c r="AL88" i="25"/>
  <c r="H82" i="46"/>
  <c r="AK82" i="25" s="1"/>
  <c r="AL82" i="25"/>
  <c r="H223" i="46"/>
  <c r="AK223" i="25" s="1"/>
  <c r="AL223" i="25"/>
  <c r="H164" i="35"/>
  <c r="L164" i="25" s="1"/>
  <c r="H531" i="46"/>
  <c r="AK531" i="25" s="1"/>
  <c r="AL531" i="25"/>
  <c r="H364" i="46"/>
  <c r="AK364" i="25" s="1"/>
  <c r="AM364" i="25"/>
  <c r="H218" i="45"/>
  <c r="AG218" i="25" s="1"/>
  <c r="AH218" i="25"/>
  <c r="H208" i="45"/>
  <c r="AG208" i="25" s="1"/>
  <c r="AH208" i="25"/>
  <c r="I677" i="45"/>
  <c r="I679" i="45" s="1"/>
  <c r="H164" i="45"/>
  <c r="AG164" i="25" s="1"/>
  <c r="AH164" i="25"/>
  <c r="R83" i="25"/>
  <c r="H29" i="40"/>
  <c r="V29" i="25" s="1"/>
  <c r="H83" i="37"/>
  <c r="Q83" i="25" s="1"/>
  <c r="H567" i="37"/>
  <c r="Q567" i="25" s="1"/>
  <c r="H531" i="37"/>
  <c r="Q531" i="25" s="1"/>
  <c r="H25" i="34"/>
  <c r="K25" i="25" s="1"/>
  <c r="H567" i="34"/>
  <c r="K567" i="25" s="1"/>
  <c r="H608" i="34"/>
  <c r="K608" i="25" s="1"/>
  <c r="H46" i="35"/>
  <c r="L46" i="25" s="1"/>
  <c r="H164" i="40"/>
  <c r="V164" i="25" s="1"/>
  <c r="R26" i="25"/>
  <c r="AB65" i="25"/>
  <c r="H65" i="43"/>
  <c r="Y65" i="25" s="1"/>
  <c r="R30" i="25"/>
  <c r="H205" i="43"/>
  <c r="Y205" i="25" s="1"/>
  <c r="H118" i="34"/>
  <c r="K118" i="25" s="1"/>
  <c r="H46" i="37"/>
  <c r="Q46" i="25" s="1"/>
  <c r="H208" i="35"/>
  <c r="L208" i="25" s="1"/>
  <c r="H199" i="43"/>
  <c r="Y199" i="25" s="1"/>
  <c r="H45" i="36"/>
  <c r="M45" i="25" s="1"/>
  <c r="H82" i="34"/>
  <c r="K82" i="25" s="1"/>
  <c r="H45" i="39"/>
  <c r="S45" i="25" s="1"/>
  <c r="O164" i="25"/>
  <c r="H164" i="36"/>
  <c r="M164" i="25" s="1"/>
  <c r="AB181" i="25"/>
  <c r="H181" i="43"/>
  <c r="Y181" i="25" s="1"/>
  <c r="H46" i="46"/>
  <c r="AK46" i="25" s="1"/>
  <c r="H46" i="39"/>
  <c r="S46" i="25" s="1"/>
  <c r="T88" i="25"/>
  <c r="O150" i="25"/>
  <c r="H150" i="36"/>
  <c r="M150" i="25" s="1"/>
  <c r="H218" i="36"/>
  <c r="M218" i="25" s="1"/>
  <c r="H486" i="43"/>
  <c r="Y486" i="25" s="1"/>
  <c r="J362" i="45"/>
  <c r="J360" i="45" s="1"/>
  <c r="I360" i="45" s="1"/>
  <c r="I363" i="45"/>
  <c r="H501" i="39"/>
  <c r="S501" i="25" s="1"/>
  <c r="H193" i="46"/>
  <c r="AK193" i="25" s="1"/>
  <c r="H245" i="45"/>
  <c r="AG245" i="25" s="1"/>
  <c r="H208" i="36"/>
  <c r="M208" i="25" s="1"/>
  <c r="H40" i="43"/>
  <c r="Y40" i="25" s="1"/>
  <c r="H468" i="40"/>
  <c r="V468" i="25" s="1"/>
  <c r="H25" i="35"/>
  <c r="L25" i="25" s="1"/>
  <c r="H245" i="37"/>
  <c r="Q245" i="25" s="1"/>
  <c r="H82" i="37"/>
  <c r="Q82" i="25" s="1"/>
  <c r="N245" i="25"/>
  <c r="H245" i="36"/>
  <c r="M245" i="25" s="1"/>
  <c r="H531" i="40"/>
  <c r="V531" i="25" s="1"/>
  <c r="H245" i="34"/>
  <c r="K245" i="25" s="1"/>
  <c r="H528" i="34"/>
  <c r="K528" i="25" s="1"/>
  <c r="H45" i="35"/>
  <c r="L45" i="25" s="1"/>
  <c r="H223" i="35"/>
  <c r="L223" i="25" s="1"/>
  <c r="H163" i="40"/>
  <c r="V163" i="25" s="1"/>
  <c r="H216" i="43"/>
  <c r="Y216" i="25" s="1"/>
  <c r="H504" i="43"/>
  <c r="Y504" i="25" s="1"/>
  <c r="H302" i="43"/>
  <c r="Y302" i="25" s="1"/>
  <c r="H502" i="43"/>
  <c r="Y502" i="25" s="1"/>
  <c r="H45" i="37"/>
  <c r="Q45" i="25" s="1"/>
  <c r="H501" i="34"/>
  <c r="K501" i="25" s="1"/>
  <c r="R43" i="25"/>
  <c r="R40" i="25"/>
  <c r="H218" i="34"/>
  <c r="K218" i="25" s="1"/>
  <c r="H46" i="36"/>
  <c r="M46" i="25" s="1"/>
  <c r="R136" i="25"/>
  <c r="H275" i="35"/>
  <c r="L275" i="25" s="1"/>
  <c r="H608" i="35"/>
  <c r="L608" i="25" s="1"/>
  <c r="R89" i="25"/>
  <c r="H531" i="35"/>
  <c r="L531" i="25" s="1"/>
  <c r="H218" i="35"/>
  <c r="L218" i="25" s="1"/>
  <c r="H364" i="45"/>
  <c r="AG364" i="25" s="1"/>
  <c r="AH364" i="25"/>
  <c r="H55" i="43"/>
  <c r="Y55" i="25" s="1"/>
  <c r="H45" i="46"/>
  <c r="AK45" i="25" s="1"/>
  <c r="H64" i="43"/>
  <c r="Y64" i="25" s="1"/>
  <c r="I64" i="25" s="1"/>
  <c r="H95" i="35"/>
  <c r="L95" i="25" s="1"/>
  <c r="AU529" i="43"/>
  <c r="AS529" i="43" s="1"/>
  <c r="AS528" i="43"/>
  <c r="U517" i="43"/>
  <c r="AB517" i="25" s="1"/>
  <c r="J244" i="45"/>
  <c r="I244" i="45" s="1"/>
  <c r="AB311" i="25"/>
  <c r="U89" i="43"/>
  <c r="X245" i="25"/>
  <c r="AD62" i="25"/>
  <c r="Y567" i="35"/>
  <c r="X46" i="25"/>
  <c r="W46" i="25"/>
  <c r="U46" i="43"/>
  <c r="U150" i="43"/>
  <c r="AE164" i="25"/>
  <c r="I88" i="34"/>
  <c r="U275" i="43"/>
  <c r="Z82" i="25"/>
  <c r="J244" i="43"/>
  <c r="J489" i="43" s="1"/>
  <c r="Z71" i="25"/>
  <c r="AE45" i="43"/>
  <c r="AF244" i="43"/>
  <c r="AS45" i="43"/>
  <c r="AL45" i="43" s="1"/>
  <c r="AD45" i="25" s="1"/>
  <c r="AT244" i="43"/>
  <c r="Y45" i="43"/>
  <c r="Z244" i="43"/>
  <c r="K45" i="42"/>
  <c r="H45" i="42" s="1"/>
  <c r="L244" i="42"/>
  <c r="U45" i="25"/>
  <c r="Y62" i="25"/>
  <c r="Y63" i="25"/>
  <c r="V45" i="25"/>
  <c r="V46" i="25"/>
  <c r="W517" i="25"/>
  <c r="Z529" i="43"/>
  <c r="Y529" i="43" s="1"/>
  <c r="Y528" i="43"/>
  <c r="AN529" i="43"/>
  <c r="AM529" i="43" s="1"/>
  <c r="AM528" i="43"/>
  <c r="BB529" i="43"/>
  <c r="BA529" i="43" s="1"/>
  <c r="AZ529" i="43" s="1"/>
  <c r="AF529" i="25" s="1"/>
  <c r="BA528" i="43"/>
  <c r="AZ528" i="43" s="1"/>
  <c r="AF528" i="25" s="1"/>
  <c r="AB528" i="43"/>
  <c r="AC529" i="43"/>
  <c r="AB529" i="43" s="1"/>
  <c r="AF529" i="43"/>
  <c r="AE529" i="43" s="1"/>
  <c r="AE528" i="43"/>
  <c r="AX529" i="43"/>
  <c r="AW529" i="43" s="1"/>
  <c r="AV529" i="43" s="1"/>
  <c r="AE529" i="25" s="1"/>
  <c r="AW528" i="43"/>
  <c r="AV528" i="43" s="1"/>
  <c r="AE528" i="25" s="1"/>
  <c r="AB209" i="25"/>
  <c r="I675" i="45"/>
  <c r="J609" i="40"/>
  <c r="I609" i="40" s="1"/>
  <c r="I567" i="40"/>
  <c r="AC244" i="43"/>
  <c r="AC489" i="43" s="1"/>
  <c r="AB64" i="25"/>
  <c r="O501" i="25"/>
  <c r="U245" i="25"/>
  <c r="S245" i="25"/>
  <c r="T62" i="25"/>
  <c r="S62" i="25"/>
  <c r="T517" i="25"/>
  <c r="S531" i="25"/>
  <c r="T531" i="25"/>
  <c r="AD253" i="25"/>
  <c r="Z63" i="25"/>
  <c r="AH83" i="25"/>
  <c r="J609" i="46"/>
  <c r="I567" i="46"/>
  <c r="AD270" i="25"/>
  <c r="T63" i="25"/>
  <c r="S63" i="25"/>
  <c r="R193" i="35"/>
  <c r="X244" i="35"/>
  <c r="X489" i="35" s="1"/>
  <c r="X611" i="35" s="1"/>
  <c r="X613" i="35" s="1"/>
  <c r="I528" i="39"/>
  <c r="J529" i="39"/>
  <c r="I529" i="39" s="1"/>
  <c r="J609" i="39"/>
  <c r="I609" i="39" s="1"/>
  <c r="I567" i="39"/>
  <c r="H567" i="39" s="1"/>
  <c r="Z62" i="25"/>
  <c r="AH82" i="25"/>
  <c r="AH531" i="25"/>
  <c r="W223" i="25"/>
  <c r="W95" i="25"/>
  <c r="AQ489" i="43"/>
  <c r="Q88" i="39"/>
  <c r="K88" i="39" s="1"/>
  <c r="H88" i="39" s="1"/>
  <c r="R244" i="39"/>
  <c r="W164" i="25"/>
  <c r="Z83" i="25"/>
  <c r="I25" i="37"/>
  <c r="J244" i="37"/>
  <c r="I567" i="45"/>
  <c r="J609" i="45"/>
  <c r="I609" i="45" s="1"/>
  <c r="AK529" i="43"/>
  <c r="AI528" i="43"/>
  <c r="AH528" i="43" s="1"/>
  <c r="AC528" i="25" s="1"/>
  <c r="W245" i="25"/>
  <c r="W218" i="25"/>
  <c r="I25" i="39"/>
  <c r="J244" i="39"/>
  <c r="I25" i="46"/>
  <c r="J244" i="46"/>
  <c r="AI95" i="25"/>
  <c r="Z481" i="25"/>
  <c r="W531" i="25"/>
  <c r="AD244" i="43"/>
  <c r="AB193" i="43"/>
  <c r="AG481" i="25"/>
  <c r="AH481" i="25"/>
  <c r="L244" i="45"/>
  <c r="K88" i="45"/>
  <c r="BC244" i="43"/>
  <c r="BA88" i="43"/>
  <c r="AZ88" i="43" s="1"/>
  <c r="AF88" i="25" s="1"/>
  <c r="K673" i="45"/>
  <c r="Z25" i="25"/>
  <c r="N25" i="25"/>
  <c r="J244" i="38"/>
  <c r="I244" i="38" s="1"/>
  <c r="W25" i="25"/>
  <c r="T468" i="25"/>
  <c r="S468" i="25"/>
  <c r="N567" i="25"/>
  <c r="AS488" i="43"/>
  <c r="AH25" i="25"/>
  <c r="U25" i="25"/>
  <c r="N528" i="25"/>
  <c r="J244" i="40"/>
  <c r="I25" i="40"/>
  <c r="T488" i="25"/>
  <c r="AJ528" i="25"/>
  <c r="R529" i="45"/>
  <c r="I226" i="25" l="1"/>
  <c r="J226" i="25" s="1"/>
  <c r="I609" i="46"/>
  <c r="I96" i="25"/>
  <c r="J96" i="25" s="1"/>
  <c r="I23" i="25"/>
  <c r="J23" i="25" s="1"/>
  <c r="P489" i="35"/>
  <c r="P611" i="35" s="1"/>
  <c r="H567" i="38"/>
  <c r="I574" i="25"/>
  <c r="J574" i="25" s="1"/>
  <c r="V609" i="43"/>
  <c r="U609" i="43" s="1"/>
  <c r="AB609" i="25" s="1"/>
  <c r="W611" i="43"/>
  <c r="I151" i="25"/>
  <c r="J151" i="25" s="1"/>
  <c r="I130" i="25"/>
  <c r="J130" i="25" s="1"/>
  <c r="I291" i="25"/>
  <c r="J291" i="25" s="1"/>
  <c r="I469" i="25"/>
  <c r="J469" i="25" s="1"/>
  <c r="I311" i="25"/>
  <c r="J311" i="25" s="1"/>
  <c r="I483" i="25"/>
  <c r="J483" i="25" s="1"/>
  <c r="I479" i="25"/>
  <c r="I199" i="25"/>
  <c r="J199" i="25" s="1"/>
  <c r="I195" i="25"/>
  <c r="J195" i="25" s="1"/>
  <c r="I272" i="25"/>
  <c r="J272" i="25" s="1"/>
  <c r="I138" i="25"/>
  <c r="J138" i="25" s="1"/>
  <c r="I466" i="25"/>
  <c r="J466" i="25" s="1"/>
  <c r="I103" i="25"/>
  <c r="J103" i="25" s="1"/>
  <c r="I184" i="25"/>
  <c r="J184" i="25" s="1"/>
  <c r="I93" i="25"/>
  <c r="J93" i="25" s="1"/>
  <c r="I447" i="25"/>
  <c r="I112" i="25"/>
  <c r="J112" i="25" s="1"/>
  <c r="I284" i="25"/>
  <c r="H609" i="38"/>
  <c r="R609" i="25" s="1"/>
  <c r="I522" i="25"/>
  <c r="J522" i="25" s="1"/>
  <c r="I597" i="25"/>
  <c r="J597" i="25" s="1"/>
  <c r="I533" i="25"/>
  <c r="J533" i="25" s="1"/>
  <c r="I572" i="25"/>
  <c r="I570" i="25"/>
  <c r="I565" i="25"/>
  <c r="J565" i="25" s="1"/>
  <c r="I591" i="25"/>
  <c r="I547" i="25"/>
  <c r="I561" i="25"/>
  <c r="J561" i="25" s="1"/>
  <c r="I499" i="25"/>
  <c r="I545" i="25"/>
  <c r="I7" i="25"/>
  <c r="J7" i="25" s="1"/>
  <c r="I232" i="25"/>
  <c r="J232" i="25" s="1"/>
  <c r="J489" i="35"/>
  <c r="J611" i="35" s="1"/>
  <c r="I244" i="35"/>
  <c r="I444" i="25"/>
  <c r="J444" i="25" s="1"/>
  <c r="I344" i="25"/>
  <c r="I599" i="25"/>
  <c r="J599" i="25" s="1"/>
  <c r="AH358" i="25"/>
  <c r="H360" i="45"/>
  <c r="AH360" i="25"/>
  <c r="H361" i="45"/>
  <c r="AG361" i="25" s="1"/>
  <c r="AH361" i="25"/>
  <c r="H529" i="45"/>
  <c r="AG529" i="25" s="1"/>
  <c r="Y606" i="25"/>
  <c r="J606" i="25" s="1"/>
  <c r="I452" i="25"/>
  <c r="I412" i="25"/>
  <c r="J412" i="25" s="1"/>
  <c r="J357" i="45"/>
  <c r="I357" i="45" s="1"/>
  <c r="J356" i="45"/>
  <c r="I356" i="45" s="1"/>
  <c r="AH356" i="25" s="1"/>
  <c r="I335" i="25"/>
  <c r="J335" i="25" s="1"/>
  <c r="I336" i="25"/>
  <c r="J336" i="25" s="1"/>
  <c r="I322" i="25"/>
  <c r="J322" i="25" s="1"/>
  <c r="R324" i="25"/>
  <c r="I324" i="25" s="1"/>
  <c r="J324" i="25" s="1"/>
  <c r="R321" i="25"/>
  <c r="I321" i="25" s="1"/>
  <c r="J321" i="25" s="1"/>
  <c r="I593" i="25"/>
  <c r="H150" i="43"/>
  <c r="Y150" i="25" s="1"/>
  <c r="H218" i="39"/>
  <c r="S218" i="25" s="1"/>
  <c r="H71" i="43"/>
  <c r="Y71" i="25" s="1"/>
  <c r="H163" i="43"/>
  <c r="Y163" i="25" s="1"/>
  <c r="I26" i="25"/>
  <c r="J26" i="25" s="1"/>
  <c r="I587" i="25"/>
  <c r="X193" i="25"/>
  <c r="X488" i="25"/>
  <c r="I300" i="25"/>
  <c r="J300" i="25" s="1"/>
  <c r="AD71" i="25"/>
  <c r="I169" i="25"/>
  <c r="J169" i="25" s="1"/>
  <c r="J491" i="25"/>
  <c r="I589" i="25"/>
  <c r="H245" i="43"/>
  <c r="Y245" i="25" s="1"/>
  <c r="I245" i="25" s="1"/>
  <c r="J245" i="25" s="1"/>
  <c r="H208" i="43"/>
  <c r="Y208" i="25" s="1"/>
  <c r="I208" i="25" s="1"/>
  <c r="J208" i="25" s="1"/>
  <c r="I55" i="25"/>
  <c r="J55" i="25" s="1"/>
  <c r="K609" i="42"/>
  <c r="H609" i="42" s="1"/>
  <c r="W609" i="25" s="1"/>
  <c r="U611" i="35"/>
  <c r="U613" i="35" s="1"/>
  <c r="AM244" i="43"/>
  <c r="AP244" i="43"/>
  <c r="X529" i="25"/>
  <c r="H193" i="39"/>
  <c r="S193" i="25" s="1"/>
  <c r="I124" i="25"/>
  <c r="J124" i="25" s="1"/>
  <c r="H88" i="35"/>
  <c r="L88" i="25" s="1"/>
  <c r="I400" i="25"/>
  <c r="J400" i="25" s="1"/>
  <c r="AL88" i="43"/>
  <c r="AD88" i="25" s="1"/>
  <c r="H164" i="43"/>
  <c r="Y164" i="25" s="1"/>
  <c r="I164" i="25" s="1"/>
  <c r="J164" i="25" s="1"/>
  <c r="I585" i="25"/>
  <c r="H88" i="45"/>
  <c r="AG88" i="25" s="1"/>
  <c r="I568" i="25"/>
  <c r="I595" i="25"/>
  <c r="I35" i="25"/>
  <c r="J35" i="25" s="1"/>
  <c r="I140" i="25"/>
  <c r="J140" i="25" s="1"/>
  <c r="J494" i="25"/>
  <c r="H194" i="43"/>
  <c r="Y194" i="25" s="1"/>
  <c r="I194" i="25" s="1"/>
  <c r="J194" i="25" s="1"/>
  <c r="I253" i="25"/>
  <c r="J253" i="25" s="1"/>
  <c r="I84" i="25"/>
  <c r="H244" i="34"/>
  <c r="K244" i="25" s="1"/>
  <c r="I43" i="25"/>
  <c r="H567" i="35"/>
  <c r="L567" i="25" s="1"/>
  <c r="J514" i="25"/>
  <c r="I486" i="25"/>
  <c r="H118" i="43"/>
  <c r="H223" i="43"/>
  <c r="Y223" i="25" s="1"/>
  <c r="H25" i="43"/>
  <c r="Y25" i="25" s="1"/>
  <c r="I83" i="25"/>
  <c r="I382" i="25"/>
  <c r="J382" i="25" s="1"/>
  <c r="I502" i="25"/>
  <c r="AJ611" i="43"/>
  <c r="AJ613" i="43" s="1"/>
  <c r="H88" i="36"/>
  <c r="M88" i="25" s="1"/>
  <c r="H609" i="39"/>
  <c r="S609" i="25" s="1"/>
  <c r="H501" i="43"/>
  <c r="Y501" i="25" s="1"/>
  <c r="I526" i="25"/>
  <c r="H193" i="35"/>
  <c r="L193" i="25" s="1"/>
  <c r="H163" i="39"/>
  <c r="S163" i="25" s="1"/>
  <c r="AL609" i="43"/>
  <c r="AD609" i="25" s="1"/>
  <c r="O244" i="38"/>
  <c r="N244" i="38" s="1"/>
  <c r="H244" i="38" s="1"/>
  <c r="H193" i="36"/>
  <c r="M193" i="25" s="1"/>
  <c r="AN489" i="43"/>
  <c r="AN611" i="43" s="1"/>
  <c r="AN613" i="43" s="1"/>
  <c r="I47" i="25"/>
  <c r="J47" i="25" s="1"/>
  <c r="I461" i="25"/>
  <c r="J461" i="25" s="1"/>
  <c r="I114" i="25"/>
  <c r="J114" i="25" s="1"/>
  <c r="I209" i="25"/>
  <c r="J209" i="25" s="1"/>
  <c r="I270" i="25"/>
  <c r="J270" i="25" s="1"/>
  <c r="I481" i="25"/>
  <c r="J481" i="25" s="1"/>
  <c r="I531" i="25"/>
  <c r="J531" i="25" s="1"/>
  <c r="I40" i="25"/>
  <c r="J40" i="25" s="1"/>
  <c r="I65" i="25"/>
  <c r="J65" i="25" s="1"/>
  <c r="I557" i="25"/>
  <c r="J557" i="25" s="1"/>
  <c r="I559" i="25"/>
  <c r="J559" i="25" s="1"/>
  <c r="I416" i="25"/>
  <c r="J416" i="25" s="1"/>
  <c r="I518" i="25"/>
  <c r="J518" i="25" s="1"/>
  <c r="I224" i="25"/>
  <c r="J224" i="25" s="1"/>
  <c r="I165" i="25"/>
  <c r="J165" i="25" s="1"/>
  <c r="I504" i="25"/>
  <c r="J504" i="25" s="1"/>
  <c r="I177" i="25"/>
  <c r="J177" i="25" s="1"/>
  <c r="I110" i="25"/>
  <c r="J110" i="25" s="1"/>
  <c r="I333" i="25"/>
  <c r="J333" i="25" s="1"/>
  <c r="I219" i="25"/>
  <c r="J219" i="25" s="1"/>
  <c r="I73" i="25"/>
  <c r="I142" i="25"/>
  <c r="J142" i="25" s="1"/>
  <c r="I390" i="25"/>
  <c r="J390" i="25" s="1"/>
  <c r="I29" i="25"/>
  <c r="J29" i="25" s="1"/>
  <c r="I115" i="25"/>
  <c r="J115" i="25" s="1"/>
  <c r="I205" i="25"/>
  <c r="J205" i="25" s="1"/>
  <c r="I601" i="25"/>
  <c r="J601" i="25" s="1"/>
  <c r="I247" i="25"/>
  <c r="J247" i="25" s="1"/>
  <c r="I119" i="25"/>
  <c r="J119" i="25" s="1"/>
  <c r="I427" i="25"/>
  <c r="J427" i="25" s="1"/>
  <c r="I475" i="25"/>
  <c r="J475" i="25" s="1"/>
  <c r="I30" i="25"/>
  <c r="J30" i="25" s="1"/>
  <c r="I234" i="25"/>
  <c r="J234" i="25" s="1"/>
  <c r="I462" i="25"/>
  <c r="J462" i="25" s="1"/>
  <c r="I90" i="25"/>
  <c r="J90" i="25" s="1"/>
  <c r="I422" i="25"/>
  <c r="J422" i="25" s="1"/>
  <c r="I37" i="25"/>
  <c r="J37" i="25" s="1"/>
  <c r="I181" i="25"/>
  <c r="J181" i="25" s="1"/>
  <c r="I349" i="25"/>
  <c r="J349" i="25" s="1"/>
  <c r="I302" i="25"/>
  <c r="J302" i="25" s="1"/>
  <c r="I216" i="25"/>
  <c r="J216" i="25" s="1"/>
  <c r="Q244" i="36"/>
  <c r="P244" i="25" s="1"/>
  <c r="I244" i="36"/>
  <c r="N244" i="25" s="1"/>
  <c r="H488" i="39"/>
  <c r="S488" i="25" s="1"/>
  <c r="I609" i="37"/>
  <c r="H609" i="37" s="1"/>
  <c r="Q609" i="25" s="1"/>
  <c r="H608" i="45"/>
  <c r="AG608" i="25" s="1"/>
  <c r="J489" i="36"/>
  <c r="J611" i="36" s="1"/>
  <c r="M244" i="36"/>
  <c r="O244" i="25" s="1"/>
  <c r="H603" i="43"/>
  <c r="Y603" i="25" s="1"/>
  <c r="J603" i="25" s="1"/>
  <c r="Y244" i="35"/>
  <c r="H136" i="43"/>
  <c r="Y136" i="25" s="1"/>
  <c r="H608" i="42"/>
  <c r="W608" i="25" s="1"/>
  <c r="X608" i="25"/>
  <c r="U488" i="43"/>
  <c r="AB488" i="25" s="1"/>
  <c r="U567" i="43"/>
  <c r="AB567" i="25" s="1"/>
  <c r="H193" i="45"/>
  <c r="AG193" i="25" s="1"/>
  <c r="AL488" i="43"/>
  <c r="AD488" i="25" s="1"/>
  <c r="AW244" i="43"/>
  <c r="AV244" i="43" s="1"/>
  <c r="AE244" i="25" s="1"/>
  <c r="AB245" i="25"/>
  <c r="U88" i="43"/>
  <c r="AB88" i="25" s="1"/>
  <c r="H95" i="43"/>
  <c r="Y95" i="25" s="1"/>
  <c r="H528" i="39"/>
  <c r="S528" i="25" s="1"/>
  <c r="R489" i="45"/>
  <c r="AJ489" i="25" s="1"/>
  <c r="R244" i="45"/>
  <c r="AJ244" i="25" s="1"/>
  <c r="T611" i="45"/>
  <c r="T613" i="45" s="1"/>
  <c r="K679" i="45"/>
  <c r="AA489" i="25"/>
  <c r="H563" i="43"/>
  <c r="Y563" i="25" s="1"/>
  <c r="J563" i="25" s="1"/>
  <c r="AB563" i="25"/>
  <c r="K529" i="39"/>
  <c r="U529" i="25" s="1"/>
  <c r="O609" i="25"/>
  <c r="H609" i="36"/>
  <c r="M609" i="25" s="1"/>
  <c r="H218" i="43"/>
  <c r="Y218" i="25" s="1"/>
  <c r="H88" i="42"/>
  <c r="W88" i="25" s="1"/>
  <c r="X88" i="25"/>
  <c r="L611" i="39"/>
  <c r="L613" i="39" s="1"/>
  <c r="H529" i="36"/>
  <c r="M529" i="25" s="1"/>
  <c r="X611" i="43"/>
  <c r="X613" i="43" s="1"/>
  <c r="H609" i="35"/>
  <c r="L609" i="25" s="1"/>
  <c r="AD364" i="25"/>
  <c r="R223" i="25"/>
  <c r="AK489" i="43"/>
  <c r="AI489" i="43" s="1"/>
  <c r="AH489" i="43" s="1"/>
  <c r="AC489" i="25" s="1"/>
  <c r="AI244" i="43"/>
  <c r="AH244" i="43" s="1"/>
  <c r="AC244" i="25" s="1"/>
  <c r="H163" i="42"/>
  <c r="W163" i="25" s="1"/>
  <c r="X163" i="25"/>
  <c r="R528" i="25"/>
  <c r="R218" i="25"/>
  <c r="R193" i="25"/>
  <c r="R163" i="25"/>
  <c r="R71" i="25"/>
  <c r="K244" i="46"/>
  <c r="AM244" i="25" s="1"/>
  <c r="I244" i="43"/>
  <c r="Z244" i="25" s="1"/>
  <c r="R567" i="25"/>
  <c r="R529" i="25"/>
  <c r="R501" i="25"/>
  <c r="R468" i="25"/>
  <c r="R608" i="25"/>
  <c r="R517" i="25"/>
  <c r="W45" i="25"/>
  <c r="H608" i="43"/>
  <c r="Y608" i="25" s="1"/>
  <c r="H363" i="45"/>
  <c r="AG363" i="25" s="1"/>
  <c r="AH363" i="25"/>
  <c r="AU611" i="43"/>
  <c r="AU613" i="43" s="1"/>
  <c r="H163" i="45"/>
  <c r="AG163" i="25" s="1"/>
  <c r="BB611" i="43"/>
  <c r="BB613" i="43" s="1"/>
  <c r="AL529" i="43"/>
  <c r="AD529" i="25" s="1"/>
  <c r="V244" i="43"/>
  <c r="X567" i="25"/>
  <c r="M611" i="42"/>
  <c r="M613" i="42" s="1"/>
  <c r="J432" i="25"/>
  <c r="J64" i="25"/>
  <c r="H614" i="45"/>
  <c r="H673" i="45" s="1"/>
  <c r="H25" i="46"/>
  <c r="AK25" i="25" s="1"/>
  <c r="AL25" i="25"/>
  <c r="H567" i="46"/>
  <c r="AK567" i="25" s="1"/>
  <c r="AL567" i="25"/>
  <c r="H609" i="46"/>
  <c r="AK609" i="25" s="1"/>
  <c r="AL609" i="25"/>
  <c r="R82" i="25"/>
  <c r="I82" i="25" s="1"/>
  <c r="AH609" i="25"/>
  <c r="H609" i="45"/>
  <c r="AG609" i="25" s="1"/>
  <c r="H567" i="40"/>
  <c r="V567" i="25" s="1"/>
  <c r="H529" i="34"/>
  <c r="K529" i="25" s="1"/>
  <c r="H275" i="43"/>
  <c r="Y275" i="25" s="1"/>
  <c r="H88" i="34"/>
  <c r="K88" i="25" s="1"/>
  <c r="AB46" i="25"/>
  <c r="H46" i="43"/>
  <c r="Y46" i="25" s="1"/>
  <c r="I46" i="25" s="1"/>
  <c r="R88" i="25"/>
  <c r="H529" i="35"/>
  <c r="L529" i="25" s="1"/>
  <c r="I362" i="45"/>
  <c r="J355" i="45"/>
  <c r="H25" i="40"/>
  <c r="V25" i="25" s="1"/>
  <c r="T25" i="25"/>
  <c r="H25" i="39"/>
  <c r="S25" i="25" s="1"/>
  <c r="AH567" i="25"/>
  <c r="H567" i="45"/>
  <c r="AG567" i="25" s="1"/>
  <c r="H25" i="37"/>
  <c r="Q25" i="25" s="1"/>
  <c r="H609" i="40"/>
  <c r="V609" i="25" s="1"/>
  <c r="H89" i="43"/>
  <c r="Y89" i="25" s="1"/>
  <c r="H517" i="43"/>
  <c r="Y517" i="25" s="1"/>
  <c r="AL528" i="43"/>
  <c r="AD528" i="25" s="1"/>
  <c r="AB275" i="25"/>
  <c r="AB89" i="25"/>
  <c r="U193" i="43"/>
  <c r="AB193" i="25" s="1"/>
  <c r="U528" i="43"/>
  <c r="U529" i="43"/>
  <c r="U45" i="43"/>
  <c r="AB45" i="25" s="1"/>
  <c r="Z489" i="43"/>
  <c r="Y244" i="43"/>
  <c r="AS244" i="43"/>
  <c r="AT489" i="43"/>
  <c r="AT611" i="43" s="1"/>
  <c r="AF489" i="43"/>
  <c r="AE244" i="43"/>
  <c r="K244" i="42"/>
  <c r="H244" i="42" s="1"/>
  <c r="L489" i="42"/>
  <c r="X45" i="25"/>
  <c r="AC611" i="43"/>
  <c r="AC613" i="43" s="1"/>
  <c r="R244" i="35"/>
  <c r="AB150" i="25"/>
  <c r="AG62" i="25"/>
  <c r="AH62" i="25"/>
  <c r="T567" i="25"/>
  <c r="S567" i="25"/>
  <c r="T529" i="25"/>
  <c r="AH63" i="25"/>
  <c r="AG63" i="25"/>
  <c r="T609" i="25"/>
  <c r="T528" i="25"/>
  <c r="AI529" i="43"/>
  <c r="AH529" i="43" s="1"/>
  <c r="AC529" i="25" s="1"/>
  <c r="R489" i="39"/>
  <c r="Q244" i="39"/>
  <c r="K244" i="39" s="1"/>
  <c r="U244" i="25" s="1"/>
  <c r="J489" i="46"/>
  <c r="J611" i="46" s="1"/>
  <c r="J613" i="46" s="1"/>
  <c r="I244" i="46"/>
  <c r="I244" i="39"/>
  <c r="J489" i="39"/>
  <c r="I244" i="37"/>
  <c r="J489" i="37"/>
  <c r="U88" i="25"/>
  <c r="S88" i="25"/>
  <c r="AQ611" i="43"/>
  <c r="AP489" i="43"/>
  <c r="AX611" i="43"/>
  <c r="AW489" i="43"/>
  <c r="AV489" i="43" s="1"/>
  <c r="AE489" i="25" s="1"/>
  <c r="W567" i="25"/>
  <c r="AI88" i="25"/>
  <c r="BC489" i="43"/>
  <c r="BA489" i="43" s="1"/>
  <c r="BA244" i="43"/>
  <c r="AZ244" i="43" s="1"/>
  <c r="AF244" i="25" s="1"/>
  <c r="L489" i="45"/>
  <c r="K244" i="45"/>
  <c r="AI244" i="25" s="1"/>
  <c r="AO611" i="43"/>
  <c r="AD489" i="43"/>
  <c r="AB244" i="43"/>
  <c r="L611" i="46"/>
  <c r="K489" i="46"/>
  <c r="AM489" i="25" s="1"/>
  <c r="R611" i="36"/>
  <c r="Q489" i="36"/>
  <c r="P489" i="25" s="1"/>
  <c r="Z611" i="35"/>
  <c r="Y611" i="35" s="1"/>
  <c r="Y489" i="35"/>
  <c r="S611" i="35"/>
  <c r="R489" i="35"/>
  <c r="J611" i="43"/>
  <c r="I244" i="40"/>
  <c r="J489" i="40"/>
  <c r="M489" i="36"/>
  <c r="O489" i="25" s="1"/>
  <c r="N611" i="36"/>
  <c r="O489" i="38"/>
  <c r="N489" i="38" s="1"/>
  <c r="P611" i="38"/>
  <c r="AH244" i="25"/>
  <c r="J489" i="38"/>
  <c r="S613" i="45"/>
  <c r="AJ529" i="25"/>
  <c r="AG528" i="25"/>
  <c r="O489" i="35" l="1"/>
  <c r="Y118" i="25"/>
  <c r="I118" i="25" s="1"/>
  <c r="J118" i="25" s="1"/>
  <c r="V611" i="43"/>
  <c r="J611" i="38"/>
  <c r="I611" i="38" s="1"/>
  <c r="I489" i="38"/>
  <c r="P613" i="35"/>
  <c r="O613" i="35" s="1"/>
  <c r="O611" i="35"/>
  <c r="H362" i="45"/>
  <c r="AG362" i="25" s="1"/>
  <c r="AH362" i="25"/>
  <c r="I361" i="25"/>
  <c r="J361" i="25" s="1"/>
  <c r="AG360" i="25"/>
  <c r="I360" i="25" s="1"/>
  <c r="J360" i="25" s="1"/>
  <c r="H357" i="45"/>
  <c r="AG357" i="25" s="1"/>
  <c r="AH357" i="25"/>
  <c r="H356" i="45"/>
  <c r="X609" i="25"/>
  <c r="AL244" i="43"/>
  <c r="AD244" i="25" s="1"/>
  <c r="AM489" i="43"/>
  <c r="H567" i="43"/>
  <c r="Y567" i="25" s="1"/>
  <c r="I567" i="25" s="1"/>
  <c r="J567" i="25" s="1"/>
  <c r="I218" i="25"/>
  <c r="J218" i="25" s="1"/>
  <c r="I25" i="25"/>
  <c r="J25" i="25" s="1"/>
  <c r="I608" i="25"/>
  <c r="J608" i="25" s="1"/>
  <c r="I163" i="25"/>
  <c r="J163" i="25" s="1"/>
  <c r="I517" i="25"/>
  <c r="J517" i="25" s="1"/>
  <c r="I363" i="25"/>
  <c r="J363" i="25" s="1"/>
  <c r="I71" i="25"/>
  <c r="I150" i="25"/>
  <c r="J150" i="25" s="1"/>
  <c r="J62" i="25"/>
  <c r="J46" i="25"/>
  <c r="I468" i="25"/>
  <c r="J468" i="25" s="1"/>
  <c r="I89" i="25"/>
  <c r="J89" i="25" s="1"/>
  <c r="I136" i="25"/>
  <c r="J136" i="25" s="1"/>
  <c r="I95" i="25"/>
  <c r="J95" i="25" s="1"/>
  <c r="J63" i="25"/>
  <c r="I223" i="25"/>
  <c r="J223" i="25" s="1"/>
  <c r="H244" i="36"/>
  <c r="M244" i="25" s="1"/>
  <c r="R613" i="45"/>
  <c r="AJ613" i="25" s="1"/>
  <c r="R611" i="45"/>
  <c r="AJ611" i="25" s="1"/>
  <c r="H88" i="43"/>
  <c r="Y88" i="25" s="1"/>
  <c r="H609" i="43"/>
  <c r="Y609" i="25" s="1"/>
  <c r="I609" i="25" s="1"/>
  <c r="AK611" i="43"/>
  <c r="AK613" i="43" s="1"/>
  <c r="AI613" i="43" s="1"/>
  <c r="AH613" i="43" s="1"/>
  <c r="AC613" i="25" s="1"/>
  <c r="H529" i="39"/>
  <c r="S529" i="25" s="1"/>
  <c r="AA611" i="25"/>
  <c r="AS611" i="43"/>
  <c r="V489" i="43"/>
  <c r="H244" i="39"/>
  <c r="S244" i="25" s="1"/>
  <c r="H528" i="43"/>
  <c r="Y528" i="25" s="1"/>
  <c r="H244" i="46"/>
  <c r="AK244" i="25" s="1"/>
  <c r="AL244" i="25"/>
  <c r="R244" i="25"/>
  <c r="AB529" i="25"/>
  <c r="H529" i="43"/>
  <c r="Y529" i="25" s="1"/>
  <c r="H244" i="40"/>
  <c r="V244" i="25" s="1"/>
  <c r="H244" i="37"/>
  <c r="Q244" i="25" s="1"/>
  <c r="H45" i="43"/>
  <c r="Y45" i="25" s="1"/>
  <c r="H193" i="43"/>
  <c r="Y193" i="25" s="1"/>
  <c r="I193" i="25" s="1"/>
  <c r="H244" i="35"/>
  <c r="L244" i="25" s="1"/>
  <c r="J354" i="45"/>
  <c r="I355" i="45"/>
  <c r="H244" i="45"/>
  <c r="AG244" i="25" s="1"/>
  <c r="AB528" i="25"/>
  <c r="AT613" i="43"/>
  <c r="AS613" i="43" s="1"/>
  <c r="AS489" i="43"/>
  <c r="U244" i="43"/>
  <c r="AE489" i="43"/>
  <c r="AF611" i="43"/>
  <c r="Z611" i="43"/>
  <c r="Y489" i="43"/>
  <c r="X244" i="25"/>
  <c r="W244" i="25"/>
  <c r="L611" i="42"/>
  <c r="K489" i="42"/>
  <c r="H489" i="42" s="1"/>
  <c r="AX613" i="43"/>
  <c r="AW613" i="43" s="1"/>
  <c r="AV613" i="43" s="1"/>
  <c r="AE613" i="25" s="1"/>
  <c r="AW611" i="43"/>
  <c r="AV611" i="43" s="1"/>
  <c r="AE611" i="25" s="1"/>
  <c r="AQ613" i="43"/>
  <c r="AP613" i="43" s="1"/>
  <c r="AP611" i="43"/>
  <c r="T244" i="25"/>
  <c r="I489" i="46"/>
  <c r="J611" i="37"/>
  <c r="I489" i="39"/>
  <c r="J611" i="39"/>
  <c r="Q489" i="39"/>
  <c r="K489" i="39" s="1"/>
  <c r="U489" i="25" s="1"/>
  <c r="R611" i="39"/>
  <c r="AD611" i="43"/>
  <c r="AB489" i="43"/>
  <c r="AO613" i="43"/>
  <c r="AM613" i="43" s="1"/>
  <c r="AM611" i="43"/>
  <c r="K489" i="45"/>
  <c r="L611" i="45"/>
  <c r="BC611" i="43"/>
  <c r="AZ489" i="43"/>
  <c r="AF489" i="25" s="1"/>
  <c r="J613" i="43"/>
  <c r="R611" i="35"/>
  <c r="S613" i="35"/>
  <c r="R613" i="35" s="1"/>
  <c r="Z613" i="35"/>
  <c r="Y613" i="35" s="1"/>
  <c r="R613" i="36"/>
  <c r="Q613" i="36" s="1"/>
  <c r="P613" i="25" s="1"/>
  <c r="Q611" i="36"/>
  <c r="P611" i="25" s="1"/>
  <c r="L613" i="46"/>
  <c r="K613" i="46" s="1"/>
  <c r="AM613" i="25" s="1"/>
  <c r="K611" i="46"/>
  <c r="AM611" i="25" s="1"/>
  <c r="J613" i="36"/>
  <c r="J613" i="35"/>
  <c r="P613" i="38"/>
  <c r="O611" i="38"/>
  <c r="N613" i="36"/>
  <c r="M613" i="36" s="1"/>
  <c r="O613" i="25" s="1"/>
  <c r="M611" i="36"/>
  <c r="O611" i="25" s="1"/>
  <c r="J611" i="40"/>
  <c r="AL489" i="43" l="1"/>
  <c r="AD489" i="25" s="1"/>
  <c r="I358" i="25"/>
  <c r="J358" i="25" s="1"/>
  <c r="AG356" i="25"/>
  <c r="I359" i="25"/>
  <c r="J359" i="25" s="1"/>
  <c r="I529" i="25"/>
  <c r="J529" i="25" s="1"/>
  <c r="I362" i="25"/>
  <c r="J362" i="25" s="1"/>
  <c r="I45" i="25"/>
  <c r="J45" i="25" s="1"/>
  <c r="J193" i="25"/>
  <c r="I88" i="25"/>
  <c r="J88" i="25" s="1"/>
  <c r="I528" i="25"/>
  <c r="J528" i="25" s="1"/>
  <c r="J609" i="25"/>
  <c r="AI611" i="43"/>
  <c r="AH611" i="43" s="1"/>
  <c r="AC611" i="25" s="1"/>
  <c r="AA613" i="25"/>
  <c r="W489" i="25"/>
  <c r="H355" i="45"/>
  <c r="AH355" i="25"/>
  <c r="O613" i="38"/>
  <c r="N613" i="38" s="1"/>
  <c r="N611" i="38"/>
  <c r="W613" i="43"/>
  <c r="V613" i="43" s="1"/>
  <c r="H489" i="46"/>
  <c r="AK489" i="25" s="1"/>
  <c r="AL489" i="25"/>
  <c r="I354" i="45"/>
  <c r="J275" i="45"/>
  <c r="H489" i="39"/>
  <c r="S489" i="25" s="1"/>
  <c r="H244" i="43"/>
  <c r="Y244" i="25" s="1"/>
  <c r="I244" i="25" s="1"/>
  <c r="AI489" i="25"/>
  <c r="AB244" i="25"/>
  <c r="U489" i="43"/>
  <c r="AL611" i="43"/>
  <c r="AD611" i="25" s="1"/>
  <c r="AL613" i="43"/>
  <c r="AD613" i="25" s="1"/>
  <c r="Y611" i="43"/>
  <c r="Z613" i="43"/>
  <c r="Y613" i="43" s="1"/>
  <c r="AE611" i="43"/>
  <c r="AF613" i="43"/>
  <c r="AE613" i="43" s="1"/>
  <c r="X489" i="25"/>
  <c r="K611" i="42"/>
  <c r="H611" i="42" s="1"/>
  <c r="L613" i="42"/>
  <c r="K613" i="42" s="1"/>
  <c r="H613" i="42" s="1"/>
  <c r="Q611" i="39"/>
  <c r="K611" i="39" s="1"/>
  <c r="U611" i="25" s="1"/>
  <c r="R613" i="39"/>
  <c r="Q613" i="39" s="1"/>
  <c r="K613" i="39" s="1"/>
  <c r="U613" i="25" s="1"/>
  <c r="I611" i="39"/>
  <c r="J613" i="39"/>
  <c r="I613" i="39" s="1"/>
  <c r="T489" i="25"/>
  <c r="J613" i="37"/>
  <c r="I611" i="46"/>
  <c r="I613" i="46"/>
  <c r="AL613" i="25" s="1"/>
  <c r="BC613" i="43"/>
  <c r="BA613" i="43" s="1"/>
  <c r="AZ613" i="43" s="1"/>
  <c r="AF613" i="25" s="1"/>
  <c r="BA611" i="43"/>
  <c r="AZ611" i="43" s="1"/>
  <c r="AF611" i="25" s="1"/>
  <c r="AD613" i="43"/>
  <c r="AB613" i="43" s="1"/>
  <c r="AB611" i="43"/>
  <c r="L613" i="45"/>
  <c r="K613" i="45" s="1"/>
  <c r="K611" i="45"/>
  <c r="J613" i="40"/>
  <c r="J613" i="38"/>
  <c r="I613" i="38" s="1"/>
  <c r="AG355" i="25" l="1"/>
  <c r="I357" i="25"/>
  <c r="J357" i="25" s="1"/>
  <c r="I355" i="25"/>
  <c r="J355" i="25" s="1"/>
  <c r="W611" i="25"/>
  <c r="H611" i="39"/>
  <c r="S611" i="25" s="1"/>
  <c r="H611" i="46"/>
  <c r="AK611" i="25" s="1"/>
  <c r="AL611" i="25"/>
  <c r="H354" i="45"/>
  <c r="AH354" i="25"/>
  <c r="I275" i="45"/>
  <c r="J488" i="45"/>
  <c r="AI613" i="25"/>
  <c r="AI611" i="25"/>
  <c r="AB489" i="25"/>
  <c r="H613" i="46"/>
  <c r="AK613" i="25" s="1"/>
  <c r="U613" i="43"/>
  <c r="U611" i="43"/>
  <c r="X613" i="25"/>
  <c r="W613" i="25"/>
  <c r="X611" i="25"/>
  <c r="H613" i="39"/>
  <c r="S613" i="25" s="1"/>
  <c r="T613" i="25"/>
  <c r="T611" i="25"/>
  <c r="AG354" i="25" l="1"/>
  <c r="I356" i="25"/>
  <c r="J356" i="25" s="1"/>
  <c r="I354" i="25"/>
  <c r="J354" i="25" s="1"/>
  <c r="I488" i="45"/>
  <c r="J489" i="45"/>
  <c r="AH275" i="25"/>
  <c r="H275" i="45"/>
  <c r="AG275" i="25" s="1"/>
  <c r="AB613" i="25"/>
  <c r="AB611" i="25"/>
  <c r="I275" i="25" l="1"/>
  <c r="AH488" i="25"/>
  <c r="H488" i="45"/>
  <c r="AG488" i="25" s="1"/>
  <c r="I489" i="45"/>
  <c r="J611" i="45"/>
  <c r="AH489" i="25" l="1"/>
  <c r="H489" i="45"/>
  <c r="AG489" i="25" s="1"/>
  <c r="I611" i="45"/>
  <c r="J613" i="45"/>
  <c r="I613" i="45" s="1"/>
  <c r="AH613" i="25" l="1"/>
  <c r="H613" i="45"/>
  <c r="AG613" i="25" s="1"/>
  <c r="AH611" i="25"/>
  <c r="H611" i="45"/>
  <c r="AG611" i="25" s="1"/>
  <c r="J456" i="25"/>
  <c r="J447" i="25"/>
  <c r="J460" i="25"/>
  <c r="J448" i="25"/>
  <c r="J452" i="25"/>
  <c r="J457" i="25"/>
  <c r="J458" i="25"/>
  <c r="J453" i="25"/>
  <c r="J459" i="25"/>
  <c r="J451" i="25"/>
  <c r="J74" i="25" l="1"/>
  <c r="J75" i="25"/>
  <c r="J73" i="25"/>
  <c r="J77" i="25"/>
  <c r="J72" i="25"/>
  <c r="J76" i="25"/>
  <c r="J71" i="25"/>
  <c r="J242" i="25"/>
  <c r="J244" i="25"/>
  <c r="J275" i="25"/>
  <c r="J281" i="25"/>
  <c r="J280" i="25"/>
  <c r="J287" i="25"/>
  <c r="J277" i="25"/>
  <c r="J284" i="25"/>
  <c r="J282" i="25"/>
  <c r="J278" i="25"/>
  <c r="J283" i="25"/>
  <c r="J285" i="25"/>
  <c r="J288" i="25"/>
  <c r="J276" i="25"/>
  <c r="J279" i="25"/>
  <c r="J341" i="25"/>
  <c r="J343" i="25"/>
  <c r="J342" i="25"/>
  <c r="J344" i="25"/>
  <c r="J345" i="25"/>
  <c r="J347" i="25"/>
  <c r="J348" i="25"/>
  <c r="J508" i="25"/>
  <c r="K364" i="34" l="1"/>
  <c r="I364" i="34" s="1"/>
  <c r="H364" i="34" s="1"/>
  <c r="K364" i="25" s="1"/>
  <c r="K364" i="43"/>
  <c r="K488" i="43" s="1"/>
  <c r="R365" i="25"/>
  <c r="K364" i="35"/>
  <c r="K364" i="36"/>
  <c r="K488" i="36" s="1"/>
  <c r="H365" i="42"/>
  <c r="W365" i="25" s="1"/>
  <c r="H365" i="45"/>
  <c r="AG365" i="25" s="1"/>
  <c r="H365" i="35"/>
  <c r="L365" i="25" s="1"/>
  <c r="K364" i="37"/>
  <c r="K488" i="37" s="1"/>
  <c r="K364" i="40"/>
  <c r="K488" i="40" s="1"/>
  <c r="H365" i="37"/>
  <c r="Q365" i="25" s="1"/>
  <c r="H365" i="46"/>
  <c r="AK365" i="25" s="1"/>
  <c r="AL365" i="25"/>
  <c r="H365" i="43"/>
  <c r="Y365" i="25" s="1"/>
  <c r="Z365" i="25"/>
  <c r="H365" i="40"/>
  <c r="V365" i="25" s="1"/>
  <c r="AI365" i="25"/>
  <c r="X365" i="25"/>
  <c r="U365" i="25"/>
  <c r="H365" i="34"/>
  <c r="K365" i="25" s="1"/>
  <c r="AM365" i="25"/>
  <c r="K488" i="35" l="1"/>
  <c r="I488" i="35" s="1"/>
  <c r="H488" i="35" s="1"/>
  <c r="L488" i="25" s="1"/>
  <c r="I364" i="35"/>
  <c r="H364" i="35" s="1"/>
  <c r="L364" i="25" s="1"/>
  <c r="R364" i="25"/>
  <c r="K489" i="40"/>
  <c r="I488" i="40"/>
  <c r="H488" i="40" s="1"/>
  <c r="V488" i="25" s="1"/>
  <c r="H489" i="38"/>
  <c r="R488" i="25"/>
  <c r="H365" i="39"/>
  <c r="S365" i="25" s="1"/>
  <c r="T365" i="25"/>
  <c r="H365" i="36"/>
  <c r="M365" i="25" s="1"/>
  <c r="N365" i="25"/>
  <c r="K489" i="37"/>
  <c r="I488" i="37"/>
  <c r="H488" i="37" s="1"/>
  <c r="Q488" i="25" s="1"/>
  <c r="K489" i="36"/>
  <c r="I488" i="36"/>
  <c r="I488" i="43"/>
  <c r="K489" i="43"/>
  <c r="I364" i="40"/>
  <c r="H364" i="40" s="1"/>
  <c r="V364" i="25" s="1"/>
  <c r="I364" i="37"/>
  <c r="H364" i="37" s="1"/>
  <c r="Q364" i="25" s="1"/>
  <c r="AH365" i="25"/>
  <c r="K488" i="34"/>
  <c r="I364" i="36"/>
  <c r="I364" i="43"/>
  <c r="K489" i="35" l="1"/>
  <c r="I489" i="35" s="1"/>
  <c r="H489" i="35" s="1"/>
  <c r="L489" i="25" s="1"/>
  <c r="I365" i="25"/>
  <c r="J365" i="25" s="1"/>
  <c r="I488" i="34"/>
  <c r="H488" i="34" s="1"/>
  <c r="K488" i="25" s="1"/>
  <c r="K489" i="34"/>
  <c r="I489" i="43"/>
  <c r="K611" i="43"/>
  <c r="I489" i="36"/>
  <c r="K611" i="36"/>
  <c r="K611" i="37"/>
  <c r="I489" i="37"/>
  <c r="H489" i="37" s="1"/>
  <c r="Q489" i="25" s="1"/>
  <c r="H611" i="38"/>
  <c r="R489" i="25"/>
  <c r="K611" i="40"/>
  <c r="I489" i="40"/>
  <c r="H489" i="40" s="1"/>
  <c r="V489" i="25" s="1"/>
  <c r="H364" i="43"/>
  <c r="Y364" i="25" s="1"/>
  <c r="Z364" i="25"/>
  <c r="N364" i="25"/>
  <c r="H364" i="36"/>
  <c r="M364" i="25" s="1"/>
  <c r="H488" i="43"/>
  <c r="Y488" i="25" s="1"/>
  <c r="Z488" i="25"/>
  <c r="N488" i="25"/>
  <c r="H488" i="36"/>
  <c r="M488" i="25" s="1"/>
  <c r="K611" i="35" l="1"/>
  <c r="I611" i="35" s="1"/>
  <c r="I364" i="25"/>
  <c r="J364" i="25" s="1"/>
  <c r="I611" i="40"/>
  <c r="H611" i="40" s="1"/>
  <c r="V611" i="25" s="1"/>
  <c r="K613" i="40"/>
  <c r="I613" i="40" s="1"/>
  <c r="H613" i="40" s="1"/>
  <c r="V613" i="25" s="1"/>
  <c r="R611" i="25"/>
  <c r="H611" i="35"/>
  <c r="L611" i="25" s="1"/>
  <c r="K613" i="35"/>
  <c r="I611" i="37"/>
  <c r="H611" i="37" s="1"/>
  <c r="Q611" i="25" s="1"/>
  <c r="K613" i="37"/>
  <c r="I613" i="37" s="1"/>
  <c r="H613" i="37" s="1"/>
  <c r="Q613" i="25" s="1"/>
  <c r="H489" i="36"/>
  <c r="M489" i="25" s="1"/>
  <c r="N489" i="25"/>
  <c r="H489" i="43"/>
  <c r="Y489" i="25" s="1"/>
  <c r="Z489" i="25"/>
  <c r="I488" i="25"/>
  <c r="J488" i="25" s="1"/>
  <c r="K613" i="36"/>
  <c r="I613" i="36" s="1"/>
  <c r="I611" i="36"/>
  <c r="K613" i="43"/>
  <c r="I613" i="43" s="1"/>
  <c r="I611" i="43"/>
  <c r="I489" i="34"/>
  <c r="H489" i="34" s="1"/>
  <c r="K489" i="25" s="1"/>
  <c r="K611" i="34"/>
  <c r="H613" i="38" l="1"/>
  <c r="R613" i="25" s="1"/>
  <c r="I613" i="35"/>
  <c r="H613" i="35" s="1"/>
  <c r="L613" i="25" s="1"/>
  <c r="I489" i="25"/>
  <c r="J489" i="25" s="1"/>
  <c r="H613" i="43"/>
  <c r="Y613" i="25" s="1"/>
  <c r="Z613" i="25"/>
  <c r="N613" i="25"/>
  <c r="H613" i="36"/>
  <c r="M613" i="25" s="1"/>
  <c r="K613" i="34"/>
  <c r="I613" i="34" s="1"/>
  <c r="H613" i="34" s="1"/>
  <c r="K613" i="25" s="1"/>
  <c r="I611" i="34"/>
  <c r="H611" i="34" s="1"/>
  <c r="K611" i="25" s="1"/>
  <c r="H611" i="43"/>
  <c r="Y611" i="25" s="1"/>
  <c r="Z611" i="25"/>
  <c r="H611" i="36"/>
  <c r="M611" i="25" s="1"/>
  <c r="N611" i="25"/>
  <c r="I613" i="25" l="1"/>
  <c r="J613" i="25" s="1"/>
  <c r="I611" i="25"/>
  <c r="J61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00286-HP</author>
    <author>00058</author>
    <author>user-13</author>
    <author>00257-HP</author>
  </authors>
  <commentList>
    <comment ref="J426" authorId="0" shapeId="0" xr:uid="{00000000-0006-0000-0100-000002000000}">
      <text>
        <r>
          <rPr>
            <b/>
            <sz val="9"/>
            <color indexed="81"/>
            <rFont val="MS P ゴシック"/>
            <family val="3"/>
            <charset val="128"/>
          </rPr>
          <t>サイバー保険367千円含む</t>
        </r>
      </text>
    </comment>
    <comment ref="J446" authorId="0" shapeId="0" xr:uid="{00000000-0006-0000-0100-000003000000}">
      <text>
        <r>
          <rPr>
            <sz val="9"/>
            <color indexed="81"/>
            <rFont val="MS P ゴシック"/>
            <family val="3"/>
            <charset val="128"/>
          </rPr>
          <t>給与システム利用料　　　330千円
労務システム利用料　　　300千円
緊急メール　　　　　　　 60千円
zoomﾗｲｾﾝｽ　　　　　　　　27千円
ﾄﾞﾒｲﾝ使用料　　　　　　　 2千円
労務管理ｶｰﾄﾞ　　　　　　 83千円
水口社福C　ダスキン　　　 9千円</t>
        </r>
      </text>
    </comment>
    <comment ref="J460" authorId="0" shapeId="0" xr:uid="{00000000-0006-0000-0100-000004000000}">
      <text>
        <r>
          <rPr>
            <sz val="9"/>
            <color indexed="81"/>
            <rFont val="MS P ゴシック"/>
            <family val="3"/>
            <charset val="128"/>
          </rPr>
          <t xml:space="preserve">法人雑費　　　　50千円
水口社福C　雑費　2千円
</t>
        </r>
      </text>
    </comment>
    <comment ref="J511" authorId="1" shapeId="0" xr:uid="{00000000-0006-0000-0100-000005000000}">
      <text>
        <r>
          <rPr>
            <sz val="9"/>
            <color indexed="81"/>
            <rFont val="MS P ゴシック"/>
            <family val="3"/>
            <charset val="128"/>
          </rPr>
          <t>PC買替購入　4600千円</t>
        </r>
      </text>
    </comment>
    <comment ref="J540" authorId="2" shapeId="0" xr:uid="{00000000-0006-0000-0100-000007000000}">
      <text>
        <r>
          <rPr>
            <sz val="12"/>
            <color indexed="10"/>
            <rFont val="ＭＳ Ｐゴシック"/>
            <family val="3"/>
            <charset val="128"/>
          </rPr>
          <t>①</t>
        </r>
        <r>
          <rPr>
            <sz val="9"/>
            <color indexed="10"/>
            <rFont val="ＭＳ Ｐゴシック"/>
            <family val="3"/>
            <charset val="128"/>
          </rPr>
          <t>【法人安定化積立取崩　37549千円】
　（不足分37549千円-安定化積立残16862千円＝差額20687千円は繰越金から充当する
）</t>
        </r>
        <r>
          <rPr>
            <sz val="9"/>
            <color indexed="81"/>
            <rFont val="ＭＳ Ｐゴシック"/>
            <family val="3"/>
            <charset val="128"/>
          </rPr>
          <t xml:space="preserve">
</t>
        </r>
        <r>
          <rPr>
            <sz val="9"/>
            <color indexed="10"/>
            <rFont val="ＭＳ Ｐゴシック"/>
            <family val="3"/>
            <charset val="128"/>
          </rPr>
          <t>　水口C　　2874千円
　土山C　　3471千円
　甲賀C　　3670千円
　甲南C　　3439千円
　信楽C　　4049千円
　地域課　 1895千円
　生福課　 0円
　あんしん　0円
　賀B　　　　37千円
　土B　　　424千円
　老福碧水荘　249千円</t>
        </r>
        <r>
          <rPr>
            <sz val="9"/>
            <color indexed="81"/>
            <rFont val="ＭＳ Ｐゴシック"/>
            <family val="3"/>
            <charset val="128"/>
          </rPr>
          <t xml:space="preserve">
</t>
        </r>
        <r>
          <rPr>
            <sz val="9"/>
            <color indexed="10"/>
            <rFont val="ＭＳ Ｐゴシック"/>
            <family val="3"/>
            <charset val="128"/>
          </rPr>
          <t xml:space="preserve"> 居宅　17441円</t>
        </r>
        <r>
          <rPr>
            <sz val="9"/>
            <color indexed="81"/>
            <rFont val="ＭＳ Ｐゴシック"/>
            <family val="3"/>
            <charset val="128"/>
          </rPr>
          <t xml:space="preserve">
　</t>
        </r>
        <r>
          <rPr>
            <sz val="9"/>
            <color indexed="10"/>
            <rFont val="ＭＳ Ｐゴシック"/>
            <family val="3"/>
            <charset val="128"/>
          </rPr>
          <t xml:space="preserve">
</t>
        </r>
      </text>
    </comment>
    <comment ref="J542" authorId="2" shapeId="0" xr:uid="{00000000-0006-0000-0100-000009000000}">
      <text>
        <r>
          <rPr>
            <sz val="12"/>
            <color indexed="10"/>
            <rFont val="ＭＳ Ｐゴシック"/>
            <family val="3"/>
            <charset val="128"/>
          </rPr>
          <t>②</t>
        </r>
        <r>
          <rPr>
            <sz val="9"/>
            <color indexed="10"/>
            <rFont val="ＭＳ Ｐゴシック"/>
            <family val="3"/>
            <charset val="128"/>
          </rPr>
          <t>【固定資産積立取崩　8441千円】</t>
        </r>
        <r>
          <rPr>
            <sz val="9"/>
            <color indexed="39"/>
            <rFont val="ＭＳ Ｐゴシック"/>
            <family val="3"/>
            <charset val="128"/>
          </rPr>
          <t xml:space="preserve">
</t>
        </r>
        <r>
          <rPr>
            <i/>
            <sz val="9"/>
            <color indexed="39"/>
            <rFont val="ＭＳ Ｐゴシック"/>
            <family val="3"/>
            <charset val="128"/>
          </rPr>
          <t xml:space="preserve">
</t>
        </r>
        <r>
          <rPr>
            <sz val="9"/>
            <color indexed="10"/>
            <rFont val="ＭＳ Ｐゴシック"/>
            <family val="3"/>
            <charset val="128"/>
          </rPr>
          <t xml:space="preserve">●車両購入積立 3841千円
　賀B　　  
</t>
        </r>
        <r>
          <rPr>
            <sz val="9"/>
            <color indexed="39"/>
            <rFont val="ＭＳ Ｐゴシック"/>
            <family val="3"/>
            <charset val="128"/>
          </rPr>
          <t xml:space="preserve">
</t>
        </r>
        <r>
          <rPr>
            <sz val="9"/>
            <color indexed="10"/>
            <rFont val="ＭＳ Ｐゴシック"/>
            <family val="3"/>
            <charset val="128"/>
          </rPr>
          <t>●法人固定資産取得支出　
　PC買換購入 4600千円</t>
        </r>
        <r>
          <rPr>
            <sz val="9"/>
            <color indexed="81"/>
            <rFont val="ＭＳ Ｐゴシック"/>
            <family val="3"/>
            <charset val="128"/>
          </rPr>
          <t xml:space="preserve">
</t>
        </r>
      </text>
    </comment>
    <comment ref="J560" authorId="2" shapeId="0" xr:uid="{00000000-0006-0000-0100-00000A000000}">
      <text>
        <r>
          <rPr>
            <sz val="9"/>
            <color indexed="39"/>
            <rFont val="ＭＳ Ｐゴシック"/>
            <family val="3"/>
            <charset val="128"/>
          </rPr>
          <t xml:space="preserve">
</t>
        </r>
        <r>
          <rPr>
            <sz val="9"/>
            <color indexed="10"/>
            <rFont val="ＭＳ Ｐゴシック"/>
            <family val="3"/>
            <charset val="128"/>
          </rPr>
          <t>合計　13089千円</t>
        </r>
        <r>
          <rPr>
            <i/>
            <sz val="9"/>
            <color indexed="39"/>
            <rFont val="ＭＳ Ｐゴシック"/>
            <family val="3"/>
            <charset val="128"/>
          </rPr>
          <t xml:space="preserve">
</t>
        </r>
        <r>
          <rPr>
            <sz val="9"/>
            <color indexed="10"/>
            <rFont val="ＭＳ Ｐゴシック"/>
            <family val="3"/>
            <charset val="128"/>
          </rPr>
          <t>【複合機リース代　1,598千円】</t>
        </r>
        <r>
          <rPr>
            <b/>
            <i/>
            <sz val="9"/>
            <color indexed="39"/>
            <rFont val="ＭＳ Ｐゴシック"/>
            <family val="3"/>
            <charset val="128"/>
          </rPr>
          <t xml:space="preserve">
 </t>
        </r>
        <r>
          <rPr>
            <sz val="9"/>
            <color indexed="10"/>
            <rFont val="ＭＳ Ｐゴシック"/>
            <family val="3"/>
            <charset val="128"/>
          </rPr>
          <t>水口C　0千円　　　土山C　112千円　　甲賀C　49千円
　甲南C　98千円　　　信楽C　65千円　　　地域課　0千円
　生活支援 0千円 　 老福碧水 98千円　  あんしん0千円
　家計　0千円　　　　　学習支援なし　 　生福資金　0千円
  賀作B　98千円　　　土作B 55千円</t>
        </r>
        <r>
          <rPr>
            <sz val="9"/>
            <color indexed="39"/>
            <rFont val="ＭＳ Ｐゴシック"/>
            <family val="3"/>
            <charset val="128"/>
          </rPr>
          <t xml:space="preserve">
　</t>
        </r>
        <r>
          <rPr>
            <sz val="9"/>
            <color indexed="10"/>
            <rFont val="ＭＳ Ｐゴシック"/>
            <family val="3"/>
            <charset val="128"/>
          </rPr>
          <t>ヘルプ水　55千円 　ヘルプ土119千円  ヘルプ賀　49千円
　ヘルプ信　98千円　　　湯 98千円
　ぬくもり　130千円　 　 ケアあい　　55千円
　ケアしがらき　65千円　すこやか 112千円</t>
        </r>
        <r>
          <rPr>
            <i/>
            <sz val="9"/>
            <color indexed="10"/>
            <rFont val="ＭＳ Ｐゴシック"/>
            <family val="3"/>
            <charset val="128"/>
          </rPr>
          <t>　</t>
        </r>
        <r>
          <rPr>
            <sz val="9"/>
            <color indexed="10"/>
            <rFont val="ＭＳ Ｐゴシック"/>
            <family val="3"/>
            <charset val="128"/>
          </rPr>
          <t xml:space="preserve">訪看　98千円
　法人運営部　144千円
</t>
        </r>
        <r>
          <rPr>
            <i/>
            <sz val="9"/>
            <color indexed="39"/>
            <rFont val="ＭＳ Ｐゴシック"/>
            <family val="3"/>
            <charset val="128"/>
          </rPr>
          <t xml:space="preserve">
</t>
        </r>
        <r>
          <rPr>
            <sz val="9"/>
            <color indexed="10"/>
            <rFont val="ＭＳ Ｐゴシック"/>
            <family val="3"/>
            <charset val="128"/>
          </rPr>
          <t>【法人経費負担 11466千円】</t>
        </r>
        <r>
          <rPr>
            <sz val="9"/>
            <color indexed="81"/>
            <rFont val="ＭＳ Ｐゴシック"/>
            <family val="3"/>
            <charset val="128"/>
          </rPr>
          <t xml:space="preserve">
　</t>
        </r>
        <r>
          <rPr>
            <sz val="9"/>
            <color indexed="10"/>
            <rFont val="ＭＳ Ｐゴシック"/>
            <family val="3"/>
            <charset val="128"/>
          </rPr>
          <t>居宅法人経費  　　6287千円</t>
        </r>
        <r>
          <rPr>
            <sz val="9"/>
            <color indexed="81"/>
            <rFont val="ＭＳ Ｐゴシック"/>
            <family val="3"/>
            <charset val="128"/>
          </rPr>
          <t xml:space="preserve">
　</t>
        </r>
        <r>
          <rPr>
            <sz val="9"/>
            <color indexed="10"/>
            <rFont val="ＭＳ Ｐゴシック"/>
            <family val="3"/>
            <charset val="128"/>
          </rPr>
          <t>就労法人経費  　　  0千円（マイナス予算のため）</t>
        </r>
        <r>
          <rPr>
            <i/>
            <sz val="9"/>
            <color indexed="39"/>
            <rFont val="ＭＳ Ｐゴシック"/>
            <family val="3"/>
            <charset val="128"/>
          </rPr>
          <t xml:space="preserve">
</t>
        </r>
        <r>
          <rPr>
            <i/>
            <sz val="9"/>
            <color indexed="10"/>
            <rFont val="ＭＳ Ｐゴシック"/>
            <family val="3"/>
            <charset val="128"/>
          </rPr>
          <t>　</t>
        </r>
        <r>
          <rPr>
            <sz val="9"/>
            <color indexed="10"/>
            <rFont val="ＭＳ Ｐゴシック"/>
            <family val="3"/>
            <charset val="128"/>
          </rPr>
          <t>地域・生活福祉部　 5179千円
【水口社福C　収入　25千円】</t>
        </r>
        <r>
          <rPr>
            <i/>
            <sz val="9"/>
            <color indexed="39"/>
            <rFont val="ＭＳ Ｐゴシック"/>
            <family val="3"/>
            <charset val="128"/>
          </rPr>
          <t xml:space="preserve">
</t>
        </r>
      </text>
    </comment>
    <comment ref="J580" authorId="2" shapeId="0" xr:uid="{00000000-0006-0000-0100-00000B000000}">
      <text>
        <r>
          <rPr>
            <sz val="11"/>
            <color indexed="10"/>
            <rFont val="ＭＳ Ｐゴシック"/>
            <family val="3"/>
            <charset val="128"/>
          </rPr>
          <t>①</t>
        </r>
        <r>
          <rPr>
            <sz val="9"/>
            <color indexed="10"/>
            <rFont val="ＭＳ Ｐゴシック"/>
            <family val="3"/>
            <charset val="128"/>
          </rPr>
          <t>法人安定化積立取崩収入と同額にする</t>
        </r>
        <r>
          <rPr>
            <sz val="9"/>
            <color indexed="39"/>
            <rFont val="ＭＳ Ｐゴシック"/>
            <family val="3"/>
            <charset val="128"/>
          </rPr>
          <t xml:space="preserve">
</t>
        </r>
        <r>
          <rPr>
            <b/>
            <sz val="9"/>
            <color indexed="39"/>
            <rFont val="ＭＳ Ｐゴシック"/>
            <family val="3"/>
            <charset val="128"/>
          </rPr>
          <t xml:space="preserve">→R6は法人安定化積立額16862千円
　　　　　不足分　37549千円　
　　　　　差額　20687千円　
　　　　は繰越金から充当する
</t>
        </r>
      </text>
    </comment>
    <comment ref="J581" authorId="2" shapeId="0" xr:uid="{00000000-0006-0000-0100-00000C000000}">
      <text>
        <r>
          <rPr>
            <sz val="9"/>
            <color indexed="39"/>
            <rFont val="ＭＳ Ｐゴシック"/>
            <family val="3"/>
            <charset val="128"/>
          </rPr>
          <t>拠点整備積立金は</t>
        </r>
        <r>
          <rPr>
            <b/>
            <sz val="9"/>
            <color indexed="39"/>
            <rFont val="ＭＳ Ｐゴシック"/>
            <family val="3"/>
            <charset val="128"/>
          </rPr>
          <t>R３の残高があるため、積立なし</t>
        </r>
      </text>
    </comment>
    <comment ref="J582" authorId="3" shapeId="0" xr:uid="{00000000-0006-0000-0100-00000D000000}">
      <text>
        <r>
          <rPr>
            <sz val="12"/>
            <color indexed="39"/>
            <rFont val="MS P ゴシック"/>
            <family val="3"/>
            <charset val="128"/>
          </rPr>
          <t>②</t>
        </r>
        <r>
          <rPr>
            <sz val="9"/>
            <color indexed="39"/>
            <rFont val="MS P ゴシック"/>
            <family val="3"/>
            <charset val="128"/>
          </rPr>
          <t xml:space="preserve">固定資産積立取崩収入と同額にする
</t>
        </r>
        <r>
          <rPr>
            <b/>
            <sz val="9"/>
            <color indexed="39"/>
            <rFont val="MS P ゴシック"/>
            <family val="3"/>
            <charset val="128"/>
          </rPr>
          <t>→R3は残高があるため、積立なし</t>
        </r>
      </text>
    </comment>
    <comment ref="J600" authorId="2" shapeId="0" xr:uid="{00000000-0006-0000-0100-00000E000000}">
      <text>
        <r>
          <rPr>
            <sz val="10"/>
            <color indexed="10"/>
            <rFont val="ＭＳ Ｐゴシック"/>
            <family val="3"/>
            <charset val="128"/>
          </rPr>
          <t>合計　35243千円
①【安定化積立分　20108千円】</t>
        </r>
        <r>
          <rPr>
            <sz val="10"/>
            <color indexed="81"/>
            <rFont val="ＭＳ Ｐゴシック"/>
            <family val="3"/>
            <charset val="128"/>
          </rPr>
          <t xml:space="preserve">
</t>
        </r>
        <r>
          <rPr>
            <sz val="10"/>
            <color indexed="10"/>
            <rFont val="ＭＳ Ｐゴシック"/>
            <family val="3"/>
            <charset val="128"/>
          </rPr>
          <t>　水口C　　2874千円
　土山C　　3471千円
　甲賀C　　3670千円
　甲南C　　3439千円
　信楽C　　4049千円
　地域課　 1895千円
　生福課　 0円
　あんしん　0円
　賀B　　　37千円
　土B　　424千円
　老福碧水荘　249千円</t>
        </r>
        <r>
          <rPr>
            <sz val="12"/>
            <color indexed="81"/>
            <rFont val="ＭＳ Ｐゴシック"/>
            <family val="3"/>
            <charset val="128"/>
          </rPr>
          <t xml:space="preserve">
</t>
        </r>
        <r>
          <rPr>
            <sz val="12"/>
            <color indexed="39"/>
            <rFont val="ＭＳ Ｐゴシック"/>
            <family val="3"/>
            <charset val="128"/>
          </rPr>
          <t xml:space="preserve">
</t>
        </r>
        <r>
          <rPr>
            <sz val="12"/>
            <color indexed="10"/>
            <rFont val="ＭＳ Ｐゴシック"/>
            <family val="3"/>
            <charset val="128"/>
          </rPr>
          <t>②</t>
        </r>
        <r>
          <rPr>
            <sz val="9"/>
            <color indexed="10"/>
            <rFont val="ＭＳ Ｐゴシック"/>
            <family val="3"/>
            <charset val="128"/>
          </rPr>
          <t>【車両購入積立3,841千円】</t>
        </r>
        <r>
          <rPr>
            <i/>
            <sz val="9"/>
            <color indexed="10"/>
            <rFont val="ＭＳ Ｐゴシック"/>
            <family val="3"/>
            <charset val="128"/>
          </rPr>
          <t xml:space="preserve">
　</t>
        </r>
        <r>
          <rPr>
            <sz val="9"/>
            <color indexed="10"/>
            <rFont val="ＭＳ Ｐゴシック"/>
            <family val="3"/>
            <charset val="128"/>
          </rPr>
          <t>賀B</t>
        </r>
        <r>
          <rPr>
            <sz val="9"/>
            <color indexed="81"/>
            <rFont val="ＭＳ Ｐゴシック"/>
            <family val="3"/>
            <charset val="128"/>
          </rPr>
          <t>　　</t>
        </r>
        <r>
          <rPr>
            <sz val="9"/>
            <color indexed="39"/>
            <rFont val="ＭＳ Ｐゴシック"/>
            <family val="3"/>
            <charset val="128"/>
          </rPr>
          <t>　</t>
        </r>
        <r>
          <rPr>
            <i/>
            <sz val="9"/>
            <color indexed="39"/>
            <rFont val="ＭＳ Ｐゴシック"/>
            <family val="3"/>
            <charset val="128"/>
          </rPr>
          <t xml:space="preserve">
</t>
        </r>
        <r>
          <rPr>
            <sz val="9"/>
            <color indexed="39"/>
            <rFont val="ＭＳ Ｐゴシック"/>
            <family val="3"/>
            <charset val="128"/>
          </rPr>
          <t>　</t>
        </r>
        <r>
          <rPr>
            <i/>
            <sz val="9"/>
            <color indexed="39"/>
            <rFont val="ＭＳ Ｐゴシック"/>
            <family val="3"/>
            <charset val="128"/>
          </rPr>
          <t xml:space="preserve">
</t>
        </r>
        <r>
          <rPr>
            <sz val="11"/>
            <color indexed="10"/>
            <rFont val="ＭＳ Ｐゴシック"/>
            <family val="3"/>
            <charset val="128"/>
          </rPr>
          <t>③</t>
        </r>
        <r>
          <rPr>
            <sz val="9"/>
            <color indexed="10"/>
            <rFont val="ＭＳ Ｐゴシック"/>
            <family val="3"/>
            <charset val="128"/>
          </rPr>
          <t>【会費より移動分11150千円】
　水C　1000千円
　土C　1000千円　賀C　1000千円
　南C　1000千円　信C　1178千円　
　あんしんねっと　2384千円</t>
        </r>
        <r>
          <rPr>
            <sz val="9"/>
            <color indexed="81"/>
            <rFont val="ＭＳ Ｐゴシック"/>
            <family val="3"/>
            <charset val="128"/>
          </rPr>
          <t xml:space="preserve">
</t>
        </r>
        <r>
          <rPr>
            <sz val="9"/>
            <color indexed="10"/>
            <rFont val="ＭＳ Ｐゴシック"/>
            <family val="3"/>
            <charset val="128"/>
          </rPr>
          <t>　（配分金事業  3488千円）　</t>
        </r>
        <r>
          <rPr>
            <sz val="9"/>
            <color indexed="81"/>
            <rFont val="ＭＳ Ｐゴシック"/>
            <family val="3"/>
            <charset val="128"/>
          </rPr>
          <t xml:space="preserve">
</t>
        </r>
        <r>
          <rPr>
            <sz val="9"/>
            <color indexed="10"/>
            <rFont val="ＭＳ Ｐゴシック"/>
            <family val="3"/>
            <charset val="128"/>
          </rPr>
          <t>　命のバトン　　　21千円</t>
        </r>
        <r>
          <rPr>
            <i/>
            <sz val="9"/>
            <color indexed="10"/>
            <rFont val="ＭＳ Ｐゴシック"/>
            <family val="3"/>
            <charset val="128"/>
          </rPr>
          <t xml:space="preserve">
　</t>
        </r>
        <r>
          <rPr>
            <sz val="9"/>
            <color indexed="10"/>
            <rFont val="ＭＳ Ｐゴシック"/>
            <family val="3"/>
            <charset val="128"/>
          </rPr>
          <t>ご近所助成 　1053千円
　地域福祉大会　60千円</t>
        </r>
        <r>
          <rPr>
            <sz val="9"/>
            <color indexed="81"/>
            <rFont val="ＭＳ Ｐゴシック"/>
            <family val="3"/>
            <charset val="128"/>
          </rPr>
          <t xml:space="preserve">
　</t>
        </r>
        <r>
          <rPr>
            <sz val="9"/>
            <color indexed="10"/>
            <rFont val="ＭＳ Ｐゴシック"/>
            <family val="3"/>
            <charset val="128"/>
          </rPr>
          <t>第4次計画　　　100千円</t>
        </r>
        <r>
          <rPr>
            <sz val="9"/>
            <color indexed="81"/>
            <rFont val="ＭＳ Ｐゴシック"/>
            <family val="3"/>
            <charset val="128"/>
          </rPr>
          <t xml:space="preserve">
　</t>
        </r>
        <r>
          <rPr>
            <sz val="9"/>
            <color indexed="10"/>
            <rFont val="ＭＳ Ｐゴシック"/>
            <family val="3"/>
            <charset val="128"/>
          </rPr>
          <t>広報本部　　　1534千円</t>
        </r>
        <r>
          <rPr>
            <sz val="9"/>
            <color indexed="81"/>
            <rFont val="ＭＳ Ｐゴシック"/>
            <family val="3"/>
            <charset val="128"/>
          </rPr>
          <t xml:space="preserve">
　</t>
        </r>
        <r>
          <rPr>
            <sz val="9"/>
            <color indexed="10"/>
            <rFont val="ＭＳ Ｐゴシック"/>
            <family val="3"/>
            <charset val="128"/>
          </rPr>
          <t>Vグループ助成　105千円
　災害にも強い地域　405千円</t>
        </r>
        <r>
          <rPr>
            <sz val="9"/>
            <color indexed="81"/>
            <rFont val="ＭＳ Ｐゴシック"/>
            <family val="3"/>
            <charset val="128"/>
          </rPr>
          <t xml:space="preserve">
</t>
        </r>
        <r>
          <rPr>
            <sz val="9"/>
            <color indexed="10"/>
            <rFont val="ＭＳ Ｐゴシック"/>
            <family val="3"/>
            <charset val="128"/>
          </rPr>
          <t>　貸出用備品　　50千円
　こうかわんにゃん　80千円
　ﾌｰﾄﾞﾊﾞﾝｸ活動推進　80千円
　災害見舞金　　　　100千円
　　</t>
        </r>
        <r>
          <rPr>
            <i/>
            <sz val="9"/>
            <color indexed="81"/>
            <rFont val="ＭＳ Ｐゴシック"/>
            <family val="3"/>
            <charset val="128"/>
          </rPr>
          <t xml:space="preserve">
</t>
        </r>
        <r>
          <rPr>
            <sz val="9"/>
            <color indexed="10"/>
            <rFont val="ＭＳ Ｐゴシック"/>
            <family val="3"/>
            <charset val="128"/>
          </rPr>
          <t>④【複合機リース　法人運営部分】
　144千円　R6年度はあえて拠点区分支出に計上</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00249-HP</author>
    <author>00286-HP</author>
    <author>user-13</author>
  </authors>
  <commentList>
    <comment ref="L54" authorId="0" shapeId="0" xr:uid="{69FD77BD-0980-4E40-BC06-A01B9CDD06C8}">
      <text>
        <r>
          <rPr>
            <sz val="8"/>
            <color indexed="81"/>
            <rFont val="MS P ゴシック"/>
            <family val="3"/>
            <charset val="128"/>
          </rPr>
          <t>職員人件費(コーディネーター)</t>
        </r>
      </text>
    </comment>
    <comment ref="J558" authorId="1" shapeId="0" xr:uid="{BD5E2C64-0911-4BAE-B585-990DFA2568DB}">
      <text>
        <r>
          <rPr>
            <sz val="9"/>
            <color indexed="81"/>
            <rFont val="MS P ゴシック"/>
            <family val="3"/>
            <charset val="128"/>
          </rPr>
          <t>地域福祉課より</t>
        </r>
      </text>
    </comment>
    <comment ref="L598" authorId="2" shapeId="0" xr:uid="{00000000-0006-0000-0B00-000002000000}">
      <text>
        <r>
          <rPr>
            <sz val="9"/>
            <color indexed="10"/>
            <rFont val="ＭＳ Ｐゴシック"/>
            <family val="3"/>
            <charset val="128"/>
          </rPr>
          <t>地域福祉課へ</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00058</author>
    <author>user-13</author>
    <author>00309</author>
  </authors>
  <commentList>
    <comment ref="T3" authorId="0" shapeId="0" xr:uid="{00000000-0006-0000-0C00-000001000000}">
      <text>
        <r>
          <rPr>
            <sz val="12"/>
            <color indexed="81"/>
            <rFont val="MS P ゴシック"/>
            <family val="3"/>
            <charset val="128"/>
          </rPr>
          <t>①（事業活動支出計＋</t>
        </r>
        <r>
          <rPr>
            <strike/>
            <sz val="12"/>
            <color indexed="81"/>
            <rFont val="MS P ゴシック"/>
            <family val="3"/>
            <charset val="128"/>
          </rPr>
          <t>社福センター等経費負担分</t>
        </r>
        <r>
          <rPr>
            <sz val="12"/>
            <color indexed="81"/>
            <rFont val="MS P ゴシック"/>
            <family val="3"/>
            <charset val="128"/>
          </rPr>
          <t>＋退職給付引当金ー退職給付―受託人件費分）</t>
        </r>
      </text>
    </comment>
    <comment ref="Q5" authorId="0" shapeId="0" xr:uid="{00000000-0006-0000-0C00-000002000000}">
      <text>
        <r>
          <rPr>
            <sz val="12"/>
            <color indexed="81"/>
            <rFont val="MS P ゴシック"/>
            <family val="3"/>
            <charset val="128"/>
          </rPr>
          <t>①-②</t>
        </r>
      </text>
    </comment>
    <comment ref="T5" authorId="1" shapeId="0" xr:uid="{00000000-0006-0000-0C00-000003000000}">
      <text>
        <r>
          <rPr>
            <b/>
            <sz val="12"/>
            <color indexed="81"/>
            <rFont val="ＭＳ Ｐゴシック"/>
            <family val="3"/>
            <charset val="128"/>
          </rPr>
          <t>Ⅱ：①÷2</t>
        </r>
      </text>
    </comment>
    <comment ref="X5" authorId="2" shapeId="0" xr:uid="{570594E7-CC5F-4E45-B41D-709BC49A61DC}">
      <text>
        <r>
          <rPr>
            <b/>
            <sz val="9"/>
            <color indexed="81"/>
            <rFont val="MS P ゴシック"/>
            <family val="3"/>
            <charset val="128"/>
          </rPr>
          <t>一人当たりの法人運営部経費を自動計算させている。</t>
        </r>
      </text>
    </comment>
    <comment ref="X7" authorId="1" shapeId="0" xr:uid="{00000000-0006-0000-0C00-000004000000}">
      <text>
        <r>
          <rPr>
            <b/>
            <sz val="9"/>
            <color indexed="81"/>
            <rFont val="ＭＳ Ｐゴシック"/>
            <family val="3"/>
            <charset val="128"/>
          </rPr>
          <t>地域福祉課と生活福祉課職員を常勤換算して数値を入力する。</t>
        </r>
      </text>
    </comment>
    <comment ref="V18" authorId="0" shapeId="0" xr:uid="{00000000-0006-0000-0C00-000005000000}">
      <text>
        <r>
          <rPr>
            <b/>
            <sz val="12"/>
            <color indexed="81"/>
            <rFont val="MS P ゴシック"/>
            <family val="3"/>
            <charset val="128"/>
          </rPr>
          <t>②</t>
        </r>
      </text>
    </comment>
    <comment ref="Y18" authorId="1" shapeId="0" xr:uid="{00000000-0006-0000-0C00-000006000000}">
      <text>
        <r>
          <rPr>
            <b/>
            <sz val="10"/>
            <color indexed="81"/>
            <rFont val="ＭＳ Ｐゴシック"/>
            <family val="3"/>
            <charset val="128"/>
          </rPr>
          <t>パート週総時間/38:75+正規数＋嘱託数</t>
        </r>
      </text>
    </comment>
    <comment ref="Y20" authorId="2" shapeId="0" xr:uid="{4A7A7980-74E5-4DC9-9785-096A21DF70F2}">
      <text>
        <r>
          <rPr>
            <b/>
            <sz val="9"/>
            <color indexed="81"/>
            <rFont val="MS P ゴシック"/>
            <family val="3"/>
            <charset val="128"/>
          </rPr>
          <t>全職員数から地域・生活職員の常勤換算数を計算する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user-13</author>
    <author>00257-HP</author>
    <author>soumu</author>
    <author>00286-HP</author>
  </authors>
  <commentList>
    <comment ref="P239" authorId="0" shapeId="0" xr:uid="{00000000-0006-0000-0200-000001000000}">
      <text>
        <r>
          <rPr>
            <sz val="9"/>
            <color indexed="81"/>
            <rFont val="ＭＳ Ｐゴシック"/>
            <family val="3"/>
            <charset val="128"/>
          </rPr>
          <t>遺族会120千円
民協　250千円
共同募金200千円</t>
        </r>
      </text>
    </comment>
    <comment ref="M449" authorId="1" shapeId="0" xr:uid="{A73541C5-5A9D-4172-A645-C3E5595B8484}">
      <text>
        <r>
          <rPr>
            <sz val="9"/>
            <color indexed="81"/>
            <rFont val="MS P ゴシック"/>
            <family val="3"/>
            <charset val="128"/>
          </rPr>
          <t>事務所・団体室12千円
物置5千円</t>
        </r>
      </text>
    </comment>
    <comment ref="P558" authorId="0" shapeId="0" xr:uid="{00000000-0006-0000-0200-000003000000}">
      <text>
        <r>
          <rPr>
            <sz val="9"/>
            <color indexed="10"/>
            <rFont val="ＭＳ Ｐゴシック"/>
            <family val="3"/>
            <charset val="128"/>
          </rPr>
          <t>タイムケアより　815千円</t>
        </r>
      </text>
    </comment>
    <comment ref="J560" authorId="2" shapeId="0" xr:uid="{00000000-0006-0000-0200-000004000000}">
      <text>
        <r>
          <rPr>
            <sz val="8"/>
            <color indexed="10"/>
            <rFont val="ＭＳ Ｐゴシック"/>
            <family val="3"/>
            <charset val="128"/>
          </rPr>
          <t>会費1000千円</t>
        </r>
        <r>
          <rPr>
            <sz val="8"/>
            <color indexed="39"/>
            <rFont val="ＭＳ Ｐゴシック"/>
            <family val="3"/>
            <charset val="128"/>
          </rPr>
          <t xml:space="preserve">
</t>
        </r>
        <r>
          <rPr>
            <sz val="8"/>
            <color indexed="10"/>
            <rFont val="ＭＳ Ｐゴシック"/>
            <family val="3"/>
            <charset val="128"/>
          </rPr>
          <t>法人積立金2874千円</t>
        </r>
        <r>
          <rPr>
            <sz val="8"/>
            <color indexed="81"/>
            <rFont val="ＭＳ Ｐゴシック"/>
            <family val="3"/>
            <charset val="128"/>
          </rPr>
          <t xml:space="preserve">
</t>
        </r>
        <r>
          <rPr>
            <sz val="8"/>
            <color indexed="10"/>
            <rFont val="ＭＳ Ｐゴシック"/>
            <family val="3"/>
            <charset val="128"/>
          </rPr>
          <t>老福碧水0
生福資金貸付　0円</t>
        </r>
      </text>
    </comment>
    <comment ref="K560" authorId="2" shapeId="0" xr:uid="{00000000-0006-0000-0200-000005000000}">
      <text>
        <r>
          <rPr>
            <sz val="8"/>
            <color indexed="10"/>
            <rFont val="ＭＳ Ｐゴシック"/>
            <family val="3"/>
            <charset val="128"/>
          </rPr>
          <t>会費1000千円</t>
        </r>
        <r>
          <rPr>
            <sz val="8"/>
            <color indexed="39"/>
            <rFont val="ＭＳ Ｐゴシック"/>
            <family val="3"/>
            <charset val="128"/>
          </rPr>
          <t xml:space="preserve">
</t>
        </r>
        <r>
          <rPr>
            <sz val="8"/>
            <color indexed="10"/>
            <rFont val="ＭＳ Ｐゴシック"/>
            <family val="3"/>
            <charset val="128"/>
          </rPr>
          <t>法人積立金3471千円</t>
        </r>
        <r>
          <rPr>
            <sz val="8"/>
            <color indexed="81"/>
            <rFont val="ＭＳ Ｐゴシック"/>
            <family val="3"/>
            <charset val="128"/>
          </rPr>
          <t xml:space="preserve">
</t>
        </r>
        <r>
          <rPr>
            <sz val="8"/>
            <color indexed="10"/>
            <rFont val="ＭＳ Ｐゴシック"/>
            <family val="3"/>
            <charset val="128"/>
          </rPr>
          <t>フィランソより　10千円
生福資金貸付　0円</t>
        </r>
      </text>
    </comment>
    <comment ref="L560" authorId="2" shapeId="0" xr:uid="{00000000-0006-0000-0200-000006000000}">
      <text>
        <r>
          <rPr>
            <sz val="8"/>
            <color indexed="10"/>
            <rFont val="ＭＳ Ｐゴシック"/>
            <family val="3"/>
            <charset val="128"/>
          </rPr>
          <t>会費1000千円</t>
        </r>
        <r>
          <rPr>
            <sz val="8"/>
            <color indexed="81"/>
            <rFont val="ＭＳ Ｐゴシック"/>
            <family val="3"/>
            <charset val="128"/>
          </rPr>
          <t xml:space="preserve">
</t>
        </r>
        <r>
          <rPr>
            <sz val="8"/>
            <color indexed="10"/>
            <rFont val="ＭＳ Ｐゴシック"/>
            <family val="3"/>
            <charset val="128"/>
          </rPr>
          <t>法人積立金3670千円
甲賀基金より0円
生福資金貸付　0円</t>
        </r>
      </text>
    </comment>
    <comment ref="M560" authorId="2" shapeId="0" xr:uid="{00000000-0006-0000-0200-000007000000}">
      <text>
        <r>
          <rPr>
            <sz val="8"/>
            <color indexed="10"/>
            <rFont val="ＭＳ Ｐゴシック"/>
            <family val="3"/>
            <charset val="128"/>
          </rPr>
          <t>会費1000千円</t>
        </r>
        <r>
          <rPr>
            <sz val="8"/>
            <color indexed="81"/>
            <rFont val="ＭＳ Ｐゴシック"/>
            <family val="3"/>
            <charset val="128"/>
          </rPr>
          <t xml:space="preserve">
</t>
        </r>
        <r>
          <rPr>
            <sz val="8"/>
            <color indexed="10"/>
            <rFont val="ＭＳ Ｐゴシック"/>
            <family val="3"/>
            <charset val="128"/>
          </rPr>
          <t>法人積立金3439千円
生福資金貸付　0円</t>
        </r>
      </text>
    </comment>
    <comment ref="N560" authorId="2" shapeId="0" xr:uid="{00000000-0006-0000-0200-000008000000}">
      <text>
        <r>
          <rPr>
            <sz val="8"/>
            <color indexed="10"/>
            <rFont val="ＭＳ Ｐゴシック"/>
            <family val="3"/>
            <charset val="128"/>
          </rPr>
          <t>会費1178千円</t>
        </r>
        <r>
          <rPr>
            <sz val="8"/>
            <color indexed="81"/>
            <rFont val="ＭＳ Ｐゴシック"/>
            <family val="3"/>
            <charset val="128"/>
          </rPr>
          <t xml:space="preserve">
</t>
        </r>
        <r>
          <rPr>
            <sz val="8"/>
            <color indexed="10"/>
            <rFont val="ＭＳ Ｐゴシック"/>
            <family val="3"/>
            <charset val="128"/>
          </rPr>
          <t>法人積立金4049千円</t>
        </r>
        <r>
          <rPr>
            <i/>
            <sz val="8"/>
            <color indexed="10"/>
            <rFont val="ＭＳ Ｐゴシック"/>
            <family val="3"/>
            <charset val="128"/>
          </rPr>
          <t xml:space="preserve">
</t>
        </r>
        <r>
          <rPr>
            <sz val="8"/>
            <color indexed="10"/>
            <rFont val="ＭＳ Ｐゴシック"/>
            <family val="3"/>
            <charset val="128"/>
          </rPr>
          <t>生福資金貸付　0円</t>
        </r>
      </text>
    </comment>
    <comment ref="P560" authorId="3" shapeId="0" xr:uid="{00000000-0006-0000-0200-000009000000}">
      <text>
        <r>
          <rPr>
            <sz val="9"/>
            <color indexed="10"/>
            <rFont val="MS P ゴシック"/>
            <family val="3"/>
            <charset val="128"/>
          </rPr>
          <t>法人積立金1895千円</t>
        </r>
      </text>
    </comment>
    <comment ref="J562" authorId="0" shapeId="0" xr:uid="{00000000-0006-0000-0200-00000A000000}">
      <text>
        <r>
          <rPr>
            <sz val="9"/>
            <color indexed="10"/>
            <rFont val="ＭＳ Ｐゴシック"/>
            <family val="3"/>
            <charset val="128"/>
          </rPr>
          <t>生活支援体制900千円</t>
        </r>
        <r>
          <rPr>
            <sz val="9"/>
            <color indexed="39"/>
            <rFont val="ＭＳ Ｐゴシック"/>
            <family val="3"/>
            <charset val="128"/>
          </rPr>
          <t xml:space="preserve">
</t>
        </r>
        <r>
          <rPr>
            <sz val="9"/>
            <color indexed="10"/>
            <rFont val="ＭＳ Ｐゴシック"/>
            <family val="3"/>
            <charset val="128"/>
          </rPr>
          <t>アウトリーチ459千円</t>
        </r>
        <r>
          <rPr>
            <sz val="9"/>
            <color indexed="81"/>
            <rFont val="ＭＳ Ｐゴシック"/>
            <family val="3"/>
            <charset val="128"/>
          </rPr>
          <t xml:space="preserve">
</t>
        </r>
        <r>
          <rPr>
            <sz val="9"/>
            <color indexed="10"/>
            <rFont val="ＭＳ Ｐゴシック"/>
            <family val="3"/>
            <charset val="128"/>
          </rPr>
          <t>参加支援　882千円</t>
        </r>
        <r>
          <rPr>
            <sz val="9"/>
            <color indexed="39"/>
            <rFont val="ＭＳ Ｐゴシック"/>
            <family val="3"/>
            <charset val="128"/>
          </rPr>
          <t xml:space="preserve">
</t>
        </r>
      </text>
    </comment>
    <comment ref="K562" authorId="0" shapeId="0" xr:uid="{00000000-0006-0000-0200-00000B000000}">
      <text>
        <r>
          <rPr>
            <sz val="9"/>
            <color indexed="10"/>
            <rFont val="ＭＳ Ｐゴシック"/>
            <family val="3"/>
            <charset val="128"/>
          </rPr>
          <t>生活支援体制900千円</t>
        </r>
        <r>
          <rPr>
            <sz val="9"/>
            <color indexed="39"/>
            <rFont val="ＭＳ Ｐゴシック"/>
            <family val="3"/>
            <charset val="128"/>
          </rPr>
          <t xml:space="preserve">
</t>
        </r>
        <r>
          <rPr>
            <sz val="9"/>
            <color indexed="10"/>
            <rFont val="ＭＳ Ｐゴシック"/>
            <family val="3"/>
            <charset val="128"/>
          </rPr>
          <t>アウトリーチ450千円</t>
        </r>
        <r>
          <rPr>
            <sz val="9"/>
            <color indexed="81"/>
            <rFont val="ＭＳ Ｐゴシック"/>
            <family val="3"/>
            <charset val="128"/>
          </rPr>
          <t xml:space="preserve">
</t>
        </r>
        <r>
          <rPr>
            <sz val="9"/>
            <color indexed="10"/>
            <rFont val="ＭＳ Ｐゴシック"/>
            <family val="3"/>
            <charset val="128"/>
          </rPr>
          <t>参加支援　882千円</t>
        </r>
        <r>
          <rPr>
            <sz val="9"/>
            <color indexed="39"/>
            <rFont val="ＭＳ Ｐゴシック"/>
            <family val="3"/>
            <charset val="128"/>
          </rPr>
          <t xml:space="preserve">
</t>
        </r>
      </text>
    </comment>
    <comment ref="L562" authorId="0" shapeId="0" xr:uid="{00000000-0006-0000-0200-00000C000000}">
      <text>
        <r>
          <rPr>
            <sz val="9"/>
            <color indexed="10"/>
            <rFont val="ＭＳ Ｐゴシック"/>
            <family val="3"/>
            <charset val="128"/>
          </rPr>
          <t>生活支援体制900千円</t>
        </r>
        <r>
          <rPr>
            <sz val="9"/>
            <color indexed="81"/>
            <rFont val="ＭＳ Ｐゴシック"/>
            <family val="3"/>
            <charset val="128"/>
          </rPr>
          <t xml:space="preserve">
</t>
        </r>
        <r>
          <rPr>
            <sz val="9"/>
            <color indexed="10"/>
            <rFont val="ＭＳ Ｐゴシック"/>
            <family val="3"/>
            <charset val="128"/>
          </rPr>
          <t>アウトリーチ450千円</t>
        </r>
        <r>
          <rPr>
            <sz val="9"/>
            <color indexed="81"/>
            <rFont val="ＭＳ Ｐゴシック"/>
            <family val="3"/>
            <charset val="128"/>
          </rPr>
          <t xml:space="preserve">
</t>
        </r>
        <r>
          <rPr>
            <sz val="9"/>
            <color indexed="10"/>
            <rFont val="ＭＳ Ｐゴシック"/>
            <family val="3"/>
            <charset val="128"/>
          </rPr>
          <t>参加支援　882千円</t>
        </r>
        <r>
          <rPr>
            <sz val="9"/>
            <color indexed="39"/>
            <rFont val="ＭＳ Ｐゴシック"/>
            <family val="3"/>
            <charset val="128"/>
          </rPr>
          <t xml:space="preserve">
</t>
        </r>
      </text>
    </comment>
    <comment ref="M562" authorId="0" shapeId="0" xr:uid="{00000000-0006-0000-0200-00000D000000}">
      <text>
        <r>
          <rPr>
            <sz val="9"/>
            <color indexed="10"/>
            <rFont val="ＭＳ Ｐゴシック"/>
            <family val="3"/>
            <charset val="128"/>
          </rPr>
          <t>生活支援体制900千円</t>
        </r>
        <r>
          <rPr>
            <sz val="9"/>
            <color indexed="39"/>
            <rFont val="ＭＳ Ｐゴシック"/>
            <family val="3"/>
            <charset val="128"/>
          </rPr>
          <t xml:space="preserve">
</t>
        </r>
        <r>
          <rPr>
            <sz val="9"/>
            <color indexed="10"/>
            <rFont val="ＭＳ Ｐゴシック"/>
            <family val="3"/>
            <charset val="128"/>
          </rPr>
          <t>アウトリーチ450千円</t>
        </r>
        <r>
          <rPr>
            <sz val="9"/>
            <color indexed="81"/>
            <rFont val="ＭＳ Ｐゴシック"/>
            <family val="3"/>
            <charset val="128"/>
          </rPr>
          <t xml:space="preserve">
</t>
        </r>
        <r>
          <rPr>
            <sz val="9"/>
            <color indexed="10"/>
            <rFont val="ＭＳ Ｐゴシック"/>
            <family val="3"/>
            <charset val="128"/>
          </rPr>
          <t>参加支援　882千円</t>
        </r>
        <r>
          <rPr>
            <sz val="9"/>
            <color indexed="39"/>
            <rFont val="ＭＳ Ｐゴシック"/>
            <family val="3"/>
            <charset val="128"/>
          </rPr>
          <t xml:space="preserve">
</t>
        </r>
      </text>
    </comment>
    <comment ref="N562" authorId="0" shapeId="0" xr:uid="{00000000-0006-0000-0200-00000E000000}">
      <text>
        <r>
          <rPr>
            <sz val="9"/>
            <color indexed="10"/>
            <rFont val="ＭＳ Ｐゴシック"/>
            <family val="3"/>
            <charset val="128"/>
          </rPr>
          <t>生活支援体制900千円</t>
        </r>
        <r>
          <rPr>
            <sz val="9"/>
            <color indexed="39"/>
            <rFont val="ＭＳ Ｐゴシック"/>
            <family val="3"/>
            <charset val="128"/>
          </rPr>
          <t xml:space="preserve">
</t>
        </r>
        <r>
          <rPr>
            <sz val="9"/>
            <color indexed="10"/>
            <rFont val="ＭＳ Ｐゴシック"/>
            <family val="3"/>
            <charset val="128"/>
          </rPr>
          <t>アウトリーチ450千円</t>
        </r>
        <r>
          <rPr>
            <sz val="9"/>
            <color indexed="81"/>
            <rFont val="ＭＳ Ｐゴシック"/>
            <family val="3"/>
            <charset val="128"/>
          </rPr>
          <t xml:space="preserve">
</t>
        </r>
        <r>
          <rPr>
            <sz val="9"/>
            <color indexed="10"/>
            <rFont val="ＭＳ Ｐゴシック"/>
            <family val="3"/>
            <charset val="128"/>
          </rPr>
          <t>参加支援　882千円</t>
        </r>
        <r>
          <rPr>
            <sz val="9"/>
            <color indexed="39"/>
            <rFont val="ＭＳ Ｐゴシック"/>
            <family val="3"/>
            <charset val="128"/>
          </rPr>
          <t xml:space="preserve">
</t>
        </r>
      </text>
    </comment>
    <comment ref="P562" authorId="0" shapeId="0" xr:uid="{00000000-0006-0000-0200-00000F000000}">
      <text>
        <r>
          <rPr>
            <sz val="9"/>
            <color indexed="10"/>
            <rFont val="ＭＳ Ｐゴシック"/>
            <family val="3"/>
            <charset val="128"/>
          </rPr>
          <t>生活支援体制　804千円</t>
        </r>
        <r>
          <rPr>
            <sz val="9"/>
            <color indexed="39"/>
            <rFont val="ＭＳ Ｐゴシック"/>
            <family val="3"/>
            <charset val="128"/>
          </rPr>
          <t xml:space="preserve">
</t>
        </r>
        <r>
          <rPr>
            <sz val="9"/>
            <color indexed="10"/>
            <rFont val="ＭＳ Ｐゴシック"/>
            <family val="3"/>
            <charset val="128"/>
          </rPr>
          <t>多機関協働　332千円</t>
        </r>
        <r>
          <rPr>
            <b/>
            <sz val="9"/>
            <color indexed="39"/>
            <rFont val="ＭＳ Ｐゴシック"/>
            <family val="3"/>
            <charset val="128"/>
          </rPr>
          <t xml:space="preserve">
</t>
        </r>
        <r>
          <rPr>
            <sz val="9"/>
            <color indexed="10"/>
            <rFont val="ＭＳ Ｐゴシック"/>
            <family val="3"/>
            <charset val="128"/>
          </rPr>
          <t>赤ちゃんより　466千円</t>
        </r>
        <r>
          <rPr>
            <i/>
            <sz val="9"/>
            <color indexed="81"/>
            <rFont val="ＭＳ Ｐゴシック"/>
            <family val="3"/>
            <charset val="128"/>
          </rPr>
          <t xml:space="preserve">
</t>
        </r>
        <r>
          <rPr>
            <sz val="9"/>
            <color indexed="10"/>
            <rFont val="ＭＳ Ｐゴシック"/>
            <family val="3"/>
            <charset val="128"/>
          </rPr>
          <t>ポイント制度　425千円</t>
        </r>
        <r>
          <rPr>
            <b/>
            <i/>
            <sz val="9"/>
            <color indexed="39"/>
            <rFont val="ＭＳ Ｐゴシック"/>
            <family val="3"/>
            <charset val="128"/>
          </rPr>
          <t xml:space="preserve">
</t>
        </r>
        <r>
          <rPr>
            <sz val="9"/>
            <color indexed="10"/>
            <rFont val="ＭＳ Ｐゴシック"/>
            <family val="3"/>
            <charset val="128"/>
          </rPr>
          <t>子ども食堂支援　218千円</t>
        </r>
        <r>
          <rPr>
            <i/>
            <sz val="9"/>
            <color indexed="81"/>
            <rFont val="ＭＳ Ｐゴシック"/>
            <family val="3"/>
            <charset val="128"/>
          </rPr>
          <t xml:space="preserve">
</t>
        </r>
      </text>
    </comment>
    <comment ref="P598" authorId="3" shapeId="0" xr:uid="{12B036E7-97A2-4806-8BBD-20D163FE4BAE}">
      <text>
        <r>
          <rPr>
            <sz val="9"/>
            <color indexed="10"/>
            <rFont val="MS P ゴシック"/>
            <family val="3"/>
            <charset val="128"/>
          </rPr>
          <t>ファミサポへ</t>
        </r>
      </text>
    </comment>
    <comment ref="J600" authorId="0" shapeId="0" xr:uid="{00000000-0006-0000-0200-000010000000}">
      <text>
        <r>
          <rPr>
            <sz val="9"/>
            <color indexed="10"/>
            <rFont val="ＭＳ Ｐゴシック"/>
            <family val="3"/>
            <charset val="128"/>
          </rPr>
          <t>法人経費383千円</t>
        </r>
        <r>
          <rPr>
            <sz val="9"/>
            <color indexed="39"/>
            <rFont val="ＭＳ Ｐゴシック"/>
            <family val="3"/>
            <charset val="128"/>
          </rPr>
          <t xml:space="preserve">
</t>
        </r>
      </text>
    </comment>
    <comment ref="K600" authorId="0" shapeId="0" xr:uid="{00000000-0006-0000-0200-000011000000}">
      <text>
        <r>
          <rPr>
            <sz val="9"/>
            <color indexed="10"/>
            <rFont val="ＭＳ Ｐゴシック"/>
            <family val="3"/>
            <charset val="128"/>
          </rPr>
          <t>法人経費469千円</t>
        </r>
        <r>
          <rPr>
            <i/>
            <sz val="9"/>
            <color indexed="81"/>
            <rFont val="ＭＳ Ｐゴシック"/>
            <family val="3"/>
            <charset val="128"/>
          </rPr>
          <t xml:space="preserve">
</t>
        </r>
        <r>
          <rPr>
            <sz val="9"/>
            <color indexed="10"/>
            <rFont val="ＭＳ Ｐゴシック"/>
            <family val="3"/>
            <charset val="128"/>
          </rPr>
          <t>複合機リース　112千円</t>
        </r>
      </text>
    </comment>
    <comment ref="L600" authorId="0" shapeId="0" xr:uid="{00000000-0006-0000-0200-000012000000}">
      <text>
        <r>
          <rPr>
            <sz val="9"/>
            <color indexed="10"/>
            <rFont val="ＭＳ Ｐゴシック"/>
            <family val="3"/>
            <charset val="128"/>
          </rPr>
          <t>法人経費469千円
複合機リース49千円</t>
        </r>
      </text>
    </comment>
    <comment ref="M600" authorId="0" shapeId="0" xr:uid="{00000000-0006-0000-0200-000013000000}">
      <text>
        <r>
          <rPr>
            <sz val="9"/>
            <color indexed="10"/>
            <rFont val="ＭＳ Ｐゴシック"/>
            <family val="3"/>
            <charset val="128"/>
          </rPr>
          <t>法人経費469千円</t>
        </r>
        <r>
          <rPr>
            <i/>
            <sz val="9"/>
            <color indexed="10"/>
            <rFont val="ＭＳ Ｐゴシック"/>
            <family val="3"/>
            <charset val="128"/>
          </rPr>
          <t xml:space="preserve">
</t>
        </r>
        <r>
          <rPr>
            <sz val="9"/>
            <color indexed="10"/>
            <rFont val="ＭＳ Ｐゴシック"/>
            <family val="3"/>
            <charset val="128"/>
          </rPr>
          <t>複合機リース98千円</t>
        </r>
      </text>
    </comment>
    <comment ref="N600" authorId="0" shapeId="0" xr:uid="{00000000-0006-0000-0200-000014000000}">
      <text>
        <r>
          <rPr>
            <sz val="9"/>
            <color indexed="10"/>
            <rFont val="ＭＳ Ｐゴシック"/>
            <family val="3"/>
            <charset val="128"/>
          </rPr>
          <t>法人経費469千円</t>
        </r>
        <r>
          <rPr>
            <i/>
            <sz val="9"/>
            <color indexed="10"/>
            <rFont val="ＭＳ Ｐゴシック"/>
            <family val="3"/>
            <charset val="128"/>
          </rPr>
          <t xml:space="preserve">
</t>
        </r>
        <r>
          <rPr>
            <sz val="9"/>
            <color indexed="10"/>
            <rFont val="ＭＳ Ｐゴシック"/>
            <family val="3"/>
            <charset val="128"/>
          </rPr>
          <t>複合機リース65千円</t>
        </r>
      </text>
    </comment>
    <comment ref="P600" authorId="0" shapeId="0" xr:uid="{00000000-0006-0000-0200-000015000000}">
      <text>
        <r>
          <rPr>
            <sz val="9"/>
            <color indexed="10"/>
            <rFont val="ＭＳ Ｐゴシック"/>
            <family val="3"/>
            <charset val="128"/>
          </rPr>
          <t>法人経費426千円</t>
        </r>
        <r>
          <rPr>
            <i/>
            <sz val="9"/>
            <color indexed="81"/>
            <rFont val="ＭＳ Ｐゴシック"/>
            <family val="3"/>
            <charset val="128"/>
          </rPr>
          <t xml:space="preserve">
</t>
        </r>
      </text>
    </comment>
    <comment ref="Z600" authorId="3" shapeId="0" xr:uid="{5D5305B7-5B5C-49B8-8785-DD48923E1331}">
      <text>
        <r>
          <rPr>
            <sz val="9"/>
            <color indexed="10"/>
            <rFont val="MS P ゴシック"/>
            <family val="3"/>
            <charset val="128"/>
          </rPr>
          <t>法人経費　375千円</t>
        </r>
      </text>
    </comment>
    <comment ref="AB600" authorId="3" shapeId="0" xr:uid="{4A015058-3448-481E-AE6B-51C9038DA8AF}">
      <text>
        <r>
          <rPr>
            <sz val="9"/>
            <color indexed="10"/>
            <rFont val="MS P ゴシック"/>
            <family val="3"/>
            <charset val="128"/>
          </rPr>
          <t xml:space="preserve">福祉大会（ﾌｫｰﾗﾑ）300千円
</t>
        </r>
      </text>
    </comment>
    <comment ref="AK600" authorId="0" shapeId="0" xr:uid="{00000000-0006-0000-0200-000018000000}">
      <text>
        <r>
          <rPr>
            <sz val="9"/>
            <color indexed="10"/>
            <rFont val="ＭＳ Ｐゴシック"/>
            <family val="3"/>
            <charset val="128"/>
          </rPr>
          <t>フードバンク（水口）へ</t>
        </r>
      </text>
    </comment>
    <comment ref="S602" authorId="0" shapeId="0" xr:uid="{00000000-0006-0000-0200-000019000000}">
      <text>
        <r>
          <rPr>
            <sz val="9"/>
            <color indexed="10"/>
            <rFont val="ＭＳ Ｐゴシック"/>
            <family val="3"/>
            <charset val="128"/>
          </rPr>
          <t>地域課804千円
各C＠900千円*5</t>
        </r>
        <r>
          <rPr>
            <sz val="9"/>
            <color indexed="81"/>
            <rFont val="ＭＳ Ｐゴシック"/>
            <family val="3"/>
            <charset val="128"/>
          </rPr>
          <t xml:space="preserve">
</t>
        </r>
      </text>
    </comment>
    <comment ref="Z602" authorId="3" shapeId="0" xr:uid="{00000000-0006-0000-0200-00001A000000}">
      <text>
        <r>
          <rPr>
            <sz val="9"/>
            <color indexed="10"/>
            <rFont val="MS P ゴシック"/>
            <family val="3"/>
            <charset val="128"/>
          </rPr>
          <t>地域福祉課　332千円</t>
        </r>
      </text>
    </comment>
    <comment ref="AA602" authorId="0" shapeId="0" xr:uid="{00000000-0006-0000-0200-00001B000000}">
      <text>
        <r>
          <rPr>
            <sz val="9"/>
            <color indexed="10"/>
            <rFont val="ＭＳ Ｐゴシック"/>
            <family val="3"/>
            <charset val="128"/>
          </rPr>
          <t>地域課　0円
水C　459千円
土C　450千円
賀C　450千円
南C　450千円
信C　450千円</t>
        </r>
        <r>
          <rPr>
            <sz val="9"/>
            <color indexed="39"/>
            <rFont val="ＭＳ Ｐゴシック"/>
            <family val="3"/>
            <charset val="128"/>
          </rPr>
          <t xml:space="preserve">
</t>
        </r>
      </text>
    </comment>
    <comment ref="AB602" authorId="0" shapeId="0" xr:uid="{00000000-0006-0000-0200-00001C000000}">
      <text>
        <r>
          <rPr>
            <sz val="9"/>
            <color indexed="10"/>
            <rFont val="ＭＳ Ｐゴシック"/>
            <family val="3"/>
            <charset val="128"/>
          </rPr>
          <t xml:space="preserve">
地域課　0円
水C　882千円
土C　882千円
賀C　882千円
南C　882千円
信C　882千円</t>
        </r>
      </text>
    </comment>
    <comment ref="AI602" authorId="0" shapeId="0" xr:uid="{00000000-0006-0000-0200-00001D000000}">
      <text>
        <r>
          <rPr>
            <sz val="9"/>
            <color indexed="10"/>
            <rFont val="ＭＳ Ｐゴシック"/>
            <family val="3"/>
            <charset val="128"/>
          </rPr>
          <t>地域福祉課へ</t>
        </r>
      </text>
    </comment>
    <comment ref="AJ602" authorId="0" shapeId="0" xr:uid="{00000000-0006-0000-0200-00001E000000}">
      <text>
        <r>
          <rPr>
            <sz val="9"/>
            <color indexed="10"/>
            <rFont val="ＭＳ Ｐゴシック"/>
            <family val="3"/>
            <charset val="128"/>
          </rPr>
          <t>地域福祉課へ</t>
        </r>
      </text>
    </comment>
    <comment ref="AK602" authorId="0" shapeId="0" xr:uid="{00000000-0006-0000-0200-00001F000000}">
      <text>
        <r>
          <rPr>
            <sz val="9"/>
            <color indexed="10"/>
            <rFont val="ＭＳ Ｐゴシック"/>
            <family val="3"/>
            <charset val="128"/>
          </rPr>
          <t>地域福祉課へ</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00286-HP</author>
    <author>soumu</author>
    <author>00257-HP</author>
    <author>user-13</author>
  </authors>
  <commentList>
    <comment ref="J560" authorId="0" shapeId="0" xr:uid="{00000000-0006-0000-0300-000002000000}">
      <text>
        <r>
          <rPr>
            <sz val="8"/>
            <color indexed="10"/>
            <rFont val="MS P ゴシック"/>
            <family val="3"/>
            <charset val="128"/>
          </rPr>
          <t>社協会費　2384千円</t>
        </r>
      </text>
    </comment>
    <comment ref="K560" authorId="1" shapeId="0" xr:uid="{00000000-0006-0000-0300-000003000000}">
      <text>
        <r>
          <rPr>
            <sz val="8"/>
            <color indexed="10"/>
            <rFont val="ＭＳ Ｐゴシック"/>
            <family val="3"/>
            <charset val="128"/>
          </rPr>
          <t>eこころ水口より　446千円</t>
        </r>
      </text>
    </comment>
    <comment ref="Q560" authorId="2" shapeId="0" xr:uid="{00000000-0006-0000-0300-000004000000}">
      <text>
        <r>
          <rPr>
            <sz val="9"/>
            <color indexed="39"/>
            <rFont val="MS P ゴシック"/>
            <family val="3"/>
            <charset val="128"/>
          </rPr>
          <t>善意銀行より</t>
        </r>
        <r>
          <rPr>
            <sz val="9"/>
            <color indexed="81"/>
            <rFont val="MS P ゴシック"/>
            <family val="3"/>
            <charset val="128"/>
          </rPr>
          <t xml:space="preserve">
</t>
        </r>
      </text>
    </comment>
    <comment ref="J562" authorId="0" shapeId="0" xr:uid="{00000000-0006-0000-0300-000005000000}">
      <text>
        <r>
          <rPr>
            <sz val="9"/>
            <color indexed="10"/>
            <rFont val="MS P ゴシック"/>
            <family val="3"/>
            <charset val="128"/>
          </rPr>
          <t>生活福祉課　5371千円</t>
        </r>
        <r>
          <rPr>
            <sz val="9"/>
            <color indexed="81"/>
            <rFont val="MS P ゴシック"/>
            <family val="3"/>
            <charset val="128"/>
          </rPr>
          <t xml:space="preserve">
</t>
        </r>
      </text>
    </comment>
    <comment ref="K562" authorId="1" shapeId="0" xr:uid="{00000000-0006-0000-0300-000006000000}">
      <text>
        <r>
          <rPr>
            <sz val="8"/>
            <color indexed="10"/>
            <rFont val="ＭＳ Ｐゴシック"/>
            <family val="3"/>
            <charset val="128"/>
          </rPr>
          <t>家計相談　　　  2948千円</t>
        </r>
        <r>
          <rPr>
            <i/>
            <sz val="8"/>
            <color indexed="39"/>
            <rFont val="ＭＳ Ｐゴシック"/>
            <family val="3"/>
            <charset val="128"/>
          </rPr>
          <t xml:space="preserve">
</t>
        </r>
        <r>
          <rPr>
            <sz val="8"/>
            <color indexed="10"/>
            <rFont val="ＭＳ Ｐゴシック"/>
            <family val="3"/>
            <charset val="128"/>
          </rPr>
          <t>生活福祉資金　3510千円</t>
        </r>
        <r>
          <rPr>
            <sz val="8"/>
            <color indexed="81"/>
            <rFont val="ＭＳ Ｐゴシック"/>
            <family val="3"/>
            <charset val="128"/>
          </rPr>
          <t xml:space="preserve">
</t>
        </r>
        <r>
          <rPr>
            <sz val="8"/>
            <color indexed="10"/>
            <rFont val="ＭＳ Ｐゴシック"/>
            <family val="3"/>
            <charset val="128"/>
          </rPr>
          <t>フォローアップ　17156千円
計画相談　　　　　656千円</t>
        </r>
      </text>
    </comment>
    <comment ref="P562" authorId="0" shapeId="0" xr:uid="{CD013C39-DD91-4141-9D24-39ED82932B26}">
      <text>
        <r>
          <rPr>
            <sz val="9"/>
            <color indexed="10"/>
            <rFont val="MS P ゴシック"/>
            <family val="3"/>
            <charset val="128"/>
          </rPr>
          <t>生活福祉課より</t>
        </r>
      </text>
    </comment>
    <comment ref="J600" authorId="3" shapeId="0" xr:uid="{00000000-0006-0000-0300-000007000000}">
      <text>
        <r>
          <rPr>
            <sz val="9"/>
            <color indexed="10"/>
            <rFont val="ＭＳ Ｐゴシック"/>
            <family val="3"/>
            <charset val="128"/>
          </rPr>
          <t>法人運営経費1218千円</t>
        </r>
        <r>
          <rPr>
            <sz val="9"/>
            <color indexed="39"/>
            <rFont val="ＭＳ Ｐゴシック"/>
            <family val="3"/>
            <charset val="128"/>
          </rPr>
          <t xml:space="preserve">
</t>
        </r>
        <r>
          <rPr>
            <sz val="9"/>
            <color indexed="81"/>
            <rFont val="ＭＳ Ｐゴシック"/>
            <family val="3"/>
            <charset val="128"/>
          </rPr>
          <t xml:space="preserve">
</t>
        </r>
      </text>
    </comment>
    <comment ref="K600" authorId="3" shapeId="0" xr:uid="{00000000-0006-0000-0300-000008000000}">
      <text>
        <r>
          <rPr>
            <sz val="9"/>
            <color indexed="10"/>
            <rFont val="ＭＳ Ｐゴシック"/>
            <family val="3"/>
            <charset val="128"/>
          </rPr>
          <t>法人運営経費826千円</t>
        </r>
      </text>
    </comment>
    <comment ref="L600" authorId="3" shapeId="0" xr:uid="{00000000-0006-0000-0300-000009000000}">
      <text>
        <r>
          <rPr>
            <sz val="9"/>
            <color indexed="10"/>
            <rFont val="ＭＳ Ｐゴシック"/>
            <family val="3"/>
            <charset val="128"/>
          </rPr>
          <t>法人運営経費75千円</t>
        </r>
      </text>
    </comment>
    <comment ref="K602" authorId="0" shapeId="0" xr:uid="{381057D7-5DFF-43DB-937E-5EBDB56F122E}">
      <text>
        <r>
          <rPr>
            <sz val="8"/>
            <color indexed="10"/>
            <rFont val="MS P ゴシック"/>
            <family val="3"/>
            <charset val="128"/>
          </rPr>
          <t>学習支援　528千円
あんしん　5371千円</t>
        </r>
      </text>
    </comment>
    <comment ref="L602" authorId="0" shapeId="0" xr:uid="{914756B8-B355-4733-AE2F-82C33382F6B0}">
      <text>
        <r>
          <rPr>
            <sz val="9"/>
            <color indexed="10"/>
            <rFont val="MS P ゴシック"/>
            <family val="3"/>
            <charset val="128"/>
          </rPr>
          <t>生活福祉課へ</t>
        </r>
        <r>
          <rPr>
            <sz val="9"/>
            <color indexed="81"/>
            <rFont val="MS P ゴシック"/>
            <family val="3"/>
            <charset val="128"/>
          </rPr>
          <t xml:space="preserve">
</t>
        </r>
      </text>
    </comment>
    <comment ref="N602" authorId="1" shapeId="0" xr:uid="{00000000-0006-0000-0300-00000E000000}">
      <text>
        <r>
          <rPr>
            <sz val="9"/>
            <color indexed="10"/>
            <rFont val="ＭＳ Ｐゴシック"/>
            <family val="3"/>
            <charset val="128"/>
          </rPr>
          <t>生活福祉課へ</t>
        </r>
      </text>
    </comment>
    <comment ref="R602" authorId="1" shapeId="0" xr:uid="{00000000-0006-0000-0300-000010000000}">
      <text>
        <r>
          <rPr>
            <sz val="9"/>
            <color indexed="10"/>
            <rFont val="ＭＳ Ｐゴシック"/>
            <family val="3"/>
            <charset val="128"/>
          </rPr>
          <t>生活福祉課へ　3510千円</t>
        </r>
        <r>
          <rPr>
            <sz val="9"/>
            <color indexed="81"/>
            <rFont val="ＭＳ Ｐゴシック"/>
            <family val="3"/>
            <charset val="128"/>
          </rPr>
          <t xml:space="preserve">
</t>
        </r>
      </text>
    </comment>
    <comment ref="S602" authorId="0" shapeId="0" xr:uid="{3F177C8F-EC5A-4388-8F0B-727CB43E8BA8}">
      <text>
        <r>
          <rPr>
            <sz val="9"/>
            <color indexed="10"/>
            <rFont val="MS P ゴシック"/>
            <family val="3"/>
            <charset val="128"/>
          </rPr>
          <t>生活福祉課へ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00286-HP</author>
    <author>soumu</author>
    <author>00257-HP</author>
  </authors>
  <commentList>
    <comment ref="P290" authorId="0" shapeId="0" xr:uid="{27487D62-D678-488F-86E3-71507137CE67}">
      <text>
        <r>
          <rPr>
            <sz val="9"/>
            <color indexed="81"/>
            <rFont val="MS P ゴシック"/>
            <family val="3"/>
            <charset val="128"/>
          </rPr>
          <t>R5年度繰越金より100千円</t>
        </r>
      </text>
    </comment>
    <comment ref="K560" authorId="0" shapeId="0" xr:uid="{C6C00D9B-5AD0-46BC-A451-42FB1A44B016}">
      <text>
        <r>
          <rPr>
            <sz val="8"/>
            <color indexed="10"/>
            <rFont val="MS P ゴシック"/>
            <family val="3"/>
            <charset val="128"/>
          </rPr>
          <t>社協会費より　100千円</t>
        </r>
      </text>
    </comment>
    <comment ref="P560" authorId="1" shapeId="0" xr:uid="{00000000-0006-0000-0500-000001000000}">
      <text>
        <r>
          <rPr>
            <sz val="9"/>
            <color indexed="10"/>
            <rFont val="ＭＳ Ｐゴシック"/>
            <family val="3"/>
            <charset val="128"/>
          </rPr>
          <t>子ども食堂より240千円</t>
        </r>
        <r>
          <rPr>
            <sz val="9"/>
            <color indexed="81"/>
            <rFont val="ＭＳ Ｐゴシック"/>
            <family val="3"/>
            <charset val="128"/>
          </rPr>
          <t xml:space="preserve">
</t>
        </r>
      </text>
    </comment>
    <comment ref="K562" authorId="0" shapeId="0" xr:uid="{E7742553-B5A4-4429-BEE5-3339A87A465A}">
      <text>
        <r>
          <rPr>
            <sz val="9"/>
            <color indexed="10"/>
            <rFont val="MS P ゴシック"/>
            <family val="3"/>
            <charset val="128"/>
          </rPr>
          <t>善銀より　100千円</t>
        </r>
      </text>
    </comment>
    <comment ref="P562" authorId="0" shapeId="0" xr:uid="{05ACE812-813C-4F24-906F-6FFA1C6141DB}">
      <text>
        <r>
          <rPr>
            <sz val="9"/>
            <color indexed="10"/>
            <rFont val="MS P ゴシック"/>
            <family val="3"/>
            <charset val="128"/>
          </rPr>
          <t>善銀より</t>
        </r>
      </text>
    </comment>
    <comment ref="R562" authorId="1" shapeId="0" xr:uid="{00000000-0006-0000-0500-000004000000}">
      <text>
        <r>
          <rPr>
            <sz val="9"/>
            <color indexed="10"/>
            <rFont val="ＭＳ Ｐゴシック"/>
            <family val="3"/>
            <charset val="128"/>
          </rPr>
          <t>善銀より</t>
        </r>
      </text>
    </comment>
    <comment ref="T562" authorId="0" shapeId="0" xr:uid="{21B80451-6794-4B8D-99AF-9971BFC44ECF}">
      <text>
        <r>
          <rPr>
            <sz val="9"/>
            <color indexed="10"/>
            <rFont val="MS P ゴシック"/>
            <family val="3"/>
            <charset val="128"/>
          </rPr>
          <t>善銀より　284千円</t>
        </r>
      </text>
    </comment>
    <comment ref="J600" authorId="0" shapeId="0" xr:uid="{FB5B961B-C36F-40AA-B04F-ABA424D43C78}">
      <text>
        <r>
          <rPr>
            <sz val="9"/>
            <color indexed="10"/>
            <rFont val="MS P ゴシック"/>
            <family val="3"/>
            <charset val="128"/>
          </rPr>
          <t>子どもの応援基金　350.千円</t>
        </r>
      </text>
    </comment>
    <comment ref="P600" authorId="0" shapeId="0" xr:uid="{00000000-0006-0000-0500-000005000000}">
      <text>
        <r>
          <rPr>
            <sz val="9"/>
            <color indexed="10"/>
            <rFont val="MS P ゴシック"/>
            <family val="3"/>
            <charset val="128"/>
          </rPr>
          <t>生活福祉課へ　446千円</t>
        </r>
      </text>
    </comment>
    <comment ref="J602" authorId="1" shapeId="0" xr:uid="{00000000-0006-0000-0500-000006000000}">
      <text>
        <r>
          <rPr>
            <sz val="9"/>
            <color indexed="10"/>
            <rFont val="ＭＳ Ｐゴシック"/>
            <family val="3"/>
            <charset val="128"/>
          </rPr>
          <t>フードバンク（水口）　97千円
フードバンク（信楽）165千円
ひきこもり　　284千円
災害見舞金　100千円</t>
        </r>
      </text>
    </comment>
    <comment ref="P612" authorId="2" shapeId="0" xr:uid="{00000000-0006-0000-0500-000007000000}">
      <text>
        <r>
          <rPr>
            <sz val="9"/>
            <color indexed="39"/>
            <rFont val="MS P ゴシック"/>
            <family val="3"/>
            <charset val="128"/>
          </rPr>
          <t xml:space="preserve">お米券　
R5年度繰越金　100千円（R6年度に使用）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00286-HP</author>
  </authors>
  <commentList>
    <comment ref="N560" authorId="0" shapeId="0" xr:uid="{B1254345-8580-4192-A999-D90FE62348DE}">
      <text>
        <r>
          <rPr>
            <sz val="9"/>
            <color indexed="10"/>
            <rFont val="MS P ゴシック"/>
            <family val="3"/>
            <charset val="128"/>
          </rPr>
          <t>善金より　350千円</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00286-HP</author>
    <author>soumu</author>
  </authors>
  <commentList>
    <comment ref="J560" authorId="0" shapeId="0" xr:uid="{00000000-0006-0000-0600-000001000000}">
      <text>
        <r>
          <rPr>
            <sz val="9"/>
            <color indexed="10"/>
            <rFont val="MS P ゴシック"/>
            <family val="3"/>
            <charset val="128"/>
          </rPr>
          <t>社協会費　21千円</t>
        </r>
      </text>
    </comment>
    <comment ref="L560" authorId="1" shapeId="0" xr:uid="{00000000-0006-0000-0600-000002000000}">
      <text>
        <r>
          <rPr>
            <sz val="9"/>
            <color indexed="10"/>
            <rFont val="ＭＳ Ｐゴシック"/>
            <family val="3"/>
            <charset val="128"/>
          </rPr>
          <t>社協会費　1053千円</t>
        </r>
      </text>
    </comment>
    <comment ref="M560" authorId="0" shapeId="0" xr:uid="{00000000-0006-0000-0600-000003000000}">
      <text>
        <r>
          <rPr>
            <sz val="9"/>
            <color indexed="10"/>
            <rFont val="MS P ゴシック"/>
            <family val="3"/>
            <charset val="128"/>
          </rPr>
          <t>参加支援　300千円
社協会費　 60千円</t>
        </r>
      </text>
    </comment>
    <comment ref="N560" authorId="0" shapeId="0" xr:uid="{00000000-0006-0000-0600-000004000000}">
      <text>
        <r>
          <rPr>
            <sz val="9"/>
            <color indexed="10"/>
            <rFont val="MS P ゴシック"/>
            <family val="3"/>
            <charset val="128"/>
          </rPr>
          <t>社協会費　100千円</t>
        </r>
      </text>
    </comment>
    <comment ref="O560" authorId="1" shapeId="0" xr:uid="{00000000-0006-0000-0600-000005000000}">
      <text>
        <r>
          <rPr>
            <sz val="9"/>
            <color indexed="10"/>
            <rFont val="ＭＳ Ｐゴシック"/>
            <family val="3"/>
            <charset val="128"/>
          </rPr>
          <t>社協会費　1534千円</t>
        </r>
      </text>
    </comment>
    <comment ref="P560" authorId="1" shapeId="0" xr:uid="{00000000-0006-0000-0600-000006000000}">
      <text>
        <r>
          <rPr>
            <sz val="9"/>
            <color indexed="10"/>
            <rFont val="ＭＳ Ｐゴシック"/>
            <family val="3"/>
            <charset val="128"/>
          </rPr>
          <t>社協会費　105千円</t>
        </r>
      </text>
    </comment>
    <comment ref="R560" authorId="1" shapeId="0" xr:uid="{00000000-0006-0000-0600-000007000000}">
      <text>
        <r>
          <rPr>
            <sz val="9"/>
            <color indexed="10"/>
            <rFont val="ＭＳ Ｐゴシック"/>
            <family val="3"/>
            <charset val="128"/>
          </rPr>
          <t>社協会費　405千円</t>
        </r>
      </text>
    </comment>
    <comment ref="S560" authorId="1" shapeId="0" xr:uid="{00000000-0006-0000-0600-000008000000}">
      <text>
        <r>
          <rPr>
            <sz val="9"/>
            <color indexed="10"/>
            <rFont val="ＭＳ Ｐゴシック"/>
            <family val="3"/>
            <charset val="128"/>
          </rPr>
          <t>社協会費　50千円</t>
        </r>
      </text>
    </comment>
    <comment ref="T560" authorId="1" shapeId="0" xr:uid="{00000000-0006-0000-0600-000009000000}">
      <text>
        <r>
          <rPr>
            <sz val="9"/>
            <color indexed="10"/>
            <rFont val="ＭＳ Ｐゴシック"/>
            <family val="3"/>
            <charset val="128"/>
          </rPr>
          <t>社協会費　80千円</t>
        </r>
        <r>
          <rPr>
            <sz val="9"/>
            <color indexed="81"/>
            <rFont val="ＭＳ Ｐゴシック"/>
            <family val="3"/>
            <charset val="128"/>
          </rPr>
          <t xml:space="preserve">
</t>
        </r>
      </text>
    </comment>
    <comment ref="U560" authorId="1" shapeId="0" xr:uid="{00000000-0006-0000-0600-00000A000000}">
      <text>
        <r>
          <rPr>
            <sz val="9"/>
            <color indexed="10"/>
            <rFont val="ＭＳ Ｐゴシック"/>
            <family val="3"/>
            <charset val="128"/>
          </rPr>
          <t>社協会費　80千</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00286-HP</author>
    <author>soumu</author>
  </authors>
  <commentList>
    <comment ref="J560" authorId="0" shapeId="0" xr:uid="{00000000-0006-0000-0800-000001000000}">
      <text>
        <r>
          <rPr>
            <sz val="9"/>
            <color indexed="81"/>
            <rFont val="MS P ゴシック"/>
            <family val="3"/>
            <charset val="128"/>
          </rPr>
          <t>【水道光熱費4336千円】
総務課　1355千円　地域福祉課　286千円　水口C　285千円　
生活福祉課　548千円　
在宅179千円　ヘルプ水　590千円　ぬくもり　466千円
訪看　627千円
【ごみ処分代240千円】
総務課　30千円　地域福祉課　15千円　水口C　15千円　
生活福祉課　30千円　
在宅30千円　ヘルプ水　40千円　ぬくもり　40千円
訪看　40千円
【保守代300千円】
総務課　42千円　地域福祉課　21千円　水口C　22千円　
生活福祉課　43千円　
在宅43千円　ヘルプ水　43千円　ぬくもり　43千円
訪看　43千円</t>
        </r>
      </text>
    </comment>
    <comment ref="L560" authorId="0" shapeId="0" xr:uid="{05FFADFE-62B7-4743-81C6-28227A2DC075}">
      <text>
        <r>
          <rPr>
            <sz val="8"/>
            <color indexed="10"/>
            <rFont val="MS P ゴシック"/>
            <family val="3"/>
            <charset val="128"/>
          </rPr>
          <t>法人運営部より　249千円</t>
        </r>
      </text>
    </comment>
    <comment ref="J600" authorId="0" shapeId="0" xr:uid="{35F4FC0D-C64E-4F7E-A1E6-33CB9AAAF0C0}">
      <text>
        <r>
          <rPr>
            <sz val="9"/>
            <color indexed="10"/>
            <rFont val="MS P ゴシック"/>
            <family val="3"/>
            <charset val="128"/>
          </rPr>
          <t>法人運営部へ　25千円</t>
        </r>
      </text>
    </comment>
    <comment ref="L600" authorId="1" shapeId="0" xr:uid="{00000000-0006-0000-0800-000002000000}">
      <text>
        <r>
          <rPr>
            <sz val="9"/>
            <color indexed="10"/>
            <rFont val="ＭＳ Ｐゴシック"/>
            <family val="3"/>
            <charset val="128"/>
          </rPr>
          <t>水口Cへ　0円
法人へ複合機リース代98千円</t>
        </r>
      </text>
    </comment>
    <comment ref="M600" authorId="0" shapeId="0" xr:uid="{7F0161F0-4CF2-4DDE-BB13-2015B6DFA0EB}">
      <text>
        <r>
          <rPr>
            <sz val="9"/>
            <color indexed="10"/>
            <rFont val="MS P ゴシック"/>
            <family val="3"/>
            <charset val="128"/>
          </rPr>
          <t>土山Cへ　10千円</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soumu</author>
    <author>user-13</author>
    <author>00058</author>
    <author>00286-HP</author>
  </authors>
  <commentList>
    <comment ref="AJ511" authorId="0" shapeId="0" xr:uid="{00000000-0006-0000-0900-000001000000}">
      <text>
        <r>
          <rPr>
            <sz val="9"/>
            <color indexed="81"/>
            <rFont val="ＭＳ Ｐゴシック"/>
            <family val="3"/>
            <charset val="128"/>
          </rPr>
          <t>洗濯機</t>
        </r>
      </text>
    </comment>
    <comment ref="J562" authorId="1" shapeId="0" xr:uid="{00000000-0006-0000-0900-000002000000}">
      <text>
        <r>
          <rPr>
            <sz val="9"/>
            <color indexed="10"/>
            <rFont val="ＭＳ Ｐゴシック"/>
            <family val="3"/>
            <charset val="128"/>
          </rPr>
          <t xml:space="preserve">キャラバン　1743千円
初任者研修　248千円
</t>
        </r>
        <r>
          <rPr>
            <b/>
            <i/>
            <sz val="9"/>
            <color indexed="10"/>
            <rFont val="ＭＳ Ｐゴシック"/>
            <family val="3"/>
            <charset val="128"/>
          </rPr>
          <t xml:space="preserve">
</t>
        </r>
        <r>
          <rPr>
            <b/>
            <sz val="9"/>
            <color indexed="10"/>
            <rFont val="ＭＳ Ｐゴシック"/>
            <family val="3"/>
            <charset val="128"/>
          </rPr>
          <t>【</t>
        </r>
        <r>
          <rPr>
            <sz val="9"/>
            <color indexed="10"/>
            <rFont val="ＭＳ Ｐゴシック"/>
            <family val="3"/>
            <charset val="128"/>
          </rPr>
          <t>ワイズマン分2508千円】</t>
        </r>
        <r>
          <rPr>
            <i/>
            <sz val="9"/>
            <color indexed="10"/>
            <rFont val="ＭＳ Ｐゴシック"/>
            <family val="3"/>
            <charset val="128"/>
          </rPr>
          <t xml:space="preserve">
　</t>
        </r>
        <r>
          <rPr>
            <sz val="9"/>
            <color indexed="10"/>
            <rFont val="ＭＳ Ｐゴシック"/>
            <family val="3"/>
            <charset val="128"/>
          </rPr>
          <t xml:space="preserve">ヘルプ水　156千円 </t>
        </r>
        <r>
          <rPr>
            <i/>
            <sz val="9"/>
            <color indexed="10"/>
            <rFont val="ＭＳ Ｐゴシック"/>
            <family val="3"/>
            <charset val="128"/>
          </rPr>
          <t>　</t>
        </r>
        <r>
          <rPr>
            <sz val="9"/>
            <color indexed="10"/>
            <rFont val="ＭＳ Ｐゴシック"/>
            <family val="3"/>
            <charset val="128"/>
          </rPr>
          <t>ヘルプ土　156千円
　ヘルプ賀　156千円　  ヘルプ信　156千円
　湯　　　　　　74千円　  ぬくもり　　602千円
　あい　　　　463千円　 ケしがらき　477千円
　すこやか　　268千円</t>
        </r>
        <r>
          <rPr>
            <i/>
            <sz val="9"/>
            <color indexed="39"/>
            <rFont val="ＭＳ Ｐゴシック"/>
            <family val="3"/>
            <charset val="128"/>
          </rPr>
          <t xml:space="preserve">
　</t>
        </r>
        <r>
          <rPr>
            <b/>
            <i/>
            <sz val="9"/>
            <color indexed="39"/>
            <rFont val="ＭＳ Ｐゴシック"/>
            <family val="3"/>
            <charset val="128"/>
          </rPr>
          <t xml:space="preserve">
</t>
        </r>
        <r>
          <rPr>
            <sz val="9"/>
            <color indexed="10"/>
            <rFont val="ＭＳ Ｐゴシック"/>
            <family val="3"/>
            <charset val="128"/>
          </rPr>
          <t>【居宅事業所より     21488千円】</t>
        </r>
      </text>
    </comment>
    <comment ref="L562" authorId="1" shapeId="0" xr:uid="{53AC6587-5404-4D39-BF1C-3493E94CFC8E}">
      <text>
        <r>
          <rPr>
            <sz val="9"/>
            <color indexed="10"/>
            <rFont val="ＭＳ Ｐゴシック"/>
            <family val="3"/>
            <charset val="128"/>
          </rPr>
          <t>事業所統括部門より</t>
        </r>
      </text>
    </comment>
    <comment ref="J600" authorId="2" shapeId="0" xr:uid="{00000000-0006-0000-0900-000004000000}">
      <text>
        <r>
          <rPr>
            <sz val="9"/>
            <color indexed="81"/>
            <rFont val="MS P ゴシック"/>
            <family val="3"/>
            <charset val="128"/>
          </rPr>
          <t>【水口社福C経費負担252千円】
水道光熱費　179千円
ごみ処理　　30千円
保守　　　　43千円</t>
        </r>
      </text>
    </comment>
    <comment ref="P600" authorId="3" shapeId="0" xr:uid="{20C34C1F-AB87-4284-8EB4-FAB21152B9B7}">
      <text>
        <r>
          <rPr>
            <sz val="9"/>
            <color indexed="10"/>
            <rFont val="MS P ゴシック"/>
            <family val="3"/>
            <charset val="128"/>
          </rPr>
          <t>法人運営部　0円</t>
        </r>
      </text>
    </comment>
    <comment ref="S600" authorId="3" shapeId="0" xr:uid="{1FB0E769-1B8F-4B83-9DDC-334AEBDFADE9}">
      <text>
        <r>
          <rPr>
            <sz val="9"/>
            <color indexed="10"/>
            <rFont val="MS P ゴシック"/>
            <family val="3"/>
            <charset val="128"/>
          </rPr>
          <t>法人運営部　273千円</t>
        </r>
      </text>
    </comment>
    <comment ref="W600" authorId="2" shapeId="0" xr:uid="{00000000-0006-0000-0900-000007000000}">
      <text>
        <r>
          <rPr>
            <sz val="9"/>
            <color indexed="10"/>
            <rFont val="MS P ゴシック"/>
            <family val="3"/>
            <charset val="128"/>
          </rPr>
          <t>法人運営部　154千円
複合機リース　55千円</t>
        </r>
      </text>
    </comment>
    <comment ref="Z600" authorId="2" shapeId="0" xr:uid="{00000000-0006-0000-0900-000008000000}">
      <text>
        <r>
          <rPr>
            <sz val="9"/>
            <color indexed="10"/>
            <rFont val="MS P ゴシック"/>
            <family val="3"/>
            <charset val="128"/>
          </rPr>
          <t>法人運営部　0千円</t>
        </r>
        <r>
          <rPr>
            <b/>
            <i/>
            <sz val="9"/>
            <color indexed="39"/>
            <rFont val="MS P ゴシック"/>
            <family val="3"/>
            <charset val="128"/>
          </rPr>
          <t xml:space="preserve">
</t>
        </r>
        <r>
          <rPr>
            <sz val="9"/>
            <color indexed="10"/>
            <rFont val="MS P ゴシック"/>
            <family val="3"/>
            <charset val="128"/>
          </rPr>
          <t>複合機リース119千円</t>
        </r>
      </text>
    </comment>
    <comment ref="AC600" authorId="2" shapeId="0" xr:uid="{00000000-0006-0000-0900-000009000000}">
      <text>
        <r>
          <rPr>
            <sz val="9"/>
            <color indexed="10"/>
            <rFont val="MS P ゴシック"/>
            <family val="3"/>
            <charset val="128"/>
          </rPr>
          <t>法人運営部　379千円</t>
        </r>
        <r>
          <rPr>
            <sz val="9"/>
            <color indexed="39"/>
            <rFont val="MS P ゴシック"/>
            <family val="3"/>
            <charset val="128"/>
          </rPr>
          <t xml:space="preserve">
</t>
        </r>
        <r>
          <rPr>
            <sz val="9"/>
            <color indexed="10"/>
            <rFont val="MS P ゴシック"/>
            <family val="3"/>
            <charset val="128"/>
          </rPr>
          <t>複合機リース　49千円</t>
        </r>
      </text>
    </comment>
    <comment ref="AF600" authorId="2" shapeId="0" xr:uid="{00000000-0006-0000-0900-00000A000000}">
      <text>
        <r>
          <rPr>
            <sz val="9"/>
            <color indexed="10"/>
            <rFont val="MS P ゴシック"/>
            <family val="3"/>
            <charset val="128"/>
          </rPr>
          <t>法人運営部　80千円</t>
        </r>
        <r>
          <rPr>
            <i/>
            <sz val="9"/>
            <color indexed="39"/>
            <rFont val="MS P ゴシック"/>
            <family val="3"/>
            <charset val="128"/>
          </rPr>
          <t xml:space="preserve">
</t>
        </r>
        <r>
          <rPr>
            <sz val="9"/>
            <color indexed="10"/>
            <rFont val="MS P ゴシック"/>
            <family val="3"/>
            <charset val="128"/>
          </rPr>
          <t>複合機リース98千円</t>
        </r>
      </text>
    </comment>
    <comment ref="AJ600" authorId="2" shapeId="0" xr:uid="{00000000-0006-0000-0900-00000B000000}">
      <text>
        <r>
          <rPr>
            <sz val="9"/>
            <color indexed="10"/>
            <rFont val="MS P ゴシック"/>
            <family val="3"/>
            <charset val="128"/>
          </rPr>
          <t>法人運営部　0円</t>
        </r>
        <r>
          <rPr>
            <sz val="9"/>
            <color indexed="39"/>
            <rFont val="MS P ゴシック"/>
            <family val="3"/>
            <charset val="128"/>
          </rPr>
          <t xml:space="preserve">
</t>
        </r>
        <r>
          <rPr>
            <sz val="9"/>
            <color indexed="10"/>
            <rFont val="MS P ゴシック"/>
            <family val="3"/>
            <charset val="128"/>
          </rPr>
          <t>複合機リース　98千円</t>
        </r>
      </text>
    </comment>
    <comment ref="AN600" authorId="2" shapeId="0" xr:uid="{00000000-0006-0000-0900-00000C000000}">
      <text>
        <r>
          <rPr>
            <sz val="9"/>
            <color indexed="10"/>
            <rFont val="MS P ゴシック"/>
            <family val="3"/>
            <charset val="128"/>
          </rPr>
          <t>法人運営部　0円</t>
        </r>
        <r>
          <rPr>
            <sz val="9"/>
            <color indexed="39"/>
            <rFont val="MS P ゴシック"/>
            <family val="3"/>
            <charset val="128"/>
          </rPr>
          <t xml:space="preserve">
</t>
        </r>
        <r>
          <rPr>
            <sz val="9"/>
            <color indexed="10"/>
            <rFont val="MS P ゴシック"/>
            <family val="3"/>
            <charset val="128"/>
          </rPr>
          <t>複合機リース130千円</t>
        </r>
      </text>
    </comment>
    <comment ref="AQ600" authorId="2" shapeId="0" xr:uid="{00000000-0006-0000-0900-00000D000000}">
      <text>
        <r>
          <rPr>
            <sz val="9"/>
            <color indexed="10"/>
            <rFont val="MS P ゴシック"/>
            <family val="3"/>
            <charset val="128"/>
          </rPr>
          <t>法人運営部　0円</t>
        </r>
        <r>
          <rPr>
            <sz val="9"/>
            <color indexed="39"/>
            <rFont val="MS P ゴシック"/>
            <family val="3"/>
            <charset val="128"/>
          </rPr>
          <t xml:space="preserve">
</t>
        </r>
        <r>
          <rPr>
            <sz val="9"/>
            <color indexed="10"/>
            <rFont val="MS P ゴシック"/>
            <family val="3"/>
            <charset val="128"/>
          </rPr>
          <t>複合機リース料55千円</t>
        </r>
      </text>
    </comment>
    <comment ref="AT600" authorId="2" shapeId="0" xr:uid="{00000000-0006-0000-0900-00000E000000}">
      <text>
        <r>
          <rPr>
            <sz val="9"/>
            <color indexed="10"/>
            <rFont val="MS P ゴシック"/>
            <family val="3"/>
            <charset val="128"/>
          </rPr>
          <t>複合機リース料65千円</t>
        </r>
        <r>
          <rPr>
            <sz val="9"/>
            <color indexed="39"/>
            <rFont val="MS P ゴシック"/>
            <family val="3"/>
            <charset val="128"/>
          </rPr>
          <t xml:space="preserve">
</t>
        </r>
        <r>
          <rPr>
            <sz val="9"/>
            <color indexed="10"/>
            <rFont val="MS P ゴシック"/>
            <family val="3"/>
            <charset val="128"/>
          </rPr>
          <t>法人運営部　0千円</t>
        </r>
      </text>
    </comment>
    <comment ref="AX600" authorId="2" shapeId="0" xr:uid="{00000000-0006-0000-0900-00000F000000}">
      <text>
        <r>
          <rPr>
            <sz val="9"/>
            <color indexed="10"/>
            <rFont val="MS P ゴシック"/>
            <family val="3"/>
            <charset val="128"/>
          </rPr>
          <t>複合機リース料112千円</t>
        </r>
        <r>
          <rPr>
            <b/>
            <sz val="9"/>
            <color indexed="39"/>
            <rFont val="MS P ゴシック"/>
            <family val="3"/>
            <charset val="128"/>
          </rPr>
          <t xml:space="preserve">
</t>
        </r>
        <r>
          <rPr>
            <sz val="9"/>
            <color indexed="10"/>
            <rFont val="MS P ゴシック"/>
            <family val="3"/>
            <charset val="128"/>
          </rPr>
          <t>法人運営部1006千円</t>
        </r>
      </text>
    </comment>
    <comment ref="BB600" authorId="2" shapeId="0" xr:uid="{00000000-0006-0000-0900-000010000000}">
      <text>
        <r>
          <rPr>
            <sz val="9"/>
            <color indexed="10"/>
            <rFont val="MS P ゴシック"/>
            <family val="3"/>
            <charset val="128"/>
          </rPr>
          <t>法人運営部 4395千円</t>
        </r>
        <r>
          <rPr>
            <sz val="9"/>
            <color indexed="39"/>
            <rFont val="MS P ゴシック"/>
            <family val="3"/>
            <charset val="128"/>
          </rPr>
          <t xml:space="preserve">
</t>
        </r>
        <r>
          <rPr>
            <sz val="9"/>
            <color indexed="10"/>
            <rFont val="MS P ゴシック"/>
            <family val="3"/>
            <charset val="128"/>
          </rPr>
          <t>複合機リース98千円</t>
        </r>
      </text>
    </comment>
    <comment ref="J602" authorId="1" shapeId="0" xr:uid="{00000000-0006-0000-0900-000011000000}">
      <text>
        <r>
          <rPr>
            <sz val="9"/>
            <color indexed="10"/>
            <rFont val="ＭＳ Ｐゴシック"/>
            <family val="3"/>
            <charset val="128"/>
          </rPr>
          <t>でぃもんすへ</t>
        </r>
      </text>
    </comment>
    <comment ref="K602" authorId="1" shapeId="0" xr:uid="{00000000-0006-0000-0900-000012000000}">
      <text>
        <r>
          <rPr>
            <sz val="9"/>
            <color indexed="10"/>
            <rFont val="ＭＳ Ｐゴシック"/>
            <family val="3"/>
            <charset val="128"/>
          </rPr>
          <t>事業所統括部門へ</t>
        </r>
      </text>
    </comment>
    <comment ref="M602" authorId="3" shapeId="0" xr:uid="{CC810C4C-008F-4DB7-BDCB-1EC220B5E782}">
      <text>
        <r>
          <rPr>
            <sz val="9"/>
            <color indexed="10"/>
            <rFont val="MS P ゴシック"/>
            <family val="3"/>
            <charset val="128"/>
          </rPr>
          <t>事業所統括部門へ</t>
        </r>
      </text>
    </comment>
    <comment ref="P602" authorId="3" shapeId="0" xr:uid="{922CEBAE-2D7A-489A-86F4-735F0DD199B4}">
      <text>
        <r>
          <rPr>
            <sz val="9"/>
            <color indexed="10"/>
            <rFont val="MS P ゴシック"/>
            <family val="3"/>
            <charset val="128"/>
          </rPr>
          <t>在宅経費負担分　0円</t>
        </r>
        <r>
          <rPr>
            <sz val="9"/>
            <color indexed="81"/>
            <rFont val="MS P ゴシック"/>
            <family val="3"/>
            <charset val="128"/>
          </rPr>
          <t xml:space="preserve">
</t>
        </r>
      </text>
    </comment>
    <comment ref="S602" authorId="3" shapeId="0" xr:uid="{220396D7-AF0A-4B50-9311-C1D11229920E}">
      <text>
        <r>
          <rPr>
            <sz val="9"/>
            <color indexed="10"/>
            <rFont val="MS P ゴシック"/>
            <family val="3"/>
            <charset val="128"/>
          </rPr>
          <t>在宅経費負担分　1960千円</t>
        </r>
        <r>
          <rPr>
            <b/>
            <sz val="9"/>
            <color indexed="81"/>
            <rFont val="MS P ゴシック"/>
            <family val="3"/>
            <charset val="128"/>
          </rPr>
          <t xml:space="preserve">
</t>
        </r>
      </text>
    </comment>
    <comment ref="W602" authorId="2" shapeId="0" xr:uid="{00000000-0006-0000-0900-000015000000}">
      <text>
        <r>
          <rPr>
            <sz val="9"/>
            <color indexed="10"/>
            <rFont val="MS P ゴシック"/>
            <family val="3"/>
            <charset val="128"/>
          </rPr>
          <t>ワイズマンリース料156千円</t>
        </r>
        <r>
          <rPr>
            <i/>
            <sz val="9"/>
            <color indexed="81"/>
            <rFont val="MS P ゴシック"/>
            <family val="3"/>
            <charset val="128"/>
          </rPr>
          <t xml:space="preserve">
</t>
        </r>
        <r>
          <rPr>
            <sz val="9"/>
            <color indexed="10"/>
            <rFont val="MS P ゴシック"/>
            <family val="3"/>
            <charset val="128"/>
          </rPr>
          <t>在宅経費負担 2603千円</t>
        </r>
      </text>
    </comment>
    <comment ref="Z602" authorId="2" shapeId="0" xr:uid="{00000000-0006-0000-0900-000016000000}">
      <text>
        <r>
          <rPr>
            <sz val="9"/>
            <color indexed="10"/>
            <rFont val="MS P ゴシック"/>
            <family val="3"/>
            <charset val="128"/>
          </rPr>
          <t>ワイズマンリース料156千円</t>
        </r>
        <r>
          <rPr>
            <i/>
            <sz val="9"/>
            <color indexed="81"/>
            <rFont val="MS P ゴシック"/>
            <family val="3"/>
            <charset val="128"/>
          </rPr>
          <t xml:space="preserve">
</t>
        </r>
        <r>
          <rPr>
            <sz val="9"/>
            <color indexed="10"/>
            <rFont val="MS P ゴシック"/>
            <family val="3"/>
            <charset val="128"/>
          </rPr>
          <t>在宅経費負担　0千円</t>
        </r>
      </text>
    </comment>
    <comment ref="AC602" authorId="2" shapeId="0" xr:uid="{00000000-0006-0000-0900-000017000000}">
      <text>
        <r>
          <rPr>
            <sz val="9"/>
            <color indexed="10"/>
            <rFont val="MS P ゴシック"/>
            <family val="3"/>
            <charset val="128"/>
          </rPr>
          <t>ワイズマンリース料　156千円</t>
        </r>
        <r>
          <rPr>
            <i/>
            <sz val="9"/>
            <color indexed="81"/>
            <rFont val="MS P ゴシック"/>
            <family val="3"/>
            <charset val="128"/>
          </rPr>
          <t xml:space="preserve">
</t>
        </r>
        <r>
          <rPr>
            <sz val="9"/>
            <color indexed="10"/>
            <rFont val="MS P ゴシック"/>
            <family val="3"/>
            <charset val="128"/>
          </rPr>
          <t>在宅経費負担　2838千円</t>
        </r>
      </text>
    </comment>
    <comment ref="AF602" authorId="2" shapeId="0" xr:uid="{00000000-0006-0000-0900-000018000000}">
      <text>
        <r>
          <rPr>
            <sz val="9"/>
            <color indexed="10"/>
            <rFont val="MS P ゴシック"/>
            <family val="3"/>
            <charset val="128"/>
          </rPr>
          <t>ワイズマンリース料　156千円</t>
        </r>
        <r>
          <rPr>
            <sz val="9"/>
            <color indexed="81"/>
            <rFont val="MS P ゴシック"/>
            <family val="3"/>
            <charset val="128"/>
          </rPr>
          <t xml:space="preserve">
</t>
        </r>
        <r>
          <rPr>
            <sz val="9"/>
            <color indexed="10"/>
            <rFont val="MS P ゴシック"/>
            <family val="3"/>
            <charset val="128"/>
          </rPr>
          <t>在宅経費負担　3229千円</t>
        </r>
      </text>
    </comment>
    <comment ref="AJ602" authorId="2" shapeId="0" xr:uid="{00000000-0006-0000-0900-000019000000}">
      <text>
        <r>
          <rPr>
            <sz val="9"/>
            <color indexed="10"/>
            <rFont val="MS P ゴシック"/>
            <family val="3"/>
            <charset val="128"/>
          </rPr>
          <t>ワイズマンリース料74千円</t>
        </r>
        <r>
          <rPr>
            <sz val="9"/>
            <color indexed="81"/>
            <rFont val="MS P ゴシック"/>
            <family val="3"/>
            <charset val="128"/>
          </rPr>
          <t xml:space="preserve">
</t>
        </r>
        <r>
          <rPr>
            <sz val="9"/>
            <color indexed="10"/>
            <rFont val="MS P ゴシック"/>
            <family val="3"/>
            <charset val="128"/>
          </rPr>
          <t>在宅経費負担分0</t>
        </r>
      </text>
    </comment>
    <comment ref="AN602" authorId="2" shapeId="0" xr:uid="{00000000-0006-0000-0900-00001A000000}">
      <text>
        <r>
          <rPr>
            <sz val="9"/>
            <color indexed="10"/>
            <rFont val="MS P ゴシック"/>
            <family val="3"/>
            <charset val="128"/>
          </rPr>
          <t>ワイズマンリース料602千円</t>
        </r>
        <r>
          <rPr>
            <sz val="9"/>
            <color indexed="81"/>
            <rFont val="MS P ゴシック"/>
            <family val="3"/>
            <charset val="128"/>
          </rPr>
          <t xml:space="preserve">
</t>
        </r>
        <r>
          <rPr>
            <sz val="9"/>
            <color indexed="10"/>
            <rFont val="MS P ゴシック"/>
            <family val="3"/>
            <charset val="128"/>
          </rPr>
          <t>在宅経費負担　2639千円</t>
        </r>
      </text>
    </comment>
    <comment ref="AQ602" authorId="2" shapeId="0" xr:uid="{00000000-0006-0000-0900-00001B000000}">
      <text>
        <r>
          <rPr>
            <sz val="9"/>
            <color indexed="10"/>
            <rFont val="MS P ゴシック"/>
            <family val="3"/>
            <charset val="128"/>
          </rPr>
          <t>ワイズマンリース料463千円</t>
        </r>
        <r>
          <rPr>
            <sz val="9"/>
            <color indexed="39"/>
            <rFont val="MS P ゴシック"/>
            <family val="3"/>
            <charset val="128"/>
          </rPr>
          <t xml:space="preserve">
</t>
        </r>
        <r>
          <rPr>
            <sz val="9"/>
            <color indexed="10"/>
            <rFont val="MS P ゴシック"/>
            <family val="3"/>
            <charset val="128"/>
          </rPr>
          <t>在宅経費負担　0円</t>
        </r>
      </text>
    </comment>
    <comment ref="AT602" authorId="2" shapeId="0" xr:uid="{00000000-0006-0000-0900-00001C000000}">
      <text>
        <r>
          <rPr>
            <sz val="9"/>
            <color indexed="10"/>
            <rFont val="MS P ゴシック"/>
            <family val="3"/>
            <charset val="128"/>
          </rPr>
          <t>ワイズマンリース料477千円</t>
        </r>
        <r>
          <rPr>
            <sz val="9"/>
            <color indexed="81"/>
            <rFont val="MS P ゴシック"/>
            <family val="3"/>
            <charset val="128"/>
          </rPr>
          <t xml:space="preserve">
</t>
        </r>
        <r>
          <rPr>
            <sz val="9"/>
            <color indexed="10"/>
            <rFont val="MS P ゴシック"/>
            <family val="3"/>
            <charset val="128"/>
          </rPr>
          <t>在宅経費負担0　千円</t>
        </r>
      </text>
    </comment>
    <comment ref="AX602" authorId="2" shapeId="0" xr:uid="{00000000-0006-0000-0900-00001D000000}">
      <text>
        <r>
          <rPr>
            <sz val="9"/>
            <color indexed="10"/>
            <rFont val="MS P ゴシック"/>
            <family val="3"/>
            <charset val="128"/>
          </rPr>
          <t>ワイズマンリース料268千円</t>
        </r>
        <r>
          <rPr>
            <sz val="9"/>
            <color indexed="81"/>
            <rFont val="MS P ゴシック"/>
            <family val="3"/>
            <charset val="128"/>
          </rPr>
          <t xml:space="preserve">
</t>
        </r>
        <r>
          <rPr>
            <sz val="9"/>
            <color indexed="10"/>
            <rFont val="MS P ゴシック"/>
            <family val="3"/>
            <charset val="128"/>
          </rPr>
          <t>在宅経費負担分千円4552千円</t>
        </r>
      </text>
    </comment>
    <comment ref="BB602" authorId="2" shapeId="0" xr:uid="{00000000-0006-0000-0900-00001E000000}">
      <text>
        <r>
          <rPr>
            <sz val="9"/>
            <color indexed="10"/>
            <rFont val="MS P ゴシック"/>
            <family val="3"/>
            <charset val="128"/>
          </rPr>
          <t>在宅経費負担分3667千円</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00058</author>
    <author>user100</author>
    <author>00286-HP</author>
    <author>soumu</author>
  </authors>
  <commentList>
    <comment ref="H463" authorId="0" shapeId="0" xr:uid="{00000000-0006-0000-0A00-000001000000}">
      <text>
        <r>
          <rPr>
            <b/>
            <sz val="9"/>
            <color indexed="81"/>
            <rFont val="MS P ゴシック"/>
            <family val="3"/>
            <charset val="128"/>
          </rPr>
          <t>下記一覧と一致すること</t>
        </r>
      </text>
    </comment>
    <comment ref="H464" authorId="0" shapeId="0" xr:uid="{00000000-0006-0000-0A00-000002000000}">
      <text>
        <r>
          <rPr>
            <b/>
            <sz val="9"/>
            <color indexed="81"/>
            <rFont val="MS P ゴシック"/>
            <family val="3"/>
            <charset val="128"/>
          </rPr>
          <t>下記一覧と一致すること</t>
        </r>
      </text>
    </comment>
    <comment ref="H465" authorId="0" shapeId="0" xr:uid="{00000000-0006-0000-0A00-000003000000}">
      <text>
        <r>
          <rPr>
            <b/>
            <sz val="9"/>
            <color indexed="81"/>
            <rFont val="MS P ゴシック"/>
            <family val="3"/>
            <charset val="128"/>
          </rPr>
          <t>下記一覧と一致すること</t>
        </r>
      </text>
    </comment>
    <comment ref="L511" authorId="1" shapeId="0" xr:uid="{00000000-0006-0000-0A00-000005000000}">
      <text>
        <r>
          <rPr>
            <sz val="9"/>
            <color indexed="81"/>
            <rFont val="ＭＳ Ｐゴシック"/>
            <family val="3"/>
            <charset val="128"/>
          </rPr>
          <t>看板代</t>
        </r>
      </text>
    </comment>
    <comment ref="S543" authorId="2" shapeId="0" xr:uid="{7A12C926-1F58-467A-881B-000EC36A8EC8}">
      <text>
        <r>
          <rPr>
            <sz val="8"/>
            <color indexed="81"/>
            <rFont val="MS P ゴシック"/>
            <family val="3"/>
            <charset val="128"/>
          </rPr>
          <t>建設積立を取崩し修繕にあてる</t>
        </r>
      </text>
    </comment>
    <comment ref="L560" authorId="1" shapeId="0" xr:uid="{00000000-0006-0000-0A00-000006000000}">
      <text>
        <r>
          <rPr>
            <sz val="9"/>
            <color indexed="39"/>
            <rFont val="ＭＳ Ｐゴシック"/>
            <family val="3"/>
            <charset val="128"/>
          </rPr>
          <t xml:space="preserve">
</t>
        </r>
        <r>
          <rPr>
            <sz val="9"/>
            <color indexed="81"/>
            <rFont val="ＭＳ Ｐゴシック"/>
            <family val="3"/>
            <charset val="128"/>
          </rPr>
          <t xml:space="preserve">固定資産積立より（車）3841千円
</t>
        </r>
        <r>
          <rPr>
            <sz val="9"/>
            <color indexed="10"/>
            <rFont val="ＭＳ Ｐゴシック"/>
            <family val="3"/>
            <charset val="128"/>
          </rPr>
          <t>法人安定化積立　37千円</t>
        </r>
      </text>
    </comment>
    <comment ref="S560" authorId="2" shapeId="0" xr:uid="{9C14DE7C-F257-489C-87BA-9DF3C51CDB18}">
      <text>
        <r>
          <rPr>
            <b/>
            <sz val="9"/>
            <color indexed="81"/>
            <rFont val="MS P ゴシック"/>
            <family val="3"/>
            <charset val="128"/>
          </rPr>
          <t>00286-HP:</t>
        </r>
        <r>
          <rPr>
            <sz val="9"/>
            <color indexed="81"/>
            <rFont val="MS P ゴシック"/>
            <family val="3"/>
            <charset val="128"/>
          </rPr>
          <t xml:space="preserve">
</t>
        </r>
        <r>
          <rPr>
            <sz val="9"/>
            <color indexed="10"/>
            <rFont val="MS P ゴシック"/>
            <family val="3"/>
            <charset val="128"/>
          </rPr>
          <t>法人安定化積立　424千円</t>
        </r>
      </text>
    </comment>
    <comment ref="L600" authorId="3" shapeId="0" xr:uid="{00000000-0006-0000-0A00-000007000000}">
      <text>
        <r>
          <rPr>
            <sz val="8"/>
            <color indexed="10"/>
            <rFont val="ＭＳ Ｐゴシック"/>
            <family val="3"/>
            <charset val="128"/>
          </rPr>
          <t>法人運営経費負担0千円（マイナス予算ため）</t>
        </r>
        <r>
          <rPr>
            <sz val="8"/>
            <color indexed="81"/>
            <rFont val="ＭＳ Ｐゴシック"/>
            <family val="3"/>
            <charset val="128"/>
          </rPr>
          <t xml:space="preserve">
</t>
        </r>
        <r>
          <rPr>
            <sz val="8"/>
            <color indexed="10"/>
            <rFont val="ＭＳ Ｐゴシック"/>
            <family val="3"/>
            <charset val="128"/>
          </rPr>
          <t>複合機リース　98千円</t>
        </r>
      </text>
    </comment>
    <comment ref="S600" authorId="3" shapeId="0" xr:uid="{00000000-0006-0000-0A00-000008000000}">
      <text>
        <r>
          <rPr>
            <sz val="8"/>
            <color indexed="10"/>
            <rFont val="ＭＳ Ｐゴシック"/>
            <family val="3"/>
            <charset val="128"/>
          </rPr>
          <t>法人運営経費負担0千円（マイナス予算のため）</t>
        </r>
        <r>
          <rPr>
            <i/>
            <sz val="8"/>
            <color indexed="10"/>
            <rFont val="ＭＳ Ｐゴシック"/>
            <family val="3"/>
            <charset val="128"/>
          </rPr>
          <t xml:space="preserve">
</t>
        </r>
        <r>
          <rPr>
            <sz val="8"/>
            <color indexed="10"/>
            <rFont val="ＭＳ Ｐゴシック"/>
            <family val="3"/>
            <charset val="128"/>
          </rPr>
          <t>複合機リース　　55千円</t>
        </r>
      </text>
    </comment>
    <comment ref="H614" authorId="0" shapeId="0" xr:uid="{00000000-0006-0000-0A00-000009000000}">
      <text>
        <r>
          <rPr>
            <b/>
            <sz val="9"/>
            <color indexed="81"/>
            <rFont val="MS P ゴシック"/>
            <family val="3"/>
            <charset val="128"/>
          </rPr>
          <t>上記一覧と一致すること</t>
        </r>
      </text>
    </comment>
    <comment ref="H638" authorId="0" shapeId="0" xr:uid="{00000000-0006-0000-0A00-00000A000000}">
      <text>
        <r>
          <rPr>
            <b/>
            <sz val="9"/>
            <color indexed="81"/>
            <rFont val="MS P ゴシック"/>
            <family val="3"/>
            <charset val="128"/>
          </rPr>
          <t>上記一覧と一致すること</t>
        </r>
      </text>
    </comment>
    <comment ref="H639" authorId="0" shapeId="0" xr:uid="{00000000-0006-0000-0A00-00000B000000}">
      <text>
        <r>
          <rPr>
            <b/>
            <sz val="9"/>
            <color indexed="81"/>
            <rFont val="MS P ゴシック"/>
            <family val="3"/>
            <charset val="128"/>
          </rPr>
          <t>上記一覧と一致すること</t>
        </r>
      </text>
    </comment>
  </commentList>
</comments>
</file>

<file path=xl/sharedStrings.xml><?xml version="1.0" encoding="utf-8"?>
<sst xmlns="http://schemas.openxmlformats.org/spreadsheetml/2006/main" count="14815" uniqueCount="1246">
  <si>
    <t>受託金収入</t>
    <phoneticPr fontId="1"/>
  </si>
  <si>
    <t>事業収入</t>
    <phoneticPr fontId="1"/>
  </si>
  <si>
    <t>参加費収入</t>
    <phoneticPr fontId="1"/>
  </si>
  <si>
    <t>賃貸料収入</t>
    <phoneticPr fontId="1"/>
  </si>
  <si>
    <t>広告料収入</t>
    <phoneticPr fontId="1"/>
  </si>
  <si>
    <t>介護報酬収入</t>
    <phoneticPr fontId="1"/>
  </si>
  <si>
    <t xml:space="preserve"> 居宅介護支援介護料収入</t>
    <phoneticPr fontId="1"/>
  </si>
  <si>
    <t>利用者等利用料収入</t>
    <phoneticPr fontId="1"/>
  </si>
  <si>
    <t>その他の事業収入</t>
    <phoneticPr fontId="1"/>
  </si>
  <si>
    <t>施設整備等補助金収入</t>
    <phoneticPr fontId="1"/>
  </si>
  <si>
    <t>固定資産売却収入</t>
    <phoneticPr fontId="1"/>
  </si>
  <si>
    <t>その他の収入</t>
    <phoneticPr fontId="1"/>
  </si>
  <si>
    <t>その他の支出</t>
    <phoneticPr fontId="1"/>
  </si>
  <si>
    <t>徴収不能額</t>
    <phoneticPr fontId="1"/>
  </si>
  <si>
    <t>法人運営事業</t>
    <rPh sb="0" eb="2">
      <t>ホウジン</t>
    </rPh>
    <rPh sb="2" eb="4">
      <t>ウンエイ</t>
    </rPh>
    <rPh sb="4" eb="6">
      <t>ジギョウ</t>
    </rPh>
    <phoneticPr fontId="1"/>
  </si>
  <si>
    <t>総合相談事業</t>
    <rPh sb="0" eb="2">
      <t>ソウゴウ</t>
    </rPh>
    <rPh sb="2" eb="4">
      <t>ソウダン</t>
    </rPh>
    <rPh sb="4" eb="6">
      <t>ジギョウ</t>
    </rPh>
    <phoneticPr fontId="1"/>
  </si>
  <si>
    <t>資金貸付事業</t>
    <rPh sb="0" eb="2">
      <t>シキン</t>
    </rPh>
    <rPh sb="2" eb="4">
      <t>カシツケ</t>
    </rPh>
    <rPh sb="4" eb="6">
      <t>ジギョウ</t>
    </rPh>
    <phoneticPr fontId="1"/>
  </si>
  <si>
    <t>福祉基金
運営事業</t>
    <rPh sb="0" eb="2">
      <t>フクシ</t>
    </rPh>
    <rPh sb="2" eb="4">
      <t>キキン</t>
    </rPh>
    <rPh sb="5" eb="7">
      <t>ウンエイ</t>
    </rPh>
    <rPh sb="7" eb="9">
      <t>ジギョウ</t>
    </rPh>
    <phoneticPr fontId="1"/>
  </si>
  <si>
    <t>善意銀行
運営事業</t>
    <rPh sb="0" eb="2">
      <t>ゼンイ</t>
    </rPh>
    <rPh sb="2" eb="4">
      <t>ギンコウ</t>
    </rPh>
    <rPh sb="5" eb="7">
      <t>ウンエイ</t>
    </rPh>
    <rPh sb="7" eb="9">
      <t>ジギョウ</t>
    </rPh>
    <phoneticPr fontId="1"/>
  </si>
  <si>
    <t>市受託事業</t>
    <rPh sb="0" eb="1">
      <t>シ</t>
    </rPh>
    <rPh sb="1" eb="3">
      <t>ジュタク</t>
    </rPh>
    <rPh sb="3" eb="5">
      <t>ジギョウ</t>
    </rPh>
    <phoneticPr fontId="1"/>
  </si>
  <si>
    <t>居宅介護等
事業</t>
    <rPh sb="0" eb="2">
      <t>キョタク</t>
    </rPh>
    <rPh sb="2" eb="4">
      <t>カイゴ</t>
    </rPh>
    <rPh sb="4" eb="5">
      <t>トウ</t>
    </rPh>
    <rPh sb="6" eb="8">
      <t>ジギョウ</t>
    </rPh>
    <phoneticPr fontId="1"/>
  </si>
  <si>
    <t>高齢者
福祉活動事業</t>
    <rPh sb="0" eb="3">
      <t>コウレイシャ</t>
    </rPh>
    <rPh sb="4" eb="6">
      <t>フクシ</t>
    </rPh>
    <rPh sb="6" eb="8">
      <t>カツドウ</t>
    </rPh>
    <rPh sb="8" eb="10">
      <t>ジギョウ</t>
    </rPh>
    <phoneticPr fontId="1"/>
  </si>
  <si>
    <t>住民全般
福祉活動事業</t>
    <rPh sb="0" eb="2">
      <t>ジュウミン</t>
    </rPh>
    <rPh sb="2" eb="4">
      <t>ゼンパン</t>
    </rPh>
    <rPh sb="5" eb="7">
      <t>フクシ</t>
    </rPh>
    <rPh sb="7" eb="9">
      <t>カツドウ</t>
    </rPh>
    <rPh sb="9" eb="11">
      <t>ジギョウ</t>
    </rPh>
    <phoneticPr fontId="1"/>
  </si>
  <si>
    <t>歳末たすけあい配分金事業</t>
    <rPh sb="0" eb="2">
      <t>サイマツ</t>
    </rPh>
    <rPh sb="7" eb="9">
      <t>ハイブン</t>
    </rPh>
    <rPh sb="9" eb="10">
      <t>キン</t>
    </rPh>
    <rPh sb="10" eb="12">
      <t>ジギョウ</t>
    </rPh>
    <phoneticPr fontId="1"/>
  </si>
  <si>
    <t>ﾀｲﾑｹｱ事業</t>
    <rPh sb="5" eb="7">
      <t>ジギョウ</t>
    </rPh>
    <phoneticPr fontId="1"/>
  </si>
  <si>
    <t>訪問介護事業</t>
    <rPh sb="0" eb="2">
      <t>ホウモン</t>
    </rPh>
    <rPh sb="2" eb="4">
      <t>カイゴ</t>
    </rPh>
    <rPh sb="4" eb="6">
      <t>ジギョウ</t>
    </rPh>
    <phoneticPr fontId="1"/>
  </si>
  <si>
    <t>訪問入浴
介護事業</t>
    <rPh sb="0" eb="2">
      <t>ホウモン</t>
    </rPh>
    <rPh sb="2" eb="4">
      <t>ニュウヨク</t>
    </rPh>
    <rPh sb="5" eb="7">
      <t>カイゴ</t>
    </rPh>
    <rPh sb="7" eb="9">
      <t>ジギョウ</t>
    </rPh>
    <phoneticPr fontId="1"/>
  </si>
  <si>
    <t>居宅介護
支援事業</t>
    <rPh sb="0" eb="2">
      <t>キョタク</t>
    </rPh>
    <rPh sb="2" eb="4">
      <t>カイゴ</t>
    </rPh>
    <rPh sb="5" eb="7">
      <t>シエン</t>
    </rPh>
    <rPh sb="7" eb="9">
      <t>ジギョウ</t>
    </rPh>
    <phoneticPr fontId="1"/>
  </si>
  <si>
    <t>通所介護事業</t>
    <rPh sb="0" eb="2">
      <t>ツウショ</t>
    </rPh>
    <rPh sb="2" eb="4">
      <t>カイゴ</t>
    </rPh>
    <rPh sb="4" eb="6">
      <t>ジギョウ</t>
    </rPh>
    <phoneticPr fontId="1"/>
  </si>
  <si>
    <t>訪問看護事業</t>
    <rPh sb="0" eb="2">
      <t>ホウモン</t>
    </rPh>
    <rPh sb="2" eb="4">
      <t>カンゴ</t>
    </rPh>
    <rPh sb="4" eb="6">
      <t>ジギョウ</t>
    </rPh>
    <phoneticPr fontId="1"/>
  </si>
  <si>
    <t>会費収入</t>
    <phoneticPr fontId="1"/>
  </si>
  <si>
    <t>普通会費収入</t>
    <rPh sb="0" eb="2">
      <t>フツウ</t>
    </rPh>
    <rPh sb="2" eb="4">
      <t>カイヒ</t>
    </rPh>
    <rPh sb="4" eb="6">
      <t>シュウニュウ</t>
    </rPh>
    <phoneticPr fontId="1"/>
  </si>
  <si>
    <t>賛助会費収入</t>
    <rPh sb="0" eb="2">
      <t>サンジョ</t>
    </rPh>
    <rPh sb="2" eb="4">
      <t>カイヒ</t>
    </rPh>
    <rPh sb="4" eb="6">
      <t>シュウニュウ</t>
    </rPh>
    <phoneticPr fontId="1"/>
  </si>
  <si>
    <t>寄附金収入</t>
    <phoneticPr fontId="1"/>
  </si>
  <si>
    <t>経常経費補助金収入</t>
    <phoneticPr fontId="1"/>
  </si>
  <si>
    <t>歳末たすけあい配分金収入</t>
    <phoneticPr fontId="1"/>
  </si>
  <si>
    <t>未返還金収入</t>
    <rPh sb="0" eb="3">
      <t>ミヘンカン</t>
    </rPh>
    <rPh sb="3" eb="4">
      <t>キン</t>
    </rPh>
    <rPh sb="4" eb="6">
      <t>シュウニュウ</t>
    </rPh>
    <phoneticPr fontId="1"/>
  </si>
  <si>
    <t>負担金収入</t>
    <phoneticPr fontId="1"/>
  </si>
  <si>
    <t>施設整備等による収支</t>
  </si>
  <si>
    <t>特別会費収入</t>
    <rPh sb="0" eb="2">
      <t>トクベツ</t>
    </rPh>
    <rPh sb="2" eb="4">
      <t>カイヒ</t>
    </rPh>
    <rPh sb="4" eb="6">
      <t>シュウニュウ</t>
    </rPh>
    <phoneticPr fontId="1"/>
  </si>
  <si>
    <t>受取利息配当金収入</t>
    <phoneticPr fontId="1"/>
  </si>
  <si>
    <t>人件費支出</t>
    <phoneticPr fontId="1"/>
  </si>
  <si>
    <t>共同募金配分金事業費</t>
    <phoneticPr fontId="1"/>
  </si>
  <si>
    <t>助成金支出</t>
    <phoneticPr fontId="1"/>
  </si>
  <si>
    <t>人件費支出</t>
    <phoneticPr fontId="1"/>
  </si>
  <si>
    <t>共同募金配分金事業費</t>
    <phoneticPr fontId="1"/>
  </si>
  <si>
    <t>助成金支出</t>
    <phoneticPr fontId="1"/>
  </si>
  <si>
    <t>事業所統括部門</t>
    <rPh sb="0" eb="3">
      <t>ジギョウショ</t>
    </rPh>
    <rPh sb="3" eb="5">
      <t>トウカツ</t>
    </rPh>
    <rPh sb="5" eb="7">
      <t>ブモン</t>
    </rPh>
    <phoneticPr fontId="1"/>
  </si>
  <si>
    <t>住民全般福祉活動事業</t>
    <rPh sb="0" eb="2">
      <t>ジュウミン</t>
    </rPh>
    <rPh sb="2" eb="4">
      <t>ゼンパン</t>
    </rPh>
    <rPh sb="4" eb="6">
      <t>フクシ</t>
    </rPh>
    <rPh sb="6" eb="8">
      <t>カツドウ</t>
    </rPh>
    <rPh sb="8" eb="10">
      <t>ジギョウ</t>
    </rPh>
    <phoneticPr fontId="1"/>
  </si>
  <si>
    <t>地域福祉推進事業</t>
    <rPh sb="0" eb="2">
      <t>チイキ</t>
    </rPh>
    <rPh sb="2" eb="4">
      <t>フクシ</t>
    </rPh>
    <rPh sb="4" eb="6">
      <t>スイシン</t>
    </rPh>
    <rPh sb="6" eb="8">
      <t>ジギョウ</t>
    </rPh>
    <phoneticPr fontId="1"/>
  </si>
  <si>
    <t>増　減</t>
    <rPh sb="0" eb="1">
      <t>ゾウ</t>
    </rPh>
    <rPh sb="2" eb="3">
      <t>ゲン</t>
    </rPh>
    <phoneticPr fontId="1"/>
  </si>
  <si>
    <t>法人事務局運営事業</t>
    <rPh sb="0" eb="2">
      <t>ホウジン</t>
    </rPh>
    <rPh sb="2" eb="5">
      <t>ジムキョク</t>
    </rPh>
    <rPh sb="5" eb="7">
      <t>ウンエイ</t>
    </rPh>
    <rPh sb="7" eb="9">
      <t>ジギョウ</t>
    </rPh>
    <phoneticPr fontId="1"/>
  </si>
  <si>
    <t>善意銀行運営事業</t>
    <rPh sb="0" eb="2">
      <t>ゼンイ</t>
    </rPh>
    <rPh sb="2" eb="4">
      <t>ギンコウ</t>
    </rPh>
    <rPh sb="4" eb="6">
      <t>ウンエイ</t>
    </rPh>
    <rPh sb="6" eb="8">
      <t>ジギョウ</t>
    </rPh>
    <phoneticPr fontId="1"/>
  </si>
  <si>
    <t>福祉基金運営事業</t>
    <rPh sb="0" eb="2">
      <t>フクシ</t>
    </rPh>
    <rPh sb="2" eb="4">
      <t>キキン</t>
    </rPh>
    <rPh sb="4" eb="6">
      <t>ウンエイ</t>
    </rPh>
    <rPh sb="6" eb="8">
      <t>ジギョウ</t>
    </rPh>
    <phoneticPr fontId="1"/>
  </si>
  <si>
    <t>ご近所福祉活動助成事業</t>
    <rPh sb="1" eb="3">
      <t>キンジョ</t>
    </rPh>
    <rPh sb="3" eb="5">
      <t>フクシ</t>
    </rPh>
    <rPh sb="5" eb="7">
      <t>カツドウ</t>
    </rPh>
    <rPh sb="7" eb="9">
      <t>ジョセイ</t>
    </rPh>
    <rPh sb="9" eb="11">
      <t>ジギョウ</t>
    </rPh>
    <phoneticPr fontId="1"/>
  </si>
  <si>
    <t>生活福祉資金貸付事業</t>
    <rPh sb="0" eb="2">
      <t>セイカツ</t>
    </rPh>
    <rPh sb="2" eb="4">
      <t>フクシ</t>
    </rPh>
    <rPh sb="4" eb="6">
      <t>シキン</t>
    </rPh>
    <rPh sb="6" eb="8">
      <t>カシツケ</t>
    </rPh>
    <rPh sb="8" eb="10">
      <t>ジギョウ</t>
    </rPh>
    <phoneticPr fontId="1"/>
  </si>
  <si>
    <t>認知症ｷｬﾗﾊﾞﾝｻﾎﾟｰﾀｰ事業</t>
    <rPh sb="0" eb="3">
      <t>ニンチショウ</t>
    </rPh>
    <rPh sb="15" eb="17">
      <t>ジギョウ</t>
    </rPh>
    <phoneticPr fontId="1"/>
  </si>
  <si>
    <t>事業活動による収支</t>
    <rPh sb="0" eb="2">
      <t>ジギョウ</t>
    </rPh>
    <rPh sb="2" eb="4">
      <t>カツドウ</t>
    </rPh>
    <phoneticPr fontId="1"/>
  </si>
  <si>
    <t>都道府県補助金収入</t>
    <rPh sb="0" eb="4">
      <t>トドウフケン</t>
    </rPh>
    <rPh sb="4" eb="7">
      <t>ホジョキン</t>
    </rPh>
    <rPh sb="7" eb="9">
      <t>シュウニュウ</t>
    </rPh>
    <phoneticPr fontId="1"/>
  </si>
  <si>
    <t>県社協補助金収入</t>
    <rPh sb="0" eb="3">
      <t>ケンシャキョウ</t>
    </rPh>
    <rPh sb="3" eb="6">
      <t>ホジョキン</t>
    </rPh>
    <rPh sb="6" eb="8">
      <t>シュウニュウ</t>
    </rPh>
    <phoneticPr fontId="1"/>
  </si>
  <si>
    <t>8004</t>
    <phoneticPr fontId="1"/>
  </si>
  <si>
    <t>県補助金収入</t>
    <rPh sb="0" eb="1">
      <t>ケン</t>
    </rPh>
    <rPh sb="1" eb="4">
      <t>ホジョキン</t>
    </rPh>
    <rPh sb="4" eb="6">
      <t>シュウニュウ</t>
    </rPh>
    <phoneticPr fontId="1"/>
  </si>
  <si>
    <t>利用料収入(業)</t>
    <rPh sb="6" eb="7">
      <t>ギョウ</t>
    </rPh>
    <phoneticPr fontId="1"/>
  </si>
  <si>
    <t>その他の負担金収入</t>
    <rPh sb="2" eb="3">
      <t>タ</t>
    </rPh>
    <phoneticPr fontId="1"/>
  </si>
  <si>
    <t>介護保険事業収入</t>
    <rPh sb="4" eb="6">
      <t>ジギョウ</t>
    </rPh>
    <phoneticPr fontId="1"/>
  </si>
  <si>
    <t>居宅介護料収入(介護報酬収入）</t>
    <rPh sb="8" eb="10">
      <t>カイゴ</t>
    </rPh>
    <rPh sb="10" eb="12">
      <t>ホウシュウ</t>
    </rPh>
    <rPh sb="12" eb="14">
      <t>シュウニュウ</t>
    </rPh>
    <phoneticPr fontId="1"/>
  </si>
  <si>
    <t>介護予防報酬収入</t>
    <rPh sb="0" eb="2">
      <t>カイゴ</t>
    </rPh>
    <rPh sb="2" eb="4">
      <t>ヨボウ</t>
    </rPh>
    <rPh sb="4" eb="6">
      <t>ホウシュウ</t>
    </rPh>
    <rPh sb="6" eb="8">
      <t>シュウニュウ</t>
    </rPh>
    <phoneticPr fontId="1"/>
  </si>
  <si>
    <t>居宅介護料収入(利用者負担金収入）</t>
    <rPh sb="8" eb="11">
      <t>リヨウシャ</t>
    </rPh>
    <rPh sb="11" eb="14">
      <t>フタンキン</t>
    </rPh>
    <rPh sb="14" eb="16">
      <t>シュウニュウ</t>
    </rPh>
    <phoneticPr fontId="1"/>
  </si>
  <si>
    <t>介護負担金収入(公費)</t>
    <rPh sb="0" eb="2">
      <t>カイゴ</t>
    </rPh>
    <rPh sb="2" eb="4">
      <t>フタン</t>
    </rPh>
    <rPh sb="4" eb="5">
      <t>キン</t>
    </rPh>
    <rPh sb="5" eb="7">
      <t>シュウニュウ</t>
    </rPh>
    <rPh sb="8" eb="10">
      <t>コウヒ</t>
    </rPh>
    <phoneticPr fontId="1"/>
  </si>
  <si>
    <t>介護負担金収入(一般)</t>
    <rPh sb="0" eb="2">
      <t>カイゴ</t>
    </rPh>
    <rPh sb="2" eb="4">
      <t>フタン</t>
    </rPh>
    <rPh sb="4" eb="5">
      <t>キン</t>
    </rPh>
    <rPh sb="5" eb="7">
      <t>シュウニュウ</t>
    </rPh>
    <rPh sb="8" eb="10">
      <t>イッパン</t>
    </rPh>
    <phoneticPr fontId="1"/>
  </si>
  <si>
    <t>介護予防負担金収入(公費)</t>
    <rPh sb="0" eb="2">
      <t>カイゴ</t>
    </rPh>
    <rPh sb="2" eb="4">
      <t>ヨボウ</t>
    </rPh>
    <rPh sb="4" eb="7">
      <t>フタンキン</t>
    </rPh>
    <rPh sb="7" eb="9">
      <t>シュウニュウ</t>
    </rPh>
    <rPh sb="10" eb="12">
      <t>コウヒ</t>
    </rPh>
    <phoneticPr fontId="1"/>
  </si>
  <si>
    <t>介護予防負担金収入(一般）</t>
    <rPh sb="0" eb="2">
      <t>カイゴ</t>
    </rPh>
    <rPh sb="2" eb="4">
      <t>ヨボウ</t>
    </rPh>
    <rPh sb="4" eb="7">
      <t>フタンキン</t>
    </rPh>
    <rPh sb="7" eb="9">
      <t>シュウニュウ</t>
    </rPh>
    <rPh sb="10" eb="12">
      <t>イッパン</t>
    </rPh>
    <phoneticPr fontId="1"/>
  </si>
  <si>
    <t>居宅介護支援介護料収入</t>
    <rPh sb="0" eb="2">
      <t>キョタク</t>
    </rPh>
    <rPh sb="2" eb="4">
      <t>カイゴ</t>
    </rPh>
    <rPh sb="4" eb="6">
      <t>シエン</t>
    </rPh>
    <rPh sb="6" eb="8">
      <t>カイゴ</t>
    </rPh>
    <rPh sb="8" eb="9">
      <t>リョウ</t>
    </rPh>
    <rPh sb="9" eb="11">
      <t>シュウニュウ</t>
    </rPh>
    <phoneticPr fontId="1"/>
  </si>
  <si>
    <t>食費収入(公費)</t>
    <rPh sb="0" eb="2">
      <t>ショクヒ</t>
    </rPh>
    <rPh sb="2" eb="4">
      <t>シュウニュウ</t>
    </rPh>
    <rPh sb="5" eb="7">
      <t>コウヒ</t>
    </rPh>
    <phoneticPr fontId="1"/>
  </si>
  <si>
    <t>食費収入(一般)</t>
    <rPh sb="0" eb="2">
      <t>ショクヒ</t>
    </rPh>
    <rPh sb="2" eb="4">
      <t>シュウニュウ</t>
    </rPh>
    <rPh sb="5" eb="7">
      <t>イッパン</t>
    </rPh>
    <phoneticPr fontId="1"/>
  </si>
  <si>
    <t>その他の事業収入</t>
    <rPh sb="2" eb="3">
      <t>タ</t>
    </rPh>
    <rPh sb="4" eb="6">
      <t>ジギョウ</t>
    </rPh>
    <rPh sb="6" eb="8">
      <t>シュウニュウ</t>
    </rPh>
    <phoneticPr fontId="1"/>
  </si>
  <si>
    <t>就労支援事業収入</t>
    <rPh sb="0" eb="2">
      <t>シュウロウ</t>
    </rPh>
    <rPh sb="2" eb="4">
      <t>シエン</t>
    </rPh>
    <rPh sb="4" eb="6">
      <t>ジギョウ</t>
    </rPh>
    <rPh sb="6" eb="8">
      <t>シュウニュウ</t>
    </rPh>
    <phoneticPr fontId="1"/>
  </si>
  <si>
    <t>8331</t>
    <phoneticPr fontId="1"/>
  </si>
  <si>
    <t>喫茶事業収入</t>
    <rPh sb="0" eb="2">
      <t>キッサ</t>
    </rPh>
    <rPh sb="2" eb="4">
      <t>ジギョウ</t>
    </rPh>
    <rPh sb="4" eb="6">
      <t>シュウニュウ</t>
    </rPh>
    <phoneticPr fontId="1"/>
  </si>
  <si>
    <t>製菓事業収入</t>
    <rPh sb="0" eb="2">
      <t>セイカ</t>
    </rPh>
    <rPh sb="2" eb="4">
      <t>ジギョウ</t>
    </rPh>
    <rPh sb="4" eb="6">
      <t>シュウニュウ</t>
    </rPh>
    <phoneticPr fontId="1"/>
  </si>
  <si>
    <t>物販事業収入</t>
    <rPh sb="0" eb="2">
      <t>ブッパン</t>
    </rPh>
    <rPh sb="2" eb="4">
      <t>ジギョウ</t>
    </rPh>
    <rPh sb="4" eb="6">
      <t>シュウニュウ</t>
    </rPh>
    <phoneticPr fontId="1"/>
  </si>
  <si>
    <t>下請事業収入</t>
    <rPh sb="0" eb="2">
      <t>シタウ</t>
    </rPh>
    <phoneticPr fontId="1"/>
  </si>
  <si>
    <t>その他事業収入</t>
    <rPh sb="2" eb="3">
      <t>タ</t>
    </rPh>
    <phoneticPr fontId="1"/>
  </si>
  <si>
    <t>リサイクル事業収入</t>
    <phoneticPr fontId="1"/>
  </si>
  <si>
    <t>障害福祉サービス等事業収入</t>
    <rPh sb="0" eb="2">
      <t>ショウガイ</t>
    </rPh>
    <rPh sb="2" eb="4">
      <t>フクシ</t>
    </rPh>
    <rPh sb="8" eb="9">
      <t>トウ</t>
    </rPh>
    <rPh sb="9" eb="11">
      <t>ジギョウ</t>
    </rPh>
    <rPh sb="11" eb="13">
      <t>シュウニュウ</t>
    </rPh>
    <phoneticPr fontId="1"/>
  </si>
  <si>
    <t>自立支援給付費収入</t>
    <rPh sb="0" eb="2">
      <t>ジリツ</t>
    </rPh>
    <rPh sb="2" eb="4">
      <t>シエン</t>
    </rPh>
    <rPh sb="4" eb="6">
      <t>キュウフ</t>
    </rPh>
    <rPh sb="6" eb="7">
      <t>ヒ</t>
    </rPh>
    <rPh sb="7" eb="9">
      <t>シュウニュウ</t>
    </rPh>
    <phoneticPr fontId="1"/>
  </si>
  <si>
    <t>8343</t>
    <phoneticPr fontId="1"/>
  </si>
  <si>
    <t>8344</t>
    <phoneticPr fontId="1"/>
  </si>
  <si>
    <t>特例介護給付費収入</t>
    <rPh sb="0" eb="2">
      <t>トクレイ</t>
    </rPh>
    <rPh sb="2" eb="4">
      <t>カイゴ</t>
    </rPh>
    <rPh sb="4" eb="6">
      <t>キュウフ</t>
    </rPh>
    <rPh sb="6" eb="7">
      <t>ヒ</t>
    </rPh>
    <rPh sb="7" eb="9">
      <t>シュウニュウ</t>
    </rPh>
    <phoneticPr fontId="1"/>
  </si>
  <si>
    <t>訓練等給付費収入</t>
    <rPh sb="0" eb="2">
      <t>クンレン</t>
    </rPh>
    <rPh sb="2" eb="3">
      <t>トウ</t>
    </rPh>
    <rPh sb="3" eb="5">
      <t>キュウフ</t>
    </rPh>
    <rPh sb="5" eb="6">
      <t>ヒ</t>
    </rPh>
    <rPh sb="6" eb="8">
      <t>シュウニュウ</t>
    </rPh>
    <phoneticPr fontId="1"/>
  </si>
  <si>
    <t>特例訓練等給付費収入</t>
    <rPh sb="0" eb="2">
      <t>トクレイ</t>
    </rPh>
    <rPh sb="2" eb="4">
      <t>クンレン</t>
    </rPh>
    <rPh sb="4" eb="5">
      <t>トウ</t>
    </rPh>
    <rPh sb="5" eb="7">
      <t>キュウフ</t>
    </rPh>
    <rPh sb="7" eb="8">
      <t>ヒ</t>
    </rPh>
    <rPh sb="8" eb="10">
      <t>シュウニュウ</t>
    </rPh>
    <phoneticPr fontId="1"/>
  </si>
  <si>
    <t>8352</t>
    <phoneticPr fontId="1"/>
  </si>
  <si>
    <t>8541</t>
    <phoneticPr fontId="1"/>
  </si>
  <si>
    <t>受取利息配当金収入</t>
    <phoneticPr fontId="1"/>
  </si>
  <si>
    <t>その他の収入</t>
    <phoneticPr fontId="1"/>
  </si>
  <si>
    <t>受入研修費収入</t>
    <rPh sb="0" eb="2">
      <t>ウケイレ</t>
    </rPh>
    <rPh sb="2" eb="5">
      <t>ケンシュウヒ</t>
    </rPh>
    <rPh sb="5" eb="7">
      <t>シュウニュウ</t>
    </rPh>
    <phoneticPr fontId="1"/>
  </si>
  <si>
    <t>利用者等外給食費収入</t>
    <rPh sb="0" eb="3">
      <t>リヨウシャ</t>
    </rPh>
    <rPh sb="3" eb="4">
      <t>トウ</t>
    </rPh>
    <rPh sb="4" eb="5">
      <t>ガイ</t>
    </rPh>
    <rPh sb="5" eb="8">
      <t>キュウショクヒ</t>
    </rPh>
    <rPh sb="8" eb="10">
      <t>シュウニュウ</t>
    </rPh>
    <phoneticPr fontId="1"/>
  </si>
  <si>
    <t>8615</t>
    <phoneticPr fontId="1"/>
  </si>
  <si>
    <t>退職手当積立基金預け金差益</t>
    <rPh sb="0" eb="2">
      <t>タイショク</t>
    </rPh>
    <rPh sb="2" eb="4">
      <t>テアテ</t>
    </rPh>
    <rPh sb="4" eb="6">
      <t>ツミタテ</t>
    </rPh>
    <rPh sb="6" eb="8">
      <t>キキン</t>
    </rPh>
    <rPh sb="8" eb="9">
      <t>アズ</t>
    </rPh>
    <rPh sb="10" eb="11">
      <t>キン</t>
    </rPh>
    <rPh sb="11" eb="13">
      <t>サエキ</t>
    </rPh>
    <phoneticPr fontId="1"/>
  </si>
  <si>
    <t>8623</t>
    <phoneticPr fontId="1"/>
  </si>
  <si>
    <t>7116</t>
    <phoneticPr fontId="1"/>
  </si>
  <si>
    <t>役員報酬支出</t>
    <rPh sb="4" eb="6">
      <t>シシュツ</t>
    </rPh>
    <phoneticPr fontId="1"/>
  </si>
  <si>
    <t>職員給料支出</t>
    <rPh sb="2" eb="4">
      <t>キュウリョウ</t>
    </rPh>
    <phoneticPr fontId="1"/>
  </si>
  <si>
    <t>職員賞与支出</t>
    <rPh sb="2" eb="4">
      <t>ショウヨ</t>
    </rPh>
    <phoneticPr fontId="1"/>
  </si>
  <si>
    <t>非常勤職員給与支出</t>
    <phoneticPr fontId="1"/>
  </si>
  <si>
    <t>退職給付支出</t>
    <rPh sb="0" eb="2">
      <t>タイショク</t>
    </rPh>
    <rPh sb="2" eb="4">
      <t>キュウフ</t>
    </rPh>
    <phoneticPr fontId="1"/>
  </si>
  <si>
    <t>法定福利費支出</t>
    <phoneticPr fontId="1"/>
  </si>
  <si>
    <t>事業費支出</t>
    <phoneticPr fontId="1"/>
  </si>
  <si>
    <t>7211</t>
    <phoneticPr fontId="1"/>
  </si>
  <si>
    <t>7216</t>
    <phoneticPr fontId="1"/>
  </si>
  <si>
    <t>7217</t>
    <phoneticPr fontId="1"/>
  </si>
  <si>
    <t>7219</t>
    <phoneticPr fontId="1"/>
  </si>
  <si>
    <t>7225</t>
    <phoneticPr fontId="1"/>
  </si>
  <si>
    <t>給食費支出</t>
    <rPh sb="0" eb="2">
      <t>キュウショク</t>
    </rPh>
    <rPh sb="2" eb="3">
      <t>ヒ</t>
    </rPh>
    <rPh sb="3" eb="5">
      <t>シシュツ</t>
    </rPh>
    <phoneticPr fontId="1"/>
  </si>
  <si>
    <t>旅費交通費支出</t>
    <phoneticPr fontId="1"/>
  </si>
  <si>
    <t>諸謝金支出</t>
    <phoneticPr fontId="1"/>
  </si>
  <si>
    <t>介護用品費支出</t>
    <rPh sb="0" eb="2">
      <t>カイゴ</t>
    </rPh>
    <rPh sb="2" eb="4">
      <t>ヨウヒン</t>
    </rPh>
    <rPh sb="4" eb="5">
      <t>ヒ</t>
    </rPh>
    <rPh sb="5" eb="7">
      <t>シシュツ</t>
    </rPh>
    <phoneticPr fontId="1"/>
  </si>
  <si>
    <t>医薬品費支出</t>
    <rPh sb="0" eb="3">
      <t>イヤクヒン</t>
    </rPh>
    <rPh sb="3" eb="4">
      <t>ヒ</t>
    </rPh>
    <phoneticPr fontId="1"/>
  </si>
  <si>
    <t>保健衛生費支出</t>
    <phoneticPr fontId="1"/>
  </si>
  <si>
    <t>医療費支出</t>
    <phoneticPr fontId="1"/>
  </si>
  <si>
    <t>被服費支出</t>
    <phoneticPr fontId="1"/>
  </si>
  <si>
    <t>教養娯楽費支出</t>
    <phoneticPr fontId="1"/>
  </si>
  <si>
    <t>日用品費支出</t>
    <phoneticPr fontId="1"/>
  </si>
  <si>
    <t>水道光熱費支出</t>
    <phoneticPr fontId="1"/>
  </si>
  <si>
    <t>燃料費支出</t>
    <phoneticPr fontId="1"/>
  </si>
  <si>
    <t>消耗器具備品費支出</t>
    <rPh sb="0" eb="2">
      <t>ショウモウ</t>
    </rPh>
    <rPh sb="2" eb="4">
      <t>キグ</t>
    </rPh>
    <rPh sb="4" eb="6">
      <t>ビヒン</t>
    </rPh>
    <rPh sb="6" eb="7">
      <t>ヒ</t>
    </rPh>
    <phoneticPr fontId="1"/>
  </si>
  <si>
    <t>印刷製本費支出</t>
    <phoneticPr fontId="1"/>
  </si>
  <si>
    <t>保険料支出</t>
    <rPh sb="0" eb="3">
      <t>ホケンリョウ</t>
    </rPh>
    <phoneticPr fontId="1"/>
  </si>
  <si>
    <t>修繕費支出</t>
    <phoneticPr fontId="1"/>
  </si>
  <si>
    <t>賃借料支出</t>
    <rPh sb="0" eb="3">
      <t>チンシャクリョウ</t>
    </rPh>
    <phoneticPr fontId="1"/>
  </si>
  <si>
    <t>業務委託費支出</t>
    <phoneticPr fontId="1"/>
  </si>
  <si>
    <t>就職支度費支出</t>
    <phoneticPr fontId="1"/>
  </si>
  <si>
    <t>手数料支出</t>
    <rPh sb="3" eb="5">
      <t>シシュツ</t>
    </rPh>
    <phoneticPr fontId="1"/>
  </si>
  <si>
    <t>租税公課支出</t>
    <phoneticPr fontId="1"/>
  </si>
  <si>
    <t>車輌費支出</t>
    <phoneticPr fontId="1"/>
  </si>
  <si>
    <t>通信運搬費支出</t>
    <phoneticPr fontId="1"/>
  </si>
  <si>
    <t>広報費支出</t>
    <phoneticPr fontId="1"/>
  </si>
  <si>
    <t>会議費支出</t>
    <rPh sb="0" eb="3">
      <t>カイギヒ</t>
    </rPh>
    <phoneticPr fontId="1"/>
  </si>
  <si>
    <t>雑支出</t>
    <rPh sb="0" eb="1">
      <t>ザツ</t>
    </rPh>
    <phoneticPr fontId="1"/>
  </si>
  <si>
    <t>事務費支出</t>
    <rPh sb="0" eb="3">
      <t>ジムヒ</t>
    </rPh>
    <phoneticPr fontId="1"/>
  </si>
  <si>
    <t>7312</t>
    <phoneticPr fontId="1"/>
  </si>
  <si>
    <t>7313</t>
    <phoneticPr fontId="1"/>
  </si>
  <si>
    <t>7314</t>
    <phoneticPr fontId="1"/>
  </si>
  <si>
    <t>7332</t>
    <phoneticPr fontId="1"/>
  </si>
  <si>
    <t>福利厚生費支出</t>
    <rPh sb="0" eb="2">
      <t>フクリ</t>
    </rPh>
    <rPh sb="2" eb="5">
      <t>コウセイヒ</t>
    </rPh>
    <rPh sb="5" eb="7">
      <t>シシュツ</t>
    </rPh>
    <phoneticPr fontId="1"/>
  </si>
  <si>
    <t>職員被服費支出</t>
    <rPh sb="0" eb="2">
      <t>ショクイン</t>
    </rPh>
    <rPh sb="2" eb="5">
      <t>ヒフクヒ</t>
    </rPh>
    <phoneticPr fontId="1"/>
  </si>
  <si>
    <t>研修研究費支出</t>
    <rPh sb="0" eb="2">
      <t>ケンシュウ</t>
    </rPh>
    <rPh sb="2" eb="5">
      <t>ケンキュウヒ</t>
    </rPh>
    <phoneticPr fontId="1"/>
  </si>
  <si>
    <t>事務消耗品費支出</t>
    <rPh sb="0" eb="2">
      <t>ジム</t>
    </rPh>
    <rPh sb="2" eb="4">
      <t>ショウモウ</t>
    </rPh>
    <rPh sb="4" eb="5">
      <t>ヒン</t>
    </rPh>
    <rPh sb="5" eb="6">
      <t>ヒ</t>
    </rPh>
    <phoneticPr fontId="1"/>
  </si>
  <si>
    <t>土地・建物賃借料支出</t>
    <phoneticPr fontId="1"/>
  </si>
  <si>
    <t>保守料支出</t>
    <rPh sb="0" eb="2">
      <t>ホシュ</t>
    </rPh>
    <rPh sb="2" eb="3">
      <t>リョウ</t>
    </rPh>
    <phoneticPr fontId="1"/>
  </si>
  <si>
    <t>渉外費支出</t>
    <rPh sb="0" eb="2">
      <t>ショウガイ</t>
    </rPh>
    <rPh sb="2" eb="3">
      <t>ヒ</t>
    </rPh>
    <phoneticPr fontId="1"/>
  </si>
  <si>
    <t>諸会費支出</t>
    <rPh sb="0" eb="3">
      <t>ショカイヒ</t>
    </rPh>
    <phoneticPr fontId="1"/>
  </si>
  <si>
    <t>就労支援事業支出</t>
    <rPh sb="0" eb="2">
      <t>シュウロウ</t>
    </rPh>
    <rPh sb="2" eb="4">
      <t>シエン</t>
    </rPh>
    <rPh sb="4" eb="6">
      <t>ジギョウ</t>
    </rPh>
    <rPh sb="6" eb="8">
      <t>シシュツ</t>
    </rPh>
    <phoneticPr fontId="1"/>
  </si>
  <si>
    <t>就労支援事業販売原価支出</t>
    <rPh sb="0" eb="2">
      <t>シュウロウ</t>
    </rPh>
    <rPh sb="2" eb="4">
      <t>シエン</t>
    </rPh>
    <rPh sb="4" eb="6">
      <t>ジギョウ</t>
    </rPh>
    <rPh sb="6" eb="8">
      <t>ハンバイ</t>
    </rPh>
    <rPh sb="8" eb="10">
      <t>ゲンカ</t>
    </rPh>
    <rPh sb="10" eb="12">
      <t>シシュツ</t>
    </rPh>
    <phoneticPr fontId="1"/>
  </si>
  <si>
    <t>就労支援事業製造原価支出</t>
    <rPh sb="0" eb="2">
      <t>シュウロウ</t>
    </rPh>
    <rPh sb="2" eb="4">
      <t>シエン</t>
    </rPh>
    <rPh sb="4" eb="6">
      <t>ジギョウ</t>
    </rPh>
    <rPh sb="6" eb="8">
      <t>セイゾウ</t>
    </rPh>
    <rPh sb="8" eb="10">
      <t>ゲンカ</t>
    </rPh>
    <rPh sb="10" eb="12">
      <t>シシュツ</t>
    </rPh>
    <phoneticPr fontId="1"/>
  </si>
  <si>
    <t>就労支援事業仕入支出</t>
    <rPh sb="0" eb="2">
      <t>シュウロウ</t>
    </rPh>
    <rPh sb="2" eb="4">
      <t>シエン</t>
    </rPh>
    <rPh sb="4" eb="6">
      <t>ジギョウ</t>
    </rPh>
    <rPh sb="6" eb="8">
      <t>シイレ</t>
    </rPh>
    <rPh sb="8" eb="10">
      <t>シシュツ</t>
    </rPh>
    <phoneticPr fontId="1"/>
  </si>
  <si>
    <t>就労支援事業販管費支出</t>
    <rPh sb="0" eb="2">
      <t>シュウロウ</t>
    </rPh>
    <rPh sb="2" eb="4">
      <t>シエン</t>
    </rPh>
    <rPh sb="4" eb="6">
      <t>ジギョウ</t>
    </rPh>
    <rPh sb="6" eb="9">
      <t>ハンカンヒ</t>
    </rPh>
    <rPh sb="9" eb="11">
      <t>シシュツ</t>
    </rPh>
    <phoneticPr fontId="1"/>
  </si>
  <si>
    <t>貸付事業支出</t>
    <rPh sb="0" eb="2">
      <t>カシツケ</t>
    </rPh>
    <rPh sb="2" eb="4">
      <t>ジギョウ</t>
    </rPh>
    <rPh sb="4" eb="6">
      <t>シシュツ</t>
    </rPh>
    <phoneticPr fontId="1"/>
  </si>
  <si>
    <t>貸付金支出</t>
    <rPh sb="0" eb="2">
      <t>カシツケ</t>
    </rPh>
    <rPh sb="2" eb="3">
      <t>キン</t>
    </rPh>
    <rPh sb="3" eb="5">
      <t>シシュツ</t>
    </rPh>
    <phoneticPr fontId="1"/>
  </si>
  <si>
    <t>支払利息支出</t>
    <rPh sb="0" eb="2">
      <t>シハライ</t>
    </rPh>
    <rPh sb="2" eb="4">
      <t>リソク</t>
    </rPh>
    <rPh sb="4" eb="6">
      <t>シシュツ</t>
    </rPh>
    <phoneticPr fontId="1"/>
  </si>
  <si>
    <t>その他の支出</t>
    <phoneticPr fontId="1"/>
  </si>
  <si>
    <t>利用者等外給食費支出</t>
    <rPh sb="0" eb="3">
      <t>リヨウシャ</t>
    </rPh>
    <rPh sb="3" eb="4">
      <t>トウ</t>
    </rPh>
    <rPh sb="4" eb="5">
      <t>ガイ</t>
    </rPh>
    <rPh sb="5" eb="8">
      <t>キュウショクヒ</t>
    </rPh>
    <rPh sb="8" eb="10">
      <t>シシュツ</t>
    </rPh>
    <phoneticPr fontId="1"/>
  </si>
  <si>
    <t>退職手当積立基金預け金差損</t>
    <rPh sb="0" eb="2">
      <t>タイショク</t>
    </rPh>
    <rPh sb="2" eb="4">
      <t>テアテ</t>
    </rPh>
    <rPh sb="4" eb="6">
      <t>ツミタテ</t>
    </rPh>
    <rPh sb="6" eb="8">
      <t>キキン</t>
    </rPh>
    <rPh sb="8" eb="9">
      <t>アズ</t>
    </rPh>
    <rPh sb="10" eb="11">
      <t>キン</t>
    </rPh>
    <rPh sb="11" eb="13">
      <t>サソン</t>
    </rPh>
    <phoneticPr fontId="1"/>
  </si>
  <si>
    <t>雑支出</t>
    <rPh sb="0" eb="1">
      <t>ザツ</t>
    </rPh>
    <rPh sb="1" eb="3">
      <t>シシュツ</t>
    </rPh>
    <phoneticPr fontId="1"/>
  </si>
  <si>
    <t>流動資産評価損等による資金減少額</t>
    <rPh sb="0" eb="2">
      <t>リュウドウ</t>
    </rPh>
    <rPh sb="2" eb="4">
      <t>シサン</t>
    </rPh>
    <rPh sb="4" eb="6">
      <t>ヒョウカ</t>
    </rPh>
    <rPh sb="6" eb="7">
      <t>ソン</t>
    </rPh>
    <rPh sb="7" eb="8">
      <t>トウ</t>
    </rPh>
    <rPh sb="11" eb="13">
      <t>シキン</t>
    </rPh>
    <rPh sb="13" eb="15">
      <t>ゲンショウ</t>
    </rPh>
    <rPh sb="15" eb="16">
      <t>ガク</t>
    </rPh>
    <phoneticPr fontId="1"/>
  </si>
  <si>
    <t>徴収不能額</t>
    <phoneticPr fontId="1"/>
  </si>
  <si>
    <t>事業活動資金収支差額(3)＝(1)-(2)</t>
    <rPh sb="0" eb="2">
      <t>ジギョウ</t>
    </rPh>
    <rPh sb="2" eb="4">
      <t>カツドウ</t>
    </rPh>
    <rPh sb="4" eb="6">
      <t>シキン</t>
    </rPh>
    <rPh sb="6" eb="8">
      <t>シュウシ</t>
    </rPh>
    <rPh sb="8" eb="10">
      <t>サガク</t>
    </rPh>
    <phoneticPr fontId="1"/>
  </si>
  <si>
    <t>事業活動支出計(2)</t>
    <rPh sb="0" eb="2">
      <t>ジギョウ</t>
    </rPh>
    <rPh sb="2" eb="4">
      <t>カツドウ</t>
    </rPh>
    <rPh sb="4" eb="6">
      <t>シシュツ</t>
    </rPh>
    <rPh sb="6" eb="7">
      <t>ケイ</t>
    </rPh>
    <phoneticPr fontId="1"/>
  </si>
  <si>
    <t>事業活動収入計(1)</t>
    <rPh sb="0" eb="2">
      <t>ジギョウ</t>
    </rPh>
    <rPh sb="2" eb="4">
      <t>カツドウ</t>
    </rPh>
    <rPh sb="4" eb="6">
      <t>シュウニュウ</t>
    </rPh>
    <rPh sb="6" eb="7">
      <t>ケイ</t>
    </rPh>
    <phoneticPr fontId="1"/>
  </si>
  <si>
    <t>8711</t>
    <phoneticPr fontId="1"/>
  </si>
  <si>
    <t>8721</t>
    <phoneticPr fontId="1"/>
  </si>
  <si>
    <t>施設整備等補助金収入</t>
    <rPh sb="0" eb="2">
      <t>シセツ</t>
    </rPh>
    <rPh sb="2" eb="4">
      <t>セイビ</t>
    </rPh>
    <rPh sb="4" eb="5">
      <t>トウ</t>
    </rPh>
    <rPh sb="5" eb="8">
      <t>ホジョキン</t>
    </rPh>
    <rPh sb="8" eb="10">
      <t>シュウニュウ</t>
    </rPh>
    <phoneticPr fontId="1"/>
  </si>
  <si>
    <t>設備資金借入金元金償還補助金収入</t>
    <rPh sb="0" eb="2">
      <t>セツビ</t>
    </rPh>
    <rPh sb="2" eb="4">
      <t>シキン</t>
    </rPh>
    <rPh sb="4" eb="6">
      <t>カリイレ</t>
    </rPh>
    <rPh sb="6" eb="7">
      <t>キン</t>
    </rPh>
    <rPh sb="7" eb="9">
      <t>ガンキン</t>
    </rPh>
    <rPh sb="9" eb="11">
      <t>ショウカン</t>
    </rPh>
    <rPh sb="11" eb="14">
      <t>ホジョキン</t>
    </rPh>
    <rPh sb="14" eb="16">
      <t>シュウニュウ</t>
    </rPh>
    <phoneticPr fontId="1"/>
  </si>
  <si>
    <t>車輌運搬具売却収入</t>
    <rPh sb="0" eb="2">
      <t>シャリョウ</t>
    </rPh>
    <rPh sb="2" eb="4">
      <t>ウンパン</t>
    </rPh>
    <rPh sb="4" eb="5">
      <t>グ</t>
    </rPh>
    <rPh sb="5" eb="7">
      <t>バイキャク</t>
    </rPh>
    <rPh sb="7" eb="9">
      <t>シュウニュウ</t>
    </rPh>
    <phoneticPr fontId="1"/>
  </si>
  <si>
    <t>器具及び備品売却収入</t>
    <rPh sb="0" eb="2">
      <t>キグ</t>
    </rPh>
    <rPh sb="2" eb="3">
      <t>オヨ</t>
    </rPh>
    <rPh sb="4" eb="6">
      <t>ビヒン</t>
    </rPh>
    <rPh sb="6" eb="8">
      <t>バイキャク</t>
    </rPh>
    <rPh sb="8" eb="10">
      <t>シュウニュウ</t>
    </rPh>
    <phoneticPr fontId="1"/>
  </si>
  <si>
    <t>その他の施設整備等による収入</t>
    <rPh sb="2" eb="3">
      <t>タ</t>
    </rPh>
    <rPh sb="4" eb="6">
      <t>シセツ</t>
    </rPh>
    <rPh sb="6" eb="8">
      <t>セイビ</t>
    </rPh>
    <rPh sb="8" eb="9">
      <t>トウ</t>
    </rPh>
    <rPh sb="12" eb="14">
      <t>シュウニュウ</t>
    </rPh>
    <phoneticPr fontId="1"/>
  </si>
  <si>
    <t>その他の収入</t>
    <rPh sb="2" eb="3">
      <t>タ</t>
    </rPh>
    <rPh sb="4" eb="6">
      <t>シュウニュウ</t>
    </rPh>
    <phoneticPr fontId="1"/>
  </si>
  <si>
    <t>施設整備等収入計(4)</t>
    <phoneticPr fontId="1"/>
  </si>
  <si>
    <t>設備資金借入金元金償還支出</t>
    <rPh sb="0" eb="2">
      <t>セツビ</t>
    </rPh>
    <rPh sb="2" eb="4">
      <t>シキン</t>
    </rPh>
    <rPh sb="4" eb="6">
      <t>カリイレ</t>
    </rPh>
    <rPh sb="6" eb="7">
      <t>キン</t>
    </rPh>
    <rPh sb="7" eb="9">
      <t>ガンキン</t>
    </rPh>
    <rPh sb="9" eb="11">
      <t>ショウカン</t>
    </rPh>
    <rPh sb="11" eb="13">
      <t>シシュツ</t>
    </rPh>
    <phoneticPr fontId="1"/>
  </si>
  <si>
    <t>固定資産取得支出</t>
    <rPh sb="0" eb="2">
      <t>コテイ</t>
    </rPh>
    <rPh sb="2" eb="4">
      <t>シサン</t>
    </rPh>
    <rPh sb="4" eb="6">
      <t>シュトク</t>
    </rPh>
    <rPh sb="6" eb="8">
      <t>シシュツ</t>
    </rPh>
    <phoneticPr fontId="1"/>
  </si>
  <si>
    <t>土地取得支出</t>
    <rPh sb="0" eb="2">
      <t>トチ</t>
    </rPh>
    <rPh sb="2" eb="4">
      <t>シュトク</t>
    </rPh>
    <rPh sb="4" eb="6">
      <t>シシュツ</t>
    </rPh>
    <phoneticPr fontId="1"/>
  </si>
  <si>
    <t>建物取得支出</t>
    <rPh sb="0" eb="2">
      <t>タテモノ</t>
    </rPh>
    <rPh sb="2" eb="6">
      <t>シュトクシシュツ</t>
    </rPh>
    <phoneticPr fontId="1"/>
  </si>
  <si>
    <t>建物附属設備取得支出(基)</t>
    <rPh sb="0" eb="2">
      <t>タテモノ</t>
    </rPh>
    <rPh sb="2" eb="4">
      <t>フゾク</t>
    </rPh>
    <rPh sb="4" eb="6">
      <t>セツビ</t>
    </rPh>
    <rPh sb="6" eb="10">
      <t>シュトクシシュツ</t>
    </rPh>
    <rPh sb="11" eb="12">
      <t>モトイ</t>
    </rPh>
    <phoneticPr fontId="1"/>
  </si>
  <si>
    <t>建物附属設備取得支出(固)</t>
    <rPh sb="0" eb="2">
      <t>タテモノ</t>
    </rPh>
    <rPh sb="2" eb="4">
      <t>フゾク</t>
    </rPh>
    <rPh sb="4" eb="6">
      <t>セツビ</t>
    </rPh>
    <rPh sb="6" eb="10">
      <t>シュトクシシュツ</t>
    </rPh>
    <rPh sb="11" eb="12">
      <t>モトヨリ</t>
    </rPh>
    <phoneticPr fontId="1"/>
  </si>
  <si>
    <t>車輌運搬具取得支出</t>
    <rPh sb="0" eb="2">
      <t>シャリョウ</t>
    </rPh>
    <rPh sb="2" eb="4">
      <t>ウンパン</t>
    </rPh>
    <rPh sb="4" eb="5">
      <t>グ</t>
    </rPh>
    <rPh sb="5" eb="9">
      <t>シュトクシシュツ</t>
    </rPh>
    <phoneticPr fontId="1"/>
  </si>
  <si>
    <t>器具及び備品取得支出</t>
    <rPh sb="0" eb="2">
      <t>キグ</t>
    </rPh>
    <rPh sb="2" eb="3">
      <t>オヨ</t>
    </rPh>
    <rPh sb="4" eb="6">
      <t>ビヒン</t>
    </rPh>
    <rPh sb="6" eb="10">
      <t>シュトクシシュツ</t>
    </rPh>
    <phoneticPr fontId="1"/>
  </si>
  <si>
    <t>固定資産除却・廃棄支出</t>
    <rPh sb="0" eb="2">
      <t>コテイ</t>
    </rPh>
    <rPh sb="2" eb="4">
      <t>シサン</t>
    </rPh>
    <rPh sb="4" eb="6">
      <t>ジョキャク</t>
    </rPh>
    <rPh sb="7" eb="9">
      <t>ハイキ</t>
    </rPh>
    <rPh sb="9" eb="11">
      <t>シシュツ</t>
    </rPh>
    <phoneticPr fontId="1"/>
  </si>
  <si>
    <t>ファイナンス・リース債務の返済支出</t>
    <rPh sb="10" eb="12">
      <t>サイム</t>
    </rPh>
    <rPh sb="13" eb="15">
      <t>ヘンサイ</t>
    </rPh>
    <rPh sb="15" eb="17">
      <t>シシュツ</t>
    </rPh>
    <phoneticPr fontId="1"/>
  </si>
  <si>
    <t>その他の施設整備等による支出</t>
    <rPh sb="2" eb="3">
      <t>タ</t>
    </rPh>
    <rPh sb="4" eb="6">
      <t>シセツ</t>
    </rPh>
    <rPh sb="6" eb="8">
      <t>セイビ</t>
    </rPh>
    <rPh sb="8" eb="9">
      <t>トウ</t>
    </rPh>
    <rPh sb="12" eb="14">
      <t>シシュツ</t>
    </rPh>
    <phoneticPr fontId="1"/>
  </si>
  <si>
    <t>7551</t>
    <phoneticPr fontId="1"/>
  </si>
  <si>
    <t>施設整備等支出計(5)</t>
    <phoneticPr fontId="1"/>
  </si>
  <si>
    <t>施設整備等資金収支差額(6)=(4)-(5)</t>
    <phoneticPr fontId="1"/>
  </si>
  <si>
    <t>その他の活動による収支</t>
    <rPh sb="2" eb="3">
      <t>タ</t>
    </rPh>
    <phoneticPr fontId="1"/>
  </si>
  <si>
    <t>8811</t>
    <phoneticPr fontId="1"/>
  </si>
  <si>
    <t>8841</t>
    <phoneticPr fontId="1"/>
  </si>
  <si>
    <t>積立資産取崩収入</t>
    <rPh sb="0" eb="2">
      <t>ツミタテ</t>
    </rPh>
    <rPh sb="2" eb="4">
      <t>シサン</t>
    </rPh>
    <rPh sb="4" eb="6">
      <t>トリクズシ</t>
    </rPh>
    <rPh sb="6" eb="8">
      <t>シュウニュウ</t>
    </rPh>
    <phoneticPr fontId="1"/>
  </si>
  <si>
    <t>退職給付引当資産取崩収入</t>
    <rPh sb="0" eb="2">
      <t>タイショク</t>
    </rPh>
    <rPh sb="2" eb="4">
      <t>キュウフ</t>
    </rPh>
    <rPh sb="4" eb="6">
      <t>ヒキアテ</t>
    </rPh>
    <rPh sb="6" eb="8">
      <t>シサン</t>
    </rPh>
    <rPh sb="8" eb="10">
      <t>トリクズシ</t>
    </rPh>
    <rPh sb="10" eb="12">
      <t>シュウニュウ</t>
    </rPh>
    <phoneticPr fontId="1"/>
  </si>
  <si>
    <t>事業区分間長期借入金収入</t>
    <rPh sb="0" eb="2">
      <t>ジギョウ</t>
    </rPh>
    <rPh sb="2" eb="4">
      <t>クブン</t>
    </rPh>
    <rPh sb="4" eb="5">
      <t>カン</t>
    </rPh>
    <rPh sb="5" eb="7">
      <t>チョウキ</t>
    </rPh>
    <rPh sb="7" eb="9">
      <t>カリイレ</t>
    </rPh>
    <rPh sb="9" eb="10">
      <t>キン</t>
    </rPh>
    <rPh sb="10" eb="12">
      <t>シュウニュウ</t>
    </rPh>
    <phoneticPr fontId="1"/>
  </si>
  <si>
    <t>拠点区分間長期借入金収入</t>
    <rPh sb="0" eb="2">
      <t>キョテン</t>
    </rPh>
    <rPh sb="2" eb="4">
      <t>クブン</t>
    </rPh>
    <rPh sb="4" eb="5">
      <t>カン</t>
    </rPh>
    <rPh sb="5" eb="7">
      <t>チョウキ</t>
    </rPh>
    <rPh sb="7" eb="9">
      <t>カリイレ</t>
    </rPh>
    <rPh sb="9" eb="10">
      <t>キン</t>
    </rPh>
    <rPh sb="10" eb="12">
      <t>シュウニュウ</t>
    </rPh>
    <phoneticPr fontId="1"/>
  </si>
  <si>
    <t>サービス区分間長期借入金収入</t>
    <rPh sb="4" eb="14">
      <t>クブンカンチョウキカリイレキンシュウニュウ</t>
    </rPh>
    <phoneticPr fontId="1"/>
  </si>
  <si>
    <t>事業区分間長期貸付金回収収入</t>
    <rPh sb="0" eb="2">
      <t>ジギョウ</t>
    </rPh>
    <rPh sb="2" eb="4">
      <t>クブン</t>
    </rPh>
    <rPh sb="4" eb="5">
      <t>カン</t>
    </rPh>
    <rPh sb="5" eb="7">
      <t>チョウキ</t>
    </rPh>
    <rPh sb="7" eb="9">
      <t>カシツケ</t>
    </rPh>
    <rPh sb="9" eb="10">
      <t>キン</t>
    </rPh>
    <rPh sb="10" eb="12">
      <t>カイシュウ</t>
    </rPh>
    <rPh sb="12" eb="14">
      <t>シュウニュウ</t>
    </rPh>
    <phoneticPr fontId="1"/>
  </si>
  <si>
    <t>拠点区分間長期貸付金回収収入</t>
    <rPh sb="0" eb="2">
      <t>キョテン</t>
    </rPh>
    <phoneticPr fontId="1"/>
  </si>
  <si>
    <t>サービス区分間長期貸付金回収収入</t>
    <phoneticPr fontId="1"/>
  </si>
  <si>
    <t>事業区分間繰入金収入</t>
    <rPh sb="0" eb="2">
      <t>ジギョウ</t>
    </rPh>
    <rPh sb="2" eb="4">
      <t>クブン</t>
    </rPh>
    <rPh sb="4" eb="5">
      <t>カン</t>
    </rPh>
    <rPh sb="5" eb="7">
      <t>クリイレ</t>
    </rPh>
    <rPh sb="7" eb="8">
      <t>キン</t>
    </rPh>
    <rPh sb="8" eb="10">
      <t>シュウニュウ</t>
    </rPh>
    <phoneticPr fontId="1"/>
  </si>
  <si>
    <t>拠点区分間繰入金収入</t>
    <rPh sb="0" eb="2">
      <t>キョテン</t>
    </rPh>
    <rPh sb="2" eb="4">
      <t>クブン</t>
    </rPh>
    <rPh sb="4" eb="5">
      <t>カン</t>
    </rPh>
    <rPh sb="5" eb="7">
      <t>クリイレ</t>
    </rPh>
    <rPh sb="7" eb="8">
      <t>キン</t>
    </rPh>
    <rPh sb="8" eb="10">
      <t>シュウニュウ</t>
    </rPh>
    <phoneticPr fontId="1"/>
  </si>
  <si>
    <t>サービス区分間繰入金収入</t>
    <rPh sb="4" eb="6">
      <t>クブン</t>
    </rPh>
    <rPh sb="6" eb="7">
      <t>カン</t>
    </rPh>
    <rPh sb="7" eb="9">
      <t>クリイレ</t>
    </rPh>
    <rPh sb="9" eb="10">
      <t>キン</t>
    </rPh>
    <rPh sb="10" eb="12">
      <t>シュウニュウ</t>
    </rPh>
    <phoneticPr fontId="1"/>
  </si>
  <si>
    <t>その他の活動による収入</t>
    <rPh sb="2" eb="3">
      <t>タ</t>
    </rPh>
    <rPh sb="4" eb="6">
      <t>カツドウ</t>
    </rPh>
    <rPh sb="9" eb="11">
      <t>シュウニュウ</t>
    </rPh>
    <phoneticPr fontId="1"/>
  </si>
  <si>
    <t>退職手当積立基金預け金取崩収入</t>
    <rPh sb="0" eb="2">
      <t>タイショク</t>
    </rPh>
    <rPh sb="2" eb="4">
      <t>テアテ</t>
    </rPh>
    <rPh sb="4" eb="6">
      <t>ツミタテ</t>
    </rPh>
    <rPh sb="6" eb="8">
      <t>キキン</t>
    </rPh>
    <rPh sb="8" eb="9">
      <t>アズ</t>
    </rPh>
    <rPh sb="10" eb="11">
      <t>キン</t>
    </rPh>
    <rPh sb="11" eb="13">
      <t>トリクズシ</t>
    </rPh>
    <rPh sb="13" eb="15">
      <t>シュウニュウ</t>
    </rPh>
    <phoneticPr fontId="1"/>
  </si>
  <si>
    <t>その他の活動収入計(7)</t>
    <rPh sb="2" eb="3">
      <t>タ</t>
    </rPh>
    <rPh sb="6" eb="8">
      <t>シュウニュウ</t>
    </rPh>
    <rPh sb="8" eb="9">
      <t>ケイ</t>
    </rPh>
    <phoneticPr fontId="1"/>
  </si>
  <si>
    <t>長期運営資金借入金元金償還支出</t>
    <rPh sb="0" eb="2">
      <t>チョウキ</t>
    </rPh>
    <rPh sb="2" eb="4">
      <t>ウンエイ</t>
    </rPh>
    <rPh sb="4" eb="6">
      <t>シキン</t>
    </rPh>
    <rPh sb="6" eb="8">
      <t>カリイレ</t>
    </rPh>
    <rPh sb="8" eb="9">
      <t>キン</t>
    </rPh>
    <rPh sb="9" eb="11">
      <t>ガンキン</t>
    </rPh>
    <rPh sb="11" eb="13">
      <t>ショウカン</t>
    </rPh>
    <rPh sb="13" eb="15">
      <t>シシュツ</t>
    </rPh>
    <phoneticPr fontId="1"/>
  </si>
  <si>
    <t>長期貸付金支出</t>
    <rPh sb="0" eb="2">
      <t>チョウキ</t>
    </rPh>
    <rPh sb="2" eb="4">
      <t>カシツケ</t>
    </rPh>
    <rPh sb="4" eb="5">
      <t>キン</t>
    </rPh>
    <rPh sb="5" eb="7">
      <t>シシュツ</t>
    </rPh>
    <phoneticPr fontId="1"/>
  </si>
  <si>
    <t>退職給付引当資産支出</t>
    <rPh sb="0" eb="2">
      <t>タイショク</t>
    </rPh>
    <rPh sb="2" eb="4">
      <t>キュウフ</t>
    </rPh>
    <rPh sb="4" eb="6">
      <t>ヒキアテ</t>
    </rPh>
    <rPh sb="6" eb="8">
      <t>シサン</t>
    </rPh>
    <rPh sb="8" eb="10">
      <t>シシュツ</t>
    </rPh>
    <phoneticPr fontId="1"/>
  </si>
  <si>
    <t>事業区分間長期貸付金支出</t>
    <rPh sb="0" eb="2">
      <t>ジギョウ</t>
    </rPh>
    <rPh sb="2" eb="4">
      <t>クブン</t>
    </rPh>
    <rPh sb="4" eb="5">
      <t>カン</t>
    </rPh>
    <rPh sb="5" eb="7">
      <t>チョウキ</t>
    </rPh>
    <rPh sb="7" eb="9">
      <t>カシツケ</t>
    </rPh>
    <rPh sb="9" eb="10">
      <t>キン</t>
    </rPh>
    <rPh sb="10" eb="12">
      <t>シシュツ</t>
    </rPh>
    <phoneticPr fontId="1"/>
  </si>
  <si>
    <t>拠点区分間長期貸付金支出</t>
    <rPh sb="0" eb="2">
      <t>キョテン</t>
    </rPh>
    <phoneticPr fontId="1"/>
  </si>
  <si>
    <t>サービス区分間長期貸付金支出</t>
    <rPh sb="4" eb="6">
      <t>クブン</t>
    </rPh>
    <rPh sb="6" eb="7">
      <t>カン</t>
    </rPh>
    <rPh sb="7" eb="9">
      <t>チョウキ</t>
    </rPh>
    <rPh sb="9" eb="11">
      <t>カシツケ</t>
    </rPh>
    <rPh sb="11" eb="12">
      <t>キン</t>
    </rPh>
    <rPh sb="12" eb="14">
      <t>シシュツ</t>
    </rPh>
    <phoneticPr fontId="1"/>
  </si>
  <si>
    <t>事業区分間長期借入金返済支出</t>
    <rPh sb="0" eb="2">
      <t>ジギョウ</t>
    </rPh>
    <rPh sb="2" eb="4">
      <t>クブン</t>
    </rPh>
    <rPh sb="4" eb="5">
      <t>カン</t>
    </rPh>
    <rPh sb="5" eb="7">
      <t>チョウキ</t>
    </rPh>
    <rPh sb="7" eb="9">
      <t>カリイレ</t>
    </rPh>
    <rPh sb="9" eb="10">
      <t>キン</t>
    </rPh>
    <rPh sb="10" eb="12">
      <t>ヘンサイ</t>
    </rPh>
    <rPh sb="12" eb="14">
      <t>シシュツ</t>
    </rPh>
    <phoneticPr fontId="1"/>
  </si>
  <si>
    <t>拠点区分間長期借入金返済支出</t>
    <rPh sb="0" eb="2">
      <t>キョテン</t>
    </rPh>
    <rPh sb="7" eb="9">
      <t>カリイレ</t>
    </rPh>
    <rPh sb="9" eb="10">
      <t>キン</t>
    </rPh>
    <rPh sb="10" eb="12">
      <t>ヘンサイ</t>
    </rPh>
    <rPh sb="12" eb="14">
      <t>シシュツ</t>
    </rPh>
    <phoneticPr fontId="1"/>
  </si>
  <si>
    <t>サービス区分間長期借入金返済支出</t>
    <phoneticPr fontId="1"/>
  </si>
  <si>
    <t>事業区分間繰入金支出</t>
    <rPh sb="0" eb="2">
      <t>ジギョウ</t>
    </rPh>
    <rPh sb="2" eb="4">
      <t>クブン</t>
    </rPh>
    <rPh sb="4" eb="5">
      <t>カン</t>
    </rPh>
    <rPh sb="5" eb="7">
      <t>クリイレ</t>
    </rPh>
    <rPh sb="7" eb="8">
      <t>キン</t>
    </rPh>
    <rPh sb="8" eb="10">
      <t>シシュツ</t>
    </rPh>
    <phoneticPr fontId="1"/>
  </si>
  <si>
    <t>拠点区分間繰入金支出</t>
    <rPh sb="0" eb="2">
      <t>キョテン</t>
    </rPh>
    <rPh sb="2" eb="4">
      <t>クブン</t>
    </rPh>
    <rPh sb="4" eb="5">
      <t>カン</t>
    </rPh>
    <rPh sb="5" eb="7">
      <t>クリイレ</t>
    </rPh>
    <rPh sb="7" eb="8">
      <t>キン</t>
    </rPh>
    <rPh sb="8" eb="10">
      <t>シシュツ</t>
    </rPh>
    <phoneticPr fontId="1"/>
  </si>
  <si>
    <t>サービス区分間繰入金支出</t>
    <rPh sb="4" eb="6">
      <t>クブン</t>
    </rPh>
    <rPh sb="6" eb="7">
      <t>カン</t>
    </rPh>
    <rPh sb="7" eb="9">
      <t>クリイレ</t>
    </rPh>
    <rPh sb="9" eb="10">
      <t>キン</t>
    </rPh>
    <rPh sb="10" eb="12">
      <t>シシュツ</t>
    </rPh>
    <phoneticPr fontId="1"/>
  </si>
  <si>
    <t>その他の活動による支出</t>
    <rPh sb="2" eb="3">
      <t>タ</t>
    </rPh>
    <rPh sb="4" eb="6">
      <t>カツドウ</t>
    </rPh>
    <rPh sb="9" eb="11">
      <t>シシュツ</t>
    </rPh>
    <phoneticPr fontId="1"/>
  </si>
  <si>
    <t>退職手当積立基金預け金支出</t>
    <rPh sb="0" eb="2">
      <t>タイショク</t>
    </rPh>
    <rPh sb="2" eb="4">
      <t>テアテ</t>
    </rPh>
    <rPh sb="4" eb="6">
      <t>ツミタテ</t>
    </rPh>
    <rPh sb="6" eb="8">
      <t>キキン</t>
    </rPh>
    <rPh sb="8" eb="9">
      <t>アズ</t>
    </rPh>
    <rPh sb="10" eb="11">
      <t>キン</t>
    </rPh>
    <rPh sb="11" eb="13">
      <t>シシュツ</t>
    </rPh>
    <phoneticPr fontId="1"/>
  </si>
  <si>
    <t>その他の活動支出計(8)</t>
    <rPh sb="2" eb="3">
      <t>タ</t>
    </rPh>
    <rPh sb="4" eb="6">
      <t>カツドウ</t>
    </rPh>
    <rPh sb="6" eb="8">
      <t>シシュツ</t>
    </rPh>
    <rPh sb="8" eb="9">
      <t>ケイ</t>
    </rPh>
    <phoneticPr fontId="1"/>
  </si>
  <si>
    <t>その他の活動資金収支差額(9)＝(7)-(8)</t>
    <rPh sb="2" eb="3">
      <t>タ</t>
    </rPh>
    <rPh sb="4" eb="6">
      <t>カツドウ</t>
    </rPh>
    <rPh sb="6" eb="8">
      <t>シキン</t>
    </rPh>
    <rPh sb="8" eb="10">
      <t>シュウシ</t>
    </rPh>
    <rPh sb="10" eb="12">
      <t>サガク</t>
    </rPh>
    <phoneticPr fontId="1"/>
  </si>
  <si>
    <t>予備費支出(10)</t>
    <rPh sb="0" eb="3">
      <t>ヨビヒ</t>
    </rPh>
    <rPh sb="3" eb="5">
      <t>シシュツ</t>
    </rPh>
    <phoneticPr fontId="1"/>
  </si>
  <si>
    <t>当期資金収支差額合計(11)=(3)+(6)+(9)-(10)</t>
    <phoneticPr fontId="1"/>
  </si>
  <si>
    <t>前期末支払資金残高(12)</t>
    <phoneticPr fontId="1"/>
  </si>
  <si>
    <t>当期末支払資金残高(11)+(12)</t>
    <phoneticPr fontId="1"/>
  </si>
  <si>
    <t>一般募金配分金事業</t>
    <rPh sb="0" eb="2">
      <t>イッパン</t>
    </rPh>
    <rPh sb="2" eb="4">
      <t>ボキン</t>
    </rPh>
    <rPh sb="4" eb="6">
      <t>ハイブン</t>
    </rPh>
    <rPh sb="6" eb="7">
      <t>キン</t>
    </rPh>
    <rPh sb="7" eb="9">
      <t>ジギョウ</t>
    </rPh>
    <phoneticPr fontId="1"/>
  </si>
  <si>
    <t>歳末たすけあい募金配分金事業</t>
    <rPh sb="0" eb="2">
      <t>サイマツ</t>
    </rPh>
    <rPh sb="7" eb="9">
      <t>ボキン</t>
    </rPh>
    <rPh sb="9" eb="11">
      <t>ハイブン</t>
    </rPh>
    <rPh sb="11" eb="12">
      <t>キン</t>
    </rPh>
    <rPh sb="12" eb="14">
      <t>ジギョウ</t>
    </rPh>
    <phoneticPr fontId="1"/>
  </si>
  <si>
    <t>ｾﾝﾀｰ管理運営事業</t>
    <rPh sb="4" eb="6">
      <t>カンリ</t>
    </rPh>
    <rPh sb="6" eb="8">
      <t>ウンエイ</t>
    </rPh>
    <rPh sb="8" eb="10">
      <t>ジギョウ</t>
    </rPh>
    <phoneticPr fontId="1"/>
  </si>
  <si>
    <t>老人福祉ｾﾝﾀｰ運営事業</t>
    <rPh sb="0" eb="2">
      <t>ロウジン</t>
    </rPh>
    <rPh sb="2" eb="4">
      <t>フクシ</t>
    </rPh>
    <rPh sb="8" eb="10">
      <t>ウンエイ</t>
    </rPh>
    <rPh sb="10" eb="12">
      <t>ジギョウ</t>
    </rPh>
    <phoneticPr fontId="1"/>
  </si>
  <si>
    <t>作業所運営事業</t>
    <rPh sb="0" eb="2">
      <t>サギョウ</t>
    </rPh>
    <rPh sb="2" eb="3">
      <t>ショ</t>
    </rPh>
    <rPh sb="3" eb="5">
      <t>ウンエイ</t>
    </rPh>
    <rPh sb="5" eb="7">
      <t>ジギョウ</t>
    </rPh>
    <phoneticPr fontId="1"/>
  </si>
  <si>
    <t>施設本部</t>
    <rPh sb="0" eb="2">
      <t>シセツ</t>
    </rPh>
    <rPh sb="2" eb="4">
      <t>ホンブ</t>
    </rPh>
    <phoneticPr fontId="1"/>
  </si>
  <si>
    <t>甲賀福祉作業所運営事業</t>
    <rPh sb="0" eb="2">
      <t>コウカ</t>
    </rPh>
    <rPh sb="2" eb="4">
      <t>フクシ</t>
    </rPh>
    <rPh sb="4" eb="6">
      <t>サギョウ</t>
    </rPh>
    <rPh sb="6" eb="7">
      <t>ショ</t>
    </rPh>
    <rPh sb="7" eb="9">
      <t>ウンエイ</t>
    </rPh>
    <rPh sb="9" eb="11">
      <t>ジギョウ</t>
    </rPh>
    <phoneticPr fontId="1"/>
  </si>
  <si>
    <t>つちやま福祉作業所運営事業</t>
    <rPh sb="4" eb="6">
      <t>フクシ</t>
    </rPh>
    <rPh sb="6" eb="8">
      <t>サギョウ</t>
    </rPh>
    <rPh sb="8" eb="9">
      <t>ショ</t>
    </rPh>
    <rPh sb="9" eb="11">
      <t>ウンエイ</t>
    </rPh>
    <rPh sb="11" eb="13">
      <t>ジギョウ</t>
    </rPh>
    <phoneticPr fontId="1"/>
  </si>
  <si>
    <t>ﾌｧﾐﾘｰｻﾎﾟｰﾄ事業</t>
    <rPh sb="10" eb="12">
      <t>ジギョウ</t>
    </rPh>
    <phoneticPr fontId="1"/>
  </si>
  <si>
    <t>投資有価証券取得支出</t>
    <rPh sb="0" eb="2">
      <t>トウシ</t>
    </rPh>
    <rPh sb="2" eb="4">
      <t>ユウカ</t>
    </rPh>
    <rPh sb="4" eb="6">
      <t>ショウケン</t>
    </rPh>
    <rPh sb="6" eb="8">
      <t>シュトク</t>
    </rPh>
    <rPh sb="8" eb="10">
      <t>シシュツ</t>
    </rPh>
    <phoneticPr fontId="1"/>
  </si>
  <si>
    <t>水口地域福祉活動ｾﾝﾀｰ</t>
    <rPh sb="0" eb="2">
      <t>ミナクチ</t>
    </rPh>
    <rPh sb="2" eb="4">
      <t>チイキ</t>
    </rPh>
    <rPh sb="4" eb="6">
      <t>フクシ</t>
    </rPh>
    <rPh sb="6" eb="8">
      <t>カツドウ</t>
    </rPh>
    <phoneticPr fontId="1"/>
  </si>
  <si>
    <t>土山地域福祉活動ｾﾝﾀｰ</t>
    <rPh sb="0" eb="2">
      <t>ツチヤマ</t>
    </rPh>
    <rPh sb="2" eb="4">
      <t>チイキ</t>
    </rPh>
    <rPh sb="4" eb="6">
      <t>フクシ</t>
    </rPh>
    <rPh sb="6" eb="8">
      <t>カツドウ</t>
    </rPh>
    <phoneticPr fontId="1"/>
  </si>
  <si>
    <t>甲賀地域福祉活動ｾﾝﾀｰ</t>
    <rPh sb="0" eb="2">
      <t>コウカ</t>
    </rPh>
    <rPh sb="2" eb="4">
      <t>チイキ</t>
    </rPh>
    <rPh sb="4" eb="6">
      <t>フクシ</t>
    </rPh>
    <rPh sb="6" eb="8">
      <t>カツドウ</t>
    </rPh>
    <phoneticPr fontId="1"/>
  </si>
  <si>
    <t>甲南地域福祉活動ｾﾝﾀｰ</t>
    <rPh sb="0" eb="2">
      <t>コウナン</t>
    </rPh>
    <rPh sb="2" eb="4">
      <t>チイキ</t>
    </rPh>
    <rPh sb="4" eb="6">
      <t>フクシ</t>
    </rPh>
    <rPh sb="6" eb="8">
      <t>カツドウ</t>
    </rPh>
    <phoneticPr fontId="1"/>
  </si>
  <si>
    <t>信楽地域福祉活動ｾﾝﾀｰ</t>
    <rPh sb="0" eb="2">
      <t>シガラキ</t>
    </rPh>
    <rPh sb="2" eb="4">
      <t>チイキ</t>
    </rPh>
    <rPh sb="4" eb="6">
      <t>フクシ</t>
    </rPh>
    <rPh sb="6" eb="8">
      <t>カツドウ</t>
    </rPh>
    <phoneticPr fontId="1"/>
  </si>
  <si>
    <t>拠点区分</t>
    <rPh sb="0" eb="2">
      <t>キョテン</t>
    </rPh>
    <rPh sb="2" eb="4">
      <t>クブン</t>
    </rPh>
    <phoneticPr fontId="1"/>
  </si>
  <si>
    <t>ｻｰﾋﾞｽ区分</t>
    <rPh sb="5" eb="7">
      <t>クブン</t>
    </rPh>
    <phoneticPr fontId="1"/>
  </si>
  <si>
    <t>あんしんﾈｯﾄｾﾝﾀｰ事業</t>
    <rPh sb="11" eb="13">
      <t>ジギョウ</t>
    </rPh>
    <phoneticPr fontId="1"/>
  </si>
  <si>
    <t>小口貸付事業
(水口)</t>
    <rPh sb="0" eb="2">
      <t>コグチ</t>
    </rPh>
    <rPh sb="2" eb="4">
      <t>カシツケ</t>
    </rPh>
    <rPh sb="4" eb="6">
      <t>ジギョウ</t>
    </rPh>
    <rPh sb="8" eb="10">
      <t>ミナクチ</t>
    </rPh>
    <phoneticPr fontId="1"/>
  </si>
  <si>
    <t>小口貸付事業
(土山)</t>
    <rPh sb="0" eb="2">
      <t>コグチ</t>
    </rPh>
    <rPh sb="2" eb="4">
      <t>カシツケ</t>
    </rPh>
    <rPh sb="8" eb="10">
      <t>ツチヤマ</t>
    </rPh>
    <phoneticPr fontId="1"/>
  </si>
  <si>
    <t>小口貸付事業
(甲賀)</t>
    <rPh sb="0" eb="2">
      <t>コグチ</t>
    </rPh>
    <rPh sb="2" eb="4">
      <t>カシツケ</t>
    </rPh>
    <rPh sb="8" eb="10">
      <t>コウカ</t>
    </rPh>
    <phoneticPr fontId="1"/>
  </si>
  <si>
    <t>小口貸付事業
(甲南)</t>
    <rPh sb="0" eb="2">
      <t>コグチ</t>
    </rPh>
    <rPh sb="2" eb="4">
      <t>カシツケ</t>
    </rPh>
    <rPh sb="8" eb="10">
      <t>コウナン</t>
    </rPh>
    <phoneticPr fontId="1"/>
  </si>
  <si>
    <t>小口貸付事業
(信楽)</t>
    <rPh sb="0" eb="2">
      <t>コグチ</t>
    </rPh>
    <rPh sb="2" eb="4">
      <t>カシツケ</t>
    </rPh>
    <rPh sb="8" eb="10">
      <t>シガラキ</t>
    </rPh>
    <phoneticPr fontId="1"/>
  </si>
  <si>
    <t>甲賀地域福祉基金運営事業</t>
    <rPh sb="0" eb="2">
      <t>コウカ</t>
    </rPh>
    <rPh sb="2" eb="4">
      <t>チイキ</t>
    </rPh>
    <rPh sb="4" eb="6">
      <t>フクシ</t>
    </rPh>
    <rPh sb="6" eb="8">
      <t>キキン</t>
    </rPh>
    <rPh sb="8" eb="10">
      <t>ウンエイ</t>
    </rPh>
    <rPh sb="10" eb="12">
      <t>ジギョウ</t>
    </rPh>
    <phoneticPr fontId="1"/>
  </si>
  <si>
    <t>甲南地域福祉基金運営事業</t>
    <rPh sb="0" eb="2">
      <t>コウナン</t>
    </rPh>
    <rPh sb="2" eb="4">
      <t>チイキ</t>
    </rPh>
    <rPh sb="4" eb="6">
      <t>フクシ</t>
    </rPh>
    <rPh sb="6" eb="8">
      <t>キキン</t>
    </rPh>
    <rPh sb="8" eb="10">
      <t>ウンエイ</t>
    </rPh>
    <rPh sb="10" eb="12">
      <t>ジギョウ</t>
    </rPh>
    <phoneticPr fontId="1"/>
  </si>
  <si>
    <t>信楽地域福祉基金運営事業</t>
    <rPh sb="0" eb="2">
      <t>シガラキ</t>
    </rPh>
    <rPh sb="2" eb="4">
      <t>チイキ</t>
    </rPh>
    <rPh sb="4" eb="6">
      <t>フクシ</t>
    </rPh>
    <rPh sb="6" eb="8">
      <t>キキン</t>
    </rPh>
    <rPh sb="8" eb="10">
      <t>ウンエイ</t>
    </rPh>
    <rPh sb="10" eb="12">
      <t>ジギョウ</t>
    </rPh>
    <phoneticPr fontId="1"/>
  </si>
  <si>
    <t>高齢者福祉活動事業</t>
    <rPh sb="0" eb="3">
      <t>コウレイシャ</t>
    </rPh>
    <rPh sb="3" eb="5">
      <t>フクシ</t>
    </rPh>
    <rPh sb="5" eb="7">
      <t>カツドウ</t>
    </rPh>
    <rPh sb="7" eb="9">
      <t>ジギョウ</t>
    </rPh>
    <phoneticPr fontId="1"/>
  </si>
  <si>
    <t>命のﾊﾞﾄﾝ配布事業</t>
    <rPh sb="0" eb="1">
      <t>イノチ</t>
    </rPh>
    <rPh sb="6" eb="8">
      <t>ハイフ</t>
    </rPh>
    <rPh sb="8" eb="10">
      <t>ジギョウ</t>
    </rPh>
    <phoneticPr fontId="1"/>
  </si>
  <si>
    <t>ﾎﾞﾗﾝﾃｨｱｸﾞﾙｰﾌﾟ助成事業</t>
    <rPh sb="13" eb="15">
      <t>ジョセイ</t>
    </rPh>
    <rPh sb="15" eb="17">
      <t>ジギョウ</t>
    </rPh>
    <phoneticPr fontId="1"/>
  </si>
  <si>
    <t>その他事業</t>
    <rPh sb="2" eb="3">
      <t>タ</t>
    </rPh>
    <rPh sb="3" eb="5">
      <t>ジギョウ</t>
    </rPh>
    <phoneticPr fontId="1"/>
  </si>
  <si>
    <t>広報(本部)</t>
    <rPh sb="0" eb="2">
      <t>コウホウ</t>
    </rPh>
    <rPh sb="3" eb="5">
      <t>ホンブ</t>
    </rPh>
    <phoneticPr fontId="1"/>
  </si>
  <si>
    <t>その他(見舞金配分等)事業</t>
    <rPh sb="2" eb="3">
      <t>タ</t>
    </rPh>
    <rPh sb="4" eb="6">
      <t>ミマイ</t>
    </rPh>
    <rPh sb="6" eb="7">
      <t>キン</t>
    </rPh>
    <rPh sb="7" eb="9">
      <t>ハイブン</t>
    </rPh>
    <rPh sb="9" eb="10">
      <t>トウ</t>
    </rPh>
    <rPh sb="11" eb="13">
      <t>ジギョウ</t>
    </rPh>
    <phoneticPr fontId="1"/>
  </si>
  <si>
    <t>老人福祉ｾﾝﾀｰ碧水荘</t>
    <rPh sb="0" eb="2">
      <t>ロウジン</t>
    </rPh>
    <rPh sb="2" eb="4">
      <t>フクシ</t>
    </rPh>
    <rPh sb="8" eb="10">
      <t>ヘキスイ</t>
    </rPh>
    <rPh sb="10" eb="11">
      <t>ソウ</t>
    </rPh>
    <phoneticPr fontId="1"/>
  </si>
  <si>
    <t>老人福祉ｾﾝﾀｰﾌｨﾗﾝｿ土山</t>
    <rPh sb="0" eb="2">
      <t>ロウジン</t>
    </rPh>
    <rPh sb="2" eb="4">
      <t>フクシ</t>
    </rPh>
    <rPh sb="13" eb="15">
      <t>ツチヤマ</t>
    </rPh>
    <phoneticPr fontId="1"/>
  </si>
  <si>
    <t>事業所統括部門</t>
    <rPh sb="0" eb="2">
      <t>ジギョウ</t>
    </rPh>
    <rPh sb="2" eb="3">
      <t>ショ</t>
    </rPh>
    <rPh sb="3" eb="5">
      <t>トウカツ</t>
    </rPh>
    <rPh sb="5" eb="7">
      <t>ブモン</t>
    </rPh>
    <phoneticPr fontId="1"/>
  </si>
  <si>
    <t>ﾍﾙﾊﾟｰｽﾃｰｼｮﾝみなくち</t>
    <phoneticPr fontId="1"/>
  </si>
  <si>
    <t>ﾍﾙﾌﾟ水(保)</t>
    <rPh sb="4" eb="5">
      <t>ミズ</t>
    </rPh>
    <rPh sb="6" eb="7">
      <t>ホ</t>
    </rPh>
    <phoneticPr fontId="1"/>
  </si>
  <si>
    <t>ﾍﾙﾌﾟ水(外)</t>
    <rPh sb="4" eb="5">
      <t>ミズ</t>
    </rPh>
    <rPh sb="6" eb="7">
      <t>ガイ</t>
    </rPh>
    <phoneticPr fontId="1"/>
  </si>
  <si>
    <t>ﾍﾙﾊﾟｰｽﾃｰｼｮﾝつちやま</t>
    <phoneticPr fontId="1"/>
  </si>
  <si>
    <t>ﾍﾙﾌﾟ土(保)</t>
    <rPh sb="4" eb="5">
      <t>ツチ</t>
    </rPh>
    <rPh sb="6" eb="7">
      <t>ホ</t>
    </rPh>
    <phoneticPr fontId="1"/>
  </si>
  <si>
    <t>ﾍﾙﾌﾟ土(外)</t>
    <rPh sb="4" eb="5">
      <t>ツチ</t>
    </rPh>
    <rPh sb="6" eb="7">
      <t>ガイ</t>
    </rPh>
    <phoneticPr fontId="1"/>
  </si>
  <si>
    <t>ﾍﾙﾊﾟｰｽﾃｰｼｮﾝこうか</t>
    <phoneticPr fontId="1"/>
  </si>
  <si>
    <t>ﾍﾙﾌﾟ賀(保)</t>
    <rPh sb="4" eb="5">
      <t>ガ</t>
    </rPh>
    <rPh sb="6" eb="7">
      <t>ホ</t>
    </rPh>
    <phoneticPr fontId="1"/>
  </si>
  <si>
    <t>ﾍﾙﾌﾟ賀(外)</t>
    <rPh sb="4" eb="5">
      <t>ガ</t>
    </rPh>
    <rPh sb="6" eb="7">
      <t>ガイ</t>
    </rPh>
    <phoneticPr fontId="1"/>
  </si>
  <si>
    <t>ﾍﾙﾊﾟｰｽﾃｰｼｮﾝしがらき</t>
    <phoneticPr fontId="1"/>
  </si>
  <si>
    <t>ﾍﾙﾌﾟ信(保)</t>
    <rPh sb="4" eb="5">
      <t>シン</t>
    </rPh>
    <rPh sb="6" eb="7">
      <t>ホ</t>
    </rPh>
    <phoneticPr fontId="1"/>
  </si>
  <si>
    <t>ﾍﾙﾌﾟ信(外)</t>
    <rPh sb="6" eb="7">
      <t>ガイ</t>
    </rPh>
    <phoneticPr fontId="1"/>
  </si>
  <si>
    <t>訪問入浴介護事業</t>
    <rPh sb="0" eb="2">
      <t>ホウモン</t>
    </rPh>
    <rPh sb="2" eb="4">
      <t>ニュウヨク</t>
    </rPh>
    <rPh sb="4" eb="6">
      <t>カイゴ</t>
    </rPh>
    <rPh sb="6" eb="8">
      <t>ジギョウ</t>
    </rPh>
    <phoneticPr fontId="1"/>
  </si>
  <si>
    <t>甲賀市社協湯ｽﾃｰｼｮﾝ</t>
    <rPh sb="0" eb="3">
      <t>コウカシ</t>
    </rPh>
    <rPh sb="3" eb="5">
      <t>シャキョウ</t>
    </rPh>
    <rPh sb="5" eb="6">
      <t>ユ</t>
    </rPh>
    <phoneticPr fontId="1"/>
  </si>
  <si>
    <t>湯社協(保)</t>
    <rPh sb="0" eb="1">
      <t>ユ</t>
    </rPh>
    <rPh sb="1" eb="3">
      <t>シャキョウ</t>
    </rPh>
    <rPh sb="4" eb="5">
      <t>ホ</t>
    </rPh>
    <phoneticPr fontId="1"/>
  </si>
  <si>
    <t>湯社協(外)</t>
    <rPh sb="0" eb="1">
      <t>ユ</t>
    </rPh>
    <rPh sb="1" eb="3">
      <t>シャキョウ</t>
    </rPh>
    <rPh sb="4" eb="5">
      <t>ガイ</t>
    </rPh>
    <phoneticPr fontId="1"/>
  </si>
  <si>
    <t>居宅介護支援事業</t>
    <rPh sb="0" eb="2">
      <t>キョタク</t>
    </rPh>
    <rPh sb="2" eb="4">
      <t>カイゴ</t>
    </rPh>
    <rPh sb="4" eb="6">
      <t>シエン</t>
    </rPh>
    <rPh sb="6" eb="8">
      <t>ジギョウ</t>
    </rPh>
    <phoneticPr fontId="1"/>
  </si>
  <si>
    <t>ｹｱﾌﾟﾗﾝｾﾝﾀｰぬくもり</t>
    <phoneticPr fontId="1"/>
  </si>
  <si>
    <t>ぬくもり(保)</t>
    <rPh sb="5" eb="6">
      <t>ホ</t>
    </rPh>
    <phoneticPr fontId="1"/>
  </si>
  <si>
    <t>ぬくもり(外)</t>
    <rPh sb="5" eb="6">
      <t>ガイ</t>
    </rPh>
    <phoneticPr fontId="1"/>
  </si>
  <si>
    <t>ｹｱﾌﾟﾗﾝｾﾝﾀｰしがらき</t>
    <phoneticPr fontId="1"/>
  </si>
  <si>
    <t>ｹｱ信楽(保)</t>
    <rPh sb="2" eb="4">
      <t>シガラキ</t>
    </rPh>
    <rPh sb="5" eb="6">
      <t>ホ</t>
    </rPh>
    <phoneticPr fontId="1"/>
  </si>
  <si>
    <t>ｹｱ信楽(外)</t>
    <rPh sb="2" eb="4">
      <t>シガラキ</t>
    </rPh>
    <rPh sb="5" eb="6">
      <t>ガイ</t>
    </rPh>
    <phoneticPr fontId="1"/>
  </si>
  <si>
    <t>通所介護事業</t>
    <rPh sb="0" eb="4">
      <t>ツウショカイゴ</t>
    </rPh>
    <rPh sb="4" eb="6">
      <t>ジギョウ</t>
    </rPh>
    <phoneticPr fontId="1"/>
  </si>
  <si>
    <t>ﾃﾞｲｻｰﾋﾞｽｾﾝﾀｰすこやか荘</t>
    <rPh sb="16" eb="17">
      <t>ソウ</t>
    </rPh>
    <phoneticPr fontId="1"/>
  </si>
  <si>
    <t>すこやか荘(保)</t>
    <rPh sb="4" eb="5">
      <t>ソウ</t>
    </rPh>
    <rPh sb="6" eb="7">
      <t>ホ</t>
    </rPh>
    <phoneticPr fontId="1"/>
  </si>
  <si>
    <t>すこやか荘(外)</t>
    <rPh sb="4" eb="5">
      <t>ソウ</t>
    </rPh>
    <rPh sb="6" eb="7">
      <t>ガイ</t>
    </rPh>
    <phoneticPr fontId="1"/>
  </si>
  <si>
    <t>甲賀市社協訪問看護ｽﾃｰｼｮﾝ</t>
    <rPh sb="0" eb="3">
      <t>コウカシ</t>
    </rPh>
    <rPh sb="3" eb="5">
      <t>シャキョウ</t>
    </rPh>
    <rPh sb="5" eb="7">
      <t>ホウモン</t>
    </rPh>
    <rPh sb="7" eb="9">
      <t>カンゴ</t>
    </rPh>
    <phoneticPr fontId="1"/>
  </si>
  <si>
    <t>訪看(保)</t>
    <rPh sb="0" eb="1">
      <t>ホウ</t>
    </rPh>
    <rPh sb="1" eb="2">
      <t>カン</t>
    </rPh>
    <rPh sb="3" eb="4">
      <t>ホ</t>
    </rPh>
    <phoneticPr fontId="1"/>
  </si>
  <si>
    <t>訪看(外)</t>
    <rPh sb="3" eb="4">
      <t>ガイ</t>
    </rPh>
    <phoneticPr fontId="1"/>
  </si>
  <si>
    <t>甲賀福祉作業所運営事業</t>
    <rPh sb="0" eb="2">
      <t>コウガ</t>
    </rPh>
    <rPh sb="2" eb="4">
      <t>フクシ</t>
    </rPh>
    <rPh sb="4" eb="6">
      <t>サギョウ</t>
    </rPh>
    <rPh sb="6" eb="7">
      <t>ショ</t>
    </rPh>
    <rPh sb="7" eb="9">
      <t>ウンエイ</t>
    </rPh>
    <rPh sb="9" eb="11">
      <t>ジギョウ</t>
    </rPh>
    <phoneticPr fontId="1"/>
  </si>
  <si>
    <t>喫茶部門</t>
    <rPh sb="0" eb="2">
      <t>キッサ</t>
    </rPh>
    <rPh sb="2" eb="4">
      <t>ブモン</t>
    </rPh>
    <phoneticPr fontId="1"/>
  </si>
  <si>
    <t>製菓部門</t>
    <rPh sb="0" eb="2">
      <t>セイカ</t>
    </rPh>
    <rPh sb="2" eb="4">
      <t>ブモン</t>
    </rPh>
    <phoneticPr fontId="1"/>
  </si>
  <si>
    <t>下請部門</t>
    <rPh sb="0" eb="2">
      <t>シタウケ</t>
    </rPh>
    <rPh sb="2" eb="4">
      <t>ブモン</t>
    </rPh>
    <phoneticPr fontId="1"/>
  </si>
  <si>
    <t>環境ﾘｻｲｸﾙ部門</t>
    <rPh sb="0" eb="2">
      <t>カンキョウ</t>
    </rPh>
    <rPh sb="7" eb="9">
      <t>ブモン</t>
    </rPh>
    <phoneticPr fontId="1"/>
  </si>
  <si>
    <t>その他部門</t>
    <rPh sb="2" eb="3">
      <t>タ</t>
    </rPh>
    <rPh sb="3" eb="5">
      <t>ブモン</t>
    </rPh>
    <phoneticPr fontId="1"/>
  </si>
  <si>
    <t>ﾘｻｲｸﾙ部門</t>
    <rPh sb="5" eb="7">
      <t>ブモン</t>
    </rPh>
    <phoneticPr fontId="1"/>
  </si>
  <si>
    <t>物販部門</t>
    <rPh sb="0" eb="2">
      <t>ブッパン</t>
    </rPh>
    <rPh sb="2" eb="4">
      <t>ブモン</t>
    </rPh>
    <phoneticPr fontId="1"/>
  </si>
  <si>
    <t>ﾀｲﾑｹｱ(本部)</t>
    <rPh sb="6" eb="8">
      <t>ホンブ</t>
    </rPh>
    <phoneticPr fontId="1"/>
  </si>
  <si>
    <t>相談支援室</t>
    <rPh sb="0" eb="2">
      <t>ソウダン</t>
    </rPh>
    <rPh sb="2" eb="4">
      <t>シエン</t>
    </rPh>
    <rPh sb="4" eb="5">
      <t>シツ</t>
    </rPh>
    <phoneticPr fontId="1"/>
  </si>
  <si>
    <t>家計相談事業</t>
    <rPh sb="0" eb="2">
      <t>カケイ</t>
    </rPh>
    <rPh sb="2" eb="4">
      <t>ソウダン</t>
    </rPh>
    <rPh sb="4" eb="6">
      <t>ジギョウ</t>
    </rPh>
    <phoneticPr fontId="1"/>
  </si>
  <si>
    <t>（単位：円）</t>
    <rPh sb="1" eb="3">
      <t>タンイ</t>
    </rPh>
    <rPh sb="4" eb="5">
      <t>エン</t>
    </rPh>
    <phoneticPr fontId="1"/>
  </si>
  <si>
    <t>貸付事業収入</t>
    <rPh sb="0" eb="2">
      <t>カシツケ</t>
    </rPh>
    <rPh sb="2" eb="4">
      <t>ジギョウ</t>
    </rPh>
    <rPh sb="4" eb="6">
      <t>シュウニュウ</t>
    </rPh>
    <phoneticPr fontId="1"/>
  </si>
  <si>
    <t>償還金収入</t>
    <rPh sb="0" eb="3">
      <t>ショウカンキン</t>
    </rPh>
    <rPh sb="3" eb="5">
      <t>シュウニュウ</t>
    </rPh>
    <phoneticPr fontId="1"/>
  </si>
  <si>
    <t>（単位：千円）</t>
    <rPh sb="1" eb="3">
      <t>タンイ</t>
    </rPh>
    <rPh sb="4" eb="6">
      <t>センエン</t>
    </rPh>
    <phoneticPr fontId="1"/>
  </si>
  <si>
    <t>相談支援事業</t>
    <rPh sb="0" eb="2">
      <t>ソウダン</t>
    </rPh>
    <rPh sb="2" eb="4">
      <t>シエン</t>
    </rPh>
    <rPh sb="4" eb="6">
      <t>ジギョウ</t>
    </rPh>
    <phoneticPr fontId="1"/>
  </si>
  <si>
    <t>社会福祉事業</t>
    <rPh sb="0" eb="2">
      <t>シャカイ</t>
    </rPh>
    <rPh sb="2" eb="4">
      <t>フクシ</t>
    </rPh>
    <rPh sb="4" eb="6">
      <t>ジギョウ</t>
    </rPh>
    <phoneticPr fontId="1"/>
  </si>
  <si>
    <t>事業区分</t>
    <rPh sb="0" eb="2">
      <t>ジギョウ</t>
    </rPh>
    <rPh sb="2" eb="4">
      <t>クブン</t>
    </rPh>
    <phoneticPr fontId="1"/>
  </si>
  <si>
    <t>公益事業</t>
    <rPh sb="0" eb="2">
      <t>コウエキ</t>
    </rPh>
    <rPh sb="2" eb="4">
      <t>ジギョウ</t>
    </rPh>
    <phoneticPr fontId="1"/>
  </si>
  <si>
    <t>善意銀行事業</t>
    <rPh sb="0" eb="2">
      <t>ゼンイ</t>
    </rPh>
    <rPh sb="2" eb="4">
      <t>ギンコウ</t>
    </rPh>
    <rPh sb="4" eb="6">
      <t>ジギョウ</t>
    </rPh>
    <phoneticPr fontId="1"/>
  </si>
  <si>
    <t>居宅介護等事業</t>
    <rPh sb="0" eb="2">
      <t>キョタク</t>
    </rPh>
    <rPh sb="2" eb="4">
      <t>カイゴ</t>
    </rPh>
    <rPh sb="4" eb="5">
      <t>トウ</t>
    </rPh>
    <rPh sb="5" eb="7">
      <t>ジギョウ</t>
    </rPh>
    <phoneticPr fontId="1"/>
  </si>
  <si>
    <t>市受託事業（公益）</t>
    <rPh sb="0" eb="1">
      <t>シ</t>
    </rPh>
    <rPh sb="1" eb="3">
      <t>ジュタク</t>
    </rPh>
    <rPh sb="3" eb="5">
      <t>ジギョウ</t>
    </rPh>
    <rPh sb="6" eb="8">
      <t>コウエキ</t>
    </rPh>
    <phoneticPr fontId="1"/>
  </si>
  <si>
    <t>計画相談事業所</t>
    <rPh sb="0" eb="2">
      <t>ケイカク</t>
    </rPh>
    <rPh sb="2" eb="4">
      <t>ソウダン</t>
    </rPh>
    <rPh sb="4" eb="7">
      <t>ジギョウショ</t>
    </rPh>
    <phoneticPr fontId="1"/>
  </si>
  <si>
    <t>ｹｱﾌﾟﾗﾝｾﾝﾀｰあい</t>
    <phoneticPr fontId="1"/>
  </si>
  <si>
    <t>ｹｱあい(保)</t>
    <rPh sb="5" eb="6">
      <t>ホ</t>
    </rPh>
    <phoneticPr fontId="1"/>
  </si>
  <si>
    <t>ｹｱあい(外)</t>
    <rPh sb="5" eb="6">
      <t>ガイ</t>
    </rPh>
    <phoneticPr fontId="1"/>
  </si>
  <si>
    <t>水口地域見守り支えあい活動助成事業</t>
    <rPh sb="0" eb="2">
      <t>ミナクチ</t>
    </rPh>
    <rPh sb="2" eb="4">
      <t>チイキ</t>
    </rPh>
    <rPh sb="4" eb="6">
      <t>ミマモ</t>
    </rPh>
    <rPh sb="7" eb="8">
      <t>ササ</t>
    </rPh>
    <rPh sb="11" eb="13">
      <t>カツドウ</t>
    </rPh>
    <rPh sb="13" eb="15">
      <t>ジョセイ</t>
    </rPh>
    <rPh sb="15" eb="17">
      <t>ジギョウ</t>
    </rPh>
    <phoneticPr fontId="1"/>
  </si>
  <si>
    <t>医療事業収入</t>
    <rPh sb="0" eb="2">
      <t>イリョウ</t>
    </rPh>
    <rPh sb="2" eb="4">
      <t>ジギョウ</t>
    </rPh>
    <rPh sb="4" eb="6">
      <t>シュウニュウ</t>
    </rPh>
    <phoneticPr fontId="1"/>
  </si>
  <si>
    <t>訪問看護利用料収入</t>
    <rPh sb="0" eb="2">
      <t>ホウモン</t>
    </rPh>
    <rPh sb="2" eb="4">
      <t>カンゴ</t>
    </rPh>
    <rPh sb="4" eb="7">
      <t>リヨウリョウ</t>
    </rPh>
    <rPh sb="7" eb="9">
      <t>シュウニュウ</t>
    </rPh>
    <phoneticPr fontId="1"/>
  </si>
  <si>
    <t>訪問看護基本利用料収入</t>
    <rPh sb="0" eb="4">
      <t>ホウモンカンゴ</t>
    </rPh>
    <rPh sb="4" eb="6">
      <t>キホン</t>
    </rPh>
    <rPh sb="6" eb="9">
      <t>リヨウリョウ</t>
    </rPh>
    <rPh sb="9" eb="11">
      <t>シュウニュウ</t>
    </rPh>
    <phoneticPr fontId="1"/>
  </si>
  <si>
    <t>訪問看護その他の利用料収入</t>
    <rPh sb="0" eb="4">
      <t>ホウモンカンゴ</t>
    </rPh>
    <rPh sb="6" eb="7">
      <t>タ</t>
    </rPh>
    <rPh sb="8" eb="11">
      <t>リヨウリョウ</t>
    </rPh>
    <rPh sb="11" eb="13">
      <t>シュウニュウ</t>
    </rPh>
    <phoneticPr fontId="1"/>
  </si>
  <si>
    <t>　</t>
    <phoneticPr fontId="1"/>
  </si>
  <si>
    <t>法人運営安定化積立資産取崩収入</t>
    <rPh sb="0" eb="2">
      <t>ホウジン</t>
    </rPh>
    <rPh sb="2" eb="4">
      <t>ウンエイ</t>
    </rPh>
    <rPh sb="4" eb="7">
      <t>アンテイカ</t>
    </rPh>
    <rPh sb="7" eb="9">
      <t>ツミタテ</t>
    </rPh>
    <rPh sb="9" eb="11">
      <t>シサン</t>
    </rPh>
    <phoneticPr fontId="1"/>
  </si>
  <si>
    <t>市基金積立資産取崩収入</t>
    <rPh sb="0" eb="1">
      <t>シ</t>
    </rPh>
    <rPh sb="1" eb="3">
      <t>キキン</t>
    </rPh>
    <rPh sb="3" eb="5">
      <t>ツミタテ</t>
    </rPh>
    <rPh sb="5" eb="7">
      <t>シサン</t>
    </rPh>
    <rPh sb="7" eb="9">
      <t>トリクズシ</t>
    </rPh>
    <rPh sb="9" eb="11">
      <t>シュウニュウ</t>
    </rPh>
    <phoneticPr fontId="1"/>
  </si>
  <si>
    <t>町基金積立資産取崩収入</t>
    <rPh sb="0" eb="1">
      <t>チョウ</t>
    </rPh>
    <rPh sb="1" eb="3">
      <t>キキン</t>
    </rPh>
    <rPh sb="3" eb="5">
      <t>ツミタテ</t>
    </rPh>
    <rPh sb="5" eb="7">
      <t>シサン</t>
    </rPh>
    <rPh sb="7" eb="9">
      <t>トリクズシ</t>
    </rPh>
    <rPh sb="9" eb="11">
      <t>シュウニュウ</t>
    </rPh>
    <phoneticPr fontId="1"/>
  </si>
  <si>
    <t>介護保険事業安定化積立金積立支出</t>
    <rPh sb="0" eb="2">
      <t>カイゴ</t>
    </rPh>
    <rPh sb="2" eb="4">
      <t>ホケン</t>
    </rPh>
    <rPh sb="4" eb="6">
      <t>ジギョウ</t>
    </rPh>
    <rPh sb="6" eb="9">
      <t>アンテイカ</t>
    </rPh>
    <rPh sb="9" eb="11">
      <t>ツミタテ</t>
    </rPh>
    <rPh sb="11" eb="12">
      <t>キン</t>
    </rPh>
    <rPh sb="12" eb="14">
      <t>ツミタテ</t>
    </rPh>
    <rPh sb="14" eb="16">
      <t>シシュツ</t>
    </rPh>
    <phoneticPr fontId="1"/>
  </si>
  <si>
    <t>市福祉基金積立資産支出</t>
    <rPh sb="0" eb="1">
      <t>シ</t>
    </rPh>
    <rPh sb="1" eb="3">
      <t>フクシ</t>
    </rPh>
    <rPh sb="3" eb="5">
      <t>キキン</t>
    </rPh>
    <rPh sb="5" eb="7">
      <t>ツミタテ</t>
    </rPh>
    <rPh sb="7" eb="9">
      <t>シサン</t>
    </rPh>
    <rPh sb="9" eb="11">
      <t>シシュツ</t>
    </rPh>
    <phoneticPr fontId="1"/>
  </si>
  <si>
    <t>町福祉基金積立資産支出</t>
    <rPh sb="0" eb="1">
      <t>チョウ</t>
    </rPh>
    <rPh sb="1" eb="3">
      <t>フクシ</t>
    </rPh>
    <rPh sb="3" eb="5">
      <t>キキン</t>
    </rPh>
    <rPh sb="5" eb="7">
      <t>ツミタテ</t>
    </rPh>
    <rPh sb="7" eb="9">
      <t>シサン</t>
    </rPh>
    <rPh sb="9" eb="11">
      <t>シシュツ</t>
    </rPh>
    <phoneticPr fontId="1"/>
  </si>
  <si>
    <t>生活支援体制整備事業</t>
    <rPh sb="0" eb="2">
      <t>セイカツ</t>
    </rPh>
    <rPh sb="2" eb="4">
      <t>シエン</t>
    </rPh>
    <rPh sb="4" eb="6">
      <t>タイセイ</t>
    </rPh>
    <rPh sb="6" eb="8">
      <t>セイビ</t>
    </rPh>
    <rPh sb="8" eb="10">
      <t>ジギョウ</t>
    </rPh>
    <phoneticPr fontId="1"/>
  </si>
  <si>
    <t>学習支援事業</t>
    <rPh sb="0" eb="2">
      <t>ガクシュウ</t>
    </rPh>
    <rPh sb="2" eb="4">
      <t>シエン</t>
    </rPh>
    <rPh sb="4" eb="6">
      <t>ジギョウ</t>
    </rPh>
    <phoneticPr fontId="1"/>
  </si>
  <si>
    <t>災害にも強い地域づくり推進事業</t>
    <rPh sb="0" eb="2">
      <t>サイガイ</t>
    </rPh>
    <rPh sb="4" eb="5">
      <t>ツヨ</t>
    </rPh>
    <rPh sb="6" eb="8">
      <t>チイキ</t>
    </rPh>
    <rPh sb="11" eb="13">
      <t>スイシン</t>
    </rPh>
    <rPh sb="13" eb="15">
      <t>ジギョウ</t>
    </rPh>
    <phoneticPr fontId="1"/>
  </si>
  <si>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1"/>
  </si>
  <si>
    <t>介護予防･日常生活支援総合事業利用料収入</t>
    <rPh sb="0" eb="2">
      <t>カイゴ</t>
    </rPh>
    <rPh sb="2" eb="4">
      <t>ヨボウ</t>
    </rPh>
    <rPh sb="5" eb="7">
      <t>ニチジョウ</t>
    </rPh>
    <rPh sb="7" eb="9">
      <t>セイカツ</t>
    </rPh>
    <rPh sb="9" eb="11">
      <t>シエン</t>
    </rPh>
    <rPh sb="11" eb="13">
      <t>ソウゴウ</t>
    </rPh>
    <rPh sb="13" eb="15">
      <t>ジギョウ</t>
    </rPh>
    <rPh sb="15" eb="18">
      <t>リヨウリョウ</t>
    </rPh>
    <rPh sb="18" eb="20">
      <t>シュウニュウ</t>
    </rPh>
    <phoneticPr fontId="1"/>
  </si>
  <si>
    <t>計画相談支援給付費収入</t>
    <rPh sb="0" eb="2">
      <t>ケイカク</t>
    </rPh>
    <rPh sb="2" eb="4">
      <t>ソウダン</t>
    </rPh>
    <rPh sb="4" eb="6">
      <t>シエン</t>
    </rPh>
    <rPh sb="6" eb="8">
      <t>キュウフ</t>
    </rPh>
    <rPh sb="8" eb="9">
      <t>ヒ</t>
    </rPh>
    <rPh sb="9" eb="11">
      <t>シュウニュウ</t>
    </rPh>
    <phoneticPr fontId="1"/>
  </si>
  <si>
    <t>8349</t>
    <phoneticPr fontId="1"/>
  </si>
  <si>
    <t>特例計画相談支援給付費収入</t>
    <rPh sb="0" eb="2">
      <t>トクレイ</t>
    </rPh>
    <rPh sb="2" eb="4">
      <t>ケイカク</t>
    </rPh>
    <rPh sb="4" eb="6">
      <t>ソウダン</t>
    </rPh>
    <rPh sb="6" eb="8">
      <t>シエン</t>
    </rPh>
    <rPh sb="8" eb="10">
      <t>キュウフ</t>
    </rPh>
    <rPh sb="10" eb="11">
      <t>ヒ</t>
    </rPh>
    <rPh sb="11" eb="13">
      <t>シュウニュウ</t>
    </rPh>
    <phoneticPr fontId="1"/>
  </si>
  <si>
    <t>就労支援事業建設積立資産取崩収入</t>
    <rPh sb="0" eb="2">
      <t>シュウロウ</t>
    </rPh>
    <rPh sb="2" eb="4">
      <t>シエン</t>
    </rPh>
    <rPh sb="4" eb="6">
      <t>ジギョウ</t>
    </rPh>
    <rPh sb="6" eb="8">
      <t>ケンセツ</t>
    </rPh>
    <rPh sb="8" eb="10">
      <t>ツミタテ</t>
    </rPh>
    <rPh sb="10" eb="12">
      <t>シサン</t>
    </rPh>
    <rPh sb="12" eb="14">
      <t>トリクズシ</t>
    </rPh>
    <rPh sb="14" eb="16">
      <t>シュウニュウ</t>
    </rPh>
    <phoneticPr fontId="1"/>
  </si>
  <si>
    <t>就労支援事業工賃変動積立資産取崩収入</t>
    <rPh sb="6" eb="8">
      <t>コウチン</t>
    </rPh>
    <rPh sb="8" eb="10">
      <t>ヘンドウ</t>
    </rPh>
    <rPh sb="10" eb="12">
      <t>ツミタテ</t>
    </rPh>
    <rPh sb="12" eb="14">
      <t>シサン</t>
    </rPh>
    <phoneticPr fontId="1"/>
  </si>
  <si>
    <t>就労支援事業設備整備等積立資産取崩収入</t>
    <rPh sb="6" eb="8">
      <t>セツビ</t>
    </rPh>
    <rPh sb="8" eb="10">
      <t>セイビ</t>
    </rPh>
    <rPh sb="10" eb="11">
      <t>トウ</t>
    </rPh>
    <rPh sb="11" eb="13">
      <t>ツミタテ</t>
    </rPh>
    <rPh sb="13" eb="15">
      <t>シサン</t>
    </rPh>
    <phoneticPr fontId="1"/>
  </si>
  <si>
    <t>拠点施設整備等積立資産取崩収入</t>
    <rPh sb="0" eb="2">
      <t>キョテン</t>
    </rPh>
    <rPh sb="2" eb="4">
      <t>シセツ</t>
    </rPh>
    <rPh sb="4" eb="6">
      <t>セイビ</t>
    </rPh>
    <rPh sb="6" eb="7">
      <t>トウ</t>
    </rPh>
    <rPh sb="7" eb="9">
      <t>ツミタテ</t>
    </rPh>
    <rPh sb="9" eb="11">
      <t>シサン</t>
    </rPh>
    <phoneticPr fontId="1"/>
  </si>
  <si>
    <t>就労支援事業工賃変動積立資産支出</t>
    <rPh sb="0" eb="2">
      <t>シュウロウ</t>
    </rPh>
    <rPh sb="2" eb="4">
      <t>シエン</t>
    </rPh>
    <rPh sb="4" eb="6">
      <t>ジギョウ</t>
    </rPh>
    <rPh sb="6" eb="8">
      <t>コウチン</t>
    </rPh>
    <rPh sb="8" eb="10">
      <t>ヘンドウ</t>
    </rPh>
    <rPh sb="10" eb="12">
      <t>ツミタテ</t>
    </rPh>
    <rPh sb="12" eb="14">
      <t>シサン</t>
    </rPh>
    <rPh sb="14" eb="16">
      <t>シシュツ</t>
    </rPh>
    <phoneticPr fontId="1"/>
  </si>
  <si>
    <t>就労支援事業建設積立資産支出</t>
    <rPh sb="0" eb="2">
      <t>シュウロウ</t>
    </rPh>
    <rPh sb="2" eb="4">
      <t>シエン</t>
    </rPh>
    <rPh sb="4" eb="6">
      <t>ジギョウ</t>
    </rPh>
    <rPh sb="6" eb="8">
      <t>ケンセツ</t>
    </rPh>
    <rPh sb="8" eb="10">
      <t>ツミタテ</t>
    </rPh>
    <rPh sb="10" eb="12">
      <t>シサン</t>
    </rPh>
    <rPh sb="12" eb="14">
      <t>シシュツ</t>
    </rPh>
    <phoneticPr fontId="1"/>
  </si>
  <si>
    <t>就労支援事業設備等整備積立資産支出</t>
    <rPh sb="0" eb="2">
      <t>シュウロウ</t>
    </rPh>
    <rPh sb="2" eb="4">
      <t>シエン</t>
    </rPh>
    <rPh sb="4" eb="6">
      <t>ジギョウ</t>
    </rPh>
    <rPh sb="6" eb="8">
      <t>セツビ</t>
    </rPh>
    <rPh sb="8" eb="9">
      <t>トウ</t>
    </rPh>
    <rPh sb="9" eb="11">
      <t>セイビ</t>
    </rPh>
    <rPh sb="11" eb="13">
      <t>ツミタテ</t>
    </rPh>
    <rPh sb="13" eb="15">
      <t>シサン</t>
    </rPh>
    <rPh sb="15" eb="17">
      <t>シシュツ</t>
    </rPh>
    <phoneticPr fontId="1"/>
  </si>
  <si>
    <t>法人運営安定化積立資産支出</t>
    <rPh sb="0" eb="2">
      <t>ホウジン</t>
    </rPh>
    <rPh sb="2" eb="4">
      <t>ウンエイ</t>
    </rPh>
    <rPh sb="4" eb="7">
      <t>アンテイカ</t>
    </rPh>
    <rPh sb="7" eb="9">
      <t>ツミタテ</t>
    </rPh>
    <rPh sb="9" eb="11">
      <t>シサン</t>
    </rPh>
    <rPh sb="11" eb="13">
      <t>シシュツ</t>
    </rPh>
    <phoneticPr fontId="1"/>
  </si>
  <si>
    <t>拠点施設整備等積立資産支出</t>
    <rPh sb="0" eb="2">
      <t>キョテン</t>
    </rPh>
    <rPh sb="2" eb="4">
      <t>シセツ</t>
    </rPh>
    <rPh sb="4" eb="6">
      <t>セイビ</t>
    </rPh>
    <rPh sb="6" eb="7">
      <t>トウ</t>
    </rPh>
    <rPh sb="7" eb="9">
      <t>ツミタテ</t>
    </rPh>
    <rPh sb="9" eb="11">
      <t>シサン</t>
    </rPh>
    <rPh sb="11" eb="13">
      <t>シシュツ</t>
    </rPh>
    <phoneticPr fontId="1"/>
  </si>
  <si>
    <t>固定資産等購入積立資産支出</t>
    <rPh sb="0" eb="2">
      <t>コテイ</t>
    </rPh>
    <rPh sb="2" eb="4">
      <t>シサン</t>
    </rPh>
    <rPh sb="4" eb="5">
      <t>トウ</t>
    </rPh>
    <rPh sb="5" eb="7">
      <t>コウニュウ</t>
    </rPh>
    <rPh sb="7" eb="9">
      <t>ツミタテ</t>
    </rPh>
    <rPh sb="9" eb="11">
      <t>シサン</t>
    </rPh>
    <rPh sb="11" eb="13">
      <t>シシュツ</t>
    </rPh>
    <phoneticPr fontId="1"/>
  </si>
  <si>
    <t>固定資産購入積立資産取崩収入</t>
    <rPh sb="0" eb="2">
      <t>コテイ</t>
    </rPh>
    <rPh sb="2" eb="4">
      <t>シサン</t>
    </rPh>
    <rPh sb="4" eb="6">
      <t>コウニュウ</t>
    </rPh>
    <rPh sb="6" eb="8">
      <t>ツミタテ</t>
    </rPh>
    <rPh sb="8" eb="10">
      <t>シサン</t>
    </rPh>
    <phoneticPr fontId="1"/>
  </si>
  <si>
    <t>団体会費収入</t>
    <rPh sb="0" eb="2">
      <t>ダンタイ</t>
    </rPh>
    <rPh sb="2" eb="4">
      <t>カイヒ</t>
    </rPh>
    <rPh sb="4" eb="6">
      <t>シュウニュウ</t>
    </rPh>
    <phoneticPr fontId="1"/>
  </si>
  <si>
    <t>補助金事業収入（公費）</t>
    <rPh sb="3" eb="5">
      <t>ジギョウ</t>
    </rPh>
    <rPh sb="8" eb="10">
      <t>コウヒ</t>
    </rPh>
    <phoneticPr fontId="1"/>
  </si>
  <si>
    <t>市町村特別事業収入（公費）</t>
    <phoneticPr fontId="1"/>
  </si>
  <si>
    <t>受託事業収入（公費）</t>
    <rPh sb="0" eb="2">
      <t>ジュタク</t>
    </rPh>
    <rPh sb="2" eb="4">
      <t>ジギョウ</t>
    </rPh>
    <rPh sb="4" eb="6">
      <t>シュウニュウ</t>
    </rPh>
    <phoneticPr fontId="1"/>
  </si>
  <si>
    <t>福祉活動部門／土</t>
    <rPh sb="0" eb="2">
      <t>フクシ</t>
    </rPh>
    <rPh sb="2" eb="4">
      <t>カツドウ</t>
    </rPh>
    <rPh sb="4" eb="6">
      <t>ブモン</t>
    </rPh>
    <rPh sb="7" eb="8">
      <t>ツチ</t>
    </rPh>
    <phoneticPr fontId="1"/>
  </si>
  <si>
    <t>福祉活動部門／賀</t>
    <rPh sb="0" eb="2">
      <t>フクシ</t>
    </rPh>
    <rPh sb="2" eb="4">
      <t>カツドウ</t>
    </rPh>
    <rPh sb="4" eb="6">
      <t>ブモン</t>
    </rPh>
    <rPh sb="7" eb="8">
      <t>ガ</t>
    </rPh>
    <phoneticPr fontId="1"/>
  </si>
  <si>
    <t>歳末たすけあい募金配分金事業支出</t>
    <rPh sb="0" eb="2">
      <t>サイマツ</t>
    </rPh>
    <rPh sb="7" eb="9">
      <t>ボキン</t>
    </rPh>
    <rPh sb="9" eb="11">
      <t>ハイブン</t>
    </rPh>
    <rPh sb="11" eb="12">
      <t>キン</t>
    </rPh>
    <rPh sb="12" eb="14">
      <t>ジギョウ</t>
    </rPh>
    <rPh sb="14" eb="16">
      <t>シシュツ</t>
    </rPh>
    <phoneticPr fontId="1"/>
  </si>
  <si>
    <t>7730</t>
    <phoneticPr fontId="1"/>
  </si>
  <si>
    <t>7733</t>
    <phoneticPr fontId="1"/>
  </si>
  <si>
    <t>7734</t>
    <phoneticPr fontId="1"/>
  </si>
  <si>
    <t>7750</t>
    <phoneticPr fontId="1"/>
  </si>
  <si>
    <t>7751</t>
    <phoneticPr fontId="1"/>
  </si>
  <si>
    <t>7760</t>
    <phoneticPr fontId="1"/>
  </si>
  <si>
    <t>7770</t>
    <phoneticPr fontId="1"/>
  </si>
  <si>
    <t>7772</t>
    <phoneticPr fontId="1"/>
  </si>
  <si>
    <t>7780</t>
    <phoneticPr fontId="1"/>
  </si>
  <si>
    <t>市町村補助金収入</t>
    <rPh sb="1" eb="3">
      <t>チョウソン</t>
    </rPh>
    <phoneticPr fontId="1"/>
  </si>
  <si>
    <t>7781</t>
    <phoneticPr fontId="1"/>
  </si>
  <si>
    <t>市町村補助金収入</t>
    <rPh sb="0" eb="1">
      <t>シ</t>
    </rPh>
    <rPh sb="1" eb="3">
      <t>チョウソン</t>
    </rPh>
    <rPh sb="3" eb="6">
      <t>ホジョキン</t>
    </rPh>
    <rPh sb="6" eb="8">
      <t>シュウニュウ</t>
    </rPh>
    <phoneticPr fontId="1"/>
  </si>
  <si>
    <t>7790</t>
    <phoneticPr fontId="1"/>
  </si>
  <si>
    <t>補助金収入</t>
    <phoneticPr fontId="1"/>
  </si>
  <si>
    <t>7791</t>
    <phoneticPr fontId="1"/>
  </si>
  <si>
    <t>補助金収入</t>
    <rPh sb="0" eb="3">
      <t>ホジョキン</t>
    </rPh>
    <rPh sb="3" eb="5">
      <t>シュウニュウ</t>
    </rPh>
    <phoneticPr fontId="1"/>
  </si>
  <si>
    <t>助成金収入</t>
    <rPh sb="0" eb="3">
      <t>ジョセイキン</t>
    </rPh>
    <rPh sb="3" eb="5">
      <t>シュウニュウ</t>
    </rPh>
    <phoneticPr fontId="1"/>
  </si>
  <si>
    <t>7792</t>
    <phoneticPr fontId="1"/>
  </si>
  <si>
    <t>7810</t>
    <phoneticPr fontId="1"/>
  </si>
  <si>
    <t>共同募金配分金収入</t>
    <rPh sb="0" eb="2">
      <t>キョウドウ</t>
    </rPh>
    <rPh sb="2" eb="4">
      <t>ボキン</t>
    </rPh>
    <phoneticPr fontId="1"/>
  </si>
  <si>
    <t>7811</t>
    <phoneticPr fontId="1"/>
  </si>
  <si>
    <t>一般募金配分金収入</t>
    <rPh sb="0" eb="2">
      <t>イッパン</t>
    </rPh>
    <rPh sb="2" eb="4">
      <t>ボキン</t>
    </rPh>
    <rPh sb="4" eb="6">
      <t>ハイブン</t>
    </rPh>
    <rPh sb="6" eb="7">
      <t>キン</t>
    </rPh>
    <rPh sb="7" eb="9">
      <t>シュウニュウ</t>
    </rPh>
    <phoneticPr fontId="1"/>
  </si>
  <si>
    <t>7812</t>
    <phoneticPr fontId="1"/>
  </si>
  <si>
    <t>7813</t>
    <phoneticPr fontId="1"/>
  </si>
  <si>
    <t>7820</t>
    <phoneticPr fontId="1"/>
  </si>
  <si>
    <t>7840</t>
    <phoneticPr fontId="1"/>
  </si>
  <si>
    <t>市町村受託金収入</t>
    <rPh sb="1" eb="3">
      <t>チョウソン</t>
    </rPh>
    <phoneticPr fontId="1"/>
  </si>
  <si>
    <t>7841</t>
    <phoneticPr fontId="1"/>
  </si>
  <si>
    <t>市町村受託金収入</t>
    <rPh sb="0" eb="1">
      <t>シ</t>
    </rPh>
    <rPh sb="1" eb="3">
      <t>チョウソン</t>
    </rPh>
    <rPh sb="3" eb="5">
      <t>ジュタク</t>
    </rPh>
    <rPh sb="5" eb="6">
      <t>キン</t>
    </rPh>
    <rPh sb="6" eb="8">
      <t>シュウニュウ</t>
    </rPh>
    <phoneticPr fontId="1"/>
  </si>
  <si>
    <t>7871</t>
    <phoneticPr fontId="1"/>
  </si>
  <si>
    <t>7890</t>
    <phoneticPr fontId="1"/>
  </si>
  <si>
    <t>7920</t>
    <phoneticPr fontId="1"/>
  </si>
  <si>
    <t>7921</t>
    <phoneticPr fontId="1"/>
  </si>
  <si>
    <t>7922</t>
    <phoneticPr fontId="1"/>
  </si>
  <si>
    <t>7923</t>
    <phoneticPr fontId="1"/>
  </si>
  <si>
    <t>7925</t>
    <phoneticPr fontId="1"/>
  </si>
  <si>
    <t>7930</t>
    <phoneticPr fontId="1"/>
  </si>
  <si>
    <t>7940</t>
    <phoneticPr fontId="1"/>
  </si>
  <si>
    <t>7942</t>
    <phoneticPr fontId="1"/>
  </si>
  <si>
    <t>7100</t>
    <phoneticPr fontId="1"/>
  </si>
  <si>
    <t>7115</t>
    <phoneticPr fontId="1"/>
  </si>
  <si>
    <t>7140</t>
    <phoneticPr fontId="1"/>
  </si>
  <si>
    <t>7118</t>
    <phoneticPr fontId="1"/>
  </si>
  <si>
    <t>7119</t>
    <phoneticPr fontId="1"/>
  </si>
  <si>
    <t>7121</t>
    <phoneticPr fontId="1"/>
  </si>
  <si>
    <t>7122</t>
    <phoneticPr fontId="1"/>
  </si>
  <si>
    <t>7180</t>
    <phoneticPr fontId="1"/>
  </si>
  <si>
    <t>7133</t>
    <phoneticPr fontId="1"/>
  </si>
  <si>
    <t>7020</t>
    <phoneticPr fontId="1"/>
  </si>
  <si>
    <t>7342</t>
    <phoneticPr fontId="1"/>
  </si>
  <si>
    <t>事業費収入（介護予防・日常生活）</t>
    <rPh sb="0" eb="3">
      <t>ジギョウヒ</t>
    </rPh>
    <rPh sb="3" eb="5">
      <t>シュウニュウ</t>
    </rPh>
    <rPh sb="6" eb="8">
      <t>カイゴ</t>
    </rPh>
    <rPh sb="8" eb="10">
      <t>ヨボウ</t>
    </rPh>
    <rPh sb="11" eb="13">
      <t>ニチジョウ</t>
    </rPh>
    <rPh sb="13" eb="15">
      <t>セイカツ</t>
    </rPh>
    <phoneticPr fontId="1"/>
  </si>
  <si>
    <t>7343</t>
    <phoneticPr fontId="1"/>
  </si>
  <si>
    <t>7344</t>
    <phoneticPr fontId="1"/>
  </si>
  <si>
    <t>事業負担金収入（公費）（介護予防・日常生活）</t>
    <rPh sb="0" eb="2">
      <t>ジギョウ</t>
    </rPh>
    <rPh sb="2" eb="5">
      <t>フタンキン</t>
    </rPh>
    <rPh sb="5" eb="7">
      <t>シュウニュウ</t>
    </rPh>
    <rPh sb="8" eb="10">
      <t>コウヒ</t>
    </rPh>
    <phoneticPr fontId="1"/>
  </si>
  <si>
    <t>事業負担金収入（一般）（介護予防・日常生活）</t>
    <rPh sb="0" eb="5">
      <t>ジギョウフタンキン</t>
    </rPh>
    <rPh sb="5" eb="7">
      <t>シュウニュウ</t>
    </rPh>
    <rPh sb="8" eb="10">
      <t>イッパン</t>
    </rPh>
    <phoneticPr fontId="1"/>
  </si>
  <si>
    <t>7190</t>
    <phoneticPr fontId="1"/>
  </si>
  <si>
    <t>7139</t>
    <phoneticPr fontId="1"/>
  </si>
  <si>
    <t>7141</t>
    <phoneticPr fontId="1"/>
  </si>
  <si>
    <t>7346</t>
    <phoneticPr fontId="1"/>
  </si>
  <si>
    <t>7145</t>
    <phoneticPr fontId="1"/>
  </si>
  <si>
    <t>その他の利用料収入(介護・利用）</t>
    <rPh sb="10" eb="12">
      <t>カイゴ</t>
    </rPh>
    <rPh sb="13" eb="15">
      <t>リヨウ</t>
    </rPh>
    <phoneticPr fontId="1"/>
  </si>
  <si>
    <t>7210</t>
    <phoneticPr fontId="1"/>
  </si>
  <si>
    <t>7368</t>
    <phoneticPr fontId="1"/>
  </si>
  <si>
    <t>7371</t>
    <phoneticPr fontId="1"/>
  </si>
  <si>
    <t>7373</t>
    <phoneticPr fontId="1"/>
  </si>
  <si>
    <t>7340</t>
    <phoneticPr fontId="1"/>
  </si>
  <si>
    <t>7196</t>
    <phoneticPr fontId="1"/>
  </si>
  <si>
    <t>7197</t>
    <phoneticPr fontId="1"/>
  </si>
  <si>
    <t>7198</t>
    <phoneticPr fontId="1"/>
  </si>
  <si>
    <t>7199</t>
    <phoneticPr fontId="1"/>
  </si>
  <si>
    <t>7350</t>
    <phoneticPr fontId="1"/>
  </si>
  <si>
    <t>7360</t>
    <phoneticPr fontId="1"/>
  </si>
  <si>
    <t>介護給付費収入(障害）</t>
    <rPh sb="0" eb="2">
      <t>カイゴ</t>
    </rPh>
    <rPh sb="2" eb="4">
      <t>キュウフ</t>
    </rPh>
    <rPh sb="4" eb="5">
      <t>ヒ</t>
    </rPh>
    <rPh sb="5" eb="7">
      <t>シュウニュウ</t>
    </rPh>
    <rPh sb="8" eb="10">
      <t>ショウガイ</t>
    </rPh>
    <phoneticPr fontId="1"/>
  </si>
  <si>
    <t>利用者負担金収入(障害)</t>
    <rPh sb="9" eb="11">
      <t>ショウガイ</t>
    </rPh>
    <phoneticPr fontId="1"/>
  </si>
  <si>
    <t>7390</t>
    <phoneticPr fontId="1"/>
  </si>
  <si>
    <t>7386</t>
    <phoneticPr fontId="1"/>
  </si>
  <si>
    <t>7387</t>
    <phoneticPr fontId="1"/>
  </si>
  <si>
    <t>7388</t>
    <phoneticPr fontId="1"/>
  </si>
  <si>
    <t>7237</t>
    <phoneticPr fontId="1"/>
  </si>
  <si>
    <t>補助金事業収入(一般）(障害)</t>
    <rPh sb="3" eb="5">
      <t>ジギョウ</t>
    </rPh>
    <rPh sb="8" eb="10">
      <t>イッパン</t>
    </rPh>
    <phoneticPr fontId="1"/>
  </si>
  <si>
    <t>受託事業収入(公費）(障害)</t>
    <rPh sb="0" eb="2">
      <t>ジュタク</t>
    </rPh>
    <rPh sb="2" eb="4">
      <t>ジギョウ</t>
    </rPh>
    <rPh sb="4" eb="6">
      <t>シュウニュウ</t>
    </rPh>
    <rPh sb="7" eb="9">
      <t>コウヒ</t>
    </rPh>
    <phoneticPr fontId="1"/>
  </si>
  <si>
    <t>その他の事業収入(障害)</t>
    <rPh sb="2" eb="3">
      <t>タ</t>
    </rPh>
    <rPh sb="4" eb="6">
      <t>ジギョウ</t>
    </rPh>
    <rPh sb="6" eb="8">
      <t>シュウニュウ</t>
    </rPh>
    <phoneticPr fontId="1"/>
  </si>
  <si>
    <t>7450</t>
    <phoneticPr fontId="1"/>
  </si>
  <si>
    <t>訪問看護療養費収入（公費）</t>
    <rPh sb="0" eb="2">
      <t>ホウモン</t>
    </rPh>
    <rPh sb="2" eb="4">
      <t>カンゴ</t>
    </rPh>
    <rPh sb="4" eb="7">
      <t>リョウヨウヒ</t>
    </rPh>
    <rPh sb="7" eb="9">
      <t>シュウニュウ</t>
    </rPh>
    <rPh sb="10" eb="12">
      <t>コウヒ</t>
    </rPh>
    <phoneticPr fontId="1"/>
  </si>
  <si>
    <t>7623</t>
    <phoneticPr fontId="1"/>
  </si>
  <si>
    <t>7480</t>
    <phoneticPr fontId="1"/>
  </si>
  <si>
    <t>7275</t>
    <phoneticPr fontId="1"/>
  </si>
  <si>
    <t>7277</t>
    <phoneticPr fontId="1"/>
  </si>
  <si>
    <t>7570</t>
    <phoneticPr fontId="1"/>
  </si>
  <si>
    <t>8310</t>
    <phoneticPr fontId="1"/>
  </si>
  <si>
    <t>8311</t>
    <phoneticPr fontId="1"/>
  </si>
  <si>
    <t>8312</t>
    <phoneticPr fontId="1"/>
  </si>
  <si>
    <t>8313</t>
    <phoneticPr fontId="1"/>
  </si>
  <si>
    <t>8314</t>
    <phoneticPr fontId="1"/>
  </si>
  <si>
    <t>8316</t>
    <phoneticPr fontId="1"/>
  </si>
  <si>
    <t>8317</t>
    <phoneticPr fontId="1"/>
  </si>
  <si>
    <t>8320</t>
    <phoneticPr fontId="1"/>
  </si>
  <si>
    <t>8332</t>
    <phoneticPr fontId="1"/>
  </si>
  <si>
    <t>8333</t>
    <phoneticPr fontId="1"/>
  </si>
  <si>
    <t>8335</t>
    <phoneticPr fontId="1"/>
  </si>
  <si>
    <t>8336</t>
    <phoneticPr fontId="1"/>
  </si>
  <si>
    <t>8337</t>
    <phoneticPr fontId="1"/>
  </si>
  <si>
    <t>8338</t>
    <phoneticPr fontId="1"/>
  </si>
  <si>
    <t>8339</t>
    <phoneticPr fontId="1"/>
  </si>
  <si>
    <t>8345</t>
    <phoneticPr fontId="1"/>
  </si>
  <si>
    <t>8346</t>
    <phoneticPr fontId="1"/>
  </si>
  <si>
    <t>8347</t>
    <phoneticPr fontId="1"/>
  </si>
  <si>
    <t>8357</t>
    <phoneticPr fontId="1"/>
  </si>
  <si>
    <t>8358</t>
    <phoneticPr fontId="1"/>
  </si>
  <si>
    <t>8359</t>
    <phoneticPr fontId="1"/>
  </si>
  <si>
    <t>8361</t>
    <phoneticPr fontId="1"/>
  </si>
  <si>
    <t>8362</t>
    <phoneticPr fontId="1"/>
  </si>
  <si>
    <t>8363</t>
    <phoneticPr fontId="1"/>
  </si>
  <si>
    <t>8364</t>
    <phoneticPr fontId="1"/>
  </si>
  <si>
    <t>8365</t>
    <phoneticPr fontId="1"/>
  </si>
  <si>
    <t>8367</t>
    <phoneticPr fontId="1"/>
  </si>
  <si>
    <t>8372</t>
    <phoneticPr fontId="1"/>
  </si>
  <si>
    <t>8379</t>
    <phoneticPr fontId="1"/>
  </si>
  <si>
    <t>8330</t>
    <phoneticPr fontId="1"/>
  </si>
  <si>
    <t>8511</t>
    <phoneticPr fontId="1"/>
  </si>
  <si>
    <t>8512</t>
    <phoneticPr fontId="1"/>
  </si>
  <si>
    <t>8513</t>
    <phoneticPr fontId="1"/>
  </si>
  <si>
    <t>8514</t>
    <phoneticPr fontId="1"/>
  </si>
  <si>
    <t>8515</t>
    <phoneticPr fontId="1"/>
  </si>
  <si>
    <t>8516</t>
    <phoneticPr fontId="1"/>
  </si>
  <si>
    <t>8517</t>
    <phoneticPr fontId="1"/>
  </si>
  <si>
    <t>8518</t>
    <phoneticPr fontId="1"/>
  </si>
  <si>
    <t>8519</t>
    <phoneticPr fontId="1"/>
  </si>
  <si>
    <t>8521</t>
    <phoneticPr fontId="1"/>
  </si>
  <si>
    <t>8522</t>
    <phoneticPr fontId="1"/>
  </si>
  <si>
    <t>8523</t>
    <phoneticPr fontId="1"/>
  </si>
  <si>
    <t>8340</t>
    <phoneticPr fontId="1"/>
  </si>
  <si>
    <t>8533</t>
    <phoneticPr fontId="1"/>
  </si>
  <si>
    <t>8534</t>
    <phoneticPr fontId="1"/>
  </si>
  <si>
    <t>8535</t>
    <phoneticPr fontId="1"/>
  </si>
  <si>
    <t>8536</t>
    <phoneticPr fontId="1"/>
  </si>
  <si>
    <t>8537</t>
    <phoneticPr fontId="1"/>
  </si>
  <si>
    <t>8538</t>
    <phoneticPr fontId="1"/>
  </si>
  <si>
    <t>8539</t>
    <phoneticPr fontId="1"/>
  </si>
  <si>
    <t>8552</t>
    <phoneticPr fontId="1"/>
  </si>
  <si>
    <t>8360</t>
    <phoneticPr fontId="1"/>
  </si>
  <si>
    <t>8370</t>
    <phoneticPr fontId="1"/>
  </si>
  <si>
    <t>8380</t>
    <phoneticPr fontId="1"/>
  </si>
  <si>
    <t>8191</t>
    <phoneticPr fontId="1"/>
  </si>
  <si>
    <t>8390</t>
    <phoneticPr fontId="1"/>
  </si>
  <si>
    <t>8920</t>
    <phoneticPr fontId="1"/>
  </si>
  <si>
    <t>8938</t>
    <phoneticPr fontId="1"/>
  </si>
  <si>
    <t>8950</t>
    <phoneticPr fontId="1"/>
  </si>
  <si>
    <t>8961</t>
    <phoneticPr fontId="1"/>
  </si>
  <si>
    <t>8450</t>
    <phoneticPr fontId="1"/>
  </si>
  <si>
    <t>8616</t>
    <phoneticPr fontId="1"/>
  </si>
  <si>
    <t>8460</t>
    <phoneticPr fontId="1"/>
  </si>
  <si>
    <t>8878</t>
    <phoneticPr fontId="1"/>
  </si>
  <si>
    <t>8470</t>
    <phoneticPr fontId="1"/>
  </si>
  <si>
    <t>8632</t>
    <phoneticPr fontId="1"/>
  </si>
  <si>
    <t>8520</t>
    <phoneticPr fontId="1"/>
  </si>
  <si>
    <t>7630</t>
    <phoneticPr fontId="1"/>
  </si>
  <si>
    <t>7428</t>
    <phoneticPr fontId="1"/>
  </si>
  <si>
    <t>8530</t>
    <phoneticPr fontId="1"/>
  </si>
  <si>
    <t>8722</t>
    <phoneticPr fontId="1"/>
  </si>
  <si>
    <t>8723</t>
    <phoneticPr fontId="1"/>
  </si>
  <si>
    <t>8727</t>
    <phoneticPr fontId="1"/>
  </si>
  <si>
    <t>8550</t>
    <phoneticPr fontId="1"/>
  </si>
  <si>
    <t>8743</t>
    <phoneticPr fontId="1"/>
  </si>
  <si>
    <t>7680</t>
    <phoneticPr fontId="1"/>
  </si>
  <si>
    <t>7324</t>
    <phoneticPr fontId="1"/>
  </si>
  <si>
    <t>7536</t>
    <phoneticPr fontId="1"/>
  </si>
  <si>
    <t>7537</t>
    <phoneticPr fontId="1"/>
  </si>
  <si>
    <t>7538</t>
    <phoneticPr fontId="1"/>
  </si>
  <si>
    <t>7539</t>
    <phoneticPr fontId="1"/>
  </si>
  <si>
    <t>7541</t>
    <phoneticPr fontId="1"/>
  </si>
  <si>
    <t>7534</t>
    <phoneticPr fontId="1"/>
  </si>
  <si>
    <t>7517</t>
    <phoneticPr fontId="1"/>
  </si>
  <si>
    <t>7548</t>
    <phoneticPr fontId="1"/>
  </si>
  <si>
    <t>7549</t>
    <phoneticPr fontId="1"/>
  </si>
  <si>
    <t>8624</t>
    <phoneticPr fontId="1"/>
  </si>
  <si>
    <t>8834</t>
    <phoneticPr fontId="1"/>
  </si>
  <si>
    <t>8835</t>
    <phoneticPr fontId="1"/>
  </si>
  <si>
    <t>8836</t>
    <phoneticPr fontId="1"/>
  </si>
  <si>
    <t>8837</t>
    <phoneticPr fontId="1"/>
  </si>
  <si>
    <t>8838</t>
    <phoneticPr fontId="1"/>
  </si>
  <si>
    <t>8839</t>
    <phoneticPr fontId="1"/>
  </si>
  <si>
    <t>8833</t>
    <phoneticPr fontId="1"/>
  </si>
  <si>
    <t>8816</t>
    <phoneticPr fontId="1"/>
  </si>
  <si>
    <t>8610</t>
    <phoneticPr fontId="1"/>
  </si>
  <si>
    <t>8848</t>
    <phoneticPr fontId="1"/>
  </si>
  <si>
    <t>8849</t>
    <phoneticPr fontId="1"/>
  </si>
  <si>
    <t>8528</t>
    <phoneticPr fontId="1"/>
  </si>
  <si>
    <t>清掃委託費支出</t>
    <rPh sb="0" eb="2">
      <t>セイソウ</t>
    </rPh>
    <rPh sb="2" eb="4">
      <t>イタク</t>
    </rPh>
    <rPh sb="4" eb="5">
      <t>ヒ</t>
    </rPh>
    <rPh sb="5" eb="7">
      <t>シシュツ</t>
    </rPh>
    <phoneticPr fontId="1"/>
  </si>
  <si>
    <t>その他の委託費支出</t>
    <rPh sb="2" eb="3">
      <t>タ</t>
    </rPh>
    <rPh sb="4" eb="6">
      <t>イタク</t>
    </rPh>
    <rPh sb="6" eb="7">
      <t>ヒ</t>
    </rPh>
    <rPh sb="7" eb="9">
      <t>シシュツ</t>
    </rPh>
    <phoneticPr fontId="1"/>
  </si>
  <si>
    <t>8532</t>
    <phoneticPr fontId="1"/>
  </si>
  <si>
    <t>雑支出（業）</t>
    <rPh sb="0" eb="1">
      <t>ザツ</t>
    </rPh>
    <rPh sb="4" eb="5">
      <t>ギョウ</t>
    </rPh>
    <phoneticPr fontId="1"/>
  </si>
  <si>
    <t>印刷製本費支出（務）</t>
    <rPh sb="8" eb="9">
      <t>ム</t>
    </rPh>
    <phoneticPr fontId="1"/>
  </si>
  <si>
    <t>水道光熱費支出（務）</t>
    <phoneticPr fontId="1"/>
  </si>
  <si>
    <t>燃料費支出（務）</t>
    <phoneticPr fontId="1"/>
  </si>
  <si>
    <t>修繕費支出（務）</t>
    <phoneticPr fontId="1"/>
  </si>
  <si>
    <t>通信運搬費支出（務）</t>
    <phoneticPr fontId="1"/>
  </si>
  <si>
    <t>会議費支出（務）</t>
    <rPh sb="0" eb="3">
      <t>カイギヒ</t>
    </rPh>
    <phoneticPr fontId="1"/>
  </si>
  <si>
    <t>広報費支出（務）</t>
    <phoneticPr fontId="1"/>
  </si>
  <si>
    <t>業務委託費支出（務）</t>
    <phoneticPr fontId="1"/>
  </si>
  <si>
    <t>手数料支出（務）</t>
    <phoneticPr fontId="1"/>
  </si>
  <si>
    <t>保険料支出（務）</t>
    <rPh sb="0" eb="3">
      <t>ホケンリョウ</t>
    </rPh>
    <phoneticPr fontId="1"/>
  </si>
  <si>
    <t>賃借料支出（務）</t>
    <phoneticPr fontId="1"/>
  </si>
  <si>
    <t>租税公課支出（務）</t>
    <phoneticPr fontId="1"/>
  </si>
  <si>
    <t>雑支出（務）</t>
    <rPh sb="0" eb="1">
      <t>ザツ</t>
    </rPh>
    <phoneticPr fontId="1"/>
  </si>
  <si>
    <t>7323</t>
    <phoneticPr fontId="1"/>
  </si>
  <si>
    <t>8700</t>
    <phoneticPr fontId="1"/>
  </si>
  <si>
    <t>材料費支出</t>
    <rPh sb="0" eb="2">
      <t>ザイリョウ</t>
    </rPh>
    <rPh sb="2" eb="3">
      <t>ヒ</t>
    </rPh>
    <rPh sb="3" eb="5">
      <t>シシュツ</t>
    </rPh>
    <phoneticPr fontId="1"/>
  </si>
  <si>
    <t>当期材料仕入支出（G）</t>
    <rPh sb="0" eb="2">
      <t>トウキ</t>
    </rPh>
    <rPh sb="2" eb="4">
      <t>ザイリョウ</t>
    </rPh>
    <rPh sb="4" eb="6">
      <t>シイ</t>
    </rPh>
    <rPh sb="6" eb="8">
      <t>シシュツ</t>
    </rPh>
    <phoneticPr fontId="1"/>
  </si>
  <si>
    <t>8720</t>
    <phoneticPr fontId="1"/>
  </si>
  <si>
    <t>労務支出</t>
    <rPh sb="0" eb="2">
      <t>ロウム</t>
    </rPh>
    <rPh sb="2" eb="4">
      <t>シシュツ</t>
    </rPh>
    <phoneticPr fontId="1"/>
  </si>
  <si>
    <t>8122</t>
    <phoneticPr fontId="1"/>
  </si>
  <si>
    <t>利用者工賃支出（G)</t>
    <rPh sb="0" eb="3">
      <t>リヨウシャ</t>
    </rPh>
    <rPh sb="3" eb="5">
      <t>コウチン</t>
    </rPh>
    <rPh sb="5" eb="7">
      <t>シシュツ</t>
    </rPh>
    <phoneticPr fontId="1"/>
  </si>
  <si>
    <t>8760</t>
    <phoneticPr fontId="1"/>
  </si>
  <si>
    <t>経費支出</t>
    <rPh sb="0" eb="2">
      <t>ケイヒ</t>
    </rPh>
    <rPh sb="2" eb="4">
      <t>シシュツ</t>
    </rPh>
    <phoneticPr fontId="1"/>
  </si>
  <si>
    <t>8143</t>
    <phoneticPr fontId="1"/>
  </si>
  <si>
    <t>8144</t>
    <phoneticPr fontId="1"/>
  </si>
  <si>
    <t>8146</t>
    <phoneticPr fontId="1"/>
  </si>
  <si>
    <t>8148</t>
    <phoneticPr fontId="1"/>
  </si>
  <si>
    <t>8153</t>
    <phoneticPr fontId="1"/>
  </si>
  <si>
    <t>器具什器費支出（G)</t>
    <rPh sb="0" eb="2">
      <t>キグ</t>
    </rPh>
    <rPh sb="2" eb="4">
      <t>ジュウキ</t>
    </rPh>
    <rPh sb="4" eb="5">
      <t>ヒ</t>
    </rPh>
    <rPh sb="5" eb="7">
      <t>シシュツ</t>
    </rPh>
    <phoneticPr fontId="1"/>
  </si>
  <si>
    <t>消耗品費支出（G)</t>
    <rPh sb="0" eb="3">
      <t>ショウモウヒン</t>
    </rPh>
    <rPh sb="3" eb="4">
      <t>ヒ</t>
    </rPh>
    <rPh sb="4" eb="6">
      <t>シシュツ</t>
    </rPh>
    <phoneticPr fontId="1"/>
  </si>
  <si>
    <t>水道光熱費支出（G)</t>
    <rPh sb="0" eb="2">
      <t>スイドウ</t>
    </rPh>
    <rPh sb="2" eb="5">
      <t>コウネツヒ</t>
    </rPh>
    <rPh sb="5" eb="7">
      <t>シシュツ</t>
    </rPh>
    <phoneticPr fontId="1"/>
  </si>
  <si>
    <t>修繕費支出（G)</t>
    <rPh sb="0" eb="3">
      <t>シュウゼンヒ</t>
    </rPh>
    <rPh sb="3" eb="5">
      <t>シシュツ</t>
    </rPh>
    <phoneticPr fontId="1"/>
  </si>
  <si>
    <t>賃貸料支出（G)</t>
    <rPh sb="0" eb="3">
      <t>チンタイリョウ</t>
    </rPh>
    <rPh sb="3" eb="5">
      <t>シシュツ</t>
    </rPh>
    <phoneticPr fontId="1"/>
  </si>
  <si>
    <t>8780</t>
    <phoneticPr fontId="1"/>
  </si>
  <si>
    <t>8790</t>
    <phoneticPr fontId="1"/>
  </si>
  <si>
    <t>8412</t>
    <phoneticPr fontId="1"/>
  </si>
  <si>
    <t>8419</t>
    <phoneticPr fontId="1"/>
  </si>
  <si>
    <t>8421</t>
    <phoneticPr fontId="1"/>
  </si>
  <si>
    <t>8422</t>
    <phoneticPr fontId="1"/>
  </si>
  <si>
    <t>8423</t>
    <phoneticPr fontId="1"/>
  </si>
  <si>
    <t>8424</t>
    <phoneticPr fontId="1"/>
  </si>
  <si>
    <t>利用者工賃支出（H)</t>
    <rPh sb="0" eb="3">
      <t>リヨウシャ</t>
    </rPh>
    <rPh sb="3" eb="5">
      <t>コウチン</t>
    </rPh>
    <rPh sb="5" eb="7">
      <t>シシュツ</t>
    </rPh>
    <phoneticPr fontId="1"/>
  </si>
  <si>
    <t>旅費交通費支出（H)</t>
    <phoneticPr fontId="1"/>
  </si>
  <si>
    <t>器具什器費支出（H)</t>
    <rPh sb="0" eb="2">
      <t>キグ</t>
    </rPh>
    <rPh sb="2" eb="4">
      <t>ジュウキ</t>
    </rPh>
    <rPh sb="4" eb="5">
      <t>ヒ</t>
    </rPh>
    <rPh sb="5" eb="7">
      <t>シシュツ</t>
    </rPh>
    <phoneticPr fontId="1"/>
  </si>
  <si>
    <t>消耗品費支出（H)</t>
    <rPh sb="0" eb="3">
      <t>ショウモウヒン</t>
    </rPh>
    <rPh sb="3" eb="4">
      <t>ヒ</t>
    </rPh>
    <rPh sb="4" eb="6">
      <t>シシュツ</t>
    </rPh>
    <phoneticPr fontId="1"/>
  </si>
  <si>
    <t>印刷製本費支出（H)</t>
    <rPh sb="0" eb="2">
      <t>インサツ</t>
    </rPh>
    <rPh sb="2" eb="4">
      <t>セイホン</t>
    </rPh>
    <rPh sb="4" eb="5">
      <t>ヒ</t>
    </rPh>
    <rPh sb="5" eb="7">
      <t>シシュツ</t>
    </rPh>
    <phoneticPr fontId="1"/>
  </si>
  <si>
    <t>水道光熱費支出（H)</t>
    <rPh sb="0" eb="2">
      <t>スイドウ</t>
    </rPh>
    <rPh sb="2" eb="5">
      <t>コウネツヒ</t>
    </rPh>
    <rPh sb="5" eb="7">
      <t>シシュツ</t>
    </rPh>
    <phoneticPr fontId="1"/>
  </si>
  <si>
    <t>就労支援事業支出（製造原価・販売管理費）</t>
    <rPh sb="0" eb="2">
      <t>シュウロウ</t>
    </rPh>
    <rPh sb="2" eb="4">
      <t>シエン</t>
    </rPh>
    <rPh sb="4" eb="6">
      <t>ジギョウ</t>
    </rPh>
    <rPh sb="6" eb="8">
      <t>シシュツ</t>
    </rPh>
    <rPh sb="9" eb="11">
      <t>セイゾウ</t>
    </rPh>
    <rPh sb="11" eb="13">
      <t>ゲンカ</t>
    </rPh>
    <rPh sb="14" eb="16">
      <t>ハンバイ</t>
    </rPh>
    <rPh sb="16" eb="19">
      <t>カンリヒ</t>
    </rPh>
    <phoneticPr fontId="1"/>
  </si>
  <si>
    <t>8425</t>
    <phoneticPr fontId="1"/>
  </si>
  <si>
    <t>8426</t>
    <phoneticPr fontId="1"/>
  </si>
  <si>
    <t>8427</t>
    <phoneticPr fontId="1"/>
  </si>
  <si>
    <t>8428</t>
    <phoneticPr fontId="1"/>
  </si>
  <si>
    <t>8431</t>
    <phoneticPr fontId="1"/>
  </si>
  <si>
    <t>8432</t>
    <phoneticPr fontId="1"/>
  </si>
  <si>
    <t>8433</t>
    <phoneticPr fontId="1"/>
  </si>
  <si>
    <t>8434</t>
    <phoneticPr fontId="1"/>
  </si>
  <si>
    <t>8439</t>
    <phoneticPr fontId="1"/>
  </si>
  <si>
    <t>8442</t>
    <phoneticPr fontId="1"/>
  </si>
  <si>
    <t>8445</t>
    <phoneticPr fontId="1"/>
  </si>
  <si>
    <t>燃料費支出（H)</t>
    <rPh sb="0" eb="3">
      <t>ネンリョウヒ</t>
    </rPh>
    <rPh sb="3" eb="5">
      <t>シシュツ</t>
    </rPh>
    <phoneticPr fontId="1"/>
  </si>
  <si>
    <t>修繕費支出（H)</t>
    <rPh sb="0" eb="3">
      <t>シュウゼンヒ</t>
    </rPh>
    <rPh sb="3" eb="5">
      <t>シシュツ</t>
    </rPh>
    <phoneticPr fontId="1"/>
  </si>
  <si>
    <t>通信運搬費支出（H)</t>
    <rPh sb="0" eb="5">
      <t>ツウシンウンパンヒ</t>
    </rPh>
    <rPh sb="5" eb="7">
      <t>シシュツ</t>
    </rPh>
    <phoneticPr fontId="1"/>
  </si>
  <si>
    <t>受注活動費支出（H)</t>
    <rPh sb="0" eb="2">
      <t>ジュチュウ</t>
    </rPh>
    <rPh sb="2" eb="4">
      <t>カツドウ</t>
    </rPh>
    <rPh sb="4" eb="5">
      <t>ヒ</t>
    </rPh>
    <rPh sb="5" eb="7">
      <t>シシュツ</t>
    </rPh>
    <phoneticPr fontId="1"/>
  </si>
  <si>
    <t>損害保険料支出（H)</t>
    <rPh sb="0" eb="2">
      <t>ソンガイ</t>
    </rPh>
    <rPh sb="2" eb="4">
      <t>ホケン</t>
    </rPh>
    <rPh sb="4" eb="5">
      <t>リョウ</t>
    </rPh>
    <rPh sb="5" eb="7">
      <t>シシュツ</t>
    </rPh>
    <phoneticPr fontId="1"/>
  </si>
  <si>
    <t>賃借料支出（H)</t>
    <rPh sb="0" eb="3">
      <t>チンシャクリョウ</t>
    </rPh>
    <phoneticPr fontId="1"/>
  </si>
  <si>
    <t>車両燃料費支出（H)</t>
    <rPh sb="0" eb="5">
      <t>シャリョウネンリョウヒ</t>
    </rPh>
    <rPh sb="5" eb="7">
      <t>シシュツ</t>
    </rPh>
    <phoneticPr fontId="1"/>
  </si>
  <si>
    <t>租税公課支出（H)</t>
    <rPh sb="0" eb="2">
      <t>ソゼイ</t>
    </rPh>
    <rPh sb="2" eb="4">
      <t>コウカ</t>
    </rPh>
    <rPh sb="4" eb="6">
      <t>シシュツ</t>
    </rPh>
    <phoneticPr fontId="1"/>
  </si>
  <si>
    <t>手数料支出（H)</t>
    <rPh sb="0" eb="3">
      <t>テスウリョウ</t>
    </rPh>
    <rPh sb="3" eb="5">
      <t>シシュツ</t>
    </rPh>
    <phoneticPr fontId="1"/>
  </si>
  <si>
    <t>諸会費支出（H)</t>
    <rPh sb="0" eb="3">
      <t>ショカイヒ</t>
    </rPh>
    <rPh sb="3" eb="5">
      <t>シシュツ</t>
    </rPh>
    <phoneticPr fontId="1"/>
  </si>
  <si>
    <t>雑支出（H)</t>
    <rPh sb="0" eb="1">
      <t>ザツ</t>
    </rPh>
    <rPh sb="1" eb="3">
      <t>シシュツ</t>
    </rPh>
    <phoneticPr fontId="1"/>
  </si>
  <si>
    <t>就労支援事業（G）</t>
    <rPh sb="0" eb="2">
      <t>シュウロウ</t>
    </rPh>
    <rPh sb="2" eb="4">
      <t>シエン</t>
    </rPh>
    <rPh sb="4" eb="6">
      <t>ジギョウ</t>
    </rPh>
    <phoneticPr fontId="1"/>
  </si>
  <si>
    <t>就労支援事業（H）</t>
    <rPh sb="0" eb="2">
      <t>シュウロウ</t>
    </rPh>
    <rPh sb="2" eb="4">
      <t>シエン</t>
    </rPh>
    <rPh sb="4" eb="6">
      <t>ジギョウ</t>
    </rPh>
    <phoneticPr fontId="1"/>
  </si>
  <si>
    <t>確認</t>
    <rPh sb="0" eb="2">
      <t>カクニン</t>
    </rPh>
    <phoneticPr fontId="1"/>
  </si>
  <si>
    <t>差額</t>
    <rPh sb="0" eb="2">
      <t>サガク</t>
    </rPh>
    <phoneticPr fontId="1"/>
  </si>
  <si>
    <t>8191</t>
  </si>
  <si>
    <t>こんにちは赤ちゃん事業</t>
    <rPh sb="5" eb="6">
      <t>アカ</t>
    </rPh>
    <rPh sb="9" eb="11">
      <t>ジギョウ</t>
    </rPh>
    <phoneticPr fontId="1"/>
  </si>
  <si>
    <t>8614</t>
    <phoneticPr fontId="1"/>
  </si>
  <si>
    <t>利用者負担軽減額</t>
    <rPh sb="0" eb="3">
      <t>リヨウシャ</t>
    </rPh>
    <rPh sb="3" eb="5">
      <t>フタン</t>
    </rPh>
    <rPh sb="5" eb="7">
      <t>ケイゲン</t>
    </rPh>
    <rPh sb="7" eb="8">
      <t>ガク</t>
    </rPh>
    <phoneticPr fontId="1"/>
  </si>
  <si>
    <t>7218</t>
    <phoneticPr fontId="1"/>
  </si>
  <si>
    <t>7221</t>
    <phoneticPr fontId="1"/>
  </si>
  <si>
    <t>7333</t>
    <phoneticPr fontId="1"/>
  </si>
  <si>
    <t>7610</t>
    <phoneticPr fontId="1"/>
  </si>
  <si>
    <t>7427</t>
    <phoneticPr fontId="1"/>
  </si>
  <si>
    <t>その他の固定資産売却収入</t>
    <rPh sb="2" eb="3">
      <t>タ</t>
    </rPh>
    <rPh sb="4" eb="6">
      <t>コテイ</t>
    </rPh>
    <rPh sb="6" eb="8">
      <t>シサン</t>
    </rPh>
    <rPh sb="8" eb="10">
      <t>バイキャク</t>
    </rPh>
    <rPh sb="10" eb="12">
      <t>シュウニュウ</t>
    </rPh>
    <phoneticPr fontId="1"/>
  </si>
  <si>
    <t>7640</t>
    <phoneticPr fontId="1"/>
  </si>
  <si>
    <t>7640</t>
    <phoneticPr fontId="1"/>
  </si>
  <si>
    <t>8716</t>
    <phoneticPr fontId="1"/>
  </si>
  <si>
    <t>8717</t>
    <phoneticPr fontId="1"/>
  </si>
  <si>
    <t>8715</t>
    <phoneticPr fontId="1"/>
  </si>
  <si>
    <t>8718</t>
    <phoneticPr fontId="1"/>
  </si>
  <si>
    <t>8560</t>
    <phoneticPr fontId="1"/>
  </si>
  <si>
    <t>8560</t>
    <phoneticPr fontId="1"/>
  </si>
  <si>
    <t>7690</t>
    <phoneticPr fontId="1"/>
  </si>
  <si>
    <t>7700</t>
    <phoneticPr fontId="1"/>
  </si>
  <si>
    <t>7980</t>
    <phoneticPr fontId="1"/>
  </si>
  <si>
    <t>7542</t>
    <phoneticPr fontId="1"/>
  </si>
  <si>
    <t>7543</t>
    <phoneticPr fontId="1"/>
  </si>
  <si>
    <t>7577</t>
    <phoneticPr fontId="1"/>
  </si>
  <si>
    <t>8590</t>
    <phoneticPr fontId="1"/>
  </si>
  <si>
    <t>8813</t>
    <phoneticPr fontId="1"/>
  </si>
  <si>
    <t>8813</t>
    <phoneticPr fontId="1"/>
  </si>
  <si>
    <t>8600</t>
    <phoneticPr fontId="1"/>
  </si>
  <si>
    <t>8814</t>
    <phoneticPr fontId="1"/>
  </si>
  <si>
    <t>8841</t>
    <phoneticPr fontId="1"/>
  </si>
  <si>
    <t>8842</t>
    <phoneticPr fontId="1"/>
  </si>
  <si>
    <t>8842</t>
    <phoneticPr fontId="1"/>
  </si>
  <si>
    <t>8993</t>
    <phoneticPr fontId="1"/>
  </si>
  <si>
    <t>8993</t>
    <phoneticPr fontId="1"/>
  </si>
  <si>
    <t>8620</t>
    <phoneticPr fontId="1"/>
  </si>
  <si>
    <t>8843</t>
    <phoneticPr fontId="1"/>
  </si>
  <si>
    <t>8630</t>
    <phoneticPr fontId="1"/>
  </si>
  <si>
    <t>8845</t>
    <phoneticPr fontId="1"/>
  </si>
  <si>
    <t>8120</t>
    <phoneticPr fontId="1"/>
  </si>
  <si>
    <t>8996</t>
    <phoneticPr fontId="1"/>
  </si>
  <si>
    <t>8640</t>
    <phoneticPr fontId="1"/>
  </si>
  <si>
    <t>8879</t>
    <phoneticPr fontId="1"/>
  </si>
  <si>
    <t>8542</t>
    <phoneticPr fontId="1"/>
  </si>
  <si>
    <t>7543</t>
    <phoneticPr fontId="1"/>
  </si>
  <si>
    <t>7577</t>
    <phoneticPr fontId="1"/>
  </si>
  <si>
    <t>7690</t>
    <phoneticPr fontId="1"/>
  </si>
  <si>
    <t>7700</t>
    <phoneticPr fontId="1"/>
  </si>
  <si>
    <t>7980</t>
    <phoneticPr fontId="1"/>
  </si>
  <si>
    <t>8726</t>
    <phoneticPr fontId="1"/>
  </si>
  <si>
    <t>甲賀市高齢者介護予防ボランティア・ポント制度事業</t>
    <rPh sb="0" eb="3">
      <t>コウカシ</t>
    </rPh>
    <rPh sb="3" eb="6">
      <t>コウレイシャ</t>
    </rPh>
    <rPh sb="6" eb="8">
      <t>カイゴ</t>
    </rPh>
    <rPh sb="8" eb="10">
      <t>ヨボウ</t>
    </rPh>
    <rPh sb="20" eb="22">
      <t>セイド</t>
    </rPh>
    <rPh sb="22" eb="24">
      <t>ジギョウ</t>
    </rPh>
    <phoneticPr fontId="1"/>
  </si>
  <si>
    <t>8540</t>
    <phoneticPr fontId="1"/>
  </si>
  <si>
    <t>7586</t>
    <phoneticPr fontId="1"/>
  </si>
  <si>
    <t>8847</t>
    <phoneticPr fontId="1"/>
  </si>
  <si>
    <t>ソフトウェア取得支出</t>
    <rPh sb="6" eb="10">
      <t>シュトクシシュツ</t>
    </rPh>
    <phoneticPr fontId="1"/>
  </si>
  <si>
    <t>その他の取得支出</t>
    <rPh sb="2" eb="3">
      <t>タ</t>
    </rPh>
    <rPh sb="4" eb="6">
      <t>シュトク</t>
    </rPh>
    <rPh sb="6" eb="8">
      <t>シシュツ</t>
    </rPh>
    <phoneticPr fontId="1"/>
  </si>
  <si>
    <t>7130</t>
    <phoneticPr fontId="1"/>
  </si>
  <si>
    <t>C</t>
    <phoneticPr fontId="1"/>
  </si>
  <si>
    <t>都道府県社協受託金収入</t>
    <rPh sb="0" eb="4">
      <t>トドウフケン</t>
    </rPh>
    <rPh sb="4" eb="6">
      <t>シャキョウ</t>
    </rPh>
    <rPh sb="6" eb="8">
      <t>ジュタク</t>
    </rPh>
    <rPh sb="8" eb="9">
      <t>キン</t>
    </rPh>
    <rPh sb="9" eb="11">
      <t>シュウニュウ</t>
    </rPh>
    <phoneticPr fontId="1"/>
  </si>
  <si>
    <t>A</t>
    <phoneticPr fontId="1"/>
  </si>
  <si>
    <t>B</t>
    <phoneticPr fontId="1"/>
  </si>
  <si>
    <t>D</t>
    <phoneticPr fontId="1"/>
  </si>
  <si>
    <t>Z</t>
    <phoneticPr fontId="1"/>
  </si>
  <si>
    <t>法人運営補助金収入</t>
    <rPh sb="0" eb="2">
      <t>ホウジン</t>
    </rPh>
    <rPh sb="2" eb="4">
      <t>ウンエイ</t>
    </rPh>
    <rPh sb="4" eb="7">
      <t>ホジョキン</t>
    </rPh>
    <rPh sb="7" eb="9">
      <t>シュウニュウ</t>
    </rPh>
    <phoneticPr fontId="1"/>
  </si>
  <si>
    <t>権利擁護事業補助金収入</t>
    <rPh sb="0" eb="2">
      <t>ケンリ</t>
    </rPh>
    <rPh sb="2" eb="4">
      <t>ヨウゴ</t>
    </rPh>
    <rPh sb="4" eb="6">
      <t>ジギョウ</t>
    </rPh>
    <rPh sb="6" eb="9">
      <t>ホジョキン</t>
    </rPh>
    <rPh sb="9" eb="11">
      <t>シュウニュウ</t>
    </rPh>
    <phoneticPr fontId="1"/>
  </si>
  <si>
    <t>利用者負担軽減制度補助金収入</t>
    <rPh sb="0" eb="3">
      <t>リヨウシャ</t>
    </rPh>
    <rPh sb="3" eb="5">
      <t>フタン</t>
    </rPh>
    <rPh sb="5" eb="7">
      <t>ケイゲン</t>
    </rPh>
    <rPh sb="7" eb="9">
      <t>セイド</t>
    </rPh>
    <rPh sb="9" eb="12">
      <t>ホジョキン</t>
    </rPh>
    <rPh sb="12" eb="14">
      <t>シュウニュウ</t>
    </rPh>
    <phoneticPr fontId="1"/>
  </si>
  <si>
    <t>その他</t>
    <rPh sb="2" eb="3">
      <t>タ</t>
    </rPh>
    <phoneticPr fontId="1"/>
  </si>
  <si>
    <t>E</t>
    <phoneticPr fontId="1"/>
  </si>
  <si>
    <t>F</t>
    <phoneticPr fontId="1"/>
  </si>
  <si>
    <t>移動補助業務</t>
    <rPh sb="0" eb="2">
      <t>イドウ</t>
    </rPh>
    <rPh sb="2" eb="4">
      <t>ホジョ</t>
    </rPh>
    <rPh sb="4" eb="6">
      <t>ギョウム</t>
    </rPh>
    <phoneticPr fontId="1"/>
  </si>
  <si>
    <t>運行補助業務</t>
    <rPh sb="0" eb="2">
      <t>ウンコウ</t>
    </rPh>
    <rPh sb="2" eb="4">
      <t>ホジョ</t>
    </rPh>
    <rPh sb="4" eb="6">
      <t>ギョウム</t>
    </rPh>
    <phoneticPr fontId="1"/>
  </si>
  <si>
    <t>指定管理委託料</t>
    <rPh sb="0" eb="2">
      <t>シテイ</t>
    </rPh>
    <rPh sb="2" eb="4">
      <t>カンリ</t>
    </rPh>
    <rPh sb="4" eb="7">
      <t>イタクリョウ</t>
    </rPh>
    <phoneticPr fontId="1"/>
  </si>
  <si>
    <t>タイムケア委託費</t>
    <rPh sb="5" eb="7">
      <t>イタク</t>
    </rPh>
    <rPh sb="7" eb="8">
      <t>ヒ</t>
    </rPh>
    <phoneticPr fontId="1"/>
  </si>
  <si>
    <t>業務委託料</t>
    <rPh sb="0" eb="2">
      <t>ギョウム</t>
    </rPh>
    <rPh sb="2" eb="5">
      <t>イタクリョウ</t>
    </rPh>
    <phoneticPr fontId="1"/>
  </si>
  <si>
    <t>甲賀市　産褥期</t>
    <rPh sb="0" eb="3">
      <t>コウカシ</t>
    </rPh>
    <rPh sb="4" eb="7">
      <t>サンジョクキ</t>
    </rPh>
    <phoneticPr fontId="1"/>
  </si>
  <si>
    <t>市町社協事務費</t>
    <rPh sb="0" eb="2">
      <t>シチョウ</t>
    </rPh>
    <rPh sb="2" eb="4">
      <t>シャキョウ</t>
    </rPh>
    <rPh sb="4" eb="7">
      <t>ジムヒ</t>
    </rPh>
    <phoneticPr fontId="1"/>
  </si>
  <si>
    <t>民生委員実費弁償費</t>
    <rPh sb="0" eb="2">
      <t>ミンセイ</t>
    </rPh>
    <rPh sb="2" eb="4">
      <t>イイン</t>
    </rPh>
    <rPh sb="4" eb="6">
      <t>ジッピ</t>
    </rPh>
    <rPh sb="6" eb="8">
      <t>ベンショウ</t>
    </rPh>
    <rPh sb="8" eb="9">
      <t>ヒ</t>
    </rPh>
    <phoneticPr fontId="1"/>
  </si>
  <si>
    <t>市町社協相談体制整備</t>
    <rPh sb="0" eb="2">
      <t>シチョウ</t>
    </rPh>
    <rPh sb="2" eb="4">
      <t>シャキョウ</t>
    </rPh>
    <rPh sb="4" eb="6">
      <t>ソウダン</t>
    </rPh>
    <rPh sb="6" eb="8">
      <t>タイセイ</t>
    </rPh>
    <rPh sb="8" eb="10">
      <t>セイビ</t>
    </rPh>
    <phoneticPr fontId="1"/>
  </si>
  <si>
    <t>特例つなぎ資金（社協事務費）</t>
    <rPh sb="0" eb="2">
      <t>トクレイ</t>
    </rPh>
    <rPh sb="5" eb="7">
      <t>シキン</t>
    </rPh>
    <rPh sb="8" eb="10">
      <t>シャキョウ</t>
    </rPh>
    <rPh sb="10" eb="13">
      <t>ジムヒ</t>
    </rPh>
    <phoneticPr fontId="1"/>
  </si>
  <si>
    <t>水口小口貸付</t>
    <rPh sb="0" eb="2">
      <t>ミナクチ</t>
    </rPh>
    <rPh sb="2" eb="4">
      <t>コグチ</t>
    </rPh>
    <rPh sb="4" eb="6">
      <t>カシツケ</t>
    </rPh>
    <phoneticPr fontId="1"/>
  </si>
  <si>
    <t>土山小口貸付</t>
    <rPh sb="0" eb="2">
      <t>ツチヤマ</t>
    </rPh>
    <rPh sb="2" eb="4">
      <t>コグチ</t>
    </rPh>
    <rPh sb="4" eb="6">
      <t>カシツケ</t>
    </rPh>
    <phoneticPr fontId="1"/>
  </si>
  <si>
    <t>甲賀小口貸付</t>
    <rPh sb="0" eb="2">
      <t>コウカ</t>
    </rPh>
    <rPh sb="2" eb="4">
      <t>コグチ</t>
    </rPh>
    <rPh sb="4" eb="6">
      <t>カシツケ</t>
    </rPh>
    <phoneticPr fontId="1"/>
  </si>
  <si>
    <t>甲南小口貸付</t>
    <rPh sb="0" eb="2">
      <t>コウナン</t>
    </rPh>
    <rPh sb="2" eb="4">
      <t>コグチ</t>
    </rPh>
    <rPh sb="4" eb="6">
      <t>カシツケ</t>
    </rPh>
    <phoneticPr fontId="1"/>
  </si>
  <si>
    <t>信楽小口貸付</t>
    <rPh sb="0" eb="2">
      <t>シガラキ</t>
    </rPh>
    <rPh sb="2" eb="4">
      <t>コグチ</t>
    </rPh>
    <rPh sb="4" eb="6">
      <t>カシツケ</t>
    </rPh>
    <phoneticPr fontId="1"/>
  </si>
  <si>
    <t>印刷代</t>
    <rPh sb="0" eb="2">
      <t>インサツ</t>
    </rPh>
    <rPh sb="2" eb="3">
      <t>ダイ</t>
    </rPh>
    <phoneticPr fontId="1"/>
  </si>
  <si>
    <t>サービス利用料</t>
    <rPh sb="4" eb="7">
      <t>リヨウリョウ</t>
    </rPh>
    <phoneticPr fontId="1"/>
  </si>
  <si>
    <t>タイムケア利用料</t>
    <rPh sb="5" eb="8">
      <t>リヨウリョウ</t>
    </rPh>
    <phoneticPr fontId="1"/>
  </si>
  <si>
    <t>書類等預かりサービス利用料</t>
    <rPh sb="0" eb="2">
      <t>ショルイ</t>
    </rPh>
    <rPh sb="2" eb="3">
      <t>トウ</t>
    </rPh>
    <rPh sb="3" eb="4">
      <t>アズ</t>
    </rPh>
    <rPh sb="10" eb="13">
      <t>リヨウリョウ</t>
    </rPh>
    <phoneticPr fontId="1"/>
  </si>
  <si>
    <t>出向職員負担額</t>
    <rPh sb="0" eb="2">
      <t>シュッコウ</t>
    </rPh>
    <rPh sb="2" eb="4">
      <t>ショクイン</t>
    </rPh>
    <rPh sb="4" eb="6">
      <t>フタン</t>
    </rPh>
    <rPh sb="6" eb="7">
      <t>ガク</t>
    </rPh>
    <phoneticPr fontId="1"/>
  </si>
  <si>
    <t>碧水荘サークル利用料</t>
    <rPh sb="0" eb="2">
      <t>ヘキスイ</t>
    </rPh>
    <rPh sb="2" eb="3">
      <t>ソウ</t>
    </rPh>
    <rPh sb="7" eb="10">
      <t>リヨウリョウ</t>
    </rPh>
    <phoneticPr fontId="1"/>
  </si>
  <si>
    <t>国保連</t>
    <rPh sb="0" eb="3">
      <t>コクホレン</t>
    </rPh>
    <phoneticPr fontId="1"/>
  </si>
  <si>
    <t>居宅　事業所応援経費</t>
    <rPh sb="0" eb="2">
      <t>キョタク</t>
    </rPh>
    <rPh sb="3" eb="6">
      <t>ジギョウショ</t>
    </rPh>
    <rPh sb="6" eb="8">
      <t>オウエン</t>
    </rPh>
    <rPh sb="8" eb="10">
      <t>ケイヒ</t>
    </rPh>
    <phoneticPr fontId="1"/>
  </si>
  <si>
    <t>国保連　予防</t>
    <rPh sb="0" eb="3">
      <t>コクホレン</t>
    </rPh>
    <rPh sb="4" eb="6">
      <t>ヨボウ</t>
    </rPh>
    <phoneticPr fontId="1"/>
  </si>
  <si>
    <t>国保連　生保</t>
    <rPh sb="0" eb="3">
      <t>コクホレン</t>
    </rPh>
    <rPh sb="4" eb="6">
      <t>セイホ</t>
    </rPh>
    <phoneticPr fontId="1"/>
  </si>
  <si>
    <t>国保連　生保　処遇改善</t>
    <rPh sb="0" eb="3">
      <t>コクホレン</t>
    </rPh>
    <rPh sb="4" eb="6">
      <t>セイホ</t>
    </rPh>
    <rPh sb="7" eb="11">
      <t>ショグウカイゼン</t>
    </rPh>
    <phoneticPr fontId="1"/>
  </si>
  <si>
    <t>国保連　生保　処遇改善　予防</t>
    <rPh sb="0" eb="3">
      <t>コクホレン</t>
    </rPh>
    <rPh sb="4" eb="6">
      <t>セイホ</t>
    </rPh>
    <rPh sb="7" eb="11">
      <t>ショグウカイゼン</t>
    </rPh>
    <rPh sb="12" eb="14">
      <t>ヨボウ</t>
    </rPh>
    <phoneticPr fontId="1"/>
  </si>
  <si>
    <t>国保連　総合支援　生保</t>
    <rPh sb="0" eb="3">
      <t>コクホレン</t>
    </rPh>
    <rPh sb="4" eb="6">
      <t>ソウゴウ</t>
    </rPh>
    <rPh sb="6" eb="8">
      <t>シエン</t>
    </rPh>
    <rPh sb="9" eb="11">
      <t>セイホ</t>
    </rPh>
    <phoneticPr fontId="1"/>
  </si>
  <si>
    <t>利用者</t>
    <rPh sb="0" eb="3">
      <t>リヨウシャ</t>
    </rPh>
    <phoneticPr fontId="1"/>
  </si>
  <si>
    <t>利用者　処遇改善</t>
    <rPh sb="0" eb="3">
      <t>リヨウシャ</t>
    </rPh>
    <rPh sb="4" eb="8">
      <t>ショグウカイゼン</t>
    </rPh>
    <phoneticPr fontId="1"/>
  </si>
  <si>
    <t>利用者　処遇改善　予防</t>
    <rPh sb="0" eb="3">
      <t>リヨウシャ</t>
    </rPh>
    <rPh sb="4" eb="8">
      <t>ショグウカイゼン</t>
    </rPh>
    <rPh sb="9" eb="11">
      <t>ヨボウ</t>
    </rPh>
    <phoneticPr fontId="1"/>
  </si>
  <si>
    <t>国保連　生保　予防</t>
    <rPh sb="0" eb="3">
      <t>コクホレン</t>
    </rPh>
    <rPh sb="4" eb="6">
      <t>セイホ</t>
    </rPh>
    <rPh sb="7" eb="9">
      <t>ヨボウ</t>
    </rPh>
    <phoneticPr fontId="1"/>
  </si>
  <si>
    <t>利用者　予防</t>
    <rPh sb="0" eb="3">
      <t>リヨウシャ</t>
    </rPh>
    <rPh sb="4" eb="6">
      <t>ヨボウ</t>
    </rPh>
    <phoneticPr fontId="1"/>
  </si>
  <si>
    <t>国保連　総合事業　生保</t>
    <rPh sb="0" eb="3">
      <t>コクホレン</t>
    </rPh>
    <rPh sb="4" eb="6">
      <t>ソウゴウ</t>
    </rPh>
    <rPh sb="6" eb="8">
      <t>ジギョウ</t>
    </rPh>
    <rPh sb="9" eb="11">
      <t>セイホ</t>
    </rPh>
    <phoneticPr fontId="1"/>
  </si>
  <si>
    <t>利用者　総合事業</t>
    <rPh sb="0" eb="3">
      <t>リヨウシャ</t>
    </rPh>
    <rPh sb="4" eb="8">
      <t>ソウゴウジギョウ</t>
    </rPh>
    <phoneticPr fontId="1"/>
  </si>
  <si>
    <t>利用者　処遇改善　総合事業</t>
    <rPh sb="0" eb="3">
      <t>リヨウシャ</t>
    </rPh>
    <rPh sb="4" eb="8">
      <t>ショグウカイゼン</t>
    </rPh>
    <rPh sb="9" eb="13">
      <t>ソウゴウジギョウ</t>
    </rPh>
    <phoneticPr fontId="1"/>
  </si>
  <si>
    <t>利用者　食事代</t>
    <rPh sb="0" eb="3">
      <t>リヨウシャ</t>
    </rPh>
    <rPh sb="4" eb="7">
      <t>ショクジダイ</t>
    </rPh>
    <phoneticPr fontId="1"/>
  </si>
  <si>
    <t>利用者　総合事業　実費負担等</t>
    <rPh sb="0" eb="3">
      <t>リヨウシャ</t>
    </rPh>
    <rPh sb="4" eb="8">
      <t>ソウゴウジギョウ</t>
    </rPh>
    <rPh sb="9" eb="11">
      <t>ジッピ</t>
    </rPh>
    <rPh sb="11" eb="13">
      <t>フタン</t>
    </rPh>
    <rPh sb="13" eb="14">
      <t>トウ</t>
    </rPh>
    <phoneticPr fontId="1"/>
  </si>
  <si>
    <t>利用者　限度額オーバー</t>
    <rPh sb="0" eb="3">
      <t>リヨウシャ</t>
    </rPh>
    <rPh sb="4" eb="7">
      <t>ゲンドガク</t>
    </rPh>
    <phoneticPr fontId="1"/>
  </si>
  <si>
    <t>利用者　保険外</t>
    <rPh sb="0" eb="3">
      <t>リヨウシャ</t>
    </rPh>
    <rPh sb="4" eb="6">
      <t>ホケン</t>
    </rPh>
    <rPh sb="6" eb="7">
      <t>ガイ</t>
    </rPh>
    <phoneticPr fontId="1"/>
  </si>
  <si>
    <t>利用者　安否確認</t>
    <rPh sb="0" eb="3">
      <t>リヨウシャ</t>
    </rPh>
    <rPh sb="4" eb="6">
      <t>アンピ</t>
    </rPh>
    <rPh sb="6" eb="8">
      <t>カクニン</t>
    </rPh>
    <phoneticPr fontId="1"/>
  </si>
  <si>
    <t>利用者　特別給付</t>
    <rPh sb="0" eb="3">
      <t>リヨウシャ</t>
    </rPh>
    <rPh sb="4" eb="6">
      <t>トクベツ</t>
    </rPh>
    <rPh sb="6" eb="8">
      <t>キュウフ</t>
    </rPh>
    <phoneticPr fontId="1"/>
  </si>
  <si>
    <t>利用者　自己負担</t>
    <rPh sb="0" eb="3">
      <t>リヨウシャ</t>
    </rPh>
    <rPh sb="4" eb="6">
      <t>ジコ</t>
    </rPh>
    <rPh sb="6" eb="8">
      <t>フタン</t>
    </rPh>
    <phoneticPr fontId="1"/>
  </si>
  <si>
    <t>利用者　キャンセル料</t>
    <rPh sb="0" eb="3">
      <t>リヨウシャ</t>
    </rPh>
    <rPh sb="9" eb="10">
      <t>リョウ</t>
    </rPh>
    <phoneticPr fontId="1"/>
  </si>
  <si>
    <t>国保連　処遇改善</t>
    <rPh sb="0" eb="3">
      <t>コクホレン</t>
    </rPh>
    <rPh sb="4" eb="8">
      <t>ショグウカイゼン</t>
    </rPh>
    <phoneticPr fontId="1"/>
  </si>
  <si>
    <t>国保連　処遇改善　総合支援</t>
    <rPh sb="0" eb="3">
      <t>コクホレン</t>
    </rPh>
    <rPh sb="4" eb="8">
      <t>ショグウカイゼン</t>
    </rPh>
    <rPh sb="9" eb="11">
      <t>ソウゴウ</t>
    </rPh>
    <rPh sb="11" eb="13">
      <t>シエン</t>
    </rPh>
    <phoneticPr fontId="1"/>
  </si>
  <si>
    <t>甲賀市　認定調査</t>
    <rPh sb="0" eb="3">
      <t>コウカシ</t>
    </rPh>
    <rPh sb="4" eb="6">
      <t>ニンテイ</t>
    </rPh>
    <rPh sb="6" eb="8">
      <t>チョウサ</t>
    </rPh>
    <phoneticPr fontId="1"/>
  </si>
  <si>
    <t>甲賀市　予防サービス計画作成等　予防</t>
    <rPh sb="0" eb="3">
      <t>コウカシ</t>
    </rPh>
    <rPh sb="4" eb="6">
      <t>ヨボウ</t>
    </rPh>
    <rPh sb="10" eb="12">
      <t>ケイカク</t>
    </rPh>
    <rPh sb="12" eb="14">
      <t>サクセイ</t>
    </rPh>
    <rPh sb="14" eb="15">
      <t>トウ</t>
    </rPh>
    <rPh sb="16" eb="18">
      <t>ヨボウ</t>
    </rPh>
    <phoneticPr fontId="1"/>
  </si>
  <si>
    <t>甲賀市　予防サービス計画作成等　総合事業</t>
    <rPh sb="0" eb="3">
      <t>コウカシ</t>
    </rPh>
    <rPh sb="4" eb="6">
      <t>ヨボウ</t>
    </rPh>
    <rPh sb="10" eb="12">
      <t>ケイカク</t>
    </rPh>
    <rPh sb="12" eb="14">
      <t>サクセイ</t>
    </rPh>
    <rPh sb="14" eb="15">
      <t>トウ</t>
    </rPh>
    <rPh sb="16" eb="18">
      <t>ソウゴウ</t>
    </rPh>
    <rPh sb="18" eb="20">
      <t>ジギョウ</t>
    </rPh>
    <phoneticPr fontId="1"/>
  </si>
  <si>
    <t>甲賀市外　認定調査</t>
    <rPh sb="0" eb="3">
      <t>コウカシ</t>
    </rPh>
    <rPh sb="3" eb="4">
      <t>ガイ</t>
    </rPh>
    <rPh sb="5" eb="7">
      <t>ニンテイ</t>
    </rPh>
    <rPh sb="7" eb="9">
      <t>チョウサ</t>
    </rPh>
    <phoneticPr fontId="1"/>
  </si>
  <si>
    <t>喫茶売上</t>
    <rPh sb="0" eb="2">
      <t>キッサ</t>
    </rPh>
    <rPh sb="2" eb="4">
      <t>ウリアゲ</t>
    </rPh>
    <phoneticPr fontId="1"/>
  </si>
  <si>
    <t>BK販売手数料</t>
    <rPh sb="2" eb="7">
      <t>ハンバイテスウリョウ</t>
    </rPh>
    <phoneticPr fontId="1"/>
  </si>
  <si>
    <t>直売</t>
    <rPh sb="0" eb="2">
      <t>チョクバイ</t>
    </rPh>
    <phoneticPr fontId="1"/>
  </si>
  <si>
    <t>直売以外</t>
    <rPh sb="0" eb="2">
      <t>チョクバイ</t>
    </rPh>
    <rPh sb="2" eb="4">
      <t>イガイ</t>
    </rPh>
    <phoneticPr fontId="1"/>
  </si>
  <si>
    <t>作業料</t>
    <rPh sb="0" eb="2">
      <t>サギョウ</t>
    </rPh>
    <rPh sb="2" eb="3">
      <t>リョウ</t>
    </rPh>
    <phoneticPr fontId="1"/>
  </si>
  <si>
    <t>清掃代</t>
    <rPh sb="0" eb="2">
      <t>セイソウ</t>
    </rPh>
    <rPh sb="2" eb="3">
      <t>ダイ</t>
    </rPh>
    <phoneticPr fontId="1"/>
  </si>
  <si>
    <t>施設外就労</t>
    <rPh sb="0" eb="2">
      <t>シセツ</t>
    </rPh>
    <rPh sb="2" eb="3">
      <t>ガイ</t>
    </rPh>
    <rPh sb="3" eb="5">
      <t>シュウロウ</t>
    </rPh>
    <phoneticPr fontId="1"/>
  </si>
  <si>
    <t>名刺代</t>
    <rPh sb="0" eb="2">
      <t>メイシ</t>
    </rPh>
    <rPh sb="2" eb="3">
      <t>ダイ</t>
    </rPh>
    <phoneticPr fontId="1"/>
  </si>
  <si>
    <t>印刷請負</t>
    <rPh sb="0" eb="2">
      <t>インサツ</t>
    </rPh>
    <rPh sb="2" eb="4">
      <t>ウケオイ</t>
    </rPh>
    <phoneticPr fontId="1"/>
  </si>
  <si>
    <t>命のバトン等</t>
    <rPh sb="0" eb="1">
      <t>イノチ</t>
    </rPh>
    <rPh sb="5" eb="6">
      <t>トウ</t>
    </rPh>
    <phoneticPr fontId="1"/>
  </si>
  <si>
    <t>国保連　障がい福祉　居宅</t>
    <rPh sb="0" eb="3">
      <t>コクホレン</t>
    </rPh>
    <rPh sb="4" eb="5">
      <t>ショウ</t>
    </rPh>
    <rPh sb="7" eb="9">
      <t>フクシ</t>
    </rPh>
    <rPh sb="10" eb="12">
      <t>キョタク</t>
    </rPh>
    <phoneticPr fontId="1"/>
  </si>
  <si>
    <t>国保連　障がい福祉　同行</t>
    <rPh sb="0" eb="3">
      <t>コクホレン</t>
    </rPh>
    <rPh sb="4" eb="5">
      <t>ショウ</t>
    </rPh>
    <rPh sb="7" eb="9">
      <t>フクシ</t>
    </rPh>
    <rPh sb="10" eb="12">
      <t>ドウコウ</t>
    </rPh>
    <phoneticPr fontId="1"/>
  </si>
  <si>
    <t>甲賀市</t>
    <rPh sb="0" eb="3">
      <t>コウカシ</t>
    </rPh>
    <phoneticPr fontId="1"/>
  </si>
  <si>
    <t>湖南市</t>
    <rPh sb="0" eb="3">
      <t>コナンシ</t>
    </rPh>
    <phoneticPr fontId="1"/>
  </si>
  <si>
    <t>利用者　障害福祉</t>
    <rPh sb="4" eb="6">
      <t>ショウガイ</t>
    </rPh>
    <rPh sb="6" eb="8">
      <t>フクシ</t>
    </rPh>
    <phoneticPr fontId="1"/>
  </si>
  <si>
    <t>利用者　障がい者入浴</t>
    <rPh sb="0" eb="3">
      <t>リヨウシャ</t>
    </rPh>
    <rPh sb="4" eb="5">
      <t>ショウ</t>
    </rPh>
    <rPh sb="7" eb="8">
      <t>シャ</t>
    </rPh>
    <rPh sb="8" eb="10">
      <t>ニュウヨク</t>
    </rPh>
    <phoneticPr fontId="1"/>
  </si>
  <si>
    <t>給食費</t>
    <rPh sb="0" eb="3">
      <t>キュウショクヒ</t>
    </rPh>
    <phoneticPr fontId="1"/>
  </si>
  <si>
    <t>国保連　診療報酬</t>
    <rPh sb="0" eb="3">
      <t>コクホレン</t>
    </rPh>
    <rPh sb="4" eb="6">
      <t>シンリョウ</t>
    </rPh>
    <rPh sb="6" eb="8">
      <t>ホウシュウ</t>
    </rPh>
    <phoneticPr fontId="1"/>
  </si>
  <si>
    <t>国保連　後期高齢診療報酬</t>
    <rPh sb="0" eb="3">
      <t>コクホレン</t>
    </rPh>
    <rPh sb="4" eb="6">
      <t>コウキ</t>
    </rPh>
    <rPh sb="6" eb="8">
      <t>コウレイ</t>
    </rPh>
    <rPh sb="8" eb="10">
      <t>シンリョウ</t>
    </rPh>
    <rPh sb="10" eb="12">
      <t>ホウシュウ</t>
    </rPh>
    <phoneticPr fontId="1"/>
  </si>
  <si>
    <t>滋賀県社保　診療報酬</t>
    <rPh sb="0" eb="3">
      <t>シガケン</t>
    </rPh>
    <rPh sb="3" eb="5">
      <t>シャホ</t>
    </rPh>
    <rPh sb="6" eb="8">
      <t>シンリョウ</t>
    </rPh>
    <rPh sb="8" eb="10">
      <t>ホウシュウ</t>
    </rPh>
    <phoneticPr fontId="1"/>
  </si>
  <si>
    <t>利用者　医療保険</t>
    <rPh sb="0" eb="3">
      <t>リヨウシャ</t>
    </rPh>
    <rPh sb="4" eb="6">
      <t>イリョウ</t>
    </rPh>
    <rPh sb="6" eb="8">
      <t>ホケン</t>
    </rPh>
    <phoneticPr fontId="1"/>
  </si>
  <si>
    <t>その他</t>
    <phoneticPr fontId="1"/>
  </si>
  <si>
    <t>自販機販売手数料</t>
    <rPh sb="0" eb="3">
      <t>ジハンキ</t>
    </rPh>
    <rPh sb="3" eb="5">
      <t>ハンバイ</t>
    </rPh>
    <rPh sb="5" eb="8">
      <t>テスウリョウ</t>
    </rPh>
    <phoneticPr fontId="1"/>
  </si>
  <si>
    <t>事務費</t>
    <rPh sb="0" eb="3">
      <t>ジムヒ</t>
    </rPh>
    <phoneticPr fontId="1"/>
  </si>
  <si>
    <t>印刷・コピー代</t>
    <rPh sb="0" eb="2">
      <t>インサツ</t>
    </rPh>
    <rPh sb="6" eb="7">
      <t>ダイ</t>
    </rPh>
    <phoneticPr fontId="1"/>
  </si>
  <si>
    <t>出席・謝礼</t>
    <rPh sb="0" eb="2">
      <t>シュッセキ</t>
    </rPh>
    <rPh sb="3" eb="5">
      <t>シャレイ</t>
    </rPh>
    <phoneticPr fontId="1"/>
  </si>
  <si>
    <t>上・下水道代</t>
    <rPh sb="0" eb="1">
      <t>ジョウ</t>
    </rPh>
    <rPh sb="2" eb="5">
      <t>ゲスイドウ</t>
    </rPh>
    <rPh sb="5" eb="6">
      <t>ダイ</t>
    </rPh>
    <phoneticPr fontId="1"/>
  </si>
  <si>
    <t>電気代</t>
    <rPh sb="0" eb="3">
      <t>デンキダイ</t>
    </rPh>
    <phoneticPr fontId="1"/>
  </si>
  <si>
    <t>ガス代</t>
    <rPh sb="2" eb="3">
      <t>ダイ</t>
    </rPh>
    <phoneticPr fontId="1"/>
  </si>
  <si>
    <t>滋賀県共済協同組合　車両保険</t>
    <rPh sb="0" eb="3">
      <t>シガケン</t>
    </rPh>
    <rPh sb="3" eb="5">
      <t>キョウサイ</t>
    </rPh>
    <rPh sb="5" eb="7">
      <t>キョウドウ</t>
    </rPh>
    <rPh sb="7" eb="9">
      <t>クミアイ</t>
    </rPh>
    <rPh sb="10" eb="12">
      <t>シャリョウ</t>
    </rPh>
    <rPh sb="12" eb="14">
      <t>ホケン</t>
    </rPh>
    <phoneticPr fontId="1"/>
  </si>
  <si>
    <t>全国社会福祉協議会</t>
    <rPh sb="0" eb="4">
      <t>ゼンコクシャカイ</t>
    </rPh>
    <rPh sb="4" eb="6">
      <t>フクシ</t>
    </rPh>
    <rPh sb="6" eb="9">
      <t>キョウギカイ</t>
    </rPh>
    <phoneticPr fontId="1"/>
  </si>
  <si>
    <t>自賠責保険料</t>
    <rPh sb="0" eb="3">
      <t>ジバイセキ</t>
    </rPh>
    <rPh sb="3" eb="6">
      <t>ホケンリョウ</t>
    </rPh>
    <phoneticPr fontId="1"/>
  </si>
  <si>
    <t>G</t>
    <phoneticPr fontId="1"/>
  </si>
  <si>
    <t>㈱滋賀銀行　貸金庫</t>
    <rPh sb="1" eb="3">
      <t>シガ</t>
    </rPh>
    <rPh sb="3" eb="5">
      <t>ギンコウ</t>
    </rPh>
    <rPh sb="6" eb="7">
      <t>カシ</t>
    </rPh>
    <rPh sb="7" eb="9">
      <t>キンコ</t>
    </rPh>
    <phoneticPr fontId="1"/>
  </si>
  <si>
    <t>リコーリース㈱　電話機</t>
    <rPh sb="8" eb="11">
      <t>デンワキ</t>
    </rPh>
    <phoneticPr fontId="1"/>
  </si>
  <si>
    <t>小山㈱　タオル</t>
    <rPh sb="0" eb="2">
      <t>コヤマ</t>
    </rPh>
    <phoneticPr fontId="1"/>
  </si>
  <si>
    <t>SECOM㈱　AED</t>
    <phoneticPr fontId="1"/>
  </si>
  <si>
    <t>リコーリース㈱　印刷機</t>
    <rPh sb="8" eb="10">
      <t>インサツ</t>
    </rPh>
    <rPh sb="10" eb="11">
      <t>キ</t>
    </rPh>
    <phoneticPr fontId="1"/>
  </si>
  <si>
    <t>システムサーバー</t>
    <phoneticPr fontId="1"/>
  </si>
  <si>
    <t>ガソリン・軽油代</t>
    <rPh sb="5" eb="7">
      <t>ケイユ</t>
    </rPh>
    <rPh sb="7" eb="8">
      <t>ダイ</t>
    </rPh>
    <phoneticPr fontId="1"/>
  </si>
  <si>
    <t>軽油税</t>
    <rPh sb="0" eb="2">
      <t>ケイユ</t>
    </rPh>
    <rPh sb="2" eb="3">
      <t>ゼイ</t>
    </rPh>
    <phoneticPr fontId="1"/>
  </si>
  <si>
    <t>車両利用料</t>
    <rPh sb="0" eb="2">
      <t>シャリョウ</t>
    </rPh>
    <rPh sb="2" eb="5">
      <t>リヨウリョウ</t>
    </rPh>
    <phoneticPr fontId="1"/>
  </si>
  <si>
    <t>民生委員</t>
    <rPh sb="0" eb="2">
      <t>ミンセイ</t>
    </rPh>
    <rPh sb="2" eb="4">
      <t>イイン</t>
    </rPh>
    <phoneticPr fontId="1"/>
  </si>
  <si>
    <t>イベント・研修会</t>
    <rPh sb="5" eb="8">
      <t>ケンシュウカイ</t>
    </rPh>
    <phoneticPr fontId="1"/>
  </si>
  <si>
    <t>銀行手数料</t>
    <rPh sb="0" eb="2">
      <t>ギンコウ</t>
    </rPh>
    <rPh sb="2" eb="5">
      <t>テスウリョウ</t>
    </rPh>
    <phoneticPr fontId="1"/>
  </si>
  <si>
    <t>行政手数料</t>
    <rPh sb="0" eb="2">
      <t>ギョウセイ</t>
    </rPh>
    <rPh sb="2" eb="5">
      <t>テスウリョウ</t>
    </rPh>
    <phoneticPr fontId="1"/>
  </si>
  <si>
    <t>重量税</t>
    <rPh sb="0" eb="3">
      <t>ジュウリョウゼイ</t>
    </rPh>
    <phoneticPr fontId="1"/>
  </si>
  <si>
    <t>車検時の印紙代</t>
    <rPh sb="0" eb="2">
      <t>シャケン</t>
    </rPh>
    <rPh sb="2" eb="3">
      <t>ジ</t>
    </rPh>
    <rPh sb="4" eb="6">
      <t>インシ</t>
    </rPh>
    <rPh sb="6" eb="7">
      <t>ダイ</t>
    </rPh>
    <phoneticPr fontId="1"/>
  </si>
  <si>
    <t>収入印紙</t>
    <rPh sb="0" eb="2">
      <t>シュウニュウ</t>
    </rPh>
    <rPh sb="2" eb="4">
      <t>インシ</t>
    </rPh>
    <phoneticPr fontId="1"/>
  </si>
  <si>
    <t>L</t>
    <phoneticPr fontId="1"/>
  </si>
  <si>
    <t>J</t>
    <phoneticPr fontId="1"/>
  </si>
  <si>
    <t>K</t>
    <phoneticPr fontId="1"/>
  </si>
  <si>
    <t>勤労者互助会費・入会金</t>
    <rPh sb="0" eb="3">
      <t>キンロウシャ</t>
    </rPh>
    <rPh sb="3" eb="6">
      <t>ゴジョカイ</t>
    </rPh>
    <rPh sb="6" eb="7">
      <t>ヒ</t>
    </rPh>
    <rPh sb="8" eb="11">
      <t>ニュウカイキン</t>
    </rPh>
    <phoneticPr fontId="1"/>
  </si>
  <si>
    <t>健康診断・検診補助</t>
    <rPh sb="0" eb="2">
      <t>ケンコウ</t>
    </rPh>
    <rPh sb="2" eb="4">
      <t>シンダン</t>
    </rPh>
    <rPh sb="5" eb="7">
      <t>ケンシン</t>
    </rPh>
    <rPh sb="7" eb="9">
      <t>ホジョ</t>
    </rPh>
    <phoneticPr fontId="1"/>
  </si>
  <si>
    <t>見舞</t>
    <rPh sb="0" eb="2">
      <t>ミマイ</t>
    </rPh>
    <phoneticPr fontId="1"/>
  </si>
  <si>
    <t>慶弔（香典）</t>
    <rPh sb="0" eb="2">
      <t>ケイチョウ</t>
    </rPh>
    <rPh sb="3" eb="5">
      <t>コウデン</t>
    </rPh>
    <phoneticPr fontId="1"/>
  </si>
  <si>
    <t>慶弔（生花）</t>
    <rPh sb="0" eb="2">
      <t>ケイチョウ</t>
    </rPh>
    <rPh sb="3" eb="5">
      <t>セイカ</t>
    </rPh>
    <phoneticPr fontId="1"/>
  </si>
  <si>
    <t>インフルエンザ予防接種補助（全額）</t>
    <rPh sb="7" eb="9">
      <t>ヨボウ</t>
    </rPh>
    <rPh sb="9" eb="11">
      <t>セッシュ</t>
    </rPh>
    <rPh sb="11" eb="13">
      <t>ホジョ</t>
    </rPh>
    <rPh sb="14" eb="16">
      <t>ゼンガク</t>
    </rPh>
    <phoneticPr fontId="1"/>
  </si>
  <si>
    <t>インフルエンザ予防接種補助（一部）</t>
    <rPh sb="7" eb="9">
      <t>ヨボウ</t>
    </rPh>
    <rPh sb="9" eb="11">
      <t>セッシュ</t>
    </rPh>
    <rPh sb="11" eb="13">
      <t>ホジョ</t>
    </rPh>
    <rPh sb="14" eb="16">
      <t>イチブ</t>
    </rPh>
    <phoneticPr fontId="1"/>
  </si>
  <si>
    <t>研修受講料</t>
    <rPh sb="0" eb="2">
      <t>ケンシュウ</t>
    </rPh>
    <rPh sb="2" eb="5">
      <t>ジュコウリョウ</t>
    </rPh>
    <phoneticPr fontId="1"/>
  </si>
  <si>
    <t>研修交通費</t>
    <rPh sb="0" eb="2">
      <t>ケンシュウ</t>
    </rPh>
    <rPh sb="2" eb="5">
      <t>コウツウヒ</t>
    </rPh>
    <phoneticPr fontId="1"/>
  </si>
  <si>
    <t>研修日当</t>
    <rPh sb="0" eb="2">
      <t>ケンシュウ</t>
    </rPh>
    <rPh sb="2" eb="4">
      <t>ニットウ</t>
    </rPh>
    <phoneticPr fontId="1"/>
  </si>
  <si>
    <t>通信費</t>
    <rPh sb="0" eb="3">
      <t>ツウシンヒ</t>
    </rPh>
    <phoneticPr fontId="1"/>
  </si>
  <si>
    <t>運搬費</t>
    <rPh sb="0" eb="2">
      <t>ウンパン</t>
    </rPh>
    <rPh sb="2" eb="3">
      <t>ヒ</t>
    </rPh>
    <phoneticPr fontId="1"/>
  </si>
  <si>
    <t>I</t>
    <phoneticPr fontId="1"/>
  </si>
  <si>
    <t>リコーリース㈱　ワイズマンシステム</t>
    <phoneticPr fontId="1"/>
  </si>
  <si>
    <t>リコーリース㈱　ワイズマン予防システム</t>
    <rPh sb="13" eb="15">
      <t>ヨボウ</t>
    </rPh>
    <phoneticPr fontId="1"/>
  </si>
  <si>
    <t>大辻税理士法人　会計システム</t>
    <rPh sb="0" eb="2">
      <t>オオツジ</t>
    </rPh>
    <rPh sb="2" eb="7">
      <t>ゼイリシホウジン</t>
    </rPh>
    <rPh sb="8" eb="10">
      <t>カイケイ</t>
    </rPh>
    <phoneticPr fontId="1"/>
  </si>
  <si>
    <t>防犯カメラシステムリース代</t>
    <rPh sb="0" eb="2">
      <t>ボウハン</t>
    </rPh>
    <rPh sb="12" eb="13">
      <t>ダイ</t>
    </rPh>
    <phoneticPr fontId="1"/>
  </si>
  <si>
    <t>LED照明リース料</t>
    <rPh sb="3" eb="5">
      <t>ショウメイ</t>
    </rPh>
    <rPh sb="8" eb="9">
      <t>リョウ</t>
    </rPh>
    <phoneticPr fontId="1"/>
  </si>
  <si>
    <t>事務所・物置</t>
    <rPh sb="0" eb="2">
      <t>ジム</t>
    </rPh>
    <rPh sb="2" eb="3">
      <t>ショ</t>
    </rPh>
    <rPh sb="4" eb="6">
      <t>モノオキ</t>
    </rPh>
    <phoneticPr fontId="1"/>
  </si>
  <si>
    <t>駐車場</t>
    <rPh sb="0" eb="3">
      <t>チュウシャジョウ</t>
    </rPh>
    <phoneticPr fontId="1"/>
  </si>
  <si>
    <t>A1</t>
    <phoneticPr fontId="1"/>
  </si>
  <si>
    <t>甲賀地域福祉基金</t>
    <rPh sb="0" eb="2">
      <t>コウカ</t>
    </rPh>
    <rPh sb="2" eb="4">
      <t>チイキ</t>
    </rPh>
    <rPh sb="4" eb="6">
      <t>フクシ</t>
    </rPh>
    <rPh sb="6" eb="8">
      <t>キキン</t>
    </rPh>
    <phoneticPr fontId="1"/>
  </si>
  <si>
    <t>甲南地域福祉基金</t>
    <rPh sb="0" eb="2">
      <t>コウナン</t>
    </rPh>
    <phoneticPr fontId="1"/>
  </si>
  <si>
    <t>信楽地域福祉基金</t>
    <rPh sb="0" eb="2">
      <t>シガラキ</t>
    </rPh>
    <phoneticPr fontId="1"/>
  </si>
  <si>
    <t>7535</t>
    <phoneticPr fontId="1"/>
  </si>
  <si>
    <t>介護保険事業安定化積立資産取崩収入</t>
    <rPh sb="0" eb="2">
      <t>カイゴ</t>
    </rPh>
    <rPh sb="2" eb="4">
      <t>ホケン</t>
    </rPh>
    <rPh sb="4" eb="6">
      <t>ジギョウ</t>
    </rPh>
    <rPh sb="6" eb="9">
      <t>アンテイカ</t>
    </rPh>
    <rPh sb="9" eb="11">
      <t>ツミタテ</t>
    </rPh>
    <rPh sb="11" eb="13">
      <t>シサン</t>
    </rPh>
    <rPh sb="13" eb="15">
      <t>トリクズシ</t>
    </rPh>
    <rPh sb="15" eb="17">
      <t>シュウニュウ</t>
    </rPh>
    <phoneticPr fontId="1"/>
  </si>
  <si>
    <t>A</t>
    <phoneticPr fontId="1"/>
  </si>
  <si>
    <t>B</t>
    <phoneticPr fontId="1"/>
  </si>
  <si>
    <t>C</t>
    <phoneticPr fontId="1"/>
  </si>
  <si>
    <t>Z</t>
    <phoneticPr fontId="1"/>
  </si>
  <si>
    <t>上・下水道代</t>
    <rPh sb="0" eb="1">
      <t>ウエ</t>
    </rPh>
    <rPh sb="2" eb="5">
      <t>ゲスイドウ</t>
    </rPh>
    <rPh sb="5" eb="6">
      <t>ダイ</t>
    </rPh>
    <phoneticPr fontId="1"/>
  </si>
  <si>
    <t>電気代</t>
    <rPh sb="0" eb="3">
      <t>デンキダイ</t>
    </rPh>
    <phoneticPr fontId="1"/>
  </si>
  <si>
    <t>ガス代</t>
    <rPh sb="2" eb="3">
      <t>ダイ</t>
    </rPh>
    <phoneticPr fontId="1"/>
  </si>
  <si>
    <t>その他</t>
    <rPh sb="2" eb="3">
      <t>タ</t>
    </rPh>
    <phoneticPr fontId="1"/>
  </si>
  <si>
    <t>通常</t>
    <rPh sb="0" eb="2">
      <t>ツウジョウ</t>
    </rPh>
    <phoneticPr fontId="1"/>
  </si>
  <si>
    <t>㈱日本包装リース　バウムクーヘン変形防止機</t>
    <rPh sb="1" eb="3">
      <t>ニホン</t>
    </rPh>
    <rPh sb="3" eb="5">
      <t>ホウソウ</t>
    </rPh>
    <rPh sb="16" eb="18">
      <t>ヘンケイ</t>
    </rPh>
    <rPh sb="18" eb="20">
      <t>ボウシ</t>
    </rPh>
    <rPh sb="20" eb="21">
      <t>キ</t>
    </rPh>
    <phoneticPr fontId="1"/>
  </si>
  <si>
    <t>白馬ウォーター販売㈱　店舗用サーバーレンタル</t>
    <rPh sb="0" eb="2">
      <t>ハクバ</t>
    </rPh>
    <rPh sb="7" eb="9">
      <t>ハンバイ</t>
    </rPh>
    <rPh sb="11" eb="14">
      <t>テンポヨウ</t>
    </rPh>
    <phoneticPr fontId="1"/>
  </si>
  <si>
    <t>通信費</t>
    <rPh sb="0" eb="3">
      <t>ツウシンヒ</t>
    </rPh>
    <phoneticPr fontId="1"/>
  </si>
  <si>
    <t>運搬費</t>
    <rPh sb="0" eb="3">
      <t>ウンパンヒ</t>
    </rPh>
    <phoneticPr fontId="1"/>
  </si>
  <si>
    <t>ガソリン・軽油代</t>
    <rPh sb="5" eb="7">
      <t>ケイユ</t>
    </rPh>
    <rPh sb="7" eb="8">
      <t>ダイ</t>
    </rPh>
    <phoneticPr fontId="1"/>
  </si>
  <si>
    <t>軽油税</t>
    <rPh sb="0" eb="2">
      <t>ケイユ</t>
    </rPh>
    <rPh sb="2" eb="3">
      <t>ゼイ</t>
    </rPh>
    <phoneticPr fontId="1"/>
  </si>
  <si>
    <t>銀行手数料</t>
    <rPh sb="0" eb="2">
      <t>ギンコウ</t>
    </rPh>
    <rPh sb="2" eb="5">
      <t>テスウリョウ</t>
    </rPh>
    <phoneticPr fontId="1"/>
  </si>
  <si>
    <t>販売手数料</t>
    <rPh sb="0" eb="2">
      <t>ハンバイ</t>
    </rPh>
    <rPh sb="2" eb="5">
      <t>テスウリョウ</t>
    </rPh>
    <phoneticPr fontId="1"/>
  </si>
  <si>
    <t>利用者　障害福祉</t>
    <rPh sb="4" eb="6">
      <t>ショウガイ</t>
    </rPh>
    <rPh sb="6" eb="8">
      <t>フクシ</t>
    </rPh>
    <phoneticPr fontId="1"/>
  </si>
  <si>
    <t>その他</t>
    <phoneticPr fontId="1"/>
  </si>
  <si>
    <t>出席・謝礼</t>
    <rPh sb="0" eb="2">
      <t>シュッセキ</t>
    </rPh>
    <rPh sb="3" eb="5">
      <t>シャレイ</t>
    </rPh>
    <phoneticPr fontId="1"/>
  </si>
  <si>
    <t>ご近所福祉推進協議会（水口）</t>
    <rPh sb="1" eb="3">
      <t>キンジョ</t>
    </rPh>
    <rPh sb="3" eb="5">
      <t>フクシ</t>
    </rPh>
    <rPh sb="5" eb="7">
      <t>スイシン</t>
    </rPh>
    <rPh sb="7" eb="10">
      <t>キョウギカイ</t>
    </rPh>
    <rPh sb="11" eb="13">
      <t>ミナクチ</t>
    </rPh>
    <phoneticPr fontId="1"/>
  </si>
  <si>
    <t>ご近所福祉推進協議会（土山）</t>
    <rPh sb="1" eb="3">
      <t>キンジョ</t>
    </rPh>
    <rPh sb="3" eb="5">
      <t>フクシ</t>
    </rPh>
    <rPh sb="5" eb="7">
      <t>スイシン</t>
    </rPh>
    <rPh sb="7" eb="10">
      <t>キョウギカイ</t>
    </rPh>
    <rPh sb="11" eb="13">
      <t>ツチヤマ</t>
    </rPh>
    <phoneticPr fontId="1"/>
  </si>
  <si>
    <t>ご近所福祉推進協議会（甲賀）</t>
    <rPh sb="1" eb="3">
      <t>キンジョ</t>
    </rPh>
    <rPh sb="3" eb="5">
      <t>フクシ</t>
    </rPh>
    <rPh sb="5" eb="7">
      <t>スイシン</t>
    </rPh>
    <rPh sb="7" eb="10">
      <t>キョウギカイ</t>
    </rPh>
    <rPh sb="11" eb="13">
      <t>コウカ</t>
    </rPh>
    <phoneticPr fontId="1"/>
  </si>
  <si>
    <t>ご近所福祉推進協議会（甲南）</t>
    <rPh sb="1" eb="3">
      <t>キンジョ</t>
    </rPh>
    <rPh sb="3" eb="5">
      <t>フクシ</t>
    </rPh>
    <rPh sb="5" eb="7">
      <t>スイシン</t>
    </rPh>
    <rPh sb="7" eb="10">
      <t>キョウギカイ</t>
    </rPh>
    <rPh sb="11" eb="13">
      <t>コウナン</t>
    </rPh>
    <phoneticPr fontId="1"/>
  </si>
  <si>
    <t>ご近所福祉推進協議会（信楽）</t>
    <rPh sb="1" eb="3">
      <t>キンジョ</t>
    </rPh>
    <rPh sb="3" eb="5">
      <t>フクシ</t>
    </rPh>
    <rPh sb="5" eb="7">
      <t>スイシン</t>
    </rPh>
    <rPh sb="7" eb="10">
      <t>キョウギカイ</t>
    </rPh>
    <rPh sb="11" eb="13">
      <t>シガラキ</t>
    </rPh>
    <phoneticPr fontId="1"/>
  </si>
  <si>
    <t>子ども食堂支援事業</t>
    <rPh sb="0" eb="1">
      <t>コ</t>
    </rPh>
    <rPh sb="3" eb="5">
      <t>ショクドウ</t>
    </rPh>
    <rPh sb="5" eb="7">
      <t>シエン</t>
    </rPh>
    <rPh sb="7" eb="9">
      <t>ジギョウ</t>
    </rPh>
    <phoneticPr fontId="1"/>
  </si>
  <si>
    <t>災害福祉ボランティアセンター設置事業</t>
    <rPh sb="0" eb="2">
      <t>サイガイ</t>
    </rPh>
    <rPh sb="2" eb="4">
      <t>フクシ</t>
    </rPh>
    <rPh sb="14" eb="16">
      <t>セッチ</t>
    </rPh>
    <rPh sb="16" eb="18">
      <t>ジギョウ</t>
    </rPh>
    <phoneticPr fontId="1"/>
  </si>
  <si>
    <t>貸出用備品整備事業</t>
    <rPh sb="0" eb="3">
      <t>カシダシヨウ</t>
    </rPh>
    <rPh sb="3" eb="5">
      <t>ビヒン</t>
    </rPh>
    <rPh sb="5" eb="7">
      <t>セイビ</t>
    </rPh>
    <rPh sb="7" eb="9">
      <t>ジギョウ</t>
    </rPh>
    <phoneticPr fontId="1"/>
  </si>
  <si>
    <t>自立支援調整事業</t>
    <rPh sb="0" eb="2">
      <t>ジリツ</t>
    </rPh>
    <rPh sb="2" eb="4">
      <t>シエン</t>
    </rPh>
    <rPh sb="4" eb="6">
      <t>チョウセイ</t>
    </rPh>
    <rPh sb="6" eb="8">
      <t>ジギョウ</t>
    </rPh>
    <phoneticPr fontId="1"/>
  </si>
  <si>
    <t>8158</t>
    <phoneticPr fontId="1"/>
  </si>
  <si>
    <t>業務委託費支出（G)</t>
    <rPh sb="0" eb="2">
      <t>ギョウム</t>
    </rPh>
    <rPh sb="2" eb="4">
      <t>イタク</t>
    </rPh>
    <rPh sb="4" eb="5">
      <t>ヒ</t>
    </rPh>
    <rPh sb="5" eb="7">
      <t>シシュツ</t>
    </rPh>
    <phoneticPr fontId="1"/>
  </si>
  <si>
    <t>販売手数料分売上</t>
    <rPh sb="0" eb="2">
      <t>ハンバイ</t>
    </rPh>
    <rPh sb="2" eb="5">
      <t>テスウリョウ</t>
    </rPh>
    <rPh sb="5" eb="6">
      <t>ブン</t>
    </rPh>
    <rPh sb="6" eb="8">
      <t>ウリアゲ</t>
    </rPh>
    <phoneticPr fontId="1"/>
  </si>
  <si>
    <t>就労支援事業仕入</t>
    <rPh sb="0" eb="2">
      <t>シュウロウ</t>
    </rPh>
    <rPh sb="2" eb="4">
      <t>シエン</t>
    </rPh>
    <rPh sb="4" eb="6">
      <t>ジギョウ</t>
    </rPh>
    <rPh sb="6" eb="8">
      <t>シイレ</t>
    </rPh>
    <phoneticPr fontId="1"/>
  </si>
  <si>
    <t>7318</t>
    <phoneticPr fontId="1"/>
  </si>
  <si>
    <t>雑収入</t>
    <rPh sb="0" eb="3">
      <t>ザツシュウニュウ</t>
    </rPh>
    <phoneticPr fontId="1"/>
  </si>
  <si>
    <t>7341</t>
    <phoneticPr fontId="1"/>
  </si>
  <si>
    <t>8111</t>
    <phoneticPr fontId="1"/>
  </si>
  <si>
    <t>補助金事業収入(公費)（障がい・その他）</t>
    <rPh sb="3" eb="5">
      <t>ジギョウ</t>
    </rPh>
    <rPh sb="8" eb="10">
      <t>コウヒ</t>
    </rPh>
    <rPh sb="12" eb="13">
      <t>ショウ</t>
    </rPh>
    <rPh sb="18" eb="19">
      <t>タ</t>
    </rPh>
    <phoneticPr fontId="1"/>
  </si>
  <si>
    <t>作業所　障害福祉　処遇改善</t>
    <rPh sb="0" eb="2">
      <t>サギョウ</t>
    </rPh>
    <rPh sb="2" eb="3">
      <t>ショ</t>
    </rPh>
    <rPh sb="4" eb="6">
      <t>ショウガイ</t>
    </rPh>
    <rPh sb="6" eb="8">
      <t>フクシ</t>
    </rPh>
    <rPh sb="9" eb="13">
      <t>ショグウカイゼン</t>
    </rPh>
    <phoneticPr fontId="1"/>
  </si>
  <si>
    <t>作業所　障害福祉　処遇改善　特定加算</t>
    <rPh sb="0" eb="2">
      <t>サギョウ</t>
    </rPh>
    <rPh sb="2" eb="3">
      <t>ショ</t>
    </rPh>
    <rPh sb="4" eb="6">
      <t>ショウガイ</t>
    </rPh>
    <rPh sb="6" eb="8">
      <t>フクシ</t>
    </rPh>
    <rPh sb="9" eb="13">
      <t>ショグウカイゼン</t>
    </rPh>
    <rPh sb="14" eb="16">
      <t>トクテイ</t>
    </rPh>
    <rPh sb="16" eb="18">
      <t>カサン</t>
    </rPh>
    <phoneticPr fontId="1"/>
  </si>
  <si>
    <t>8413</t>
    <phoneticPr fontId="1"/>
  </si>
  <si>
    <t>就労支援事業指導員等給与支出（H)</t>
    <rPh sb="0" eb="2">
      <t>シュウロウ</t>
    </rPh>
    <rPh sb="2" eb="4">
      <t>シエン</t>
    </rPh>
    <rPh sb="4" eb="6">
      <t>ジギョウ</t>
    </rPh>
    <rPh sb="6" eb="9">
      <t>シドウイン</t>
    </rPh>
    <rPh sb="9" eb="10">
      <t>トウ</t>
    </rPh>
    <rPh sb="10" eb="12">
      <t>キュウヨ</t>
    </rPh>
    <rPh sb="12" eb="14">
      <t>シシュツ</t>
    </rPh>
    <phoneticPr fontId="1"/>
  </si>
  <si>
    <t>国保連　生保　処遇改善　特定</t>
    <rPh sb="0" eb="3">
      <t>コクホレン</t>
    </rPh>
    <rPh sb="4" eb="6">
      <t>セイホ</t>
    </rPh>
    <rPh sb="7" eb="11">
      <t>ショグウカイゼン</t>
    </rPh>
    <rPh sb="12" eb="14">
      <t>トクテイ</t>
    </rPh>
    <phoneticPr fontId="1"/>
  </si>
  <si>
    <t>利用者　処遇改善　特定</t>
    <rPh sb="0" eb="3">
      <t>リヨウシャ</t>
    </rPh>
    <rPh sb="4" eb="8">
      <t>ショグウカイゼン</t>
    </rPh>
    <rPh sb="9" eb="11">
      <t>トクテイ</t>
    </rPh>
    <phoneticPr fontId="1"/>
  </si>
  <si>
    <t>国保連　処遇改善　特定加算</t>
    <rPh sb="0" eb="3">
      <t>コクホレン</t>
    </rPh>
    <rPh sb="4" eb="8">
      <t>ショグウカイゼン</t>
    </rPh>
    <rPh sb="9" eb="11">
      <t>トクテイ</t>
    </rPh>
    <rPh sb="11" eb="13">
      <t>カサン</t>
    </rPh>
    <phoneticPr fontId="1"/>
  </si>
  <si>
    <t>国保連　障がい福祉　処遇改善</t>
    <rPh sb="0" eb="3">
      <t>コクホレン</t>
    </rPh>
    <rPh sb="4" eb="5">
      <t>ショウ</t>
    </rPh>
    <rPh sb="7" eb="9">
      <t>フクシ</t>
    </rPh>
    <rPh sb="10" eb="12">
      <t>ショグウ</t>
    </rPh>
    <rPh sb="12" eb="14">
      <t>カイゼン</t>
    </rPh>
    <phoneticPr fontId="1"/>
  </si>
  <si>
    <t>複合機16台リース</t>
    <rPh sb="0" eb="3">
      <t>フクゴウキ</t>
    </rPh>
    <rPh sb="5" eb="6">
      <t>ダイ</t>
    </rPh>
    <phoneticPr fontId="1"/>
  </si>
  <si>
    <t>8862</t>
    <phoneticPr fontId="1"/>
  </si>
  <si>
    <t>長期預け金支出</t>
    <rPh sb="0" eb="3">
      <t>チョウキアズ</t>
    </rPh>
    <rPh sb="4" eb="7">
      <t>キンシシュツ</t>
    </rPh>
    <phoneticPr fontId="1"/>
  </si>
  <si>
    <t>7563</t>
    <phoneticPr fontId="1"/>
  </si>
  <si>
    <t>長期預け金返還金収入</t>
    <rPh sb="0" eb="3">
      <t>チョウキアズ</t>
    </rPh>
    <rPh sb="5" eb="8">
      <t>ヘンカンキン</t>
    </rPh>
    <rPh sb="8" eb="10">
      <t>シュウニュウ</t>
    </rPh>
    <phoneticPr fontId="1"/>
  </si>
  <si>
    <t/>
  </si>
  <si>
    <t>地域福祉課</t>
    <rPh sb="0" eb="2">
      <t>チイキ</t>
    </rPh>
    <rPh sb="2" eb="4">
      <t>フクシ</t>
    </rPh>
    <rPh sb="4" eb="5">
      <t>カ</t>
    </rPh>
    <phoneticPr fontId="1"/>
  </si>
  <si>
    <t>生活福祉課</t>
    <rPh sb="0" eb="2">
      <t>セイカツ</t>
    </rPh>
    <rPh sb="2" eb="4">
      <t>フクシ</t>
    </rPh>
    <rPh sb="4" eb="5">
      <t>カ</t>
    </rPh>
    <phoneticPr fontId="1"/>
  </si>
  <si>
    <t>フードバンク・子ども食堂ネットワーク拠点整備事業</t>
    <rPh sb="7" eb="8">
      <t>コ</t>
    </rPh>
    <rPh sb="10" eb="12">
      <t>ショクドウ</t>
    </rPh>
    <rPh sb="18" eb="20">
      <t>キョテン</t>
    </rPh>
    <rPh sb="20" eb="22">
      <t>セイビ</t>
    </rPh>
    <rPh sb="22" eb="24">
      <t>ジギョウ</t>
    </rPh>
    <phoneticPr fontId="1"/>
  </si>
  <si>
    <t>学習支援サポーター</t>
    <rPh sb="0" eb="4">
      <t>ガクシュウシエン</t>
    </rPh>
    <phoneticPr fontId="1"/>
  </si>
  <si>
    <t>甲賀市　安否確認</t>
    <rPh sb="0" eb="3">
      <t>コウカシ</t>
    </rPh>
    <rPh sb="4" eb="6">
      <t>アンピ</t>
    </rPh>
    <rPh sb="6" eb="8">
      <t>カクニン</t>
    </rPh>
    <phoneticPr fontId="1"/>
  </si>
  <si>
    <t>福祉ホール</t>
    <rPh sb="0" eb="2">
      <t>フクシ</t>
    </rPh>
    <phoneticPr fontId="1"/>
  </si>
  <si>
    <t>利用者　入浴代　現行相当</t>
    <rPh sb="0" eb="3">
      <t>リヨウシャ</t>
    </rPh>
    <rPh sb="4" eb="6">
      <t>ニュウヨク</t>
    </rPh>
    <rPh sb="6" eb="7">
      <t>ダイ</t>
    </rPh>
    <rPh sb="8" eb="10">
      <t>ゲンコウ</t>
    </rPh>
    <rPh sb="10" eb="12">
      <t>ソウトウ</t>
    </rPh>
    <phoneticPr fontId="1"/>
  </si>
  <si>
    <t>すまいる売上</t>
    <rPh sb="4" eb="6">
      <t>ウリアゲ</t>
    </rPh>
    <phoneticPr fontId="1"/>
  </si>
  <si>
    <t>製菓内職代・作業料</t>
    <rPh sb="0" eb="2">
      <t>セイカ</t>
    </rPh>
    <rPh sb="2" eb="4">
      <t>ナイショク</t>
    </rPh>
    <rPh sb="4" eb="5">
      <t>ダイ</t>
    </rPh>
    <rPh sb="6" eb="8">
      <t>サギョウ</t>
    </rPh>
    <rPh sb="8" eb="9">
      <t>リョウ</t>
    </rPh>
    <phoneticPr fontId="1"/>
  </si>
  <si>
    <t>売上割引割戻</t>
    <rPh sb="0" eb="2">
      <t>ウリアゲ</t>
    </rPh>
    <rPh sb="2" eb="4">
      <t>ワリビキ</t>
    </rPh>
    <rPh sb="4" eb="6">
      <t>ワリモドシ</t>
    </rPh>
    <phoneticPr fontId="1"/>
  </si>
  <si>
    <t>古紙</t>
    <rPh sb="0" eb="2">
      <t>コシ</t>
    </rPh>
    <phoneticPr fontId="1"/>
  </si>
  <si>
    <t>アルミ缶・スチール缶</t>
    <rPh sb="3" eb="4">
      <t>カン</t>
    </rPh>
    <rPh sb="9" eb="10">
      <t>カン</t>
    </rPh>
    <phoneticPr fontId="1"/>
  </si>
  <si>
    <t>清掃作業代（内部）</t>
    <rPh sb="0" eb="4">
      <t>セイソウサギョウ</t>
    </rPh>
    <rPh sb="4" eb="5">
      <t>ダイ</t>
    </rPh>
    <rPh sb="6" eb="8">
      <t>ナイブ</t>
    </rPh>
    <phoneticPr fontId="1"/>
  </si>
  <si>
    <t>エコバッグ売上</t>
    <rPh sb="5" eb="7">
      <t>ウリアゲ</t>
    </rPh>
    <phoneticPr fontId="1"/>
  </si>
  <si>
    <t>給与　正職</t>
    <rPh sb="0" eb="2">
      <t>キュウヨ</t>
    </rPh>
    <rPh sb="3" eb="4">
      <t>セイ</t>
    </rPh>
    <rPh sb="4" eb="5">
      <t>ショク</t>
    </rPh>
    <phoneticPr fontId="1"/>
  </si>
  <si>
    <t>通勤手当　正職</t>
    <rPh sb="0" eb="2">
      <t>ツウキン</t>
    </rPh>
    <rPh sb="2" eb="4">
      <t>テアテ</t>
    </rPh>
    <rPh sb="5" eb="6">
      <t>セイ</t>
    </rPh>
    <rPh sb="6" eb="7">
      <t>ショク</t>
    </rPh>
    <phoneticPr fontId="1"/>
  </si>
  <si>
    <t>手当・時間外等　正職</t>
    <rPh sb="0" eb="2">
      <t>テアテ</t>
    </rPh>
    <rPh sb="3" eb="5">
      <t>ジカン</t>
    </rPh>
    <rPh sb="5" eb="6">
      <t>ガイ</t>
    </rPh>
    <rPh sb="6" eb="7">
      <t>トウ</t>
    </rPh>
    <rPh sb="8" eb="9">
      <t>セイ</t>
    </rPh>
    <rPh sb="9" eb="10">
      <t>ショク</t>
    </rPh>
    <phoneticPr fontId="1"/>
  </si>
  <si>
    <t>夏季賞与</t>
    <rPh sb="0" eb="2">
      <t>カキ</t>
    </rPh>
    <rPh sb="2" eb="4">
      <t>ショウヨ</t>
    </rPh>
    <phoneticPr fontId="1"/>
  </si>
  <si>
    <t>冬季賞与</t>
    <rPh sb="0" eb="2">
      <t>トウキ</t>
    </rPh>
    <rPh sb="2" eb="4">
      <t>ショウヨ</t>
    </rPh>
    <phoneticPr fontId="1"/>
  </si>
  <si>
    <t>給与　嘱託</t>
    <rPh sb="0" eb="2">
      <t>キュウヨ</t>
    </rPh>
    <rPh sb="3" eb="5">
      <t>ショクタク</t>
    </rPh>
    <phoneticPr fontId="1"/>
  </si>
  <si>
    <t>通勤手当　嘱託</t>
    <rPh sb="0" eb="4">
      <t>ツウキンテアテ</t>
    </rPh>
    <rPh sb="5" eb="7">
      <t>ショクタク</t>
    </rPh>
    <phoneticPr fontId="1"/>
  </si>
  <si>
    <t>手当・時間外等　嘱託</t>
    <rPh sb="0" eb="2">
      <t>テアテ</t>
    </rPh>
    <rPh sb="3" eb="5">
      <t>ジカン</t>
    </rPh>
    <rPh sb="5" eb="6">
      <t>ガイ</t>
    </rPh>
    <rPh sb="6" eb="7">
      <t>トウ</t>
    </rPh>
    <phoneticPr fontId="1"/>
  </si>
  <si>
    <t>特定処遇改善　嘱託</t>
    <rPh sb="0" eb="4">
      <t>トクテイショグウ</t>
    </rPh>
    <rPh sb="4" eb="6">
      <t>カイゼン</t>
    </rPh>
    <phoneticPr fontId="1"/>
  </si>
  <si>
    <t>給与　パート</t>
    <rPh sb="0" eb="2">
      <t>キュウヨ</t>
    </rPh>
    <phoneticPr fontId="1"/>
  </si>
  <si>
    <t>通勤手当　パート</t>
    <rPh sb="0" eb="4">
      <t>ツウキンテアテ</t>
    </rPh>
    <phoneticPr fontId="1"/>
  </si>
  <si>
    <t>管理者手当　パート</t>
    <rPh sb="0" eb="3">
      <t>カンリシャ</t>
    </rPh>
    <rPh sb="3" eb="5">
      <t>テアテ</t>
    </rPh>
    <phoneticPr fontId="1"/>
  </si>
  <si>
    <t>特定処遇改善　パート</t>
    <rPh sb="0" eb="6">
      <t>トクテイショグウカイゼン</t>
    </rPh>
    <phoneticPr fontId="1"/>
  </si>
  <si>
    <t>退職一時金</t>
    <rPh sb="0" eb="2">
      <t>タイショク</t>
    </rPh>
    <rPh sb="2" eb="5">
      <t>イチジキン</t>
    </rPh>
    <phoneticPr fontId="1"/>
  </si>
  <si>
    <t>健康保険・厚生年金保険料</t>
    <rPh sb="0" eb="2">
      <t>ケンコウ</t>
    </rPh>
    <rPh sb="2" eb="4">
      <t>ホケン</t>
    </rPh>
    <rPh sb="5" eb="7">
      <t>コウセイ</t>
    </rPh>
    <rPh sb="7" eb="9">
      <t>ネンキン</t>
    </rPh>
    <rPh sb="9" eb="12">
      <t>ホケンリョウ</t>
    </rPh>
    <phoneticPr fontId="1"/>
  </si>
  <si>
    <t>労働保険料</t>
    <rPh sb="0" eb="2">
      <t>ロウドウ</t>
    </rPh>
    <rPh sb="2" eb="5">
      <t>ホケンリョウ</t>
    </rPh>
    <phoneticPr fontId="1"/>
  </si>
  <si>
    <t>7411</t>
    <phoneticPr fontId="1"/>
  </si>
  <si>
    <t>7710</t>
    <phoneticPr fontId="1"/>
  </si>
  <si>
    <t>A01</t>
    <phoneticPr fontId="1"/>
  </si>
  <si>
    <t>リサイクル預託金</t>
    <rPh sb="5" eb="8">
      <t>ヨタクキン</t>
    </rPh>
    <phoneticPr fontId="1"/>
  </si>
  <si>
    <t>生活支援体制整備事業（本部）</t>
    <rPh sb="0" eb="4">
      <t>セイカツシエン</t>
    </rPh>
    <rPh sb="4" eb="6">
      <t>タイセイ</t>
    </rPh>
    <rPh sb="6" eb="8">
      <t>セイビ</t>
    </rPh>
    <rPh sb="8" eb="10">
      <t>ジギョウ</t>
    </rPh>
    <rPh sb="11" eb="13">
      <t>ホンブ</t>
    </rPh>
    <phoneticPr fontId="1"/>
  </si>
  <si>
    <t>社協会費あり</t>
    <rPh sb="0" eb="2">
      <t>シャキョウ</t>
    </rPh>
    <rPh sb="2" eb="4">
      <t>カイヒ</t>
    </rPh>
    <phoneticPr fontId="1"/>
  </si>
  <si>
    <t>フードバンク・子ども食堂ネットワーク拠点整備事業（甲賀）</t>
    <rPh sb="7" eb="8">
      <t>コ</t>
    </rPh>
    <rPh sb="10" eb="12">
      <t>ショクドウ</t>
    </rPh>
    <rPh sb="18" eb="20">
      <t>キョテン</t>
    </rPh>
    <rPh sb="20" eb="22">
      <t>セイビ</t>
    </rPh>
    <rPh sb="22" eb="24">
      <t>ジギョウ</t>
    </rPh>
    <rPh sb="25" eb="27">
      <t>コウカ</t>
    </rPh>
    <phoneticPr fontId="1"/>
  </si>
  <si>
    <t>フードバンク・子ども食堂ネットワーク拠点整備事業（信楽）</t>
    <rPh sb="7" eb="8">
      <t>コ</t>
    </rPh>
    <rPh sb="10" eb="12">
      <t>ショクドウ</t>
    </rPh>
    <rPh sb="18" eb="20">
      <t>キョテン</t>
    </rPh>
    <rPh sb="20" eb="22">
      <t>セイビ</t>
    </rPh>
    <rPh sb="22" eb="24">
      <t>ジギョウ</t>
    </rPh>
    <rPh sb="25" eb="27">
      <t>シガラキ</t>
    </rPh>
    <phoneticPr fontId="1"/>
  </si>
  <si>
    <t>8149</t>
    <phoneticPr fontId="1"/>
  </si>
  <si>
    <t>通信運搬費支出（G）</t>
    <rPh sb="0" eb="5">
      <t>ツウシンウンパンヒ</t>
    </rPh>
    <rPh sb="5" eb="7">
      <t>シシュツ</t>
    </rPh>
    <phoneticPr fontId="1"/>
  </si>
  <si>
    <t>8744</t>
    <phoneticPr fontId="1"/>
  </si>
  <si>
    <t>1年以内返済予定リース債務返済支出</t>
    <rPh sb="1" eb="8">
      <t>ネンイナイヘンサイヨテイ</t>
    </rPh>
    <rPh sb="11" eb="13">
      <t>サイム</t>
    </rPh>
    <rPh sb="13" eb="15">
      <t>ヘンサイ</t>
    </rPh>
    <rPh sb="15" eb="17">
      <t>シシュツ</t>
    </rPh>
    <phoneticPr fontId="1"/>
  </si>
  <si>
    <t>B1</t>
    <phoneticPr fontId="1"/>
  </si>
  <si>
    <t>取扱手数料</t>
    <rPh sb="0" eb="2">
      <t>トリアツカ</t>
    </rPh>
    <rPh sb="2" eb="4">
      <t>テスウ</t>
    </rPh>
    <rPh sb="4" eb="5">
      <t>リョウ</t>
    </rPh>
    <phoneticPr fontId="1"/>
  </si>
  <si>
    <t>フードバンク・子ども食堂ネットワーク拠点整備事業（水口）</t>
    <rPh sb="7" eb="8">
      <t>コ</t>
    </rPh>
    <rPh sb="10" eb="12">
      <t>ショクドウ</t>
    </rPh>
    <rPh sb="18" eb="20">
      <t>キョテン</t>
    </rPh>
    <rPh sb="20" eb="22">
      <t>セイビ</t>
    </rPh>
    <rPh sb="22" eb="24">
      <t>ジギョウ</t>
    </rPh>
    <rPh sb="25" eb="27">
      <t>ミナクチ</t>
    </rPh>
    <phoneticPr fontId="1"/>
  </si>
  <si>
    <t>その他（ﾀｲﾔ廃棄料含む）</t>
    <rPh sb="2" eb="3">
      <t>タ</t>
    </rPh>
    <rPh sb="7" eb="9">
      <t>ハイキ</t>
    </rPh>
    <rPh sb="9" eb="10">
      <t>リョウ</t>
    </rPh>
    <rPh sb="10" eb="11">
      <t>フク</t>
    </rPh>
    <phoneticPr fontId="1"/>
  </si>
  <si>
    <t>清掃作業代（外部）</t>
    <rPh sb="0" eb="2">
      <t>セイソウ</t>
    </rPh>
    <rPh sb="2" eb="4">
      <t>サギョウ</t>
    </rPh>
    <rPh sb="4" eb="5">
      <t>ダイ</t>
    </rPh>
    <rPh sb="6" eb="8">
      <t>ガイブ</t>
    </rPh>
    <phoneticPr fontId="1"/>
  </si>
  <si>
    <t>7880</t>
    <phoneticPr fontId="1"/>
  </si>
  <si>
    <t>受託金収入</t>
    <rPh sb="0" eb="2">
      <t>ジュタク</t>
    </rPh>
    <rPh sb="2" eb="3">
      <t>キン</t>
    </rPh>
    <rPh sb="3" eb="5">
      <t>シュウニュウ</t>
    </rPh>
    <phoneticPr fontId="1"/>
  </si>
  <si>
    <t>7881</t>
    <phoneticPr fontId="1"/>
  </si>
  <si>
    <t>7883</t>
    <phoneticPr fontId="1"/>
  </si>
  <si>
    <t>国保連　総合支援　現行型</t>
    <rPh sb="0" eb="3">
      <t>コクホレン</t>
    </rPh>
    <rPh sb="4" eb="6">
      <t>ソウゴウ</t>
    </rPh>
    <rPh sb="6" eb="8">
      <t>シエン</t>
    </rPh>
    <rPh sb="9" eb="12">
      <t>ゲンコウガタ</t>
    </rPh>
    <phoneticPr fontId="1"/>
  </si>
  <si>
    <t>国保連　総合支援　緩和型</t>
    <rPh sb="0" eb="3">
      <t>コクホレン</t>
    </rPh>
    <rPh sb="4" eb="6">
      <t>ソウゴウ</t>
    </rPh>
    <rPh sb="6" eb="8">
      <t>シエン</t>
    </rPh>
    <rPh sb="9" eb="11">
      <t>カンワ</t>
    </rPh>
    <rPh sb="11" eb="12">
      <t>ガタ</t>
    </rPh>
    <phoneticPr fontId="1"/>
  </si>
  <si>
    <t>国保連　緩和型（R2終了）</t>
    <rPh sb="0" eb="3">
      <t>コクホレン</t>
    </rPh>
    <rPh sb="4" eb="6">
      <t>カンワ</t>
    </rPh>
    <rPh sb="6" eb="7">
      <t>ガタ</t>
    </rPh>
    <rPh sb="10" eb="12">
      <t>シュウリョウ</t>
    </rPh>
    <phoneticPr fontId="1"/>
  </si>
  <si>
    <t>利用者　緩和型（R2終了）</t>
    <rPh sb="0" eb="3">
      <t>リヨウシャ</t>
    </rPh>
    <rPh sb="4" eb="6">
      <t>カンワ</t>
    </rPh>
    <rPh sb="6" eb="7">
      <t>ガタ</t>
    </rPh>
    <rPh sb="10" eb="12">
      <t>シュウリョウ</t>
    </rPh>
    <phoneticPr fontId="1"/>
  </si>
  <si>
    <t>利用者　総合支援　現行型</t>
    <rPh sb="0" eb="3">
      <t>リヨウシャ</t>
    </rPh>
    <rPh sb="4" eb="6">
      <t>ソウゴウ</t>
    </rPh>
    <rPh sb="6" eb="8">
      <t>シエン</t>
    </rPh>
    <rPh sb="9" eb="11">
      <t>ゲンコウ</t>
    </rPh>
    <rPh sb="11" eb="12">
      <t>ガタ</t>
    </rPh>
    <phoneticPr fontId="1"/>
  </si>
  <si>
    <t>利用者　総合支援　緩和型</t>
    <rPh sb="0" eb="3">
      <t>リヨウシャ</t>
    </rPh>
    <rPh sb="4" eb="6">
      <t>ソウゴウ</t>
    </rPh>
    <rPh sb="6" eb="8">
      <t>シエン</t>
    </rPh>
    <rPh sb="9" eb="11">
      <t>カンワ</t>
    </rPh>
    <rPh sb="11" eb="12">
      <t>ガタ</t>
    </rPh>
    <phoneticPr fontId="1"/>
  </si>
  <si>
    <t>すまいるかふぇ（甲賀）</t>
    <rPh sb="8" eb="10">
      <t>コウカ</t>
    </rPh>
    <phoneticPr fontId="1"/>
  </si>
  <si>
    <t>利用者　交通費・休日利用料（介護）</t>
    <rPh sb="0" eb="3">
      <t>リヨウシャ</t>
    </rPh>
    <rPh sb="4" eb="7">
      <t>コウツウヒ</t>
    </rPh>
    <rPh sb="8" eb="10">
      <t>キュウジツ</t>
    </rPh>
    <rPh sb="10" eb="13">
      <t>リヨウリョウ</t>
    </rPh>
    <rPh sb="14" eb="16">
      <t>カイゴ</t>
    </rPh>
    <phoneticPr fontId="1"/>
  </si>
  <si>
    <t>甲賀市　生保　利用者交通費他（医療）</t>
    <rPh sb="0" eb="3">
      <t>コウカシ</t>
    </rPh>
    <rPh sb="4" eb="6">
      <t>セイホ</t>
    </rPh>
    <rPh sb="7" eb="10">
      <t>リヨウシャ</t>
    </rPh>
    <rPh sb="10" eb="13">
      <t>コウツウヒ</t>
    </rPh>
    <rPh sb="13" eb="14">
      <t>ホカ</t>
    </rPh>
    <rPh sb="15" eb="17">
      <t>イリョウ</t>
    </rPh>
    <phoneticPr fontId="1"/>
  </si>
  <si>
    <t>利用者　交通費・休日利用料（医療）</t>
    <rPh sb="0" eb="3">
      <t>リヨウシャ</t>
    </rPh>
    <rPh sb="4" eb="7">
      <t>コウツウヒ</t>
    </rPh>
    <rPh sb="8" eb="10">
      <t>キュウジツ</t>
    </rPh>
    <rPh sb="10" eb="13">
      <t>リヨウリョウ</t>
    </rPh>
    <rPh sb="14" eb="16">
      <t>イリョウ</t>
    </rPh>
    <phoneticPr fontId="1"/>
  </si>
  <si>
    <t>社協会費（振込手数料・硬貨手数料他）</t>
    <rPh sb="0" eb="2">
      <t>シャキョウ</t>
    </rPh>
    <rPh sb="2" eb="4">
      <t>カイヒ</t>
    </rPh>
    <rPh sb="5" eb="7">
      <t>フリコミ</t>
    </rPh>
    <rPh sb="7" eb="10">
      <t>テスウリョウ</t>
    </rPh>
    <rPh sb="11" eb="13">
      <t>コウカ</t>
    </rPh>
    <rPh sb="13" eb="16">
      <t>テスウリョウ</t>
    </rPh>
    <rPh sb="16" eb="17">
      <t>ホカ</t>
    </rPh>
    <phoneticPr fontId="1"/>
  </si>
  <si>
    <t>リコーリース㈱　すぐろくケアマネ</t>
    <phoneticPr fontId="1"/>
  </si>
  <si>
    <t>シャープファイナンス㈱　電話機</t>
    <rPh sb="12" eb="15">
      <t>デンワキ</t>
    </rPh>
    <phoneticPr fontId="1"/>
  </si>
  <si>
    <t>8613</t>
    <phoneticPr fontId="1"/>
  </si>
  <si>
    <t>8612</t>
    <phoneticPr fontId="1"/>
  </si>
  <si>
    <t>8737</t>
    <phoneticPr fontId="1"/>
  </si>
  <si>
    <t>車輛運搬具除却・廃棄支出</t>
    <rPh sb="0" eb="2">
      <t>シャリョウ</t>
    </rPh>
    <rPh sb="2" eb="4">
      <t>ウンパン</t>
    </rPh>
    <rPh sb="4" eb="5">
      <t>グ</t>
    </rPh>
    <rPh sb="5" eb="7">
      <t>ジョキャク</t>
    </rPh>
    <rPh sb="8" eb="10">
      <t>ハイキ</t>
    </rPh>
    <rPh sb="10" eb="12">
      <t>シシュツ</t>
    </rPh>
    <phoneticPr fontId="1"/>
  </si>
  <si>
    <t>ふくしネットワークプロジェクト</t>
    <phoneticPr fontId="1"/>
  </si>
  <si>
    <t>重層的支援体制整備事業</t>
    <rPh sb="0" eb="11">
      <t>ジュウソウテキシエンタイセイセイビジギョウ</t>
    </rPh>
    <phoneticPr fontId="1"/>
  </si>
  <si>
    <t>多機関協働事業</t>
    <rPh sb="0" eb="1">
      <t>タ</t>
    </rPh>
    <rPh sb="1" eb="3">
      <t>キカン</t>
    </rPh>
    <rPh sb="3" eb="5">
      <t>キョウドウ</t>
    </rPh>
    <rPh sb="5" eb="7">
      <t>ジギョウ</t>
    </rPh>
    <phoneticPr fontId="1"/>
  </si>
  <si>
    <t>アウトリーチ等を通じた継続的支援事業</t>
    <rPh sb="6" eb="7">
      <t>トウ</t>
    </rPh>
    <rPh sb="8" eb="9">
      <t>ツウ</t>
    </rPh>
    <rPh sb="11" eb="14">
      <t>ケイゾクテキ</t>
    </rPh>
    <rPh sb="14" eb="16">
      <t>シエン</t>
    </rPh>
    <rPh sb="16" eb="18">
      <t>ジギョウ</t>
    </rPh>
    <phoneticPr fontId="1"/>
  </si>
  <si>
    <t>参加支援事業</t>
    <rPh sb="0" eb="2">
      <t>サンカ</t>
    </rPh>
    <rPh sb="2" eb="4">
      <t>シエン</t>
    </rPh>
    <rPh sb="4" eb="6">
      <t>ジギョウ</t>
    </rPh>
    <phoneticPr fontId="1"/>
  </si>
  <si>
    <t>生活物資配布事業（歳末）</t>
    <rPh sb="0" eb="2">
      <t>セイカツ</t>
    </rPh>
    <rPh sb="2" eb="4">
      <t>ブッシ</t>
    </rPh>
    <rPh sb="4" eb="6">
      <t>ハイフ</t>
    </rPh>
    <rPh sb="6" eb="8">
      <t>ジギョウ</t>
    </rPh>
    <rPh sb="9" eb="11">
      <t>サイマツ</t>
    </rPh>
    <phoneticPr fontId="1"/>
  </si>
  <si>
    <t>認知症カフェでぃもんす</t>
    <rPh sb="0" eb="3">
      <t>ニンチショウ</t>
    </rPh>
    <phoneticPr fontId="1"/>
  </si>
  <si>
    <t>地域包括支援センター事業</t>
    <rPh sb="0" eb="6">
      <t>チイキホウカツシエン</t>
    </rPh>
    <rPh sb="10" eb="12">
      <t>ジギョウ</t>
    </rPh>
    <phoneticPr fontId="1"/>
  </si>
  <si>
    <t>信楽地域包括支援センター</t>
    <rPh sb="0" eb="2">
      <t>シガラキ</t>
    </rPh>
    <rPh sb="2" eb="4">
      <t>チイキ</t>
    </rPh>
    <rPh sb="4" eb="6">
      <t>ホウカツ</t>
    </rPh>
    <rPh sb="6" eb="8">
      <t>シエン</t>
    </rPh>
    <phoneticPr fontId="1"/>
  </si>
  <si>
    <t>車リース料</t>
    <rPh sb="0" eb="1">
      <t>クルマ</t>
    </rPh>
    <rPh sb="4" eb="5">
      <t>リョウ</t>
    </rPh>
    <phoneticPr fontId="1"/>
  </si>
  <si>
    <t>特定処遇改善　　正職</t>
    <rPh sb="0" eb="2">
      <t>トクテイ</t>
    </rPh>
    <rPh sb="2" eb="4">
      <t>ショグウ</t>
    </rPh>
    <rPh sb="4" eb="6">
      <t>カイゼン</t>
    </rPh>
    <rPh sb="8" eb="9">
      <t>セイ</t>
    </rPh>
    <rPh sb="9" eb="10">
      <t>ショク</t>
    </rPh>
    <phoneticPr fontId="1"/>
  </si>
  <si>
    <t>処遇改善加算分1回目（正規）</t>
    <rPh sb="0" eb="4">
      <t>ショグウカイゼン</t>
    </rPh>
    <rPh sb="4" eb="6">
      <t>カサン</t>
    </rPh>
    <rPh sb="6" eb="7">
      <t>ブン</t>
    </rPh>
    <rPh sb="8" eb="10">
      <t>カイメ</t>
    </rPh>
    <rPh sb="11" eb="13">
      <t>セイキ</t>
    </rPh>
    <phoneticPr fontId="1"/>
  </si>
  <si>
    <t>処遇改善加算分1回目（嘱託・パート）</t>
    <rPh sb="0" eb="4">
      <t>ショグウカイゼン</t>
    </rPh>
    <rPh sb="4" eb="6">
      <t>カサン</t>
    </rPh>
    <rPh sb="6" eb="7">
      <t>ブン</t>
    </rPh>
    <rPh sb="8" eb="10">
      <t>カイメ</t>
    </rPh>
    <rPh sb="11" eb="13">
      <t>ショクタク</t>
    </rPh>
    <phoneticPr fontId="1"/>
  </si>
  <si>
    <t>8152</t>
    <phoneticPr fontId="1"/>
  </si>
  <si>
    <t>損害保険料支出（G)</t>
    <rPh sb="0" eb="2">
      <t>ソンガイ</t>
    </rPh>
    <rPh sb="2" eb="4">
      <t>ホケン</t>
    </rPh>
    <rPh sb="4" eb="5">
      <t>リョウ</t>
    </rPh>
    <rPh sb="5" eb="7">
      <t>シシュツ</t>
    </rPh>
    <phoneticPr fontId="1"/>
  </si>
  <si>
    <t>地域包括支援事業</t>
    <rPh sb="0" eb="2">
      <t>チイキ</t>
    </rPh>
    <rPh sb="2" eb="4">
      <t>ホウカツ</t>
    </rPh>
    <rPh sb="4" eb="6">
      <t>シエン</t>
    </rPh>
    <rPh sb="6" eb="8">
      <t>ジギョウ</t>
    </rPh>
    <phoneticPr fontId="1"/>
  </si>
  <si>
    <t>利用者誕生祝</t>
    <rPh sb="0" eb="3">
      <t>リヨウシャ</t>
    </rPh>
    <rPh sb="3" eb="5">
      <t>タンジョウ</t>
    </rPh>
    <rPh sb="5" eb="6">
      <t>イワイ</t>
    </rPh>
    <phoneticPr fontId="1"/>
  </si>
  <si>
    <t>ガイドヘルパー補助</t>
    <rPh sb="7" eb="9">
      <t>ホジョ</t>
    </rPh>
    <phoneticPr fontId="1"/>
  </si>
  <si>
    <t>国保連　総合事業(なし）</t>
    <rPh sb="0" eb="3">
      <t>コクホレン</t>
    </rPh>
    <rPh sb="4" eb="6">
      <t>ソウゴウ</t>
    </rPh>
    <rPh sb="6" eb="8">
      <t>ジギョウ</t>
    </rPh>
    <phoneticPr fontId="1"/>
  </si>
  <si>
    <t>8853</t>
    <phoneticPr fontId="1"/>
  </si>
  <si>
    <t>その他の特別費用支出</t>
    <rPh sb="2" eb="3">
      <t>タ</t>
    </rPh>
    <rPh sb="4" eb="6">
      <t>トクベツ</t>
    </rPh>
    <rPh sb="6" eb="8">
      <t>ヒヨウ</t>
    </rPh>
    <rPh sb="8" eb="10">
      <t>シシュツ</t>
    </rPh>
    <phoneticPr fontId="1"/>
  </si>
  <si>
    <t>地域包括支援センター事業</t>
    <rPh sb="0" eb="2">
      <t>チイキ</t>
    </rPh>
    <rPh sb="2" eb="4">
      <t>ホウカツ</t>
    </rPh>
    <rPh sb="4" eb="6">
      <t>シエン</t>
    </rPh>
    <rPh sb="10" eb="12">
      <t>ジギョウ</t>
    </rPh>
    <phoneticPr fontId="1"/>
  </si>
  <si>
    <t>【R5改称】</t>
    <rPh sb="3" eb="5">
      <t>カイショウ</t>
    </rPh>
    <phoneticPr fontId="1"/>
  </si>
  <si>
    <t>生活困窮者支援地域づくり事業</t>
    <rPh sb="0" eb="2">
      <t>セイカツ</t>
    </rPh>
    <rPh sb="2" eb="5">
      <t>コンキュウシャ</t>
    </rPh>
    <rPh sb="5" eb="7">
      <t>シエン</t>
    </rPh>
    <rPh sb="7" eb="9">
      <t>チイキ</t>
    </rPh>
    <rPh sb="12" eb="14">
      <t>ジギョウ</t>
    </rPh>
    <phoneticPr fontId="1"/>
  </si>
  <si>
    <t>【R5新規】</t>
    <rPh sb="3" eb="5">
      <t>シンキ</t>
    </rPh>
    <phoneticPr fontId="1"/>
  </si>
  <si>
    <t>引きこもり支援事業</t>
    <rPh sb="0" eb="1">
      <t>ヒ</t>
    </rPh>
    <rPh sb="5" eb="7">
      <t>シエン</t>
    </rPh>
    <rPh sb="7" eb="9">
      <t>ジギョウ</t>
    </rPh>
    <phoneticPr fontId="1"/>
  </si>
  <si>
    <t>【R5階層追加】</t>
    <rPh sb="3" eb="5">
      <t>カイソウ</t>
    </rPh>
    <rPh sb="5" eb="7">
      <t>ツイカ</t>
    </rPh>
    <phoneticPr fontId="1"/>
  </si>
  <si>
    <t>【R5階層変更】</t>
    <rPh sb="3" eb="5">
      <t>カイソウ</t>
    </rPh>
    <rPh sb="5" eb="7">
      <t>ヘンコウ</t>
    </rPh>
    <phoneticPr fontId="1"/>
  </si>
  <si>
    <t>【R4終了】</t>
    <rPh sb="3" eb="5">
      <t>シュウリョウ</t>
    </rPh>
    <phoneticPr fontId="1"/>
  </si>
  <si>
    <t>令和5年度
予　算　額</t>
    <rPh sb="0" eb="2">
      <t>レイワ</t>
    </rPh>
    <rPh sb="3" eb="5">
      <t>ネンド</t>
    </rPh>
    <rPh sb="7" eb="8">
      <t>ヨ</t>
    </rPh>
    <rPh sb="9" eb="10">
      <t>ザン</t>
    </rPh>
    <rPh sb="11" eb="12">
      <t>ガク</t>
    </rPh>
    <phoneticPr fontId="1"/>
  </si>
  <si>
    <t>社会福祉ｾﾝﾀｰ運営事業</t>
    <rPh sb="0" eb="2">
      <t>シャカイ</t>
    </rPh>
    <rPh sb="2" eb="4">
      <t>フクシ</t>
    </rPh>
    <rPh sb="8" eb="10">
      <t>ウンエイ</t>
    </rPh>
    <rPh sb="10" eb="12">
      <t>ジギョウ</t>
    </rPh>
    <phoneticPr fontId="1"/>
  </si>
  <si>
    <t>水口社会福祉センター</t>
    <rPh sb="0" eb="2">
      <t>ミナクチ</t>
    </rPh>
    <rPh sb="2" eb="4">
      <t>シャカイ</t>
    </rPh>
    <rPh sb="4" eb="6">
      <t>フクシ</t>
    </rPh>
    <phoneticPr fontId="1"/>
  </si>
  <si>
    <t>障がい者の居場所づくり事業（水口）</t>
    <rPh sb="0" eb="1">
      <t>ショウ</t>
    </rPh>
    <rPh sb="3" eb="4">
      <t>シャ</t>
    </rPh>
    <rPh sb="5" eb="8">
      <t>イバショ</t>
    </rPh>
    <rPh sb="11" eb="13">
      <t>ジギョウ</t>
    </rPh>
    <rPh sb="14" eb="16">
      <t>ミナクチ</t>
    </rPh>
    <phoneticPr fontId="1"/>
  </si>
  <si>
    <t>障がい者の居場所づくり事業（土山）</t>
    <rPh sb="0" eb="1">
      <t>ショウ</t>
    </rPh>
    <rPh sb="3" eb="4">
      <t>シャ</t>
    </rPh>
    <rPh sb="5" eb="8">
      <t>イバショ</t>
    </rPh>
    <rPh sb="11" eb="13">
      <t>ジギョウ</t>
    </rPh>
    <rPh sb="14" eb="16">
      <t>ツチヤマ</t>
    </rPh>
    <phoneticPr fontId="1"/>
  </si>
  <si>
    <t>障がい者の居場所づくり事業（甲賀）</t>
    <rPh sb="0" eb="1">
      <t>ショウ</t>
    </rPh>
    <rPh sb="3" eb="4">
      <t>シャ</t>
    </rPh>
    <rPh sb="5" eb="8">
      <t>イバショ</t>
    </rPh>
    <rPh sb="11" eb="13">
      <t>ジギョウ</t>
    </rPh>
    <rPh sb="14" eb="16">
      <t>コウカ</t>
    </rPh>
    <phoneticPr fontId="1"/>
  </si>
  <si>
    <t>障がい者の居場所づくり事業（甲南）</t>
    <rPh sb="0" eb="1">
      <t>ショウ</t>
    </rPh>
    <rPh sb="3" eb="4">
      <t>シャ</t>
    </rPh>
    <rPh sb="5" eb="8">
      <t>イバショ</t>
    </rPh>
    <rPh sb="11" eb="13">
      <t>ジギョウ</t>
    </rPh>
    <rPh sb="14" eb="16">
      <t>コウナン</t>
    </rPh>
    <phoneticPr fontId="1"/>
  </si>
  <si>
    <t>障がい者の居場所づくり事業（信楽）</t>
    <rPh sb="0" eb="1">
      <t>ショウ</t>
    </rPh>
    <rPh sb="3" eb="4">
      <t>シャ</t>
    </rPh>
    <rPh sb="5" eb="8">
      <t>イバショ</t>
    </rPh>
    <rPh sb="11" eb="13">
      <t>ジギョウ</t>
    </rPh>
    <rPh sb="14" eb="16">
      <t>シガラキ</t>
    </rPh>
    <phoneticPr fontId="1"/>
  </si>
  <si>
    <t>特定処遇改善　ベースアップ　パート</t>
    <rPh sb="0" eb="2">
      <t>トクテイ</t>
    </rPh>
    <rPh sb="2" eb="4">
      <t>ショグウ</t>
    </rPh>
    <rPh sb="4" eb="6">
      <t>カイゼン</t>
    </rPh>
    <phoneticPr fontId="1"/>
  </si>
  <si>
    <t>O</t>
    <phoneticPr fontId="1"/>
  </si>
  <si>
    <t>N</t>
    <phoneticPr fontId="1"/>
  </si>
  <si>
    <t>特定処遇改善　ベースアップ　嘱託</t>
    <rPh sb="0" eb="2">
      <t>トクテイ</t>
    </rPh>
    <rPh sb="2" eb="4">
      <t>ショグウ</t>
    </rPh>
    <rPh sb="4" eb="6">
      <t>カイゼン</t>
    </rPh>
    <rPh sb="14" eb="16">
      <t>ショクタク</t>
    </rPh>
    <phoneticPr fontId="1"/>
  </si>
  <si>
    <t>特定処遇改善　ベースアップ　正職</t>
    <rPh sb="0" eb="2">
      <t>トクテイ</t>
    </rPh>
    <rPh sb="2" eb="4">
      <t>ショグウ</t>
    </rPh>
    <rPh sb="4" eb="6">
      <t>カイゼン</t>
    </rPh>
    <rPh sb="14" eb="16">
      <t>セイショク</t>
    </rPh>
    <phoneticPr fontId="1"/>
  </si>
  <si>
    <t>一時金　パート</t>
    <rPh sb="0" eb="3">
      <t>イチジキン</t>
    </rPh>
    <phoneticPr fontId="1"/>
  </si>
  <si>
    <t>障がい者の居場所づくり事業</t>
    <rPh sb="11" eb="13">
      <t>ジギョウ</t>
    </rPh>
    <phoneticPr fontId="1"/>
  </si>
  <si>
    <t>信楽包括介護予防事業</t>
    <rPh sb="0" eb="2">
      <t>シガラキ</t>
    </rPh>
    <rPh sb="2" eb="4">
      <t>ホウカツ</t>
    </rPh>
    <rPh sb="4" eb="6">
      <t>カイゴ</t>
    </rPh>
    <rPh sb="6" eb="8">
      <t>ヨボウ</t>
    </rPh>
    <rPh sb="8" eb="10">
      <t>ジギョウ</t>
    </rPh>
    <phoneticPr fontId="1"/>
  </si>
  <si>
    <t>国保連　生保　処遇改善　ベースアップ</t>
    <rPh sb="0" eb="3">
      <t>コクホレン</t>
    </rPh>
    <rPh sb="4" eb="6">
      <t>セイホ</t>
    </rPh>
    <rPh sb="7" eb="11">
      <t>ショグウカイゼン</t>
    </rPh>
    <phoneticPr fontId="1"/>
  </si>
  <si>
    <t>利用者　処遇改善　ベースアップ</t>
    <rPh sb="0" eb="3">
      <t>リヨウシャ</t>
    </rPh>
    <rPh sb="4" eb="8">
      <t>ショグウカイゼン</t>
    </rPh>
    <phoneticPr fontId="1"/>
  </si>
  <si>
    <t>国保連　処遇改善　ベースアップ</t>
    <rPh sb="0" eb="3">
      <t>コクホレン</t>
    </rPh>
    <rPh sb="4" eb="8">
      <t>ショグウカイゼン</t>
    </rPh>
    <phoneticPr fontId="1"/>
  </si>
  <si>
    <t>作業所　障害福祉　処遇改善　ベースアップ</t>
    <rPh sb="0" eb="2">
      <t>サギョウ</t>
    </rPh>
    <rPh sb="2" eb="3">
      <t>ショ</t>
    </rPh>
    <rPh sb="4" eb="6">
      <t>ショウガイ</t>
    </rPh>
    <rPh sb="6" eb="8">
      <t>フクシ</t>
    </rPh>
    <rPh sb="9" eb="13">
      <t>ショグウカイゼン</t>
    </rPh>
    <phoneticPr fontId="1"/>
  </si>
  <si>
    <t>燃料費支出（G)</t>
    <rPh sb="0" eb="2">
      <t>ネンリョウ</t>
    </rPh>
    <rPh sb="2" eb="3">
      <t>ヒ</t>
    </rPh>
    <rPh sb="3" eb="5">
      <t>シシュツ</t>
    </rPh>
    <phoneticPr fontId="1"/>
  </si>
  <si>
    <t>こうがわんにゃんボランティア活動推進事業</t>
    <rPh sb="14" eb="16">
      <t>カツドウ</t>
    </rPh>
    <rPh sb="16" eb="18">
      <t>スイシン</t>
    </rPh>
    <rPh sb="18" eb="20">
      <t>ジギョウ</t>
    </rPh>
    <phoneticPr fontId="1"/>
  </si>
  <si>
    <t>甲賀市フードバンク支援活動事業</t>
    <rPh sb="0" eb="3">
      <t>コウカシ</t>
    </rPh>
    <rPh sb="9" eb="11">
      <t>シエン</t>
    </rPh>
    <rPh sb="11" eb="13">
      <t>カツドウ</t>
    </rPh>
    <rPh sb="13" eb="15">
      <t>ジギョウ</t>
    </rPh>
    <phoneticPr fontId="1"/>
  </si>
  <si>
    <t>特例貸付体制強化費</t>
    <rPh sb="0" eb="2">
      <t>トクレイ</t>
    </rPh>
    <rPh sb="2" eb="4">
      <t>カシツケ</t>
    </rPh>
    <rPh sb="4" eb="6">
      <t>タイセイ</t>
    </rPh>
    <rPh sb="6" eb="8">
      <t>キョウカ</t>
    </rPh>
    <rPh sb="8" eb="9">
      <t>ヒ</t>
    </rPh>
    <phoneticPr fontId="1"/>
  </si>
  <si>
    <t>特例貸付事務費</t>
    <rPh sb="0" eb="4">
      <t>トクレイカシツケ</t>
    </rPh>
    <rPh sb="4" eb="7">
      <t>ジムヒ</t>
    </rPh>
    <phoneticPr fontId="1"/>
  </si>
  <si>
    <t>国保連　総合支援 現行型 生保 処遇改善</t>
    <phoneticPr fontId="1"/>
  </si>
  <si>
    <t>国保連　総合支援　現行型　生保</t>
    <rPh sb="0" eb="3">
      <t>コクホレン</t>
    </rPh>
    <rPh sb="4" eb="6">
      <t>ソウゴウ</t>
    </rPh>
    <rPh sb="6" eb="8">
      <t>シエン</t>
    </rPh>
    <rPh sb="9" eb="12">
      <t>ゲンコウガタ</t>
    </rPh>
    <rPh sb="13" eb="15">
      <t>セイホ</t>
    </rPh>
    <phoneticPr fontId="1"/>
  </si>
  <si>
    <t>国保連　総合支援　緩和型　生保</t>
    <rPh sb="9" eb="11">
      <t>カンワ</t>
    </rPh>
    <phoneticPr fontId="1"/>
  </si>
  <si>
    <t>事故修理代(事故保険対応外)</t>
    <rPh sb="0" eb="2">
      <t>ジコ</t>
    </rPh>
    <rPh sb="2" eb="4">
      <t>シュウリ</t>
    </rPh>
    <rPh sb="4" eb="5">
      <t>ダイ</t>
    </rPh>
    <rPh sb="6" eb="8">
      <t>ジコ</t>
    </rPh>
    <rPh sb="8" eb="10">
      <t>ホケン</t>
    </rPh>
    <rPh sb="10" eb="12">
      <t>タイオウ</t>
    </rPh>
    <rPh sb="12" eb="13">
      <t>ガイ</t>
    </rPh>
    <phoneticPr fontId="1"/>
  </si>
  <si>
    <t>8529</t>
    <phoneticPr fontId="1"/>
  </si>
  <si>
    <t>保守委託費支出</t>
    <rPh sb="0" eb="2">
      <t>ホシュ</t>
    </rPh>
    <rPh sb="2" eb="4">
      <t>イタク</t>
    </rPh>
    <rPh sb="4" eb="5">
      <t>ヒ</t>
    </rPh>
    <rPh sb="5" eb="7">
      <t>シシュツ</t>
    </rPh>
    <phoneticPr fontId="1"/>
  </si>
  <si>
    <t>7429</t>
    <phoneticPr fontId="1"/>
  </si>
  <si>
    <t>建設仮勘定取崩収入</t>
    <rPh sb="0" eb="2">
      <t>ケンセツ</t>
    </rPh>
    <rPh sb="2" eb="3">
      <t>カリ</t>
    </rPh>
    <rPh sb="5" eb="7">
      <t>トリクズシ</t>
    </rPh>
    <rPh sb="7" eb="9">
      <t>シュウニュウ</t>
    </rPh>
    <phoneticPr fontId="1"/>
  </si>
  <si>
    <t>機械及び装置取得支出</t>
    <rPh sb="0" eb="2">
      <t>キカイ</t>
    </rPh>
    <rPh sb="2" eb="3">
      <t>オヨ</t>
    </rPh>
    <rPh sb="4" eb="6">
      <t>ソウチ</t>
    </rPh>
    <phoneticPr fontId="1"/>
  </si>
  <si>
    <t>8736</t>
    <phoneticPr fontId="1"/>
  </si>
  <si>
    <t>機械及び装置除却・廃棄支出</t>
    <rPh sb="0" eb="2">
      <t>キカイ</t>
    </rPh>
    <rPh sb="2" eb="3">
      <t>オヨ</t>
    </rPh>
    <rPh sb="4" eb="6">
      <t>ソウチ</t>
    </rPh>
    <rPh sb="6" eb="8">
      <t>ジョキャク</t>
    </rPh>
    <rPh sb="9" eb="11">
      <t>ハイキ</t>
    </rPh>
    <rPh sb="11" eb="13">
      <t>シシュツ</t>
    </rPh>
    <phoneticPr fontId="1"/>
  </si>
  <si>
    <t>積立資産支出</t>
    <rPh sb="0" eb="2">
      <t>ツミタテ</t>
    </rPh>
    <rPh sb="2" eb="4">
      <t>シサン</t>
    </rPh>
    <rPh sb="4" eb="6">
      <t>シシュツ</t>
    </rPh>
    <phoneticPr fontId="1"/>
  </si>
  <si>
    <t>8437</t>
    <phoneticPr fontId="1"/>
  </si>
  <si>
    <t>業務委託費支出（H)</t>
    <rPh sb="0" eb="2">
      <t>ギョウム</t>
    </rPh>
    <rPh sb="2" eb="4">
      <t>イタク</t>
    </rPh>
    <rPh sb="4" eb="5">
      <t>ヒ</t>
    </rPh>
    <rPh sb="5" eb="7">
      <t>シシュツ</t>
    </rPh>
    <phoneticPr fontId="1"/>
  </si>
  <si>
    <t>国保連　総合支援　介護予防ケアマネ</t>
    <rPh sb="0" eb="3">
      <t>コクホレン</t>
    </rPh>
    <rPh sb="4" eb="6">
      <t>ソウゴウ</t>
    </rPh>
    <rPh sb="6" eb="8">
      <t>シエン</t>
    </rPh>
    <rPh sb="9" eb="11">
      <t>カイゴ</t>
    </rPh>
    <rPh sb="11" eb="13">
      <t>ヨボウ</t>
    </rPh>
    <phoneticPr fontId="1"/>
  </si>
  <si>
    <t>X</t>
    <phoneticPr fontId="1"/>
  </si>
  <si>
    <t>直接対応</t>
    <rPh sb="0" eb="2">
      <t>チョクセツ</t>
    </rPh>
    <rPh sb="2" eb="4">
      <t>タイオウ</t>
    </rPh>
    <phoneticPr fontId="1"/>
  </si>
  <si>
    <t>XA</t>
    <phoneticPr fontId="1"/>
  </si>
  <si>
    <t>XB</t>
    <phoneticPr fontId="1"/>
  </si>
  <si>
    <t>XC</t>
    <phoneticPr fontId="1"/>
  </si>
  <si>
    <t>XD</t>
    <phoneticPr fontId="1"/>
  </si>
  <si>
    <t>XE</t>
    <phoneticPr fontId="1"/>
  </si>
  <si>
    <t>代車保険料</t>
    <rPh sb="0" eb="2">
      <t>ダイシャ</t>
    </rPh>
    <rPh sb="2" eb="5">
      <t>ホケンリョウ</t>
    </rPh>
    <phoneticPr fontId="1"/>
  </si>
  <si>
    <t>XF</t>
    <phoneticPr fontId="1"/>
  </si>
  <si>
    <t>JA共済</t>
    <rPh sb="2" eb="4">
      <t>キョウサイ</t>
    </rPh>
    <phoneticPr fontId="1"/>
  </si>
  <si>
    <t>Y2</t>
    <phoneticPr fontId="1"/>
  </si>
  <si>
    <t>その他【従業員割】</t>
    <rPh sb="2" eb="3">
      <t>タ</t>
    </rPh>
    <rPh sb="4" eb="7">
      <t>ジュウギョウイン</t>
    </rPh>
    <rPh sb="7" eb="8">
      <t>ワリ</t>
    </rPh>
    <phoneticPr fontId="1"/>
  </si>
  <si>
    <t>YB4</t>
    <phoneticPr fontId="1"/>
  </si>
  <si>
    <t>滋賀県共済協同組合　車両保険【特殊割合】</t>
    <rPh sb="0" eb="3">
      <t>シガケン</t>
    </rPh>
    <rPh sb="3" eb="5">
      <t>キョウサイ</t>
    </rPh>
    <rPh sb="5" eb="7">
      <t>キョウドウ</t>
    </rPh>
    <rPh sb="7" eb="9">
      <t>クミアイ</t>
    </rPh>
    <rPh sb="10" eb="12">
      <t>シャリョウ</t>
    </rPh>
    <rPh sb="12" eb="14">
      <t>ホケン</t>
    </rPh>
    <rPh sb="15" eb="17">
      <t>トクシュ</t>
    </rPh>
    <rPh sb="17" eb="19">
      <t>ワリアイ</t>
    </rPh>
    <phoneticPr fontId="1"/>
  </si>
  <si>
    <t>YC2</t>
    <phoneticPr fontId="1"/>
  </si>
  <si>
    <t>全国社会福祉協議会【従業員割合】</t>
    <rPh sb="0" eb="4">
      <t>ゼンコクシャカイ</t>
    </rPh>
    <rPh sb="4" eb="6">
      <t>フクシ</t>
    </rPh>
    <rPh sb="6" eb="9">
      <t>キョウギカイ</t>
    </rPh>
    <rPh sb="10" eb="13">
      <t>ジュウギョウイン</t>
    </rPh>
    <rPh sb="13" eb="15">
      <t>ワリアイ</t>
    </rPh>
    <phoneticPr fontId="1"/>
  </si>
  <si>
    <t>XH</t>
    <phoneticPr fontId="1"/>
  </si>
  <si>
    <t>XI</t>
    <phoneticPr fontId="1"/>
  </si>
  <si>
    <t>整備代</t>
    <rPh sb="0" eb="2">
      <t>セイビ</t>
    </rPh>
    <rPh sb="2" eb="3">
      <t>ダイ</t>
    </rPh>
    <phoneticPr fontId="1"/>
  </si>
  <si>
    <t>XG</t>
    <phoneticPr fontId="1"/>
  </si>
  <si>
    <t>事故修理代(事故保険対応分）</t>
    <rPh sb="0" eb="2">
      <t>ジコ</t>
    </rPh>
    <rPh sb="2" eb="4">
      <t>シュウリ</t>
    </rPh>
    <rPh sb="4" eb="5">
      <t>ダイ</t>
    </rPh>
    <rPh sb="6" eb="8">
      <t>ジコ</t>
    </rPh>
    <rPh sb="8" eb="10">
      <t>ホケン</t>
    </rPh>
    <rPh sb="10" eb="12">
      <t>タイオウ</t>
    </rPh>
    <rPh sb="12" eb="13">
      <t>ブン</t>
    </rPh>
    <phoneticPr fontId="1"/>
  </si>
  <si>
    <t>XK</t>
    <phoneticPr fontId="1"/>
  </si>
  <si>
    <t>XJ</t>
    <phoneticPr fontId="1"/>
  </si>
  <si>
    <t>YE3</t>
    <phoneticPr fontId="1"/>
  </si>
  <si>
    <t>ガソリン・軽油代【費用割合】</t>
    <rPh sb="5" eb="7">
      <t>ケイユ</t>
    </rPh>
    <rPh sb="7" eb="8">
      <t>ダイ</t>
    </rPh>
    <rPh sb="9" eb="11">
      <t>ヒヨウ</t>
    </rPh>
    <rPh sb="11" eb="13">
      <t>ワリアイ</t>
    </rPh>
    <phoneticPr fontId="1"/>
  </si>
  <si>
    <t>YF3</t>
    <phoneticPr fontId="1"/>
  </si>
  <si>
    <t>軽油税【費用割合】</t>
    <rPh sb="0" eb="2">
      <t>ケイユ</t>
    </rPh>
    <rPh sb="2" eb="3">
      <t>ゼイ</t>
    </rPh>
    <rPh sb="4" eb="6">
      <t>ヒヨウ</t>
    </rPh>
    <rPh sb="6" eb="8">
      <t>ワリアイ</t>
    </rPh>
    <phoneticPr fontId="1"/>
  </si>
  <si>
    <t>車リース料【特殊割合】</t>
    <rPh sb="0" eb="1">
      <t>クルマ</t>
    </rPh>
    <rPh sb="4" eb="5">
      <t>リョウ</t>
    </rPh>
    <rPh sb="6" eb="8">
      <t>トクシュ</t>
    </rPh>
    <rPh sb="8" eb="10">
      <t>ワリアイ</t>
    </rPh>
    <phoneticPr fontId="1"/>
  </si>
  <si>
    <t>YK4</t>
    <phoneticPr fontId="1"/>
  </si>
  <si>
    <t>YA3</t>
    <phoneticPr fontId="1"/>
  </si>
  <si>
    <t>YA5</t>
    <phoneticPr fontId="1"/>
  </si>
  <si>
    <t>YB3</t>
    <phoneticPr fontId="1"/>
  </si>
  <si>
    <t>通信費【費用割合】</t>
    <rPh sb="0" eb="3">
      <t>ツウシンヒ</t>
    </rPh>
    <rPh sb="3" eb="9">
      <t>（ヒヨウワリアイ）</t>
    </rPh>
    <phoneticPr fontId="1"/>
  </si>
  <si>
    <t>通信費【費用割合】NTTﾌｧｲﾅﾝｽ携帯代</t>
    <rPh sb="0" eb="3">
      <t>ツウシンヒ</t>
    </rPh>
    <rPh sb="3" eb="9">
      <t>（ヒヨウワリアイ）</t>
    </rPh>
    <rPh sb="18" eb="20">
      <t>ケイタイ</t>
    </rPh>
    <rPh sb="20" eb="21">
      <t>ダイ</t>
    </rPh>
    <phoneticPr fontId="1"/>
  </si>
  <si>
    <t>運搬費【費用割合】</t>
    <rPh sb="0" eb="2">
      <t>ウンパン</t>
    </rPh>
    <rPh sb="2" eb="3">
      <t>ヒ</t>
    </rPh>
    <rPh sb="3" eb="9">
      <t>（ヒヨウワリアイ）</t>
    </rPh>
    <phoneticPr fontId="1"/>
  </si>
  <si>
    <t>事故保険対応分</t>
    <rPh sb="0" eb="2">
      <t>ジコ</t>
    </rPh>
    <rPh sb="2" eb="4">
      <t>ホケン</t>
    </rPh>
    <rPh sb="4" eb="6">
      <t>タイオウ</t>
    </rPh>
    <rPh sb="6" eb="7">
      <t>ブン</t>
    </rPh>
    <phoneticPr fontId="1"/>
  </si>
  <si>
    <t>事故お詫び</t>
    <rPh sb="0" eb="2">
      <t>ジコ</t>
    </rPh>
    <rPh sb="3" eb="4">
      <t>ワ</t>
    </rPh>
    <phoneticPr fontId="1"/>
  </si>
  <si>
    <t>使途指定寄付(他団体分）</t>
    <rPh sb="0" eb="2">
      <t>シト</t>
    </rPh>
    <rPh sb="2" eb="4">
      <t>シテイ</t>
    </rPh>
    <rPh sb="4" eb="6">
      <t>キフ</t>
    </rPh>
    <rPh sb="7" eb="8">
      <t>タ</t>
    </rPh>
    <rPh sb="8" eb="10">
      <t>ダンタイ</t>
    </rPh>
    <rPh sb="10" eb="11">
      <t>ブン</t>
    </rPh>
    <phoneticPr fontId="1"/>
  </si>
  <si>
    <t>事故保険対外</t>
    <rPh sb="0" eb="2">
      <t>ジコ</t>
    </rPh>
    <rPh sb="2" eb="4">
      <t>ホケン</t>
    </rPh>
    <rPh sb="4" eb="6">
      <t>タイガイ</t>
    </rPh>
    <phoneticPr fontId="1"/>
  </si>
  <si>
    <t>はたらく体験利用者</t>
    <rPh sb="4" eb="6">
      <t>タイケン</t>
    </rPh>
    <rPh sb="6" eb="9">
      <t>リヨウシャ</t>
    </rPh>
    <phoneticPr fontId="1"/>
  </si>
  <si>
    <t>慶弔(弔電)</t>
    <rPh sb="0" eb="2">
      <t>ケイチョウ</t>
    </rPh>
    <rPh sb="3" eb="5">
      <t>チョウデン</t>
    </rPh>
    <phoneticPr fontId="1"/>
  </si>
  <si>
    <t>XL</t>
    <phoneticPr fontId="1"/>
  </si>
  <si>
    <t>賞金　勤続5年以上表彰者</t>
    <rPh sb="0" eb="2">
      <t>ショウキン</t>
    </rPh>
    <rPh sb="3" eb="5">
      <t>キンゾク</t>
    </rPh>
    <rPh sb="6" eb="9">
      <t>ネンイジョウ</t>
    </rPh>
    <rPh sb="9" eb="12">
      <t>ヒョウショウシャ</t>
    </rPh>
    <phoneticPr fontId="1"/>
  </si>
  <si>
    <t>賞金　勤続10年以上表彰者</t>
    <rPh sb="0" eb="2">
      <t>ショウキン</t>
    </rPh>
    <rPh sb="3" eb="5">
      <t>キンゾク</t>
    </rPh>
    <rPh sb="7" eb="10">
      <t>ネンイジョウ</t>
    </rPh>
    <rPh sb="10" eb="13">
      <t>ヒョウショウシャ</t>
    </rPh>
    <phoneticPr fontId="1"/>
  </si>
  <si>
    <t>賞金　勤続15年以上表彰者</t>
    <rPh sb="0" eb="2">
      <t>ショウキン</t>
    </rPh>
    <rPh sb="3" eb="5">
      <t>キンゾク</t>
    </rPh>
    <rPh sb="7" eb="10">
      <t>ネンイジョウ</t>
    </rPh>
    <rPh sb="10" eb="13">
      <t>ヒョウショウシャ</t>
    </rPh>
    <phoneticPr fontId="1"/>
  </si>
  <si>
    <t>賞金　勤続20年以上表彰者</t>
    <rPh sb="0" eb="2">
      <t>ショウキン</t>
    </rPh>
    <rPh sb="3" eb="5">
      <t>キンゾク</t>
    </rPh>
    <rPh sb="7" eb="10">
      <t>ネンイジョウ</t>
    </rPh>
    <rPh sb="10" eb="13">
      <t>ヒョウショウシャ</t>
    </rPh>
    <phoneticPr fontId="1"/>
  </si>
  <si>
    <t>YA2</t>
    <phoneticPr fontId="1"/>
  </si>
  <si>
    <t>上・下水道代【従業員割合】（ｾﾝﾀｰ管理）</t>
    <rPh sb="0" eb="1">
      <t>ジョウ</t>
    </rPh>
    <rPh sb="2" eb="5">
      <t>ゲスイドウ</t>
    </rPh>
    <rPh sb="5" eb="6">
      <t>ダイ</t>
    </rPh>
    <rPh sb="6" eb="12">
      <t>（ジュウギョウインワリアイ</t>
    </rPh>
    <rPh sb="18" eb="20">
      <t>カンリ</t>
    </rPh>
    <phoneticPr fontId="1"/>
  </si>
  <si>
    <t>YB1</t>
    <phoneticPr fontId="1"/>
  </si>
  <si>
    <t>電気代【面積割合】（ｾﾝﾀｰ管理）</t>
    <rPh sb="0" eb="3">
      <t>デンキダイ</t>
    </rPh>
    <rPh sb="4" eb="6">
      <t>メンセキ</t>
    </rPh>
    <rPh sb="6" eb="8">
      <t>ワリアイ</t>
    </rPh>
    <rPh sb="14" eb="16">
      <t>カンリ</t>
    </rPh>
    <phoneticPr fontId="1"/>
  </si>
  <si>
    <t>YC3</t>
    <phoneticPr fontId="1"/>
  </si>
  <si>
    <t>ガス代【費用割合】</t>
    <rPh sb="2" eb="3">
      <t>ダイ</t>
    </rPh>
    <rPh sb="3" eb="9">
      <t>（ヒヨウワリアイ）</t>
    </rPh>
    <phoneticPr fontId="1"/>
  </si>
  <si>
    <t>X</t>
    <phoneticPr fontId="1"/>
  </si>
  <si>
    <t>YA4</t>
    <phoneticPr fontId="1"/>
  </si>
  <si>
    <t>通信費【特殊割合】</t>
    <rPh sb="0" eb="3">
      <t>ツウシンヒ</t>
    </rPh>
    <rPh sb="4" eb="9">
      <t>トクシュワリアイ）</t>
    </rPh>
    <phoneticPr fontId="1"/>
  </si>
  <si>
    <t>YB2</t>
    <phoneticPr fontId="1"/>
  </si>
  <si>
    <t>運搬費【従業員割合】</t>
    <rPh sb="0" eb="2">
      <t>ウンパン</t>
    </rPh>
    <rPh sb="2" eb="3">
      <t>ヒ</t>
    </rPh>
    <rPh sb="3" eb="10">
      <t>（ジュウギョウインワリアイ）</t>
    </rPh>
    <phoneticPr fontId="1"/>
  </si>
  <si>
    <t>運搬費【費用割合】</t>
    <rPh sb="0" eb="3">
      <t>ウンパンヒ</t>
    </rPh>
    <rPh sb="3" eb="9">
      <t>（ヒヨウワリアイ）</t>
    </rPh>
    <phoneticPr fontId="1"/>
  </si>
  <si>
    <t>Y2</t>
    <phoneticPr fontId="1"/>
  </si>
  <si>
    <t>その他【従業員割合】</t>
    <rPh sb="2" eb="3">
      <t>タ</t>
    </rPh>
    <rPh sb="3" eb="10">
      <t>（ジュウギョウインワリアイ）</t>
    </rPh>
    <phoneticPr fontId="1"/>
  </si>
  <si>
    <t>職員傷害保険【従業員割合】</t>
    <rPh sb="0" eb="2">
      <t>ショクイン</t>
    </rPh>
    <rPh sb="2" eb="4">
      <t>ショウガイ</t>
    </rPh>
    <rPh sb="4" eb="6">
      <t>ホケン</t>
    </rPh>
    <rPh sb="6" eb="13">
      <t>（ジュウギョウインワリアイ）</t>
    </rPh>
    <phoneticPr fontId="1"/>
  </si>
  <si>
    <t>特定処遇改善　支援補助金　パート</t>
    <rPh sb="0" eb="6">
      <t>トクテイショグウカイゼン</t>
    </rPh>
    <rPh sb="7" eb="12">
      <t>シエンホジョキン</t>
    </rPh>
    <phoneticPr fontId="1"/>
  </si>
  <si>
    <t>特定処遇改善　支援補助金　正職</t>
    <rPh sb="0" eb="2">
      <t>トクテイ</t>
    </rPh>
    <rPh sb="2" eb="4">
      <t>ショグウ</t>
    </rPh>
    <rPh sb="4" eb="6">
      <t>カイゼン</t>
    </rPh>
    <rPh sb="7" eb="9">
      <t>シエン</t>
    </rPh>
    <rPh sb="9" eb="12">
      <t>ホジョキン</t>
    </rPh>
    <rPh sb="13" eb="14">
      <t>セイ</t>
    </rPh>
    <rPh sb="14" eb="15">
      <t>ショク</t>
    </rPh>
    <phoneticPr fontId="1"/>
  </si>
  <si>
    <t>作業所　障害福祉　処遇改善　支援補助金</t>
    <rPh sb="0" eb="2">
      <t>サギョウ</t>
    </rPh>
    <rPh sb="2" eb="3">
      <t>ショ</t>
    </rPh>
    <rPh sb="4" eb="6">
      <t>ショウガイ</t>
    </rPh>
    <rPh sb="6" eb="8">
      <t>フクシ</t>
    </rPh>
    <rPh sb="9" eb="13">
      <t>ショグウカイゼン</t>
    </rPh>
    <rPh sb="14" eb="16">
      <t>シエン</t>
    </rPh>
    <rPh sb="16" eb="19">
      <t>ホジョキン</t>
    </rPh>
    <phoneticPr fontId="1"/>
  </si>
  <si>
    <t>共同募金配分金事業支出</t>
    <rPh sb="0" eb="2">
      <t>キョウドウ</t>
    </rPh>
    <rPh sb="2" eb="4">
      <t>ボキン</t>
    </rPh>
    <rPh sb="4" eb="6">
      <t>ハイブン</t>
    </rPh>
    <rPh sb="6" eb="7">
      <t>キン</t>
    </rPh>
    <rPh sb="7" eb="9">
      <t>ジギョウ</t>
    </rPh>
    <rPh sb="9" eb="11">
      <t>シシュツ</t>
    </rPh>
    <phoneticPr fontId="1"/>
  </si>
  <si>
    <t>経理区分間繰入金支出</t>
    <rPh sb="0" eb="2">
      <t>ケイリ</t>
    </rPh>
    <rPh sb="2" eb="4">
      <t>クブン</t>
    </rPh>
    <rPh sb="4" eb="5">
      <t>カン</t>
    </rPh>
    <rPh sb="5" eb="7">
      <t>クリイレ</t>
    </rPh>
    <rPh sb="7" eb="8">
      <t>キン</t>
    </rPh>
    <rPh sb="8" eb="10">
      <t>シシュツ</t>
    </rPh>
    <phoneticPr fontId="1"/>
  </si>
  <si>
    <t>つちやま作業所／B</t>
    <rPh sb="4" eb="6">
      <t>サギョウ</t>
    </rPh>
    <rPh sb="6" eb="7">
      <t>ショ</t>
    </rPh>
    <phoneticPr fontId="1"/>
  </si>
  <si>
    <t>食料備蓄品</t>
    <rPh sb="0" eb="2">
      <t>ショクリョウ</t>
    </rPh>
    <rPh sb="2" eb="4">
      <t>ビチク</t>
    </rPh>
    <rPh sb="4" eb="5">
      <t>ヒン</t>
    </rPh>
    <phoneticPr fontId="1"/>
  </si>
  <si>
    <t>甲賀作業所／B</t>
    <rPh sb="0" eb="2">
      <t>コウカ</t>
    </rPh>
    <rPh sb="2" eb="4">
      <t>サギョウ</t>
    </rPh>
    <rPh sb="4" eb="5">
      <t>ショ</t>
    </rPh>
    <phoneticPr fontId="1"/>
  </si>
  <si>
    <t>就労支援会計</t>
    <rPh sb="0" eb="2">
      <t>シュウロウ</t>
    </rPh>
    <rPh sb="2" eb="4">
      <t>シエン</t>
    </rPh>
    <rPh sb="4" eb="6">
      <t>カイケイ</t>
    </rPh>
    <phoneticPr fontId="1"/>
  </si>
  <si>
    <t>水口訪問看護事業所</t>
    <rPh sb="0" eb="2">
      <t>ミナクチ</t>
    </rPh>
    <rPh sb="2" eb="4">
      <t>ホウモン</t>
    </rPh>
    <rPh sb="4" eb="6">
      <t>カンゴ</t>
    </rPh>
    <rPh sb="6" eb="9">
      <t>ジギョウショ</t>
    </rPh>
    <phoneticPr fontId="52"/>
  </si>
  <si>
    <t>甲賀通所介護事業所</t>
    <rPh sb="0" eb="2">
      <t>コウカ</t>
    </rPh>
    <rPh sb="2" eb="4">
      <t>ツウショ</t>
    </rPh>
    <rPh sb="4" eb="6">
      <t>カイゴ</t>
    </rPh>
    <rPh sb="6" eb="9">
      <t>ジギョウショ</t>
    </rPh>
    <phoneticPr fontId="52"/>
  </si>
  <si>
    <t>信楽居宅介護支援事業所</t>
    <rPh sb="0" eb="2">
      <t>シガラキ</t>
    </rPh>
    <phoneticPr fontId="52"/>
  </si>
  <si>
    <t>甲賀居宅介護支援事業所</t>
    <rPh sb="0" eb="2">
      <t>コウカ</t>
    </rPh>
    <rPh sb="2" eb="4">
      <t>キョタク</t>
    </rPh>
    <phoneticPr fontId="1"/>
  </si>
  <si>
    <t>水口居宅介護支援事業所</t>
    <rPh sb="0" eb="2">
      <t>ミナクチ</t>
    </rPh>
    <rPh sb="2" eb="4">
      <t>キョタク</t>
    </rPh>
    <rPh sb="4" eb="6">
      <t>カイゴ</t>
    </rPh>
    <rPh sb="6" eb="8">
      <t>シエン</t>
    </rPh>
    <rPh sb="8" eb="11">
      <t>ジギョウショ</t>
    </rPh>
    <phoneticPr fontId="52"/>
  </si>
  <si>
    <t>訪問入浴介護事業所</t>
    <rPh sb="0" eb="2">
      <t>ホウモン</t>
    </rPh>
    <rPh sb="2" eb="4">
      <t>ニュウヨク</t>
    </rPh>
    <rPh sb="4" eb="6">
      <t>カイゴ</t>
    </rPh>
    <rPh sb="6" eb="9">
      <t>ジギョウショ</t>
    </rPh>
    <phoneticPr fontId="1"/>
  </si>
  <si>
    <t>信楽訪問介護事業所</t>
    <rPh sb="0" eb="2">
      <t>シガラキ</t>
    </rPh>
    <rPh sb="2" eb="4">
      <t>ホウモン</t>
    </rPh>
    <rPh sb="4" eb="6">
      <t>カイゴ</t>
    </rPh>
    <rPh sb="6" eb="9">
      <t>ジギョウショ</t>
    </rPh>
    <phoneticPr fontId="52"/>
  </si>
  <si>
    <t>甲賀訪問介護事業所</t>
    <rPh sb="0" eb="2">
      <t>コウカ</t>
    </rPh>
    <rPh sb="2" eb="4">
      <t>ホウモン</t>
    </rPh>
    <rPh sb="4" eb="6">
      <t>カイゴ</t>
    </rPh>
    <rPh sb="6" eb="9">
      <t>ジギョウショ</t>
    </rPh>
    <phoneticPr fontId="52"/>
  </si>
  <si>
    <t>土山訪問介護事業所</t>
    <rPh sb="0" eb="2">
      <t>ツチヤマ</t>
    </rPh>
    <rPh sb="2" eb="4">
      <t>ホウモン</t>
    </rPh>
    <rPh sb="4" eb="6">
      <t>カイゴ</t>
    </rPh>
    <rPh sb="6" eb="9">
      <t>ジギョウショ</t>
    </rPh>
    <phoneticPr fontId="52"/>
  </si>
  <si>
    <t>水口訪問介護事業所</t>
    <rPh sb="0" eb="2">
      <t>ミナクチ</t>
    </rPh>
    <rPh sb="2" eb="4">
      <t>ホウモン</t>
    </rPh>
    <rPh sb="4" eb="6">
      <t>カイゴ</t>
    </rPh>
    <rPh sb="6" eb="9">
      <t>ジギョウショ</t>
    </rPh>
    <phoneticPr fontId="52"/>
  </si>
  <si>
    <t>事業所統括部門</t>
    <rPh sb="0" eb="3">
      <t>ジギョウショ</t>
    </rPh>
    <rPh sb="3" eb="5">
      <t>トウカツ</t>
    </rPh>
    <rPh sb="5" eb="7">
      <t>ブモン</t>
    </rPh>
    <phoneticPr fontId="52"/>
  </si>
  <si>
    <t>居宅介護等事業</t>
    <rPh sb="0" eb="2">
      <t>キョタク</t>
    </rPh>
    <rPh sb="2" eb="5">
      <t>カイゴトウ</t>
    </rPh>
    <rPh sb="5" eb="7">
      <t>ジギョウ</t>
    </rPh>
    <phoneticPr fontId="1"/>
  </si>
  <si>
    <t>老人福祉センターフィランソ土山運営事業</t>
    <rPh sb="0" eb="2">
      <t>ロウジン</t>
    </rPh>
    <rPh sb="2" eb="4">
      <t>フクシ</t>
    </rPh>
    <rPh sb="13" eb="15">
      <t>ツチヤマ</t>
    </rPh>
    <rPh sb="15" eb="17">
      <t>ウンエイ</t>
    </rPh>
    <rPh sb="17" eb="19">
      <t>ジギョウ</t>
    </rPh>
    <phoneticPr fontId="1"/>
  </si>
  <si>
    <t>老人福祉センター碧水荘運営事業</t>
    <rPh sb="0" eb="2">
      <t>ロウジン</t>
    </rPh>
    <rPh sb="2" eb="4">
      <t>フクシ</t>
    </rPh>
    <rPh sb="8" eb="10">
      <t>ヘキスイ</t>
    </rPh>
    <rPh sb="10" eb="11">
      <t>ソウ</t>
    </rPh>
    <rPh sb="11" eb="13">
      <t>ウンエイ</t>
    </rPh>
    <rPh sb="13" eb="15">
      <t>ジギョウ</t>
    </rPh>
    <phoneticPr fontId="1"/>
  </si>
  <si>
    <t>センター受託経営事業</t>
    <rPh sb="4" eb="6">
      <t>ジュタク</t>
    </rPh>
    <rPh sb="6" eb="8">
      <t>ケイエイ</t>
    </rPh>
    <rPh sb="8" eb="10">
      <t>ジギョウ</t>
    </rPh>
    <phoneticPr fontId="1"/>
  </si>
  <si>
    <t>フードバンク拠点整備事業（信）</t>
    <rPh sb="6" eb="8">
      <t>キョテン</t>
    </rPh>
    <rPh sb="8" eb="10">
      <t>セイビ</t>
    </rPh>
    <rPh sb="10" eb="12">
      <t>ジギョウ</t>
    </rPh>
    <rPh sb="13" eb="14">
      <t>シン</t>
    </rPh>
    <phoneticPr fontId="1"/>
  </si>
  <si>
    <t>フードバンク拠点整備事業（賀）</t>
    <rPh sb="6" eb="8">
      <t>キョテン</t>
    </rPh>
    <rPh sb="8" eb="10">
      <t>セイビ</t>
    </rPh>
    <rPh sb="10" eb="12">
      <t>ジギョウ</t>
    </rPh>
    <rPh sb="13" eb="14">
      <t>ガ</t>
    </rPh>
    <phoneticPr fontId="1"/>
  </si>
  <si>
    <t>フードバンク拠点整備事業（水）</t>
    <rPh sb="6" eb="8">
      <t>キョテン</t>
    </rPh>
    <rPh sb="8" eb="10">
      <t>セイビ</t>
    </rPh>
    <rPh sb="10" eb="12">
      <t>ジギョウ</t>
    </rPh>
    <rPh sb="13" eb="14">
      <t>ミズ</t>
    </rPh>
    <phoneticPr fontId="1"/>
  </si>
  <si>
    <t>フードバンク支援</t>
    <rPh sb="6" eb="8">
      <t>シエン</t>
    </rPh>
    <phoneticPr fontId="1"/>
  </si>
  <si>
    <t>こうがわんにゃん</t>
    <phoneticPr fontId="1"/>
  </si>
  <si>
    <t>貸出用備品</t>
    <rPh sb="0" eb="3">
      <t>カシダシヨウ</t>
    </rPh>
    <rPh sb="3" eb="5">
      <t>ビヒン</t>
    </rPh>
    <phoneticPr fontId="1"/>
  </si>
  <si>
    <t>VG助成</t>
    <rPh sb="2" eb="4">
      <t>ジョセイ</t>
    </rPh>
    <phoneticPr fontId="1"/>
  </si>
  <si>
    <t>災害ＶＣ</t>
    <rPh sb="0" eb="2">
      <t>サイガイ</t>
    </rPh>
    <phoneticPr fontId="1"/>
  </si>
  <si>
    <t>地域福祉大会</t>
    <rPh sb="0" eb="6">
      <t>チイキフクシタイカイ</t>
    </rPh>
    <phoneticPr fontId="1"/>
  </si>
  <si>
    <t>広報発行事業</t>
    <rPh sb="0" eb="2">
      <t>コウホウ</t>
    </rPh>
    <rPh sb="2" eb="4">
      <t>ハッコウ</t>
    </rPh>
    <rPh sb="4" eb="6">
      <t>ジギョウ</t>
    </rPh>
    <phoneticPr fontId="52"/>
  </si>
  <si>
    <t>地域職員割合</t>
    <rPh sb="0" eb="2">
      <t>チイキ</t>
    </rPh>
    <rPh sb="2" eb="4">
      <t>ショクイン</t>
    </rPh>
    <rPh sb="4" eb="6">
      <t>ワリアイ</t>
    </rPh>
    <phoneticPr fontId="1"/>
  </si>
  <si>
    <t>市補助金計</t>
    <rPh sb="0" eb="1">
      <t>シ</t>
    </rPh>
    <rPh sb="1" eb="4">
      <t>ホジョキン</t>
    </rPh>
    <rPh sb="4" eb="5">
      <t>ケイ</t>
    </rPh>
    <phoneticPr fontId="1"/>
  </si>
  <si>
    <t>命のバトン</t>
    <rPh sb="0" eb="1">
      <t>イノチ</t>
    </rPh>
    <phoneticPr fontId="1"/>
  </si>
  <si>
    <t>ご近所福祉助成事業</t>
    <rPh sb="1" eb="3">
      <t>キンジョ</t>
    </rPh>
    <rPh sb="3" eb="5">
      <t>フクシ</t>
    </rPh>
    <rPh sb="5" eb="7">
      <t>ジョセイ</t>
    </rPh>
    <rPh sb="7" eb="9">
      <t>ジギョウ</t>
    </rPh>
    <phoneticPr fontId="1"/>
  </si>
  <si>
    <t>住民全般福祉活動事業</t>
    <rPh sb="0" eb="2">
      <t>ジュウミン</t>
    </rPh>
    <rPh sb="2" eb="4">
      <t>ゼンパン</t>
    </rPh>
    <rPh sb="4" eb="6">
      <t>フクシ</t>
    </rPh>
    <rPh sb="6" eb="8">
      <t>カツドウ</t>
    </rPh>
    <rPh sb="8" eb="10">
      <t>ジギョウ</t>
    </rPh>
    <phoneticPr fontId="52"/>
  </si>
  <si>
    <t>共同募金配分金事業</t>
    <rPh sb="0" eb="2">
      <t>キョウドウ</t>
    </rPh>
    <rPh sb="2" eb="4">
      <t>ボキン</t>
    </rPh>
    <rPh sb="4" eb="6">
      <t>ハイブン</t>
    </rPh>
    <rPh sb="6" eb="7">
      <t>キン</t>
    </rPh>
    <rPh sb="7" eb="9">
      <t>ジギョウ</t>
    </rPh>
    <phoneticPr fontId="1"/>
  </si>
  <si>
    <t>常勤換算数</t>
    <rPh sb="0" eb="2">
      <t>ジョウキン</t>
    </rPh>
    <rPh sb="2" eb="4">
      <t>カンサン</t>
    </rPh>
    <rPh sb="4" eb="5">
      <t>スウ</t>
    </rPh>
    <phoneticPr fontId="1"/>
  </si>
  <si>
    <t>小口資金貸付事業</t>
    <rPh sb="0" eb="2">
      <t>コグチ</t>
    </rPh>
    <rPh sb="2" eb="4">
      <t>シキン</t>
    </rPh>
    <rPh sb="4" eb="6">
      <t>カシツケ</t>
    </rPh>
    <rPh sb="6" eb="8">
      <t>ジギョウ</t>
    </rPh>
    <phoneticPr fontId="1"/>
  </si>
  <si>
    <t>計画相談事業所</t>
    <rPh sb="0" eb="2">
      <t>ケイカク</t>
    </rPh>
    <rPh sb="2" eb="4">
      <t>ソウダン</t>
    </rPh>
    <rPh sb="4" eb="6">
      <t>ジギョウ</t>
    </rPh>
    <rPh sb="6" eb="7">
      <t>ショ</t>
    </rPh>
    <phoneticPr fontId="1"/>
  </si>
  <si>
    <t>権利擁護事業</t>
    <rPh sb="0" eb="2">
      <t>ケンリ</t>
    </rPh>
    <rPh sb="2" eb="4">
      <t>ヨウゴ</t>
    </rPh>
    <rPh sb="4" eb="6">
      <t>ジギョウ</t>
    </rPh>
    <phoneticPr fontId="1"/>
  </si>
  <si>
    <t>重層的支援体制整備事業</t>
    <rPh sb="0" eb="2">
      <t>ジュウソウ</t>
    </rPh>
    <rPh sb="2" eb="11">
      <t>テキシエンタイセイセイビジギョウ</t>
    </rPh>
    <phoneticPr fontId="1"/>
  </si>
  <si>
    <t>地域福祉活動センター運営事業(信)</t>
    <rPh sb="0" eb="2">
      <t>チイキ</t>
    </rPh>
    <rPh sb="2" eb="4">
      <t>フクシ</t>
    </rPh>
    <rPh sb="4" eb="6">
      <t>カツドウ</t>
    </rPh>
    <rPh sb="10" eb="12">
      <t>ウンエイ</t>
    </rPh>
    <rPh sb="12" eb="14">
      <t>ジギョウ</t>
    </rPh>
    <rPh sb="15" eb="16">
      <t>シン</t>
    </rPh>
    <phoneticPr fontId="1"/>
  </si>
  <si>
    <t>地域福祉活動センター運営事業(南)</t>
    <rPh sb="0" eb="2">
      <t>チイキ</t>
    </rPh>
    <rPh sb="2" eb="4">
      <t>フクシ</t>
    </rPh>
    <rPh sb="4" eb="6">
      <t>カツドウ</t>
    </rPh>
    <rPh sb="10" eb="12">
      <t>ウンエイ</t>
    </rPh>
    <rPh sb="12" eb="14">
      <t>ジギョウ</t>
    </rPh>
    <rPh sb="15" eb="16">
      <t>ナン</t>
    </rPh>
    <phoneticPr fontId="1"/>
  </si>
  <si>
    <t>地域福祉活動センター運営事業(賀)</t>
    <rPh sb="0" eb="2">
      <t>チイキ</t>
    </rPh>
    <rPh sb="2" eb="4">
      <t>フクシ</t>
    </rPh>
    <rPh sb="4" eb="6">
      <t>カツドウ</t>
    </rPh>
    <rPh sb="10" eb="12">
      <t>ウンエイ</t>
    </rPh>
    <rPh sb="12" eb="14">
      <t>ジギョウ</t>
    </rPh>
    <rPh sb="15" eb="16">
      <t>ガ</t>
    </rPh>
    <phoneticPr fontId="1"/>
  </si>
  <si>
    <t>地域福祉活動センター運営事業(土)</t>
    <rPh sb="0" eb="2">
      <t>チイキ</t>
    </rPh>
    <rPh sb="2" eb="4">
      <t>フクシ</t>
    </rPh>
    <rPh sb="4" eb="6">
      <t>カツドウ</t>
    </rPh>
    <rPh sb="10" eb="12">
      <t>ウンエイ</t>
    </rPh>
    <rPh sb="12" eb="14">
      <t>ジギョウ</t>
    </rPh>
    <rPh sb="15" eb="16">
      <t>ツチ</t>
    </rPh>
    <phoneticPr fontId="1"/>
  </si>
  <si>
    <t>地域福祉活動センター運営事業(水)</t>
    <rPh sb="0" eb="2">
      <t>チイキ</t>
    </rPh>
    <rPh sb="2" eb="4">
      <t>フクシ</t>
    </rPh>
    <rPh sb="4" eb="6">
      <t>カツドウ</t>
    </rPh>
    <rPh sb="10" eb="12">
      <t>ウンエイ</t>
    </rPh>
    <rPh sb="12" eb="14">
      <t>ジギョウ</t>
    </rPh>
    <rPh sb="15" eb="16">
      <t>スイ</t>
    </rPh>
    <phoneticPr fontId="1"/>
  </si>
  <si>
    <t>地域福祉活動推進事業</t>
    <rPh sb="0" eb="2">
      <t>チイキ</t>
    </rPh>
    <rPh sb="2" eb="4">
      <t>フクシ</t>
    </rPh>
    <rPh sb="4" eb="6">
      <t>カツドウ</t>
    </rPh>
    <rPh sb="6" eb="8">
      <t>スイシン</t>
    </rPh>
    <rPh sb="8" eb="10">
      <t>ジギョウ</t>
    </rPh>
    <phoneticPr fontId="1"/>
  </si>
  <si>
    <t>予算受け入れ先</t>
    <rPh sb="0" eb="2">
      <t>ヨサン</t>
    </rPh>
    <rPh sb="2" eb="3">
      <t>ウ</t>
    </rPh>
    <rPh sb="4" eb="5">
      <t>イ</t>
    </rPh>
    <rPh sb="6" eb="7">
      <t>サキ</t>
    </rPh>
    <phoneticPr fontId="1"/>
  </si>
  <si>
    <t>相談（家計・自立）</t>
    <rPh sb="0" eb="2">
      <t>ソウダン</t>
    </rPh>
    <rPh sb="3" eb="5">
      <t>カケイ</t>
    </rPh>
    <rPh sb="6" eb="8">
      <t>ジリツ</t>
    </rPh>
    <phoneticPr fontId="1"/>
  </si>
  <si>
    <t>外出支援事業(土山)</t>
    <rPh sb="0" eb="2">
      <t>ガイシュツ</t>
    </rPh>
    <rPh sb="2" eb="4">
      <t>シエン</t>
    </rPh>
    <rPh sb="4" eb="6">
      <t>ジギョウ</t>
    </rPh>
    <rPh sb="7" eb="9">
      <t>ツチヤマ</t>
    </rPh>
    <phoneticPr fontId="52"/>
  </si>
  <si>
    <t>信楽地域福祉基金</t>
    <rPh sb="0" eb="2">
      <t>シガラキ</t>
    </rPh>
    <rPh sb="2" eb="4">
      <t>チイキ</t>
    </rPh>
    <rPh sb="4" eb="6">
      <t>フクシ</t>
    </rPh>
    <rPh sb="6" eb="8">
      <t>キキン</t>
    </rPh>
    <phoneticPr fontId="52"/>
  </si>
  <si>
    <t>甲南地域福祉基金</t>
    <rPh sb="0" eb="2">
      <t>コウナン</t>
    </rPh>
    <rPh sb="2" eb="4">
      <t>チイキ</t>
    </rPh>
    <rPh sb="4" eb="6">
      <t>フクシ</t>
    </rPh>
    <rPh sb="6" eb="8">
      <t>キキン</t>
    </rPh>
    <phoneticPr fontId="52"/>
  </si>
  <si>
    <t>甲賀地域福祉基金</t>
    <rPh sb="0" eb="2">
      <t>コウカ</t>
    </rPh>
    <rPh sb="2" eb="4">
      <t>チイキ</t>
    </rPh>
    <rPh sb="4" eb="6">
      <t>フクシ</t>
    </rPh>
    <rPh sb="6" eb="8">
      <t>キキン</t>
    </rPh>
    <phoneticPr fontId="52"/>
  </si>
  <si>
    <t>水口地域福祉基金</t>
    <rPh sb="0" eb="2">
      <t>ミナクチ</t>
    </rPh>
    <rPh sb="2" eb="4">
      <t>チイキ</t>
    </rPh>
    <rPh sb="4" eb="6">
      <t>フクシ</t>
    </rPh>
    <rPh sb="6" eb="8">
      <t>キキン</t>
    </rPh>
    <phoneticPr fontId="52"/>
  </si>
  <si>
    <t>権利・生活福祉</t>
    <rPh sb="0" eb="2">
      <t>ケンリ</t>
    </rPh>
    <rPh sb="3" eb="5">
      <t>セイカツ</t>
    </rPh>
    <rPh sb="5" eb="7">
      <t>フクシ</t>
    </rPh>
    <phoneticPr fontId="1"/>
  </si>
  <si>
    <t>会費収入</t>
    <rPh sb="0" eb="2">
      <t>カイヒ</t>
    </rPh>
    <rPh sb="2" eb="4">
      <t>シュウニュウ</t>
    </rPh>
    <phoneticPr fontId="1"/>
  </si>
  <si>
    <t>地域センター法人経費負担額（手打）</t>
    <rPh sb="0" eb="2">
      <t>チイキ</t>
    </rPh>
    <rPh sb="6" eb="8">
      <t>ホウジン</t>
    </rPh>
    <rPh sb="8" eb="10">
      <t>ケイヒ</t>
    </rPh>
    <rPh sb="10" eb="12">
      <t>フタン</t>
    </rPh>
    <rPh sb="12" eb="13">
      <t>ガク</t>
    </rPh>
    <rPh sb="14" eb="16">
      <t>テウチ</t>
    </rPh>
    <phoneticPr fontId="1"/>
  </si>
  <si>
    <t>補助金試算計算（自動）</t>
    <rPh sb="0" eb="3">
      <t>ホジョキン</t>
    </rPh>
    <rPh sb="3" eb="5">
      <t>シサン</t>
    </rPh>
    <rPh sb="5" eb="7">
      <t>ケイサン</t>
    </rPh>
    <rPh sb="8" eb="10">
      <t>ジドウ</t>
    </rPh>
    <phoneticPr fontId="1"/>
  </si>
  <si>
    <t>市補助金収入内訳（手打）</t>
    <rPh sb="0" eb="1">
      <t>シ</t>
    </rPh>
    <rPh sb="1" eb="4">
      <t>ホジョキン</t>
    </rPh>
    <rPh sb="4" eb="6">
      <t>シュウニュウ</t>
    </rPh>
    <rPh sb="6" eb="8">
      <t>ウチワケ</t>
    </rPh>
    <rPh sb="9" eb="11">
      <t>テウ</t>
    </rPh>
    <phoneticPr fontId="1"/>
  </si>
  <si>
    <t>市受託事業</t>
    <rPh sb="0" eb="1">
      <t>シ</t>
    </rPh>
    <rPh sb="1" eb="3">
      <t>ジュタク</t>
    </rPh>
    <rPh sb="3" eb="5">
      <t>ジギョウ</t>
    </rPh>
    <phoneticPr fontId="52"/>
  </si>
  <si>
    <t>負担金収入</t>
    <rPh sb="0" eb="3">
      <t>フタンキン</t>
    </rPh>
    <rPh sb="3" eb="5">
      <t>シュウニュウ</t>
    </rPh>
    <phoneticPr fontId="1"/>
  </si>
  <si>
    <t>県補助金</t>
    <rPh sb="0" eb="1">
      <t>ケン</t>
    </rPh>
    <rPh sb="1" eb="4">
      <t>ホジョキン</t>
    </rPh>
    <phoneticPr fontId="1"/>
  </si>
  <si>
    <t>資金貸付事業</t>
    <rPh sb="0" eb="2">
      <t>シキン</t>
    </rPh>
    <rPh sb="2" eb="4">
      <t>カシツケ</t>
    </rPh>
    <rPh sb="4" eb="6">
      <t>ジギョウ</t>
    </rPh>
    <phoneticPr fontId="52"/>
  </si>
  <si>
    <t>法人運営事業</t>
  </si>
  <si>
    <t>法人安定化積立取崩</t>
    <rPh sb="0" eb="2">
      <t>ホウジン</t>
    </rPh>
    <rPh sb="2" eb="5">
      <t>アンテイカ</t>
    </rPh>
    <rPh sb="5" eb="6">
      <t>ツ</t>
    </rPh>
    <rPh sb="6" eb="7">
      <t>タチ</t>
    </rPh>
    <rPh sb="7" eb="9">
      <t>トリクズ</t>
    </rPh>
    <phoneticPr fontId="1"/>
  </si>
  <si>
    <t>セグメント名称</t>
    <rPh sb="5" eb="7">
      <t>メイショウ</t>
    </rPh>
    <phoneticPr fontId="1"/>
  </si>
  <si>
    <t>経理区分名称</t>
    <rPh sb="0" eb="2">
      <t>ケイリ</t>
    </rPh>
    <rPh sb="2" eb="4">
      <t>クブン</t>
    </rPh>
    <rPh sb="4" eb="6">
      <t>メイショウ</t>
    </rPh>
    <phoneticPr fontId="1"/>
  </si>
  <si>
    <t>予算振り出し先</t>
    <rPh sb="0" eb="2">
      <t>ヨサン</t>
    </rPh>
    <rPh sb="2" eb="3">
      <t>フ</t>
    </rPh>
    <rPh sb="4" eb="5">
      <t>ダ</t>
    </rPh>
    <rPh sb="6" eb="7">
      <t>サキ</t>
    </rPh>
    <phoneticPr fontId="1"/>
  </si>
  <si>
    <t>①計</t>
    <rPh sb="1" eb="2">
      <t>ケイ</t>
    </rPh>
    <phoneticPr fontId="1"/>
  </si>
  <si>
    <t>△退職給付</t>
    <rPh sb="1" eb="3">
      <t>タイショク</t>
    </rPh>
    <rPh sb="3" eb="5">
      <t>キュウフ</t>
    </rPh>
    <phoneticPr fontId="1"/>
  </si>
  <si>
    <t>複合機リース料</t>
    <rPh sb="0" eb="3">
      <t>フクゴウキリ</t>
    </rPh>
    <rPh sb="4" eb="7">
      <t>ョウ</t>
    </rPh>
    <phoneticPr fontId="1"/>
  </si>
  <si>
    <t>水口社会福祉センター経費</t>
    <rPh sb="0" eb="6">
      <t>ミナクチシャカイフクシ</t>
    </rPh>
    <rPh sb="10" eb="12">
      <t>ケイヒ</t>
    </rPh>
    <phoneticPr fontId="1"/>
  </si>
  <si>
    <t>退職給付引当金</t>
    <rPh sb="0" eb="2">
      <t>タイショク</t>
    </rPh>
    <rPh sb="2" eb="4">
      <t>キュウフ</t>
    </rPh>
    <rPh sb="4" eb="6">
      <t>ヒキアテ</t>
    </rPh>
    <rPh sb="6" eb="7">
      <t>キン</t>
    </rPh>
    <phoneticPr fontId="1"/>
  </si>
  <si>
    <t>事業活動支出計</t>
    <rPh sb="0" eb="2">
      <t>ジギョウ</t>
    </rPh>
    <rPh sb="2" eb="4">
      <t>カツドウ</t>
    </rPh>
    <rPh sb="4" eb="6">
      <t>シシュツ</t>
    </rPh>
    <rPh sb="6" eb="7">
      <t>ケイ</t>
    </rPh>
    <phoneticPr fontId="1"/>
  </si>
  <si>
    <t>計画相談</t>
    <rPh sb="0" eb="2">
      <t>ケイカク</t>
    </rPh>
    <rPh sb="2" eb="4">
      <t>ソウダン</t>
    </rPh>
    <phoneticPr fontId="1"/>
  </si>
  <si>
    <t>権利擁護</t>
    <rPh sb="0" eb="2">
      <t>ケンリ</t>
    </rPh>
    <rPh sb="2" eb="4">
      <t>ヨウゴ</t>
    </rPh>
    <phoneticPr fontId="1"/>
  </si>
  <si>
    <t>信楽C</t>
    <rPh sb="0" eb="2">
      <t>シガラキ</t>
    </rPh>
    <phoneticPr fontId="1"/>
  </si>
  <si>
    <t>甲南C</t>
    <rPh sb="0" eb="2">
      <t>コウナン</t>
    </rPh>
    <phoneticPr fontId="1"/>
  </si>
  <si>
    <t>甲賀C</t>
    <rPh sb="0" eb="2">
      <t>コウカ</t>
    </rPh>
    <phoneticPr fontId="1"/>
  </si>
  <si>
    <t>土山C</t>
    <rPh sb="0" eb="2">
      <t>ツチヤマ</t>
    </rPh>
    <phoneticPr fontId="1"/>
  </si>
  <si>
    <t>水口C</t>
    <rPh sb="0" eb="2">
      <t>ミナクチ</t>
    </rPh>
    <phoneticPr fontId="1"/>
  </si>
  <si>
    <t>△労務管理</t>
    <rPh sb="1" eb="3">
      <t>ロウム</t>
    </rPh>
    <rPh sb="3" eb="5">
      <t>カンリ</t>
    </rPh>
    <phoneticPr fontId="1"/>
  </si>
  <si>
    <t>△複合機リース料</t>
    <rPh sb="1" eb="4">
      <t>フクゴウキリ</t>
    </rPh>
    <rPh sb="5" eb="8">
      <t>ョウ</t>
    </rPh>
    <phoneticPr fontId="1"/>
  </si>
  <si>
    <t>△水口社会福祉センター経費受</t>
    <rPh sb="1" eb="7">
      <t>ミナクチシャカイフクシ</t>
    </rPh>
    <rPh sb="11" eb="13">
      <t>ケイヒ</t>
    </rPh>
    <rPh sb="13" eb="14">
      <t>ウケ</t>
    </rPh>
    <phoneticPr fontId="1"/>
  </si>
  <si>
    <t>△移転費用</t>
    <rPh sb="1" eb="3">
      <t>イテン</t>
    </rPh>
    <rPh sb="3" eb="5">
      <t>ヒヨウ</t>
    </rPh>
    <phoneticPr fontId="1"/>
  </si>
  <si>
    <t>法人</t>
    <rPh sb="0" eb="2">
      <t>ホウジン</t>
    </rPh>
    <phoneticPr fontId="1"/>
  </si>
  <si>
    <t>XM</t>
    <phoneticPr fontId="1"/>
  </si>
  <si>
    <t>NTTファイナンス㈱　電話機</t>
    <rPh sb="11" eb="14">
      <t>デンワキ</t>
    </rPh>
    <phoneticPr fontId="1"/>
  </si>
  <si>
    <t>YC4</t>
    <phoneticPr fontId="1"/>
  </si>
  <si>
    <t>リコーリース㈱　電話機【特殊割合】</t>
    <rPh sb="8" eb="11">
      <t>デンワキ</t>
    </rPh>
    <rPh sb="11" eb="17">
      <t>（トクシュワリアイ）</t>
    </rPh>
    <phoneticPr fontId="1"/>
  </si>
  <si>
    <t>YD4</t>
    <phoneticPr fontId="1"/>
  </si>
  <si>
    <t>リコーリース㈱　印刷機【特殊割合】</t>
    <rPh sb="8" eb="11">
      <t>インサツキ</t>
    </rPh>
    <rPh sb="11" eb="17">
      <t>（トクシュワリアイ）</t>
    </rPh>
    <phoneticPr fontId="1"/>
  </si>
  <si>
    <t>YE4</t>
    <phoneticPr fontId="1"/>
  </si>
  <si>
    <t>㈱湖光</t>
    <rPh sb="0" eb="3">
      <t>カブココウ</t>
    </rPh>
    <phoneticPr fontId="1"/>
  </si>
  <si>
    <t>㈱湖光【特殊割合】（ｾﾝﾀｰ管理）</t>
    <rPh sb="1" eb="2">
      <t>コ</t>
    </rPh>
    <rPh sb="2" eb="3">
      <t>コウ</t>
    </rPh>
    <rPh sb="3" eb="9">
      <t>（トクシュワリアイ）</t>
    </rPh>
    <rPh sb="14" eb="16">
      <t>カンリ</t>
    </rPh>
    <phoneticPr fontId="1"/>
  </si>
  <si>
    <t>YL4</t>
    <phoneticPr fontId="1"/>
  </si>
  <si>
    <t>ﾘｺｰﾘｰｽ㈱けあ蔵【特殊割合】(事業所統括)</t>
    <rPh sb="9" eb="10">
      <t>ゾウ</t>
    </rPh>
    <rPh sb="10" eb="16">
      <t>（トクシュワリアイ）</t>
    </rPh>
    <rPh sb="17" eb="20">
      <t>ジギョウショ</t>
    </rPh>
    <rPh sb="20" eb="22">
      <t>トウカツ</t>
    </rPh>
    <phoneticPr fontId="1"/>
  </si>
  <si>
    <t>YI4</t>
    <phoneticPr fontId="1"/>
  </si>
  <si>
    <t>防犯カメラシステムリース代【特殊割合】</t>
    <rPh sb="0" eb="2">
      <t>ボウハン</t>
    </rPh>
    <rPh sb="12" eb="13">
      <t>ダイ</t>
    </rPh>
    <rPh sb="13" eb="19">
      <t>（トクシュワリアイ）</t>
    </rPh>
    <phoneticPr fontId="1"/>
  </si>
  <si>
    <t>駐車場【従業員割合】</t>
    <rPh sb="0" eb="3">
      <t>チュウシャジョウ</t>
    </rPh>
    <rPh sb="3" eb="10">
      <t>（ジュウギョウインワリアイ）</t>
    </rPh>
    <phoneticPr fontId="1"/>
  </si>
  <si>
    <t>消費税【特殊割合】</t>
    <rPh sb="0" eb="3">
      <t>ショウヒゼイ</t>
    </rPh>
    <rPh sb="3" eb="9">
      <t>（トクシュワリアイ）</t>
    </rPh>
    <phoneticPr fontId="1"/>
  </si>
  <si>
    <t>収入印紙【特殊割合】（ｾﾝﾀｰ管理)</t>
    <rPh sb="0" eb="4">
      <t>シュウニュウインシ</t>
    </rPh>
    <rPh sb="4" eb="10">
      <t>（トクシュワリアイ）</t>
    </rPh>
    <rPh sb="15" eb="17">
      <t>カンリ</t>
    </rPh>
    <phoneticPr fontId="1"/>
  </si>
  <si>
    <t>A2</t>
    <phoneticPr fontId="1"/>
  </si>
  <si>
    <t>ﾘｺｰﾘｰｽ㈱　ﾜｲｽﾞﾏﾝ介護用請求ｿﾌﾄﾘｰｽ料</t>
    <rPh sb="14" eb="16">
      <t>カイゴ</t>
    </rPh>
    <rPh sb="16" eb="17">
      <t>ヨウ</t>
    </rPh>
    <rPh sb="17" eb="19">
      <t>セイキュウ</t>
    </rPh>
    <rPh sb="25" eb="26">
      <t>リョウ</t>
    </rPh>
    <phoneticPr fontId="1"/>
  </si>
  <si>
    <t>ﾘｺｰﾘｰｽ㈱　ﾜｲｽﾞﾏﾝ介護用請求ｿﾌﾄﾘｰｽ料居宅</t>
    <rPh sb="14" eb="16">
      <t>カイゴ</t>
    </rPh>
    <rPh sb="16" eb="17">
      <t>ヨウ</t>
    </rPh>
    <rPh sb="17" eb="19">
      <t>セイキュウ</t>
    </rPh>
    <rPh sb="25" eb="27">
      <t>キョタク</t>
    </rPh>
    <rPh sb="26" eb="28">
      <t>キョタク</t>
    </rPh>
    <phoneticPr fontId="1"/>
  </si>
  <si>
    <t>しがぎんﾘｰｽｷｬﾋﾟﾀﾙ㈱　複合機16台ﾘｰｽ</t>
    <rPh sb="15" eb="18">
      <t>フクゴウキ</t>
    </rPh>
    <rPh sb="20" eb="21">
      <t>ダイ</t>
    </rPh>
    <phoneticPr fontId="1"/>
  </si>
  <si>
    <t>ｅスポーツ福祉活動推進事業</t>
    <rPh sb="5" eb="7">
      <t>フクシ</t>
    </rPh>
    <rPh sb="7" eb="9">
      <t>カツドウ</t>
    </rPh>
    <rPh sb="9" eb="11">
      <t>スイシン</t>
    </rPh>
    <rPh sb="11" eb="13">
      <t>ジギョウ</t>
    </rPh>
    <phoneticPr fontId="1"/>
  </si>
  <si>
    <t>【R6新規】</t>
    <rPh sb="3" eb="5">
      <t>シンキ</t>
    </rPh>
    <phoneticPr fontId="1"/>
  </si>
  <si>
    <t>地域福祉課</t>
    <rPh sb="0" eb="5">
      <t>チイキフクシカ</t>
    </rPh>
    <phoneticPr fontId="1"/>
  </si>
  <si>
    <t>特例貸付債権管理およびﾌｫﾛｰｱｯﾌﾟ支援事業</t>
    <rPh sb="0" eb="2">
      <t>トクレイ</t>
    </rPh>
    <rPh sb="2" eb="4">
      <t>カシツケ</t>
    </rPh>
    <rPh sb="4" eb="6">
      <t>サイケン</t>
    </rPh>
    <rPh sb="6" eb="8">
      <t>カンリ</t>
    </rPh>
    <rPh sb="19" eb="21">
      <t>シエン</t>
    </rPh>
    <rPh sb="21" eb="23">
      <t>ジギョウ</t>
    </rPh>
    <phoneticPr fontId="1"/>
  </si>
  <si>
    <t>子どもの幸せづくり応援基金事業</t>
    <rPh sb="0" eb="1">
      <t>コ</t>
    </rPh>
    <rPh sb="4" eb="5">
      <t>シアワ</t>
    </rPh>
    <rPh sb="9" eb="11">
      <t>オウエン</t>
    </rPh>
    <rPh sb="11" eb="13">
      <t>キキン</t>
    </rPh>
    <rPh sb="13" eb="15">
      <t>ジギョウ</t>
    </rPh>
    <phoneticPr fontId="1"/>
  </si>
  <si>
    <t>災害見舞金支給事業</t>
    <rPh sb="0" eb="2">
      <t>サイガイ</t>
    </rPh>
    <rPh sb="2" eb="4">
      <t>ミマイ</t>
    </rPh>
    <rPh sb="4" eb="5">
      <t>キン</t>
    </rPh>
    <rPh sb="5" eb="7">
      <t>シキュウ</t>
    </rPh>
    <rPh sb="7" eb="9">
      <t>ジギョウ</t>
    </rPh>
    <phoneticPr fontId="1"/>
  </si>
  <si>
    <t>【R6新規】</t>
    <rPh sb="0" eb="6">
      <t>（ｒ６シンキ）</t>
    </rPh>
    <phoneticPr fontId="1"/>
  </si>
  <si>
    <t>【R6改称】</t>
    <rPh sb="3" eb="5">
      <t>カイショウ</t>
    </rPh>
    <phoneticPr fontId="1"/>
  </si>
  <si>
    <r>
      <t>地域福祉大会</t>
    </r>
    <r>
      <rPr>
        <sz val="9"/>
        <color rgb="FFFF0000"/>
        <rFont val="HG平成丸ｺﾞｼｯｸ体W4"/>
        <family val="3"/>
        <charset val="128"/>
      </rPr>
      <t>(共生ﾌｫｰﾗﾑ)</t>
    </r>
    <r>
      <rPr>
        <sz val="9"/>
        <rFont val="HG平成丸ｺﾞｼｯｸ体W4"/>
        <family val="3"/>
        <charset val="128"/>
      </rPr>
      <t>開催事業</t>
    </r>
    <rPh sb="0" eb="2">
      <t>チイキ</t>
    </rPh>
    <rPh sb="2" eb="4">
      <t>フクシ</t>
    </rPh>
    <rPh sb="4" eb="6">
      <t>タイカイ</t>
    </rPh>
    <rPh sb="7" eb="9">
      <t>キョウセイ</t>
    </rPh>
    <rPh sb="15" eb="19">
      <t>カイサイジギョウ</t>
    </rPh>
    <phoneticPr fontId="1"/>
  </si>
  <si>
    <t>【R6新規】</t>
    <rPh sb="0" eb="6">
      <t>（ｒ６シンキ）</t>
    </rPh>
    <phoneticPr fontId="1"/>
  </si>
  <si>
    <t>介護職員初任者研修事業</t>
    <rPh sb="0" eb="2">
      <t>カイゴ</t>
    </rPh>
    <rPh sb="2" eb="4">
      <t>ショクイン</t>
    </rPh>
    <rPh sb="4" eb="7">
      <t>ショニンシャ</t>
    </rPh>
    <rPh sb="7" eb="9">
      <t>ケンシュウ</t>
    </rPh>
    <rPh sb="9" eb="11">
      <t>ジギョウ</t>
    </rPh>
    <phoneticPr fontId="1"/>
  </si>
  <si>
    <t>甲賀地域包括支援センター</t>
    <rPh sb="0" eb="2">
      <t>コウガ</t>
    </rPh>
    <rPh sb="2" eb="4">
      <t>チイキ</t>
    </rPh>
    <rPh sb="4" eb="6">
      <t>ホウカツ</t>
    </rPh>
    <rPh sb="6" eb="8">
      <t>シエン</t>
    </rPh>
    <phoneticPr fontId="1"/>
  </si>
  <si>
    <t>甲賀包括介護予防事業</t>
    <rPh sb="0" eb="2">
      <t>コウガ</t>
    </rPh>
    <rPh sb="2" eb="4">
      <t>ホウカツ</t>
    </rPh>
    <rPh sb="4" eb="6">
      <t>カイゴ</t>
    </rPh>
    <rPh sb="6" eb="8">
      <t>ヨボウ</t>
    </rPh>
    <rPh sb="8" eb="10">
      <t>ジギョウ</t>
    </rPh>
    <phoneticPr fontId="1"/>
  </si>
  <si>
    <t>令和5年度
予　算　額</t>
    <rPh sb="0" eb="2">
      <t>レイワ</t>
    </rPh>
    <rPh sb="3" eb="4">
      <t>ネン</t>
    </rPh>
    <rPh sb="4" eb="5">
      <t>ド</t>
    </rPh>
    <rPh sb="7" eb="8">
      <t>ヨ</t>
    </rPh>
    <rPh sb="9" eb="10">
      <t>サン</t>
    </rPh>
    <rPh sb="11" eb="12">
      <t>ガク</t>
    </rPh>
    <phoneticPr fontId="1"/>
  </si>
  <si>
    <t>令和6年度
予　算　額</t>
    <rPh sb="0" eb="2">
      <t>レイワ</t>
    </rPh>
    <rPh sb="3" eb="4">
      <t>ネン</t>
    </rPh>
    <rPh sb="4" eb="5">
      <t>ド</t>
    </rPh>
    <rPh sb="7" eb="8">
      <t>ヨ</t>
    </rPh>
    <rPh sb="9" eb="10">
      <t>サン</t>
    </rPh>
    <rPh sb="11" eb="12">
      <t>ガク</t>
    </rPh>
    <phoneticPr fontId="1"/>
  </si>
  <si>
    <t>令和6年度
予　算　額</t>
    <rPh sb="0" eb="2">
      <t>レイワ</t>
    </rPh>
    <rPh sb="3" eb="5">
      <t>ネンド</t>
    </rPh>
    <rPh sb="7" eb="8">
      <t>ヨ</t>
    </rPh>
    <rPh sb="9" eb="10">
      <t>ザン</t>
    </rPh>
    <rPh sb="11" eb="12">
      <t>ガク</t>
    </rPh>
    <phoneticPr fontId="1"/>
  </si>
  <si>
    <r>
      <t>第</t>
    </r>
    <r>
      <rPr>
        <sz val="9"/>
        <color rgb="FFFF0000"/>
        <rFont val="HG平成丸ｺﾞｼｯｸ体W4"/>
        <family val="3"/>
        <charset val="128"/>
      </rPr>
      <t>4</t>
    </r>
    <r>
      <rPr>
        <sz val="9"/>
        <rFont val="HG平成丸ｺﾞｼｯｸ体W4"/>
        <family val="3"/>
        <charset val="128"/>
      </rPr>
      <t>次甲賀市地域福祉活動計画推進事業</t>
    </r>
    <rPh sb="0" eb="1">
      <t>ダイ</t>
    </rPh>
    <rPh sb="2" eb="3">
      <t>ジ</t>
    </rPh>
    <rPh sb="3" eb="6">
      <t>コウカシ</t>
    </rPh>
    <rPh sb="6" eb="8">
      <t>チイキ</t>
    </rPh>
    <rPh sb="8" eb="10">
      <t>フクシ</t>
    </rPh>
    <rPh sb="10" eb="12">
      <t>カツドウ</t>
    </rPh>
    <rPh sb="12" eb="14">
      <t>ケイカク</t>
    </rPh>
    <rPh sb="14" eb="16">
      <t>スイシン</t>
    </rPh>
    <rPh sb="16" eb="18">
      <t>ジギョウ</t>
    </rPh>
    <phoneticPr fontId="1"/>
  </si>
  <si>
    <t>7862</t>
    <phoneticPr fontId="1"/>
  </si>
  <si>
    <t>7731</t>
    <phoneticPr fontId="1"/>
  </si>
  <si>
    <t>普通会費収入(水口）</t>
    <rPh sb="0" eb="2">
      <t>フツウ</t>
    </rPh>
    <rPh sb="2" eb="4">
      <t>カイヒ</t>
    </rPh>
    <rPh sb="4" eb="6">
      <t>シュウニュウ</t>
    </rPh>
    <rPh sb="7" eb="9">
      <t>ミナクチ</t>
    </rPh>
    <phoneticPr fontId="1"/>
  </si>
  <si>
    <t>7782</t>
    <phoneticPr fontId="1"/>
  </si>
  <si>
    <t>普通会費収入(土山）</t>
    <rPh sb="0" eb="2">
      <t>フツウ</t>
    </rPh>
    <rPh sb="2" eb="4">
      <t>カイヒ</t>
    </rPh>
    <rPh sb="4" eb="6">
      <t>シュウニュウ</t>
    </rPh>
    <rPh sb="7" eb="9">
      <t>ツチヤマ</t>
    </rPh>
    <phoneticPr fontId="1"/>
  </si>
  <si>
    <t>7832</t>
    <phoneticPr fontId="1"/>
  </si>
  <si>
    <t>普通会費収入(甲賀）</t>
    <rPh sb="0" eb="2">
      <t>フツウ</t>
    </rPh>
    <rPh sb="2" eb="4">
      <t>カイヒ</t>
    </rPh>
    <rPh sb="4" eb="6">
      <t>シュウニュウ</t>
    </rPh>
    <rPh sb="7" eb="9">
      <t>コウカ</t>
    </rPh>
    <phoneticPr fontId="1"/>
  </si>
  <si>
    <t>7842</t>
    <phoneticPr fontId="1"/>
  </si>
  <si>
    <t>普通会費収入(甲南）</t>
    <rPh sb="0" eb="2">
      <t>フツウ</t>
    </rPh>
    <rPh sb="2" eb="4">
      <t>カイヒ</t>
    </rPh>
    <rPh sb="4" eb="6">
      <t>シュウニュウ</t>
    </rPh>
    <rPh sb="7" eb="9">
      <t>コウナン</t>
    </rPh>
    <phoneticPr fontId="1"/>
  </si>
  <si>
    <t>7852</t>
    <phoneticPr fontId="1"/>
  </si>
  <si>
    <t>普通会費収入(信楽）</t>
    <rPh sb="0" eb="2">
      <t>フツウ</t>
    </rPh>
    <rPh sb="2" eb="4">
      <t>カイヒ</t>
    </rPh>
    <rPh sb="4" eb="6">
      <t>シュウニュウ</t>
    </rPh>
    <rPh sb="7" eb="9">
      <t>シガラキ</t>
    </rPh>
    <phoneticPr fontId="1"/>
  </si>
  <si>
    <t>7243</t>
    <phoneticPr fontId="1"/>
  </si>
  <si>
    <t>7732</t>
    <phoneticPr fontId="1"/>
  </si>
  <si>
    <t>賛助会費収入(水口）</t>
    <rPh sb="0" eb="2">
      <t>サンジョ</t>
    </rPh>
    <rPh sb="2" eb="4">
      <t>カイヒ</t>
    </rPh>
    <rPh sb="4" eb="6">
      <t>シュウニュウ</t>
    </rPh>
    <rPh sb="7" eb="9">
      <t>ミナクチ</t>
    </rPh>
    <phoneticPr fontId="1"/>
  </si>
  <si>
    <t>7244</t>
    <phoneticPr fontId="1"/>
  </si>
  <si>
    <t>賛助会費収入(土山）</t>
    <rPh sb="0" eb="2">
      <t>サンジョ</t>
    </rPh>
    <rPh sb="2" eb="4">
      <t>カイヒ</t>
    </rPh>
    <rPh sb="4" eb="6">
      <t>シュウニュウ</t>
    </rPh>
    <rPh sb="7" eb="9">
      <t>ツチヤマ</t>
    </rPh>
    <phoneticPr fontId="1"/>
  </si>
  <si>
    <t>7245</t>
    <phoneticPr fontId="1"/>
  </si>
  <si>
    <t>賛助会費収入(甲賀）</t>
    <rPh sb="0" eb="2">
      <t>サンジョ</t>
    </rPh>
    <rPh sb="2" eb="4">
      <t>カイヒ</t>
    </rPh>
    <rPh sb="4" eb="6">
      <t>シュウニュウ</t>
    </rPh>
    <rPh sb="7" eb="9">
      <t>コウガ</t>
    </rPh>
    <phoneticPr fontId="1"/>
  </si>
  <si>
    <t>7246</t>
    <phoneticPr fontId="1"/>
  </si>
  <si>
    <t>賛助会費収入(甲南）</t>
    <rPh sb="0" eb="2">
      <t>サンジョ</t>
    </rPh>
    <rPh sb="2" eb="4">
      <t>カイヒ</t>
    </rPh>
    <rPh sb="4" eb="6">
      <t>シュウニュウ</t>
    </rPh>
    <rPh sb="7" eb="9">
      <t>コウナン</t>
    </rPh>
    <phoneticPr fontId="1"/>
  </si>
  <si>
    <t>7247</t>
    <phoneticPr fontId="1"/>
  </si>
  <si>
    <t>賛助会費収入(信楽）</t>
    <rPh sb="0" eb="2">
      <t>サンジョ</t>
    </rPh>
    <rPh sb="2" eb="4">
      <t>カイヒ</t>
    </rPh>
    <rPh sb="4" eb="6">
      <t>シュウニュウ</t>
    </rPh>
    <rPh sb="7" eb="9">
      <t>シガラキ</t>
    </rPh>
    <phoneticPr fontId="1"/>
  </si>
  <si>
    <t>7248</t>
    <phoneticPr fontId="1"/>
  </si>
  <si>
    <t>賛助会費収入(市外）</t>
    <rPh sb="0" eb="2">
      <t>サンジョ</t>
    </rPh>
    <rPh sb="2" eb="4">
      <t>カイヒ</t>
    </rPh>
    <rPh sb="4" eb="6">
      <t>シュウニュウ</t>
    </rPh>
    <rPh sb="7" eb="9">
      <t>シガイ</t>
    </rPh>
    <phoneticPr fontId="1"/>
  </si>
  <si>
    <t>△受託事業人件費分（フィランソ）</t>
    <rPh sb="1" eb="3">
      <t>ジュタク</t>
    </rPh>
    <rPh sb="3" eb="5">
      <t>ジギョウ</t>
    </rPh>
    <rPh sb="5" eb="8">
      <t>ジンケンヒ</t>
    </rPh>
    <rPh sb="8" eb="9">
      <t>ブン</t>
    </rPh>
    <phoneticPr fontId="1"/>
  </si>
  <si>
    <t>（生活支援体制）</t>
    <rPh sb="1" eb="3">
      <t>セイカツ</t>
    </rPh>
    <rPh sb="3" eb="5">
      <t>シエン</t>
    </rPh>
    <rPh sb="5" eb="7">
      <t>タイセイ</t>
    </rPh>
    <phoneticPr fontId="1"/>
  </si>
  <si>
    <t>(多機関）</t>
    <rPh sb="1" eb="2">
      <t>タ</t>
    </rPh>
    <rPh sb="2" eb="4">
      <t>キカン</t>
    </rPh>
    <phoneticPr fontId="1"/>
  </si>
  <si>
    <t>(アウトリーチ）</t>
    <phoneticPr fontId="1"/>
  </si>
  <si>
    <t>(参加支援）</t>
    <rPh sb="1" eb="3">
      <t>サンカ</t>
    </rPh>
    <rPh sb="3" eb="5">
      <t>シエン</t>
    </rPh>
    <phoneticPr fontId="1"/>
  </si>
  <si>
    <t>（こんにちは赤ちゃん）</t>
    <rPh sb="6" eb="7">
      <t>アカ</t>
    </rPh>
    <phoneticPr fontId="1"/>
  </si>
  <si>
    <r>
      <rPr>
        <sz val="10"/>
        <rFont val="MS Sans Serif"/>
        <family val="2"/>
      </rPr>
      <t>合計</t>
    </r>
    <rPh sb="0" eb="2">
      <t>ゴウケイ</t>
    </rPh>
    <phoneticPr fontId="1"/>
  </si>
  <si>
    <t>ボランティアポイント</t>
    <phoneticPr fontId="1"/>
  </si>
  <si>
    <t>子ども食堂</t>
    <rPh sb="0" eb="1">
      <t>コ</t>
    </rPh>
    <rPh sb="3" eb="5">
      <t>ショクドウ</t>
    </rPh>
    <phoneticPr fontId="1"/>
  </si>
  <si>
    <t>家計相談</t>
    <rPh sb="0" eb="2">
      <t>カケイ</t>
    </rPh>
    <rPh sb="2" eb="4">
      <t>ソウダン</t>
    </rPh>
    <phoneticPr fontId="1"/>
  </si>
  <si>
    <t>生活福祉資金</t>
    <rPh sb="0" eb="2">
      <t>セイカツ</t>
    </rPh>
    <rPh sb="2" eb="4">
      <t>フクシ</t>
    </rPh>
    <rPh sb="4" eb="6">
      <t>シキン</t>
    </rPh>
    <phoneticPr fontId="1"/>
  </si>
  <si>
    <t>フォローアップ支援</t>
    <rPh sb="7" eb="9">
      <t>シエン</t>
    </rPh>
    <phoneticPr fontId="1"/>
  </si>
  <si>
    <t>ファミサポ</t>
    <phoneticPr fontId="1"/>
  </si>
  <si>
    <t>タイムケア</t>
    <phoneticPr fontId="1"/>
  </si>
  <si>
    <t>Ⅰ</t>
    <phoneticPr fontId="1"/>
  </si>
  <si>
    <r>
      <t>Ⅲ：R6</t>
    </r>
    <r>
      <rPr>
        <b/>
        <sz val="10"/>
        <color indexed="8"/>
        <rFont val="ＭＳ Ｐゴシック"/>
        <family val="3"/>
        <charset val="128"/>
      </rPr>
      <t>年度各部署必要経費</t>
    </r>
    <rPh sb="4" eb="5">
      <t>ネン</t>
    </rPh>
    <rPh sb="5" eb="6">
      <t>ド</t>
    </rPh>
    <rPh sb="6" eb="9">
      <t>カクブショ</t>
    </rPh>
    <rPh sb="9" eb="11">
      <t>ヒツヨウ</t>
    </rPh>
    <rPh sb="11" eb="13">
      <t>ケイヒ</t>
    </rPh>
    <phoneticPr fontId="1"/>
  </si>
  <si>
    <t>Ⅳ</t>
    <phoneticPr fontId="1"/>
  </si>
  <si>
    <t>Ⅴ</t>
    <phoneticPr fontId="1"/>
  </si>
  <si>
    <t>Ⅱ</t>
    <phoneticPr fontId="1"/>
  </si>
  <si>
    <t>常勤換算数
（手打）</t>
    <rPh sb="0" eb="2">
      <t>ジョウキン</t>
    </rPh>
    <rPh sb="2" eb="4">
      <t>カンサン</t>
    </rPh>
    <rPh sb="4" eb="5">
      <t>スウ</t>
    </rPh>
    <rPh sb="7" eb="8">
      <t>テ</t>
    </rPh>
    <phoneticPr fontId="1"/>
  </si>
  <si>
    <t>地域センター法人経費負担計算(自動）</t>
    <rPh sb="0" eb="2">
      <t>チイキ</t>
    </rPh>
    <rPh sb="6" eb="8">
      <t>ホウジン</t>
    </rPh>
    <rPh sb="8" eb="10">
      <t>ケイヒ</t>
    </rPh>
    <rPh sb="10" eb="12">
      <t>フタン</t>
    </rPh>
    <rPh sb="12" eb="14">
      <t>ケイサン</t>
    </rPh>
    <rPh sb="15" eb="17">
      <t>ジドウ</t>
    </rPh>
    <phoneticPr fontId="1"/>
  </si>
  <si>
    <r>
      <t xml:space="preserve">各部署必要経費試算後手打
</t>
    </r>
    <r>
      <rPr>
        <sz val="10"/>
        <rFont val="メイリオ"/>
        <family val="3"/>
        <charset val="128"/>
      </rPr>
      <t>(別ｼｰﾄ各部署必要経費より）</t>
    </r>
    <rPh sb="0" eb="3">
      <t>カクブショ</t>
    </rPh>
    <rPh sb="3" eb="5">
      <t>ヒツヨウ</t>
    </rPh>
    <rPh sb="5" eb="7">
      <t>ケイヒ</t>
    </rPh>
    <rPh sb="7" eb="9">
      <t>シサン</t>
    </rPh>
    <rPh sb="9" eb="10">
      <t>ゴ</t>
    </rPh>
    <rPh sb="11" eb="12">
      <t>ウ</t>
    </rPh>
    <rPh sb="14" eb="15">
      <t>ベツ</t>
    </rPh>
    <rPh sb="18" eb="21">
      <t>カクブショ</t>
    </rPh>
    <rPh sb="21" eb="23">
      <t>ヒツヨウ</t>
    </rPh>
    <rPh sb="23" eb="25">
      <t>ケイヒ</t>
    </rPh>
    <phoneticPr fontId="1"/>
  </si>
  <si>
    <t>【入力順序】
≪法人経費負担計算≫
①の1/2を入力する　➡パート職員を常勤換算して、正規・嘱託職員を加算して、常勤換算数を入力する。（一人当たりの常勤経費を算出する）
➡1：地域福祉課・生活福祉課職員を常勤換算して数値を入力する。➡Ｗの列に自動経費が計算される。
➡Ⅱ：Ｖの列に千円単位で手入力を行う。
➡
➡Ｓ１９に補助金額を入力する。➡Ｕの列に補助金が自動計算される。➡Uの列を参考にＳの列を手打ちする。（S18＝S19)</t>
    <rPh sb="8" eb="10">
      <t>ホウジン</t>
    </rPh>
    <rPh sb="10" eb="12">
      <t>ケイヒ</t>
    </rPh>
    <rPh sb="12" eb="14">
      <t>フタン</t>
    </rPh>
    <rPh sb="14" eb="16">
      <t>ケイサン</t>
    </rPh>
    <rPh sb="24" eb="26">
      <t>ニュウリョク</t>
    </rPh>
    <rPh sb="33" eb="35">
      <t>ショクイン</t>
    </rPh>
    <rPh sb="36" eb="38">
      <t>ジョウキン</t>
    </rPh>
    <rPh sb="38" eb="40">
      <t>カンサン</t>
    </rPh>
    <rPh sb="43" eb="45">
      <t>セイキ</t>
    </rPh>
    <rPh sb="46" eb="48">
      <t>ショクタク</t>
    </rPh>
    <rPh sb="48" eb="50">
      <t>ショクイン</t>
    </rPh>
    <rPh sb="51" eb="53">
      <t>カサン</t>
    </rPh>
    <rPh sb="56" eb="58">
      <t>ジョウキン</t>
    </rPh>
    <rPh sb="58" eb="60">
      <t>カンサン</t>
    </rPh>
    <rPh sb="60" eb="61">
      <t>スウ</t>
    </rPh>
    <rPh sb="62" eb="64">
      <t>ニュウリョク</t>
    </rPh>
    <rPh sb="68" eb="70">
      <t>ヒトリ</t>
    </rPh>
    <rPh sb="70" eb="71">
      <t>ア</t>
    </rPh>
    <rPh sb="74" eb="76">
      <t>ジョウキン</t>
    </rPh>
    <rPh sb="76" eb="78">
      <t>ケイヒ</t>
    </rPh>
    <rPh sb="79" eb="81">
      <t>サンシュツ</t>
    </rPh>
    <rPh sb="88" eb="90">
      <t>チイキ</t>
    </rPh>
    <rPh sb="90" eb="93">
      <t>フクシカ</t>
    </rPh>
    <rPh sb="94" eb="96">
      <t>セイカツ</t>
    </rPh>
    <rPh sb="96" eb="98">
      <t>フクシ</t>
    </rPh>
    <rPh sb="98" eb="99">
      <t>カ</t>
    </rPh>
    <rPh sb="99" eb="101">
      <t>ショクイン</t>
    </rPh>
    <rPh sb="102" eb="104">
      <t>ジョウキン</t>
    </rPh>
    <rPh sb="104" eb="106">
      <t>カンサン</t>
    </rPh>
    <rPh sb="108" eb="110">
      <t>スウチ</t>
    </rPh>
    <rPh sb="111" eb="113">
      <t>ニュウリョク</t>
    </rPh>
    <rPh sb="119" eb="120">
      <t>レツ</t>
    </rPh>
    <rPh sb="121" eb="123">
      <t>ジドウ</t>
    </rPh>
    <rPh sb="123" eb="125">
      <t>ケイヒ</t>
    </rPh>
    <rPh sb="126" eb="128">
      <t>ケイサン</t>
    </rPh>
    <rPh sb="138" eb="139">
      <t>レツ</t>
    </rPh>
    <rPh sb="140" eb="141">
      <t>セン</t>
    </rPh>
    <rPh sb="141" eb="142">
      <t>エン</t>
    </rPh>
    <rPh sb="142" eb="144">
      <t>タンイ</t>
    </rPh>
    <rPh sb="145" eb="146">
      <t>テ</t>
    </rPh>
    <rPh sb="146" eb="148">
      <t>ニュウリョク</t>
    </rPh>
    <rPh sb="149" eb="150">
      <t>オコナ</t>
    </rPh>
    <rPh sb="161" eb="163">
      <t>ホジョ</t>
    </rPh>
    <rPh sb="163" eb="165">
      <t>キンガク</t>
    </rPh>
    <rPh sb="166" eb="168">
      <t>ニュウリョク</t>
    </rPh>
    <rPh sb="174" eb="175">
      <t>レツ</t>
    </rPh>
    <rPh sb="176" eb="179">
      <t>ホジョキン</t>
    </rPh>
    <rPh sb="180" eb="182">
      <t>ジドウ</t>
    </rPh>
    <rPh sb="182" eb="184">
      <t>ケイサン</t>
    </rPh>
    <rPh sb="191" eb="192">
      <t>レツ</t>
    </rPh>
    <rPh sb="193" eb="195">
      <t>サンコウ</t>
    </rPh>
    <rPh sb="198" eb="199">
      <t>レツ</t>
    </rPh>
    <rPh sb="200" eb="202">
      <t>テウ</t>
    </rPh>
    <phoneticPr fontId="1"/>
  </si>
  <si>
    <t>第4次地域福祉活動計画推進事業</t>
    <rPh sb="0" eb="1">
      <t>ダイ</t>
    </rPh>
    <rPh sb="2" eb="3">
      <t>ジ</t>
    </rPh>
    <rPh sb="3" eb="5">
      <t>チイキ</t>
    </rPh>
    <rPh sb="5" eb="7">
      <t>フクシ</t>
    </rPh>
    <rPh sb="7" eb="9">
      <t>カツドウ</t>
    </rPh>
    <rPh sb="9" eb="11">
      <t>ケイカク</t>
    </rPh>
    <rPh sb="11" eb="13">
      <t>スイシン</t>
    </rPh>
    <rPh sb="13" eb="15">
      <t>ジギョウ</t>
    </rPh>
    <phoneticPr fontId="52"/>
  </si>
  <si>
    <t>災害見舞金支援事業</t>
    <rPh sb="0" eb="5">
      <t>サイガイミマイキン</t>
    </rPh>
    <rPh sb="5" eb="7">
      <t>シエン</t>
    </rPh>
    <rPh sb="7" eb="9">
      <t>ジギョウ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</si>
</sst>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_(* #,##0_);_(* \(#,##0\);_(* &quot;-&quot;_);_(@_)"/>
    <numFmt numFmtId="177" formatCode="#,##0;&quot;△ &quot;#,##0"/>
    <numFmt numFmtId="178" formatCode="#,##0_ "/>
    <numFmt numFmtId="179" formatCode="#,##0_ ;[Red]\-#,##0\ "/>
    <numFmt numFmtId="180" formatCode="0.00_ "/>
    <numFmt numFmtId="181" formatCode="#,##0.00000;[Red]\-#,##0.00000"/>
    <numFmt numFmtId="182" formatCode="#,##0.0_ ;[Red]\-#,##0.0\ "/>
    <numFmt numFmtId="183" formatCode="0.00_);[Red]\(0.00\)"/>
  </numFmts>
  <fonts count="89">
    <font>
      <sz val="10"/>
      <color indexed="8"/>
      <name val="MS Sans Serif"/>
      <family val="2"/>
    </font>
    <font>
      <sz val="6"/>
      <name val="ＭＳ Ｐゴシック"/>
      <family val="3"/>
      <charset val="128"/>
    </font>
    <font>
      <sz val="9"/>
      <name val="Arial Narrow"/>
      <family val="2"/>
    </font>
    <font>
      <b/>
      <sz val="11"/>
      <name val="Arial Narrow"/>
      <family val="2"/>
    </font>
    <font>
      <sz val="9"/>
      <name val="HG平成丸ｺﾞｼｯｸ体W4"/>
      <family val="3"/>
      <charset val="128"/>
    </font>
    <font>
      <sz val="10"/>
      <name val="Arial Narrow"/>
      <family val="2"/>
    </font>
    <font>
      <sz val="10"/>
      <color indexed="8"/>
      <name val="MS Sans Serif"/>
      <family val="2"/>
    </font>
    <font>
      <sz val="9"/>
      <name val="HGP平成角ｺﾞｼｯｸ体W3"/>
      <family val="3"/>
      <charset val="128"/>
    </font>
    <font>
      <b/>
      <sz val="9"/>
      <name val="HG平成丸ｺﾞｼｯｸ体W4"/>
      <family val="3"/>
      <charset val="128"/>
    </font>
    <font>
      <b/>
      <sz val="10"/>
      <name val="HG平成丸ｺﾞｼｯｸ体W4"/>
      <family val="3"/>
      <charset val="128"/>
    </font>
    <font>
      <sz val="10"/>
      <name val="HG平成丸ｺﾞｼｯｸ体W4"/>
      <family val="3"/>
      <charset val="128"/>
    </font>
    <font>
      <b/>
      <sz val="9"/>
      <name val="Arial Narrow"/>
      <family val="2"/>
    </font>
    <font>
      <sz val="11"/>
      <name val="Arial Narrow"/>
      <family val="2"/>
    </font>
    <font>
      <b/>
      <sz val="10"/>
      <name val="Arial Narrow"/>
      <family val="2"/>
    </font>
    <font>
      <sz val="8"/>
      <name val="HG平成丸ｺﾞｼｯｸ体W4"/>
      <family val="3"/>
      <charset val="128"/>
    </font>
    <font>
      <sz val="9"/>
      <color indexed="81"/>
      <name val="ＭＳ Ｐゴシック"/>
      <family val="3"/>
      <charset val="128"/>
    </font>
    <font>
      <b/>
      <sz val="12"/>
      <name val="HG平成丸ｺﾞｼｯｸ体W4"/>
      <family val="3"/>
      <charset val="128"/>
    </font>
    <font>
      <b/>
      <sz val="9"/>
      <name val="ＭＳ Ｐゴシック"/>
      <family val="3"/>
      <charset val="128"/>
    </font>
    <font>
      <sz val="8"/>
      <color indexed="81"/>
      <name val="ＭＳ Ｐゴシック"/>
      <family val="3"/>
      <charset val="128"/>
    </font>
    <font>
      <b/>
      <sz val="10"/>
      <name val="ＭＳ Ｐゴシック"/>
      <family val="3"/>
      <charset val="128"/>
    </font>
    <font>
      <sz val="9"/>
      <name val="ＭＳ Ｐゴシック"/>
      <family val="3"/>
      <charset val="128"/>
    </font>
    <font>
      <b/>
      <sz val="9"/>
      <color indexed="81"/>
      <name val="MS P ゴシック"/>
      <family val="3"/>
      <charset val="128"/>
    </font>
    <font>
      <sz val="9"/>
      <color indexed="81"/>
      <name val="MS P ゴシック"/>
      <family val="3"/>
      <charset val="128"/>
    </font>
    <font>
      <b/>
      <sz val="9"/>
      <color rgb="FFFF0000"/>
      <name val="HG平成丸ｺﾞｼｯｸ体W4"/>
      <family val="3"/>
      <charset val="128"/>
    </font>
    <font>
      <sz val="9"/>
      <color rgb="FFFF0000"/>
      <name val="HG平成丸ｺﾞｼｯｸ体W4"/>
      <family val="3"/>
      <charset val="128"/>
    </font>
    <font>
      <sz val="9"/>
      <color rgb="FFFF0000"/>
      <name val="Arial Narrow"/>
      <family val="2"/>
    </font>
    <font>
      <b/>
      <sz val="9"/>
      <color indexed="81"/>
      <name val="ＭＳ Ｐゴシック"/>
      <family val="3"/>
      <charset val="128"/>
    </font>
    <font>
      <b/>
      <sz val="11"/>
      <color rgb="FFFF0000"/>
      <name val="Arial Narrow"/>
      <family val="2"/>
    </font>
    <font>
      <i/>
      <sz val="9"/>
      <color indexed="81"/>
      <name val="ＭＳ Ｐゴシック"/>
      <family val="3"/>
      <charset val="128"/>
    </font>
    <font>
      <i/>
      <sz val="9"/>
      <color indexed="81"/>
      <name val="MS P ゴシック"/>
      <family val="3"/>
      <charset val="128"/>
    </font>
    <font>
      <sz val="8"/>
      <color indexed="39"/>
      <name val="ＭＳ Ｐゴシック"/>
      <family val="3"/>
      <charset val="128"/>
    </font>
    <font>
      <sz val="9"/>
      <color indexed="39"/>
      <name val="ＭＳ Ｐゴシック"/>
      <family val="3"/>
      <charset val="128"/>
    </font>
    <font>
      <i/>
      <sz val="8"/>
      <color indexed="39"/>
      <name val="ＭＳ Ｐゴシック"/>
      <family val="3"/>
      <charset val="128"/>
    </font>
    <font>
      <b/>
      <sz val="9"/>
      <color indexed="39"/>
      <name val="ＭＳ Ｐゴシック"/>
      <family val="3"/>
      <charset val="128"/>
    </font>
    <font>
      <i/>
      <sz val="9"/>
      <color indexed="39"/>
      <name val="ＭＳ Ｐゴシック"/>
      <family val="3"/>
      <charset val="128"/>
    </font>
    <font>
      <b/>
      <i/>
      <sz val="9"/>
      <color indexed="39"/>
      <name val="ＭＳ Ｐゴシック"/>
      <family val="3"/>
      <charset val="128"/>
    </font>
    <font>
      <sz val="9"/>
      <color indexed="39"/>
      <name val="MS P ゴシック"/>
      <family val="3"/>
      <charset val="128"/>
    </font>
    <font>
      <sz val="12"/>
      <color indexed="39"/>
      <name val="MS P ゴシック"/>
      <family val="3"/>
      <charset val="128"/>
    </font>
    <font>
      <b/>
      <sz val="9"/>
      <color indexed="39"/>
      <name val="MS P ゴシック"/>
      <family val="3"/>
      <charset val="128"/>
    </font>
    <font>
      <sz val="12"/>
      <color indexed="39"/>
      <name val="ＭＳ Ｐゴシック"/>
      <family val="3"/>
      <charset val="128"/>
    </font>
    <font>
      <i/>
      <sz val="9"/>
      <color indexed="39"/>
      <name val="MS P ゴシック"/>
      <family val="3"/>
      <charset val="128"/>
    </font>
    <font>
      <b/>
      <i/>
      <sz val="9"/>
      <color indexed="39"/>
      <name val="MS P ゴシック"/>
      <family val="3"/>
      <charset val="128"/>
    </font>
    <font>
      <sz val="12"/>
      <color indexed="81"/>
      <name val="ＭＳ Ｐゴシック"/>
      <family val="3"/>
      <charset val="128"/>
    </font>
    <font>
      <sz val="9"/>
      <color theme="1"/>
      <name val="HG平成丸ｺﾞｼｯｸ体W4"/>
      <family val="3"/>
      <charset val="128"/>
    </font>
    <font>
      <sz val="10"/>
      <color indexed="81"/>
      <name val="ＭＳ Ｐゴシック"/>
      <family val="3"/>
      <charset val="128"/>
    </font>
    <font>
      <sz val="9"/>
      <color indexed="10"/>
      <name val="MS P ゴシック"/>
      <family val="3"/>
      <charset val="128"/>
    </font>
    <font>
      <b/>
      <sz val="9"/>
      <color indexed="10"/>
      <name val="ＭＳ Ｐゴシック"/>
      <family val="3"/>
      <charset val="128"/>
    </font>
    <font>
      <sz val="9"/>
      <color indexed="10"/>
      <name val="ＭＳ Ｐゴシック"/>
      <family val="3"/>
      <charset val="128"/>
    </font>
    <font>
      <i/>
      <u/>
      <sz val="9"/>
      <color rgb="FFFF0000"/>
      <name val="HG平成丸ｺﾞｼｯｸ体W4"/>
      <family val="3"/>
      <charset val="128"/>
    </font>
    <font>
      <sz val="12"/>
      <name val="メイリオ"/>
      <family val="3"/>
      <charset val="128"/>
    </font>
    <font>
      <sz val="12"/>
      <color rgb="FFFF0000"/>
      <name val="メイリオ"/>
      <family val="3"/>
      <charset val="128"/>
    </font>
    <font>
      <strike/>
      <sz val="9"/>
      <name val="HG平成丸ｺﾞｼｯｸ体W4"/>
      <family val="3"/>
      <charset val="128"/>
    </font>
    <font>
      <sz val="6"/>
      <name val="HGP平成角ｺﾞｼｯｸ体W3"/>
      <family val="3"/>
      <charset val="128"/>
    </font>
    <font>
      <sz val="12"/>
      <name val="HG平成丸ｺﾞｼｯｸ体W4"/>
      <family val="3"/>
      <charset val="128"/>
    </font>
    <font>
      <b/>
      <sz val="10"/>
      <color indexed="81"/>
      <name val="ＭＳ Ｐゴシック"/>
      <family val="3"/>
      <charset val="128"/>
    </font>
    <font>
      <b/>
      <sz val="12"/>
      <color indexed="81"/>
      <name val="MS P ゴシック"/>
      <family val="3"/>
      <charset val="128"/>
    </font>
    <font>
      <b/>
      <sz val="12"/>
      <color indexed="81"/>
      <name val="ＭＳ Ｐゴシック"/>
      <family val="3"/>
      <charset val="128"/>
    </font>
    <font>
      <sz val="12"/>
      <color indexed="81"/>
      <name val="MS P ゴシック"/>
      <family val="3"/>
      <charset val="128"/>
    </font>
    <font>
      <b/>
      <sz val="10"/>
      <name val="メイリオ"/>
      <family val="3"/>
      <charset val="128"/>
    </font>
    <font>
      <sz val="10"/>
      <name val="メイリオ"/>
      <family val="3"/>
      <charset val="128"/>
    </font>
    <font>
      <b/>
      <sz val="10"/>
      <color indexed="8"/>
      <name val="MS Sans Serif"/>
      <family val="2"/>
    </font>
    <font>
      <b/>
      <sz val="10"/>
      <color indexed="8"/>
      <name val="ＭＳ Ｐゴシック"/>
      <family val="3"/>
      <charset val="128"/>
    </font>
    <font>
      <sz val="10"/>
      <name val="MS Sans Serif"/>
      <family val="2"/>
    </font>
    <font>
      <strike/>
      <sz val="8"/>
      <name val="HG平成丸ｺﾞｼｯｸ体W4"/>
      <family val="3"/>
      <charset val="128"/>
    </font>
    <font>
      <sz val="8"/>
      <color rgb="FFFF0000"/>
      <name val="HG平成丸ｺﾞｼｯｸ体W4"/>
      <family val="3"/>
      <charset val="128"/>
    </font>
    <font>
      <sz val="8"/>
      <color indexed="81"/>
      <name val="MS P ゴシック"/>
      <family val="3"/>
      <charset val="128"/>
    </font>
    <font>
      <sz val="10"/>
      <color rgb="FFFF0000"/>
      <name val="メイリオ"/>
      <family val="3"/>
      <charset val="128"/>
    </font>
    <font>
      <b/>
      <sz val="10"/>
      <color rgb="FFFF0000"/>
      <name val="メイリオ"/>
      <family val="3"/>
      <charset val="128"/>
    </font>
    <font>
      <sz val="10"/>
      <color rgb="FFFF0000"/>
      <name val="MS Sans Serif"/>
      <family val="2"/>
    </font>
    <font>
      <strike/>
      <sz val="12"/>
      <color indexed="81"/>
      <name val="MS P ゴシック"/>
      <family val="3"/>
      <charset val="128"/>
    </font>
    <font>
      <b/>
      <i/>
      <sz val="9"/>
      <color indexed="10"/>
      <name val="ＭＳ Ｐゴシック"/>
      <family val="3"/>
      <charset val="128"/>
    </font>
    <font>
      <i/>
      <sz val="9"/>
      <color indexed="10"/>
      <name val="ＭＳ Ｐゴシック"/>
      <family val="3"/>
      <charset val="128"/>
    </font>
    <font>
      <sz val="10"/>
      <name val="MS Sans Serif"/>
    </font>
    <font>
      <b/>
      <sz val="10"/>
      <name val="MS Sans Serif"/>
      <family val="2"/>
    </font>
    <font>
      <sz val="8"/>
      <color indexed="10"/>
      <name val="ＭＳ Ｐゴシック"/>
      <family val="3"/>
      <charset val="128"/>
    </font>
    <font>
      <sz val="8"/>
      <color indexed="10"/>
      <name val="MS P ゴシック"/>
      <family val="3"/>
      <charset val="128"/>
    </font>
    <font>
      <sz val="12"/>
      <color indexed="10"/>
      <name val="ＭＳ Ｐゴシック"/>
      <family val="3"/>
      <charset val="128"/>
    </font>
    <font>
      <i/>
      <sz val="8"/>
      <color indexed="10"/>
      <name val="ＭＳ Ｐゴシック"/>
      <family val="3"/>
      <charset val="128"/>
    </font>
    <font>
      <sz val="10"/>
      <color indexed="10"/>
      <name val="ＭＳ Ｐゴシック"/>
      <family val="3"/>
      <charset val="128"/>
    </font>
    <font>
      <sz val="11"/>
      <color indexed="10"/>
      <name val="ＭＳ Ｐゴシック"/>
      <family val="3"/>
      <charset val="128"/>
    </font>
    <font>
      <b/>
      <sz val="12"/>
      <color theme="1"/>
      <name val="HG平成丸ｺﾞｼｯｸ体W4"/>
      <family val="3"/>
      <charset val="128"/>
    </font>
    <font>
      <b/>
      <sz val="9"/>
      <color theme="1"/>
      <name val="HG平成丸ｺﾞｼｯｸ体W4"/>
      <family val="3"/>
      <charset val="128"/>
    </font>
    <font>
      <b/>
      <sz val="10"/>
      <color theme="1"/>
      <name val="HG平成丸ｺﾞｼｯｸ体W4"/>
      <family val="3"/>
      <charset val="128"/>
    </font>
    <font>
      <sz val="10"/>
      <color theme="1"/>
      <name val="HG平成丸ｺﾞｼｯｸ体W4"/>
      <family val="3"/>
      <charset val="128"/>
    </font>
    <font>
      <sz val="10"/>
      <color theme="1"/>
      <name val="Arial Narrow"/>
      <family val="2"/>
    </font>
    <font>
      <b/>
      <sz val="11"/>
      <color theme="1"/>
      <name val="Arial Narrow"/>
      <family val="2"/>
    </font>
    <font>
      <i/>
      <u/>
      <sz val="9"/>
      <color theme="1"/>
      <name val="HG平成丸ｺﾞｼｯｸ体W4"/>
      <family val="3"/>
      <charset val="128"/>
    </font>
    <font>
      <sz val="8"/>
      <color theme="1"/>
      <name val="HG平成丸ｺﾞｼｯｸ体W4"/>
      <family val="3"/>
      <charset val="128"/>
    </font>
    <font>
      <sz val="11"/>
      <color theme="1"/>
      <name val="Arial Narrow"/>
      <family val="2"/>
    </font>
  </fonts>
  <fills count="19">
    <fill>
      <patternFill patternType="none"/>
    </fill>
    <fill>
      <patternFill patternType="gray125"/>
    </fill>
    <fill>
      <patternFill patternType="solid">
        <fgColor indexed="41"/>
        <bgColor indexed="64"/>
      </patternFill>
    </fill>
    <fill>
      <patternFill patternType="solid">
        <fgColor rgb="FF00B0F0"/>
        <bgColor indexed="64"/>
      </patternFill>
    </fill>
    <fill>
      <patternFill patternType="solid">
        <fgColor rgb="FFFF6600"/>
        <bgColor indexed="64"/>
      </patternFill>
    </fill>
    <fill>
      <patternFill patternType="solid">
        <fgColor rgb="FFFFFF00"/>
        <bgColor indexed="64"/>
      </patternFill>
    </fill>
    <fill>
      <patternFill patternType="solid">
        <fgColor rgb="FFCCFFFF"/>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bgColor indexed="64"/>
      </patternFill>
    </fill>
    <fill>
      <patternFill patternType="solid">
        <fgColor theme="0"/>
        <bgColor indexed="64"/>
      </patternFill>
    </fill>
    <fill>
      <patternFill patternType="solid">
        <fgColor theme="8" tint="0.79998168889431442"/>
        <bgColor indexed="64"/>
      </patternFill>
    </fill>
    <fill>
      <patternFill patternType="solid">
        <fgColor rgb="FFFF3399"/>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39997558519241921"/>
        <bgColor indexed="64"/>
      </patternFill>
    </fill>
  </fills>
  <borders count="131">
    <border>
      <left/>
      <right/>
      <top/>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bottom style="thin">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diagonal/>
    </border>
    <border>
      <left style="thin">
        <color indexed="64"/>
      </left>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diagonal/>
    </border>
    <border>
      <left style="medium">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auto="1"/>
      </left>
      <right/>
      <top style="thick">
        <color auto="1"/>
      </top>
      <bottom style="hair">
        <color indexed="64"/>
      </bottom>
      <diagonal/>
    </border>
    <border>
      <left/>
      <right/>
      <top style="thick">
        <color auto="1"/>
      </top>
      <bottom style="hair">
        <color indexed="64"/>
      </bottom>
      <diagonal/>
    </border>
    <border>
      <left/>
      <right style="thick">
        <color auto="1"/>
      </right>
      <top/>
      <bottom style="thin">
        <color indexed="64"/>
      </bottom>
      <diagonal/>
    </border>
    <border>
      <left style="thick">
        <color auto="1"/>
      </left>
      <right/>
      <top style="hair">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hair">
        <color indexed="64"/>
      </top>
      <bottom/>
      <diagonal/>
    </border>
    <border>
      <left/>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top/>
      <bottom/>
      <diagonal/>
    </border>
    <border>
      <left/>
      <right style="thick">
        <color indexed="64"/>
      </right>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right style="hair">
        <color indexed="64"/>
      </right>
      <top style="hair">
        <color indexed="64"/>
      </top>
      <bottom style="hair">
        <color indexed="64"/>
      </bottom>
      <diagonal style="hair">
        <color indexed="64"/>
      </diagonal>
    </border>
    <border>
      <left style="thin">
        <color indexed="64"/>
      </left>
      <right/>
      <top style="thin">
        <color indexed="64"/>
      </top>
      <bottom/>
      <diagonal/>
    </border>
    <border>
      <left/>
      <right/>
      <top style="thin">
        <color indexed="64"/>
      </top>
      <bottom/>
      <diagonal/>
    </border>
  </borders>
  <cellStyleXfs count="4">
    <xf numFmtId="0" fontId="0" fillId="0" borderId="0"/>
    <xf numFmtId="38" fontId="7" fillId="0" borderId="0" applyFont="0" applyFill="0" applyBorder="0" applyAlignment="0" applyProtection="0">
      <alignment vertical="center"/>
    </xf>
    <xf numFmtId="0" fontId="6" fillId="0" borderId="0"/>
    <xf numFmtId="38" fontId="6" fillId="0" borderId="0" applyFont="0" applyFill="0" applyBorder="0" applyAlignment="0" applyProtection="0">
      <alignment vertical="center"/>
    </xf>
  </cellStyleXfs>
  <cellXfs count="885">
    <xf numFmtId="0" fontId="0" fillId="0" borderId="0" xfId="0"/>
    <xf numFmtId="49" fontId="4" fillId="0" borderId="0" xfId="0" applyNumberFormat="1" applyFont="1" applyAlignment="1">
      <alignment horizontal="center" vertical="center" wrapText="1"/>
    </xf>
    <xf numFmtId="0" fontId="9" fillId="0" borderId="33" xfId="0" applyFont="1" applyBorder="1" applyAlignment="1">
      <alignment vertical="center"/>
    </xf>
    <xf numFmtId="49" fontId="4" fillId="0" borderId="38" xfId="0" applyNumberFormat="1" applyFont="1" applyBorder="1" applyAlignment="1">
      <alignment horizontal="center" vertical="center" wrapText="1"/>
    </xf>
    <xf numFmtId="49" fontId="4" fillId="0" borderId="40" xfId="0" applyNumberFormat="1" applyFont="1" applyBorder="1" applyAlignment="1">
      <alignment horizontal="center" vertical="center" wrapText="1"/>
    </xf>
    <xf numFmtId="49" fontId="8" fillId="0" borderId="38" xfId="0" applyNumberFormat="1" applyFont="1" applyBorder="1" applyAlignment="1">
      <alignment horizontal="center" vertical="center" wrapText="1"/>
    </xf>
    <xf numFmtId="49" fontId="4" fillId="0" borderId="41" xfId="0" applyNumberFormat="1" applyFont="1" applyBorder="1" applyAlignment="1">
      <alignment horizontal="center" vertical="center" wrapText="1"/>
    </xf>
    <xf numFmtId="49" fontId="8" fillId="0" borderId="0" xfId="0" applyNumberFormat="1" applyFont="1" applyAlignment="1">
      <alignment vertical="center"/>
    </xf>
    <xf numFmtId="49" fontId="8" fillId="0" borderId="44" xfId="0" applyNumberFormat="1" applyFont="1" applyBorder="1" applyAlignment="1">
      <alignment vertical="center"/>
    </xf>
    <xf numFmtId="49" fontId="8" fillId="0" borderId="0" xfId="0" applyNumberFormat="1" applyFont="1" applyAlignment="1">
      <alignment horizontal="left" vertical="center"/>
    </xf>
    <xf numFmtId="49" fontId="9" fillId="0" borderId="10" xfId="0" applyNumberFormat="1" applyFont="1" applyBorder="1" applyAlignment="1">
      <alignment vertical="center"/>
    </xf>
    <xf numFmtId="49" fontId="8" fillId="0" borderId="12" xfId="0" applyNumberFormat="1" applyFont="1" applyBorder="1" applyAlignment="1">
      <alignment vertical="center"/>
    </xf>
    <xf numFmtId="0" fontId="8" fillId="0" borderId="12" xfId="0" applyFont="1" applyBorder="1" applyAlignment="1">
      <alignment vertical="center"/>
    </xf>
    <xf numFmtId="49" fontId="8" fillId="0" borderId="13" xfId="0" applyNumberFormat="1" applyFont="1" applyBorder="1" applyAlignment="1">
      <alignment vertical="center"/>
    </xf>
    <xf numFmtId="49" fontId="8" fillId="0" borderId="14" xfId="0" applyNumberFormat="1" applyFont="1" applyBorder="1" applyAlignment="1">
      <alignment vertical="center"/>
    </xf>
    <xf numFmtId="0" fontId="8" fillId="0" borderId="29" xfId="0" applyFont="1" applyBorder="1" applyAlignment="1">
      <alignment vertical="center"/>
    </xf>
    <xf numFmtId="49" fontId="8" fillId="0" borderId="29" xfId="0" applyNumberFormat="1" applyFont="1" applyBorder="1" applyAlignment="1">
      <alignment vertical="center"/>
    </xf>
    <xf numFmtId="49" fontId="8" fillId="0" borderId="54" xfId="0" applyNumberFormat="1" applyFont="1" applyBorder="1" applyAlignment="1">
      <alignment vertical="center"/>
    </xf>
    <xf numFmtId="49" fontId="4" fillId="0" borderId="12" xfId="0" applyNumberFormat="1" applyFont="1" applyBorder="1" applyAlignment="1">
      <alignment vertical="center"/>
    </xf>
    <xf numFmtId="49" fontId="4" fillId="0" borderId="13" xfId="0" applyNumberFormat="1" applyFont="1" applyBorder="1" applyAlignment="1">
      <alignment vertical="center"/>
    </xf>
    <xf numFmtId="49" fontId="4" fillId="0" borderId="0" xfId="0" applyNumberFormat="1" applyFont="1" applyAlignment="1">
      <alignment vertical="center"/>
    </xf>
    <xf numFmtId="49" fontId="4" fillId="0" borderId="53" xfId="0" applyNumberFormat="1" applyFont="1" applyBorder="1" applyAlignment="1">
      <alignment vertical="center"/>
    </xf>
    <xf numFmtId="49" fontId="4" fillId="0" borderId="14" xfId="0" applyNumberFormat="1" applyFont="1" applyBorder="1" applyAlignment="1">
      <alignment vertical="center"/>
    </xf>
    <xf numFmtId="0" fontId="8" fillId="0" borderId="54" xfId="0" applyFont="1" applyBorder="1" applyAlignment="1">
      <alignment vertical="center"/>
    </xf>
    <xf numFmtId="49" fontId="8" fillId="0" borderId="53" xfId="0" applyNumberFormat="1" applyFont="1" applyBorder="1" applyAlignment="1">
      <alignment vertical="center"/>
    </xf>
    <xf numFmtId="49" fontId="4" fillId="0" borderId="51" xfId="0" applyNumberFormat="1" applyFont="1" applyBorder="1" applyAlignment="1">
      <alignment horizontal="center" vertical="center"/>
    </xf>
    <xf numFmtId="49" fontId="4" fillId="0" borderId="0" xfId="0" applyNumberFormat="1" applyFont="1" applyAlignment="1">
      <alignment horizontal="center" vertical="center"/>
    </xf>
    <xf numFmtId="0" fontId="4" fillId="5" borderId="14" xfId="0" applyFont="1" applyFill="1" applyBorder="1" applyAlignment="1">
      <alignment vertical="center"/>
    </xf>
    <xf numFmtId="49" fontId="4" fillId="5" borderId="14" xfId="0" applyNumberFormat="1" applyFont="1" applyFill="1" applyBorder="1" applyAlignment="1">
      <alignment vertical="center"/>
    </xf>
    <xf numFmtId="49" fontId="4" fillId="0" borderId="54" xfId="0" applyNumberFormat="1" applyFont="1" applyBorder="1" applyAlignment="1">
      <alignment vertical="center"/>
    </xf>
    <xf numFmtId="0" fontId="4" fillId="0" borderId="14" xfId="0" applyFont="1" applyBorder="1" applyAlignment="1">
      <alignment vertical="center"/>
    </xf>
    <xf numFmtId="179" fontId="4" fillId="0" borderId="0" xfId="3" applyNumberFormat="1" applyFont="1" applyFill="1" applyBorder="1" applyAlignment="1" applyProtection="1">
      <alignment horizontal="center" vertical="center" wrapText="1"/>
    </xf>
    <xf numFmtId="179" fontId="4" fillId="0" borderId="39" xfId="3" applyNumberFormat="1" applyFont="1" applyFill="1" applyBorder="1" applyAlignment="1" applyProtection="1">
      <alignment horizontal="center" vertical="center" wrapText="1"/>
    </xf>
    <xf numFmtId="179" fontId="4" fillId="0" borderId="38" xfId="3" applyNumberFormat="1" applyFont="1" applyFill="1" applyBorder="1" applyAlignment="1" applyProtection="1">
      <alignment horizontal="center" vertical="center" wrapText="1"/>
    </xf>
    <xf numFmtId="179" fontId="4" fillId="0" borderId="41" xfId="3" applyNumberFormat="1" applyFont="1" applyFill="1" applyBorder="1" applyAlignment="1" applyProtection="1">
      <alignment horizontal="center" vertical="center" wrapText="1"/>
    </xf>
    <xf numFmtId="179" fontId="8" fillId="0" borderId="12" xfId="3" applyNumberFormat="1" applyFont="1" applyFill="1" applyBorder="1" applyAlignment="1">
      <alignment vertical="center"/>
    </xf>
    <xf numFmtId="179" fontId="4" fillId="5" borderId="14" xfId="3" applyNumberFormat="1" applyFont="1" applyFill="1" applyBorder="1" applyAlignment="1">
      <alignment vertical="center"/>
    </xf>
    <xf numFmtId="179" fontId="8" fillId="0" borderId="29" xfId="3" applyNumberFormat="1" applyFont="1" applyFill="1" applyBorder="1" applyAlignment="1">
      <alignment vertical="center"/>
    </xf>
    <xf numFmtId="179" fontId="9" fillId="0" borderId="33" xfId="3" applyNumberFormat="1" applyFont="1" applyFill="1" applyBorder="1" applyAlignment="1">
      <alignment vertical="center"/>
    </xf>
    <xf numFmtId="179" fontId="8" fillId="0" borderId="54" xfId="3" applyNumberFormat="1" applyFont="1" applyFill="1" applyBorder="1" applyAlignment="1">
      <alignment vertical="center"/>
    </xf>
    <xf numFmtId="179" fontId="17" fillId="0" borderId="54" xfId="0" applyNumberFormat="1" applyFont="1" applyBorder="1" applyAlignment="1">
      <alignment vertical="center"/>
    </xf>
    <xf numFmtId="178" fontId="8" fillId="0" borderId="54" xfId="0" applyNumberFormat="1" applyFont="1" applyBorder="1" applyAlignment="1">
      <alignment vertical="center"/>
    </xf>
    <xf numFmtId="178" fontId="9" fillId="0" borderId="27" xfId="0" applyNumberFormat="1" applyFont="1" applyBorder="1" applyAlignment="1">
      <alignment vertical="center"/>
    </xf>
    <xf numFmtId="179" fontId="4" fillId="0" borderId="14" xfId="3" applyNumberFormat="1" applyFont="1" applyFill="1" applyBorder="1" applyAlignment="1">
      <alignment vertical="center"/>
    </xf>
    <xf numFmtId="49" fontId="4" fillId="0" borderId="12" xfId="3" applyNumberFormat="1" applyFont="1" applyFill="1" applyBorder="1" applyAlignment="1" applyProtection="1">
      <alignment vertical="center"/>
    </xf>
    <xf numFmtId="49" fontId="4" fillId="0" borderId="13" xfId="3" applyNumberFormat="1" applyFont="1" applyFill="1" applyBorder="1" applyAlignment="1" applyProtection="1">
      <alignment vertical="center"/>
    </xf>
    <xf numFmtId="49" fontId="4" fillId="0" borderId="0" xfId="3" applyNumberFormat="1" applyFont="1" applyFill="1" applyBorder="1" applyAlignment="1" applyProtection="1">
      <alignment vertical="center"/>
    </xf>
    <xf numFmtId="49" fontId="4" fillId="0" borderId="14" xfId="3" applyNumberFormat="1" applyFont="1" applyFill="1" applyBorder="1" applyAlignment="1" applyProtection="1">
      <alignment vertical="center"/>
    </xf>
    <xf numFmtId="49" fontId="8" fillId="0" borderId="0" xfId="3" applyNumberFormat="1" applyFont="1" applyFill="1" applyBorder="1" applyAlignment="1" applyProtection="1">
      <alignment vertical="center"/>
    </xf>
    <xf numFmtId="49" fontId="8" fillId="0" borderId="44" xfId="3" applyNumberFormat="1" applyFont="1" applyFill="1" applyBorder="1" applyAlignment="1" applyProtection="1">
      <alignment vertical="center"/>
    </xf>
    <xf numFmtId="49" fontId="8" fillId="0" borderId="38" xfId="3" applyNumberFormat="1" applyFont="1" applyFill="1" applyBorder="1" applyAlignment="1" applyProtection="1">
      <alignment horizontal="center" vertical="center" wrapText="1"/>
    </xf>
    <xf numFmtId="49" fontId="9" fillId="0" borderId="10" xfId="3" applyNumberFormat="1" applyFont="1" applyFill="1" applyBorder="1" applyAlignment="1" applyProtection="1">
      <alignment vertical="center"/>
    </xf>
    <xf numFmtId="49" fontId="4" fillId="0" borderId="53" xfId="3" applyNumberFormat="1" applyFont="1" applyFill="1" applyBorder="1" applyAlignment="1" applyProtection="1">
      <alignment vertical="center"/>
    </xf>
    <xf numFmtId="49" fontId="4" fillId="0" borderId="54" xfId="3" applyNumberFormat="1" applyFont="1" applyFill="1" applyBorder="1" applyAlignment="1" applyProtection="1">
      <alignment vertical="center"/>
    </xf>
    <xf numFmtId="49" fontId="8" fillId="0" borderId="13" xfId="3" applyNumberFormat="1" applyFont="1" applyFill="1" applyBorder="1" applyAlignment="1" applyProtection="1">
      <alignment vertical="center"/>
    </xf>
    <xf numFmtId="49" fontId="8" fillId="0" borderId="12" xfId="3" applyNumberFormat="1" applyFont="1" applyFill="1" applyBorder="1" applyAlignment="1" applyProtection="1">
      <alignment vertical="center"/>
    </xf>
    <xf numFmtId="49" fontId="8" fillId="0" borderId="54" xfId="3" applyNumberFormat="1" applyFont="1" applyFill="1" applyBorder="1" applyAlignment="1" applyProtection="1">
      <alignment vertical="center"/>
    </xf>
    <xf numFmtId="49" fontId="4" fillId="0" borderId="14" xfId="3" applyNumberFormat="1" applyFont="1" applyFill="1" applyBorder="1" applyAlignment="1">
      <alignment vertical="center"/>
    </xf>
    <xf numFmtId="0" fontId="4" fillId="0" borderId="12" xfId="0" applyFont="1" applyBorder="1" applyAlignment="1">
      <alignment vertical="center"/>
    </xf>
    <xf numFmtId="0" fontId="14" fillId="0" borderId="14" xfId="0" applyFont="1" applyBorder="1" applyAlignment="1">
      <alignment vertical="center"/>
    </xf>
    <xf numFmtId="179" fontId="4" fillId="0" borderId="12" xfId="3" applyNumberFormat="1" applyFont="1" applyFill="1" applyBorder="1" applyAlignment="1">
      <alignment vertical="center"/>
    </xf>
    <xf numFmtId="179" fontId="14" fillId="0" borderId="14" xfId="3" applyNumberFormat="1" applyFont="1" applyFill="1" applyBorder="1" applyAlignment="1">
      <alignment vertical="center"/>
    </xf>
    <xf numFmtId="0" fontId="9" fillId="0" borderId="9" xfId="0" applyFont="1" applyBorder="1" applyAlignment="1">
      <alignment vertical="center"/>
    </xf>
    <xf numFmtId="0" fontId="4" fillId="0" borderId="13" xfId="0" applyFont="1" applyBorder="1" applyAlignment="1">
      <alignment vertical="center"/>
    </xf>
    <xf numFmtId="0" fontId="4" fillId="0" borderId="0" xfId="0" applyFont="1" applyAlignment="1">
      <alignment vertical="center"/>
    </xf>
    <xf numFmtId="0" fontId="4" fillId="0" borderId="34" xfId="0" applyFont="1" applyBorder="1" applyAlignment="1">
      <alignment vertical="center"/>
    </xf>
    <xf numFmtId="49" fontId="4" fillId="0" borderId="34" xfId="0" applyNumberFormat="1" applyFont="1" applyBorder="1" applyAlignment="1">
      <alignment vertical="center"/>
    </xf>
    <xf numFmtId="0" fontId="9" fillId="0" borderId="27" xfId="0" applyFont="1" applyBorder="1" applyAlignment="1">
      <alignment vertical="center"/>
    </xf>
    <xf numFmtId="179" fontId="9" fillId="0" borderId="27" xfId="0" applyNumberFormat="1" applyFont="1" applyBorder="1" applyAlignment="1">
      <alignment vertical="center"/>
    </xf>
    <xf numFmtId="179" fontId="4" fillId="0" borderId="54" xfId="0" applyNumberFormat="1" applyFont="1" applyBorder="1" applyAlignment="1">
      <alignment vertical="center"/>
    </xf>
    <xf numFmtId="179" fontId="8" fillId="0" borderId="54" xfId="0" applyNumberFormat="1" applyFont="1" applyBorder="1" applyAlignment="1">
      <alignment vertical="center"/>
    </xf>
    <xf numFmtId="179" fontId="19" fillId="0" borderId="27" xfId="0" applyNumberFormat="1" applyFont="1" applyBorder="1" applyAlignment="1">
      <alignment vertical="center"/>
    </xf>
    <xf numFmtId="179" fontId="9" fillId="0" borderId="9" xfId="3" applyNumberFormat="1" applyFont="1" applyFill="1" applyBorder="1" applyAlignment="1">
      <alignment vertical="center"/>
    </xf>
    <xf numFmtId="179" fontId="4" fillId="0" borderId="13" xfId="3" applyNumberFormat="1" applyFont="1" applyFill="1" applyBorder="1" applyAlignment="1">
      <alignment vertical="center"/>
    </xf>
    <xf numFmtId="179" fontId="4" fillId="0" borderId="0" xfId="3" applyNumberFormat="1" applyFont="1" applyFill="1" applyBorder="1" applyAlignment="1">
      <alignment vertical="center"/>
    </xf>
    <xf numFmtId="179" fontId="4" fillId="0" borderId="34" xfId="3" applyNumberFormat="1" applyFont="1" applyFill="1" applyBorder="1" applyAlignment="1">
      <alignment vertical="center"/>
    </xf>
    <xf numFmtId="179" fontId="9" fillId="0" borderId="27" xfId="3" applyNumberFormat="1" applyFont="1" applyFill="1" applyBorder="1" applyAlignment="1">
      <alignment vertical="center"/>
    </xf>
    <xf numFmtId="178" fontId="4" fillId="0" borderId="54" xfId="0" applyNumberFormat="1" applyFont="1" applyBorder="1" applyAlignment="1">
      <alignment vertical="center"/>
    </xf>
    <xf numFmtId="49" fontId="8" fillId="0" borderId="38" xfId="3" applyNumberFormat="1" applyFont="1" applyFill="1" applyBorder="1" applyAlignment="1">
      <alignment horizontal="center" vertical="center" wrapText="1"/>
    </xf>
    <xf numFmtId="49" fontId="9" fillId="0" borderId="10" xfId="3" applyNumberFormat="1" applyFont="1" applyFill="1" applyBorder="1" applyAlignment="1">
      <alignment vertical="center"/>
    </xf>
    <xf numFmtId="49" fontId="8" fillId="0" borderId="12" xfId="3" applyNumberFormat="1" applyFont="1" applyFill="1" applyBorder="1" applyAlignment="1">
      <alignment vertical="center"/>
    </xf>
    <xf numFmtId="49" fontId="8" fillId="0" borderId="14" xfId="3" applyNumberFormat="1" applyFont="1" applyFill="1" applyBorder="1" applyAlignment="1">
      <alignment vertical="center"/>
    </xf>
    <xf numFmtId="49" fontId="8" fillId="0" borderId="54" xfId="3" applyNumberFormat="1" applyFont="1" applyFill="1" applyBorder="1" applyAlignment="1">
      <alignment vertical="center"/>
    </xf>
    <xf numFmtId="49" fontId="8" fillId="0" borderId="29" xfId="3" applyNumberFormat="1" applyFont="1" applyFill="1" applyBorder="1" applyAlignment="1">
      <alignment vertical="center"/>
    </xf>
    <xf numFmtId="49" fontId="8" fillId="0" borderId="53" xfId="3" applyNumberFormat="1" applyFont="1" applyFill="1" applyBorder="1" applyAlignment="1">
      <alignment vertical="center"/>
    </xf>
    <xf numFmtId="49" fontId="4" fillId="0" borderId="38" xfId="3" applyNumberFormat="1" applyFont="1" applyFill="1" applyBorder="1" applyAlignment="1" applyProtection="1">
      <alignment horizontal="center" vertical="center" wrapText="1"/>
    </xf>
    <xf numFmtId="49" fontId="4" fillId="0" borderId="34" xfId="3" applyNumberFormat="1" applyFont="1" applyFill="1" applyBorder="1" applyAlignment="1">
      <alignment vertical="center"/>
    </xf>
    <xf numFmtId="49" fontId="4" fillId="0" borderId="12" xfId="3" applyNumberFormat="1" applyFont="1" applyFill="1" applyBorder="1" applyAlignment="1">
      <alignment vertical="center"/>
    </xf>
    <xf numFmtId="49" fontId="4" fillId="0" borderId="13" xfId="3" applyNumberFormat="1" applyFont="1" applyFill="1" applyBorder="1" applyAlignment="1">
      <alignment vertical="center"/>
    </xf>
    <xf numFmtId="49" fontId="8" fillId="8" borderId="12" xfId="0" applyNumberFormat="1" applyFont="1" applyFill="1" applyBorder="1" applyAlignment="1">
      <alignment vertical="center"/>
    </xf>
    <xf numFmtId="0" fontId="8" fillId="8" borderId="12" xfId="0" applyFont="1" applyFill="1" applyBorder="1" applyAlignment="1">
      <alignment vertical="center"/>
    </xf>
    <xf numFmtId="49" fontId="8" fillId="8" borderId="14" xfId="0" applyNumberFormat="1" applyFont="1" applyFill="1" applyBorder="1" applyAlignment="1">
      <alignment vertical="center"/>
    </xf>
    <xf numFmtId="49" fontId="8" fillId="8" borderId="13" xfId="0" applyNumberFormat="1" applyFont="1" applyFill="1" applyBorder="1" applyAlignment="1">
      <alignment vertical="center"/>
    </xf>
    <xf numFmtId="0" fontId="4" fillId="8" borderId="12" xfId="0" applyFont="1" applyFill="1" applyBorder="1" applyAlignment="1">
      <alignment vertical="center"/>
    </xf>
    <xf numFmtId="49" fontId="4" fillId="8" borderId="14" xfId="0" applyNumberFormat="1" applyFont="1" applyFill="1" applyBorder="1" applyAlignment="1">
      <alignment vertical="center"/>
    </xf>
    <xf numFmtId="49" fontId="4" fillId="8" borderId="86" xfId="0" applyNumberFormat="1" applyFont="1" applyFill="1" applyBorder="1" applyAlignment="1">
      <alignment horizontal="right" vertical="center"/>
    </xf>
    <xf numFmtId="0" fontId="4" fillId="8" borderId="87" xfId="0" applyFont="1" applyFill="1" applyBorder="1" applyAlignment="1">
      <alignment horizontal="right" vertical="center"/>
    </xf>
    <xf numFmtId="179" fontId="8" fillId="8" borderId="88" xfId="0" applyNumberFormat="1" applyFont="1" applyFill="1" applyBorder="1" applyAlignment="1">
      <alignment horizontal="right" vertical="center"/>
    </xf>
    <xf numFmtId="49" fontId="4" fillId="8" borderId="89" xfId="0" applyNumberFormat="1" applyFont="1" applyFill="1" applyBorder="1" applyAlignment="1">
      <alignment horizontal="right" vertical="center"/>
    </xf>
    <xf numFmtId="0" fontId="4" fillId="8" borderId="90" xfId="0" applyFont="1" applyFill="1" applyBorder="1" applyAlignment="1">
      <alignment horizontal="right" vertical="center"/>
    </xf>
    <xf numFmtId="179" fontId="8" fillId="8" borderId="91" xfId="0" applyNumberFormat="1" applyFont="1" applyFill="1" applyBorder="1" applyAlignment="1">
      <alignment horizontal="right" vertical="center"/>
    </xf>
    <xf numFmtId="0" fontId="4" fillId="8" borderId="93" xfId="0" applyFont="1" applyFill="1" applyBorder="1" applyAlignment="1">
      <alignment horizontal="right" vertical="center"/>
    </xf>
    <xf numFmtId="49" fontId="4" fillId="8" borderId="93" xfId="0" applyNumberFormat="1" applyFont="1" applyFill="1" applyBorder="1" applyAlignment="1">
      <alignment vertical="center"/>
    </xf>
    <xf numFmtId="0" fontId="4" fillId="8" borderId="34" xfId="0" applyFont="1" applyFill="1" applyBorder="1" applyAlignment="1">
      <alignment horizontal="right" vertical="center"/>
    </xf>
    <xf numFmtId="0" fontId="4" fillId="9" borderId="14" xfId="0" applyFont="1" applyFill="1" applyBorder="1" applyAlignment="1">
      <alignment vertical="center"/>
    </xf>
    <xf numFmtId="49" fontId="4" fillId="8" borderId="12" xfId="0" applyNumberFormat="1" applyFont="1" applyFill="1" applyBorder="1" applyAlignment="1">
      <alignment vertical="center"/>
    </xf>
    <xf numFmtId="49" fontId="8" fillId="8" borderId="0" xfId="0" applyNumberFormat="1" applyFont="1" applyFill="1" applyAlignment="1">
      <alignment vertical="center"/>
    </xf>
    <xf numFmtId="49" fontId="4" fillId="5" borderId="14" xfId="3" applyNumberFormat="1" applyFont="1" applyFill="1" applyBorder="1" applyAlignment="1" applyProtection="1">
      <alignment vertical="center"/>
    </xf>
    <xf numFmtId="49" fontId="8" fillId="0" borderId="29" xfId="3" applyNumberFormat="1" applyFont="1" applyFill="1" applyBorder="1" applyAlignment="1" applyProtection="1">
      <alignment vertical="center"/>
    </xf>
    <xf numFmtId="49" fontId="8" fillId="8" borderId="102" xfId="0" applyNumberFormat="1" applyFont="1" applyFill="1" applyBorder="1" applyAlignment="1">
      <alignment vertical="center"/>
    </xf>
    <xf numFmtId="0" fontId="4" fillId="8" borderId="38" xfId="0" applyFont="1" applyFill="1" applyBorder="1" applyAlignment="1">
      <alignment vertical="center"/>
    </xf>
    <xf numFmtId="49" fontId="4" fillId="8" borderId="102" xfId="0" applyNumberFormat="1" applyFont="1" applyFill="1" applyBorder="1" applyAlignment="1">
      <alignment vertical="center"/>
    </xf>
    <xf numFmtId="0" fontId="16" fillId="0" borderId="0" xfId="0" applyFont="1" applyAlignment="1">
      <alignment vertical="center"/>
    </xf>
    <xf numFmtId="49" fontId="4" fillId="0" borderId="11" xfId="0" applyNumberFormat="1" applyFont="1" applyBorder="1" applyAlignment="1">
      <alignment horizontal="left" vertical="center"/>
    </xf>
    <xf numFmtId="49" fontId="4" fillId="0" borderId="0" xfId="0" applyNumberFormat="1" applyFont="1" applyAlignment="1">
      <alignment horizontal="left" vertical="center"/>
    </xf>
    <xf numFmtId="49" fontId="4" fillId="0" borderId="46" xfId="0" applyNumberFormat="1" applyFont="1" applyBorder="1" applyAlignment="1">
      <alignment horizontal="left" vertical="center"/>
    </xf>
    <xf numFmtId="49" fontId="4" fillId="0" borderId="1" xfId="0" applyNumberFormat="1" applyFont="1" applyBorder="1" applyAlignment="1">
      <alignment horizontal="left" vertical="center"/>
    </xf>
    <xf numFmtId="49" fontId="4" fillId="0" borderId="47" xfId="0" applyNumberFormat="1" applyFont="1" applyBorder="1" applyAlignment="1">
      <alignment horizontal="left" vertical="center"/>
    </xf>
    <xf numFmtId="49" fontId="4" fillId="0" borderId="20" xfId="0" applyNumberFormat="1" applyFont="1" applyBorder="1" applyAlignment="1">
      <alignment horizontal="left" vertical="center"/>
    </xf>
    <xf numFmtId="49" fontId="8" fillId="0" borderId="0" xfId="0" applyNumberFormat="1" applyFont="1" applyAlignment="1">
      <alignment horizontal="center" vertical="center" wrapText="1"/>
    </xf>
    <xf numFmtId="49" fontId="4" fillId="0" borderId="48" xfId="0" applyNumberFormat="1" applyFont="1" applyBorder="1" applyAlignment="1">
      <alignment horizontal="center" vertical="center" wrapText="1"/>
    </xf>
    <xf numFmtId="49" fontId="4" fillId="0" borderId="49" xfId="0" applyNumberFormat="1" applyFont="1" applyBorder="1" applyAlignment="1">
      <alignment horizontal="center" vertical="center" wrapText="1"/>
    </xf>
    <xf numFmtId="49" fontId="4" fillId="0" borderId="25" xfId="0" applyNumberFormat="1" applyFont="1" applyBorder="1" applyAlignment="1">
      <alignment horizontal="center" vertical="center" wrapText="1"/>
    </xf>
    <xf numFmtId="0" fontId="10" fillId="0" borderId="10" xfId="0" applyFont="1" applyBorder="1" applyAlignment="1">
      <alignment vertical="center"/>
    </xf>
    <xf numFmtId="49" fontId="10" fillId="0" borderId="10" xfId="0" applyNumberFormat="1" applyFont="1" applyBorder="1" applyAlignment="1">
      <alignment vertical="center"/>
    </xf>
    <xf numFmtId="0" fontId="5" fillId="0" borderId="18" xfId="0" applyFont="1" applyBorder="1" applyAlignment="1">
      <alignment vertical="center"/>
    </xf>
    <xf numFmtId="0" fontId="10" fillId="0" borderId="0" xfId="0" applyFont="1" applyAlignment="1">
      <alignment vertical="center"/>
    </xf>
    <xf numFmtId="0" fontId="8" fillId="0" borderId="11" xfId="0" applyFont="1" applyBorder="1" applyAlignment="1">
      <alignment vertical="center"/>
    </xf>
    <xf numFmtId="177" fontId="3" fillId="0" borderId="4" xfId="0" applyNumberFormat="1" applyFont="1" applyBorder="1" applyAlignment="1">
      <alignment vertical="center"/>
    </xf>
    <xf numFmtId="177" fontId="3" fillId="2" borderId="25" xfId="0" applyNumberFormat="1" applyFont="1" applyFill="1" applyBorder="1" applyAlignment="1">
      <alignment vertical="center"/>
    </xf>
    <xf numFmtId="0" fontId="8" fillId="0" borderId="0" xfId="0" applyFont="1" applyAlignment="1">
      <alignment vertical="center"/>
    </xf>
    <xf numFmtId="0" fontId="4" fillId="0" borderId="11" xfId="0" applyFont="1" applyBorder="1" applyAlignment="1">
      <alignment vertical="center"/>
    </xf>
    <xf numFmtId="177" fontId="3" fillId="2" borderId="1" xfId="0" applyNumberFormat="1" applyFont="1" applyFill="1" applyBorder="1" applyAlignment="1">
      <alignment vertical="center"/>
    </xf>
    <xf numFmtId="177" fontId="12" fillId="0" borderId="1" xfId="0" applyNumberFormat="1" applyFont="1" applyBorder="1" applyAlignment="1">
      <alignment vertical="center"/>
    </xf>
    <xf numFmtId="0" fontId="8" fillId="0" borderId="14" xfId="0" applyFont="1" applyBorder="1" applyAlignment="1">
      <alignment vertical="center"/>
    </xf>
    <xf numFmtId="177" fontId="12" fillId="2" borderId="1" xfId="0" applyNumberFormat="1" applyFont="1" applyFill="1" applyBorder="1" applyAlignment="1">
      <alignment vertical="center"/>
    </xf>
    <xf numFmtId="49" fontId="4" fillId="5" borderId="14" xfId="0" applyNumberFormat="1" applyFont="1" applyFill="1" applyBorder="1" applyAlignment="1">
      <alignment horizontal="right" vertical="center"/>
    </xf>
    <xf numFmtId="0" fontId="4" fillId="0" borderId="53" xfId="0" applyFont="1" applyBorder="1" applyAlignment="1">
      <alignment vertical="center"/>
    </xf>
    <xf numFmtId="177" fontId="12" fillId="0" borderId="19" xfId="0" applyNumberFormat="1" applyFont="1" applyBorder="1" applyAlignment="1">
      <alignment vertical="center"/>
    </xf>
    <xf numFmtId="177" fontId="3" fillId="3" borderId="55" xfId="0" applyNumberFormat="1" applyFont="1" applyFill="1" applyBorder="1" applyAlignment="1">
      <alignment vertical="center"/>
    </xf>
    <xf numFmtId="177" fontId="3" fillId="3" borderId="58" xfId="0" applyNumberFormat="1" applyFont="1" applyFill="1" applyBorder="1" applyAlignment="1">
      <alignment vertical="center"/>
    </xf>
    <xf numFmtId="177" fontId="3" fillId="3" borderId="20" xfId="0" applyNumberFormat="1" applyFont="1" applyFill="1" applyBorder="1" applyAlignment="1">
      <alignment vertical="center"/>
    </xf>
    <xf numFmtId="0" fontId="8" fillId="3" borderId="0" xfId="0" applyFont="1" applyFill="1" applyAlignment="1">
      <alignment vertical="center"/>
    </xf>
    <xf numFmtId="177" fontId="3" fillId="2" borderId="31" xfId="0" applyNumberFormat="1" applyFont="1" applyFill="1" applyBorder="1" applyAlignment="1">
      <alignment vertical="center"/>
    </xf>
    <xf numFmtId="177" fontId="3" fillId="0" borderId="2" xfId="0" applyNumberFormat="1" applyFont="1" applyBorder="1" applyAlignment="1">
      <alignment vertical="center"/>
    </xf>
    <xf numFmtId="177" fontId="12" fillId="0" borderId="16" xfId="0" applyNumberFormat="1" applyFont="1" applyBorder="1" applyAlignment="1">
      <alignment vertical="center"/>
    </xf>
    <xf numFmtId="177" fontId="3" fillId="3" borderId="78" xfId="0" applyNumberFormat="1" applyFont="1" applyFill="1" applyBorder="1" applyAlignment="1">
      <alignment vertical="center"/>
    </xf>
    <xf numFmtId="177" fontId="3" fillId="3" borderId="37" xfId="0" applyNumberFormat="1" applyFont="1" applyFill="1" applyBorder="1" applyAlignment="1">
      <alignment vertical="center"/>
    </xf>
    <xf numFmtId="0" fontId="8" fillId="0" borderId="53" xfId="0" applyFont="1" applyBorder="1" applyAlignment="1">
      <alignment vertical="center"/>
    </xf>
    <xf numFmtId="177" fontId="3" fillId="0" borderId="61" xfId="0" applyNumberFormat="1" applyFont="1" applyBorder="1" applyAlignment="1">
      <alignment vertical="center"/>
    </xf>
    <xf numFmtId="178" fontId="3" fillId="3" borderId="55" xfId="0" applyNumberFormat="1" applyFont="1" applyFill="1" applyBorder="1" applyAlignment="1">
      <alignment vertical="center"/>
    </xf>
    <xf numFmtId="177" fontId="3" fillId="0" borderId="37" xfId="0" applyNumberFormat="1" applyFont="1" applyBorder="1" applyAlignment="1">
      <alignment vertical="center"/>
    </xf>
    <xf numFmtId="177" fontId="3" fillId="4" borderId="37" xfId="0" applyNumberFormat="1" applyFont="1" applyFill="1" applyBorder="1" applyAlignment="1">
      <alignment vertical="center"/>
    </xf>
    <xf numFmtId="0" fontId="8" fillId="4" borderId="0" xfId="0" applyFont="1" applyFill="1" applyAlignment="1">
      <alignment vertical="center"/>
    </xf>
    <xf numFmtId="177" fontId="3" fillId="5" borderId="37" xfId="0" applyNumberFormat="1" applyFont="1" applyFill="1" applyBorder="1" applyAlignment="1">
      <alignment vertical="center"/>
    </xf>
    <xf numFmtId="0" fontId="8" fillId="5" borderId="0" xfId="0" applyFont="1" applyFill="1" applyAlignment="1">
      <alignment vertical="center"/>
    </xf>
    <xf numFmtId="177" fontId="3" fillId="4" borderId="42" xfId="0" applyNumberFormat="1" applyFont="1" applyFill="1" applyBorder="1" applyAlignment="1">
      <alignment vertical="center"/>
    </xf>
    <xf numFmtId="49" fontId="4" fillId="0" borderId="45" xfId="0" applyNumberFormat="1" applyFont="1" applyBorder="1" applyAlignment="1">
      <alignment horizontal="left" vertical="center"/>
    </xf>
    <xf numFmtId="49" fontId="8" fillId="0" borderId="73" xfId="0" applyNumberFormat="1" applyFont="1" applyBorder="1" applyAlignment="1">
      <alignment vertical="center"/>
    </xf>
    <xf numFmtId="49" fontId="4" fillId="0" borderId="43" xfId="0" applyNumberFormat="1" applyFont="1" applyBorder="1" applyAlignment="1">
      <alignment vertical="center"/>
    </xf>
    <xf numFmtId="49" fontId="4" fillId="0" borderId="44" xfId="0" applyNumberFormat="1" applyFont="1" applyBorder="1" applyAlignment="1">
      <alignment vertical="center"/>
    </xf>
    <xf numFmtId="49" fontId="4" fillId="0" borderId="52" xfId="0" applyNumberFormat="1" applyFont="1" applyBorder="1" applyAlignment="1">
      <alignment horizontal="left" vertical="center"/>
    </xf>
    <xf numFmtId="0" fontId="13" fillId="0" borderId="3" xfId="0" applyFont="1" applyBorder="1" applyAlignment="1">
      <alignment vertical="center"/>
    </xf>
    <xf numFmtId="0" fontId="13" fillId="0" borderId="18" xfId="0" applyFont="1" applyBorder="1" applyAlignment="1">
      <alignment vertical="center"/>
    </xf>
    <xf numFmtId="176" fontId="3" fillId="0" borderId="4" xfId="0" applyNumberFormat="1" applyFont="1" applyBorder="1" applyAlignment="1">
      <alignment vertical="center"/>
    </xf>
    <xf numFmtId="176" fontId="11" fillId="6" borderId="24" xfId="0" applyNumberFormat="1" applyFont="1" applyFill="1" applyBorder="1" applyAlignment="1">
      <alignment vertical="center"/>
    </xf>
    <xf numFmtId="176" fontId="11" fillId="6" borderId="25" xfId="0" applyNumberFormat="1" applyFont="1" applyFill="1" applyBorder="1" applyAlignment="1">
      <alignment vertical="center"/>
    </xf>
    <xf numFmtId="176" fontId="2" fillId="0" borderId="1" xfId="0" applyNumberFormat="1" applyFont="1" applyBorder="1" applyAlignment="1">
      <alignment vertical="center"/>
    </xf>
    <xf numFmtId="176" fontId="11" fillId="6" borderId="1" xfId="0" applyNumberFormat="1" applyFont="1" applyFill="1" applyBorder="1" applyAlignment="1">
      <alignment vertical="center"/>
    </xf>
    <xf numFmtId="176" fontId="2" fillId="6" borderId="1" xfId="0" applyNumberFormat="1" applyFont="1" applyFill="1" applyBorder="1" applyAlignment="1">
      <alignment vertical="center"/>
    </xf>
    <xf numFmtId="176" fontId="2" fillId="0" borderId="16" xfId="0" applyNumberFormat="1" applyFont="1" applyBorder="1" applyAlignment="1">
      <alignment vertical="center"/>
    </xf>
    <xf numFmtId="176" fontId="3" fillId="3" borderId="55" xfId="0" applyNumberFormat="1" applyFont="1" applyFill="1" applyBorder="1" applyAlignment="1">
      <alignment vertical="center"/>
    </xf>
    <xf numFmtId="176" fontId="11" fillId="3" borderId="58" xfId="0" applyNumberFormat="1" applyFont="1" applyFill="1" applyBorder="1" applyAlignment="1">
      <alignment vertical="center"/>
    </xf>
    <xf numFmtId="176" fontId="11" fillId="6" borderId="30" xfId="0" applyNumberFormat="1" applyFont="1" applyFill="1" applyBorder="1" applyAlignment="1">
      <alignment vertical="center"/>
    </xf>
    <xf numFmtId="177" fontId="11" fillId="6" borderId="31" xfId="0" applyNumberFormat="1" applyFont="1" applyFill="1" applyBorder="1" applyAlignment="1">
      <alignment vertical="center"/>
    </xf>
    <xf numFmtId="176" fontId="11" fillId="6" borderId="31" xfId="0" applyNumberFormat="1" applyFont="1" applyFill="1" applyBorder="1" applyAlignment="1">
      <alignment vertical="center"/>
    </xf>
    <xf numFmtId="177" fontId="2" fillId="0" borderId="1" xfId="0" applyNumberFormat="1" applyFont="1" applyBorder="1" applyAlignment="1">
      <alignment vertical="center"/>
    </xf>
    <xf numFmtId="176" fontId="11" fillId="6" borderId="32" xfId="0" applyNumberFormat="1" applyFont="1" applyFill="1" applyBorder="1" applyAlignment="1">
      <alignment vertical="center"/>
    </xf>
    <xf numFmtId="176" fontId="11" fillId="6" borderId="16" xfId="0" applyNumberFormat="1" applyFont="1" applyFill="1" applyBorder="1" applyAlignment="1">
      <alignment vertical="center"/>
    </xf>
    <xf numFmtId="179" fontId="3" fillId="3" borderId="55" xfId="0" applyNumberFormat="1" applyFont="1" applyFill="1" applyBorder="1" applyAlignment="1">
      <alignment vertical="center"/>
    </xf>
    <xf numFmtId="179" fontId="11" fillId="3" borderId="58" xfId="0" applyNumberFormat="1" applyFont="1" applyFill="1" applyBorder="1" applyAlignment="1">
      <alignment vertical="center"/>
    </xf>
    <xf numFmtId="179" fontId="4" fillId="0" borderId="0" xfId="0" applyNumberFormat="1" applyFont="1" applyAlignment="1">
      <alignment vertical="center"/>
    </xf>
    <xf numFmtId="176" fontId="3" fillId="0" borderId="55" xfId="0" applyNumberFormat="1" applyFont="1" applyBorder="1" applyAlignment="1">
      <alignment vertical="center"/>
    </xf>
    <xf numFmtId="0" fontId="13" fillId="0" borderId="61" xfId="0" applyFont="1" applyBorder="1" applyAlignment="1">
      <alignment vertical="center"/>
    </xf>
    <xf numFmtId="176" fontId="3" fillId="0" borderId="7" xfId="0" applyNumberFormat="1" applyFont="1" applyBorder="1" applyAlignment="1">
      <alignment vertical="center"/>
    </xf>
    <xf numFmtId="176" fontId="2" fillId="0" borderId="20" xfId="0" applyNumberFormat="1" applyFont="1" applyBorder="1" applyAlignment="1">
      <alignment vertical="center"/>
    </xf>
    <xf numFmtId="177" fontId="11" fillId="3" borderId="58" xfId="0" applyNumberFormat="1" applyFont="1" applyFill="1" applyBorder="1" applyAlignment="1">
      <alignment vertical="center"/>
    </xf>
    <xf numFmtId="177" fontId="3" fillId="0" borderId="55" xfId="0" applyNumberFormat="1" applyFont="1" applyBorder="1" applyAlignment="1">
      <alignment vertical="center"/>
    </xf>
    <xf numFmtId="177" fontId="11" fillId="0" borderId="58" xfId="0" applyNumberFormat="1" applyFont="1" applyBorder="1" applyAlignment="1">
      <alignment vertical="center"/>
    </xf>
    <xf numFmtId="177" fontId="11" fillId="6" borderId="58" xfId="0" applyNumberFormat="1" applyFont="1" applyFill="1" applyBorder="1" applyAlignment="1">
      <alignment vertical="center"/>
    </xf>
    <xf numFmtId="177" fontId="3" fillId="7" borderId="55" xfId="0" applyNumberFormat="1" applyFont="1" applyFill="1" applyBorder="1" applyAlignment="1">
      <alignment vertical="center"/>
    </xf>
    <xf numFmtId="177" fontId="11" fillId="7" borderId="56" xfId="0" applyNumberFormat="1" applyFont="1" applyFill="1" applyBorder="1" applyAlignment="1">
      <alignment vertical="center"/>
    </xf>
    <xf numFmtId="177" fontId="11" fillId="7" borderId="58" xfId="0" applyNumberFormat="1" applyFont="1" applyFill="1" applyBorder="1" applyAlignment="1">
      <alignment vertical="center"/>
    </xf>
    <xf numFmtId="177" fontId="3" fillId="5" borderId="55" xfId="0" applyNumberFormat="1" applyFont="1" applyFill="1" applyBorder="1" applyAlignment="1">
      <alignment vertical="center"/>
    </xf>
    <xf numFmtId="177" fontId="11" fillId="5" borderId="58" xfId="0" applyNumberFormat="1" applyFont="1" applyFill="1" applyBorder="1" applyAlignment="1">
      <alignment vertical="center"/>
    </xf>
    <xf numFmtId="177" fontId="3" fillId="7" borderId="74" xfId="0" applyNumberFormat="1" applyFont="1" applyFill="1" applyBorder="1" applyAlignment="1">
      <alignment vertical="center"/>
    </xf>
    <xf numFmtId="0" fontId="16" fillId="0" borderId="43" xfId="0" applyFont="1" applyBorder="1" applyAlignment="1">
      <alignment vertical="center"/>
    </xf>
    <xf numFmtId="0" fontId="4" fillId="0" borderId="44" xfId="0" applyFont="1" applyBorder="1" applyAlignment="1">
      <alignment vertical="center"/>
    </xf>
    <xf numFmtId="179" fontId="4" fillId="0" borderId="45" xfId="0" applyNumberFormat="1" applyFont="1" applyBorder="1" applyAlignment="1">
      <alignment horizontal="left" vertical="center"/>
    </xf>
    <xf numFmtId="179" fontId="4" fillId="0" borderId="46" xfId="0" applyNumberFormat="1" applyFont="1" applyBorder="1" applyAlignment="1">
      <alignment horizontal="left" vertical="center"/>
    </xf>
    <xf numFmtId="179" fontId="4" fillId="0" borderId="20" xfId="0" applyNumberFormat="1" applyFont="1" applyBorder="1" applyAlignment="1">
      <alignment horizontal="left" vertical="center"/>
    </xf>
    <xf numFmtId="179" fontId="4" fillId="0" borderId="1" xfId="0" applyNumberFormat="1" applyFont="1" applyBorder="1" applyAlignment="1">
      <alignment horizontal="left" vertical="center"/>
    </xf>
    <xf numFmtId="179" fontId="4" fillId="0" borderId="48" xfId="0" applyNumberFormat="1" applyFont="1" applyBorder="1" applyAlignment="1">
      <alignment horizontal="center" vertical="center" wrapText="1"/>
    </xf>
    <xf numFmtId="179" fontId="4" fillId="0" borderId="25" xfId="0" applyNumberFormat="1" applyFont="1" applyBorder="1" applyAlignment="1">
      <alignment horizontal="center" vertical="center" wrapText="1"/>
    </xf>
    <xf numFmtId="179" fontId="4" fillId="0" borderId="52" xfId="0" applyNumberFormat="1" applyFont="1" applyBorder="1" applyAlignment="1">
      <alignment horizontal="left" vertical="center"/>
    </xf>
    <xf numFmtId="179" fontId="13" fillId="0" borderId="3" xfId="0" applyNumberFormat="1" applyFont="1" applyBorder="1" applyAlignment="1">
      <alignment vertical="center"/>
    </xf>
    <xf numFmtId="179" fontId="13" fillId="0" borderId="10" xfId="0" applyNumberFormat="1" applyFont="1" applyBorder="1" applyAlignment="1">
      <alignment vertical="center"/>
    </xf>
    <xf numFmtId="179" fontId="13" fillId="0" borderId="18" xfId="0" applyNumberFormat="1" applyFont="1" applyBorder="1" applyAlignment="1">
      <alignment vertical="center"/>
    </xf>
    <xf numFmtId="179" fontId="3" fillId="0" borderId="4" xfId="0" applyNumberFormat="1" applyFont="1" applyBorder="1" applyAlignment="1">
      <alignment vertical="center"/>
    </xf>
    <xf numFmtId="179" fontId="11" fillId="6" borderId="12" xfId="0" applyNumberFormat="1" applyFont="1" applyFill="1" applyBorder="1" applyAlignment="1">
      <alignment vertical="center"/>
    </xf>
    <xf numFmtId="179" fontId="11" fillId="6" borderId="25" xfId="0" applyNumberFormat="1" applyFont="1" applyFill="1" applyBorder="1" applyAlignment="1">
      <alignment vertical="center"/>
    </xf>
    <xf numFmtId="179" fontId="11" fillId="6" borderId="49" xfId="0" applyNumberFormat="1" applyFont="1" applyFill="1" applyBorder="1" applyAlignment="1">
      <alignment vertical="center"/>
    </xf>
    <xf numFmtId="179" fontId="2" fillId="0" borderId="1" xfId="0" applyNumberFormat="1" applyFont="1" applyBorder="1" applyAlignment="1">
      <alignment vertical="center"/>
    </xf>
    <xf numFmtId="179" fontId="2" fillId="0" borderId="98" xfId="0" applyNumberFormat="1" applyFont="1" applyBorder="1" applyAlignment="1">
      <alignment vertical="center"/>
    </xf>
    <xf numFmtId="179" fontId="11" fillId="6" borderId="1" xfId="0" applyNumberFormat="1" applyFont="1" applyFill="1" applyBorder="1" applyAlignment="1">
      <alignment vertical="center"/>
    </xf>
    <xf numFmtId="179" fontId="2" fillId="6" borderId="1" xfId="0" applyNumberFormat="1" applyFont="1" applyFill="1" applyBorder="1" applyAlignment="1">
      <alignment vertical="center"/>
    </xf>
    <xf numFmtId="179" fontId="3" fillId="0" borderId="7" xfId="0" applyNumberFormat="1" applyFont="1" applyBorder="1" applyAlignment="1">
      <alignment vertical="center"/>
    </xf>
    <xf numFmtId="179" fontId="2" fillId="0" borderId="16" xfId="0" applyNumberFormat="1" applyFont="1" applyBorder="1" applyAlignment="1">
      <alignment vertical="center"/>
    </xf>
    <xf numFmtId="179" fontId="11" fillId="3" borderId="54" xfId="0" applyNumberFormat="1" applyFont="1" applyFill="1" applyBorder="1" applyAlignment="1">
      <alignment vertical="center"/>
    </xf>
    <xf numFmtId="179" fontId="11" fillId="6" borderId="29" xfId="0" applyNumberFormat="1" applyFont="1" applyFill="1" applyBorder="1" applyAlignment="1">
      <alignment vertical="center"/>
    </xf>
    <xf numFmtId="179" fontId="11" fillId="6" borderId="31" xfId="0" applyNumberFormat="1" applyFont="1" applyFill="1" applyBorder="1" applyAlignment="1">
      <alignment vertical="center"/>
    </xf>
    <xf numFmtId="179" fontId="11" fillId="6" borderId="14" xfId="0" applyNumberFormat="1" applyFont="1" applyFill="1" applyBorder="1" applyAlignment="1">
      <alignment vertical="center"/>
    </xf>
    <xf numFmtId="179" fontId="11" fillId="6" borderId="62" xfId="0" applyNumberFormat="1" applyFont="1" applyFill="1" applyBorder="1" applyAlignment="1">
      <alignment vertical="center"/>
    </xf>
    <xf numFmtId="179" fontId="11" fillId="3" borderId="63" xfId="0" applyNumberFormat="1" applyFont="1" applyFill="1" applyBorder="1" applyAlignment="1">
      <alignment vertical="center"/>
    </xf>
    <xf numFmtId="179" fontId="3" fillId="0" borderId="55" xfId="0" applyNumberFormat="1" applyFont="1" applyBorder="1" applyAlignment="1">
      <alignment vertical="center"/>
    </xf>
    <xf numFmtId="179" fontId="13" fillId="0" borderId="53" xfId="0" applyNumberFormat="1" applyFont="1" applyBorder="1" applyAlignment="1">
      <alignment vertical="center"/>
    </xf>
    <xf numFmtId="179" fontId="13" fillId="0" borderId="61" xfId="0" applyNumberFormat="1" applyFont="1" applyBorder="1" applyAlignment="1">
      <alignment vertical="center"/>
    </xf>
    <xf numFmtId="179" fontId="11" fillId="6" borderId="64" xfId="0" applyNumberFormat="1" applyFont="1" applyFill="1" applyBorder="1" applyAlignment="1">
      <alignment vertical="center"/>
    </xf>
    <xf numFmtId="179" fontId="2" fillId="0" borderId="20" xfId="0" applyNumberFormat="1" applyFont="1" applyBorder="1" applyAlignment="1">
      <alignment vertical="center"/>
    </xf>
    <xf numFmtId="179" fontId="2" fillId="0" borderId="19" xfId="0" applyNumberFormat="1" applyFont="1" applyBorder="1" applyAlignment="1">
      <alignment vertical="center"/>
    </xf>
    <xf numFmtId="177" fontId="11" fillId="3" borderId="54" xfId="0" applyNumberFormat="1" applyFont="1" applyFill="1" applyBorder="1" applyAlignment="1">
      <alignment vertical="center"/>
    </xf>
    <xf numFmtId="177" fontId="11" fillId="3" borderId="69" xfId="0" applyNumberFormat="1" applyFont="1" applyFill="1" applyBorder="1" applyAlignment="1">
      <alignment vertical="center"/>
    </xf>
    <xf numFmtId="177" fontId="11" fillId="6" borderId="54" xfId="0" applyNumberFormat="1" applyFont="1" applyFill="1" applyBorder="1" applyAlignment="1">
      <alignment vertical="center"/>
    </xf>
    <xf numFmtId="177" fontId="11" fillId="6" borderId="69" xfId="0" applyNumberFormat="1" applyFont="1" applyFill="1" applyBorder="1" applyAlignment="1">
      <alignment vertical="center"/>
    </xf>
    <xf numFmtId="177" fontId="11" fillId="7" borderId="54" xfId="0" applyNumberFormat="1" applyFont="1" applyFill="1" applyBorder="1" applyAlignment="1">
      <alignment vertical="center"/>
    </xf>
    <xf numFmtId="177" fontId="11" fillId="7" borderId="69" xfId="0" applyNumberFormat="1" applyFont="1" applyFill="1" applyBorder="1" applyAlignment="1">
      <alignment vertical="center"/>
    </xf>
    <xf numFmtId="177" fontId="11" fillId="5" borderId="54" xfId="0" applyNumberFormat="1" applyFont="1" applyFill="1" applyBorder="1" applyAlignment="1">
      <alignment vertical="center"/>
    </xf>
    <xf numFmtId="177" fontId="11" fillId="5" borderId="69" xfId="0" applyNumberFormat="1" applyFont="1" applyFill="1" applyBorder="1" applyAlignment="1">
      <alignment vertical="center"/>
    </xf>
    <xf numFmtId="177" fontId="11" fillId="7" borderId="63" xfId="0" applyNumberFormat="1" applyFont="1" applyFill="1" applyBorder="1" applyAlignment="1">
      <alignment vertical="center"/>
    </xf>
    <xf numFmtId="0" fontId="8" fillId="8" borderId="14" xfId="0" applyFont="1" applyFill="1" applyBorder="1" applyAlignment="1">
      <alignment vertical="center"/>
    </xf>
    <xf numFmtId="179" fontId="3" fillId="5" borderId="4" xfId="0" applyNumberFormat="1" applyFont="1" applyFill="1" applyBorder="1" applyAlignment="1">
      <alignment vertical="center"/>
    </xf>
    <xf numFmtId="179" fontId="11" fillId="8" borderId="12" xfId="0" applyNumberFormat="1" applyFont="1" applyFill="1" applyBorder="1" applyAlignment="1">
      <alignment vertical="center"/>
    </xf>
    <xf numFmtId="179" fontId="11" fillId="8" borderId="1" xfId="0" applyNumberFormat="1" applyFont="1" applyFill="1" applyBorder="1" applyAlignment="1">
      <alignment vertical="center"/>
    </xf>
    <xf numFmtId="0" fontId="4" fillId="8" borderId="13" xfId="0" applyFont="1" applyFill="1" applyBorder="1" applyAlignment="1">
      <alignment vertical="center"/>
    </xf>
    <xf numFmtId="0" fontId="4" fillId="8" borderId="14" xfId="0" applyFont="1" applyFill="1" applyBorder="1" applyAlignment="1">
      <alignment vertical="center"/>
    </xf>
    <xf numFmtId="0" fontId="8" fillId="8" borderId="0" xfId="0" applyFont="1" applyFill="1" applyAlignment="1">
      <alignment vertical="center"/>
    </xf>
    <xf numFmtId="179" fontId="2" fillId="8" borderId="1" xfId="0" applyNumberFormat="1" applyFont="1" applyFill="1" applyBorder="1" applyAlignment="1">
      <alignment vertical="center"/>
    </xf>
    <xf numFmtId="0" fontId="4" fillId="8" borderId="102" xfId="0" applyFont="1" applyFill="1" applyBorder="1" applyAlignment="1">
      <alignment vertical="center"/>
    </xf>
    <xf numFmtId="179" fontId="3" fillId="0" borderId="23" xfId="0" applyNumberFormat="1" applyFont="1" applyBorder="1" applyAlignment="1">
      <alignment vertical="center"/>
    </xf>
    <xf numFmtId="179" fontId="11" fillId="8" borderId="38" xfId="0" applyNumberFormat="1" applyFont="1" applyFill="1" applyBorder="1" applyAlignment="1">
      <alignment vertical="center"/>
    </xf>
    <xf numFmtId="179" fontId="2" fillId="0" borderId="40" xfId="0" applyNumberFormat="1" applyFont="1" applyBorder="1" applyAlignment="1">
      <alignment vertical="center"/>
    </xf>
    <xf numFmtId="179" fontId="8" fillId="0" borderId="0" xfId="0" applyNumberFormat="1" applyFont="1" applyAlignment="1">
      <alignment vertical="center"/>
    </xf>
    <xf numFmtId="49" fontId="4" fillId="8" borderId="92" xfId="0" applyNumberFormat="1" applyFont="1" applyFill="1" applyBorder="1" applyAlignment="1">
      <alignment vertical="center"/>
    </xf>
    <xf numFmtId="179" fontId="4" fillId="8" borderId="87" xfId="0" applyNumberFormat="1" applyFont="1" applyFill="1" applyBorder="1" applyAlignment="1">
      <alignment vertical="center"/>
    </xf>
    <xf numFmtId="49" fontId="4" fillId="8" borderId="95" xfId="0" applyNumberFormat="1" applyFont="1" applyFill="1" applyBorder="1" applyAlignment="1">
      <alignment vertical="center"/>
    </xf>
    <xf numFmtId="179" fontId="4" fillId="8" borderId="53" xfId="0" applyNumberFormat="1" applyFont="1" applyFill="1" applyBorder="1" applyAlignment="1">
      <alignment vertical="center"/>
    </xf>
    <xf numFmtId="49" fontId="4" fillId="8" borderId="89" xfId="0" applyNumberFormat="1" applyFont="1" applyFill="1" applyBorder="1" applyAlignment="1">
      <alignment vertical="center"/>
    </xf>
    <xf numFmtId="179" fontId="8" fillId="8" borderId="90" xfId="0" applyNumberFormat="1" applyFont="1" applyFill="1" applyBorder="1" applyAlignment="1">
      <alignment vertical="center"/>
    </xf>
    <xf numFmtId="0" fontId="13" fillId="0" borderId="10" xfId="0" applyFont="1" applyBorder="1" applyAlignment="1">
      <alignment vertical="center"/>
    </xf>
    <xf numFmtId="0" fontId="13" fillId="0" borderId="67" xfId="0" applyFont="1" applyBorder="1" applyAlignment="1">
      <alignment vertical="center"/>
    </xf>
    <xf numFmtId="176" fontId="11" fillId="6" borderId="12" xfId="0" applyNumberFormat="1" applyFont="1" applyFill="1" applyBorder="1" applyAlignment="1">
      <alignment vertical="center"/>
    </xf>
    <xf numFmtId="176" fontId="11" fillId="6" borderId="49" xfId="0" applyNumberFormat="1" applyFont="1" applyFill="1" applyBorder="1" applyAlignment="1">
      <alignment vertical="center"/>
    </xf>
    <xf numFmtId="176" fontId="11" fillId="8" borderId="25" xfId="0" applyNumberFormat="1" applyFont="1" applyFill="1" applyBorder="1" applyAlignment="1">
      <alignment vertical="center"/>
    </xf>
    <xf numFmtId="176" fontId="11" fillId="6" borderId="21" xfId="0" applyNumberFormat="1" applyFont="1" applyFill="1" applyBorder="1" applyAlignment="1">
      <alignment vertical="center"/>
    </xf>
    <xf numFmtId="176" fontId="2" fillId="0" borderId="21" xfId="0" applyNumberFormat="1" applyFont="1" applyBorder="1" applyAlignment="1">
      <alignment vertical="center"/>
    </xf>
    <xf numFmtId="176" fontId="11" fillId="6" borderId="20" xfId="0" applyNumberFormat="1" applyFont="1" applyFill="1" applyBorder="1" applyAlignment="1">
      <alignment vertical="center"/>
    </xf>
    <xf numFmtId="176" fontId="11" fillId="3" borderId="54" xfId="0" applyNumberFormat="1" applyFont="1" applyFill="1" applyBorder="1" applyAlignment="1">
      <alignment vertical="center"/>
    </xf>
    <xf numFmtId="176" fontId="11" fillId="6" borderId="29" xfId="0" applyNumberFormat="1" applyFont="1" applyFill="1" applyBorder="1" applyAlignment="1">
      <alignment vertical="center"/>
    </xf>
    <xf numFmtId="176" fontId="11" fillId="6" borderId="14" xfId="0" applyNumberFormat="1" applyFont="1" applyFill="1" applyBorder="1" applyAlignment="1">
      <alignment vertical="center"/>
    </xf>
    <xf numFmtId="0" fontId="13" fillId="0" borderId="58" xfId="0" applyFont="1" applyBorder="1" applyAlignment="1">
      <alignment vertical="center"/>
    </xf>
    <xf numFmtId="176" fontId="11" fillId="6" borderId="75" xfId="0" applyNumberFormat="1" applyFont="1" applyFill="1" applyBorder="1" applyAlignment="1">
      <alignment vertical="center"/>
    </xf>
    <xf numFmtId="176" fontId="11" fillId="3" borderId="69" xfId="0" applyNumberFormat="1" applyFont="1" applyFill="1" applyBorder="1" applyAlignment="1">
      <alignment vertical="center"/>
    </xf>
    <xf numFmtId="0" fontId="4" fillId="3" borderId="0" xfId="0" applyFont="1" applyFill="1" applyAlignment="1">
      <alignment vertical="center"/>
    </xf>
    <xf numFmtId="178" fontId="4" fillId="3" borderId="0" xfId="0" applyNumberFormat="1" applyFont="1" applyFill="1" applyAlignment="1">
      <alignment vertical="center"/>
    </xf>
    <xf numFmtId="177" fontId="11" fillId="0" borderId="54" xfId="0" applyNumberFormat="1" applyFont="1" applyBorder="1" applyAlignment="1">
      <alignment vertical="center"/>
    </xf>
    <xf numFmtId="178" fontId="4" fillId="0" borderId="0" xfId="0" applyNumberFormat="1" applyFont="1" applyAlignment="1">
      <alignment vertical="center"/>
    </xf>
    <xf numFmtId="177" fontId="3" fillId="10" borderId="55" xfId="0" applyNumberFormat="1" applyFont="1" applyFill="1" applyBorder="1" applyAlignment="1">
      <alignment vertical="center"/>
    </xf>
    <xf numFmtId="177" fontId="11" fillId="10" borderId="54" xfId="0" applyNumberFormat="1" applyFont="1" applyFill="1" applyBorder="1" applyAlignment="1">
      <alignment vertical="center"/>
    </xf>
    <xf numFmtId="178" fontId="4" fillId="10" borderId="0" xfId="0" applyNumberFormat="1" applyFont="1" applyFill="1" applyAlignment="1">
      <alignment vertical="center"/>
    </xf>
    <xf numFmtId="178" fontId="4" fillId="5" borderId="0" xfId="0" applyNumberFormat="1" applyFont="1" applyFill="1" applyAlignment="1">
      <alignment vertical="center"/>
    </xf>
    <xf numFmtId="177" fontId="3" fillId="10" borderId="74" xfId="0" applyNumberFormat="1" applyFont="1" applyFill="1" applyBorder="1" applyAlignment="1">
      <alignment vertical="center"/>
    </xf>
    <xf numFmtId="177" fontId="11" fillId="10" borderId="63" xfId="0" applyNumberFormat="1" applyFont="1" applyFill="1" applyBorder="1" applyAlignment="1">
      <alignment vertical="center"/>
    </xf>
    <xf numFmtId="176" fontId="11" fillId="6" borderId="70" xfId="0" applyNumberFormat="1" applyFont="1" applyFill="1" applyBorder="1" applyAlignment="1">
      <alignment vertical="center"/>
    </xf>
    <xf numFmtId="0" fontId="13" fillId="0" borderId="71" xfId="0" applyFont="1" applyBorder="1" applyAlignment="1">
      <alignment vertical="center"/>
    </xf>
    <xf numFmtId="0" fontId="13" fillId="0" borderId="9" xfId="0" applyFont="1" applyBorder="1" applyAlignment="1">
      <alignment vertical="center"/>
    </xf>
    <xf numFmtId="176" fontId="11" fillId="6" borderId="57" xfId="0" applyNumberFormat="1" applyFont="1" applyFill="1" applyBorder="1" applyAlignment="1">
      <alignment vertical="center"/>
    </xf>
    <xf numFmtId="0" fontId="13" fillId="0" borderId="33" xfId="0" applyFont="1" applyBorder="1" applyAlignment="1">
      <alignment vertical="center"/>
    </xf>
    <xf numFmtId="177" fontId="11" fillId="6" borderId="25" xfId="0" applyNumberFormat="1" applyFont="1" applyFill="1" applyBorder="1" applyAlignment="1">
      <alignment vertical="center"/>
    </xf>
    <xf numFmtId="177" fontId="11" fillId="6" borderId="1" xfId="0" applyNumberFormat="1" applyFont="1" applyFill="1" applyBorder="1" applyAlignment="1">
      <alignment vertical="center"/>
    </xf>
    <xf numFmtId="176" fontId="3" fillId="0" borderId="57" xfId="0" applyNumberFormat="1" applyFont="1" applyBorder="1" applyAlignment="1">
      <alignment vertical="center"/>
    </xf>
    <xf numFmtId="176" fontId="3" fillId="3" borderId="27" xfId="0" applyNumberFormat="1" applyFont="1" applyFill="1" applyBorder="1" applyAlignment="1">
      <alignment vertical="center"/>
    </xf>
    <xf numFmtId="176" fontId="3" fillId="0" borderId="59" xfId="0" applyNumberFormat="1" applyFont="1" applyBorder="1" applyAlignment="1">
      <alignment vertical="center"/>
    </xf>
    <xf numFmtId="176" fontId="3" fillId="0" borderId="60" xfId="0" applyNumberFormat="1" applyFont="1" applyBorder="1" applyAlignment="1">
      <alignment vertical="center"/>
    </xf>
    <xf numFmtId="176" fontId="3" fillId="0" borderId="81" xfId="0" applyNumberFormat="1" applyFont="1" applyBorder="1" applyAlignment="1">
      <alignment vertical="center"/>
    </xf>
    <xf numFmtId="177" fontId="3" fillId="3" borderId="27" xfId="0" applyNumberFormat="1" applyFont="1" applyFill="1" applyBorder="1" applyAlignment="1">
      <alignment vertical="center"/>
    </xf>
    <xf numFmtId="177" fontId="13" fillId="0" borderId="33" xfId="0" applyNumberFormat="1" applyFont="1" applyBorder="1" applyAlignment="1">
      <alignment vertical="center"/>
    </xf>
    <xf numFmtId="177" fontId="13" fillId="0" borderId="61" xfId="0" applyNumberFormat="1" applyFont="1" applyBorder="1" applyAlignment="1">
      <alignment vertical="center"/>
    </xf>
    <xf numFmtId="177" fontId="3" fillId="0" borderId="59" xfId="0" applyNumberFormat="1" applyFont="1" applyBorder="1" applyAlignment="1">
      <alignment vertical="center"/>
    </xf>
    <xf numFmtId="177" fontId="3" fillId="0" borderId="60" xfId="0" applyNumberFormat="1" applyFont="1" applyBorder="1" applyAlignment="1">
      <alignment vertical="center"/>
    </xf>
    <xf numFmtId="177" fontId="3" fillId="0" borderId="57" xfId="0" applyNumberFormat="1" applyFont="1" applyBorder="1" applyAlignment="1">
      <alignment vertical="center"/>
    </xf>
    <xf numFmtId="177" fontId="3" fillId="0" borderId="11" xfId="0" applyNumberFormat="1" applyFont="1" applyBorder="1" applyAlignment="1">
      <alignment vertical="center"/>
    </xf>
    <xf numFmtId="177" fontId="3" fillId="0" borderId="27" xfId="0" applyNumberFormat="1" applyFont="1" applyBorder="1" applyAlignment="1">
      <alignment vertical="center"/>
    </xf>
    <xf numFmtId="177" fontId="3" fillId="7" borderId="27" xfId="0" applyNumberFormat="1" applyFont="1" applyFill="1" applyBorder="1" applyAlignment="1">
      <alignment vertical="center"/>
    </xf>
    <xf numFmtId="177" fontId="3" fillId="5" borderId="27" xfId="0" applyNumberFormat="1" applyFont="1" applyFill="1" applyBorder="1" applyAlignment="1">
      <alignment vertical="center"/>
    </xf>
    <xf numFmtId="0" fontId="4" fillId="7" borderId="0" xfId="0" applyFont="1" applyFill="1" applyAlignment="1">
      <alignment vertical="center"/>
    </xf>
    <xf numFmtId="0" fontId="4" fillId="5" borderId="0" xfId="0" applyFont="1" applyFill="1" applyAlignment="1">
      <alignment vertical="center"/>
    </xf>
    <xf numFmtId="49" fontId="4" fillId="0" borderId="80" xfId="0" applyNumberFormat="1" applyFont="1" applyBorder="1" applyAlignment="1">
      <alignment horizontal="left" vertical="center"/>
    </xf>
    <xf numFmtId="176" fontId="3" fillId="0" borderId="11" xfId="0" applyNumberFormat="1" applyFont="1" applyBorder="1" applyAlignment="1">
      <alignment vertical="center"/>
    </xf>
    <xf numFmtId="179" fontId="20" fillId="0" borderId="0" xfId="0" applyNumberFormat="1" applyFont="1" applyAlignment="1">
      <alignment vertical="center"/>
    </xf>
    <xf numFmtId="179" fontId="16" fillId="0" borderId="0" xfId="3" applyNumberFormat="1" applyFont="1" applyFill="1" applyBorder="1" applyAlignment="1" applyProtection="1">
      <alignment vertical="center"/>
    </xf>
    <xf numFmtId="179" fontId="4" fillId="0" borderId="0" xfId="3" applyNumberFormat="1" applyFont="1" applyFill="1" applyBorder="1" applyAlignment="1" applyProtection="1">
      <alignment vertical="center"/>
    </xf>
    <xf numFmtId="179" fontId="4" fillId="0" borderId="45" xfId="3" applyNumberFormat="1" applyFont="1" applyFill="1" applyBorder="1" applyAlignment="1" applyProtection="1">
      <alignment horizontal="left" vertical="center"/>
    </xf>
    <xf numFmtId="179" fontId="4" fillId="0" borderId="43" xfId="3" applyNumberFormat="1" applyFont="1" applyFill="1" applyBorder="1" applyAlignment="1" applyProtection="1">
      <alignment vertical="center"/>
    </xf>
    <xf numFmtId="179" fontId="4" fillId="0" borderId="44" xfId="3" applyNumberFormat="1" applyFont="1" applyFill="1" applyBorder="1" applyAlignment="1" applyProtection="1">
      <alignment vertical="center"/>
    </xf>
    <xf numFmtId="49" fontId="4" fillId="0" borderId="44" xfId="3" applyNumberFormat="1" applyFont="1" applyFill="1" applyBorder="1" applyAlignment="1" applyProtection="1">
      <alignment vertical="center"/>
    </xf>
    <xf numFmtId="179" fontId="4" fillId="0" borderId="46" xfId="3" applyNumberFormat="1" applyFont="1" applyFill="1" applyBorder="1" applyAlignment="1" applyProtection="1">
      <alignment horizontal="left" vertical="center"/>
    </xf>
    <xf numFmtId="179" fontId="4" fillId="0" borderId="0" xfId="3" applyNumberFormat="1" applyFont="1" applyFill="1" applyBorder="1" applyAlignment="1" applyProtection="1">
      <alignment horizontal="left" vertical="center"/>
    </xf>
    <xf numFmtId="179" fontId="4" fillId="0" borderId="11" xfId="3" applyNumberFormat="1" applyFont="1" applyFill="1" applyBorder="1" applyAlignment="1" applyProtection="1">
      <alignment horizontal="left" vertical="center"/>
    </xf>
    <xf numFmtId="49" fontId="8" fillId="0" borderId="0" xfId="3" applyNumberFormat="1" applyFont="1" applyFill="1" applyBorder="1" applyAlignment="1" applyProtection="1">
      <alignment horizontal="left" vertical="center"/>
    </xf>
    <xf numFmtId="49" fontId="4" fillId="0" borderId="0" xfId="3" applyNumberFormat="1" applyFont="1" applyFill="1" applyBorder="1" applyAlignment="1" applyProtection="1">
      <alignment horizontal="left" vertical="center"/>
    </xf>
    <xf numFmtId="179" fontId="4" fillId="0" borderId="48" xfId="3" applyNumberFormat="1" applyFont="1" applyFill="1" applyBorder="1" applyAlignment="1" applyProtection="1">
      <alignment horizontal="center" vertical="center" wrapText="1"/>
    </xf>
    <xf numFmtId="179" fontId="4" fillId="0" borderId="11" xfId="3" applyNumberFormat="1" applyFont="1" applyFill="1" applyBorder="1" applyAlignment="1" applyProtection="1">
      <alignment horizontal="center" vertical="center" wrapText="1"/>
    </xf>
    <xf numFmtId="49" fontId="8" fillId="0" borderId="0" xfId="3" applyNumberFormat="1" applyFont="1" applyFill="1" applyBorder="1" applyAlignment="1" applyProtection="1">
      <alignment horizontal="center" vertical="center" wrapText="1"/>
    </xf>
    <xf numFmtId="49" fontId="8" fillId="0" borderId="0" xfId="3" applyNumberFormat="1" applyFont="1" applyFill="1" applyBorder="1" applyAlignment="1">
      <alignment horizontal="center" vertical="center" wrapText="1"/>
    </xf>
    <xf numFmtId="49" fontId="4" fillId="0" borderId="0" xfId="3" applyNumberFormat="1" applyFont="1" applyFill="1" applyBorder="1" applyAlignment="1" applyProtection="1">
      <alignment horizontal="center" vertical="center" wrapText="1"/>
    </xf>
    <xf numFmtId="179" fontId="4" fillId="0" borderId="52" xfId="3" applyNumberFormat="1" applyFont="1" applyFill="1" applyBorder="1" applyAlignment="1" applyProtection="1">
      <alignment horizontal="left" vertical="center"/>
    </xf>
    <xf numFmtId="179" fontId="10" fillId="0" borderId="10" xfId="3" applyNumberFormat="1" applyFont="1" applyFill="1" applyBorder="1" applyAlignment="1" applyProtection="1">
      <alignment vertical="center"/>
    </xf>
    <xf numFmtId="49" fontId="10" fillId="0" borderId="10" xfId="3" applyNumberFormat="1" applyFont="1" applyFill="1" applyBorder="1" applyAlignment="1" applyProtection="1">
      <alignment vertical="center"/>
    </xf>
    <xf numFmtId="179" fontId="13" fillId="0" borderId="3" xfId="3" applyNumberFormat="1" applyFont="1" applyFill="1" applyBorder="1" applyAlignment="1" applyProtection="1">
      <alignment vertical="center"/>
    </xf>
    <xf numFmtId="179" fontId="13" fillId="0" borderId="9" xfId="3" applyNumberFormat="1" applyFont="1" applyFill="1" applyBorder="1" applyAlignment="1" applyProtection="1">
      <alignment vertical="center"/>
    </xf>
    <xf numFmtId="179" fontId="10" fillId="0" borderId="0" xfId="3" applyNumberFormat="1" applyFont="1" applyFill="1" applyBorder="1" applyAlignment="1" applyProtection="1">
      <alignment vertical="center"/>
    </xf>
    <xf numFmtId="179" fontId="8" fillId="0" borderId="11" xfId="3" applyNumberFormat="1" applyFont="1" applyFill="1" applyBorder="1" applyAlignment="1" applyProtection="1">
      <alignment vertical="center"/>
    </xf>
    <xf numFmtId="179" fontId="8" fillId="0" borderId="12" xfId="3" applyNumberFormat="1" applyFont="1" applyFill="1" applyBorder="1" applyAlignment="1" applyProtection="1">
      <alignment vertical="center"/>
    </xf>
    <xf numFmtId="179" fontId="3" fillId="0" borderId="4" xfId="3" applyNumberFormat="1" applyFont="1" applyFill="1" applyBorder="1" applyAlignment="1" applyProtection="1">
      <alignment vertical="center"/>
    </xf>
    <xf numFmtId="179" fontId="11" fillId="6" borderId="57" xfId="3" applyNumberFormat="1" applyFont="1" applyFill="1" applyBorder="1" applyAlignment="1" applyProtection="1">
      <alignment vertical="center"/>
    </xf>
    <xf numFmtId="179" fontId="8" fillId="0" borderId="0" xfId="3" applyNumberFormat="1" applyFont="1" applyFill="1" applyBorder="1" applyAlignment="1" applyProtection="1">
      <alignment vertical="center"/>
    </xf>
    <xf numFmtId="179" fontId="4" fillId="0" borderId="11" xfId="3" applyNumberFormat="1" applyFont="1" applyFill="1" applyBorder="1" applyAlignment="1" applyProtection="1">
      <alignment vertical="center"/>
    </xf>
    <xf numFmtId="179" fontId="4" fillId="0" borderId="13" xfId="3" applyNumberFormat="1" applyFont="1" applyFill="1" applyBorder="1" applyAlignment="1" applyProtection="1">
      <alignment vertical="center"/>
    </xf>
    <xf numFmtId="179" fontId="4" fillId="0" borderId="14" xfId="3" applyNumberFormat="1" applyFont="1" applyFill="1" applyBorder="1" applyAlignment="1" applyProtection="1">
      <alignment vertical="center"/>
    </xf>
    <xf numFmtId="179" fontId="4" fillId="0" borderId="12" xfId="3" applyNumberFormat="1" applyFont="1" applyFill="1" applyBorder="1" applyAlignment="1" applyProtection="1">
      <alignment vertical="center"/>
    </xf>
    <xf numFmtId="179" fontId="8" fillId="0" borderId="14" xfId="3" applyNumberFormat="1" applyFont="1" applyFill="1" applyBorder="1" applyAlignment="1" applyProtection="1">
      <alignment vertical="center"/>
    </xf>
    <xf numFmtId="49" fontId="8" fillId="0" borderId="14" xfId="3" applyNumberFormat="1" applyFont="1" applyFill="1" applyBorder="1" applyAlignment="1" applyProtection="1">
      <alignment vertical="center"/>
    </xf>
    <xf numFmtId="49" fontId="4" fillId="5" borderId="14" xfId="3" applyNumberFormat="1" applyFont="1" applyFill="1" applyBorder="1" applyAlignment="1" applyProtection="1">
      <alignment horizontal="right" vertical="center"/>
    </xf>
    <xf numFmtId="179" fontId="4" fillId="0" borderId="53" xfId="3" applyNumberFormat="1" applyFont="1" applyFill="1" applyBorder="1" applyAlignment="1" applyProtection="1">
      <alignment vertical="center"/>
    </xf>
    <xf numFmtId="49" fontId="4" fillId="0" borderId="34" xfId="3" applyNumberFormat="1" applyFont="1" applyFill="1" applyBorder="1" applyAlignment="1" applyProtection="1">
      <alignment vertical="center"/>
    </xf>
    <xf numFmtId="179" fontId="4" fillId="0" borderId="34" xfId="3" applyNumberFormat="1" applyFont="1" applyFill="1" applyBorder="1" applyAlignment="1" applyProtection="1">
      <alignment vertical="center"/>
    </xf>
    <xf numFmtId="179" fontId="8" fillId="0" borderId="54" xfId="3" applyNumberFormat="1" applyFont="1" applyFill="1" applyBorder="1" applyAlignment="1" applyProtection="1">
      <alignment vertical="center"/>
    </xf>
    <xf numFmtId="179" fontId="3" fillId="3" borderId="55" xfId="3" applyNumberFormat="1" applyFont="1" applyFill="1" applyBorder="1" applyAlignment="1" applyProtection="1">
      <alignment vertical="center"/>
    </xf>
    <xf numFmtId="179" fontId="11" fillId="3" borderId="27" xfId="3" applyNumberFormat="1" applyFont="1" applyFill="1" applyBorder="1" applyAlignment="1" applyProtection="1">
      <alignment vertical="center"/>
    </xf>
    <xf numFmtId="179" fontId="8" fillId="0" borderId="29" xfId="3" applyNumberFormat="1" applyFont="1" applyFill="1" applyBorder="1" applyAlignment="1" applyProtection="1">
      <alignment vertical="center"/>
    </xf>
    <xf numFmtId="179" fontId="3" fillId="0" borderId="5" xfId="3" applyNumberFormat="1" applyFont="1" applyFill="1" applyBorder="1" applyAlignment="1" applyProtection="1">
      <alignment vertical="center"/>
    </xf>
    <xf numFmtId="179" fontId="11" fillId="6" borderId="59" xfId="3" applyNumberFormat="1" applyFont="1" applyFill="1" applyBorder="1" applyAlignment="1" applyProtection="1">
      <alignment vertical="center"/>
    </xf>
    <xf numFmtId="179" fontId="3" fillId="0" borderId="2" xfId="3" applyNumberFormat="1" applyFont="1" applyFill="1" applyBorder="1" applyAlignment="1" applyProtection="1">
      <alignment vertical="center"/>
    </xf>
    <xf numFmtId="179" fontId="11" fillId="6" borderId="60" xfId="3" applyNumberFormat="1" applyFont="1" applyFill="1" applyBorder="1" applyAlignment="1" applyProtection="1">
      <alignment vertical="center"/>
    </xf>
    <xf numFmtId="179" fontId="3" fillId="0" borderId="15" xfId="3" applyNumberFormat="1" applyFont="1" applyFill="1" applyBorder="1" applyAlignment="1" applyProtection="1">
      <alignment vertical="center"/>
    </xf>
    <xf numFmtId="179" fontId="11" fillId="6" borderId="32" xfId="3" applyNumberFormat="1" applyFont="1" applyFill="1" applyBorder="1" applyAlignment="1" applyProtection="1">
      <alignment vertical="center"/>
    </xf>
    <xf numFmtId="179" fontId="11" fillId="3" borderId="56" xfId="3" applyNumberFormat="1" applyFont="1" applyFill="1" applyBorder="1" applyAlignment="1" applyProtection="1">
      <alignment vertical="center"/>
    </xf>
    <xf numFmtId="179" fontId="8" fillId="0" borderId="53" xfId="3" applyNumberFormat="1" applyFont="1" applyFill="1" applyBorder="1" applyAlignment="1" applyProtection="1">
      <alignment vertical="center"/>
    </xf>
    <xf numFmtId="49" fontId="8" fillId="0" borderId="53" xfId="3" applyNumberFormat="1" applyFont="1" applyFill="1" applyBorder="1" applyAlignment="1" applyProtection="1">
      <alignment vertical="center"/>
    </xf>
    <xf numFmtId="179" fontId="13" fillId="0" borderId="22" xfId="3" applyNumberFormat="1" applyFont="1" applyFill="1" applyBorder="1" applyAlignment="1" applyProtection="1">
      <alignment vertical="center"/>
    </xf>
    <xf numFmtId="179" fontId="13" fillId="0" borderId="33" xfId="3" applyNumberFormat="1" applyFont="1" applyFill="1" applyBorder="1" applyAlignment="1" applyProtection="1">
      <alignment vertical="center"/>
    </xf>
    <xf numFmtId="179" fontId="11" fillId="6" borderId="30" xfId="3" applyNumberFormat="1" applyFont="1" applyFill="1" applyBorder="1" applyAlignment="1" applyProtection="1">
      <alignment vertical="center"/>
    </xf>
    <xf numFmtId="179" fontId="3" fillId="0" borderId="7" xfId="3" applyNumberFormat="1" applyFont="1" applyFill="1" applyBorder="1" applyAlignment="1" applyProtection="1">
      <alignment vertical="center"/>
    </xf>
    <xf numFmtId="177" fontId="3" fillId="3" borderId="55" xfId="3" applyNumberFormat="1" applyFont="1" applyFill="1" applyBorder="1" applyAlignment="1" applyProtection="1">
      <alignment vertical="center"/>
    </xf>
    <xf numFmtId="177" fontId="11" fillId="3" borderId="27" xfId="3" applyNumberFormat="1" applyFont="1" applyFill="1" applyBorder="1" applyAlignment="1" applyProtection="1">
      <alignment vertical="center"/>
    </xf>
    <xf numFmtId="177" fontId="11" fillId="3" borderId="58" xfId="3" applyNumberFormat="1" applyFont="1" applyFill="1" applyBorder="1" applyAlignment="1" applyProtection="1">
      <alignment vertical="center"/>
    </xf>
    <xf numFmtId="177" fontId="3" fillId="0" borderId="55" xfId="3" applyNumberFormat="1" applyFont="1" applyFill="1" applyBorder="1" applyAlignment="1" applyProtection="1">
      <alignment vertical="center"/>
    </xf>
    <xf numFmtId="177" fontId="11" fillId="6" borderId="27" xfId="3" applyNumberFormat="1" applyFont="1" applyFill="1" applyBorder="1" applyAlignment="1" applyProtection="1">
      <alignment vertical="center"/>
    </xf>
    <xf numFmtId="177" fontId="3" fillId="7" borderId="55" xfId="3" applyNumberFormat="1" applyFont="1" applyFill="1" applyBorder="1" applyAlignment="1" applyProtection="1">
      <alignment vertical="center"/>
    </xf>
    <xf numFmtId="177" fontId="11" fillId="7" borderId="27" xfId="3" applyNumberFormat="1" applyFont="1" applyFill="1" applyBorder="1" applyAlignment="1" applyProtection="1">
      <alignment vertical="center"/>
    </xf>
    <xf numFmtId="177" fontId="11" fillId="7" borderId="58" xfId="3" applyNumberFormat="1" applyFont="1" applyFill="1" applyBorder="1" applyAlignment="1" applyProtection="1">
      <alignment vertical="center"/>
    </xf>
    <xf numFmtId="177" fontId="11" fillId="5" borderId="58" xfId="3" applyNumberFormat="1" applyFont="1" applyFill="1" applyBorder="1" applyAlignment="1" applyProtection="1">
      <alignment vertical="center"/>
    </xf>
    <xf numFmtId="178" fontId="11" fillId="3" borderId="58" xfId="0" applyNumberFormat="1" applyFont="1" applyFill="1" applyBorder="1" applyAlignment="1">
      <alignment vertical="center"/>
    </xf>
    <xf numFmtId="178" fontId="3" fillId="3" borderId="27" xfId="0" applyNumberFormat="1" applyFont="1" applyFill="1" applyBorder="1" applyAlignment="1">
      <alignment vertical="center"/>
    </xf>
    <xf numFmtId="49" fontId="24" fillId="8" borderId="14" xfId="0" applyNumberFormat="1" applyFont="1" applyFill="1" applyBorder="1" applyAlignment="1">
      <alignment vertical="center"/>
    </xf>
    <xf numFmtId="0" fontId="4" fillId="8" borderId="0" xfId="0" applyFont="1" applyFill="1" applyAlignment="1">
      <alignment vertical="center"/>
    </xf>
    <xf numFmtId="0" fontId="24" fillId="0" borderId="14" xfId="0" applyFont="1" applyBorder="1" applyAlignment="1">
      <alignment vertical="center"/>
    </xf>
    <xf numFmtId="176" fontId="25" fillId="0" borderId="1" xfId="0" applyNumberFormat="1" applyFont="1" applyBorder="1" applyAlignment="1">
      <alignment vertical="center"/>
    </xf>
    <xf numFmtId="0" fontId="24" fillId="5" borderId="14" xfId="0" applyFont="1" applyFill="1" applyBorder="1" applyAlignment="1">
      <alignment vertical="center"/>
    </xf>
    <xf numFmtId="179" fontId="2" fillId="0" borderId="21" xfId="0" applyNumberFormat="1" applyFont="1" applyBorder="1" applyAlignment="1">
      <alignment vertical="center"/>
    </xf>
    <xf numFmtId="49" fontId="4" fillId="8" borderId="104" xfId="0" applyNumberFormat="1" applyFont="1" applyFill="1" applyBorder="1" applyAlignment="1">
      <alignment horizontal="right" vertical="center"/>
    </xf>
    <xf numFmtId="0" fontId="4" fillId="8" borderId="0" xfId="0" applyFont="1" applyFill="1" applyAlignment="1">
      <alignment horizontal="right" vertical="center"/>
    </xf>
    <xf numFmtId="179" fontId="8" fillId="8" borderId="105" xfId="0" applyNumberFormat="1" applyFont="1" applyFill="1" applyBorder="1" applyAlignment="1">
      <alignment horizontal="right" vertical="center"/>
    </xf>
    <xf numFmtId="49" fontId="4" fillId="9" borderId="12" xfId="0" applyNumberFormat="1" applyFont="1" applyFill="1" applyBorder="1" applyAlignment="1">
      <alignment vertical="center"/>
    </xf>
    <xf numFmtId="49" fontId="8" fillId="0" borderId="1" xfId="0" applyNumberFormat="1" applyFont="1" applyBorder="1" applyAlignment="1">
      <alignment horizontal="left" vertical="center"/>
    </xf>
    <xf numFmtId="49" fontId="24" fillId="5" borderId="14" xfId="0" applyNumberFormat="1" applyFont="1" applyFill="1" applyBorder="1" applyAlignment="1">
      <alignment horizontal="right" vertical="center"/>
    </xf>
    <xf numFmtId="49" fontId="24" fillId="5" borderId="14" xfId="3" applyNumberFormat="1" applyFont="1" applyFill="1" applyBorder="1" applyAlignment="1" applyProtection="1">
      <alignment horizontal="right" vertical="center"/>
    </xf>
    <xf numFmtId="179" fontId="24" fillId="5" borderId="14" xfId="3" applyNumberFormat="1" applyFont="1" applyFill="1" applyBorder="1" applyAlignment="1">
      <alignment vertical="center"/>
    </xf>
    <xf numFmtId="0" fontId="4" fillId="5" borderId="12" xfId="0" applyFont="1" applyFill="1" applyBorder="1" applyAlignment="1">
      <alignment vertical="center"/>
    </xf>
    <xf numFmtId="0" fontId="2" fillId="0" borderId="0" xfId="0" applyFont="1" applyAlignment="1">
      <alignment vertical="center"/>
    </xf>
    <xf numFmtId="179" fontId="3" fillId="0" borderId="57" xfId="0" applyNumberFormat="1" applyFont="1" applyBorder="1" applyAlignment="1">
      <alignment vertical="center"/>
    </xf>
    <xf numFmtId="179" fontId="11" fillId="0" borderId="58" xfId="0" applyNumberFormat="1" applyFont="1" applyBorder="1" applyAlignment="1">
      <alignment vertical="center"/>
    </xf>
    <xf numFmtId="179" fontId="11" fillId="5" borderId="58" xfId="0" applyNumberFormat="1" applyFont="1" applyFill="1" applyBorder="1" applyAlignment="1">
      <alignment vertical="center"/>
    </xf>
    <xf numFmtId="179" fontId="12" fillId="6" borderId="25" xfId="0" applyNumberFormat="1" applyFont="1" applyFill="1" applyBorder="1" applyAlignment="1">
      <alignment vertical="center"/>
    </xf>
    <xf numFmtId="179" fontId="12" fillId="0" borderId="25" xfId="0" applyNumberFormat="1" applyFont="1" applyBorder="1" applyAlignment="1">
      <alignment vertical="center"/>
    </xf>
    <xf numFmtId="179" fontId="3" fillId="0" borderId="25" xfId="0" applyNumberFormat="1" applyFont="1" applyBorder="1" applyAlignment="1">
      <alignment vertical="center"/>
    </xf>
    <xf numFmtId="179" fontId="2" fillId="0" borderId="25" xfId="0" applyNumberFormat="1" applyFont="1" applyBorder="1" applyAlignment="1">
      <alignment vertical="center"/>
    </xf>
    <xf numFmtId="179" fontId="12" fillId="6" borderId="1" xfId="0" applyNumberFormat="1" applyFont="1" applyFill="1" applyBorder="1" applyAlignment="1">
      <alignment vertical="center"/>
    </xf>
    <xf numFmtId="0" fontId="24" fillId="0" borderId="0" xfId="0" applyFont="1" applyAlignment="1">
      <alignment vertical="center"/>
    </xf>
    <xf numFmtId="0" fontId="24" fillId="0" borderId="11" xfId="0" applyFont="1" applyBorder="1" applyAlignment="1">
      <alignment vertical="center"/>
    </xf>
    <xf numFmtId="49" fontId="24" fillId="0" borderId="0" xfId="0" applyNumberFormat="1" applyFont="1" applyAlignment="1">
      <alignment vertical="center"/>
    </xf>
    <xf numFmtId="49" fontId="24" fillId="0" borderId="13" xfId="0" applyNumberFormat="1" applyFont="1" applyBorder="1" applyAlignment="1">
      <alignment vertical="center"/>
    </xf>
    <xf numFmtId="0" fontId="24" fillId="0" borderId="13" xfId="0" applyFont="1" applyBorder="1" applyAlignment="1">
      <alignment vertical="center"/>
    </xf>
    <xf numFmtId="176" fontId="27" fillId="0" borderId="4" xfId="0" applyNumberFormat="1" applyFont="1" applyBorder="1" applyAlignment="1">
      <alignment vertical="center"/>
    </xf>
    <xf numFmtId="49" fontId="4" fillId="0" borderId="110" xfId="0" applyNumberFormat="1" applyFont="1" applyBorder="1" applyAlignment="1">
      <alignment horizontal="center" vertical="center"/>
    </xf>
    <xf numFmtId="49" fontId="4" fillId="0" borderId="75" xfId="0" applyNumberFormat="1" applyFont="1" applyBorder="1" applyAlignment="1">
      <alignment horizontal="center" vertical="center" wrapText="1"/>
    </xf>
    <xf numFmtId="49" fontId="4" fillId="0" borderId="111" xfId="0" applyNumberFormat="1" applyFont="1" applyBorder="1" applyAlignment="1">
      <alignment horizontal="center" vertical="center" wrapText="1"/>
    </xf>
    <xf numFmtId="0" fontId="5" fillId="0" borderId="112" xfId="0" applyFont="1" applyBorder="1" applyAlignment="1">
      <alignment vertical="center"/>
    </xf>
    <xf numFmtId="177" fontId="3" fillId="2" borderId="75" xfId="0" applyNumberFormat="1" applyFont="1" applyFill="1" applyBorder="1" applyAlignment="1">
      <alignment vertical="center"/>
    </xf>
    <xf numFmtId="177" fontId="12" fillId="0" borderId="46" xfId="0" applyNumberFormat="1" applyFont="1" applyBorder="1" applyAlignment="1">
      <alignment vertical="center"/>
    </xf>
    <xf numFmtId="177" fontId="3" fillId="2" borderId="46" xfId="0" applyNumberFormat="1" applyFont="1" applyFill="1" applyBorder="1" applyAlignment="1">
      <alignment vertical="center"/>
    </xf>
    <xf numFmtId="177" fontId="12" fillId="2" borderId="46" xfId="0" applyNumberFormat="1" applyFont="1" applyFill="1" applyBorder="1" applyAlignment="1">
      <alignment vertical="center"/>
    </xf>
    <xf numFmtId="177" fontId="3" fillId="3" borderId="52" xfId="0" applyNumberFormat="1" applyFont="1" applyFill="1" applyBorder="1" applyAlignment="1">
      <alignment vertical="center"/>
    </xf>
    <xf numFmtId="177" fontId="3" fillId="2" borderId="64" xfId="0" applyNumberFormat="1" applyFont="1" applyFill="1" applyBorder="1" applyAlignment="1">
      <alignment vertical="center"/>
    </xf>
    <xf numFmtId="177" fontId="12" fillId="0" borderId="62" xfId="0" applyNumberFormat="1" applyFont="1" applyBorder="1" applyAlignment="1">
      <alignment vertical="center"/>
    </xf>
    <xf numFmtId="177" fontId="3" fillId="3" borderId="106" xfId="0" applyNumberFormat="1" applyFont="1" applyFill="1" applyBorder="1" applyAlignment="1">
      <alignment vertical="center"/>
    </xf>
    <xf numFmtId="177" fontId="3" fillId="3" borderId="113" xfId="0" applyNumberFormat="1" applyFont="1" applyFill="1" applyBorder="1" applyAlignment="1">
      <alignment vertical="center"/>
    </xf>
    <xf numFmtId="177" fontId="3" fillId="0" borderId="114" xfId="0" applyNumberFormat="1" applyFont="1" applyBorder="1" applyAlignment="1">
      <alignment vertical="center"/>
    </xf>
    <xf numFmtId="177" fontId="3" fillId="3" borderId="63" xfId="0" applyNumberFormat="1" applyFont="1" applyFill="1" applyBorder="1" applyAlignment="1">
      <alignment vertical="center"/>
    </xf>
    <xf numFmtId="177" fontId="12" fillId="0" borderId="48" xfId="0" applyNumberFormat="1" applyFont="1" applyBorder="1" applyAlignment="1">
      <alignment vertical="center"/>
    </xf>
    <xf numFmtId="177" fontId="3" fillId="0" borderId="113" xfId="0" applyNumberFormat="1" applyFont="1" applyBorder="1" applyAlignment="1">
      <alignment vertical="center"/>
    </xf>
    <xf numFmtId="177" fontId="3" fillId="4" borderId="113" xfId="0" applyNumberFormat="1" applyFont="1" applyFill="1" applyBorder="1" applyAlignment="1">
      <alignment vertical="center"/>
    </xf>
    <xf numFmtId="177" fontId="3" fillId="5" borderId="113" xfId="0" applyNumberFormat="1" applyFont="1" applyFill="1" applyBorder="1" applyAlignment="1">
      <alignment vertical="center"/>
    </xf>
    <xf numFmtId="177" fontId="3" fillId="4" borderId="41" xfId="0" applyNumberFormat="1" applyFont="1" applyFill="1" applyBorder="1" applyAlignment="1">
      <alignment vertical="center"/>
    </xf>
    <xf numFmtId="179" fontId="27" fillId="0" borderId="4" xfId="0" applyNumberFormat="1" applyFont="1" applyBorder="1" applyAlignment="1">
      <alignment vertical="center"/>
    </xf>
    <xf numFmtId="176" fontId="27" fillId="0" borderId="57" xfId="0" applyNumberFormat="1" applyFont="1" applyBorder="1" applyAlignment="1">
      <alignment vertical="center"/>
    </xf>
    <xf numFmtId="179" fontId="24" fillId="0" borderId="11" xfId="3" applyNumberFormat="1" applyFont="1" applyFill="1" applyBorder="1" applyAlignment="1" applyProtection="1">
      <alignment vertical="center"/>
    </xf>
    <xf numFmtId="49" fontId="24" fillId="0" borderId="0" xfId="3" applyNumberFormat="1" applyFont="1" applyFill="1" applyBorder="1" applyAlignment="1" applyProtection="1">
      <alignment vertical="center"/>
    </xf>
    <xf numFmtId="179" fontId="24" fillId="0" borderId="0" xfId="3" applyNumberFormat="1" applyFont="1" applyFill="1" applyBorder="1" applyAlignment="1" applyProtection="1">
      <alignment vertical="center"/>
    </xf>
    <xf numFmtId="49" fontId="24" fillId="0" borderId="13" xfId="3" applyNumberFormat="1" applyFont="1" applyFill="1" applyBorder="1" applyAlignment="1" applyProtection="1">
      <alignment vertical="center"/>
    </xf>
    <xf numFmtId="179" fontId="24" fillId="0" borderId="13" xfId="3" applyNumberFormat="1" applyFont="1" applyFill="1" applyBorder="1" applyAlignment="1" applyProtection="1">
      <alignment vertical="center"/>
    </xf>
    <xf numFmtId="179" fontId="27" fillId="0" borderId="4" xfId="3" applyNumberFormat="1" applyFont="1" applyFill="1" applyBorder="1" applyAlignment="1" applyProtection="1">
      <alignment vertical="center"/>
    </xf>
    <xf numFmtId="49" fontId="24" fillId="0" borderId="12" xfId="0" applyNumberFormat="1" applyFont="1" applyBorder="1" applyAlignment="1">
      <alignment vertical="center"/>
    </xf>
    <xf numFmtId="0" fontId="24" fillId="0" borderId="12" xfId="0" applyFont="1" applyBorder="1" applyAlignment="1">
      <alignment vertical="center"/>
    </xf>
    <xf numFmtId="49" fontId="24" fillId="0" borderId="12" xfId="3" applyNumberFormat="1" applyFont="1" applyFill="1" applyBorder="1" applyAlignment="1" applyProtection="1">
      <alignment vertical="center"/>
    </xf>
    <xf numFmtId="179" fontId="24" fillId="0" borderId="12" xfId="3" applyNumberFormat="1" applyFont="1" applyFill="1" applyBorder="1" applyAlignment="1" applyProtection="1">
      <alignment vertical="center"/>
    </xf>
    <xf numFmtId="49" fontId="24" fillId="0" borderId="14" xfId="0" applyNumberFormat="1" applyFont="1" applyBorder="1" applyAlignment="1">
      <alignment vertical="center"/>
    </xf>
    <xf numFmtId="176" fontId="27" fillId="0" borderId="60" xfId="0" applyNumberFormat="1" applyFont="1" applyBorder="1" applyAlignment="1">
      <alignment vertical="center"/>
    </xf>
    <xf numFmtId="49" fontId="24" fillId="0" borderId="14" xfId="3" applyNumberFormat="1" applyFont="1" applyFill="1" applyBorder="1" applyAlignment="1" applyProtection="1">
      <alignment vertical="center"/>
    </xf>
    <xf numFmtId="179" fontId="24" fillId="0" borderId="14" xfId="3" applyNumberFormat="1" applyFont="1" applyFill="1" applyBorder="1" applyAlignment="1">
      <alignment vertical="center"/>
    </xf>
    <xf numFmtId="179" fontId="27" fillId="0" borderId="2" xfId="3" applyNumberFormat="1" applyFont="1" applyFill="1" applyBorder="1" applyAlignment="1" applyProtection="1">
      <alignment vertical="center"/>
    </xf>
    <xf numFmtId="0" fontId="14" fillId="5" borderId="14" xfId="0" applyFont="1" applyFill="1" applyBorder="1" applyAlignment="1">
      <alignment vertical="center"/>
    </xf>
    <xf numFmtId="179" fontId="14" fillId="5" borderId="14" xfId="3" applyNumberFormat="1" applyFont="1" applyFill="1" applyBorder="1" applyAlignment="1">
      <alignment vertical="center"/>
    </xf>
    <xf numFmtId="177" fontId="27" fillId="0" borderId="57" xfId="0" applyNumberFormat="1" applyFont="1" applyBorder="1" applyAlignment="1">
      <alignment vertical="center"/>
    </xf>
    <xf numFmtId="176" fontId="3" fillId="0" borderId="2" xfId="0" applyNumberFormat="1" applyFont="1" applyBorder="1" applyAlignment="1">
      <alignment vertical="center"/>
    </xf>
    <xf numFmtId="179" fontId="3" fillId="0" borderId="2" xfId="0" applyNumberFormat="1" applyFont="1" applyBorder="1" applyAlignment="1">
      <alignment vertical="center"/>
    </xf>
    <xf numFmtId="179" fontId="2" fillId="6" borderId="19" xfId="0" applyNumberFormat="1" applyFont="1" applyFill="1" applyBorder="1" applyAlignment="1">
      <alignment vertical="center"/>
    </xf>
    <xf numFmtId="177" fontId="3" fillId="0" borderId="27" xfId="3" applyNumberFormat="1" applyFont="1" applyFill="1" applyBorder="1" applyAlignment="1" applyProtection="1">
      <alignment vertical="center"/>
    </xf>
    <xf numFmtId="177" fontId="11" fillId="6" borderId="58" xfId="3" applyNumberFormat="1" applyFont="1" applyFill="1" applyBorder="1" applyAlignment="1" applyProtection="1">
      <alignment vertical="center"/>
    </xf>
    <xf numFmtId="177" fontId="3" fillId="5" borderId="4" xfId="0" applyNumberFormat="1" applyFont="1" applyFill="1" applyBorder="1" applyAlignment="1">
      <alignment vertical="center"/>
    </xf>
    <xf numFmtId="176" fontId="3" fillId="5" borderId="4" xfId="0" applyNumberFormat="1" applyFont="1" applyFill="1" applyBorder="1" applyAlignment="1">
      <alignment vertical="center"/>
    </xf>
    <xf numFmtId="177" fontId="3" fillId="5" borderId="57" xfId="0" applyNumberFormat="1" applyFont="1" applyFill="1" applyBorder="1" applyAlignment="1">
      <alignment vertical="center"/>
    </xf>
    <xf numFmtId="176" fontId="3" fillId="5" borderId="57" xfId="0" applyNumberFormat="1" applyFont="1" applyFill="1" applyBorder="1" applyAlignment="1">
      <alignment vertical="center"/>
    </xf>
    <xf numFmtId="179" fontId="3" fillId="5" borderId="4" xfId="3" applyNumberFormat="1" applyFont="1" applyFill="1" applyBorder="1" applyAlignment="1" applyProtection="1">
      <alignment vertical="center"/>
    </xf>
    <xf numFmtId="0" fontId="9" fillId="7" borderId="27" xfId="0" applyFont="1" applyFill="1" applyBorder="1" applyAlignment="1">
      <alignment vertical="center"/>
    </xf>
    <xf numFmtId="49" fontId="8" fillId="7" borderId="54" xfId="0" applyNumberFormat="1" applyFont="1" applyFill="1" applyBorder="1" applyAlignment="1">
      <alignment vertical="center"/>
    </xf>
    <xf numFmtId="0" fontId="8" fillId="7" borderId="54" xfId="0" applyFont="1" applyFill="1" applyBorder="1" applyAlignment="1">
      <alignment vertical="center"/>
    </xf>
    <xf numFmtId="49" fontId="23" fillId="8" borderId="13" xfId="0" applyNumberFormat="1" applyFont="1" applyFill="1" applyBorder="1" applyAlignment="1">
      <alignment vertical="center"/>
    </xf>
    <xf numFmtId="0" fontId="24" fillId="8" borderId="13" xfId="0" applyFont="1" applyFill="1" applyBorder="1" applyAlignment="1">
      <alignment vertical="center"/>
    </xf>
    <xf numFmtId="49" fontId="4" fillId="0" borderId="19" xfId="0" applyNumberFormat="1" applyFont="1" applyBorder="1" applyAlignment="1">
      <alignment horizontal="center" vertical="center" wrapText="1"/>
    </xf>
    <xf numFmtId="49" fontId="4" fillId="0" borderId="42"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39" xfId="0" applyNumberFormat="1" applyFont="1" applyBorder="1" applyAlignment="1">
      <alignment horizontal="center" vertical="center" wrapText="1"/>
    </xf>
    <xf numFmtId="177" fontId="11" fillId="7" borderId="56" xfId="3" applyNumberFormat="1" applyFont="1" applyFill="1" applyBorder="1" applyAlignment="1" applyProtection="1">
      <alignment vertical="center"/>
    </xf>
    <xf numFmtId="177" fontId="3" fillId="3" borderId="27" xfId="3" applyNumberFormat="1" applyFont="1" applyFill="1" applyBorder="1" applyAlignment="1" applyProtection="1">
      <alignment vertical="center"/>
    </xf>
    <xf numFmtId="177" fontId="3" fillId="7" borderId="27" xfId="3" applyNumberFormat="1" applyFont="1" applyFill="1" applyBorder="1" applyAlignment="1" applyProtection="1">
      <alignment vertical="center"/>
    </xf>
    <xf numFmtId="49" fontId="24" fillId="0" borderId="14" xfId="3" applyNumberFormat="1" applyFont="1" applyFill="1" applyBorder="1" applyAlignment="1">
      <alignment vertical="center"/>
    </xf>
    <xf numFmtId="179" fontId="24" fillId="0" borderId="14" xfId="3" applyNumberFormat="1" applyFont="1" applyFill="1" applyBorder="1" applyAlignment="1" applyProtection="1">
      <alignment vertical="center"/>
    </xf>
    <xf numFmtId="49" fontId="24" fillId="5" borderId="14" xfId="3" applyNumberFormat="1" applyFont="1" applyFill="1" applyBorder="1" applyAlignment="1" applyProtection="1">
      <alignment vertical="center"/>
    </xf>
    <xf numFmtId="49" fontId="24" fillId="5" borderId="14" xfId="0" applyNumberFormat="1" applyFont="1" applyFill="1" applyBorder="1" applyAlignment="1">
      <alignment vertical="center"/>
    </xf>
    <xf numFmtId="179" fontId="24" fillId="0" borderId="0" xfId="3" applyNumberFormat="1" applyFont="1" applyFill="1" applyBorder="1" applyAlignment="1">
      <alignment vertical="center"/>
    </xf>
    <xf numFmtId="177" fontId="2" fillId="6" borderId="1" xfId="0" applyNumberFormat="1" applyFont="1" applyFill="1" applyBorder="1" applyAlignment="1">
      <alignment vertical="center"/>
    </xf>
    <xf numFmtId="176" fontId="11" fillId="6" borderId="62" xfId="0" applyNumberFormat="1" applyFont="1" applyFill="1" applyBorder="1" applyAlignment="1">
      <alignment vertical="center"/>
    </xf>
    <xf numFmtId="0" fontId="13" fillId="0" borderId="53" xfId="0" applyFont="1" applyBorder="1" applyAlignment="1">
      <alignment vertical="center"/>
    </xf>
    <xf numFmtId="176" fontId="13" fillId="0" borderId="61" xfId="0" applyNumberFormat="1" applyFont="1" applyBorder="1" applyAlignment="1">
      <alignment vertical="center"/>
    </xf>
    <xf numFmtId="176" fontId="11" fillId="6" borderId="64" xfId="0" applyNumberFormat="1" applyFont="1" applyFill="1" applyBorder="1" applyAlignment="1">
      <alignment vertical="center"/>
    </xf>
    <xf numFmtId="176" fontId="2" fillId="6" borderId="19" xfId="0" applyNumberFormat="1" applyFont="1" applyFill="1" applyBorder="1" applyAlignment="1">
      <alignment vertical="center"/>
    </xf>
    <xf numFmtId="177" fontId="11" fillId="6" borderId="12" xfId="0" applyNumberFormat="1" applyFont="1" applyFill="1" applyBorder="1" applyAlignment="1">
      <alignment vertical="center"/>
    </xf>
    <xf numFmtId="177" fontId="11" fillId="6" borderId="20" xfId="0" applyNumberFormat="1" applyFont="1" applyFill="1" applyBorder="1" applyAlignment="1">
      <alignment vertical="center"/>
    </xf>
    <xf numFmtId="176" fontId="11" fillId="8" borderId="20" xfId="0" applyNumberFormat="1" applyFont="1" applyFill="1" applyBorder="1" applyAlignment="1">
      <alignment vertical="center"/>
    </xf>
    <xf numFmtId="176" fontId="11" fillId="3" borderId="25" xfId="0" applyNumberFormat="1" applyFont="1" applyFill="1" applyBorder="1" applyAlignment="1">
      <alignment vertical="center"/>
    </xf>
    <xf numFmtId="177" fontId="11" fillId="8" borderId="25" xfId="0" applyNumberFormat="1" applyFont="1" applyFill="1" applyBorder="1" applyAlignment="1">
      <alignment vertical="center"/>
    </xf>
    <xf numFmtId="177" fontId="11" fillId="8" borderId="20" xfId="0" applyNumberFormat="1" applyFont="1" applyFill="1" applyBorder="1" applyAlignment="1">
      <alignment vertical="center"/>
    </xf>
    <xf numFmtId="177" fontId="2" fillId="0" borderId="20" xfId="0" applyNumberFormat="1" applyFont="1" applyBorder="1" applyAlignment="1">
      <alignment vertical="center"/>
    </xf>
    <xf numFmtId="177" fontId="2" fillId="6" borderId="19" xfId="0" applyNumberFormat="1" applyFont="1" applyFill="1" applyBorder="1" applyAlignment="1">
      <alignment vertical="center"/>
    </xf>
    <xf numFmtId="179" fontId="4" fillId="0" borderId="20" xfId="3" applyNumberFormat="1" applyFont="1" applyFill="1" applyBorder="1" applyAlignment="1" applyProtection="1">
      <alignment horizontal="left" vertical="center"/>
    </xf>
    <xf numFmtId="179" fontId="4" fillId="0" borderId="25" xfId="3" applyNumberFormat="1" applyFont="1" applyFill="1" applyBorder="1" applyAlignment="1" applyProtection="1">
      <alignment horizontal="center" vertical="center" wrapText="1"/>
    </xf>
    <xf numFmtId="179" fontId="4" fillId="0" borderId="1" xfId="3" applyNumberFormat="1" applyFont="1" applyFill="1" applyBorder="1" applyAlignment="1" applyProtection="1">
      <alignment horizontal="left" vertical="center"/>
    </xf>
    <xf numFmtId="179" fontId="13" fillId="0" borderId="18" xfId="3" applyNumberFormat="1" applyFont="1" applyFill="1" applyBorder="1" applyAlignment="1" applyProtection="1">
      <alignment vertical="center"/>
    </xf>
    <xf numFmtId="179" fontId="11" fillId="6" borderId="25" xfId="3" applyNumberFormat="1" applyFont="1" applyFill="1" applyBorder="1" applyAlignment="1" applyProtection="1">
      <alignment vertical="center"/>
    </xf>
    <xf numFmtId="179" fontId="2" fillId="0" borderId="1" xfId="3" applyNumberFormat="1" applyFont="1" applyFill="1" applyBorder="1" applyAlignment="1" applyProtection="1">
      <alignment vertical="center"/>
    </xf>
    <xf numFmtId="179" fontId="11" fillId="6" borderId="1" xfId="3" applyNumberFormat="1" applyFont="1" applyFill="1" applyBorder="1" applyAlignment="1" applyProtection="1">
      <alignment vertical="center"/>
    </xf>
    <xf numFmtId="179" fontId="2" fillId="6" borderId="1" xfId="3" applyNumberFormat="1" applyFont="1" applyFill="1" applyBorder="1" applyAlignment="1" applyProtection="1">
      <alignment vertical="center"/>
    </xf>
    <xf numFmtId="179" fontId="11" fillId="3" borderId="58" xfId="3" applyNumberFormat="1" applyFont="1" applyFill="1" applyBorder="1" applyAlignment="1" applyProtection="1">
      <alignment vertical="center"/>
    </xf>
    <xf numFmtId="179" fontId="11" fillId="6" borderId="31" xfId="3" applyNumberFormat="1" applyFont="1" applyFill="1" applyBorder="1" applyAlignment="1" applyProtection="1">
      <alignment vertical="center"/>
    </xf>
    <xf numFmtId="179" fontId="2" fillId="0" borderId="16" xfId="3" applyNumberFormat="1" applyFont="1" applyFill="1" applyBorder="1" applyAlignment="1" applyProtection="1">
      <alignment vertical="center"/>
    </xf>
    <xf numFmtId="179" fontId="13" fillId="0" borderId="61" xfId="3" applyNumberFormat="1" applyFont="1" applyFill="1" applyBorder="1" applyAlignment="1" applyProtection="1">
      <alignment vertical="center"/>
    </xf>
    <xf numFmtId="179" fontId="2" fillId="0" borderId="20" xfId="3" applyNumberFormat="1" applyFont="1" applyFill="1" applyBorder="1" applyAlignment="1" applyProtection="1">
      <alignment vertical="center"/>
    </xf>
    <xf numFmtId="179" fontId="2" fillId="6" borderId="19" xfId="3" applyNumberFormat="1" applyFont="1" applyFill="1" applyBorder="1" applyAlignment="1" applyProtection="1">
      <alignment vertical="center"/>
    </xf>
    <xf numFmtId="177" fontId="11" fillId="0" borderId="58" xfId="3" applyNumberFormat="1" applyFont="1" applyFill="1" applyBorder="1" applyAlignment="1" applyProtection="1">
      <alignment vertical="center"/>
    </xf>
    <xf numFmtId="177" fontId="2" fillId="6" borderId="21" xfId="0" applyNumberFormat="1" applyFont="1" applyFill="1" applyBorder="1" applyAlignment="1">
      <alignment vertical="center"/>
    </xf>
    <xf numFmtId="176" fontId="11" fillId="6" borderId="26" xfId="0" applyNumberFormat="1" applyFont="1" applyFill="1" applyBorder="1" applyAlignment="1">
      <alignment vertical="center"/>
    </xf>
    <xf numFmtId="0" fontId="13" fillId="0" borderId="17" xfId="0" applyFont="1" applyBorder="1" applyAlignment="1">
      <alignment vertical="center"/>
    </xf>
    <xf numFmtId="179" fontId="11" fillId="6" borderId="24" xfId="0" applyNumberFormat="1" applyFont="1" applyFill="1" applyBorder="1" applyAlignment="1">
      <alignment vertical="center"/>
    </xf>
    <xf numFmtId="176" fontId="2" fillId="6" borderId="21" xfId="0" applyNumberFormat="1" applyFont="1" applyFill="1" applyBorder="1" applyAlignment="1">
      <alignment vertical="center"/>
    </xf>
    <xf numFmtId="179" fontId="2" fillId="6" borderId="21" xfId="0" applyNumberFormat="1" applyFont="1" applyFill="1" applyBorder="1" applyAlignment="1">
      <alignment vertical="center"/>
    </xf>
    <xf numFmtId="176" fontId="11" fillId="3" borderId="56" xfId="0" applyNumberFormat="1" applyFont="1" applyFill="1" applyBorder="1" applyAlignment="1">
      <alignment vertical="center"/>
    </xf>
    <xf numFmtId="177" fontId="11" fillId="6" borderId="70" xfId="0" applyNumberFormat="1" applyFont="1" applyFill="1" applyBorder="1" applyAlignment="1">
      <alignment vertical="center"/>
    </xf>
    <xf numFmtId="177" fontId="2" fillId="0" borderId="21" xfId="0" applyNumberFormat="1" applyFont="1" applyBorder="1" applyAlignment="1">
      <alignment vertical="center"/>
    </xf>
    <xf numFmtId="176" fontId="2" fillId="0" borderId="68" xfId="0" applyNumberFormat="1" applyFont="1" applyBorder="1" applyAlignment="1">
      <alignment vertical="center"/>
    </xf>
    <xf numFmtId="179" fontId="11" fillId="3" borderId="56" xfId="0" applyNumberFormat="1" applyFont="1" applyFill="1" applyBorder="1" applyAlignment="1">
      <alignment vertical="center"/>
    </xf>
    <xf numFmtId="179" fontId="11" fillId="3" borderId="69" xfId="0" applyNumberFormat="1" applyFont="1" applyFill="1" applyBorder="1" applyAlignment="1">
      <alignment vertical="center"/>
    </xf>
    <xf numFmtId="0" fontId="13" fillId="0" borderId="76" xfId="0" applyFont="1" applyBorder="1" applyAlignment="1">
      <alignment vertical="center"/>
    </xf>
    <xf numFmtId="176" fontId="13" fillId="0" borderId="71" xfId="0" applyNumberFormat="1" applyFont="1" applyBorder="1" applyAlignment="1">
      <alignment vertical="center"/>
    </xf>
    <xf numFmtId="176" fontId="2" fillId="0" borderId="47" xfId="0" applyNumberFormat="1" applyFont="1" applyBorder="1" applyAlignment="1">
      <alignment vertical="center"/>
    </xf>
    <xf numFmtId="176" fontId="2" fillId="6" borderId="72" xfId="0" applyNumberFormat="1" applyFont="1" applyFill="1" applyBorder="1" applyAlignment="1">
      <alignment vertical="center"/>
    </xf>
    <xf numFmtId="177" fontId="11" fillId="3" borderId="56" xfId="0" applyNumberFormat="1" applyFont="1" applyFill="1" applyBorder="1" applyAlignment="1">
      <alignment vertical="center"/>
    </xf>
    <xf numFmtId="177" fontId="11" fillId="6" borderId="56" xfId="0" applyNumberFormat="1" applyFont="1" applyFill="1" applyBorder="1" applyAlignment="1">
      <alignment vertical="center"/>
    </xf>
    <xf numFmtId="177" fontId="11" fillId="0" borderId="69" xfId="0" applyNumberFormat="1" applyFont="1" applyBorder="1" applyAlignment="1">
      <alignment vertical="center"/>
    </xf>
    <xf numFmtId="177" fontId="11" fillId="5" borderId="56" xfId="0" applyNumberFormat="1" applyFont="1" applyFill="1" applyBorder="1" applyAlignment="1">
      <alignment vertical="center"/>
    </xf>
    <xf numFmtId="49" fontId="8" fillId="0" borderId="51" xfId="0" applyNumberFormat="1" applyFont="1" applyBorder="1" applyAlignment="1">
      <alignment vertical="center"/>
    </xf>
    <xf numFmtId="49" fontId="8" fillId="0" borderId="50" xfId="0" applyNumberFormat="1" applyFont="1" applyBorder="1" applyAlignment="1">
      <alignment vertical="center"/>
    </xf>
    <xf numFmtId="49" fontId="14" fillId="0" borderId="19" xfId="0" applyNumberFormat="1" applyFont="1" applyBorder="1" applyAlignment="1">
      <alignment horizontal="center" vertical="center" wrapText="1"/>
    </xf>
    <xf numFmtId="178" fontId="11" fillId="3" borderId="69" xfId="0" applyNumberFormat="1" applyFont="1" applyFill="1" applyBorder="1" applyAlignment="1">
      <alignment vertical="center"/>
    </xf>
    <xf numFmtId="176" fontId="2" fillId="0" borderId="19" xfId="0" applyNumberFormat="1" applyFont="1" applyBorder="1" applyAlignment="1">
      <alignment vertical="center"/>
    </xf>
    <xf numFmtId="49" fontId="4" fillId="0" borderId="21" xfId="0" applyNumberFormat="1" applyFont="1" applyBorder="1" applyAlignment="1">
      <alignment horizontal="left" vertical="center"/>
    </xf>
    <xf numFmtId="178" fontId="11" fillId="3" borderId="63" xfId="0" applyNumberFormat="1" applyFont="1" applyFill="1" applyBorder="1" applyAlignment="1">
      <alignment vertical="center"/>
    </xf>
    <xf numFmtId="178" fontId="11" fillId="3" borderId="54" xfId="0" applyNumberFormat="1" applyFont="1" applyFill="1" applyBorder="1" applyAlignment="1">
      <alignment vertical="center"/>
    </xf>
    <xf numFmtId="179" fontId="2" fillId="12" borderId="1" xfId="0" applyNumberFormat="1" applyFont="1" applyFill="1" applyBorder="1" applyAlignment="1">
      <alignment vertical="center"/>
    </xf>
    <xf numFmtId="176" fontId="2" fillId="12" borderId="1" xfId="0" applyNumberFormat="1" applyFont="1" applyFill="1" applyBorder="1" applyAlignment="1">
      <alignment vertical="center"/>
    </xf>
    <xf numFmtId="0" fontId="4" fillId="12" borderId="0" xfId="0" applyFont="1" applyFill="1" applyAlignment="1">
      <alignment vertical="center"/>
    </xf>
    <xf numFmtId="176" fontId="11" fillId="12" borderId="25" xfId="0" applyNumberFormat="1" applyFont="1" applyFill="1" applyBorder="1" applyAlignment="1">
      <alignment vertical="center"/>
    </xf>
    <xf numFmtId="176" fontId="2" fillId="12" borderId="21" xfId="0" applyNumberFormat="1" applyFont="1" applyFill="1" applyBorder="1" applyAlignment="1">
      <alignment vertical="center"/>
    </xf>
    <xf numFmtId="179" fontId="2" fillId="12" borderId="1" xfId="3" applyNumberFormat="1" applyFont="1" applyFill="1" applyBorder="1" applyAlignment="1" applyProtection="1">
      <alignment vertical="center"/>
    </xf>
    <xf numFmtId="179" fontId="4" fillId="12" borderId="0" xfId="3" applyNumberFormat="1" applyFont="1" applyFill="1" applyBorder="1" applyAlignment="1" applyProtection="1">
      <alignment vertical="center"/>
    </xf>
    <xf numFmtId="179" fontId="4" fillId="0" borderId="19" xfId="0" applyNumberFormat="1" applyFont="1" applyBorder="1" applyAlignment="1">
      <alignment horizontal="center" vertical="center" wrapText="1"/>
    </xf>
    <xf numFmtId="179" fontId="13" fillId="0" borderId="67" xfId="0" applyNumberFormat="1" applyFont="1" applyBorder="1" applyAlignment="1">
      <alignment vertical="center"/>
    </xf>
    <xf numFmtId="179" fontId="11" fillId="12" borderId="49" xfId="0" applyNumberFormat="1" applyFont="1" applyFill="1" applyBorder="1" applyAlignment="1">
      <alignment vertical="center"/>
    </xf>
    <xf numFmtId="179" fontId="11" fillId="6" borderId="70" xfId="0" applyNumberFormat="1" applyFont="1" applyFill="1" applyBorder="1" applyAlignment="1">
      <alignment vertical="center"/>
    </xf>
    <xf numFmtId="179" fontId="11" fillId="6" borderId="21" xfId="0" applyNumberFormat="1" applyFont="1" applyFill="1" applyBorder="1" applyAlignment="1">
      <alignment vertical="center"/>
    </xf>
    <xf numFmtId="179" fontId="11" fillId="6" borderId="16" xfId="0" applyNumberFormat="1" applyFont="1" applyFill="1" applyBorder="1" applyAlignment="1">
      <alignment vertical="center"/>
    </xf>
    <xf numFmtId="179" fontId="13" fillId="0" borderId="71" xfId="0" applyNumberFormat="1" applyFont="1" applyBorder="1" applyAlignment="1">
      <alignment vertical="center"/>
    </xf>
    <xf numFmtId="179" fontId="11" fillId="8" borderId="49" xfId="0" applyNumberFormat="1" applyFont="1" applyFill="1" applyBorder="1" applyAlignment="1">
      <alignment vertical="center"/>
    </xf>
    <xf numFmtId="179" fontId="4" fillId="0" borderId="47" xfId="0" applyNumberFormat="1" applyFont="1" applyBorder="1" applyAlignment="1">
      <alignment horizontal="left" vertical="center"/>
    </xf>
    <xf numFmtId="179" fontId="4" fillId="0" borderId="96" xfId="0" applyNumberFormat="1" applyFont="1" applyBorder="1" applyAlignment="1">
      <alignment horizontal="left" vertical="center"/>
    </xf>
    <xf numFmtId="179" fontId="4" fillId="0" borderId="49" xfId="0" applyNumberFormat="1" applyFont="1" applyBorder="1" applyAlignment="1">
      <alignment horizontal="center" vertical="center" wrapText="1"/>
    </xf>
    <xf numFmtId="179" fontId="4" fillId="0" borderId="97" xfId="0" applyNumberFormat="1" applyFont="1" applyBorder="1" applyAlignment="1">
      <alignment horizontal="center" vertical="center" wrapText="1"/>
    </xf>
    <xf numFmtId="179" fontId="4" fillId="0" borderId="21" xfId="0" applyNumberFormat="1" applyFont="1" applyBorder="1" applyAlignment="1">
      <alignment horizontal="left" vertical="center"/>
    </xf>
    <xf numFmtId="179" fontId="13" fillId="0" borderId="100" xfId="0" applyNumberFormat="1" applyFont="1" applyBorder="1" applyAlignment="1">
      <alignment vertical="center"/>
    </xf>
    <xf numFmtId="179" fontId="2" fillId="12" borderId="21" xfId="0" applyNumberFormat="1" applyFont="1" applyFill="1" applyBorder="1" applyAlignment="1">
      <alignment vertical="center"/>
    </xf>
    <xf numFmtId="179" fontId="2" fillId="12" borderId="98" xfId="0" applyNumberFormat="1" applyFont="1" applyFill="1" applyBorder="1" applyAlignment="1">
      <alignment vertical="center"/>
    </xf>
    <xf numFmtId="179" fontId="11" fillId="8" borderId="21" xfId="0" applyNumberFormat="1" applyFont="1" applyFill="1" applyBorder="1" applyAlignment="1">
      <alignment vertical="center"/>
    </xf>
    <xf numFmtId="179" fontId="11" fillId="8" borderId="98" xfId="0" applyNumberFormat="1" applyFont="1" applyFill="1" applyBorder="1" applyAlignment="1">
      <alignment vertical="center"/>
    </xf>
    <xf numFmtId="179" fontId="2" fillId="8" borderId="21" xfId="0" applyNumberFormat="1" applyFont="1" applyFill="1" applyBorder="1" applyAlignment="1">
      <alignment vertical="center"/>
    </xf>
    <xf numFmtId="179" fontId="2" fillId="0" borderId="66" xfId="0" applyNumberFormat="1" applyFont="1" applyBorder="1" applyAlignment="1">
      <alignment vertical="center"/>
    </xf>
    <xf numFmtId="179" fontId="2" fillId="0" borderId="99" xfId="0" applyNumberFormat="1" applyFont="1" applyBorder="1" applyAlignment="1">
      <alignment vertical="center"/>
    </xf>
    <xf numFmtId="179" fontId="4" fillId="8" borderId="88" xfId="0" applyNumberFormat="1" applyFont="1" applyFill="1" applyBorder="1" applyAlignment="1">
      <alignment vertical="center"/>
    </xf>
    <xf numFmtId="179" fontId="4" fillId="8" borderId="94" xfId="0" applyNumberFormat="1" applyFont="1" applyFill="1" applyBorder="1" applyAlignment="1">
      <alignment vertical="center"/>
    </xf>
    <xf numFmtId="179" fontId="8" fillId="8" borderId="91" xfId="0" applyNumberFormat="1" applyFont="1" applyFill="1" applyBorder="1" applyAlignment="1">
      <alignment vertical="center"/>
    </xf>
    <xf numFmtId="179" fontId="11" fillId="12" borderId="25" xfId="0" applyNumberFormat="1" applyFont="1" applyFill="1" applyBorder="1" applyAlignment="1">
      <alignment vertical="center"/>
    </xf>
    <xf numFmtId="179" fontId="11" fillId="8" borderId="25" xfId="0" applyNumberFormat="1" applyFont="1" applyFill="1" applyBorder="1" applyAlignment="1">
      <alignment vertical="center"/>
    </xf>
    <xf numFmtId="179" fontId="11" fillId="8" borderId="42" xfId="0" applyNumberFormat="1" applyFont="1" applyFill="1" applyBorder="1" applyAlignment="1">
      <alignment vertical="center"/>
    </xf>
    <xf numFmtId="176" fontId="13" fillId="0" borderId="58" xfId="0" applyNumberFormat="1" applyFont="1" applyBorder="1" applyAlignment="1">
      <alignment vertical="center"/>
    </xf>
    <xf numFmtId="177" fontId="11" fillId="10" borderId="58" xfId="0" applyNumberFormat="1" applyFont="1" applyFill="1" applyBorder="1" applyAlignment="1">
      <alignment vertical="center"/>
    </xf>
    <xf numFmtId="49" fontId="8" fillId="0" borderId="65" xfId="0" applyNumberFormat="1" applyFont="1" applyBorder="1" applyAlignment="1">
      <alignment vertical="center"/>
    </xf>
    <xf numFmtId="176" fontId="13" fillId="0" borderId="69" xfId="0" applyNumberFormat="1" applyFont="1" applyBorder="1" applyAlignment="1">
      <alignment vertical="center"/>
    </xf>
    <xf numFmtId="177" fontId="11" fillId="10" borderId="69" xfId="0" applyNumberFormat="1" applyFont="1" applyFill="1" applyBorder="1" applyAlignment="1">
      <alignment vertical="center"/>
    </xf>
    <xf numFmtId="176" fontId="11" fillId="8" borderId="1" xfId="0" applyNumberFormat="1" applyFont="1" applyFill="1" applyBorder="1" applyAlignment="1">
      <alignment vertical="center"/>
    </xf>
    <xf numFmtId="176" fontId="2" fillId="8" borderId="1" xfId="0" applyNumberFormat="1" applyFont="1" applyFill="1" applyBorder="1" applyAlignment="1">
      <alignment vertical="center"/>
    </xf>
    <xf numFmtId="179" fontId="24" fillId="5" borderId="14" xfId="3" applyNumberFormat="1" applyFont="1" applyFill="1" applyBorder="1" applyAlignment="1" applyProtection="1">
      <alignment vertical="center"/>
    </xf>
    <xf numFmtId="49" fontId="24" fillId="5" borderId="14" xfId="3" applyNumberFormat="1" applyFont="1" applyFill="1" applyBorder="1" applyAlignment="1">
      <alignment horizontal="right" vertical="center"/>
    </xf>
    <xf numFmtId="176" fontId="11" fillId="0" borderId="58" xfId="0" applyNumberFormat="1" applyFont="1" applyBorder="1" applyAlignment="1">
      <alignment vertical="center"/>
    </xf>
    <xf numFmtId="49" fontId="8" fillId="0" borderId="20" xfId="0" applyNumberFormat="1" applyFont="1" applyBorder="1" applyAlignment="1">
      <alignment horizontal="left" vertical="center"/>
    </xf>
    <xf numFmtId="179" fontId="3" fillId="13" borderId="4" xfId="0" applyNumberFormat="1" applyFont="1" applyFill="1" applyBorder="1" applyAlignment="1">
      <alignment vertical="center"/>
    </xf>
    <xf numFmtId="38" fontId="2" fillId="6" borderId="1" xfId="3" applyFont="1" applyFill="1" applyBorder="1" applyAlignment="1" applyProtection="1">
      <alignment vertical="center"/>
    </xf>
    <xf numFmtId="38" fontId="2" fillId="0" borderId="1" xfId="3" applyFont="1" applyFill="1" applyBorder="1" applyAlignment="1" applyProtection="1">
      <alignment vertical="center"/>
    </xf>
    <xf numFmtId="176" fontId="2" fillId="0" borderId="25" xfId="0" applyNumberFormat="1" applyFont="1" applyBorder="1" applyAlignment="1">
      <alignment vertical="center"/>
    </xf>
    <xf numFmtId="176" fontId="11" fillId="8" borderId="21" xfId="0" applyNumberFormat="1" applyFont="1" applyFill="1" applyBorder="1" applyAlignment="1">
      <alignment vertical="center"/>
    </xf>
    <xf numFmtId="176" fontId="2" fillId="8" borderId="21" xfId="0" applyNumberFormat="1" applyFont="1" applyFill="1" applyBorder="1" applyAlignment="1">
      <alignment vertical="center"/>
    </xf>
    <xf numFmtId="177" fontId="11" fillId="8" borderId="31" xfId="0" applyNumberFormat="1" applyFont="1" applyFill="1" applyBorder="1" applyAlignment="1">
      <alignment vertical="center"/>
    </xf>
    <xf numFmtId="177" fontId="11" fillId="8" borderId="70" xfId="0" applyNumberFormat="1" applyFont="1" applyFill="1" applyBorder="1" applyAlignment="1">
      <alignment vertical="center"/>
    </xf>
    <xf numFmtId="177" fontId="2" fillId="8" borderId="1" xfId="0" applyNumberFormat="1" applyFont="1" applyFill="1" applyBorder="1" applyAlignment="1">
      <alignment vertical="center"/>
    </xf>
    <xf numFmtId="177" fontId="2" fillId="8" borderId="21" xfId="0" applyNumberFormat="1" applyFont="1" applyFill="1" applyBorder="1" applyAlignment="1">
      <alignment vertical="center"/>
    </xf>
    <xf numFmtId="179" fontId="13" fillId="8" borderId="61" xfId="0" applyNumberFormat="1" applyFont="1" applyFill="1" applyBorder="1" applyAlignment="1">
      <alignment vertical="center"/>
    </xf>
    <xf numFmtId="0" fontId="13" fillId="8" borderId="61" xfId="0" applyFont="1" applyFill="1" applyBorder="1" applyAlignment="1">
      <alignment vertical="center"/>
    </xf>
    <xf numFmtId="176" fontId="11" fillId="8" borderId="49" xfId="0" applyNumberFormat="1" applyFont="1" applyFill="1" applyBorder="1" applyAlignment="1">
      <alignment vertical="center"/>
    </xf>
    <xf numFmtId="49" fontId="24" fillId="9" borderId="14" xfId="0" applyNumberFormat="1" applyFont="1" applyFill="1" applyBorder="1" applyAlignment="1">
      <alignment horizontal="right" vertical="center"/>
    </xf>
    <xf numFmtId="49" fontId="24" fillId="9" borderId="14" xfId="3" applyNumberFormat="1" applyFont="1" applyFill="1" applyBorder="1" applyAlignment="1" applyProtection="1">
      <alignment horizontal="right" vertical="center"/>
    </xf>
    <xf numFmtId="0" fontId="24" fillId="9" borderId="14" xfId="0" applyFont="1" applyFill="1" applyBorder="1" applyAlignment="1">
      <alignment vertical="center"/>
    </xf>
    <xf numFmtId="179" fontId="4" fillId="9" borderId="14" xfId="3" applyNumberFormat="1" applyFont="1" applyFill="1" applyBorder="1" applyAlignment="1">
      <alignment vertical="center"/>
    </xf>
    <xf numFmtId="49" fontId="4" fillId="9" borderId="14" xfId="0" applyNumberFormat="1" applyFont="1" applyFill="1" applyBorder="1" applyAlignment="1">
      <alignment horizontal="right" vertical="center"/>
    </xf>
    <xf numFmtId="49" fontId="4" fillId="9" borderId="14" xfId="3" applyNumberFormat="1" applyFont="1" applyFill="1" applyBorder="1" applyAlignment="1" applyProtection="1">
      <alignment horizontal="right" vertical="center"/>
    </xf>
    <xf numFmtId="179" fontId="24" fillId="9" borderId="14" xfId="3" applyNumberFormat="1" applyFont="1" applyFill="1" applyBorder="1" applyAlignment="1">
      <alignment vertical="center"/>
    </xf>
    <xf numFmtId="49" fontId="43" fillId="5" borderId="14" xfId="0" applyNumberFormat="1" applyFont="1" applyFill="1" applyBorder="1" applyAlignment="1">
      <alignment horizontal="right" vertical="center"/>
    </xf>
    <xf numFmtId="0" fontId="43" fillId="5" borderId="14" xfId="0" applyFont="1" applyFill="1" applyBorder="1" applyAlignment="1">
      <alignment vertical="center"/>
    </xf>
    <xf numFmtId="179" fontId="8" fillId="0" borderId="0" xfId="3" applyNumberFormat="1" applyFont="1" applyFill="1" applyBorder="1" applyAlignment="1">
      <alignment vertical="center"/>
    </xf>
    <xf numFmtId="177" fontId="3" fillId="5" borderId="27" xfId="3" applyNumberFormat="1" applyFont="1" applyFill="1" applyBorder="1" applyAlignment="1" applyProtection="1">
      <alignment vertical="center"/>
    </xf>
    <xf numFmtId="177" fontId="3" fillId="5" borderId="55" xfId="3" applyNumberFormat="1" applyFont="1" applyFill="1" applyBorder="1" applyAlignment="1" applyProtection="1">
      <alignment vertical="center"/>
    </xf>
    <xf numFmtId="177" fontId="11" fillId="5" borderId="27" xfId="3" applyNumberFormat="1" applyFont="1" applyFill="1" applyBorder="1" applyAlignment="1" applyProtection="1">
      <alignment vertical="center"/>
    </xf>
    <xf numFmtId="179" fontId="11" fillId="8" borderId="40" xfId="0" applyNumberFormat="1" applyFont="1" applyFill="1" applyBorder="1" applyAlignment="1">
      <alignment vertical="center"/>
    </xf>
    <xf numFmtId="49" fontId="48" fillId="5" borderId="14" xfId="0" applyNumberFormat="1" applyFont="1" applyFill="1" applyBorder="1" applyAlignment="1">
      <alignment horizontal="right" vertical="center"/>
    </xf>
    <xf numFmtId="0" fontId="48" fillId="5" borderId="14" xfId="0" applyFont="1" applyFill="1" applyBorder="1" applyAlignment="1">
      <alignment vertical="center"/>
    </xf>
    <xf numFmtId="38" fontId="49" fillId="0" borderId="0" xfId="1" applyFont="1">
      <alignment vertical="center"/>
    </xf>
    <xf numFmtId="38" fontId="49" fillId="0" borderId="0" xfId="1" applyFont="1" applyAlignment="1">
      <alignment horizontal="center" vertical="center"/>
    </xf>
    <xf numFmtId="38" fontId="50" fillId="0" borderId="0" xfId="1" applyFont="1">
      <alignment vertical="center"/>
    </xf>
    <xf numFmtId="38" fontId="49" fillId="0" borderId="0" xfId="1" applyFont="1" applyFill="1">
      <alignment vertical="center"/>
    </xf>
    <xf numFmtId="38" fontId="49" fillId="5" borderId="0" xfId="1" applyFont="1" applyFill="1">
      <alignment vertical="center"/>
    </xf>
    <xf numFmtId="38" fontId="49" fillId="0" borderId="0" xfId="1" applyFont="1" applyFill="1" applyAlignment="1">
      <alignment horizontal="center" vertical="center"/>
    </xf>
    <xf numFmtId="38" fontId="50" fillId="0" borderId="0" xfId="1" applyFont="1" applyFill="1">
      <alignment vertical="center"/>
    </xf>
    <xf numFmtId="38" fontId="49" fillId="5" borderId="0" xfId="1" applyFont="1" applyFill="1" applyAlignment="1">
      <alignment horizontal="right" vertical="center"/>
    </xf>
    <xf numFmtId="38" fontId="49" fillId="6" borderId="0" xfId="1" applyFont="1" applyFill="1">
      <alignment vertical="center"/>
    </xf>
    <xf numFmtId="38" fontId="51" fillId="0" borderId="0" xfId="1" applyFont="1">
      <alignment vertical="center"/>
    </xf>
    <xf numFmtId="38" fontId="49" fillId="9" borderId="0" xfId="1" applyFont="1" applyFill="1">
      <alignment vertical="center"/>
    </xf>
    <xf numFmtId="38" fontId="24" fillId="0" borderId="0" xfId="1" applyFont="1" applyFill="1">
      <alignment vertical="center"/>
    </xf>
    <xf numFmtId="38" fontId="49" fillId="12" borderId="0" xfId="1" applyFont="1" applyFill="1">
      <alignment vertical="center"/>
    </xf>
    <xf numFmtId="38" fontId="49" fillId="8" borderId="0" xfId="1" applyFont="1" applyFill="1">
      <alignment vertical="center"/>
    </xf>
    <xf numFmtId="38" fontId="49" fillId="8" borderId="121" xfId="1" applyFont="1" applyFill="1" applyBorder="1" applyAlignment="1">
      <alignment horizontal="center" vertical="center"/>
    </xf>
    <xf numFmtId="38" fontId="49" fillId="8" borderId="121" xfId="1" applyFont="1" applyFill="1" applyBorder="1">
      <alignment vertical="center"/>
    </xf>
    <xf numFmtId="38" fontId="49" fillId="0" borderId="121" xfId="1" applyFont="1" applyBorder="1" applyAlignment="1">
      <alignment horizontal="center" vertical="center"/>
    </xf>
    <xf numFmtId="38" fontId="49" fillId="0" borderId="121" xfId="1" applyFont="1" applyBorder="1">
      <alignment vertical="center"/>
    </xf>
    <xf numFmtId="38" fontId="49" fillId="0" borderId="121" xfId="1" applyFont="1" applyBorder="1" applyAlignment="1">
      <alignment horizontal="center" vertical="center" textRotation="255"/>
    </xf>
    <xf numFmtId="38" fontId="49" fillId="14" borderId="121" xfId="1" applyFont="1" applyFill="1" applyBorder="1">
      <alignment vertical="center"/>
    </xf>
    <xf numFmtId="38" fontId="49" fillId="0" borderId="121" xfId="1" applyFont="1" applyFill="1" applyBorder="1">
      <alignment vertical="center"/>
    </xf>
    <xf numFmtId="38" fontId="49" fillId="0" borderId="0" xfId="1" applyFont="1" applyBorder="1" applyAlignment="1">
      <alignment horizontal="center" vertical="center"/>
    </xf>
    <xf numFmtId="38" fontId="49" fillId="0" borderId="0" xfId="1" applyFont="1" applyBorder="1">
      <alignment vertical="center"/>
    </xf>
    <xf numFmtId="38" fontId="49" fillId="0" borderId="122" xfId="1" applyFont="1" applyBorder="1">
      <alignment vertical="center"/>
    </xf>
    <xf numFmtId="38" fontId="49" fillId="0" borderId="123" xfId="1" applyFont="1" applyBorder="1">
      <alignment vertical="center"/>
    </xf>
    <xf numFmtId="38" fontId="49" fillId="0" borderId="124" xfId="1" applyFont="1" applyBorder="1">
      <alignment vertical="center"/>
    </xf>
    <xf numFmtId="181" fontId="49" fillId="0" borderId="121" xfId="1" applyNumberFormat="1" applyFont="1" applyBorder="1">
      <alignment vertical="center"/>
    </xf>
    <xf numFmtId="38" fontId="49" fillId="0" borderId="121" xfId="1" applyFont="1" applyBorder="1" applyAlignment="1">
      <alignment vertical="center" wrapText="1"/>
    </xf>
    <xf numFmtId="38" fontId="49" fillId="5" borderId="121" xfId="1" applyFont="1" applyFill="1" applyBorder="1">
      <alignment vertical="center"/>
    </xf>
    <xf numFmtId="38" fontId="49" fillId="15" borderId="121" xfId="1" applyFont="1" applyFill="1" applyBorder="1">
      <alignment vertical="center"/>
    </xf>
    <xf numFmtId="38" fontId="50" fillId="5" borderId="121" xfId="1" applyFont="1" applyFill="1" applyBorder="1">
      <alignment vertical="center"/>
    </xf>
    <xf numFmtId="38" fontId="49" fillId="0" borderId="121" xfId="1" applyFont="1" applyFill="1" applyBorder="1" applyAlignment="1">
      <alignment horizontal="right" vertical="center"/>
    </xf>
    <xf numFmtId="38" fontId="49" fillId="0" borderId="125" xfId="1" applyFont="1" applyBorder="1">
      <alignment vertical="center"/>
    </xf>
    <xf numFmtId="38" fontId="49" fillId="11" borderId="121" xfId="1" applyFont="1" applyFill="1" applyBorder="1">
      <alignment vertical="center"/>
    </xf>
    <xf numFmtId="38" fontId="49" fillId="5" borderId="123" xfId="1" applyFont="1" applyFill="1" applyBorder="1">
      <alignment vertical="center"/>
    </xf>
    <xf numFmtId="38" fontId="49" fillId="0" borderId="126" xfId="1" applyFont="1" applyBorder="1">
      <alignment vertical="center"/>
    </xf>
    <xf numFmtId="38" fontId="49" fillId="0" borderId="127" xfId="1" applyFont="1" applyBorder="1">
      <alignment vertical="center"/>
    </xf>
    <xf numFmtId="38" fontId="49" fillId="5" borderId="128" xfId="1" applyFont="1" applyFill="1" applyBorder="1">
      <alignment vertical="center"/>
    </xf>
    <xf numFmtId="38" fontId="49" fillId="5" borderId="123" xfId="1" applyFont="1" applyFill="1" applyBorder="1" applyAlignment="1">
      <alignment horizontal="right" vertical="center"/>
    </xf>
    <xf numFmtId="38" fontId="53" fillId="0" borderId="121" xfId="1" applyFont="1" applyBorder="1">
      <alignment vertical="center"/>
    </xf>
    <xf numFmtId="179" fontId="49" fillId="0" borderId="121" xfId="1" applyNumberFormat="1" applyFont="1" applyBorder="1" applyAlignment="1">
      <alignment horizontal="right" vertical="center"/>
    </xf>
    <xf numFmtId="38" fontId="49" fillId="0" borderId="0" xfId="1" applyFont="1" applyAlignment="1">
      <alignment vertical="center" wrapText="1"/>
    </xf>
    <xf numFmtId="182" fontId="49" fillId="0" borderId="121" xfId="1" applyNumberFormat="1" applyFont="1" applyBorder="1" applyAlignment="1">
      <alignment horizontal="center" vertical="center" wrapText="1"/>
    </xf>
    <xf numFmtId="38" fontId="49" fillId="5" borderId="121" xfId="1" applyFont="1" applyFill="1" applyBorder="1" applyAlignment="1">
      <alignment vertical="center" wrapText="1"/>
    </xf>
    <xf numFmtId="38" fontId="49" fillId="16" borderId="121" xfId="1" applyFont="1" applyFill="1" applyBorder="1" applyAlignment="1">
      <alignment vertical="center" wrapText="1"/>
    </xf>
    <xf numFmtId="38" fontId="49" fillId="0" borderId="121" xfId="1" applyFont="1" applyBorder="1" applyAlignment="1">
      <alignment horizontal="center" vertical="center" wrapText="1"/>
    </xf>
    <xf numFmtId="38" fontId="49" fillId="5" borderId="121" xfId="1" applyFont="1" applyFill="1" applyBorder="1" applyAlignment="1">
      <alignment horizontal="center" vertical="center" wrapText="1"/>
    </xf>
    <xf numFmtId="38" fontId="49" fillId="16" borderId="121" xfId="1" applyFont="1" applyFill="1" applyBorder="1" applyAlignment="1">
      <alignment horizontal="center" vertical="center" wrapText="1"/>
    </xf>
    <xf numFmtId="38" fontId="53" fillId="0" borderId="0" xfId="1" applyFont="1" applyFill="1">
      <alignment vertical="center"/>
    </xf>
    <xf numFmtId="0" fontId="6" fillId="0" borderId="0" xfId="2"/>
    <xf numFmtId="38" fontId="58" fillId="0" borderId="0" xfId="1" applyFont="1" applyBorder="1">
      <alignment vertical="center"/>
    </xf>
    <xf numFmtId="38" fontId="58" fillId="0" borderId="0" xfId="1" applyFont="1" applyBorder="1" applyAlignment="1">
      <alignment horizontal="right" vertical="center"/>
    </xf>
    <xf numFmtId="0" fontId="6" fillId="8" borderId="0" xfId="2" applyFill="1"/>
    <xf numFmtId="38" fontId="59" fillId="8" borderId="53" xfId="1" applyFont="1" applyFill="1" applyBorder="1" applyAlignment="1">
      <alignment horizontal="right" vertical="center"/>
    </xf>
    <xf numFmtId="38" fontId="59" fillId="8" borderId="0" xfId="1" applyFont="1" applyFill="1" applyBorder="1">
      <alignment vertical="center"/>
    </xf>
    <xf numFmtId="38" fontId="59" fillId="8" borderId="0" xfId="1" applyFont="1" applyFill="1" applyBorder="1" applyAlignment="1">
      <alignment horizontal="right" vertical="center"/>
    </xf>
    <xf numFmtId="38" fontId="59" fillId="0" borderId="0" xfId="1" applyFont="1" applyBorder="1">
      <alignment vertical="center"/>
    </xf>
    <xf numFmtId="38" fontId="59" fillId="0" borderId="0" xfId="1" applyFont="1" applyBorder="1" applyAlignment="1">
      <alignment horizontal="right" vertical="center"/>
    </xf>
    <xf numFmtId="0" fontId="60" fillId="0" borderId="0" xfId="2" applyFont="1"/>
    <xf numFmtId="0" fontId="62" fillId="0" borderId="0" xfId="2" applyFont="1"/>
    <xf numFmtId="0" fontId="62" fillId="8" borderId="0" xfId="2" applyFont="1" applyFill="1"/>
    <xf numFmtId="49" fontId="8" fillId="0" borderId="21" xfId="0" applyNumberFormat="1" applyFont="1" applyBorder="1" applyAlignment="1">
      <alignment horizontal="center" vertical="center"/>
    </xf>
    <xf numFmtId="49" fontId="8" fillId="0" borderId="1" xfId="0" applyNumberFormat="1" applyFont="1" applyBorder="1" applyAlignment="1">
      <alignment horizontal="center" vertical="center"/>
    </xf>
    <xf numFmtId="176" fontId="3" fillId="3" borderId="22" xfId="0" applyNumberFormat="1" applyFont="1" applyFill="1" applyBorder="1" applyAlignment="1">
      <alignment vertical="center"/>
    </xf>
    <xf numFmtId="49" fontId="64" fillId="0" borderId="19" xfId="0" applyNumberFormat="1" applyFont="1" applyBorder="1" applyAlignment="1">
      <alignment horizontal="center" vertical="center" wrapText="1"/>
    </xf>
    <xf numFmtId="176" fontId="11" fillId="6" borderId="56" xfId="0" applyNumberFormat="1" applyFont="1" applyFill="1" applyBorder="1" applyAlignment="1">
      <alignment vertical="center"/>
    </xf>
    <xf numFmtId="49" fontId="23" fillId="0" borderId="51" xfId="0" applyNumberFormat="1" applyFont="1" applyBorder="1" applyAlignment="1">
      <alignment vertical="center"/>
    </xf>
    <xf numFmtId="49" fontId="24" fillId="0" borderId="1" xfId="0" applyNumberFormat="1" applyFont="1" applyBorder="1" applyAlignment="1">
      <alignment horizontal="center" vertical="center"/>
    </xf>
    <xf numFmtId="176" fontId="11" fillId="0" borderId="1" xfId="0" applyNumberFormat="1" applyFont="1" applyBorder="1" applyAlignment="1">
      <alignment vertical="center"/>
    </xf>
    <xf numFmtId="176" fontId="11" fillId="0" borderId="21" xfId="0" applyNumberFormat="1" applyFont="1" applyBorder="1" applyAlignment="1">
      <alignment vertical="center"/>
    </xf>
    <xf numFmtId="179" fontId="24" fillId="0" borderId="25" xfId="3" applyNumberFormat="1" applyFont="1" applyFill="1" applyBorder="1" applyAlignment="1" applyProtection="1">
      <alignment horizontal="center" vertical="center" wrapText="1"/>
    </xf>
    <xf numFmtId="179" fontId="24" fillId="0" borderId="1" xfId="3" applyNumberFormat="1" applyFont="1" applyFill="1" applyBorder="1" applyAlignment="1" applyProtection="1">
      <alignment horizontal="left" vertical="center"/>
    </xf>
    <xf numFmtId="179" fontId="24" fillId="0" borderId="20" xfId="3" applyNumberFormat="1" applyFont="1" applyFill="1" applyBorder="1" applyAlignment="1" applyProtection="1">
      <alignment horizontal="center" vertical="center"/>
    </xf>
    <xf numFmtId="179" fontId="11" fillId="8" borderId="31" xfId="0" applyNumberFormat="1" applyFont="1" applyFill="1" applyBorder="1" applyAlignment="1">
      <alignment vertical="center"/>
    </xf>
    <xf numFmtId="176" fontId="11" fillId="8" borderId="31" xfId="0" applyNumberFormat="1" applyFont="1" applyFill="1" applyBorder="1" applyAlignment="1">
      <alignment vertical="center"/>
    </xf>
    <xf numFmtId="176" fontId="11" fillId="8" borderId="16" xfId="0" applyNumberFormat="1" applyFont="1" applyFill="1" applyBorder="1" applyAlignment="1">
      <alignment vertical="center"/>
    </xf>
    <xf numFmtId="176" fontId="11" fillId="8" borderId="58" xfId="0" applyNumberFormat="1" applyFont="1" applyFill="1" applyBorder="1" applyAlignment="1">
      <alignment vertical="center"/>
    </xf>
    <xf numFmtId="49" fontId="24" fillId="0" borderId="19" xfId="0" applyNumberFormat="1" applyFont="1" applyBorder="1" applyAlignment="1">
      <alignment horizontal="center" vertical="center" wrapText="1"/>
    </xf>
    <xf numFmtId="49" fontId="24" fillId="0" borderId="20" xfId="0" applyNumberFormat="1" applyFont="1" applyBorder="1" applyAlignment="1">
      <alignment horizontal="center" vertical="center"/>
    </xf>
    <xf numFmtId="176" fontId="11" fillId="8" borderId="70" xfId="0" applyNumberFormat="1" applyFont="1" applyFill="1" applyBorder="1" applyAlignment="1">
      <alignment vertical="center"/>
    </xf>
    <xf numFmtId="176" fontId="2" fillId="8" borderId="19" xfId="0" applyNumberFormat="1" applyFont="1" applyFill="1" applyBorder="1" applyAlignment="1">
      <alignment vertical="center"/>
    </xf>
    <xf numFmtId="176" fontId="2" fillId="8" borderId="72" xfId="0" applyNumberFormat="1" applyFont="1" applyFill="1" applyBorder="1" applyAlignment="1">
      <alignment vertical="center"/>
    </xf>
    <xf numFmtId="49" fontId="24" fillId="0" borderId="25" xfId="0" applyNumberFormat="1" applyFont="1" applyBorder="1" applyAlignment="1">
      <alignment horizontal="center" vertical="center" wrapText="1"/>
    </xf>
    <xf numFmtId="49" fontId="23" fillId="0" borderId="21" xfId="0" applyNumberFormat="1" applyFont="1" applyBorder="1" applyAlignment="1">
      <alignment horizontal="center" vertical="center"/>
    </xf>
    <xf numFmtId="176" fontId="11" fillId="6" borderId="58" xfId="0" applyNumberFormat="1" applyFont="1" applyFill="1" applyBorder="1" applyAlignment="1">
      <alignment vertical="center"/>
    </xf>
    <xf numFmtId="176" fontId="3" fillId="0" borderId="56" xfId="0" applyNumberFormat="1" applyFont="1" applyBorder="1" applyAlignment="1">
      <alignment vertical="center"/>
    </xf>
    <xf numFmtId="179" fontId="2" fillId="8" borderId="19" xfId="0" applyNumberFormat="1" applyFont="1" applyFill="1" applyBorder="1" applyAlignment="1">
      <alignment vertical="center"/>
    </xf>
    <xf numFmtId="179" fontId="4" fillId="0" borderId="40" xfId="0" applyNumberFormat="1" applyFont="1" applyBorder="1" applyAlignment="1">
      <alignment horizontal="center" vertical="center" wrapText="1"/>
    </xf>
    <xf numFmtId="49" fontId="63" fillId="0" borderId="40" xfId="0" applyNumberFormat="1" applyFont="1" applyBorder="1" applyAlignment="1">
      <alignment horizontal="center" vertical="center" wrapText="1"/>
    </xf>
    <xf numFmtId="49" fontId="24" fillId="0" borderId="42" xfId="0" applyNumberFormat="1" applyFont="1" applyBorder="1" applyAlignment="1">
      <alignment horizontal="center" vertical="center" wrapText="1"/>
    </xf>
    <xf numFmtId="49" fontId="14" fillId="0" borderId="40" xfId="0" applyNumberFormat="1" applyFont="1" applyBorder="1" applyAlignment="1">
      <alignment horizontal="center" vertical="center" wrapText="1"/>
    </xf>
    <xf numFmtId="179" fontId="4" fillId="0" borderId="40" xfId="3" applyNumberFormat="1" applyFont="1" applyFill="1" applyBorder="1" applyAlignment="1" applyProtection="1">
      <alignment horizontal="center" vertical="center" wrapText="1"/>
    </xf>
    <xf numFmtId="179" fontId="24" fillId="0" borderId="40" xfId="3" applyNumberFormat="1" applyFont="1" applyFill="1" applyBorder="1" applyAlignment="1" applyProtection="1">
      <alignment horizontal="center" vertical="center" wrapText="1"/>
    </xf>
    <xf numFmtId="179" fontId="4" fillId="0" borderId="41" xfId="0" applyNumberFormat="1" applyFont="1" applyBorder="1" applyAlignment="1">
      <alignment horizontal="center" vertical="center" wrapText="1"/>
    </xf>
    <xf numFmtId="179" fontId="4" fillId="0" borderId="42" xfId="0" applyNumberFormat="1" applyFont="1" applyBorder="1" applyAlignment="1">
      <alignment horizontal="center" vertical="center" wrapText="1"/>
    </xf>
    <xf numFmtId="179" fontId="4" fillId="0" borderId="66" xfId="0" applyNumberFormat="1" applyFont="1" applyBorder="1" applyAlignment="1">
      <alignment horizontal="center" vertical="center" wrapText="1"/>
    </xf>
    <xf numFmtId="179" fontId="4" fillId="0" borderId="99" xfId="0" applyNumberFormat="1" applyFont="1" applyBorder="1" applyAlignment="1">
      <alignment horizontal="center" vertical="center" wrapText="1"/>
    </xf>
    <xf numFmtId="0" fontId="24" fillId="5" borderId="14" xfId="2" applyFont="1" applyFill="1" applyBorder="1" applyAlignment="1">
      <alignment vertical="center"/>
    </xf>
    <xf numFmtId="49" fontId="24" fillId="5" borderId="14" xfId="2" applyNumberFormat="1" applyFont="1" applyFill="1" applyBorder="1" applyAlignment="1">
      <alignment vertical="center"/>
    </xf>
    <xf numFmtId="0" fontId="4" fillId="0" borderId="14" xfId="2" applyFont="1" applyBorder="1" applyAlignment="1">
      <alignment vertical="center"/>
    </xf>
    <xf numFmtId="49" fontId="4" fillId="0" borderId="14" xfId="2" applyNumberFormat="1" applyFont="1" applyBorder="1" applyAlignment="1">
      <alignment vertical="center"/>
    </xf>
    <xf numFmtId="49" fontId="4" fillId="0" borderId="12" xfId="2" applyNumberFormat="1" applyFont="1" applyBorder="1" applyAlignment="1">
      <alignment vertical="center"/>
    </xf>
    <xf numFmtId="0" fontId="4" fillId="5" borderId="14" xfId="2" applyFont="1" applyFill="1" applyBorder="1" applyAlignment="1">
      <alignment vertical="center"/>
    </xf>
    <xf numFmtId="49" fontId="4" fillId="5" borderId="14" xfId="2" applyNumberFormat="1" applyFont="1" applyFill="1" applyBorder="1" applyAlignment="1">
      <alignment horizontal="right" vertical="center"/>
    </xf>
    <xf numFmtId="49" fontId="4" fillId="0" borderId="66" xfId="0" applyNumberFormat="1" applyFont="1" applyBorder="1" applyAlignment="1">
      <alignment horizontal="center" vertical="center" wrapText="1"/>
    </xf>
    <xf numFmtId="49" fontId="24" fillId="0" borderId="66" xfId="0" applyNumberFormat="1" applyFont="1" applyBorder="1" applyAlignment="1">
      <alignment horizontal="center" vertical="center" wrapText="1"/>
    </xf>
    <xf numFmtId="49" fontId="24" fillId="0" borderId="40" xfId="0" applyNumberFormat="1" applyFont="1" applyBorder="1" applyAlignment="1">
      <alignment horizontal="center" vertical="top" wrapText="1"/>
    </xf>
    <xf numFmtId="49" fontId="24" fillId="0" borderId="40" xfId="0" applyNumberFormat="1" applyFont="1" applyBorder="1" applyAlignment="1">
      <alignment horizontal="center" vertical="center" wrapText="1"/>
    </xf>
    <xf numFmtId="49" fontId="4" fillId="0" borderId="40" xfId="0" applyNumberFormat="1" applyFont="1" applyBorder="1" applyAlignment="1">
      <alignment horizontal="center" vertical="top" wrapText="1"/>
    </xf>
    <xf numFmtId="183" fontId="50" fillId="17" borderId="121" xfId="1" applyNumberFormat="1" applyFont="1" applyFill="1" applyBorder="1" applyAlignment="1">
      <alignment horizontal="right" vertical="center"/>
    </xf>
    <xf numFmtId="183" fontId="49" fillId="17" borderId="121" xfId="1" applyNumberFormat="1" applyFont="1" applyFill="1" applyBorder="1" applyAlignment="1">
      <alignment horizontal="right" vertical="center"/>
    </xf>
    <xf numFmtId="38" fontId="50" fillId="17" borderId="0" xfId="1" applyFont="1" applyFill="1">
      <alignment vertical="center"/>
    </xf>
    <xf numFmtId="180" fontId="50" fillId="17" borderId="121" xfId="1" applyNumberFormat="1" applyFont="1" applyFill="1" applyBorder="1" applyAlignment="1">
      <alignment horizontal="right" vertical="center"/>
    </xf>
    <xf numFmtId="38" fontId="49" fillId="3" borderId="121" xfId="1" applyFont="1" applyFill="1" applyBorder="1">
      <alignment vertical="center"/>
    </xf>
    <xf numFmtId="38" fontId="66" fillId="0" borderId="0" xfId="1" applyFont="1" applyBorder="1">
      <alignment vertical="center"/>
    </xf>
    <xf numFmtId="38" fontId="66" fillId="8" borderId="0" xfId="1" applyFont="1" applyFill="1" applyBorder="1">
      <alignment vertical="center"/>
    </xf>
    <xf numFmtId="38" fontId="66" fillId="8" borderId="53" xfId="1" applyFont="1" applyFill="1" applyBorder="1">
      <alignment vertical="center"/>
    </xf>
    <xf numFmtId="38" fontId="67" fillId="0" borderId="0" xfId="1" applyFont="1" applyBorder="1">
      <alignment vertical="center"/>
    </xf>
    <xf numFmtId="0" fontId="68" fillId="0" borderId="0" xfId="2" applyFont="1"/>
    <xf numFmtId="38" fontId="59" fillId="8" borderId="129" xfId="1" applyFont="1" applyFill="1" applyBorder="1" applyAlignment="1">
      <alignment horizontal="right" vertical="center"/>
    </xf>
    <xf numFmtId="38" fontId="59" fillId="8" borderId="130" xfId="1" applyFont="1" applyFill="1" applyBorder="1">
      <alignment vertical="center"/>
    </xf>
    <xf numFmtId="38" fontId="59" fillId="8" borderId="47" xfId="1" applyFont="1" applyFill="1" applyBorder="1" applyAlignment="1">
      <alignment horizontal="right" vertical="center"/>
    </xf>
    <xf numFmtId="38" fontId="62" fillId="8" borderId="0" xfId="2" applyNumberFormat="1" applyFont="1" applyFill="1"/>
    <xf numFmtId="0" fontId="62" fillId="8" borderId="130" xfId="2" applyFont="1" applyFill="1" applyBorder="1"/>
    <xf numFmtId="0" fontId="72" fillId="0" borderId="0" xfId="2" applyFont="1"/>
    <xf numFmtId="38" fontId="73" fillId="8" borderId="0" xfId="2" applyNumberFormat="1" applyFont="1" applyFill="1"/>
    <xf numFmtId="38" fontId="49" fillId="18" borderId="121" xfId="1" applyFont="1" applyFill="1" applyBorder="1" applyAlignment="1">
      <alignment horizontal="center" vertical="center"/>
    </xf>
    <xf numFmtId="38" fontId="49" fillId="18" borderId="121" xfId="1" applyFont="1" applyFill="1" applyBorder="1">
      <alignment vertical="center"/>
    </xf>
    <xf numFmtId="38" fontId="49" fillId="18" borderId="127" xfId="1" applyFont="1" applyFill="1" applyBorder="1">
      <alignment vertical="center"/>
    </xf>
    <xf numFmtId="38" fontId="49" fillId="5" borderId="121" xfId="1" applyFont="1" applyFill="1" applyBorder="1" applyAlignment="1">
      <alignment horizontal="center" vertical="center"/>
    </xf>
    <xf numFmtId="49" fontId="4" fillId="0" borderId="14" xfId="2" applyNumberFormat="1" applyFont="1" applyBorder="1" applyAlignment="1">
      <alignment horizontal="right" vertical="center"/>
    </xf>
    <xf numFmtId="49" fontId="24" fillId="0" borderId="14" xfId="2" applyNumberFormat="1" applyFont="1" applyBorder="1" applyAlignment="1">
      <alignment vertical="center"/>
    </xf>
    <xf numFmtId="0" fontId="24" fillId="0" borderId="14" xfId="2" applyFont="1" applyBorder="1" applyAlignment="1">
      <alignment vertical="center"/>
    </xf>
    <xf numFmtId="49" fontId="43" fillId="0" borderId="14" xfId="0" applyNumberFormat="1" applyFont="1" applyBorder="1" applyAlignment="1">
      <alignment horizontal="right" vertical="center"/>
    </xf>
    <xf numFmtId="0" fontId="43" fillId="0" borderId="14" xfId="0" applyFont="1" applyBorder="1" applyAlignment="1">
      <alignment vertical="center"/>
    </xf>
    <xf numFmtId="0" fontId="80" fillId="0" borderId="0" xfId="0" applyFont="1" applyAlignment="1">
      <alignment vertical="center"/>
    </xf>
    <xf numFmtId="49" fontId="81" fillId="0" borderId="0" xfId="0" applyNumberFormat="1" applyFont="1" applyAlignment="1">
      <alignment vertical="center"/>
    </xf>
    <xf numFmtId="0" fontId="43" fillId="0" borderId="0" xfId="0" applyFont="1" applyAlignment="1">
      <alignment vertical="center"/>
    </xf>
    <xf numFmtId="49" fontId="43" fillId="0" borderId="0" xfId="0" applyNumberFormat="1" applyFont="1" applyAlignment="1">
      <alignment vertical="center"/>
    </xf>
    <xf numFmtId="0" fontId="43" fillId="0" borderId="0" xfId="0" applyFont="1" applyAlignment="1">
      <alignment horizontal="center" vertical="center"/>
    </xf>
    <xf numFmtId="49" fontId="43" fillId="0" borderId="43" xfId="0" applyNumberFormat="1" applyFont="1" applyBorder="1" applyAlignment="1">
      <alignment horizontal="center" vertical="center"/>
    </xf>
    <xf numFmtId="49" fontId="81" fillId="0" borderId="44" xfId="0" applyNumberFormat="1" applyFont="1" applyBorder="1" applyAlignment="1">
      <alignment horizontal="center" vertical="center"/>
    </xf>
    <xf numFmtId="49" fontId="43" fillId="0" borderId="44" xfId="0" applyNumberFormat="1" applyFont="1" applyBorder="1" applyAlignment="1">
      <alignment horizontal="center" vertical="center"/>
    </xf>
    <xf numFmtId="49" fontId="43" fillId="0" borderId="45" xfId="0" applyNumberFormat="1" applyFont="1" applyBorder="1" applyAlignment="1">
      <alignment horizontal="center" vertical="center"/>
    </xf>
    <xf numFmtId="49" fontId="43" fillId="0" borderId="50" xfId="0" applyNumberFormat="1" applyFont="1" applyBorder="1" applyAlignment="1">
      <alignment horizontal="center" vertical="center"/>
    </xf>
    <xf numFmtId="49" fontId="43" fillId="0" borderId="65" xfId="0" applyNumberFormat="1" applyFont="1" applyBorder="1" applyAlignment="1">
      <alignment horizontal="center" vertical="center"/>
    </xf>
    <xf numFmtId="49" fontId="43" fillId="0" borderId="51" xfId="0" applyNumberFormat="1" applyFont="1" applyBorder="1" applyAlignment="1">
      <alignment horizontal="center" vertical="center"/>
    </xf>
    <xf numFmtId="49" fontId="43" fillId="0" borderId="115" xfId="0" applyNumberFormat="1" applyFont="1" applyBorder="1" applyAlignment="1">
      <alignment horizontal="center" vertical="center"/>
    </xf>
    <xf numFmtId="49" fontId="43" fillId="0" borderId="11" xfId="0" applyNumberFormat="1" applyFont="1" applyBorder="1" applyAlignment="1">
      <alignment horizontal="left" vertical="center"/>
    </xf>
    <xf numFmtId="49" fontId="81" fillId="0" borderId="0" xfId="0" applyNumberFormat="1" applyFont="1" applyAlignment="1">
      <alignment horizontal="left" vertical="center"/>
    </xf>
    <xf numFmtId="49" fontId="43" fillId="0" borderId="0" xfId="0" applyNumberFormat="1" applyFont="1" applyAlignment="1">
      <alignment horizontal="left" vertical="center"/>
    </xf>
    <xf numFmtId="49" fontId="43" fillId="0" borderId="46" xfId="0" applyNumberFormat="1" applyFont="1" applyBorder="1" applyAlignment="1">
      <alignment horizontal="left" vertical="center"/>
    </xf>
    <xf numFmtId="49" fontId="43" fillId="0" borderId="1" xfId="0" applyNumberFormat="1" applyFont="1" applyBorder="1" applyAlignment="1">
      <alignment horizontal="left" vertical="center"/>
    </xf>
    <xf numFmtId="49" fontId="43" fillId="0" borderId="47" xfId="0" applyNumberFormat="1" applyFont="1" applyBorder="1" applyAlignment="1">
      <alignment horizontal="left" vertical="center"/>
    </xf>
    <xf numFmtId="49" fontId="43" fillId="0" borderId="20" xfId="0" applyNumberFormat="1" applyFont="1" applyBorder="1" applyAlignment="1">
      <alignment horizontal="left" vertical="center"/>
    </xf>
    <xf numFmtId="49" fontId="43" fillId="0" borderId="98" xfId="0" applyNumberFormat="1" applyFont="1" applyBorder="1" applyAlignment="1">
      <alignment horizontal="left" vertical="center"/>
    </xf>
    <xf numFmtId="49" fontId="43" fillId="0" borderId="11" xfId="0" applyNumberFormat="1" applyFont="1" applyBorder="1" applyAlignment="1">
      <alignment horizontal="center" vertical="center" wrapText="1"/>
    </xf>
    <xf numFmtId="49" fontId="81" fillId="0" borderId="0" xfId="0" applyNumberFormat="1" applyFont="1" applyAlignment="1">
      <alignment horizontal="center" vertical="center" wrapText="1"/>
    </xf>
    <xf numFmtId="49" fontId="43" fillId="0" borderId="0" xfId="0" applyNumberFormat="1" applyFont="1" applyAlignment="1">
      <alignment horizontal="center" vertical="center" wrapText="1"/>
    </xf>
    <xf numFmtId="49" fontId="43" fillId="0" borderId="48" xfId="0" applyNumberFormat="1" applyFont="1" applyBorder="1" applyAlignment="1">
      <alignment horizontal="center" vertical="center" wrapText="1"/>
    </xf>
    <xf numFmtId="49" fontId="43" fillId="0" borderId="19" xfId="0" applyNumberFormat="1" applyFont="1" applyBorder="1" applyAlignment="1">
      <alignment horizontal="center" vertical="center" wrapText="1"/>
    </xf>
    <xf numFmtId="49" fontId="43" fillId="0" borderId="49" xfId="0" applyNumberFormat="1" applyFont="1" applyBorder="1" applyAlignment="1">
      <alignment horizontal="center" vertical="center" wrapText="1"/>
    </xf>
    <xf numFmtId="49" fontId="43" fillId="0" borderId="25" xfId="0" applyNumberFormat="1" applyFont="1" applyBorder="1" applyAlignment="1">
      <alignment horizontal="center" vertical="center" wrapText="1"/>
    </xf>
    <xf numFmtId="49" fontId="43" fillId="0" borderId="101" xfId="0" applyNumberFormat="1" applyFont="1" applyBorder="1" applyAlignment="1">
      <alignment horizontal="center" vertical="center" wrapText="1"/>
    </xf>
    <xf numFmtId="49" fontId="43" fillId="0" borderId="39" xfId="0" applyNumberFormat="1" applyFont="1" applyBorder="1" applyAlignment="1">
      <alignment horizontal="center" vertical="center" wrapText="1"/>
    </xf>
    <xf numFmtId="49" fontId="81" fillId="0" borderId="38" xfId="0" applyNumberFormat="1" applyFont="1" applyBorder="1" applyAlignment="1">
      <alignment horizontal="center" vertical="center" wrapText="1"/>
    </xf>
    <xf numFmtId="49" fontId="43" fillId="0" borderId="38" xfId="0" applyNumberFormat="1" applyFont="1" applyBorder="1" applyAlignment="1">
      <alignment horizontal="center" vertical="center" wrapText="1"/>
    </xf>
    <xf numFmtId="49" fontId="43" fillId="0" borderId="41" xfId="0" applyNumberFormat="1" applyFont="1" applyBorder="1" applyAlignment="1">
      <alignment horizontal="center" vertical="center" wrapText="1"/>
    </xf>
    <xf numFmtId="49" fontId="43" fillId="0" borderId="42" xfId="0" applyNumberFormat="1" applyFont="1" applyBorder="1" applyAlignment="1">
      <alignment horizontal="center" vertical="center" wrapText="1"/>
    </xf>
    <xf numFmtId="49" fontId="43" fillId="0" borderId="40" xfId="0" applyNumberFormat="1" applyFont="1" applyBorder="1" applyAlignment="1">
      <alignment horizontal="center" vertical="center" wrapText="1"/>
    </xf>
    <xf numFmtId="49" fontId="43" fillId="0" borderId="116" xfId="0" applyNumberFormat="1" applyFont="1" applyBorder="1" applyAlignment="1">
      <alignment horizontal="center" vertical="center" wrapText="1"/>
    </xf>
    <xf numFmtId="0" fontId="82" fillId="0" borderId="9" xfId="0" applyFont="1" applyBorder="1" applyAlignment="1">
      <alignment vertical="center"/>
    </xf>
    <xf numFmtId="49" fontId="82" fillId="0" borderId="10" xfId="0" applyNumberFormat="1" applyFont="1" applyBorder="1" applyAlignment="1">
      <alignment vertical="center"/>
    </xf>
    <xf numFmtId="0" fontId="83" fillId="0" borderId="10" xfId="0" applyFont="1" applyBorder="1" applyAlignment="1">
      <alignment vertical="center"/>
    </xf>
    <xf numFmtId="49" fontId="83" fillId="0" borderId="10" xfId="0" applyNumberFormat="1" applyFont="1" applyBorder="1" applyAlignment="1">
      <alignment vertical="center"/>
    </xf>
    <xf numFmtId="0" fontId="84" fillId="0" borderId="3" xfId="0" applyFont="1" applyBorder="1" applyAlignment="1">
      <alignment vertical="center"/>
    </xf>
    <xf numFmtId="177" fontId="84" fillId="0" borderId="3" xfId="0" applyNumberFormat="1" applyFont="1" applyBorder="1" applyAlignment="1">
      <alignment vertical="center"/>
    </xf>
    <xf numFmtId="0" fontId="84" fillId="0" borderId="17" xfId="0" applyFont="1" applyBorder="1" applyAlignment="1">
      <alignment vertical="center"/>
    </xf>
    <xf numFmtId="0" fontId="84" fillId="0" borderId="18" xfId="0" applyFont="1" applyBorder="1" applyAlignment="1">
      <alignment vertical="center"/>
    </xf>
    <xf numFmtId="0" fontId="84" fillId="0" borderId="100" xfId="0" applyFont="1" applyBorder="1" applyAlignment="1">
      <alignment vertical="center"/>
    </xf>
    <xf numFmtId="0" fontId="81" fillId="0" borderId="11" xfId="0" applyFont="1" applyBorder="1" applyAlignment="1">
      <alignment vertical="center"/>
    </xf>
    <xf numFmtId="49" fontId="81" fillId="0" borderId="12" xfId="0" applyNumberFormat="1" applyFont="1" applyBorder="1" applyAlignment="1">
      <alignment vertical="center"/>
    </xf>
    <xf numFmtId="0" fontId="81" fillId="0" borderId="12" xfId="0" applyFont="1" applyBorder="1" applyAlignment="1">
      <alignment vertical="center"/>
    </xf>
    <xf numFmtId="177" fontId="85" fillId="0" borderId="4" xfId="0" applyNumberFormat="1" applyFont="1" applyBorder="1" applyAlignment="1">
      <alignment vertical="center"/>
    </xf>
    <xf numFmtId="177" fontId="85" fillId="0" borderId="24" xfId="0" applyNumberFormat="1" applyFont="1" applyBorder="1" applyAlignment="1">
      <alignment vertical="center"/>
    </xf>
    <xf numFmtId="177" fontId="85" fillId="0" borderId="25" xfId="0" applyNumberFormat="1" applyFont="1" applyBorder="1" applyAlignment="1">
      <alignment vertical="center"/>
    </xf>
    <xf numFmtId="177" fontId="85" fillId="0" borderId="97" xfId="0" applyNumberFormat="1" applyFont="1" applyBorder="1" applyAlignment="1">
      <alignment vertical="center"/>
    </xf>
    <xf numFmtId="0" fontId="43" fillId="0" borderId="11" xfId="0" applyFont="1" applyBorder="1" applyAlignment="1">
      <alignment vertical="center"/>
    </xf>
    <xf numFmtId="49" fontId="81" fillId="0" borderId="13" xfId="0" applyNumberFormat="1" applyFont="1" applyBorder="1" applyAlignment="1">
      <alignment vertical="center"/>
    </xf>
    <xf numFmtId="0" fontId="43" fillId="0" borderId="13" xfId="0" applyFont="1" applyBorder="1" applyAlignment="1">
      <alignment vertical="center"/>
    </xf>
    <xf numFmtId="49" fontId="43" fillId="0" borderId="14" xfId="0" applyNumberFormat="1" applyFont="1" applyBorder="1" applyAlignment="1">
      <alignment vertical="center"/>
    </xf>
    <xf numFmtId="49" fontId="81" fillId="0" borderId="14" xfId="0" applyNumberFormat="1" applyFont="1" applyBorder="1" applyAlignment="1">
      <alignment vertical="center"/>
    </xf>
    <xf numFmtId="0" fontId="81" fillId="0" borderId="14" xfId="0" applyFont="1" applyBorder="1" applyAlignment="1">
      <alignment vertical="center"/>
    </xf>
    <xf numFmtId="49" fontId="43" fillId="0" borderId="13" xfId="0" applyNumberFormat="1" applyFont="1" applyBorder="1" applyAlignment="1">
      <alignment vertical="center"/>
    </xf>
    <xf numFmtId="0" fontId="43" fillId="0" borderId="12" xfId="0" applyFont="1" applyBorder="1" applyAlignment="1">
      <alignment vertical="center"/>
    </xf>
    <xf numFmtId="49" fontId="43" fillId="0" borderId="12" xfId="0" applyNumberFormat="1" applyFont="1" applyBorder="1" applyAlignment="1">
      <alignment vertical="center"/>
    </xf>
    <xf numFmtId="49" fontId="86" fillId="0" borderId="14" xfId="0" applyNumberFormat="1" applyFont="1" applyBorder="1" applyAlignment="1">
      <alignment horizontal="right" vertical="center"/>
    </xf>
    <xf numFmtId="0" fontId="86" fillId="0" borderId="14" xfId="0" applyFont="1" applyBorder="1" applyAlignment="1">
      <alignment vertical="center"/>
    </xf>
    <xf numFmtId="0" fontId="87" fillId="0" borderId="14" xfId="0" applyFont="1" applyBorder="1" applyAlignment="1">
      <alignment vertical="center"/>
    </xf>
    <xf numFmtId="177" fontId="85" fillId="0" borderId="7" xfId="0" applyNumberFormat="1" applyFont="1" applyBorder="1" applyAlignment="1">
      <alignment vertical="center"/>
    </xf>
    <xf numFmtId="0" fontId="82" fillId="0" borderId="27" xfId="0" applyFont="1" applyBorder="1" applyAlignment="1">
      <alignment vertical="center"/>
    </xf>
    <xf numFmtId="49" fontId="81" fillId="0" borderId="54" xfId="0" applyNumberFormat="1" applyFont="1" applyBorder="1" applyAlignment="1">
      <alignment vertical="center"/>
    </xf>
    <xf numFmtId="0" fontId="81" fillId="0" borderId="54" xfId="0" applyFont="1" applyBorder="1" applyAlignment="1">
      <alignment vertical="center"/>
    </xf>
    <xf numFmtId="177" fontId="85" fillId="0" borderId="55" xfId="0" applyNumberFormat="1" applyFont="1" applyBorder="1" applyAlignment="1">
      <alignment vertical="center"/>
    </xf>
    <xf numFmtId="177" fontId="85" fillId="0" borderId="56" xfId="0" applyNumberFormat="1" applyFont="1" applyBorder="1" applyAlignment="1">
      <alignment vertical="center"/>
    </xf>
    <xf numFmtId="177" fontId="85" fillId="0" borderId="58" xfId="0" applyNumberFormat="1" applyFont="1" applyBorder="1" applyAlignment="1">
      <alignment vertical="center"/>
    </xf>
    <xf numFmtId="177" fontId="85" fillId="0" borderId="117" xfId="0" applyNumberFormat="1" applyFont="1" applyBorder="1" applyAlignment="1">
      <alignment vertical="center"/>
    </xf>
    <xf numFmtId="0" fontId="81" fillId="0" borderId="6" xfId="0" applyFont="1" applyBorder="1" applyAlignment="1">
      <alignment vertical="center"/>
    </xf>
    <xf numFmtId="0" fontId="43" fillId="0" borderId="33" xfId="0" applyFont="1" applyBorder="1" applyAlignment="1">
      <alignment vertical="center"/>
    </xf>
    <xf numFmtId="49" fontId="81" fillId="0" borderId="34" xfId="0" applyNumberFormat="1" applyFont="1" applyBorder="1" applyAlignment="1">
      <alignment vertical="center"/>
    </xf>
    <xf numFmtId="0" fontId="43" fillId="0" borderId="34" xfId="0" applyFont="1" applyBorder="1" applyAlignment="1">
      <alignment vertical="center"/>
    </xf>
    <xf numFmtId="177" fontId="85" fillId="0" borderId="6" xfId="0" applyNumberFormat="1" applyFont="1" applyBorder="1" applyAlignment="1">
      <alignment vertical="center"/>
    </xf>
    <xf numFmtId="0" fontId="82" fillId="0" borderId="28" xfId="0" applyFont="1" applyBorder="1" applyAlignment="1">
      <alignment vertical="center"/>
    </xf>
    <xf numFmtId="0" fontId="82" fillId="0" borderId="35" xfId="0" applyFont="1" applyBorder="1" applyAlignment="1">
      <alignment vertical="center"/>
    </xf>
    <xf numFmtId="49" fontId="81" fillId="0" borderId="38" xfId="0" applyNumberFormat="1" applyFont="1" applyBorder="1" applyAlignment="1">
      <alignment vertical="center"/>
    </xf>
    <xf numFmtId="0" fontId="81" fillId="0" borderId="38" xfId="0" applyFont="1" applyBorder="1" applyAlignment="1">
      <alignment vertical="center"/>
    </xf>
    <xf numFmtId="49" fontId="81" fillId="0" borderId="53" xfId="0" applyNumberFormat="1" applyFont="1" applyBorder="1" applyAlignment="1">
      <alignment vertical="center"/>
    </xf>
    <xf numFmtId="0" fontId="81" fillId="0" borderId="53" xfId="0" applyFont="1" applyBorder="1" applyAlignment="1">
      <alignment vertical="center"/>
    </xf>
    <xf numFmtId="177" fontId="85" fillId="0" borderId="22" xfId="0" applyNumberFormat="1" applyFont="1" applyBorder="1" applyAlignment="1">
      <alignment vertical="center"/>
    </xf>
    <xf numFmtId="177" fontId="85" fillId="0" borderId="76" xfId="0" applyNumberFormat="1" applyFont="1" applyBorder="1" applyAlignment="1">
      <alignment vertical="center"/>
    </xf>
    <xf numFmtId="177" fontId="85" fillId="0" borderId="61" xfId="0" applyNumberFormat="1" applyFont="1" applyBorder="1" applyAlignment="1">
      <alignment vertical="center"/>
    </xf>
    <xf numFmtId="177" fontId="85" fillId="0" borderId="118" xfId="0" applyNumberFormat="1" applyFont="1" applyBorder="1" applyAlignment="1">
      <alignment vertical="center"/>
    </xf>
    <xf numFmtId="0" fontId="82" fillId="0" borderId="33" xfId="0" applyFont="1" applyBorder="1" applyAlignment="1">
      <alignment vertical="center"/>
    </xf>
    <xf numFmtId="0" fontId="81" fillId="0" borderId="28" xfId="0" applyFont="1" applyBorder="1" applyAlignment="1">
      <alignment vertical="center"/>
    </xf>
    <xf numFmtId="49" fontId="81" fillId="0" borderId="29" xfId="0" applyNumberFormat="1" applyFont="1" applyBorder="1" applyAlignment="1">
      <alignment vertical="center"/>
    </xf>
    <xf numFmtId="0" fontId="81" fillId="0" borderId="29" xfId="0" applyFont="1" applyBorder="1" applyAlignment="1">
      <alignment vertical="center"/>
    </xf>
    <xf numFmtId="177" fontId="85" fillId="0" borderId="5" xfId="0" applyNumberFormat="1" applyFont="1" applyBorder="1" applyAlignment="1">
      <alignment vertical="center"/>
    </xf>
    <xf numFmtId="177" fontId="85" fillId="0" borderId="2" xfId="0" applyNumberFormat="1" applyFont="1" applyBorder="1" applyAlignment="1">
      <alignment vertical="center"/>
    </xf>
    <xf numFmtId="178" fontId="85" fillId="0" borderId="55" xfId="0" applyNumberFormat="1" applyFont="1" applyBorder="1" applyAlignment="1">
      <alignment vertical="center"/>
    </xf>
    <xf numFmtId="0" fontId="81" fillId="0" borderId="0" xfId="0" applyFont="1" applyAlignment="1">
      <alignment vertical="center"/>
    </xf>
    <xf numFmtId="177" fontId="88" fillId="0" borderId="58" xfId="0" applyNumberFormat="1" applyFont="1" applyBorder="1" applyAlignment="1">
      <alignment vertical="center"/>
    </xf>
    <xf numFmtId="177" fontId="85" fillId="0" borderId="55" xfId="0" applyNumberFormat="1" applyFont="1" applyBorder="1" applyAlignment="1">
      <alignment horizontal="right" vertical="center"/>
    </xf>
    <xf numFmtId="177" fontId="88" fillId="0" borderId="61" xfId="0" applyNumberFormat="1" applyFont="1" applyBorder="1" applyAlignment="1">
      <alignment vertical="center"/>
    </xf>
    <xf numFmtId="177" fontId="88" fillId="0" borderId="25" xfId="0" applyNumberFormat="1" applyFont="1" applyBorder="1" applyAlignment="1">
      <alignment vertical="center"/>
    </xf>
    <xf numFmtId="0" fontId="82" fillId="0" borderId="107" xfId="0" applyFont="1" applyBorder="1" applyAlignment="1">
      <alignment vertical="center"/>
    </xf>
    <xf numFmtId="49" fontId="81" fillId="0" borderId="108" xfId="0" applyNumberFormat="1" applyFont="1" applyBorder="1" applyAlignment="1">
      <alignment vertical="center"/>
    </xf>
    <xf numFmtId="0" fontId="81" fillId="0" borderId="108" xfId="0" applyFont="1" applyBorder="1" applyAlignment="1">
      <alignment vertical="center"/>
    </xf>
    <xf numFmtId="177" fontId="85" fillId="0" borderId="74" xfId="0" applyNumberFormat="1" applyFont="1" applyBorder="1" applyAlignment="1">
      <alignment vertical="center"/>
    </xf>
    <xf numFmtId="177" fontId="85" fillId="0" borderId="109" xfId="0" applyNumberFormat="1" applyFont="1" applyBorder="1" applyAlignment="1">
      <alignment vertical="center"/>
    </xf>
    <xf numFmtId="177" fontId="85" fillId="0" borderId="103" xfId="0" applyNumberFormat="1" applyFont="1" applyBorder="1" applyAlignment="1">
      <alignment vertical="center"/>
    </xf>
    <xf numFmtId="177" fontId="85" fillId="0" borderId="119" xfId="0" applyNumberFormat="1" applyFont="1" applyBorder="1" applyAlignment="1">
      <alignment vertical="center"/>
    </xf>
    <xf numFmtId="177" fontId="85" fillId="0" borderId="74" xfId="0" applyNumberFormat="1" applyFont="1" applyBorder="1" applyAlignment="1">
      <alignment horizontal="right" vertical="center"/>
    </xf>
    <xf numFmtId="49" fontId="81" fillId="0" borderId="36" xfId="0" applyNumberFormat="1" applyFont="1" applyBorder="1" applyAlignment="1">
      <alignment vertical="center"/>
    </xf>
    <xf numFmtId="0" fontId="81" fillId="0" borderId="36" xfId="0" applyFont="1" applyBorder="1" applyAlignment="1">
      <alignment vertical="center"/>
    </xf>
    <xf numFmtId="177" fontId="85" fillId="0" borderId="8" xfId="0" applyNumberFormat="1" applyFont="1" applyBorder="1" applyAlignment="1">
      <alignment vertical="center"/>
    </xf>
    <xf numFmtId="177" fontId="85" fillId="0" borderId="79" xfId="0" applyNumberFormat="1" applyFont="1" applyBorder="1" applyAlignment="1">
      <alignment vertical="center"/>
    </xf>
    <xf numFmtId="177" fontId="85" fillId="0" borderId="37" xfId="0" applyNumberFormat="1" applyFont="1" applyBorder="1" applyAlignment="1">
      <alignment vertical="center"/>
    </xf>
    <xf numFmtId="177" fontId="85" fillId="0" borderId="120" xfId="0" applyNumberFormat="1" applyFont="1" applyBorder="1" applyAlignment="1">
      <alignment vertical="center"/>
    </xf>
    <xf numFmtId="49" fontId="43" fillId="0" borderId="6" xfId="0" applyNumberFormat="1" applyFont="1" applyBorder="1" applyAlignment="1">
      <alignment horizontal="center" vertical="center" wrapText="1"/>
    </xf>
    <xf numFmtId="49" fontId="43" fillId="0" borderId="7" xfId="0" applyNumberFormat="1" applyFont="1" applyBorder="1" applyAlignment="1">
      <alignment horizontal="center" vertical="center" wrapText="1"/>
    </xf>
    <xf numFmtId="49" fontId="43" fillId="0" borderId="23" xfId="0" applyNumberFormat="1" applyFont="1" applyBorder="1" applyAlignment="1">
      <alignment horizontal="center" vertical="center" wrapText="1"/>
    </xf>
    <xf numFmtId="49" fontId="43" fillId="0" borderId="2" xfId="0" applyNumberFormat="1" applyFont="1" applyBorder="1" applyAlignment="1">
      <alignment horizontal="center" vertical="center" wrapText="1"/>
    </xf>
    <xf numFmtId="49" fontId="43" fillId="0" borderId="2" xfId="0" applyNumberFormat="1" applyFont="1" applyBorder="1" applyAlignment="1">
      <alignment horizontal="center" vertical="center"/>
    </xf>
    <xf numFmtId="49" fontId="43" fillId="0" borderId="83" xfId="0" applyNumberFormat="1" applyFont="1" applyBorder="1" applyAlignment="1">
      <alignment horizontal="center" vertical="center"/>
    </xf>
    <xf numFmtId="49" fontId="43" fillId="0" borderId="19" xfId="0" applyNumberFormat="1" applyFont="1" applyBorder="1" applyAlignment="1">
      <alignment horizontal="center" vertical="center" wrapText="1"/>
    </xf>
    <xf numFmtId="49" fontId="43" fillId="0" borderId="42" xfId="0" applyNumberFormat="1" applyFont="1" applyBorder="1" applyAlignment="1">
      <alignment horizontal="center" vertical="center" wrapText="1"/>
    </xf>
    <xf numFmtId="49" fontId="4" fillId="0" borderId="84"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39" xfId="0" applyNumberFormat="1" applyFont="1" applyBorder="1" applyAlignment="1">
      <alignment horizontal="center" vertical="center" wrapText="1"/>
    </xf>
    <xf numFmtId="49" fontId="4" fillId="0" borderId="19" xfId="0" applyNumberFormat="1" applyFont="1" applyBorder="1" applyAlignment="1">
      <alignment horizontal="center" vertical="top" wrapText="1"/>
    </xf>
    <xf numFmtId="49" fontId="4" fillId="0" borderId="20" xfId="0" applyNumberFormat="1" applyFont="1" applyBorder="1" applyAlignment="1">
      <alignment horizontal="center" vertical="top" wrapText="1"/>
    </xf>
    <xf numFmtId="49" fontId="4" fillId="0" borderId="42" xfId="0" applyNumberFormat="1" applyFont="1" applyBorder="1" applyAlignment="1">
      <alignment horizontal="center" vertical="top" wrapText="1"/>
    </xf>
    <xf numFmtId="49" fontId="4" fillId="0" borderId="19"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179" fontId="4" fillId="0" borderId="19" xfId="0" applyNumberFormat="1" applyFont="1" applyBorder="1" applyAlignment="1">
      <alignment horizontal="center" vertical="center" wrapText="1"/>
    </xf>
    <xf numFmtId="179" fontId="4" fillId="0" borderId="20" xfId="0" applyNumberFormat="1" applyFont="1" applyBorder="1" applyAlignment="1">
      <alignment horizontal="center" vertical="center" wrapText="1"/>
    </xf>
    <xf numFmtId="0" fontId="8" fillId="8" borderId="77" xfId="0" applyFont="1" applyFill="1" applyBorder="1" applyAlignment="1">
      <alignment horizontal="center" vertical="center" textRotation="255"/>
    </xf>
    <xf numFmtId="0" fontId="8" fillId="8" borderId="85" xfId="0" applyFont="1" applyFill="1" applyBorder="1" applyAlignment="1">
      <alignment horizontal="center" vertical="center" textRotation="255"/>
    </xf>
    <xf numFmtId="0" fontId="8" fillId="8" borderId="82" xfId="0" applyFont="1" applyFill="1" applyBorder="1" applyAlignment="1">
      <alignment horizontal="center" vertical="center" textRotation="255"/>
    </xf>
    <xf numFmtId="38" fontId="49" fillId="0" borderId="121" xfId="1" applyFont="1" applyBorder="1" applyAlignment="1">
      <alignment horizontal="center" vertical="center" textRotation="255"/>
    </xf>
    <xf numFmtId="38" fontId="49" fillId="15" borderId="126" xfId="1" applyFont="1" applyFill="1" applyBorder="1" applyAlignment="1">
      <alignment horizontal="center" vertical="center"/>
    </xf>
    <xf numFmtId="38" fontId="49" fillId="15" borderId="123" xfId="1" applyFont="1" applyFill="1" applyBorder="1" applyAlignment="1">
      <alignment horizontal="center" vertical="center"/>
    </xf>
    <xf numFmtId="38" fontId="49" fillId="0" borderId="122" xfId="1" applyFont="1" applyBorder="1" applyAlignment="1">
      <alignment horizontal="center" vertical="center"/>
    </xf>
    <xf numFmtId="38" fontId="49" fillId="0" borderId="0" xfId="1" applyFont="1" applyFill="1" applyAlignment="1">
      <alignment horizontal="center" vertical="center"/>
    </xf>
    <xf numFmtId="38" fontId="49" fillId="0" borderId="121" xfId="1" applyFont="1" applyBorder="1" applyAlignment="1">
      <alignment horizontal="center" vertical="center" wrapText="1"/>
    </xf>
    <xf numFmtId="38" fontId="49" fillId="0" borderId="121" xfId="1" applyFont="1" applyBorder="1" applyAlignment="1">
      <alignment horizontal="center" vertical="center"/>
    </xf>
    <xf numFmtId="38" fontId="50" fillId="14" borderId="121" xfId="1" applyFont="1" applyFill="1" applyBorder="1" applyAlignment="1">
      <alignment horizontal="center" vertical="center" wrapText="1"/>
    </xf>
    <xf numFmtId="38" fontId="49" fillId="14" borderId="121" xfId="1" applyFont="1" applyFill="1" applyBorder="1" applyAlignment="1">
      <alignment horizontal="center" vertical="center" wrapText="1"/>
    </xf>
    <xf numFmtId="38" fontId="49" fillId="14" borderId="124" xfId="1" applyFont="1" applyFill="1" applyBorder="1" applyAlignment="1">
      <alignment horizontal="center" vertical="center" wrapText="1"/>
    </xf>
    <xf numFmtId="38" fontId="49" fillId="14" borderId="125" xfId="1" applyFont="1" applyFill="1" applyBorder="1" applyAlignment="1">
      <alignment horizontal="center" vertical="center" wrapText="1"/>
    </xf>
    <xf numFmtId="38" fontId="49" fillId="0" borderId="122" xfId="1" applyFont="1" applyBorder="1" applyAlignment="1">
      <alignment horizontal="left" vertical="top" wrapText="1"/>
    </xf>
    <xf numFmtId="38" fontId="49" fillId="0" borderId="0" xfId="1" applyFont="1" applyBorder="1" applyAlignment="1">
      <alignment horizontal="left" vertical="top" wrapText="1"/>
    </xf>
    <xf numFmtId="178" fontId="85" fillId="0" borderId="55" xfId="0" applyNumberFormat="1" applyFont="1" applyBorder="1" applyAlignment="1">
      <alignment horizontal="right" vertical="center"/>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9" defaultPivotStyle="PivotStyleLight16"/>
  <colors>
    <mruColors>
      <color rgb="FFFF3399"/>
      <color rgb="FFCCFFFF"/>
      <color rgb="FFFFFFFF"/>
      <color rgb="FFCCEC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outlinePr summaryBelow="0" summaryRight="0"/>
    <pageSetUpPr fitToPage="1"/>
  </sheetPr>
  <dimension ref="A1:AZ616"/>
  <sheetViews>
    <sheetView tabSelected="1" view="pageBreakPreview" topLeftCell="A561" zoomScaleNormal="100" zoomScaleSheetLayoutView="100" workbookViewId="0">
      <selection activeCell="G494" sqref="G494"/>
    </sheetView>
  </sheetViews>
  <sheetFormatPr defaultColWidth="11.44140625" defaultRowHeight="10.8" outlineLevelRow="5" outlineLevelCol="1"/>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1.6640625" style="398" customWidth="1"/>
    <col min="9" max="12" width="11.6640625" style="64" customWidth="1"/>
    <col min="13" max="13" width="11.6640625" style="64" customWidth="1" collapsed="1"/>
    <col min="14" max="16" width="11.6640625" style="64" hidden="1" customWidth="1" outlineLevel="1"/>
    <col min="17" max="18" width="11.6640625" style="64" customWidth="1"/>
    <col min="19" max="19" width="11.6640625" style="64" customWidth="1" collapsed="1"/>
    <col min="20" max="21" width="11.6640625" style="64" hidden="1" customWidth="1" outlineLevel="1"/>
    <col min="22" max="22" width="11.6640625" style="64" customWidth="1"/>
    <col min="23" max="23" width="11.6640625" style="64" customWidth="1" collapsed="1"/>
    <col min="24" max="24" width="11.6640625" style="64" hidden="1" customWidth="1" outlineLevel="1"/>
    <col min="25" max="25" width="11.6640625" style="64" customWidth="1" collapsed="1"/>
    <col min="26" max="32" width="11.6640625" style="64" hidden="1" customWidth="1" outlineLevel="1"/>
    <col min="33" max="33" width="11.6640625" style="64" customWidth="1" collapsed="1"/>
    <col min="34" max="36" width="11.6640625" style="64" hidden="1" customWidth="1" outlineLevel="1"/>
    <col min="37" max="37" width="11.6640625" style="64" customWidth="1" collapsed="1"/>
    <col min="38" max="39" width="11.6640625" style="64" hidden="1" customWidth="1" outlineLevel="1"/>
    <col min="40" max="40" width="3.88671875" style="64" customWidth="1"/>
    <col min="41" max="16384" width="11.44140625" style="64"/>
  </cols>
  <sheetData>
    <row r="1" spans="1:39" ht="15" thickBot="1">
      <c r="A1" s="737"/>
      <c r="B1" s="738"/>
      <c r="C1" s="739"/>
      <c r="D1" s="740"/>
      <c r="E1" s="739"/>
      <c r="F1" s="740"/>
      <c r="G1" s="739"/>
      <c r="H1" s="739"/>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41" t="s">
        <v>308</v>
      </c>
    </row>
    <row r="2" spans="1:39" s="26" customFormat="1">
      <c r="A2" s="742"/>
      <c r="B2" s="743"/>
      <c r="C2" s="744"/>
      <c r="D2" s="744"/>
      <c r="E2" s="744"/>
      <c r="F2" s="744"/>
      <c r="G2" s="744" t="s">
        <v>311</v>
      </c>
      <c r="H2" s="745"/>
      <c r="I2" s="745"/>
      <c r="J2" s="745"/>
      <c r="K2" s="746" t="s">
        <v>310</v>
      </c>
      <c r="L2" s="746" t="s">
        <v>310</v>
      </c>
      <c r="M2" s="746" t="s">
        <v>310</v>
      </c>
      <c r="N2" s="747"/>
      <c r="O2" s="747"/>
      <c r="P2" s="747"/>
      <c r="Q2" s="746" t="s">
        <v>310</v>
      </c>
      <c r="R2" s="746" t="s">
        <v>310</v>
      </c>
      <c r="S2" s="746" t="s">
        <v>310</v>
      </c>
      <c r="T2" s="748"/>
      <c r="U2" s="748"/>
      <c r="V2" s="746" t="s">
        <v>310</v>
      </c>
      <c r="W2" s="746" t="s">
        <v>310</v>
      </c>
      <c r="X2" s="748"/>
      <c r="Y2" s="746" t="s">
        <v>310</v>
      </c>
      <c r="Z2" s="748"/>
      <c r="AA2" s="748"/>
      <c r="AB2" s="748"/>
      <c r="AC2" s="748"/>
      <c r="AD2" s="748"/>
      <c r="AE2" s="748"/>
      <c r="AF2" s="748"/>
      <c r="AG2" s="746" t="s">
        <v>310</v>
      </c>
      <c r="AH2" s="748"/>
      <c r="AI2" s="748"/>
      <c r="AJ2" s="748"/>
      <c r="AK2" s="749" t="s">
        <v>312</v>
      </c>
      <c r="AL2" s="404"/>
      <c r="AM2" s="25"/>
    </row>
    <row r="3" spans="1:39" s="114" customFormat="1" ht="10.95" customHeight="1">
      <c r="A3" s="750"/>
      <c r="B3" s="751"/>
      <c r="C3" s="752"/>
      <c r="D3" s="752"/>
      <c r="E3" s="752"/>
      <c r="F3" s="752"/>
      <c r="G3" s="752"/>
      <c r="H3" s="850" t="s">
        <v>1193</v>
      </c>
      <c r="I3" s="850" t="s">
        <v>1194</v>
      </c>
      <c r="J3" s="853" t="s">
        <v>50</v>
      </c>
      <c r="K3" s="753"/>
      <c r="L3" s="754"/>
      <c r="M3" s="754"/>
      <c r="N3" s="755"/>
      <c r="O3" s="755"/>
      <c r="P3" s="755"/>
      <c r="Q3" s="754"/>
      <c r="R3" s="754"/>
      <c r="S3" s="754"/>
      <c r="T3" s="756"/>
      <c r="U3" s="756"/>
      <c r="V3" s="754"/>
      <c r="W3" s="754"/>
      <c r="X3" s="756"/>
      <c r="Y3" s="754"/>
      <c r="Z3" s="756"/>
      <c r="AA3" s="756"/>
      <c r="AB3" s="756"/>
      <c r="AC3" s="756"/>
      <c r="AD3" s="756"/>
      <c r="AE3" s="756"/>
      <c r="AF3" s="756"/>
      <c r="AG3" s="754"/>
      <c r="AH3" s="756"/>
      <c r="AI3" s="756"/>
      <c r="AJ3" s="756"/>
      <c r="AK3" s="757"/>
      <c r="AL3" s="161"/>
      <c r="AM3" s="118"/>
    </row>
    <row r="4" spans="1:39" s="1" customFormat="1" ht="21.6">
      <c r="A4" s="758"/>
      <c r="B4" s="759"/>
      <c r="C4" s="760"/>
      <c r="D4" s="759"/>
      <c r="E4" s="760"/>
      <c r="F4" s="760"/>
      <c r="G4" s="760" t="s">
        <v>244</v>
      </c>
      <c r="H4" s="851"/>
      <c r="I4" s="851"/>
      <c r="J4" s="854"/>
      <c r="K4" s="761" t="s">
        <v>14</v>
      </c>
      <c r="L4" s="762" t="s">
        <v>49</v>
      </c>
      <c r="M4" s="762" t="s">
        <v>309</v>
      </c>
      <c r="N4" s="763"/>
      <c r="O4" s="763"/>
      <c r="P4" s="763"/>
      <c r="Q4" s="762" t="s">
        <v>17</v>
      </c>
      <c r="R4" s="762" t="s">
        <v>18</v>
      </c>
      <c r="S4" s="762" t="s">
        <v>229</v>
      </c>
      <c r="T4" s="764"/>
      <c r="U4" s="764"/>
      <c r="V4" s="856" t="s">
        <v>230</v>
      </c>
      <c r="W4" s="762" t="s">
        <v>231</v>
      </c>
      <c r="X4" s="764"/>
      <c r="Y4" s="762" t="s">
        <v>20</v>
      </c>
      <c r="Z4" s="764"/>
      <c r="AA4" s="764"/>
      <c r="AB4" s="764"/>
      <c r="AC4" s="764"/>
      <c r="AD4" s="764"/>
      <c r="AE4" s="764"/>
      <c r="AF4" s="764"/>
      <c r="AG4" s="762" t="s">
        <v>233</v>
      </c>
      <c r="AH4" s="764"/>
      <c r="AI4" s="764"/>
      <c r="AJ4" s="764"/>
      <c r="AK4" s="765" t="s">
        <v>19</v>
      </c>
      <c r="AL4" s="405"/>
      <c r="AM4" s="122"/>
    </row>
    <row r="5" spans="1:39" s="1" customFormat="1" ht="33" thickBot="1">
      <c r="A5" s="766"/>
      <c r="B5" s="767"/>
      <c r="C5" s="768"/>
      <c r="D5" s="767"/>
      <c r="E5" s="768"/>
      <c r="F5" s="768"/>
      <c r="G5" s="768"/>
      <c r="H5" s="852"/>
      <c r="I5" s="852"/>
      <c r="J5" s="855"/>
      <c r="K5" s="769"/>
      <c r="L5" s="770"/>
      <c r="M5" s="770"/>
      <c r="N5" s="771" t="s">
        <v>303</v>
      </c>
      <c r="O5" s="771" t="s">
        <v>15</v>
      </c>
      <c r="P5" s="771" t="s">
        <v>16</v>
      </c>
      <c r="Q5" s="770"/>
      <c r="R5" s="770"/>
      <c r="S5" s="770"/>
      <c r="T5" s="771" t="s">
        <v>21</v>
      </c>
      <c r="U5" s="771" t="s">
        <v>22</v>
      </c>
      <c r="V5" s="857"/>
      <c r="W5" s="770"/>
      <c r="X5" s="771" t="s">
        <v>232</v>
      </c>
      <c r="Y5" s="770"/>
      <c r="Z5" s="771" t="s">
        <v>47</v>
      </c>
      <c r="AA5" s="771" t="s">
        <v>961</v>
      </c>
      <c r="AB5" s="771" t="s">
        <v>25</v>
      </c>
      <c r="AC5" s="771" t="s">
        <v>26</v>
      </c>
      <c r="AD5" s="771" t="s">
        <v>27</v>
      </c>
      <c r="AE5" s="771" t="s">
        <v>28</v>
      </c>
      <c r="AF5" s="771" t="s">
        <v>29</v>
      </c>
      <c r="AG5" s="770"/>
      <c r="AH5" s="771" t="s">
        <v>234</v>
      </c>
      <c r="AI5" s="771" t="s">
        <v>235</v>
      </c>
      <c r="AJ5" s="771" t="s">
        <v>236</v>
      </c>
      <c r="AK5" s="772"/>
      <c r="AL5" s="406" t="s">
        <v>237</v>
      </c>
      <c r="AM5" s="4" t="s">
        <v>24</v>
      </c>
    </row>
    <row r="6" spans="1:39" s="126" customFormat="1" ht="13.8">
      <c r="A6" s="773" t="s">
        <v>57</v>
      </c>
      <c r="B6" s="774"/>
      <c r="C6" s="775"/>
      <c r="D6" s="774"/>
      <c r="E6" s="775"/>
      <c r="F6" s="776"/>
      <c r="G6" s="775"/>
      <c r="H6" s="777"/>
      <c r="I6" s="777"/>
      <c r="J6" s="778"/>
      <c r="K6" s="779"/>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1"/>
      <c r="AL6" s="407"/>
      <c r="AM6" s="125"/>
    </row>
    <row r="7" spans="1:39" s="130" customFormat="1" ht="13.8" collapsed="1">
      <c r="A7" s="782"/>
      <c r="B7" s="783" t="s">
        <v>358</v>
      </c>
      <c r="C7" s="784" t="s">
        <v>30</v>
      </c>
      <c r="D7" s="783"/>
      <c r="E7" s="784"/>
      <c r="F7" s="783"/>
      <c r="G7" s="784"/>
      <c r="H7" s="785">
        <v>11286</v>
      </c>
      <c r="I7" s="785">
        <f t="shared" ref="I7:I28" si="0">IF(SUM(K7,L7,M7,Q7,R7,S7,V7,W7,Y7,AG7,AK7)=0,"",SUM(K7,L7,M7,Q7,R7,S7,V7,W7,Y7,AG7,AK7))</f>
        <v>11150</v>
      </c>
      <c r="J7" s="785">
        <f>IF(H7=""," ",I7-H7)</f>
        <v>-136</v>
      </c>
      <c r="K7" s="786">
        <f>IF(SUM(法人!H7)=0,"",SUM(法人!H7)/1000)</f>
        <v>11150</v>
      </c>
      <c r="L7" s="787" t="str">
        <f>IF(SUM(地域!H7)=0,"",SUM(地域!H7)/1000)</f>
        <v/>
      </c>
      <c r="M7" s="787" t="str">
        <f>IF(SUM(相談!H7)=0,"",SUM(相談!H7)/1000)</f>
        <v/>
      </c>
      <c r="N7" s="787" t="str">
        <f>IF(SUM(相談!I7)=0,"",SUM(相談!I7)/1000)</f>
        <v/>
      </c>
      <c r="O7" s="787" t="str">
        <f>IF(SUM(相談!M7)=0,"",SUM(相談!M7)/1000)</f>
        <v/>
      </c>
      <c r="P7" s="787" t="str">
        <f>IF(SUM(相談!Q7)=0,"",SUM(相談!Q7)/1000)</f>
        <v/>
      </c>
      <c r="Q7" s="787" t="str">
        <f>IF(SUM(基金!H7)=0,"",SUM(基金!H7)/1000)</f>
        <v/>
      </c>
      <c r="R7" s="787" t="str">
        <f>IF(SUM(善銀!H7)=0,"",SUM(善銀!H7)/1000)</f>
        <v/>
      </c>
      <c r="S7" s="787" t="str">
        <f>IF(SUM(一般募金!H7)=0,"",SUM(一般募金!H7)/1000)</f>
        <v/>
      </c>
      <c r="T7" s="787" t="str">
        <f>IF(SUM(一般募金!I7)=0,"",SUM(一般募金!I7)/1000)</f>
        <v/>
      </c>
      <c r="U7" s="787" t="str">
        <f>IF(SUM(一般募金!K7)=0,"",SUM(一般募金!K7)/1000)</f>
        <v/>
      </c>
      <c r="V7" s="787" t="str">
        <f>IF(SUM(歳末募金!H7)=0,"",SUM(歳末募金!I7)/1000)</f>
        <v/>
      </c>
      <c r="W7" s="787" t="str">
        <f>IF(SUM(センター管理!H7)=0,"",SUM(センター管理!H7)/1000)</f>
        <v/>
      </c>
      <c r="X7" s="787" t="str">
        <f>IF(SUM(センター管理!K7)=0,"",SUM(センター管理!K7)/1000)</f>
        <v/>
      </c>
      <c r="Y7" s="787" t="str">
        <f>IF(SUM(居宅!H7)=0,"",SUM(居宅!H7)/1000)</f>
        <v/>
      </c>
      <c r="Z7" s="787" t="str">
        <f>IF(SUM(居宅!I7)=0,"",SUM(居宅!I7)/1000)</f>
        <v/>
      </c>
      <c r="AA7" s="787" t="str">
        <f>IF(SUM(居宅!N7)=0,"",SUM(居宅!N7)/1000)</f>
        <v/>
      </c>
      <c r="AB7" s="787" t="str">
        <f>IF(SUM(居宅!U7)=0,"",SUM(居宅!U7)/1000)</f>
        <v/>
      </c>
      <c r="AC7" s="787" t="str">
        <f>IF(SUM(居宅!AH7)=0,"",SUM(居宅!AH7)/1000)</f>
        <v/>
      </c>
      <c r="AD7" s="787" t="str">
        <f>IF(SUM(居宅!AL7)=0,"",SUM(居宅!AL7)/1000)</f>
        <v/>
      </c>
      <c r="AE7" s="787" t="str">
        <f>IF(SUM(居宅!AV7)=0,"",SUM(居宅!AV7)/1000)</f>
        <v/>
      </c>
      <c r="AF7" s="787" t="str">
        <f>IF(SUM(居宅!AZ7)=0,"",SUM(居宅!AZ7)/1000)</f>
        <v/>
      </c>
      <c r="AG7" s="787" t="str">
        <f>IF(SUM(作業所!H7)=0,"",SUM(作業所!H7)/1000)</f>
        <v/>
      </c>
      <c r="AH7" s="787" t="str">
        <f>IF(SUM(作業所!I7)=0,"",SUM(作業所!I7)/1000)</f>
        <v/>
      </c>
      <c r="AI7" s="787" t="str">
        <f>IF(SUM(作業所!K7)=0,"",SUM(作業所!K7)/1000)</f>
        <v/>
      </c>
      <c r="AJ7" s="787" t="str">
        <f>IF(SUM(作業所!R7)=0,"",SUM(作業所!R7)/1000)</f>
        <v/>
      </c>
      <c r="AK7" s="788" t="str">
        <f>IF(SUM('市受託(公益)'!H7)=0,"",SUM('市受託(公益)'!H7)/1000)</f>
        <v/>
      </c>
      <c r="AL7" s="408" t="str">
        <f>IF(SUM('市受託(公益)'!I7)=0,"",SUM('市受託(公益)'!I7)/1000)</f>
        <v/>
      </c>
      <c r="AM7" s="129" t="str">
        <f>IF(SUM('市受託(公益)'!K7)=0,"",SUM('市受託(公益)'!K7)/1000)</f>
        <v/>
      </c>
    </row>
    <row r="8" spans="1:39" ht="13.8" hidden="1" outlineLevel="1">
      <c r="A8" s="789"/>
      <c r="B8" s="790"/>
      <c r="C8" s="791"/>
      <c r="D8" s="792" t="s">
        <v>1197</v>
      </c>
      <c r="E8" s="736" t="s">
        <v>31</v>
      </c>
      <c r="F8" s="792"/>
      <c r="G8" s="736"/>
      <c r="H8" s="785">
        <v>10000</v>
      </c>
      <c r="I8" s="785">
        <f t="shared" si="0"/>
        <v>9850</v>
      </c>
      <c r="J8" s="785">
        <f t="shared" ref="J8:J85" si="1">IF(H8=""," ",I8-H8)</f>
        <v>-150</v>
      </c>
      <c r="K8" s="786">
        <f>IF(SUM(法人!H8)=0,"",SUM(法人!H8)/1000)</f>
        <v>9850</v>
      </c>
      <c r="L8" s="787" t="str">
        <f>IF(SUM(地域!H8)=0,"",SUM(地域!H8)/1000)</f>
        <v/>
      </c>
      <c r="M8" s="787" t="str">
        <f>IF(SUM(相談!H8)=0,"",SUM(相談!H8)/1000)</f>
        <v/>
      </c>
      <c r="N8" s="787" t="str">
        <f>IF(SUM(相談!I8)=0,"",SUM(相談!I8)/1000)</f>
        <v/>
      </c>
      <c r="O8" s="787" t="str">
        <f>IF(SUM(相談!M8)=0,"",SUM(相談!M8)/1000)</f>
        <v/>
      </c>
      <c r="P8" s="787" t="str">
        <f>IF(SUM(相談!Q8)=0,"",SUM(相談!Q8)/1000)</f>
        <v/>
      </c>
      <c r="Q8" s="787" t="str">
        <f>IF(SUM(基金!H8)=0,"",SUM(基金!H8)/1000)</f>
        <v/>
      </c>
      <c r="R8" s="787" t="str">
        <f>IF(SUM(善銀!H8)=0,"",SUM(善銀!H8)/1000)</f>
        <v/>
      </c>
      <c r="S8" s="787" t="str">
        <f>IF(SUM(一般募金!H8)=0,"",SUM(一般募金!H8)/1000)</f>
        <v/>
      </c>
      <c r="T8" s="787" t="str">
        <f>IF(SUM(一般募金!I8)=0,"",SUM(一般募金!I8)/1000)</f>
        <v/>
      </c>
      <c r="U8" s="787" t="str">
        <f>IF(SUM(一般募金!K8)=0,"",SUM(一般募金!K8)/1000)</f>
        <v/>
      </c>
      <c r="V8" s="787" t="str">
        <f>IF(SUM(歳末募金!H8)=0,"",SUM(歳末募金!I8)/1000)</f>
        <v/>
      </c>
      <c r="W8" s="787" t="str">
        <f>IF(SUM(センター管理!H8)=0,"",SUM(センター管理!H8)/1000)</f>
        <v/>
      </c>
      <c r="X8" s="787" t="str">
        <f>IF(SUM(センター管理!K8)=0,"",SUM(センター管理!K8)/1000)</f>
        <v/>
      </c>
      <c r="Y8" s="787" t="str">
        <f>IF(SUM(居宅!H8)=0,"",SUM(居宅!H8)/1000)</f>
        <v/>
      </c>
      <c r="Z8" s="787" t="str">
        <f>IF(SUM(居宅!I8)=0,"",SUM(居宅!I8)/1000)</f>
        <v/>
      </c>
      <c r="AA8" s="787" t="str">
        <f>IF(SUM(居宅!N8)=0,"",SUM(居宅!N8)/1000)</f>
        <v/>
      </c>
      <c r="AB8" s="787" t="str">
        <f>IF(SUM(居宅!U8)=0,"",SUM(居宅!U8)/1000)</f>
        <v/>
      </c>
      <c r="AC8" s="787" t="str">
        <f>IF(SUM(居宅!AH8)=0,"",SUM(居宅!AH8)/1000)</f>
        <v/>
      </c>
      <c r="AD8" s="787" t="str">
        <f>IF(SUM(居宅!AL8)=0,"",SUM(居宅!AL8)/1000)</f>
        <v/>
      </c>
      <c r="AE8" s="787" t="str">
        <f>IF(SUM(居宅!AV8)=0,"",SUM(居宅!AV8)/1000)</f>
        <v/>
      </c>
      <c r="AF8" s="787" t="str">
        <f>IF(SUM(居宅!AZ8)=0,"",SUM(居宅!AZ8)/1000)</f>
        <v/>
      </c>
      <c r="AG8" s="787" t="str">
        <f>IF(SUM(作業所!H8)=0,"",SUM(作業所!H8)/1000)</f>
        <v/>
      </c>
      <c r="AH8" s="787" t="str">
        <f>IF(SUM(作業所!I8)=0,"",SUM(作業所!I8)/1000)</f>
        <v/>
      </c>
      <c r="AI8" s="787" t="str">
        <f>IF(SUM(作業所!K8)=0,"",SUM(作業所!K8)/1000)</f>
        <v/>
      </c>
      <c r="AJ8" s="787" t="str">
        <f>IF(SUM(作業所!R8)=0,"",SUM(作業所!R8)/1000)</f>
        <v/>
      </c>
      <c r="AK8" s="788" t="str">
        <f>IF(SUM('市受託(公益)'!H8)=0,"",SUM('市受託(公益)'!H8)/1000)</f>
        <v/>
      </c>
      <c r="AL8" s="409" t="str">
        <f>IF(SUM('市受託(公益)'!I8)=0,"",SUM('市受託(公益)'!I8)/1000)</f>
        <v/>
      </c>
      <c r="AM8" s="133" t="str">
        <f>IF(SUM('市受託(公益)'!K8)=0,"",SUM('市受託(公益)'!K8)/1000)</f>
        <v/>
      </c>
    </row>
    <row r="9" spans="1:39" ht="13.8" hidden="1" outlineLevel="2">
      <c r="A9" s="789"/>
      <c r="B9" s="738"/>
      <c r="C9" s="739"/>
      <c r="D9" s="792"/>
      <c r="E9" s="736"/>
      <c r="F9" s="792" t="s">
        <v>1198</v>
      </c>
      <c r="G9" s="736" t="s">
        <v>1199</v>
      </c>
      <c r="H9" s="785">
        <v>0</v>
      </c>
      <c r="I9" s="785">
        <f t="shared" si="0"/>
        <v>4300</v>
      </c>
      <c r="J9" s="785">
        <f t="shared" si="1"/>
        <v>4300</v>
      </c>
      <c r="K9" s="786">
        <f>IF(SUM(法人!H9)=0,"",SUM(法人!H9)/1000)</f>
        <v>4300</v>
      </c>
      <c r="L9" s="787" t="str">
        <f>IF(SUM(地域!H9)=0,"",SUM(地域!H9)/1000)</f>
        <v/>
      </c>
      <c r="M9" s="787" t="str">
        <f>IF(SUM(相談!H9)=0,"",SUM(相談!H9)/1000)</f>
        <v/>
      </c>
      <c r="N9" s="787" t="str">
        <f>IF(SUM(相談!I9)=0,"",SUM(相談!I9)/1000)</f>
        <v/>
      </c>
      <c r="O9" s="787" t="str">
        <f>IF(SUM(相談!M9)=0,"",SUM(相談!M9)/1000)</f>
        <v/>
      </c>
      <c r="P9" s="787" t="str">
        <f>IF(SUM(相談!Q9)=0,"",SUM(相談!Q9)/1000)</f>
        <v/>
      </c>
      <c r="Q9" s="787" t="str">
        <f>IF(SUM(基金!H9)=0,"",SUM(基金!H9)/1000)</f>
        <v/>
      </c>
      <c r="R9" s="787" t="str">
        <f>IF(SUM(善銀!H9)=0,"",SUM(善銀!H9)/1000)</f>
        <v/>
      </c>
      <c r="S9" s="787" t="str">
        <f>IF(SUM(一般募金!H9)=0,"",SUM(一般募金!H9)/1000)</f>
        <v/>
      </c>
      <c r="T9" s="787" t="str">
        <f>IF(SUM(一般募金!I9)=0,"",SUM(一般募金!I9)/1000)</f>
        <v/>
      </c>
      <c r="U9" s="787" t="str">
        <f>IF(SUM(一般募金!K9)=0,"",SUM(一般募金!K9)/1000)</f>
        <v/>
      </c>
      <c r="V9" s="787" t="str">
        <f>IF(SUM(歳末募金!H9)=0,"",SUM(歳末募金!I9)/1000)</f>
        <v/>
      </c>
      <c r="W9" s="787" t="str">
        <f>IF(SUM(センター管理!H9)=0,"",SUM(センター管理!H9)/1000)</f>
        <v/>
      </c>
      <c r="X9" s="787" t="str">
        <f>IF(SUM(センター管理!K9)=0,"",SUM(センター管理!K9)/1000)</f>
        <v/>
      </c>
      <c r="Y9" s="787" t="str">
        <f>IF(SUM(居宅!H9)=0,"",SUM(居宅!H9)/1000)</f>
        <v/>
      </c>
      <c r="Z9" s="787" t="str">
        <f>IF(SUM(居宅!I9)=0,"",SUM(居宅!I9)/1000)</f>
        <v/>
      </c>
      <c r="AA9" s="787" t="str">
        <f>IF(SUM(居宅!N9)=0,"",SUM(居宅!N9)/1000)</f>
        <v/>
      </c>
      <c r="AB9" s="787" t="str">
        <f>IF(SUM(居宅!U9)=0,"",SUM(居宅!U9)/1000)</f>
        <v/>
      </c>
      <c r="AC9" s="787" t="str">
        <f>IF(SUM(居宅!AH9)=0,"",SUM(居宅!AH9)/1000)</f>
        <v/>
      </c>
      <c r="AD9" s="787" t="str">
        <f>IF(SUM(居宅!AL9)=0,"",SUM(居宅!AL9)/1000)</f>
        <v/>
      </c>
      <c r="AE9" s="787" t="str">
        <f>IF(SUM(居宅!AV9)=0,"",SUM(居宅!AV9)/1000)</f>
        <v/>
      </c>
      <c r="AF9" s="787" t="str">
        <f>IF(SUM(居宅!AZ9)=0,"",SUM(居宅!AZ9)/1000)</f>
        <v/>
      </c>
      <c r="AG9" s="787" t="str">
        <f>IF(SUM(作業所!H9)=0,"",SUM(作業所!H9)/1000)</f>
        <v/>
      </c>
      <c r="AH9" s="787" t="str">
        <f>IF(SUM(作業所!I9)=0,"",SUM(作業所!I9)/1000)</f>
        <v/>
      </c>
      <c r="AI9" s="787" t="str">
        <f>IF(SUM(作業所!K9)=0,"",SUM(作業所!K9)/1000)</f>
        <v/>
      </c>
      <c r="AJ9" s="787" t="str">
        <f>IF(SUM(作業所!R9)=0,"",SUM(作業所!R9)/1000)</f>
        <v/>
      </c>
      <c r="AK9" s="788" t="str">
        <f>IF(SUM('市受託(公益)'!H9)=0,"",SUM('市受託(公益)'!H9)/1000)</f>
        <v/>
      </c>
      <c r="AL9" s="409" t="str">
        <f>IF(SUM('市受託(公益)'!I9)=0,"",SUM('市受託(公益)'!I9)/1000)</f>
        <v/>
      </c>
      <c r="AM9" s="133" t="str">
        <f>IF(SUM('市受託(公益)'!K9)=0,"",SUM('市受託(公益)'!K9)/1000)</f>
        <v/>
      </c>
    </row>
    <row r="10" spans="1:39" ht="13.8" hidden="1" outlineLevel="2">
      <c r="A10" s="789"/>
      <c r="B10" s="738"/>
      <c r="C10" s="739"/>
      <c r="D10" s="792"/>
      <c r="E10" s="736"/>
      <c r="F10" s="792" t="s">
        <v>1200</v>
      </c>
      <c r="G10" s="736" t="s">
        <v>1201</v>
      </c>
      <c r="H10" s="785">
        <v>0</v>
      </c>
      <c r="I10" s="785">
        <f t="shared" si="0"/>
        <v>950</v>
      </c>
      <c r="J10" s="785">
        <f t="shared" si="1"/>
        <v>950</v>
      </c>
      <c r="K10" s="786">
        <f>IF(SUM(法人!H10)=0,"",SUM(法人!H10)/1000)</f>
        <v>950</v>
      </c>
      <c r="L10" s="787" t="str">
        <f>IF(SUM(地域!H10)=0,"",SUM(地域!H10)/1000)</f>
        <v/>
      </c>
      <c r="M10" s="787" t="str">
        <f>IF(SUM(相談!H10)=0,"",SUM(相談!H10)/1000)</f>
        <v/>
      </c>
      <c r="N10" s="787" t="str">
        <f>IF(SUM(相談!I10)=0,"",SUM(相談!I10)/1000)</f>
        <v/>
      </c>
      <c r="O10" s="787" t="str">
        <f>IF(SUM(相談!M10)=0,"",SUM(相談!M10)/1000)</f>
        <v/>
      </c>
      <c r="P10" s="787" t="str">
        <f>IF(SUM(相談!Q10)=0,"",SUM(相談!Q10)/1000)</f>
        <v/>
      </c>
      <c r="Q10" s="787" t="str">
        <f>IF(SUM(基金!H10)=0,"",SUM(基金!H10)/1000)</f>
        <v/>
      </c>
      <c r="R10" s="787" t="str">
        <f>IF(SUM(善銀!H10)=0,"",SUM(善銀!H10)/1000)</f>
        <v/>
      </c>
      <c r="S10" s="787" t="str">
        <f>IF(SUM(一般募金!H10)=0,"",SUM(一般募金!H10)/1000)</f>
        <v/>
      </c>
      <c r="T10" s="787" t="str">
        <f>IF(SUM(一般募金!I10)=0,"",SUM(一般募金!I10)/1000)</f>
        <v/>
      </c>
      <c r="U10" s="787" t="str">
        <f>IF(SUM(一般募金!K10)=0,"",SUM(一般募金!K10)/1000)</f>
        <v/>
      </c>
      <c r="V10" s="787" t="str">
        <f>IF(SUM(歳末募金!H10)=0,"",SUM(歳末募金!I10)/1000)</f>
        <v/>
      </c>
      <c r="W10" s="787" t="str">
        <f>IF(SUM(センター管理!H10)=0,"",SUM(センター管理!H10)/1000)</f>
        <v/>
      </c>
      <c r="X10" s="787" t="str">
        <f>IF(SUM(センター管理!K10)=0,"",SUM(センター管理!K10)/1000)</f>
        <v/>
      </c>
      <c r="Y10" s="787" t="str">
        <f>IF(SUM(居宅!H10)=0,"",SUM(居宅!H10)/1000)</f>
        <v/>
      </c>
      <c r="Z10" s="787" t="str">
        <f>IF(SUM(居宅!I10)=0,"",SUM(居宅!I10)/1000)</f>
        <v/>
      </c>
      <c r="AA10" s="787" t="str">
        <f>IF(SUM(居宅!N10)=0,"",SUM(居宅!N10)/1000)</f>
        <v/>
      </c>
      <c r="AB10" s="787" t="str">
        <f>IF(SUM(居宅!U10)=0,"",SUM(居宅!U10)/1000)</f>
        <v/>
      </c>
      <c r="AC10" s="787" t="str">
        <f>IF(SUM(居宅!AH10)=0,"",SUM(居宅!AH10)/1000)</f>
        <v/>
      </c>
      <c r="AD10" s="787" t="str">
        <f>IF(SUM(居宅!AL10)=0,"",SUM(居宅!AL10)/1000)</f>
        <v/>
      </c>
      <c r="AE10" s="787" t="str">
        <f>IF(SUM(居宅!AV10)=0,"",SUM(居宅!AV10)/1000)</f>
        <v/>
      </c>
      <c r="AF10" s="787" t="str">
        <f>IF(SUM(居宅!AZ10)=0,"",SUM(居宅!AZ10)/1000)</f>
        <v/>
      </c>
      <c r="AG10" s="787" t="str">
        <f>IF(SUM(作業所!H10)=0,"",SUM(作業所!H10)/1000)</f>
        <v/>
      </c>
      <c r="AH10" s="787" t="str">
        <f>IF(SUM(作業所!I10)=0,"",SUM(作業所!I10)/1000)</f>
        <v/>
      </c>
      <c r="AI10" s="787" t="str">
        <f>IF(SUM(作業所!K10)=0,"",SUM(作業所!K10)/1000)</f>
        <v/>
      </c>
      <c r="AJ10" s="787" t="str">
        <f>IF(SUM(作業所!R10)=0,"",SUM(作業所!R10)/1000)</f>
        <v/>
      </c>
      <c r="AK10" s="788" t="str">
        <f>IF(SUM('市受託(公益)'!H10)=0,"",SUM('市受託(公益)'!H10)/1000)</f>
        <v/>
      </c>
      <c r="AL10" s="409" t="str">
        <f>IF(SUM('市受託(公益)'!I10)=0,"",SUM('市受託(公益)'!I10)/1000)</f>
        <v/>
      </c>
      <c r="AM10" s="133" t="str">
        <f>IF(SUM('市受託(公益)'!K10)=0,"",SUM('市受託(公益)'!K10)/1000)</f>
        <v/>
      </c>
    </row>
    <row r="11" spans="1:39" ht="13.8" hidden="1" outlineLevel="2">
      <c r="A11" s="789"/>
      <c r="B11" s="738"/>
      <c r="C11" s="739"/>
      <c r="D11" s="792"/>
      <c r="E11" s="736"/>
      <c r="F11" s="792" t="s">
        <v>1202</v>
      </c>
      <c r="G11" s="736" t="s">
        <v>1203</v>
      </c>
      <c r="H11" s="785">
        <v>0</v>
      </c>
      <c r="I11" s="785">
        <f t="shared" si="0"/>
        <v>1500</v>
      </c>
      <c r="J11" s="785">
        <f t="shared" si="1"/>
        <v>1500</v>
      </c>
      <c r="K11" s="786">
        <f>IF(SUM(法人!H11)=0,"",SUM(法人!H11)/1000)</f>
        <v>1500</v>
      </c>
      <c r="L11" s="787" t="str">
        <f>IF(SUM(地域!H11)=0,"",SUM(地域!H11)/1000)</f>
        <v/>
      </c>
      <c r="M11" s="787" t="str">
        <f>IF(SUM(相談!H11)=0,"",SUM(相談!H11)/1000)</f>
        <v/>
      </c>
      <c r="N11" s="787" t="str">
        <f>IF(SUM(相談!I11)=0,"",SUM(相談!I11)/1000)</f>
        <v/>
      </c>
      <c r="O11" s="787" t="str">
        <f>IF(SUM(相談!M11)=0,"",SUM(相談!M11)/1000)</f>
        <v/>
      </c>
      <c r="P11" s="787" t="str">
        <f>IF(SUM(相談!Q11)=0,"",SUM(相談!Q11)/1000)</f>
        <v/>
      </c>
      <c r="Q11" s="787" t="str">
        <f>IF(SUM(基金!H11)=0,"",SUM(基金!H11)/1000)</f>
        <v/>
      </c>
      <c r="R11" s="787" t="str">
        <f>IF(SUM(善銀!H11)=0,"",SUM(善銀!H11)/1000)</f>
        <v/>
      </c>
      <c r="S11" s="787" t="str">
        <f>IF(SUM(一般募金!H11)=0,"",SUM(一般募金!H11)/1000)</f>
        <v/>
      </c>
      <c r="T11" s="787" t="str">
        <f>IF(SUM(一般募金!I11)=0,"",SUM(一般募金!I11)/1000)</f>
        <v/>
      </c>
      <c r="U11" s="787" t="str">
        <f>IF(SUM(一般募金!K11)=0,"",SUM(一般募金!K11)/1000)</f>
        <v/>
      </c>
      <c r="V11" s="787" t="str">
        <f>IF(SUM(歳末募金!H11)=0,"",SUM(歳末募金!I11)/1000)</f>
        <v/>
      </c>
      <c r="W11" s="787" t="str">
        <f>IF(SUM(センター管理!H11)=0,"",SUM(センター管理!H11)/1000)</f>
        <v/>
      </c>
      <c r="X11" s="787" t="str">
        <f>IF(SUM(センター管理!K11)=0,"",SUM(センター管理!K11)/1000)</f>
        <v/>
      </c>
      <c r="Y11" s="787" t="str">
        <f>IF(SUM(居宅!H11)=0,"",SUM(居宅!H11)/1000)</f>
        <v/>
      </c>
      <c r="Z11" s="787" t="str">
        <f>IF(SUM(居宅!I11)=0,"",SUM(居宅!I11)/1000)</f>
        <v/>
      </c>
      <c r="AA11" s="787" t="str">
        <f>IF(SUM(居宅!N11)=0,"",SUM(居宅!N11)/1000)</f>
        <v/>
      </c>
      <c r="AB11" s="787" t="str">
        <f>IF(SUM(居宅!U11)=0,"",SUM(居宅!U11)/1000)</f>
        <v/>
      </c>
      <c r="AC11" s="787" t="str">
        <f>IF(SUM(居宅!AH11)=0,"",SUM(居宅!AH11)/1000)</f>
        <v/>
      </c>
      <c r="AD11" s="787" t="str">
        <f>IF(SUM(居宅!AL11)=0,"",SUM(居宅!AL11)/1000)</f>
        <v/>
      </c>
      <c r="AE11" s="787" t="str">
        <f>IF(SUM(居宅!AV11)=0,"",SUM(居宅!AV11)/1000)</f>
        <v/>
      </c>
      <c r="AF11" s="787" t="str">
        <f>IF(SUM(居宅!AZ11)=0,"",SUM(居宅!AZ11)/1000)</f>
        <v/>
      </c>
      <c r="AG11" s="787" t="str">
        <f>IF(SUM(作業所!H11)=0,"",SUM(作業所!H11)/1000)</f>
        <v/>
      </c>
      <c r="AH11" s="787" t="str">
        <f>IF(SUM(作業所!I11)=0,"",SUM(作業所!I11)/1000)</f>
        <v/>
      </c>
      <c r="AI11" s="787" t="str">
        <f>IF(SUM(作業所!K11)=0,"",SUM(作業所!K11)/1000)</f>
        <v/>
      </c>
      <c r="AJ11" s="787" t="str">
        <f>IF(SUM(作業所!R11)=0,"",SUM(作業所!R11)/1000)</f>
        <v/>
      </c>
      <c r="AK11" s="788" t="str">
        <f>IF(SUM('市受託(公益)'!H11)=0,"",SUM('市受託(公益)'!H11)/1000)</f>
        <v/>
      </c>
      <c r="AL11" s="409" t="str">
        <f>IF(SUM('市受託(公益)'!I11)=0,"",SUM('市受託(公益)'!I11)/1000)</f>
        <v/>
      </c>
      <c r="AM11" s="133" t="str">
        <f>IF(SUM('市受託(公益)'!K11)=0,"",SUM('市受託(公益)'!K11)/1000)</f>
        <v/>
      </c>
    </row>
    <row r="12" spans="1:39" ht="13.8" hidden="1" outlineLevel="2">
      <c r="A12" s="789"/>
      <c r="B12" s="738"/>
      <c r="C12" s="739"/>
      <c r="D12" s="792"/>
      <c r="E12" s="736"/>
      <c r="F12" s="792" t="s">
        <v>1204</v>
      </c>
      <c r="G12" s="736" t="s">
        <v>1205</v>
      </c>
      <c r="H12" s="785">
        <v>0</v>
      </c>
      <c r="I12" s="785">
        <f t="shared" si="0"/>
        <v>1600</v>
      </c>
      <c r="J12" s="785">
        <f t="shared" si="1"/>
        <v>1600</v>
      </c>
      <c r="K12" s="786">
        <f>IF(SUM(法人!H12)=0,"",SUM(法人!H12)/1000)</f>
        <v>1600</v>
      </c>
      <c r="L12" s="787" t="str">
        <f>IF(SUM(地域!H12)=0,"",SUM(地域!H12)/1000)</f>
        <v/>
      </c>
      <c r="M12" s="787" t="str">
        <f>IF(SUM(相談!H12)=0,"",SUM(相談!H12)/1000)</f>
        <v/>
      </c>
      <c r="N12" s="787" t="str">
        <f>IF(SUM(相談!I12)=0,"",SUM(相談!I12)/1000)</f>
        <v/>
      </c>
      <c r="O12" s="787" t="str">
        <f>IF(SUM(相談!M12)=0,"",SUM(相談!M12)/1000)</f>
        <v/>
      </c>
      <c r="P12" s="787" t="str">
        <f>IF(SUM(相談!Q12)=0,"",SUM(相談!Q12)/1000)</f>
        <v/>
      </c>
      <c r="Q12" s="787" t="str">
        <f>IF(SUM(基金!H12)=0,"",SUM(基金!H12)/1000)</f>
        <v/>
      </c>
      <c r="R12" s="787" t="str">
        <f>IF(SUM(善銀!H12)=0,"",SUM(善銀!H12)/1000)</f>
        <v/>
      </c>
      <c r="S12" s="787" t="str">
        <f>IF(SUM(一般募金!H12)=0,"",SUM(一般募金!H12)/1000)</f>
        <v/>
      </c>
      <c r="T12" s="787" t="str">
        <f>IF(SUM(一般募金!I12)=0,"",SUM(一般募金!I12)/1000)</f>
        <v/>
      </c>
      <c r="U12" s="787" t="str">
        <f>IF(SUM(一般募金!K12)=0,"",SUM(一般募金!K12)/1000)</f>
        <v/>
      </c>
      <c r="V12" s="787" t="str">
        <f>IF(SUM(歳末募金!H12)=0,"",SUM(歳末募金!I12)/1000)</f>
        <v/>
      </c>
      <c r="W12" s="787" t="str">
        <f>IF(SUM(センター管理!H12)=0,"",SUM(センター管理!H12)/1000)</f>
        <v/>
      </c>
      <c r="X12" s="787" t="str">
        <f>IF(SUM(センター管理!K12)=0,"",SUM(センター管理!K12)/1000)</f>
        <v/>
      </c>
      <c r="Y12" s="787" t="str">
        <f>IF(SUM(居宅!H12)=0,"",SUM(居宅!H12)/1000)</f>
        <v/>
      </c>
      <c r="Z12" s="787" t="str">
        <f>IF(SUM(居宅!I12)=0,"",SUM(居宅!I12)/1000)</f>
        <v/>
      </c>
      <c r="AA12" s="787" t="str">
        <f>IF(SUM(居宅!N12)=0,"",SUM(居宅!N12)/1000)</f>
        <v/>
      </c>
      <c r="AB12" s="787" t="str">
        <f>IF(SUM(居宅!U12)=0,"",SUM(居宅!U12)/1000)</f>
        <v/>
      </c>
      <c r="AC12" s="787" t="str">
        <f>IF(SUM(居宅!AH12)=0,"",SUM(居宅!AH12)/1000)</f>
        <v/>
      </c>
      <c r="AD12" s="787" t="str">
        <f>IF(SUM(居宅!AL12)=0,"",SUM(居宅!AL12)/1000)</f>
        <v/>
      </c>
      <c r="AE12" s="787" t="str">
        <f>IF(SUM(居宅!AV12)=0,"",SUM(居宅!AV12)/1000)</f>
        <v/>
      </c>
      <c r="AF12" s="787" t="str">
        <f>IF(SUM(居宅!AZ12)=0,"",SUM(居宅!AZ12)/1000)</f>
        <v/>
      </c>
      <c r="AG12" s="787" t="str">
        <f>IF(SUM(作業所!H12)=0,"",SUM(作業所!H12)/1000)</f>
        <v/>
      </c>
      <c r="AH12" s="787" t="str">
        <f>IF(SUM(作業所!I12)=0,"",SUM(作業所!I12)/1000)</f>
        <v/>
      </c>
      <c r="AI12" s="787" t="str">
        <f>IF(SUM(作業所!K12)=0,"",SUM(作業所!K12)/1000)</f>
        <v/>
      </c>
      <c r="AJ12" s="787" t="str">
        <f>IF(SUM(作業所!R12)=0,"",SUM(作業所!R12)/1000)</f>
        <v/>
      </c>
      <c r="AK12" s="788" t="str">
        <f>IF(SUM('市受託(公益)'!H12)=0,"",SUM('市受託(公益)'!H12)/1000)</f>
        <v/>
      </c>
      <c r="AL12" s="409" t="str">
        <f>IF(SUM('市受託(公益)'!I12)=0,"",SUM('市受託(公益)'!I12)/1000)</f>
        <v/>
      </c>
      <c r="AM12" s="133" t="str">
        <f>IF(SUM('市受託(公益)'!K12)=0,"",SUM('市受託(公益)'!K12)/1000)</f>
        <v/>
      </c>
    </row>
    <row r="13" spans="1:39" ht="13.8" hidden="1" outlineLevel="2">
      <c r="A13" s="789"/>
      <c r="B13" s="738"/>
      <c r="C13" s="739"/>
      <c r="D13" s="792"/>
      <c r="E13" s="736"/>
      <c r="F13" s="792" t="s">
        <v>1206</v>
      </c>
      <c r="G13" s="736" t="s">
        <v>1207</v>
      </c>
      <c r="H13" s="785">
        <v>0</v>
      </c>
      <c r="I13" s="785">
        <f t="shared" si="0"/>
        <v>1500</v>
      </c>
      <c r="J13" s="785">
        <f t="shared" si="1"/>
        <v>1500</v>
      </c>
      <c r="K13" s="786">
        <f>IF(SUM(法人!H13)=0,"",SUM(法人!H13)/1000)</f>
        <v>1500</v>
      </c>
      <c r="L13" s="787" t="str">
        <f>IF(SUM(地域!H13)=0,"",SUM(地域!H13)/1000)</f>
        <v/>
      </c>
      <c r="M13" s="787" t="str">
        <f>IF(SUM(相談!H13)=0,"",SUM(相談!H13)/1000)</f>
        <v/>
      </c>
      <c r="N13" s="787" t="str">
        <f>IF(SUM(相談!I13)=0,"",SUM(相談!I13)/1000)</f>
        <v/>
      </c>
      <c r="O13" s="787" t="str">
        <f>IF(SUM(相談!M13)=0,"",SUM(相談!M13)/1000)</f>
        <v/>
      </c>
      <c r="P13" s="787" t="str">
        <f>IF(SUM(相談!Q13)=0,"",SUM(相談!Q13)/1000)</f>
        <v/>
      </c>
      <c r="Q13" s="787" t="str">
        <f>IF(SUM(基金!H13)=0,"",SUM(基金!H13)/1000)</f>
        <v/>
      </c>
      <c r="R13" s="787" t="str">
        <f>IF(SUM(善銀!H13)=0,"",SUM(善銀!H13)/1000)</f>
        <v/>
      </c>
      <c r="S13" s="787" t="str">
        <f>IF(SUM(一般募金!H13)=0,"",SUM(一般募金!H13)/1000)</f>
        <v/>
      </c>
      <c r="T13" s="787" t="str">
        <f>IF(SUM(一般募金!I13)=0,"",SUM(一般募金!I13)/1000)</f>
        <v/>
      </c>
      <c r="U13" s="787" t="str">
        <f>IF(SUM(一般募金!K13)=0,"",SUM(一般募金!K13)/1000)</f>
        <v/>
      </c>
      <c r="V13" s="787" t="str">
        <f>IF(SUM(歳末募金!H13)=0,"",SUM(歳末募金!I13)/1000)</f>
        <v/>
      </c>
      <c r="W13" s="787" t="str">
        <f>IF(SUM(センター管理!H13)=0,"",SUM(センター管理!H13)/1000)</f>
        <v/>
      </c>
      <c r="X13" s="787" t="str">
        <f>IF(SUM(センター管理!K13)=0,"",SUM(センター管理!K13)/1000)</f>
        <v/>
      </c>
      <c r="Y13" s="787" t="str">
        <f>IF(SUM(居宅!H13)=0,"",SUM(居宅!H13)/1000)</f>
        <v/>
      </c>
      <c r="Z13" s="787" t="str">
        <f>IF(SUM(居宅!I13)=0,"",SUM(居宅!I13)/1000)</f>
        <v/>
      </c>
      <c r="AA13" s="787" t="str">
        <f>IF(SUM(居宅!N13)=0,"",SUM(居宅!N13)/1000)</f>
        <v/>
      </c>
      <c r="AB13" s="787" t="str">
        <f>IF(SUM(居宅!U13)=0,"",SUM(居宅!U13)/1000)</f>
        <v/>
      </c>
      <c r="AC13" s="787" t="str">
        <f>IF(SUM(居宅!AH13)=0,"",SUM(居宅!AH13)/1000)</f>
        <v/>
      </c>
      <c r="AD13" s="787" t="str">
        <f>IF(SUM(居宅!AL13)=0,"",SUM(居宅!AL13)/1000)</f>
        <v/>
      </c>
      <c r="AE13" s="787" t="str">
        <f>IF(SUM(居宅!AV13)=0,"",SUM(居宅!AV13)/1000)</f>
        <v/>
      </c>
      <c r="AF13" s="787" t="str">
        <f>IF(SUM(居宅!AZ13)=0,"",SUM(居宅!AZ13)/1000)</f>
        <v/>
      </c>
      <c r="AG13" s="787" t="str">
        <f>IF(SUM(作業所!H13)=0,"",SUM(作業所!H13)/1000)</f>
        <v/>
      </c>
      <c r="AH13" s="787" t="str">
        <f>IF(SUM(作業所!I13)=0,"",SUM(作業所!I13)/1000)</f>
        <v/>
      </c>
      <c r="AI13" s="787" t="str">
        <f>IF(SUM(作業所!K13)=0,"",SUM(作業所!K13)/1000)</f>
        <v/>
      </c>
      <c r="AJ13" s="787" t="str">
        <f>IF(SUM(作業所!R13)=0,"",SUM(作業所!R13)/1000)</f>
        <v/>
      </c>
      <c r="AK13" s="788" t="str">
        <f>IF(SUM('市受託(公益)'!H13)=0,"",SUM('市受託(公益)'!H13)/1000)</f>
        <v/>
      </c>
      <c r="AL13" s="409" t="str">
        <f>IF(SUM('市受託(公益)'!I13)=0,"",SUM('市受託(公益)'!I13)/1000)</f>
        <v/>
      </c>
      <c r="AM13" s="133" t="str">
        <f>IF(SUM('市受託(公益)'!K13)=0,"",SUM('市受託(公益)'!K13)/1000)</f>
        <v/>
      </c>
    </row>
    <row r="14" spans="1:39" ht="13.8" hidden="1" outlineLevel="1">
      <c r="A14" s="789"/>
      <c r="B14" s="738"/>
      <c r="C14" s="739"/>
      <c r="D14" s="792" t="s">
        <v>1208</v>
      </c>
      <c r="E14" s="736" t="s">
        <v>32</v>
      </c>
      <c r="F14" s="792"/>
      <c r="G14" s="736"/>
      <c r="H14" s="785">
        <v>723</v>
      </c>
      <c r="I14" s="785">
        <f t="shared" si="0"/>
        <v>690</v>
      </c>
      <c r="J14" s="785">
        <f t="shared" si="1"/>
        <v>-33</v>
      </c>
      <c r="K14" s="786">
        <f>IF(SUM(法人!H14)=0,"",SUM(法人!H14)/1000)</f>
        <v>690</v>
      </c>
      <c r="L14" s="787" t="str">
        <f>IF(SUM(地域!H14)=0,"",SUM(地域!H14)/1000)</f>
        <v/>
      </c>
      <c r="M14" s="787" t="str">
        <f>IF(SUM(相談!H14)=0,"",SUM(相談!H14)/1000)</f>
        <v/>
      </c>
      <c r="N14" s="787" t="str">
        <f>IF(SUM(相談!I14)=0,"",SUM(相談!I14)/1000)</f>
        <v/>
      </c>
      <c r="O14" s="787" t="str">
        <f>IF(SUM(相談!M14)=0,"",SUM(相談!M14)/1000)</f>
        <v/>
      </c>
      <c r="P14" s="787" t="str">
        <f>IF(SUM(相談!Q14)=0,"",SUM(相談!Q14)/1000)</f>
        <v/>
      </c>
      <c r="Q14" s="787" t="str">
        <f>IF(SUM(基金!H14)=0,"",SUM(基金!H14)/1000)</f>
        <v/>
      </c>
      <c r="R14" s="787" t="str">
        <f>IF(SUM(善銀!H14)=0,"",SUM(善銀!H14)/1000)</f>
        <v/>
      </c>
      <c r="S14" s="787" t="str">
        <f>IF(SUM(一般募金!H14)=0,"",SUM(一般募金!H14)/1000)</f>
        <v/>
      </c>
      <c r="T14" s="787" t="str">
        <f>IF(SUM(一般募金!I14)=0,"",SUM(一般募金!I14)/1000)</f>
        <v/>
      </c>
      <c r="U14" s="787" t="str">
        <f>IF(SUM(一般募金!K14)=0,"",SUM(一般募金!K14)/1000)</f>
        <v/>
      </c>
      <c r="V14" s="787" t="str">
        <f>IF(SUM(歳末募金!H14)=0,"",SUM(歳末募金!I14)/1000)</f>
        <v/>
      </c>
      <c r="W14" s="787" t="str">
        <f>IF(SUM(センター管理!H14)=0,"",SUM(センター管理!H14)/1000)</f>
        <v/>
      </c>
      <c r="X14" s="787" t="str">
        <f>IF(SUM(センター管理!K14)=0,"",SUM(センター管理!K14)/1000)</f>
        <v/>
      </c>
      <c r="Y14" s="787" t="str">
        <f>IF(SUM(居宅!H14)=0,"",SUM(居宅!H14)/1000)</f>
        <v/>
      </c>
      <c r="Z14" s="787" t="str">
        <f>IF(SUM(居宅!I14)=0,"",SUM(居宅!I14)/1000)</f>
        <v/>
      </c>
      <c r="AA14" s="787" t="str">
        <f>IF(SUM(居宅!N14)=0,"",SUM(居宅!N14)/1000)</f>
        <v/>
      </c>
      <c r="AB14" s="787" t="str">
        <f>IF(SUM(居宅!U14)=0,"",SUM(居宅!U14)/1000)</f>
        <v/>
      </c>
      <c r="AC14" s="787" t="str">
        <f>IF(SUM(居宅!AH14)=0,"",SUM(居宅!AH14)/1000)</f>
        <v/>
      </c>
      <c r="AD14" s="787" t="str">
        <f>IF(SUM(居宅!AL14)=0,"",SUM(居宅!AL14)/1000)</f>
        <v/>
      </c>
      <c r="AE14" s="787" t="str">
        <f>IF(SUM(居宅!AV14)=0,"",SUM(居宅!AV14)/1000)</f>
        <v/>
      </c>
      <c r="AF14" s="787" t="str">
        <f>IF(SUM(居宅!AZ14)=0,"",SUM(居宅!AZ14)/1000)</f>
        <v/>
      </c>
      <c r="AG14" s="787" t="str">
        <f>IF(SUM(作業所!H14)=0,"",SUM(作業所!H14)/1000)</f>
        <v/>
      </c>
      <c r="AH14" s="787" t="str">
        <f>IF(SUM(作業所!I14)=0,"",SUM(作業所!I14)/1000)</f>
        <v/>
      </c>
      <c r="AI14" s="787" t="str">
        <f>IF(SUM(作業所!K14)=0,"",SUM(作業所!K14)/1000)</f>
        <v/>
      </c>
      <c r="AJ14" s="787" t="str">
        <f>IF(SUM(作業所!R14)=0,"",SUM(作業所!R14)/1000)</f>
        <v/>
      </c>
      <c r="AK14" s="788" t="str">
        <f>IF(SUM('市受託(公益)'!H14)=0,"",SUM('市受託(公益)'!H14)/1000)</f>
        <v/>
      </c>
      <c r="AL14" s="409" t="str">
        <f>IF(SUM('市受託(公益)'!I14)=0,"",SUM('市受託(公益)'!I14)/1000)</f>
        <v/>
      </c>
      <c r="AM14" s="133" t="str">
        <f>IF(SUM('市受託(公益)'!K14)=0,"",SUM('市受託(公益)'!K14)/1000)</f>
        <v/>
      </c>
    </row>
    <row r="15" spans="1:39" ht="13.8" hidden="1" outlineLevel="2">
      <c r="A15" s="789"/>
      <c r="B15" s="738"/>
      <c r="C15" s="739"/>
      <c r="D15" s="792"/>
      <c r="E15" s="736"/>
      <c r="F15" s="792" t="s">
        <v>1209</v>
      </c>
      <c r="G15" s="736" t="s">
        <v>1210</v>
      </c>
      <c r="H15" s="785">
        <v>0</v>
      </c>
      <c r="I15" s="785">
        <f t="shared" si="0"/>
        <v>280</v>
      </c>
      <c r="J15" s="785">
        <f t="shared" si="1"/>
        <v>280</v>
      </c>
      <c r="K15" s="786">
        <f>IF(SUM(法人!H15)=0,"",SUM(法人!H15)/1000)</f>
        <v>280</v>
      </c>
      <c r="L15" s="787" t="str">
        <f>IF(SUM(地域!H15)=0,"",SUM(地域!H15)/1000)</f>
        <v/>
      </c>
      <c r="M15" s="787" t="str">
        <f>IF(SUM(相談!H15)=0,"",SUM(相談!H15)/1000)</f>
        <v/>
      </c>
      <c r="N15" s="787" t="str">
        <f>IF(SUM(相談!I15)=0,"",SUM(相談!I15)/1000)</f>
        <v/>
      </c>
      <c r="O15" s="787" t="str">
        <f>IF(SUM(相談!M15)=0,"",SUM(相談!M15)/1000)</f>
        <v/>
      </c>
      <c r="P15" s="787" t="str">
        <f>IF(SUM(相談!Q15)=0,"",SUM(相談!Q15)/1000)</f>
        <v/>
      </c>
      <c r="Q15" s="787" t="str">
        <f>IF(SUM(基金!H15)=0,"",SUM(基金!H15)/1000)</f>
        <v/>
      </c>
      <c r="R15" s="787" t="str">
        <f>IF(SUM(善銀!H15)=0,"",SUM(善銀!H15)/1000)</f>
        <v/>
      </c>
      <c r="S15" s="787" t="str">
        <f>IF(SUM(一般募金!H15)=0,"",SUM(一般募金!H15)/1000)</f>
        <v/>
      </c>
      <c r="T15" s="787" t="str">
        <f>IF(SUM(一般募金!I15)=0,"",SUM(一般募金!I15)/1000)</f>
        <v/>
      </c>
      <c r="U15" s="787" t="str">
        <f>IF(SUM(一般募金!K15)=0,"",SUM(一般募金!K15)/1000)</f>
        <v/>
      </c>
      <c r="V15" s="787" t="str">
        <f>IF(SUM(歳末募金!H15)=0,"",SUM(歳末募金!I15)/1000)</f>
        <v/>
      </c>
      <c r="W15" s="787" t="str">
        <f>IF(SUM(センター管理!H15)=0,"",SUM(センター管理!H15)/1000)</f>
        <v/>
      </c>
      <c r="X15" s="787" t="str">
        <f>IF(SUM(センター管理!K15)=0,"",SUM(センター管理!K15)/1000)</f>
        <v/>
      </c>
      <c r="Y15" s="787" t="str">
        <f>IF(SUM(居宅!H15)=0,"",SUM(居宅!H15)/1000)</f>
        <v/>
      </c>
      <c r="Z15" s="787" t="str">
        <f>IF(SUM(居宅!I15)=0,"",SUM(居宅!I15)/1000)</f>
        <v/>
      </c>
      <c r="AA15" s="787" t="str">
        <f>IF(SUM(居宅!N15)=0,"",SUM(居宅!N15)/1000)</f>
        <v/>
      </c>
      <c r="AB15" s="787" t="str">
        <f>IF(SUM(居宅!U15)=0,"",SUM(居宅!U15)/1000)</f>
        <v/>
      </c>
      <c r="AC15" s="787" t="str">
        <f>IF(SUM(居宅!AH15)=0,"",SUM(居宅!AH15)/1000)</f>
        <v/>
      </c>
      <c r="AD15" s="787" t="str">
        <f>IF(SUM(居宅!AL15)=0,"",SUM(居宅!AL15)/1000)</f>
        <v/>
      </c>
      <c r="AE15" s="787" t="str">
        <f>IF(SUM(居宅!AV15)=0,"",SUM(居宅!AV15)/1000)</f>
        <v/>
      </c>
      <c r="AF15" s="787" t="str">
        <f>IF(SUM(居宅!AZ15)=0,"",SUM(居宅!AZ15)/1000)</f>
        <v/>
      </c>
      <c r="AG15" s="787" t="str">
        <f>IF(SUM(作業所!H15)=0,"",SUM(作業所!H15)/1000)</f>
        <v/>
      </c>
      <c r="AH15" s="787" t="str">
        <f>IF(SUM(作業所!I15)=0,"",SUM(作業所!I15)/1000)</f>
        <v/>
      </c>
      <c r="AI15" s="787" t="str">
        <f>IF(SUM(作業所!K15)=0,"",SUM(作業所!K15)/1000)</f>
        <v/>
      </c>
      <c r="AJ15" s="787" t="str">
        <f>IF(SUM(作業所!R15)=0,"",SUM(作業所!R15)/1000)</f>
        <v/>
      </c>
      <c r="AK15" s="788" t="str">
        <f>IF(SUM('市受託(公益)'!H15)=0,"",SUM('市受託(公益)'!H15)/1000)</f>
        <v/>
      </c>
      <c r="AL15" s="409" t="str">
        <f>IF(SUM('市受託(公益)'!I15)=0,"",SUM('市受託(公益)'!I15)/1000)</f>
        <v/>
      </c>
      <c r="AM15" s="133" t="str">
        <f>IF(SUM('市受託(公益)'!K15)=0,"",SUM('市受託(公益)'!K15)/1000)</f>
        <v/>
      </c>
    </row>
    <row r="16" spans="1:39" ht="13.8" hidden="1" outlineLevel="2">
      <c r="A16" s="789"/>
      <c r="B16" s="738"/>
      <c r="C16" s="739"/>
      <c r="D16" s="792"/>
      <c r="E16" s="736"/>
      <c r="F16" s="792" t="s">
        <v>1211</v>
      </c>
      <c r="G16" s="736" t="s">
        <v>1212</v>
      </c>
      <c r="H16" s="785">
        <v>0</v>
      </c>
      <c r="I16" s="785">
        <f t="shared" si="0"/>
        <v>130</v>
      </c>
      <c r="J16" s="785">
        <f t="shared" si="1"/>
        <v>130</v>
      </c>
      <c r="K16" s="786">
        <f>IF(SUM(法人!H16)=0,"",SUM(法人!H16)/1000)</f>
        <v>130</v>
      </c>
      <c r="L16" s="787" t="str">
        <f>IF(SUM(地域!H16)=0,"",SUM(地域!H16)/1000)</f>
        <v/>
      </c>
      <c r="M16" s="787" t="str">
        <f>IF(SUM(相談!H16)=0,"",SUM(相談!H16)/1000)</f>
        <v/>
      </c>
      <c r="N16" s="787" t="str">
        <f>IF(SUM(相談!I16)=0,"",SUM(相談!I16)/1000)</f>
        <v/>
      </c>
      <c r="O16" s="787" t="str">
        <f>IF(SUM(相談!M16)=0,"",SUM(相談!M16)/1000)</f>
        <v/>
      </c>
      <c r="P16" s="787" t="str">
        <f>IF(SUM(相談!Q16)=0,"",SUM(相談!Q16)/1000)</f>
        <v/>
      </c>
      <c r="Q16" s="787" t="str">
        <f>IF(SUM(基金!H16)=0,"",SUM(基金!H16)/1000)</f>
        <v/>
      </c>
      <c r="R16" s="787" t="str">
        <f>IF(SUM(善銀!H16)=0,"",SUM(善銀!H16)/1000)</f>
        <v/>
      </c>
      <c r="S16" s="787" t="str">
        <f>IF(SUM(一般募金!H16)=0,"",SUM(一般募金!H16)/1000)</f>
        <v/>
      </c>
      <c r="T16" s="787" t="str">
        <f>IF(SUM(一般募金!I16)=0,"",SUM(一般募金!I16)/1000)</f>
        <v/>
      </c>
      <c r="U16" s="787" t="str">
        <f>IF(SUM(一般募金!K16)=0,"",SUM(一般募金!K16)/1000)</f>
        <v/>
      </c>
      <c r="V16" s="787" t="str">
        <f>IF(SUM(歳末募金!H16)=0,"",SUM(歳末募金!I16)/1000)</f>
        <v/>
      </c>
      <c r="W16" s="787" t="str">
        <f>IF(SUM(センター管理!H16)=0,"",SUM(センター管理!H16)/1000)</f>
        <v/>
      </c>
      <c r="X16" s="787" t="str">
        <f>IF(SUM(センター管理!K16)=0,"",SUM(センター管理!K16)/1000)</f>
        <v/>
      </c>
      <c r="Y16" s="787" t="str">
        <f>IF(SUM(居宅!H16)=0,"",SUM(居宅!H16)/1000)</f>
        <v/>
      </c>
      <c r="Z16" s="787" t="str">
        <f>IF(SUM(居宅!I16)=0,"",SUM(居宅!I16)/1000)</f>
        <v/>
      </c>
      <c r="AA16" s="787" t="str">
        <f>IF(SUM(居宅!N16)=0,"",SUM(居宅!N16)/1000)</f>
        <v/>
      </c>
      <c r="AB16" s="787" t="str">
        <f>IF(SUM(居宅!U16)=0,"",SUM(居宅!U16)/1000)</f>
        <v/>
      </c>
      <c r="AC16" s="787" t="str">
        <f>IF(SUM(居宅!AH16)=0,"",SUM(居宅!AH16)/1000)</f>
        <v/>
      </c>
      <c r="AD16" s="787" t="str">
        <f>IF(SUM(居宅!AL16)=0,"",SUM(居宅!AL16)/1000)</f>
        <v/>
      </c>
      <c r="AE16" s="787" t="str">
        <f>IF(SUM(居宅!AV16)=0,"",SUM(居宅!AV16)/1000)</f>
        <v/>
      </c>
      <c r="AF16" s="787" t="str">
        <f>IF(SUM(居宅!AZ16)=0,"",SUM(居宅!AZ16)/1000)</f>
        <v/>
      </c>
      <c r="AG16" s="787" t="str">
        <f>IF(SUM(作業所!H16)=0,"",SUM(作業所!H16)/1000)</f>
        <v/>
      </c>
      <c r="AH16" s="787" t="str">
        <f>IF(SUM(作業所!I16)=0,"",SUM(作業所!I16)/1000)</f>
        <v/>
      </c>
      <c r="AI16" s="787" t="str">
        <f>IF(SUM(作業所!K16)=0,"",SUM(作業所!K16)/1000)</f>
        <v/>
      </c>
      <c r="AJ16" s="787" t="str">
        <f>IF(SUM(作業所!R16)=0,"",SUM(作業所!R16)/1000)</f>
        <v/>
      </c>
      <c r="AK16" s="788" t="str">
        <f>IF(SUM('市受託(公益)'!H16)=0,"",SUM('市受託(公益)'!H16)/1000)</f>
        <v/>
      </c>
      <c r="AL16" s="409" t="str">
        <f>IF(SUM('市受託(公益)'!I16)=0,"",SUM('市受託(公益)'!I16)/1000)</f>
        <v/>
      </c>
      <c r="AM16" s="133" t="str">
        <f>IF(SUM('市受託(公益)'!K16)=0,"",SUM('市受託(公益)'!K16)/1000)</f>
        <v/>
      </c>
    </row>
    <row r="17" spans="1:39" ht="13.8" hidden="1" outlineLevel="2">
      <c r="A17" s="789"/>
      <c r="B17" s="738"/>
      <c r="C17" s="739"/>
      <c r="D17" s="792"/>
      <c r="E17" s="736"/>
      <c r="F17" s="792" t="s">
        <v>1213</v>
      </c>
      <c r="G17" s="736" t="s">
        <v>1214</v>
      </c>
      <c r="H17" s="785">
        <v>0</v>
      </c>
      <c r="I17" s="785">
        <f t="shared" si="0"/>
        <v>80</v>
      </c>
      <c r="J17" s="785">
        <f t="shared" si="1"/>
        <v>80</v>
      </c>
      <c r="K17" s="786">
        <f>IF(SUM(法人!H17)=0,"",SUM(法人!H17)/1000)</f>
        <v>80</v>
      </c>
      <c r="L17" s="787" t="str">
        <f>IF(SUM(地域!H17)=0,"",SUM(地域!H17)/1000)</f>
        <v/>
      </c>
      <c r="M17" s="787" t="str">
        <f>IF(SUM(相談!H17)=0,"",SUM(相談!H17)/1000)</f>
        <v/>
      </c>
      <c r="N17" s="787" t="str">
        <f>IF(SUM(相談!I17)=0,"",SUM(相談!I17)/1000)</f>
        <v/>
      </c>
      <c r="O17" s="787" t="str">
        <f>IF(SUM(相談!M17)=0,"",SUM(相談!M17)/1000)</f>
        <v/>
      </c>
      <c r="P17" s="787" t="str">
        <f>IF(SUM(相談!Q17)=0,"",SUM(相談!Q17)/1000)</f>
        <v/>
      </c>
      <c r="Q17" s="787" t="str">
        <f>IF(SUM(基金!H17)=0,"",SUM(基金!H17)/1000)</f>
        <v/>
      </c>
      <c r="R17" s="787" t="str">
        <f>IF(SUM(善銀!H17)=0,"",SUM(善銀!H17)/1000)</f>
        <v/>
      </c>
      <c r="S17" s="787" t="str">
        <f>IF(SUM(一般募金!H17)=0,"",SUM(一般募金!H17)/1000)</f>
        <v/>
      </c>
      <c r="T17" s="787" t="str">
        <f>IF(SUM(一般募金!I17)=0,"",SUM(一般募金!I17)/1000)</f>
        <v/>
      </c>
      <c r="U17" s="787" t="str">
        <f>IF(SUM(一般募金!K17)=0,"",SUM(一般募金!K17)/1000)</f>
        <v/>
      </c>
      <c r="V17" s="787" t="str">
        <f>IF(SUM(歳末募金!H17)=0,"",SUM(歳末募金!I17)/1000)</f>
        <v/>
      </c>
      <c r="W17" s="787" t="str">
        <f>IF(SUM(センター管理!H17)=0,"",SUM(センター管理!H17)/1000)</f>
        <v/>
      </c>
      <c r="X17" s="787" t="str">
        <f>IF(SUM(センター管理!K17)=0,"",SUM(センター管理!K17)/1000)</f>
        <v/>
      </c>
      <c r="Y17" s="787" t="str">
        <f>IF(SUM(居宅!H17)=0,"",SUM(居宅!H17)/1000)</f>
        <v/>
      </c>
      <c r="Z17" s="787" t="str">
        <f>IF(SUM(居宅!I17)=0,"",SUM(居宅!I17)/1000)</f>
        <v/>
      </c>
      <c r="AA17" s="787" t="str">
        <f>IF(SUM(居宅!N17)=0,"",SUM(居宅!N17)/1000)</f>
        <v/>
      </c>
      <c r="AB17" s="787" t="str">
        <f>IF(SUM(居宅!U17)=0,"",SUM(居宅!U17)/1000)</f>
        <v/>
      </c>
      <c r="AC17" s="787" t="str">
        <f>IF(SUM(居宅!AH17)=0,"",SUM(居宅!AH17)/1000)</f>
        <v/>
      </c>
      <c r="AD17" s="787" t="str">
        <f>IF(SUM(居宅!AL17)=0,"",SUM(居宅!AL17)/1000)</f>
        <v/>
      </c>
      <c r="AE17" s="787" t="str">
        <f>IF(SUM(居宅!AV17)=0,"",SUM(居宅!AV17)/1000)</f>
        <v/>
      </c>
      <c r="AF17" s="787" t="str">
        <f>IF(SUM(居宅!AZ17)=0,"",SUM(居宅!AZ17)/1000)</f>
        <v/>
      </c>
      <c r="AG17" s="787" t="str">
        <f>IF(SUM(作業所!H17)=0,"",SUM(作業所!H17)/1000)</f>
        <v/>
      </c>
      <c r="AH17" s="787" t="str">
        <f>IF(SUM(作業所!I17)=0,"",SUM(作業所!I17)/1000)</f>
        <v/>
      </c>
      <c r="AI17" s="787" t="str">
        <f>IF(SUM(作業所!K17)=0,"",SUM(作業所!K17)/1000)</f>
        <v/>
      </c>
      <c r="AJ17" s="787" t="str">
        <f>IF(SUM(作業所!R17)=0,"",SUM(作業所!R17)/1000)</f>
        <v/>
      </c>
      <c r="AK17" s="788" t="str">
        <f>IF(SUM('市受託(公益)'!H17)=0,"",SUM('市受託(公益)'!H17)/1000)</f>
        <v/>
      </c>
      <c r="AL17" s="409" t="str">
        <f>IF(SUM('市受託(公益)'!I17)=0,"",SUM('市受託(公益)'!I17)/1000)</f>
        <v/>
      </c>
      <c r="AM17" s="133" t="str">
        <f>IF(SUM('市受託(公益)'!K17)=0,"",SUM('市受託(公益)'!K17)/1000)</f>
        <v/>
      </c>
    </row>
    <row r="18" spans="1:39" ht="13.8" hidden="1" outlineLevel="2">
      <c r="A18" s="789"/>
      <c r="B18" s="738"/>
      <c r="C18" s="739"/>
      <c r="D18" s="792"/>
      <c r="E18" s="736"/>
      <c r="F18" s="792" t="s">
        <v>1215</v>
      </c>
      <c r="G18" s="736" t="s">
        <v>1216</v>
      </c>
      <c r="H18" s="785">
        <v>0</v>
      </c>
      <c r="I18" s="785">
        <f t="shared" si="0"/>
        <v>80</v>
      </c>
      <c r="J18" s="785">
        <f t="shared" si="1"/>
        <v>80</v>
      </c>
      <c r="K18" s="786">
        <f>IF(SUM(法人!H18)=0,"",SUM(法人!H18)/1000)</f>
        <v>80</v>
      </c>
      <c r="L18" s="787" t="str">
        <f>IF(SUM(地域!H18)=0,"",SUM(地域!H18)/1000)</f>
        <v/>
      </c>
      <c r="M18" s="787" t="str">
        <f>IF(SUM(相談!H18)=0,"",SUM(相談!H18)/1000)</f>
        <v/>
      </c>
      <c r="N18" s="787" t="str">
        <f>IF(SUM(相談!I18)=0,"",SUM(相談!I18)/1000)</f>
        <v/>
      </c>
      <c r="O18" s="787" t="str">
        <f>IF(SUM(相談!M18)=0,"",SUM(相談!M18)/1000)</f>
        <v/>
      </c>
      <c r="P18" s="787" t="str">
        <f>IF(SUM(相談!Q18)=0,"",SUM(相談!Q18)/1000)</f>
        <v/>
      </c>
      <c r="Q18" s="787" t="str">
        <f>IF(SUM(基金!H18)=0,"",SUM(基金!H18)/1000)</f>
        <v/>
      </c>
      <c r="R18" s="787" t="str">
        <f>IF(SUM(善銀!H18)=0,"",SUM(善銀!H18)/1000)</f>
        <v/>
      </c>
      <c r="S18" s="787" t="str">
        <f>IF(SUM(一般募金!H18)=0,"",SUM(一般募金!H18)/1000)</f>
        <v/>
      </c>
      <c r="T18" s="787" t="str">
        <f>IF(SUM(一般募金!I18)=0,"",SUM(一般募金!I18)/1000)</f>
        <v/>
      </c>
      <c r="U18" s="787" t="str">
        <f>IF(SUM(一般募金!K18)=0,"",SUM(一般募金!K18)/1000)</f>
        <v/>
      </c>
      <c r="V18" s="787" t="str">
        <f>IF(SUM(歳末募金!H18)=0,"",SUM(歳末募金!I18)/1000)</f>
        <v/>
      </c>
      <c r="W18" s="787" t="str">
        <f>IF(SUM(センター管理!H18)=0,"",SUM(センター管理!H18)/1000)</f>
        <v/>
      </c>
      <c r="X18" s="787" t="str">
        <f>IF(SUM(センター管理!K18)=0,"",SUM(センター管理!K18)/1000)</f>
        <v/>
      </c>
      <c r="Y18" s="787" t="str">
        <f>IF(SUM(居宅!H18)=0,"",SUM(居宅!H18)/1000)</f>
        <v/>
      </c>
      <c r="Z18" s="787" t="str">
        <f>IF(SUM(居宅!I18)=0,"",SUM(居宅!I18)/1000)</f>
        <v/>
      </c>
      <c r="AA18" s="787" t="str">
        <f>IF(SUM(居宅!N18)=0,"",SUM(居宅!N18)/1000)</f>
        <v/>
      </c>
      <c r="AB18" s="787" t="str">
        <f>IF(SUM(居宅!U18)=0,"",SUM(居宅!U18)/1000)</f>
        <v/>
      </c>
      <c r="AC18" s="787" t="str">
        <f>IF(SUM(居宅!AH18)=0,"",SUM(居宅!AH18)/1000)</f>
        <v/>
      </c>
      <c r="AD18" s="787" t="str">
        <f>IF(SUM(居宅!AL18)=0,"",SUM(居宅!AL18)/1000)</f>
        <v/>
      </c>
      <c r="AE18" s="787" t="str">
        <f>IF(SUM(居宅!AV18)=0,"",SUM(居宅!AV18)/1000)</f>
        <v/>
      </c>
      <c r="AF18" s="787" t="str">
        <f>IF(SUM(居宅!AZ18)=0,"",SUM(居宅!AZ18)/1000)</f>
        <v/>
      </c>
      <c r="AG18" s="787" t="str">
        <f>IF(SUM(作業所!H18)=0,"",SUM(作業所!H18)/1000)</f>
        <v/>
      </c>
      <c r="AH18" s="787" t="str">
        <f>IF(SUM(作業所!I18)=0,"",SUM(作業所!I18)/1000)</f>
        <v/>
      </c>
      <c r="AI18" s="787" t="str">
        <f>IF(SUM(作業所!K18)=0,"",SUM(作業所!K18)/1000)</f>
        <v/>
      </c>
      <c r="AJ18" s="787" t="str">
        <f>IF(SUM(作業所!R18)=0,"",SUM(作業所!R18)/1000)</f>
        <v/>
      </c>
      <c r="AK18" s="788" t="str">
        <f>IF(SUM('市受託(公益)'!H18)=0,"",SUM('市受託(公益)'!H18)/1000)</f>
        <v/>
      </c>
      <c r="AL18" s="409" t="str">
        <f>IF(SUM('市受託(公益)'!I18)=0,"",SUM('市受託(公益)'!I18)/1000)</f>
        <v/>
      </c>
      <c r="AM18" s="133" t="str">
        <f>IF(SUM('市受託(公益)'!K18)=0,"",SUM('市受託(公益)'!K18)/1000)</f>
        <v/>
      </c>
    </row>
    <row r="19" spans="1:39" ht="13.8" hidden="1" outlineLevel="2">
      <c r="A19" s="789"/>
      <c r="B19" s="738"/>
      <c r="C19" s="739"/>
      <c r="D19" s="792"/>
      <c r="E19" s="736"/>
      <c r="F19" s="792" t="s">
        <v>1217</v>
      </c>
      <c r="G19" s="736" t="s">
        <v>1218</v>
      </c>
      <c r="H19" s="785">
        <v>0</v>
      </c>
      <c r="I19" s="785">
        <f t="shared" ref="I19" si="2">IF(SUM(K19,L19,M19,Q19,R19,S19,V19,W19,Y19,AG19,AK19)=0,"",SUM(K19,L19,M19,Q19,R19,S19,V19,W19,Y19,AG19,AK19))</f>
        <v>80</v>
      </c>
      <c r="J19" s="785">
        <f t="shared" ref="J19" si="3">IF(H19=""," ",I19-H19)</f>
        <v>80</v>
      </c>
      <c r="K19" s="786">
        <f>IF(SUM(法人!H19)=0,"",SUM(法人!H19)/1000)</f>
        <v>80</v>
      </c>
      <c r="L19" s="787" t="str">
        <f>IF(SUM(地域!H19)=0,"",SUM(地域!H19)/1000)</f>
        <v/>
      </c>
      <c r="M19" s="787" t="str">
        <f>IF(SUM(相談!H19)=0,"",SUM(相談!H19)/1000)</f>
        <v/>
      </c>
      <c r="N19" s="787" t="str">
        <f>IF(SUM(相談!I19)=0,"",SUM(相談!I19)/1000)</f>
        <v/>
      </c>
      <c r="O19" s="787" t="str">
        <f>IF(SUM(相談!M19)=0,"",SUM(相談!M19)/1000)</f>
        <v/>
      </c>
      <c r="P19" s="787" t="str">
        <f>IF(SUM(相談!Q19)=0,"",SUM(相談!Q19)/1000)</f>
        <v/>
      </c>
      <c r="Q19" s="787" t="str">
        <f>IF(SUM(基金!H19)=0,"",SUM(基金!H19)/1000)</f>
        <v/>
      </c>
      <c r="R19" s="787" t="str">
        <f>IF(SUM(善銀!H19)=0,"",SUM(善銀!H19)/1000)</f>
        <v/>
      </c>
      <c r="S19" s="787" t="str">
        <f>IF(SUM(一般募金!H19)=0,"",SUM(一般募金!H19)/1000)</f>
        <v/>
      </c>
      <c r="T19" s="787" t="str">
        <f>IF(SUM(一般募金!I19)=0,"",SUM(一般募金!I19)/1000)</f>
        <v/>
      </c>
      <c r="U19" s="787" t="str">
        <f>IF(SUM(一般募金!K19)=0,"",SUM(一般募金!K19)/1000)</f>
        <v/>
      </c>
      <c r="V19" s="787" t="str">
        <f>IF(SUM(歳末募金!H19)=0,"",SUM(歳末募金!I19)/1000)</f>
        <v/>
      </c>
      <c r="W19" s="787" t="str">
        <f>IF(SUM(センター管理!H19)=0,"",SUM(センター管理!H19)/1000)</f>
        <v/>
      </c>
      <c r="X19" s="787" t="str">
        <f>IF(SUM(センター管理!K19)=0,"",SUM(センター管理!K19)/1000)</f>
        <v/>
      </c>
      <c r="Y19" s="787" t="str">
        <f>IF(SUM(居宅!H19)=0,"",SUM(居宅!H19)/1000)</f>
        <v/>
      </c>
      <c r="Z19" s="787" t="str">
        <f>IF(SUM(居宅!I19)=0,"",SUM(居宅!I19)/1000)</f>
        <v/>
      </c>
      <c r="AA19" s="787" t="str">
        <f>IF(SUM(居宅!N19)=0,"",SUM(居宅!N19)/1000)</f>
        <v/>
      </c>
      <c r="AB19" s="787" t="str">
        <f>IF(SUM(居宅!U19)=0,"",SUM(居宅!U19)/1000)</f>
        <v/>
      </c>
      <c r="AC19" s="787" t="str">
        <f>IF(SUM(居宅!AH19)=0,"",SUM(居宅!AH19)/1000)</f>
        <v/>
      </c>
      <c r="AD19" s="787" t="str">
        <f>IF(SUM(居宅!AL19)=0,"",SUM(居宅!AL19)/1000)</f>
        <v/>
      </c>
      <c r="AE19" s="787" t="str">
        <f>IF(SUM(居宅!AV19)=0,"",SUM(居宅!AV19)/1000)</f>
        <v/>
      </c>
      <c r="AF19" s="787" t="str">
        <f>IF(SUM(居宅!AZ19)=0,"",SUM(居宅!AZ19)/1000)</f>
        <v/>
      </c>
      <c r="AG19" s="787" t="str">
        <f>IF(SUM(作業所!H19)=0,"",SUM(作業所!H19)/1000)</f>
        <v/>
      </c>
      <c r="AH19" s="787" t="str">
        <f>IF(SUM(作業所!I19)=0,"",SUM(作業所!I19)/1000)</f>
        <v/>
      </c>
      <c r="AI19" s="787" t="str">
        <f>IF(SUM(作業所!K19)=0,"",SUM(作業所!K19)/1000)</f>
        <v/>
      </c>
      <c r="AJ19" s="787" t="str">
        <f>IF(SUM(作業所!R19)=0,"",SUM(作業所!R19)/1000)</f>
        <v/>
      </c>
      <c r="AK19" s="788" t="str">
        <f>IF(SUM('市受託(公益)'!H19)=0,"",SUM('市受託(公益)'!H19)/1000)</f>
        <v/>
      </c>
      <c r="AL19" s="409" t="str">
        <f>IF(SUM('市受託(公益)'!I19)=0,"",SUM('市受託(公益)'!I19)/1000)</f>
        <v/>
      </c>
      <c r="AM19" s="133" t="str">
        <f>IF(SUM('市受託(公益)'!K19)=0,"",SUM('市受託(公益)'!K19)/1000)</f>
        <v/>
      </c>
    </row>
    <row r="20" spans="1:39" ht="13.8" hidden="1" outlineLevel="2">
      <c r="A20" s="789"/>
      <c r="B20" s="738"/>
      <c r="C20" s="739"/>
      <c r="D20" s="792"/>
      <c r="E20" s="736"/>
      <c r="F20" s="792" t="s">
        <v>1219</v>
      </c>
      <c r="G20" s="736" t="s">
        <v>1220</v>
      </c>
      <c r="H20" s="785">
        <v>0</v>
      </c>
      <c r="I20" s="785">
        <f t="shared" si="0"/>
        <v>40</v>
      </c>
      <c r="J20" s="785">
        <f t="shared" si="1"/>
        <v>40</v>
      </c>
      <c r="K20" s="786">
        <f>IF(SUM(法人!H20)=0,"",SUM(法人!H20)/1000)</f>
        <v>40</v>
      </c>
      <c r="L20" s="787" t="str">
        <f>IF(SUM(地域!H20)=0,"",SUM(地域!H20)/1000)</f>
        <v/>
      </c>
      <c r="M20" s="787" t="str">
        <f>IF(SUM(相談!H20)=0,"",SUM(相談!H20)/1000)</f>
        <v/>
      </c>
      <c r="N20" s="787" t="str">
        <f>IF(SUM(相談!I20)=0,"",SUM(相談!I20)/1000)</f>
        <v/>
      </c>
      <c r="O20" s="787" t="str">
        <f>IF(SUM(相談!M20)=0,"",SUM(相談!M20)/1000)</f>
        <v/>
      </c>
      <c r="P20" s="787" t="str">
        <f>IF(SUM(相談!Q20)=0,"",SUM(相談!Q20)/1000)</f>
        <v/>
      </c>
      <c r="Q20" s="787" t="str">
        <f>IF(SUM(基金!H20)=0,"",SUM(基金!H20)/1000)</f>
        <v/>
      </c>
      <c r="R20" s="787" t="str">
        <f>IF(SUM(善銀!H20)=0,"",SUM(善銀!H20)/1000)</f>
        <v/>
      </c>
      <c r="S20" s="787" t="str">
        <f>IF(SUM(一般募金!H20)=0,"",SUM(一般募金!H20)/1000)</f>
        <v/>
      </c>
      <c r="T20" s="787" t="str">
        <f>IF(SUM(一般募金!I20)=0,"",SUM(一般募金!I20)/1000)</f>
        <v/>
      </c>
      <c r="U20" s="787" t="str">
        <f>IF(SUM(一般募金!K20)=0,"",SUM(一般募金!K20)/1000)</f>
        <v/>
      </c>
      <c r="V20" s="787" t="str">
        <f>IF(SUM(歳末募金!H20)=0,"",SUM(歳末募金!I20)/1000)</f>
        <v/>
      </c>
      <c r="W20" s="787" t="str">
        <f>IF(SUM(センター管理!H20)=0,"",SUM(センター管理!H20)/1000)</f>
        <v/>
      </c>
      <c r="X20" s="787" t="str">
        <f>IF(SUM(センター管理!K20)=0,"",SUM(センター管理!K20)/1000)</f>
        <v/>
      </c>
      <c r="Y20" s="787" t="str">
        <f>IF(SUM(居宅!H20)=0,"",SUM(居宅!H20)/1000)</f>
        <v/>
      </c>
      <c r="Z20" s="787" t="str">
        <f>IF(SUM(居宅!I20)=0,"",SUM(居宅!I20)/1000)</f>
        <v/>
      </c>
      <c r="AA20" s="787" t="str">
        <f>IF(SUM(居宅!N20)=0,"",SUM(居宅!N20)/1000)</f>
        <v/>
      </c>
      <c r="AB20" s="787" t="str">
        <f>IF(SUM(居宅!U20)=0,"",SUM(居宅!U20)/1000)</f>
        <v/>
      </c>
      <c r="AC20" s="787" t="str">
        <f>IF(SUM(居宅!AH20)=0,"",SUM(居宅!AH20)/1000)</f>
        <v/>
      </c>
      <c r="AD20" s="787" t="str">
        <f>IF(SUM(居宅!AL20)=0,"",SUM(居宅!AL20)/1000)</f>
        <v/>
      </c>
      <c r="AE20" s="787" t="str">
        <f>IF(SUM(居宅!AV20)=0,"",SUM(居宅!AV20)/1000)</f>
        <v/>
      </c>
      <c r="AF20" s="787" t="str">
        <f>IF(SUM(居宅!AZ20)=0,"",SUM(居宅!AZ20)/1000)</f>
        <v/>
      </c>
      <c r="AG20" s="787" t="str">
        <f>IF(SUM(作業所!H20)=0,"",SUM(作業所!H20)/1000)</f>
        <v/>
      </c>
      <c r="AH20" s="787" t="str">
        <f>IF(SUM(作業所!I20)=0,"",SUM(作業所!I20)/1000)</f>
        <v/>
      </c>
      <c r="AI20" s="787" t="str">
        <f>IF(SUM(作業所!K20)=0,"",SUM(作業所!K20)/1000)</f>
        <v/>
      </c>
      <c r="AJ20" s="787" t="str">
        <f>IF(SUM(作業所!R20)=0,"",SUM(作業所!R20)/1000)</f>
        <v/>
      </c>
      <c r="AK20" s="788" t="str">
        <f>IF(SUM('市受託(公益)'!H20)=0,"",SUM('市受託(公益)'!H20)/1000)</f>
        <v/>
      </c>
      <c r="AL20" s="409" t="str">
        <f>IF(SUM('市受託(公益)'!I20)=0,"",SUM('市受託(公益)'!I20)/1000)</f>
        <v/>
      </c>
      <c r="AM20" s="133" t="str">
        <f>IF(SUM('市受託(公益)'!K20)=0,"",SUM('市受託(公益)'!K20)/1000)</f>
        <v/>
      </c>
    </row>
    <row r="21" spans="1:39" ht="13.8" hidden="1" outlineLevel="1">
      <c r="A21" s="789"/>
      <c r="B21" s="738"/>
      <c r="C21" s="739"/>
      <c r="D21" s="792" t="s">
        <v>359</v>
      </c>
      <c r="E21" s="736" t="s">
        <v>39</v>
      </c>
      <c r="F21" s="792"/>
      <c r="G21" s="736"/>
      <c r="H21" s="785">
        <v>493</v>
      </c>
      <c r="I21" s="785">
        <f t="shared" si="0"/>
        <v>550</v>
      </c>
      <c r="J21" s="785">
        <f t="shared" si="1"/>
        <v>57</v>
      </c>
      <c r="K21" s="786">
        <f>IF(SUM(法人!H21)=0,"",SUM(法人!H21)/1000)</f>
        <v>550</v>
      </c>
      <c r="L21" s="787" t="str">
        <f>IF(SUM(地域!H21)=0,"",SUM(地域!H21)/1000)</f>
        <v/>
      </c>
      <c r="M21" s="787" t="str">
        <f>IF(SUM(相談!H21)=0,"",SUM(相談!H21)/1000)</f>
        <v/>
      </c>
      <c r="N21" s="787" t="str">
        <f>IF(SUM(相談!I21)=0,"",SUM(相談!I21)/1000)</f>
        <v/>
      </c>
      <c r="O21" s="787" t="str">
        <f>IF(SUM(相談!M21)=0,"",SUM(相談!M21)/1000)</f>
        <v/>
      </c>
      <c r="P21" s="787" t="str">
        <f>IF(SUM(相談!Q21)=0,"",SUM(相談!Q21)/1000)</f>
        <v/>
      </c>
      <c r="Q21" s="787" t="str">
        <f>IF(SUM(基金!H21)=0,"",SUM(基金!H21)/1000)</f>
        <v/>
      </c>
      <c r="R21" s="787" t="str">
        <f>IF(SUM(善銀!H21)=0,"",SUM(善銀!H21)/1000)</f>
        <v/>
      </c>
      <c r="S21" s="787" t="str">
        <f>IF(SUM(一般募金!H21)=0,"",SUM(一般募金!H21)/1000)</f>
        <v/>
      </c>
      <c r="T21" s="787" t="str">
        <f>IF(SUM(一般募金!I21)=0,"",SUM(一般募金!I21)/1000)</f>
        <v/>
      </c>
      <c r="U21" s="787" t="str">
        <f>IF(SUM(一般募金!K21)=0,"",SUM(一般募金!K21)/1000)</f>
        <v/>
      </c>
      <c r="V21" s="787" t="str">
        <f>IF(SUM(歳末募金!H21)=0,"",SUM(歳末募金!I21)/1000)</f>
        <v/>
      </c>
      <c r="W21" s="787" t="str">
        <f>IF(SUM(センター管理!H21)=0,"",SUM(センター管理!H21)/1000)</f>
        <v/>
      </c>
      <c r="X21" s="787" t="str">
        <f>IF(SUM(センター管理!K21)=0,"",SUM(センター管理!K21)/1000)</f>
        <v/>
      </c>
      <c r="Y21" s="787" t="str">
        <f>IF(SUM(居宅!H21)=0,"",SUM(居宅!H21)/1000)</f>
        <v/>
      </c>
      <c r="Z21" s="787" t="str">
        <f>IF(SUM(居宅!I21)=0,"",SUM(居宅!I21)/1000)</f>
        <v/>
      </c>
      <c r="AA21" s="787" t="str">
        <f>IF(SUM(居宅!N21)=0,"",SUM(居宅!N21)/1000)</f>
        <v/>
      </c>
      <c r="AB21" s="787" t="str">
        <f>IF(SUM(居宅!U21)=0,"",SUM(居宅!U21)/1000)</f>
        <v/>
      </c>
      <c r="AC21" s="787" t="str">
        <f>IF(SUM(居宅!AH21)=0,"",SUM(居宅!AH21)/1000)</f>
        <v/>
      </c>
      <c r="AD21" s="787" t="str">
        <f>IF(SUM(居宅!AL21)=0,"",SUM(居宅!AL21)/1000)</f>
        <v/>
      </c>
      <c r="AE21" s="787" t="str">
        <f>IF(SUM(居宅!AV21)=0,"",SUM(居宅!AV21)/1000)</f>
        <v/>
      </c>
      <c r="AF21" s="787" t="str">
        <f>IF(SUM(居宅!AZ21)=0,"",SUM(居宅!AZ21)/1000)</f>
        <v/>
      </c>
      <c r="AG21" s="787" t="str">
        <f>IF(SUM(作業所!H21)=0,"",SUM(作業所!H21)/1000)</f>
        <v/>
      </c>
      <c r="AH21" s="787" t="str">
        <f>IF(SUM(作業所!I21)=0,"",SUM(作業所!I21)/1000)</f>
        <v/>
      </c>
      <c r="AI21" s="787" t="str">
        <f>IF(SUM(作業所!K21)=0,"",SUM(作業所!K21)/1000)</f>
        <v/>
      </c>
      <c r="AJ21" s="787" t="str">
        <f>IF(SUM(作業所!R21)=0,"",SUM(作業所!R21)/1000)</f>
        <v/>
      </c>
      <c r="AK21" s="788" t="str">
        <f>IF(SUM('市受託(公益)'!H21)=0,"",SUM('市受託(公益)'!H21)/1000)</f>
        <v/>
      </c>
      <c r="AL21" s="409" t="str">
        <f>IF(SUM('市受託(公益)'!I21)=0,"",SUM('市受託(公益)'!I21)/1000)</f>
        <v/>
      </c>
      <c r="AM21" s="133" t="str">
        <f>IF(SUM('市受託(公益)'!K21)=0,"",SUM('市受託(公益)'!K21)/1000)</f>
        <v/>
      </c>
    </row>
    <row r="22" spans="1:39" ht="13.8" hidden="1" outlineLevel="1">
      <c r="A22" s="789"/>
      <c r="B22" s="738"/>
      <c r="C22" s="739"/>
      <c r="D22" s="792" t="s">
        <v>360</v>
      </c>
      <c r="E22" s="736" t="s">
        <v>351</v>
      </c>
      <c r="F22" s="792"/>
      <c r="G22" s="736"/>
      <c r="H22" s="785">
        <v>70</v>
      </c>
      <c r="I22" s="785">
        <f t="shared" si="0"/>
        <v>60</v>
      </c>
      <c r="J22" s="785">
        <f t="shared" si="1"/>
        <v>-10</v>
      </c>
      <c r="K22" s="786">
        <f>IF(SUM(法人!H22)=0,"",SUM(法人!H22)/1000)</f>
        <v>60</v>
      </c>
      <c r="L22" s="787" t="str">
        <f>IF(SUM(地域!H22)=0,"",SUM(地域!H22)/1000)</f>
        <v/>
      </c>
      <c r="M22" s="787" t="str">
        <f>IF(SUM(相談!H22)=0,"",SUM(相談!H22)/1000)</f>
        <v/>
      </c>
      <c r="N22" s="787" t="str">
        <f>IF(SUM(相談!I22)=0,"",SUM(相談!I22)/1000)</f>
        <v/>
      </c>
      <c r="O22" s="787" t="str">
        <f>IF(SUM(相談!M22)=0,"",SUM(相談!M22)/1000)</f>
        <v/>
      </c>
      <c r="P22" s="787" t="str">
        <f>IF(SUM(相談!Q22)=0,"",SUM(相談!Q22)/1000)</f>
        <v/>
      </c>
      <c r="Q22" s="787" t="str">
        <f>IF(SUM(基金!H22)=0,"",SUM(基金!H22)/1000)</f>
        <v/>
      </c>
      <c r="R22" s="787" t="str">
        <f>IF(SUM(善銀!H22)=0,"",SUM(善銀!H22)/1000)</f>
        <v/>
      </c>
      <c r="S22" s="787" t="str">
        <f>IF(SUM(一般募金!H22)=0,"",SUM(一般募金!H22)/1000)</f>
        <v/>
      </c>
      <c r="T22" s="787" t="str">
        <f>IF(SUM(一般募金!I22)=0,"",SUM(一般募金!I22)/1000)</f>
        <v/>
      </c>
      <c r="U22" s="787" t="str">
        <f>IF(SUM(一般募金!K22)=0,"",SUM(一般募金!K22)/1000)</f>
        <v/>
      </c>
      <c r="V22" s="787" t="str">
        <f>IF(SUM(歳末募金!H22)=0,"",SUM(歳末募金!I22)/1000)</f>
        <v/>
      </c>
      <c r="W22" s="787" t="str">
        <f>IF(SUM(センター管理!H22)=0,"",SUM(センター管理!H22)/1000)</f>
        <v/>
      </c>
      <c r="X22" s="787" t="str">
        <f>IF(SUM(センター管理!K22)=0,"",SUM(センター管理!K22)/1000)</f>
        <v/>
      </c>
      <c r="Y22" s="787" t="str">
        <f>IF(SUM(居宅!H22)=0,"",SUM(居宅!H22)/1000)</f>
        <v/>
      </c>
      <c r="Z22" s="787" t="str">
        <f>IF(SUM(居宅!I22)=0,"",SUM(居宅!I22)/1000)</f>
        <v/>
      </c>
      <c r="AA22" s="787" t="str">
        <f>IF(SUM(居宅!N22)=0,"",SUM(居宅!N22)/1000)</f>
        <v/>
      </c>
      <c r="AB22" s="787" t="str">
        <f>IF(SUM(居宅!U22)=0,"",SUM(居宅!U22)/1000)</f>
        <v/>
      </c>
      <c r="AC22" s="787" t="str">
        <f>IF(SUM(居宅!AH22)=0,"",SUM(居宅!AH22)/1000)</f>
        <v/>
      </c>
      <c r="AD22" s="787" t="str">
        <f>IF(SUM(居宅!AL22)=0,"",SUM(居宅!AL22)/1000)</f>
        <v/>
      </c>
      <c r="AE22" s="787" t="str">
        <f>IF(SUM(居宅!AV22)=0,"",SUM(居宅!AV22)/1000)</f>
        <v/>
      </c>
      <c r="AF22" s="787" t="str">
        <f>IF(SUM(居宅!AZ22)=0,"",SUM(居宅!AZ22)/1000)</f>
        <v/>
      </c>
      <c r="AG22" s="787" t="str">
        <f>IF(SUM(作業所!H22)=0,"",SUM(作業所!H22)/1000)</f>
        <v/>
      </c>
      <c r="AH22" s="787" t="str">
        <f>IF(SUM(作業所!I22)=0,"",SUM(作業所!I22)/1000)</f>
        <v/>
      </c>
      <c r="AI22" s="787" t="str">
        <f>IF(SUM(作業所!K22)=0,"",SUM(作業所!K22)/1000)</f>
        <v/>
      </c>
      <c r="AJ22" s="787" t="str">
        <f>IF(SUM(作業所!R22)=0,"",SUM(作業所!R22)/1000)</f>
        <v/>
      </c>
      <c r="AK22" s="788" t="str">
        <f>IF(SUM('市受託(公益)'!H22)=0,"",SUM('市受託(公益)'!H22)/1000)</f>
        <v/>
      </c>
      <c r="AL22" s="409" t="str">
        <f>IF(SUM('市受託(公益)'!I22)=0,"",SUM('市受託(公益)'!I22)/1000)</f>
        <v/>
      </c>
      <c r="AM22" s="133" t="str">
        <f>IF(SUM('市受託(公益)'!K22)=0,"",SUM('市受託(公益)'!K22)/1000)</f>
        <v/>
      </c>
    </row>
    <row r="23" spans="1:39" s="130" customFormat="1" ht="13.8" collapsed="1">
      <c r="A23" s="782"/>
      <c r="B23" s="783" t="s">
        <v>361</v>
      </c>
      <c r="C23" s="784" t="s">
        <v>33</v>
      </c>
      <c r="D23" s="793"/>
      <c r="E23" s="794"/>
      <c r="F23" s="793"/>
      <c r="G23" s="794"/>
      <c r="H23" s="785">
        <v>2000</v>
      </c>
      <c r="I23" s="785">
        <f t="shared" si="0"/>
        <v>2000</v>
      </c>
      <c r="J23" s="785">
        <f t="shared" si="1"/>
        <v>0</v>
      </c>
      <c r="K23" s="786" t="str">
        <f>IF(SUM(法人!H23)=0,"",SUM(法人!H23)/1000)</f>
        <v/>
      </c>
      <c r="L23" s="787" t="str">
        <f>IF(SUM(地域!H23)=0,"",SUM(地域!H23)/1000)</f>
        <v/>
      </c>
      <c r="M23" s="787" t="str">
        <f>IF(SUM(相談!H23)=0,"",SUM(相談!H23)/1000)</f>
        <v/>
      </c>
      <c r="N23" s="787" t="str">
        <f>IF(SUM(相談!I23)=0,"",SUM(相談!I23)/1000)</f>
        <v/>
      </c>
      <c r="O23" s="787" t="str">
        <f>IF(SUM(相談!M23)=0,"",SUM(相談!M23)/1000)</f>
        <v/>
      </c>
      <c r="P23" s="787" t="str">
        <f>IF(SUM(相談!Q23)=0,"",SUM(相談!Q23)/1000)</f>
        <v/>
      </c>
      <c r="Q23" s="787">
        <f>IF(SUM(基金!H23)=0,"",SUM(基金!H23)/1000)</f>
        <v>200</v>
      </c>
      <c r="R23" s="787">
        <f>IF(SUM(善銀!H23)=0,"",SUM(善銀!H23)/1000)</f>
        <v>1800</v>
      </c>
      <c r="S23" s="787" t="str">
        <f>IF(SUM(一般募金!H23)=0,"",SUM(一般募金!H23)/1000)</f>
        <v/>
      </c>
      <c r="T23" s="787" t="str">
        <f>IF(SUM(一般募金!I23)=0,"",SUM(一般募金!I23)/1000)</f>
        <v/>
      </c>
      <c r="U23" s="787" t="str">
        <f>IF(SUM(一般募金!K23)=0,"",SUM(一般募金!K23)/1000)</f>
        <v/>
      </c>
      <c r="V23" s="787" t="str">
        <f>IF(SUM(歳末募金!H23)=0,"",SUM(歳末募金!I23)/1000)</f>
        <v/>
      </c>
      <c r="W23" s="787" t="str">
        <f>IF(SUM(センター管理!H23)=0,"",SUM(センター管理!H23)/1000)</f>
        <v/>
      </c>
      <c r="X23" s="787" t="str">
        <f>IF(SUM(センター管理!K23)=0,"",SUM(センター管理!K23)/1000)</f>
        <v/>
      </c>
      <c r="Y23" s="787" t="str">
        <f>IF(SUM(居宅!H23)=0,"",SUM(居宅!H23)/1000)</f>
        <v/>
      </c>
      <c r="Z23" s="787" t="str">
        <f>IF(SUM(居宅!I23)=0,"",SUM(居宅!I23)/1000)</f>
        <v/>
      </c>
      <c r="AA23" s="787" t="str">
        <f>IF(SUM(居宅!N23)=0,"",SUM(居宅!N23)/1000)</f>
        <v/>
      </c>
      <c r="AB23" s="787" t="str">
        <f>IF(SUM(居宅!U23)=0,"",SUM(居宅!U23)/1000)</f>
        <v/>
      </c>
      <c r="AC23" s="787" t="str">
        <f>IF(SUM(居宅!AH23)=0,"",SUM(居宅!AH23)/1000)</f>
        <v/>
      </c>
      <c r="AD23" s="787" t="str">
        <f>IF(SUM(居宅!AL23)=0,"",SUM(居宅!AL23)/1000)</f>
        <v/>
      </c>
      <c r="AE23" s="787" t="str">
        <f>IF(SUM(居宅!AV23)=0,"",SUM(居宅!AV23)/1000)</f>
        <v/>
      </c>
      <c r="AF23" s="787" t="str">
        <f>IF(SUM(居宅!AZ23)=0,"",SUM(居宅!AZ23)/1000)</f>
        <v/>
      </c>
      <c r="AG23" s="787" t="str">
        <f>IF(SUM(作業所!H23)=0,"",SUM(作業所!H23)/1000)</f>
        <v/>
      </c>
      <c r="AH23" s="787" t="str">
        <f>IF(SUM(作業所!I23)=0,"",SUM(作業所!I23)/1000)</f>
        <v/>
      </c>
      <c r="AI23" s="787" t="str">
        <f>IF(SUM(作業所!K23)=0,"",SUM(作業所!K23)/1000)</f>
        <v/>
      </c>
      <c r="AJ23" s="787" t="str">
        <f>IF(SUM(作業所!R23)=0,"",SUM(作業所!R23)/1000)</f>
        <v/>
      </c>
      <c r="AK23" s="788" t="str">
        <f>IF(SUM('市受託(公益)'!H23)=0,"",SUM('市受託(公益)'!H23)/1000)</f>
        <v/>
      </c>
      <c r="AL23" s="410" t="str">
        <f>IF(SUM('市受託(公益)'!I23)=0,"",SUM('市受託(公益)'!I23)/1000)</f>
        <v/>
      </c>
      <c r="AM23" s="132" t="str">
        <f>IF(SUM('市受託(公益)'!K23)=0,"",SUM('市受託(公益)'!K23)/1000)</f>
        <v/>
      </c>
    </row>
    <row r="24" spans="1:39" ht="13.8" hidden="1" outlineLevel="1">
      <c r="A24" s="789"/>
      <c r="B24" s="790"/>
      <c r="C24" s="791"/>
      <c r="D24" s="792" t="s">
        <v>362</v>
      </c>
      <c r="E24" s="736" t="s">
        <v>33</v>
      </c>
      <c r="F24" s="792"/>
      <c r="G24" s="736"/>
      <c r="H24" s="785">
        <v>2000</v>
      </c>
      <c r="I24" s="785">
        <f t="shared" si="0"/>
        <v>2000</v>
      </c>
      <c r="J24" s="785">
        <f t="shared" si="1"/>
        <v>0</v>
      </c>
      <c r="K24" s="786" t="str">
        <f>IF(SUM(法人!H24)=0,"",SUM(法人!H24)/1000)</f>
        <v/>
      </c>
      <c r="L24" s="787" t="str">
        <f>IF(SUM(地域!H24)=0,"",SUM(地域!H24)/1000)</f>
        <v/>
      </c>
      <c r="M24" s="787" t="str">
        <f>IF(SUM(相談!H24)=0,"",SUM(相談!H24)/1000)</f>
        <v/>
      </c>
      <c r="N24" s="787" t="str">
        <f>IF(SUM(相談!I24)=0,"",SUM(相談!I24)/1000)</f>
        <v/>
      </c>
      <c r="O24" s="787" t="str">
        <f>IF(SUM(相談!M24)=0,"",SUM(相談!M24)/1000)</f>
        <v/>
      </c>
      <c r="P24" s="787" t="str">
        <f>IF(SUM(相談!Q24)=0,"",SUM(相談!Q24)/1000)</f>
        <v/>
      </c>
      <c r="Q24" s="787">
        <f>IF(SUM(基金!H24)=0,"",SUM(基金!H24)/1000)</f>
        <v>200</v>
      </c>
      <c r="R24" s="787">
        <f>IF(SUM(善銀!H24)=0,"",SUM(善銀!H24)/1000)</f>
        <v>1800</v>
      </c>
      <c r="S24" s="787" t="str">
        <f>IF(SUM(一般募金!H24)=0,"",SUM(一般募金!H24)/1000)</f>
        <v/>
      </c>
      <c r="T24" s="787" t="str">
        <f>IF(SUM(一般募金!I24)=0,"",SUM(一般募金!I24)/1000)</f>
        <v/>
      </c>
      <c r="U24" s="787" t="str">
        <f>IF(SUM(一般募金!K24)=0,"",SUM(一般募金!K24)/1000)</f>
        <v/>
      </c>
      <c r="V24" s="787" t="str">
        <f>IF(SUM(歳末募金!H24)=0,"",SUM(歳末募金!I24)/1000)</f>
        <v/>
      </c>
      <c r="W24" s="787" t="str">
        <f>IF(SUM(センター管理!H24)=0,"",SUM(センター管理!H24)/1000)</f>
        <v/>
      </c>
      <c r="X24" s="787" t="str">
        <f>IF(SUM(センター管理!K24)=0,"",SUM(センター管理!K24)/1000)</f>
        <v/>
      </c>
      <c r="Y24" s="787" t="str">
        <f>IF(SUM(居宅!H24)=0,"",SUM(居宅!H24)/1000)</f>
        <v/>
      </c>
      <c r="Z24" s="787" t="str">
        <f>IF(SUM(居宅!I24)=0,"",SUM(居宅!I24)/1000)</f>
        <v/>
      </c>
      <c r="AA24" s="787" t="str">
        <f>IF(SUM(居宅!N24)=0,"",SUM(居宅!N24)/1000)</f>
        <v/>
      </c>
      <c r="AB24" s="787" t="str">
        <f>IF(SUM(居宅!U24)=0,"",SUM(居宅!U24)/1000)</f>
        <v/>
      </c>
      <c r="AC24" s="787" t="str">
        <f>IF(SUM(居宅!AH24)=0,"",SUM(居宅!AH24)/1000)</f>
        <v/>
      </c>
      <c r="AD24" s="787" t="str">
        <f>IF(SUM(居宅!AL24)=0,"",SUM(居宅!AL24)/1000)</f>
        <v/>
      </c>
      <c r="AE24" s="787" t="str">
        <f>IF(SUM(居宅!AV24)=0,"",SUM(居宅!AV24)/1000)</f>
        <v/>
      </c>
      <c r="AF24" s="787" t="str">
        <f>IF(SUM(居宅!AZ24)=0,"",SUM(居宅!AZ24)/1000)</f>
        <v/>
      </c>
      <c r="AG24" s="787" t="str">
        <f>IF(SUM(作業所!H24)=0,"",SUM(作業所!H24)/1000)</f>
        <v/>
      </c>
      <c r="AH24" s="787" t="str">
        <f>IF(SUM(作業所!I24)=0,"",SUM(作業所!I24)/1000)</f>
        <v/>
      </c>
      <c r="AI24" s="787" t="str">
        <f>IF(SUM(作業所!K24)=0,"",SUM(作業所!K24)/1000)</f>
        <v/>
      </c>
      <c r="AJ24" s="787" t="str">
        <f>IF(SUM(作業所!R24)=0,"",SUM(作業所!R24)/1000)</f>
        <v/>
      </c>
      <c r="AK24" s="788" t="str">
        <f>IF(SUM('市受託(公益)'!H24)=0,"",SUM('市受託(公益)'!H24)/1000)</f>
        <v/>
      </c>
      <c r="AL24" s="409" t="str">
        <f>IF(SUM('市受託(公益)'!I24)=0,"",SUM('市受託(公益)'!I24)/1000)</f>
        <v/>
      </c>
      <c r="AM24" s="133" t="str">
        <f>IF(SUM('市受託(公益)'!K24)=0,"",SUM('市受託(公益)'!K24)/1000)</f>
        <v/>
      </c>
    </row>
    <row r="25" spans="1:39" s="130" customFormat="1" ht="13.8" collapsed="1">
      <c r="A25" s="782"/>
      <c r="B25" s="783" t="s">
        <v>363</v>
      </c>
      <c r="C25" s="784" t="s">
        <v>34</v>
      </c>
      <c r="D25" s="793"/>
      <c r="E25" s="794"/>
      <c r="F25" s="793"/>
      <c r="G25" s="794"/>
      <c r="H25" s="785">
        <v>107339</v>
      </c>
      <c r="I25" s="785">
        <f t="shared" si="0"/>
        <v>103883</v>
      </c>
      <c r="J25" s="785">
        <f t="shared" si="1"/>
        <v>-3456</v>
      </c>
      <c r="K25" s="786">
        <f>IF(SUM(法人!H25)=0,"",SUM(法人!H25)/1000)</f>
        <v>28907</v>
      </c>
      <c r="L25" s="787">
        <f>IF(SUM(地域!H25)=0,"",SUM(地域!H25)/1000)</f>
        <v>36916</v>
      </c>
      <c r="M25" s="787">
        <f>IF(SUM(相談!H25)=0,"",SUM(相談!H25)/1000)</f>
        <v>25015</v>
      </c>
      <c r="N25" s="787">
        <f>IF(SUM(相談!I25)=0,"",SUM(相談!I25)/1000)</f>
        <v>25015</v>
      </c>
      <c r="O25" s="787" t="str">
        <f>IF(SUM(相談!M25)=0,"",SUM(相談!M25)/1000)</f>
        <v/>
      </c>
      <c r="P25" s="787" t="str">
        <f>IF(SUM(相談!Q25)=0,"",SUM(相談!Q25)/1000)</f>
        <v/>
      </c>
      <c r="Q25" s="787" t="str">
        <f>IF(SUM(基金!H25)=0,"",SUM(基金!H25)/1000)</f>
        <v/>
      </c>
      <c r="R25" s="787">
        <f>IF(SUM(善銀!H25)=0,"",SUM(善銀!H25)/1000)</f>
        <v>2600</v>
      </c>
      <c r="S25" s="787">
        <f>IF(SUM(一般募金!H25)=0,"",SUM(一般募金!H25)/1000)</f>
        <v>4854</v>
      </c>
      <c r="T25" s="787">
        <f>IF(SUM(一般募金!I25)=0,"",SUM(一般募金!I25)/1000)</f>
        <v>9</v>
      </c>
      <c r="U25" s="787">
        <f>IF(SUM(一般募金!K25)=0,"",SUM(一般募金!K25)/1000)</f>
        <v>4845</v>
      </c>
      <c r="V25" s="787">
        <f>IF(SUM(歳末募金!H25)=0,"",SUM(歳末募金!I25)/1000)</f>
        <v>5555</v>
      </c>
      <c r="W25" s="787" t="str">
        <f>IF(SUM(センター管理!H25)=0,"",SUM(センター管理!H25)/1000)</f>
        <v/>
      </c>
      <c r="X25" s="787" t="str">
        <f>IF(SUM(センター管理!K25)=0,"",SUM(センター管理!K25)/1000)</f>
        <v/>
      </c>
      <c r="Y25" s="787">
        <f>IF(SUM(居宅!H25)=0,"",SUM(居宅!H25)/1000)</f>
        <v>36</v>
      </c>
      <c r="Z25" s="787" t="str">
        <f>IF(SUM(居宅!I25)=0,"",SUM(居宅!I25)/1000)</f>
        <v/>
      </c>
      <c r="AA25" s="787" t="str">
        <f>IF(SUM(居宅!N25)=0,"",SUM(居宅!N25)/1000)</f>
        <v/>
      </c>
      <c r="AB25" s="787">
        <f>IF(SUM(居宅!U25)=0,"",SUM(居宅!U25)/1000)</f>
        <v>36</v>
      </c>
      <c r="AC25" s="787" t="str">
        <f>IF(SUM(居宅!AH25)=0,"",SUM(居宅!AH25)/1000)</f>
        <v/>
      </c>
      <c r="AD25" s="787" t="str">
        <f>IF(SUM(居宅!AL25)=0,"",SUM(居宅!AL25)/1000)</f>
        <v/>
      </c>
      <c r="AE25" s="787" t="str">
        <f>IF(SUM(居宅!AV25)=0,"",SUM(居宅!AV25)/1000)</f>
        <v/>
      </c>
      <c r="AF25" s="787" t="str">
        <f>IF(SUM(居宅!AZ25)=0,"",SUM(居宅!AZ25)/1000)</f>
        <v/>
      </c>
      <c r="AG25" s="787" t="str">
        <f>IF(SUM(作業所!H25)=0,"",SUM(作業所!H25)/1000)</f>
        <v/>
      </c>
      <c r="AH25" s="787" t="str">
        <f>IF(SUM(作業所!I25)=0,"",SUM(作業所!I25)/1000)</f>
        <v/>
      </c>
      <c r="AI25" s="787" t="str">
        <f>IF(SUM(作業所!K25)=0,"",SUM(作業所!K25)/1000)</f>
        <v/>
      </c>
      <c r="AJ25" s="787" t="str">
        <f>IF(SUM(作業所!R25)=0,"",SUM(作業所!R25)/1000)</f>
        <v/>
      </c>
      <c r="AK25" s="788" t="str">
        <f>IF(SUM('市受託(公益)'!H25)=0,"",SUM('市受託(公益)'!H25)/1000)</f>
        <v/>
      </c>
      <c r="AL25" s="410" t="str">
        <f>IF(SUM('市受託(公益)'!I25)=0,"",SUM('市受託(公益)'!I25)/1000)</f>
        <v/>
      </c>
      <c r="AM25" s="132" t="str">
        <f>IF(SUM('市受託(公益)'!K25)=0,"",SUM('市受託(公益)'!K25)/1000)</f>
        <v/>
      </c>
    </row>
    <row r="26" spans="1:39" ht="13.8" hidden="1" outlineLevel="1">
      <c r="A26" s="789"/>
      <c r="B26" s="790"/>
      <c r="C26" s="791"/>
      <c r="D26" s="792" t="s">
        <v>364</v>
      </c>
      <c r="E26" s="736" t="s">
        <v>58</v>
      </c>
      <c r="F26" s="792"/>
      <c r="G26" s="736"/>
      <c r="H26" s="785">
        <v>9413</v>
      </c>
      <c r="I26" s="785">
        <f t="shared" si="0"/>
        <v>7478</v>
      </c>
      <c r="J26" s="785">
        <f t="shared" si="1"/>
        <v>-1935</v>
      </c>
      <c r="K26" s="786" t="str">
        <f>IF(SUM(法人!H26)=0,"",SUM(法人!H26)/1000)</f>
        <v/>
      </c>
      <c r="L26" s="787" t="str">
        <f>IF(SUM(地域!H26)=0,"",SUM(地域!H26)/1000)</f>
        <v/>
      </c>
      <c r="M26" s="787">
        <f>IF(SUM(相談!H26)=0,"",SUM(相談!H26)/1000)</f>
        <v>7478</v>
      </c>
      <c r="N26" s="787">
        <f>IF(SUM(相談!I26)=0,"",SUM(相談!I26)/1000)</f>
        <v>7478</v>
      </c>
      <c r="O26" s="787" t="str">
        <f>IF(SUM(相談!M26)=0,"",SUM(相談!M26)/1000)</f>
        <v/>
      </c>
      <c r="P26" s="787" t="str">
        <f>IF(SUM(相談!Q26)=0,"",SUM(相談!Q26)/1000)</f>
        <v/>
      </c>
      <c r="Q26" s="787" t="str">
        <f>IF(SUM(基金!H26)=0,"",SUM(基金!H26)/1000)</f>
        <v/>
      </c>
      <c r="R26" s="787" t="str">
        <f>IF(SUM(善銀!H26)=0,"",SUM(善銀!H26)/1000)</f>
        <v/>
      </c>
      <c r="S26" s="787" t="str">
        <f>IF(SUM(一般募金!H26)=0,"",SUM(一般募金!H26)/1000)</f>
        <v/>
      </c>
      <c r="T26" s="787" t="str">
        <f>IF(SUM(一般募金!I26)=0,"",SUM(一般募金!I26)/1000)</f>
        <v/>
      </c>
      <c r="U26" s="787" t="str">
        <f>IF(SUM(一般募金!K26)=0,"",SUM(一般募金!K26)/1000)</f>
        <v/>
      </c>
      <c r="V26" s="787" t="str">
        <f>IF(SUM(歳末募金!H26)=0,"",SUM(歳末募金!I26)/1000)</f>
        <v/>
      </c>
      <c r="W26" s="787" t="str">
        <f>IF(SUM(センター管理!H26)=0,"",SUM(センター管理!H26)/1000)</f>
        <v/>
      </c>
      <c r="X26" s="787" t="str">
        <f>IF(SUM(センター管理!K26)=0,"",SUM(センター管理!K26)/1000)</f>
        <v/>
      </c>
      <c r="Y26" s="787" t="str">
        <f>IF(SUM(居宅!H26)=0,"",SUM(居宅!H26)/1000)</f>
        <v/>
      </c>
      <c r="Z26" s="787" t="str">
        <f>IF(SUM(居宅!I26)=0,"",SUM(居宅!I26)/1000)</f>
        <v/>
      </c>
      <c r="AA26" s="787" t="str">
        <f>IF(SUM(居宅!N26)=0,"",SUM(居宅!N26)/1000)</f>
        <v/>
      </c>
      <c r="AB26" s="787" t="str">
        <f>IF(SUM(居宅!U26)=0,"",SUM(居宅!U26)/1000)</f>
        <v/>
      </c>
      <c r="AC26" s="787" t="str">
        <f>IF(SUM(居宅!AH26)=0,"",SUM(居宅!AH26)/1000)</f>
        <v/>
      </c>
      <c r="AD26" s="787" t="str">
        <f>IF(SUM(居宅!AL26)=0,"",SUM(居宅!AL26)/1000)</f>
        <v/>
      </c>
      <c r="AE26" s="787" t="str">
        <f>IF(SUM(居宅!AV26)=0,"",SUM(居宅!AV26)/1000)</f>
        <v/>
      </c>
      <c r="AF26" s="787" t="str">
        <f>IF(SUM(居宅!AZ26)=0,"",SUM(居宅!AZ26)/1000)</f>
        <v/>
      </c>
      <c r="AG26" s="787" t="str">
        <f>IF(SUM(作業所!H26)=0,"",SUM(作業所!H26)/1000)</f>
        <v/>
      </c>
      <c r="AH26" s="787" t="str">
        <f>IF(SUM(作業所!I26)=0,"",SUM(作業所!I26)/1000)</f>
        <v/>
      </c>
      <c r="AI26" s="787" t="str">
        <f>IF(SUM(作業所!K26)=0,"",SUM(作業所!K26)/1000)</f>
        <v/>
      </c>
      <c r="AJ26" s="787" t="str">
        <f>IF(SUM(作業所!R26)=0,"",SUM(作業所!R26)/1000)</f>
        <v/>
      </c>
      <c r="AK26" s="788" t="str">
        <f>IF(SUM('市受託(公益)'!H26)=0,"",SUM('市受託(公益)'!H26)/1000)</f>
        <v/>
      </c>
      <c r="AL26" s="411" t="str">
        <f>IF(SUM('市受託(公益)'!I26)=0,"",SUM('市受託(公益)'!I26)/1000)</f>
        <v/>
      </c>
      <c r="AM26" s="135" t="str">
        <f>IF(SUM('市受託(公益)'!K26)=0,"",SUM('市受託(公益)'!K26)/1000)</f>
        <v/>
      </c>
    </row>
    <row r="27" spans="1:39" ht="13.8" hidden="1" outlineLevel="2">
      <c r="A27" s="789"/>
      <c r="B27" s="738"/>
      <c r="C27" s="739"/>
      <c r="D27" s="795"/>
      <c r="E27" s="791"/>
      <c r="F27" s="792" t="s">
        <v>365</v>
      </c>
      <c r="G27" s="736" t="s">
        <v>59</v>
      </c>
      <c r="H27" s="785">
        <v>7478</v>
      </c>
      <c r="I27" s="785">
        <f t="shared" si="0"/>
        <v>7478</v>
      </c>
      <c r="J27" s="785">
        <f t="shared" si="1"/>
        <v>0</v>
      </c>
      <c r="K27" s="786" t="str">
        <f>IF(SUM(法人!H27)=0,"",SUM(法人!H27)/1000)</f>
        <v/>
      </c>
      <c r="L27" s="787" t="str">
        <f>IF(SUM(地域!H27)=0,"",SUM(地域!H27)/1000)</f>
        <v/>
      </c>
      <c r="M27" s="787">
        <f>IF(SUM(相談!H27)=0,"",SUM(相談!H27)/1000)</f>
        <v>7478</v>
      </c>
      <c r="N27" s="787">
        <f>IF(SUM(相談!I27)=0,"",SUM(相談!I27)/1000)</f>
        <v>7478</v>
      </c>
      <c r="O27" s="787" t="str">
        <f>IF(SUM(相談!M27)=0,"",SUM(相談!M27)/1000)</f>
        <v/>
      </c>
      <c r="P27" s="787" t="str">
        <f>IF(SUM(相談!Q27)=0,"",SUM(相談!Q27)/1000)</f>
        <v/>
      </c>
      <c r="Q27" s="787" t="str">
        <f>IF(SUM(基金!H27)=0,"",SUM(基金!H27)/1000)</f>
        <v/>
      </c>
      <c r="R27" s="787" t="str">
        <f>IF(SUM(善銀!H27)=0,"",SUM(善銀!H27)/1000)</f>
        <v/>
      </c>
      <c r="S27" s="787" t="str">
        <f>IF(SUM(一般募金!H27)=0,"",SUM(一般募金!H27)/1000)</f>
        <v/>
      </c>
      <c r="T27" s="787" t="str">
        <f>IF(SUM(一般募金!I27)=0,"",SUM(一般募金!I27)/1000)</f>
        <v/>
      </c>
      <c r="U27" s="787" t="str">
        <f>IF(SUM(一般募金!K27)=0,"",SUM(一般募金!K27)/1000)</f>
        <v/>
      </c>
      <c r="V27" s="787" t="str">
        <f>IF(SUM(歳末募金!H27)=0,"",SUM(歳末募金!I27)/1000)</f>
        <v/>
      </c>
      <c r="W27" s="787" t="str">
        <f>IF(SUM(センター管理!H27)=0,"",SUM(センター管理!H27)/1000)</f>
        <v/>
      </c>
      <c r="X27" s="787" t="str">
        <f>IF(SUM(センター管理!K27)=0,"",SUM(センター管理!K27)/1000)</f>
        <v/>
      </c>
      <c r="Y27" s="787" t="str">
        <f>IF(SUM(居宅!H27)=0,"",SUM(居宅!H27)/1000)</f>
        <v/>
      </c>
      <c r="Z27" s="787" t="str">
        <f>IF(SUM(居宅!I27)=0,"",SUM(居宅!I27)/1000)</f>
        <v/>
      </c>
      <c r="AA27" s="787" t="str">
        <f>IF(SUM(居宅!N27)=0,"",SUM(居宅!N27)/1000)</f>
        <v/>
      </c>
      <c r="AB27" s="787" t="str">
        <f>IF(SUM(居宅!U27)=0,"",SUM(居宅!U27)/1000)</f>
        <v/>
      </c>
      <c r="AC27" s="787" t="str">
        <f>IF(SUM(居宅!AH27)=0,"",SUM(居宅!AH27)/1000)</f>
        <v/>
      </c>
      <c r="AD27" s="787" t="str">
        <f>IF(SUM(居宅!AL27)=0,"",SUM(居宅!AL27)/1000)</f>
        <v/>
      </c>
      <c r="AE27" s="787" t="str">
        <f>IF(SUM(居宅!AV27)=0,"",SUM(居宅!AV27)/1000)</f>
        <v/>
      </c>
      <c r="AF27" s="787" t="str">
        <f>IF(SUM(居宅!AZ27)=0,"",SUM(居宅!AZ27)/1000)</f>
        <v/>
      </c>
      <c r="AG27" s="787" t="str">
        <f>IF(SUM(作業所!H27)=0,"",SUM(作業所!H27)/1000)</f>
        <v/>
      </c>
      <c r="AH27" s="787" t="str">
        <f>IF(SUM(作業所!I27)=0,"",SUM(作業所!I27)/1000)</f>
        <v/>
      </c>
      <c r="AI27" s="787" t="str">
        <f>IF(SUM(作業所!K27)=0,"",SUM(作業所!K27)/1000)</f>
        <v/>
      </c>
      <c r="AJ27" s="787" t="str">
        <f>IF(SUM(作業所!R27)=0,"",SUM(作業所!R27)/1000)</f>
        <v/>
      </c>
      <c r="AK27" s="788" t="str">
        <f>IF(SUM('市受託(公益)'!H27)=0,"",SUM('市受託(公益)'!H27)/1000)</f>
        <v/>
      </c>
      <c r="AL27" s="409" t="str">
        <f>IF(SUM('市受託(公益)'!I27)=0,"",SUM('市受託(公益)'!I27)/1000)</f>
        <v/>
      </c>
      <c r="AM27" s="133" t="str">
        <f>IF(SUM('市受託(公益)'!K27)=0,"",SUM('市受託(公益)'!K27)/1000)</f>
        <v/>
      </c>
    </row>
    <row r="28" spans="1:39" ht="13.8" hidden="1" outlineLevel="2">
      <c r="A28" s="789"/>
      <c r="B28" s="738"/>
      <c r="C28" s="739"/>
      <c r="D28" s="740"/>
      <c r="E28" s="739"/>
      <c r="F28" s="792" t="s">
        <v>60</v>
      </c>
      <c r="G28" s="736" t="s">
        <v>61</v>
      </c>
      <c r="H28" s="785">
        <v>1935</v>
      </c>
      <c r="I28" s="785" t="str">
        <f t="shared" si="0"/>
        <v/>
      </c>
      <c r="J28" s="785" t="e">
        <f t="shared" si="1"/>
        <v>#VALUE!</v>
      </c>
      <c r="K28" s="786" t="str">
        <f>IF(SUM(法人!H28)=0,"",SUM(法人!H28)/1000)</f>
        <v/>
      </c>
      <c r="L28" s="787" t="str">
        <f>IF(SUM(地域!H28)=0,"",SUM(地域!H28)/1000)</f>
        <v/>
      </c>
      <c r="M28" s="787" t="str">
        <f>IF(SUM(相談!H28)=0,"",SUM(相談!H28)/1000)</f>
        <v/>
      </c>
      <c r="N28" s="787" t="str">
        <f>IF(SUM(相談!I28)=0,"",SUM(相談!I28)/1000)</f>
        <v/>
      </c>
      <c r="O28" s="787" t="str">
        <f>IF(SUM(相談!M28)=0,"",SUM(相談!M28)/1000)</f>
        <v/>
      </c>
      <c r="P28" s="787" t="str">
        <f>IF(SUM(相談!Q28)=0,"",SUM(相談!Q28)/1000)</f>
        <v/>
      </c>
      <c r="Q28" s="787" t="str">
        <f>IF(SUM(基金!H28)=0,"",SUM(基金!H28)/1000)</f>
        <v/>
      </c>
      <c r="R28" s="787" t="str">
        <f>IF(SUM(善銀!H28)=0,"",SUM(善銀!H28)/1000)</f>
        <v/>
      </c>
      <c r="S28" s="787" t="str">
        <f>IF(SUM(一般募金!H28)=0,"",SUM(一般募金!H28)/1000)</f>
        <v/>
      </c>
      <c r="T28" s="787" t="str">
        <f>IF(SUM(一般募金!I28)=0,"",SUM(一般募金!I28)/1000)</f>
        <v/>
      </c>
      <c r="U28" s="787" t="str">
        <f>IF(SUM(一般募金!K28)=0,"",SUM(一般募金!K28)/1000)</f>
        <v/>
      </c>
      <c r="V28" s="787" t="str">
        <f>IF(SUM(歳末募金!H28)=0,"",SUM(歳末募金!I28)/1000)</f>
        <v/>
      </c>
      <c r="W28" s="787" t="str">
        <f>IF(SUM(センター管理!H28)=0,"",SUM(センター管理!H28)/1000)</f>
        <v/>
      </c>
      <c r="X28" s="787" t="str">
        <f>IF(SUM(センター管理!K28)=0,"",SUM(センター管理!K28)/1000)</f>
        <v/>
      </c>
      <c r="Y28" s="787" t="str">
        <f>IF(SUM(居宅!H28)=0,"",SUM(居宅!H28)/1000)</f>
        <v/>
      </c>
      <c r="Z28" s="787" t="str">
        <f>IF(SUM(居宅!I28)=0,"",SUM(居宅!I28)/1000)</f>
        <v/>
      </c>
      <c r="AA28" s="787" t="str">
        <f>IF(SUM(居宅!N28)=0,"",SUM(居宅!N28)/1000)</f>
        <v/>
      </c>
      <c r="AB28" s="787" t="str">
        <f>IF(SUM(居宅!U28)=0,"",SUM(居宅!U28)/1000)</f>
        <v/>
      </c>
      <c r="AC28" s="787" t="str">
        <f>IF(SUM(居宅!AH28)=0,"",SUM(居宅!AH28)/1000)</f>
        <v/>
      </c>
      <c r="AD28" s="787" t="str">
        <f>IF(SUM(居宅!AL28)=0,"",SUM(居宅!AL28)/1000)</f>
        <v/>
      </c>
      <c r="AE28" s="787" t="str">
        <f>IF(SUM(居宅!AV28)=0,"",SUM(居宅!AV28)/1000)</f>
        <v/>
      </c>
      <c r="AF28" s="787" t="str">
        <f>IF(SUM(居宅!AZ28)=0,"",SUM(居宅!AZ28)/1000)</f>
        <v/>
      </c>
      <c r="AG28" s="787" t="str">
        <f>IF(SUM(作業所!H28)=0,"",SUM(作業所!H28)/1000)</f>
        <v/>
      </c>
      <c r="AH28" s="787" t="str">
        <f>IF(SUM(作業所!I28)=0,"",SUM(作業所!I28)/1000)</f>
        <v/>
      </c>
      <c r="AI28" s="787" t="str">
        <f>IF(SUM(作業所!K28)=0,"",SUM(作業所!K28)/1000)</f>
        <v/>
      </c>
      <c r="AJ28" s="787" t="str">
        <f>IF(SUM(作業所!R28)=0,"",SUM(作業所!R28)/1000)</f>
        <v/>
      </c>
      <c r="AK28" s="788" t="str">
        <f>IF(SUM('市受託(公益)'!H28)=0,"",SUM('市受託(公益)'!H28)/1000)</f>
        <v/>
      </c>
      <c r="AL28" s="409" t="str">
        <f>IF(SUM('市受託(公益)'!I28)=0,"",SUM('市受託(公益)'!I28)/1000)</f>
        <v/>
      </c>
      <c r="AM28" s="133" t="str">
        <f>IF(SUM('市受託(公益)'!K28)=0,"",SUM('市受託(公益)'!K28)/1000)</f>
        <v/>
      </c>
    </row>
    <row r="29" spans="1:39" ht="13.8" hidden="1" outlineLevel="1">
      <c r="A29" s="789"/>
      <c r="B29" s="738"/>
      <c r="C29" s="739"/>
      <c r="D29" s="792" t="s">
        <v>366</v>
      </c>
      <c r="E29" s="736" t="s">
        <v>367</v>
      </c>
      <c r="F29" s="792"/>
      <c r="G29" s="736"/>
      <c r="H29" s="785">
        <v>85060</v>
      </c>
      <c r="I29" s="785">
        <f t="shared" ref="I29:I35" si="4">IF(SUM(K29,L29,M29,Q29,R29,S29,V29,W29,Y29,AG29,AK29)=0,"",SUM(K29,L29,M29,Q29,R29,S29,V29,W29,Y29,AG29,AK29))</f>
        <v>85360</v>
      </c>
      <c r="J29" s="785">
        <f t="shared" si="1"/>
        <v>300</v>
      </c>
      <c r="K29" s="786">
        <f>IF(SUM(法人!H29)=0,"",SUM(法人!H29)/1000)</f>
        <v>28907</v>
      </c>
      <c r="L29" s="787">
        <f>IF(SUM(地域!H29)=0,"",SUM(地域!H29)/1000)</f>
        <v>36416</v>
      </c>
      <c r="M29" s="787">
        <f>IF(SUM(相談!H29)=0,"",SUM(相談!H29)/1000)</f>
        <v>17537</v>
      </c>
      <c r="N29" s="787">
        <f>IF(SUM(相談!I29)=0,"",SUM(相談!I29)/1000)</f>
        <v>17537</v>
      </c>
      <c r="O29" s="787" t="str">
        <f>IF(SUM(相談!M29)=0,"",SUM(相談!M29)/1000)</f>
        <v/>
      </c>
      <c r="P29" s="787" t="str">
        <f>IF(SUM(相談!Q29)=0,"",SUM(相談!Q29)/1000)</f>
        <v/>
      </c>
      <c r="Q29" s="787" t="str">
        <f>IF(SUM(基金!H29)=0,"",SUM(基金!H29)/1000)</f>
        <v/>
      </c>
      <c r="R29" s="787">
        <f>IF(SUM(善銀!H29)=0,"",SUM(善銀!H29)/1000)</f>
        <v>2500</v>
      </c>
      <c r="S29" s="787" t="str">
        <f>IF(SUM(一般募金!H29)=0,"",SUM(一般募金!H29)/1000)</f>
        <v/>
      </c>
      <c r="T29" s="787" t="str">
        <f>IF(SUM(一般募金!I29)=0,"",SUM(一般募金!I29)/1000)</f>
        <v/>
      </c>
      <c r="U29" s="787" t="str">
        <f>IF(SUM(一般募金!K29)=0,"",SUM(一般募金!K29)/1000)</f>
        <v/>
      </c>
      <c r="V29" s="787" t="str">
        <f>IF(SUM(歳末募金!H29)=0,"",SUM(歳末募金!I29)/1000)</f>
        <v/>
      </c>
      <c r="W29" s="787" t="str">
        <f>IF(SUM(センター管理!H29)=0,"",SUM(センター管理!H29)/1000)</f>
        <v/>
      </c>
      <c r="X29" s="787" t="str">
        <f>IF(SUM(センター管理!K29)=0,"",SUM(センター管理!K29)/1000)</f>
        <v/>
      </c>
      <c r="Y29" s="787" t="str">
        <f>IF(SUM(居宅!H29)=0,"",SUM(居宅!H29)/1000)</f>
        <v/>
      </c>
      <c r="Z29" s="787" t="str">
        <f>IF(SUM(居宅!I29)=0,"",SUM(居宅!I29)/1000)</f>
        <v/>
      </c>
      <c r="AA29" s="787" t="str">
        <f>IF(SUM(居宅!N29)=0,"",SUM(居宅!N29)/1000)</f>
        <v/>
      </c>
      <c r="AB29" s="787" t="str">
        <f>IF(SUM(居宅!U29)=0,"",SUM(居宅!U29)/1000)</f>
        <v/>
      </c>
      <c r="AC29" s="787" t="str">
        <f>IF(SUM(居宅!AH29)=0,"",SUM(居宅!AH29)/1000)</f>
        <v/>
      </c>
      <c r="AD29" s="787" t="str">
        <f>IF(SUM(居宅!AL29)=0,"",SUM(居宅!AL29)/1000)</f>
        <v/>
      </c>
      <c r="AE29" s="787" t="str">
        <f>IF(SUM(居宅!AV29)=0,"",SUM(居宅!AV29)/1000)</f>
        <v/>
      </c>
      <c r="AF29" s="787" t="str">
        <f>IF(SUM(居宅!AZ29)=0,"",SUM(居宅!AZ29)/1000)</f>
        <v/>
      </c>
      <c r="AG29" s="787" t="str">
        <f>IF(SUM(作業所!H29)=0,"",SUM(作業所!H29)/1000)</f>
        <v/>
      </c>
      <c r="AH29" s="787" t="str">
        <f>IF(SUM(作業所!I29)=0,"",SUM(作業所!I29)/1000)</f>
        <v/>
      </c>
      <c r="AI29" s="787" t="str">
        <f>IF(SUM(作業所!K29)=0,"",SUM(作業所!K29)/1000)</f>
        <v/>
      </c>
      <c r="AJ29" s="787" t="str">
        <f>IF(SUM(作業所!R29)=0,"",SUM(作業所!R29)/1000)</f>
        <v/>
      </c>
      <c r="AK29" s="788" t="str">
        <f>IF(SUM('市受託(公益)'!H29)=0,"",SUM('市受託(公益)'!H29)/1000)</f>
        <v/>
      </c>
      <c r="AL29" s="409" t="str">
        <f>IF(SUM('市受託(公益)'!I29)=0,"",SUM('市受託(公益)'!I29)/1000)</f>
        <v/>
      </c>
      <c r="AM29" s="133" t="str">
        <f>IF(SUM('市受託(公益)'!K29)=0,"",SUM('市受託(公益)'!K29)/1000)</f>
        <v/>
      </c>
    </row>
    <row r="30" spans="1:39" ht="13.8" hidden="1" outlineLevel="2">
      <c r="A30" s="789"/>
      <c r="B30" s="738"/>
      <c r="C30" s="739"/>
      <c r="D30" s="795"/>
      <c r="E30" s="791"/>
      <c r="F30" s="792" t="s">
        <v>368</v>
      </c>
      <c r="G30" s="736" t="s">
        <v>369</v>
      </c>
      <c r="H30" s="785">
        <v>85060</v>
      </c>
      <c r="I30" s="785">
        <f t="shared" si="4"/>
        <v>85360</v>
      </c>
      <c r="J30" s="785">
        <f t="shared" si="1"/>
        <v>300</v>
      </c>
      <c r="K30" s="786">
        <f>IF(SUM(法人!H30)=0,"",SUM(法人!H30)/1000)</f>
        <v>28907</v>
      </c>
      <c r="L30" s="787">
        <f>IF(SUM(地域!H30)=0,"",SUM(地域!H30)/1000)</f>
        <v>36416</v>
      </c>
      <c r="M30" s="787">
        <f>IF(SUM(相談!H30)=0,"",SUM(相談!H30)/1000)</f>
        <v>17537</v>
      </c>
      <c r="N30" s="787">
        <f>IF(SUM(相談!I30)=0,"",SUM(相談!I30)/1000)</f>
        <v>17537</v>
      </c>
      <c r="O30" s="787" t="str">
        <f>IF(SUM(相談!M30)=0,"",SUM(相談!M30)/1000)</f>
        <v/>
      </c>
      <c r="P30" s="787" t="str">
        <f>IF(SUM(相談!Q30)=0,"",SUM(相談!Q30)/1000)</f>
        <v/>
      </c>
      <c r="Q30" s="787" t="str">
        <f>IF(SUM(基金!H30)=0,"",SUM(基金!H30)/1000)</f>
        <v/>
      </c>
      <c r="R30" s="787">
        <f>IF(SUM(善銀!H30)=0,"",SUM(善銀!H30)/1000)</f>
        <v>2500</v>
      </c>
      <c r="S30" s="787" t="str">
        <f>IF(SUM(一般募金!H30)=0,"",SUM(一般募金!H30)/1000)</f>
        <v/>
      </c>
      <c r="T30" s="787" t="str">
        <f>IF(SUM(一般募金!I30)=0,"",SUM(一般募金!I30)/1000)</f>
        <v/>
      </c>
      <c r="U30" s="787" t="str">
        <f>IF(SUM(一般募金!K30)=0,"",SUM(一般募金!K30)/1000)</f>
        <v/>
      </c>
      <c r="V30" s="787" t="str">
        <f>IF(SUM(歳末募金!H30)=0,"",SUM(歳末募金!I30)/1000)</f>
        <v/>
      </c>
      <c r="W30" s="787" t="str">
        <f>IF(SUM(センター管理!H30)=0,"",SUM(センター管理!H30)/1000)</f>
        <v/>
      </c>
      <c r="X30" s="787" t="str">
        <f>IF(SUM(センター管理!K30)=0,"",SUM(センター管理!K30)/1000)</f>
        <v/>
      </c>
      <c r="Y30" s="787" t="str">
        <f>IF(SUM(居宅!H30)=0,"",SUM(居宅!H30)/1000)</f>
        <v/>
      </c>
      <c r="Z30" s="787" t="str">
        <f>IF(SUM(居宅!I30)=0,"",SUM(居宅!I30)/1000)</f>
        <v/>
      </c>
      <c r="AA30" s="787" t="str">
        <f>IF(SUM(居宅!N30)=0,"",SUM(居宅!N30)/1000)</f>
        <v/>
      </c>
      <c r="AB30" s="787" t="str">
        <f>IF(SUM(居宅!U30)=0,"",SUM(居宅!U30)/1000)</f>
        <v/>
      </c>
      <c r="AC30" s="787" t="str">
        <f>IF(SUM(居宅!AH30)=0,"",SUM(居宅!AH30)/1000)</f>
        <v/>
      </c>
      <c r="AD30" s="787" t="str">
        <f>IF(SUM(居宅!AL30)=0,"",SUM(居宅!AL30)/1000)</f>
        <v/>
      </c>
      <c r="AE30" s="787" t="str">
        <f>IF(SUM(居宅!AV30)=0,"",SUM(居宅!AV30)/1000)</f>
        <v/>
      </c>
      <c r="AF30" s="787" t="str">
        <f>IF(SUM(居宅!AZ30)=0,"",SUM(居宅!AZ30)/1000)</f>
        <v/>
      </c>
      <c r="AG30" s="787" t="str">
        <f>IF(SUM(作業所!H30)=0,"",SUM(作業所!H30)/1000)</f>
        <v/>
      </c>
      <c r="AH30" s="787" t="str">
        <f>IF(SUM(作業所!I30)=0,"",SUM(作業所!I30)/1000)</f>
        <v/>
      </c>
      <c r="AI30" s="787" t="str">
        <f>IF(SUM(作業所!K30)=0,"",SUM(作業所!K30)/1000)</f>
        <v/>
      </c>
      <c r="AJ30" s="787" t="str">
        <f>IF(SUM(作業所!R30)=0,"",SUM(作業所!R30)/1000)</f>
        <v/>
      </c>
      <c r="AK30" s="788" t="str">
        <f>IF(SUM('市受託(公益)'!H30)=0,"",SUM('市受託(公益)'!H30)/1000)</f>
        <v/>
      </c>
      <c r="AL30" s="409" t="str">
        <f>IF(SUM('市受託(公益)'!I30)=0,"",SUM('市受託(公益)'!I30)/1000)</f>
        <v/>
      </c>
      <c r="AM30" s="133" t="str">
        <f>IF(SUM('市受託(公益)'!K30)=0,"",SUM('市受託(公益)'!K30)/1000)</f>
        <v/>
      </c>
    </row>
    <row r="31" spans="1:39" ht="13.8" hidden="1" outlineLevel="3">
      <c r="A31" s="789"/>
      <c r="B31" s="738"/>
      <c r="C31" s="739"/>
      <c r="D31" s="795"/>
      <c r="E31" s="791"/>
      <c r="F31" s="735" t="s">
        <v>682</v>
      </c>
      <c r="G31" s="736" t="s">
        <v>686</v>
      </c>
      <c r="H31" s="785">
        <v>82500</v>
      </c>
      <c r="I31" s="785">
        <f t="shared" si="4"/>
        <v>84500</v>
      </c>
      <c r="J31" s="785">
        <f t="shared" si="1"/>
        <v>2000</v>
      </c>
      <c r="K31" s="786">
        <f>IF(SUM(法人!H31)=0,"",SUM(法人!H31)/1000)</f>
        <v>28907</v>
      </c>
      <c r="L31" s="787">
        <f>IF(SUM(地域!H31)=0,"",SUM(地域!H31)/1000)</f>
        <v>35556</v>
      </c>
      <c r="M31" s="787">
        <f>IF(SUM(相談!H31)=0,"",SUM(相談!H31)/1000)</f>
        <v>17537</v>
      </c>
      <c r="N31" s="787">
        <f>IF(SUM(相談!I31)=0,"",SUM(相談!I31)/1000)</f>
        <v>17537</v>
      </c>
      <c r="O31" s="787" t="str">
        <f>IF(SUM(相談!M31)=0,"",SUM(相談!M31)/1000)</f>
        <v/>
      </c>
      <c r="P31" s="787" t="str">
        <f>IF(SUM(相談!Q31)=0,"",SUM(相談!Q31)/1000)</f>
        <v/>
      </c>
      <c r="Q31" s="787" t="str">
        <f>IF(SUM(基金!H31)=0,"",SUM(基金!H31)/1000)</f>
        <v/>
      </c>
      <c r="R31" s="787">
        <f>IF(SUM(善銀!H31)=0,"",SUM(善銀!H31)/1000)</f>
        <v>2500</v>
      </c>
      <c r="S31" s="787" t="str">
        <f>IF(SUM(一般募金!H31)=0,"",SUM(一般募金!H31)/1000)</f>
        <v/>
      </c>
      <c r="T31" s="787" t="str">
        <f>IF(SUM(一般募金!I31)=0,"",SUM(一般募金!I31)/1000)</f>
        <v/>
      </c>
      <c r="U31" s="787" t="str">
        <f>IF(SUM(一般募金!K31)=0,"",SUM(一般募金!K31)/1000)</f>
        <v/>
      </c>
      <c r="V31" s="787" t="str">
        <f>IF(SUM(歳末募金!H31)=0,"",SUM(歳末募金!I31)/1000)</f>
        <v/>
      </c>
      <c r="W31" s="787" t="str">
        <f>IF(SUM(センター管理!H31)=0,"",SUM(センター管理!H31)/1000)</f>
        <v/>
      </c>
      <c r="X31" s="787" t="str">
        <f>IF(SUM(センター管理!K31)=0,"",SUM(センター管理!K31)/1000)</f>
        <v/>
      </c>
      <c r="Y31" s="787" t="str">
        <f>IF(SUM(居宅!H31)=0,"",SUM(居宅!H31)/1000)</f>
        <v/>
      </c>
      <c r="Z31" s="787" t="str">
        <f>IF(SUM(居宅!I31)=0,"",SUM(居宅!I31)/1000)</f>
        <v/>
      </c>
      <c r="AA31" s="787" t="str">
        <f>IF(SUM(居宅!N31)=0,"",SUM(居宅!N31)/1000)</f>
        <v/>
      </c>
      <c r="AB31" s="787" t="str">
        <f>IF(SUM(居宅!U31)=0,"",SUM(居宅!U31)/1000)</f>
        <v/>
      </c>
      <c r="AC31" s="787" t="str">
        <f>IF(SUM(居宅!AH31)=0,"",SUM(居宅!AH31)/1000)</f>
        <v/>
      </c>
      <c r="AD31" s="787" t="str">
        <f>IF(SUM(居宅!AL31)=0,"",SUM(居宅!AL31)/1000)</f>
        <v/>
      </c>
      <c r="AE31" s="787" t="str">
        <f>IF(SUM(居宅!AV31)=0,"",SUM(居宅!AV31)/1000)</f>
        <v/>
      </c>
      <c r="AF31" s="787" t="str">
        <f>IF(SUM(居宅!AZ31)=0,"",SUM(居宅!AZ31)/1000)</f>
        <v/>
      </c>
      <c r="AG31" s="787" t="str">
        <f>IF(SUM(作業所!H31)=0,"",SUM(作業所!H31)/1000)</f>
        <v/>
      </c>
      <c r="AH31" s="787" t="str">
        <f>IF(SUM(作業所!I31)=0,"",SUM(作業所!I31)/1000)</f>
        <v/>
      </c>
      <c r="AI31" s="787" t="str">
        <f>IF(SUM(作業所!K31)=0,"",SUM(作業所!K31)/1000)</f>
        <v/>
      </c>
      <c r="AJ31" s="787" t="str">
        <f>IF(SUM(作業所!R31)=0,"",SUM(作業所!R31)/1000)</f>
        <v/>
      </c>
      <c r="AK31" s="788" t="str">
        <f>IF(SUM('市受託(公益)'!H31)=0,"",SUM('市受託(公益)'!H31)/1000)</f>
        <v/>
      </c>
      <c r="AL31" s="409" t="str">
        <f>IF(SUM('市受託(公益)'!I31)=0,"",SUM('市受託(公益)'!I31)/1000)</f>
        <v/>
      </c>
      <c r="AM31" s="133" t="str">
        <f>IF(SUM('市受託(公益)'!K31)=0,"",SUM('市受託(公益)'!K31)/1000)</f>
        <v/>
      </c>
    </row>
    <row r="32" spans="1:39" ht="13.8" hidden="1" outlineLevel="3">
      <c r="A32" s="789"/>
      <c r="B32" s="738"/>
      <c r="C32" s="739"/>
      <c r="D32" s="795"/>
      <c r="E32" s="791"/>
      <c r="F32" s="735" t="s">
        <v>683</v>
      </c>
      <c r="G32" s="736" t="s">
        <v>687</v>
      </c>
      <c r="H32" s="785" t="s">
        <v>871</v>
      </c>
      <c r="I32" s="785" t="str">
        <f t="shared" si="4"/>
        <v/>
      </c>
      <c r="J32" s="785" t="str">
        <f t="shared" si="1"/>
        <v xml:space="preserve"> </v>
      </c>
      <c r="K32" s="786" t="str">
        <f>IF(SUM(法人!H32)=0,"",SUM(法人!H32)/1000)</f>
        <v/>
      </c>
      <c r="L32" s="787" t="str">
        <f>IF(SUM(地域!H32)=0,"",SUM(地域!H32)/1000)</f>
        <v/>
      </c>
      <c r="M32" s="787" t="str">
        <f>IF(SUM(相談!H32)=0,"",SUM(相談!H32)/1000)</f>
        <v/>
      </c>
      <c r="N32" s="787" t="str">
        <f>IF(SUM(相談!I32)=0,"",SUM(相談!I32)/1000)</f>
        <v/>
      </c>
      <c r="O32" s="787" t="str">
        <f>IF(SUM(相談!M32)=0,"",SUM(相談!M32)/1000)</f>
        <v/>
      </c>
      <c r="P32" s="787" t="str">
        <f>IF(SUM(相談!Q32)=0,"",SUM(相談!Q32)/1000)</f>
        <v/>
      </c>
      <c r="Q32" s="787" t="str">
        <f>IF(SUM(基金!H32)=0,"",SUM(基金!H32)/1000)</f>
        <v/>
      </c>
      <c r="R32" s="787" t="str">
        <f>IF(SUM(善銀!H32)=0,"",SUM(善銀!H32)/1000)</f>
        <v/>
      </c>
      <c r="S32" s="787" t="str">
        <f>IF(SUM(一般募金!H32)=0,"",SUM(一般募金!H32)/1000)</f>
        <v/>
      </c>
      <c r="T32" s="787" t="str">
        <f>IF(SUM(一般募金!I32)=0,"",SUM(一般募金!I32)/1000)</f>
        <v/>
      </c>
      <c r="U32" s="787" t="str">
        <f>IF(SUM(一般募金!K32)=0,"",SUM(一般募金!K32)/1000)</f>
        <v/>
      </c>
      <c r="V32" s="787" t="str">
        <f>IF(SUM(歳末募金!H32)=0,"",SUM(歳末募金!I32)/1000)</f>
        <v/>
      </c>
      <c r="W32" s="787" t="str">
        <f>IF(SUM(センター管理!H32)=0,"",SUM(センター管理!H32)/1000)</f>
        <v/>
      </c>
      <c r="X32" s="787" t="str">
        <f>IF(SUM(センター管理!K32)=0,"",SUM(センター管理!K32)/1000)</f>
        <v/>
      </c>
      <c r="Y32" s="787" t="str">
        <f>IF(SUM(居宅!H32)=0,"",SUM(居宅!H32)/1000)</f>
        <v/>
      </c>
      <c r="Z32" s="787" t="str">
        <f>IF(SUM(居宅!I32)=0,"",SUM(居宅!I32)/1000)</f>
        <v/>
      </c>
      <c r="AA32" s="787" t="str">
        <f>IF(SUM(居宅!N32)=0,"",SUM(居宅!N32)/1000)</f>
        <v/>
      </c>
      <c r="AB32" s="787" t="str">
        <f>IF(SUM(居宅!U32)=0,"",SUM(居宅!U32)/1000)</f>
        <v/>
      </c>
      <c r="AC32" s="787" t="str">
        <f>IF(SUM(居宅!AH32)=0,"",SUM(居宅!AH32)/1000)</f>
        <v/>
      </c>
      <c r="AD32" s="787" t="str">
        <f>IF(SUM(居宅!AL32)=0,"",SUM(居宅!AL32)/1000)</f>
        <v/>
      </c>
      <c r="AE32" s="787" t="str">
        <f>IF(SUM(居宅!AV32)=0,"",SUM(居宅!AV32)/1000)</f>
        <v/>
      </c>
      <c r="AF32" s="787" t="str">
        <f>IF(SUM(居宅!AZ32)=0,"",SUM(居宅!AZ32)/1000)</f>
        <v/>
      </c>
      <c r="AG32" s="787" t="str">
        <f>IF(SUM(作業所!H32)=0,"",SUM(作業所!H32)/1000)</f>
        <v/>
      </c>
      <c r="AH32" s="787" t="str">
        <f>IF(SUM(作業所!I32)=0,"",SUM(作業所!I32)/1000)</f>
        <v/>
      </c>
      <c r="AI32" s="787" t="str">
        <f>IF(SUM(作業所!K32)=0,"",SUM(作業所!K32)/1000)</f>
        <v/>
      </c>
      <c r="AJ32" s="787" t="str">
        <f>IF(SUM(作業所!R32)=0,"",SUM(作業所!R32)/1000)</f>
        <v/>
      </c>
      <c r="AK32" s="788" t="str">
        <f>IF(SUM('市受託(公益)'!H32)=0,"",SUM('市受託(公益)'!H32)/1000)</f>
        <v/>
      </c>
      <c r="AL32" s="409" t="str">
        <f>IF(SUM('市受託(公益)'!I32)=0,"",SUM('市受託(公益)'!I32)/1000)</f>
        <v/>
      </c>
      <c r="AM32" s="133" t="str">
        <f>IF(SUM('市受託(公益)'!K32)=0,"",SUM('市受託(公益)'!K32)/1000)</f>
        <v/>
      </c>
    </row>
    <row r="33" spans="1:43" ht="13.8" hidden="1" outlineLevel="3">
      <c r="A33" s="789"/>
      <c r="B33" s="738"/>
      <c r="C33" s="739"/>
      <c r="D33" s="795"/>
      <c r="E33" s="791"/>
      <c r="F33" s="735" t="s">
        <v>684</v>
      </c>
      <c r="G33" s="736" t="s">
        <v>688</v>
      </c>
      <c r="H33" s="785" t="s">
        <v>871</v>
      </c>
      <c r="I33" s="785" t="str">
        <f t="shared" si="4"/>
        <v/>
      </c>
      <c r="J33" s="785" t="str">
        <f t="shared" si="1"/>
        <v xml:space="preserve"> </v>
      </c>
      <c r="K33" s="786" t="str">
        <f>IF(SUM(法人!H33)=0,"",SUM(法人!H33)/1000)</f>
        <v/>
      </c>
      <c r="L33" s="787" t="str">
        <f>IF(SUM(地域!H33)=0,"",SUM(地域!H33)/1000)</f>
        <v/>
      </c>
      <c r="M33" s="787" t="str">
        <f>IF(SUM(相談!H33)=0,"",SUM(相談!H33)/1000)</f>
        <v/>
      </c>
      <c r="N33" s="787" t="str">
        <f>IF(SUM(相談!I33)=0,"",SUM(相談!I33)/1000)</f>
        <v/>
      </c>
      <c r="O33" s="787" t="str">
        <f>IF(SUM(相談!M33)=0,"",SUM(相談!M33)/1000)</f>
        <v/>
      </c>
      <c r="P33" s="787" t="str">
        <f>IF(SUM(相談!Q33)=0,"",SUM(相談!Q33)/1000)</f>
        <v/>
      </c>
      <c r="Q33" s="787" t="str">
        <f>IF(SUM(基金!H33)=0,"",SUM(基金!H33)/1000)</f>
        <v/>
      </c>
      <c r="R33" s="787" t="str">
        <f>IF(SUM(善銀!H33)=0,"",SUM(善銀!H33)/1000)</f>
        <v/>
      </c>
      <c r="S33" s="787" t="str">
        <f>IF(SUM(一般募金!H33)=0,"",SUM(一般募金!H33)/1000)</f>
        <v/>
      </c>
      <c r="T33" s="787" t="str">
        <f>IF(SUM(一般募金!I33)=0,"",SUM(一般募金!I33)/1000)</f>
        <v/>
      </c>
      <c r="U33" s="787" t="str">
        <f>IF(SUM(一般募金!K33)=0,"",SUM(一般募金!K33)/1000)</f>
        <v/>
      </c>
      <c r="V33" s="787" t="str">
        <f>IF(SUM(歳末募金!H33)=0,"",SUM(歳末募金!I33)/1000)</f>
        <v/>
      </c>
      <c r="W33" s="787" t="str">
        <f>IF(SUM(センター管理!H33)=0,"",SUM(センター管理!H33)/1000)</f>
        <v/>
      </c>
      <c r="X33" s="787" t="str">
        <f>IF(SUM(センター管理!K33)=0,"",SUM(センター管理!K33)/1000)</f>
        <v/>
      </c>
      <c r="Y33" s="787" t="str">
        <f>IF(SUM(居宅!H33)=0,"",SUM(居宅!H33)/1000)</f>
        <v/>
      </c>
      <c r="Z33" s="787" t="str">
        <f>IF(SUM(居宅!I33)=0,"",SUM(居宅!I33)/1000)</f>
        <v/>
      </c>
      <c r="AA33" s="787" t="str">
        <f>IF(SUM(居宅!N33)=0,"",SUM(居宅!N33)/1000)</f>
        <v/>
      </c>
      <c r="AB33" s="787" t="str">
        <f>IF(SUM(居宅!U33)=0,"",SUM(居宅!U33)/1000)</f>
        <v/>
      </c>
      <c r="AC33" s="787" t="str">
        <f>IF(SUM(居宅!AH33)=0,"",SUM(居宅!AH33)/1000)</f>
        <v/>
      </c>
      <c r="AD33" s="787" t="str">
        <f>IF(SUM(居宅!AL33)=0,"",SUM(居宅!AL33)/1000)</f>
        <v/>
      </c>
      <c r="AE33" s="787" t="str">
        <f>IF(SUM(居宅!AV33)=0,"",SUM(居宅!AV33)/1000)</f>
        <v/>
      </c>
      <c r="AF33" s="787" t="str">
        <f>IF(SUM(居宅!AZ33)=0,"",SUM(居宅!AZ33)/1000)</f>
        <v/>
      </c>
      <c r="AG33" s="787" t="str">
        <f>IF(SUM(作業所!H33)=0,"",SUM(作業所!H33)/1000)</f>
        <v/>
      </c>
      <c r="AH33" s="787" t="str">
        <f>IF(SUM(作業所!I33)=0,"",SUM(作業所!I33)/1000)</f>
        <v/>
      </c>
      <c r="AI33" s="787" t="str">
        <f>IF(SUM(作業所!K33)=0,"",SUM(作業所!K33)/1000)</f>
        <v/>
      </c>
      <c r="AJ33" s="787" t="str">
        <f>IF(SUM(作業所!R33)=0,"",SUM(作業所!R33)/1000)</f>
        <v/>
      </c>
      <c r="AK33" s="788" t="str">
        <f>IF(SUM('市受託(公益)'!H33)=0,"",SUM('市受託(公益)'!H33)/1000)</f>
        <v/>
      </c>
      <c r="AL33" s="409" t="str">
        <f>IF(SUM('市受託(公益)'!I33)=0,"",SUM('市受託(公益)'!I33)/1000)</f>
        <v/>
      </c>
      <c r="AM33" s="133" t="str">
        <f>IF(SUM('市受託(公益)'!K33)=0,"",SUM('市受託(公益)'!K33)/1000)</f>
        <v/>
      </c>
    </row>
    <row r="34" spans="1:43" ht="13.8" hidden="1" outlineLevel="3">
      <c r="A34" s="789"/>
      <c r="B34" s="738"/>
      <c r="C34" s="739"/>
      <c r="D34" s="795"/>
      <c r="E34" s="791"/>
      <c r="F34" s="735" t="s">
        <v>685</v>
      </c>
      <c r="G34" s="736" t="s">
        <v>689</v>
      </c>
      <c r="H34" s="785">
        <v>2560</v>
      </c>
      <c r="I34" s="785">
        <f t="shared" si="4"/>
        <v>860</v>
      </c>
      <c r="J34" s="785">
        <f t="shared" si="1"/>
        <v>-1700</v>
      </c>
      <c r="K34" s="786" t="str">
        <f>IF(SUM(法人!H34)=0,"",SUM(法人!H34)/1000)</f>
        <v/>
      </c>
      <c r="L34" s="787">
        <f>IF(SUM(地域!H34)=0,"",SUM(地域!H34)/1000)</f>
        <v>860</v>
      </c>
      <c r="M34" s="787" t="str">
        <f>IF(SUM(相談!H34)=0,"",SUM(相談!H34)/1000)</f>
        <v/>
      </c>
      <c r="N34" s="787" t="str">
        <f>IF(SUM(相談!I34)=0,"",SUM(相談!I34)/1000)</f>
        <v/>
      </c>
      <c r="O34" s="787" t="str">
        <f>IF(SUM(相談!M34)=0,"",SUM(相談!M34)/1000)</f>
        <v/>
      </c>
      <c r="P34" s="787" t="str">
        <f>IF(SUM(相談!Q34)=0,"",SUM(相談!Q34)/1000)</f>
        <v/>
      </c>
      <c r="Q34" s="787" t="str">
        <f>IF(SUM(基金!H34)=0,"",SUM(基金!H34)/1000)</f>
        <v/>
      </c>
      <c r="R34" s="787" t="str">
        <f>IF(SUM(善銀!H34)=0,"",SUM(善銀!H34)/1000)</f>
        <v/>
      </c>
      <c r="S34" s="787" t="str">
        <f>IF(SUM(一般募金!H34)=0,"",SUM(一般募金!H34)/1000)</f>
        <v/>
      </c>
      <c r="T34" s="787" t="str">
        <f>IF(SUM(一般募金!I34)=0,"",SUM(一般募金!I34)/1000)</f>
        <v/>
      </c>
      <c r="U34" s="787" t="str">
        <f>IF(SUM(一般募金!K34)=0,"",SUM(一般募金!K34)/1000)</f>
        <v/>
      </c>
      <c r="V34" s="787" t="str">
        <f>IF(SUM(歳末募金!H34)=0,"",SUM(歳末募金!I34)/1000)</f>
        <v/>
      </c>
      <c r="W34" s="787" t="str">
        <f>IF(SUM(センター管理!H34)=0,"",SUM(センター管理!H34)/1000)</f>
        <v/>
      </c>
      <c r="X34" s="787" t="str">
        <f>IF(SUM(センター管理!K34)=0,"",SUM(センター管理!K34)/1000)</f>
        <v/>
      </c>
      <c r="Y34" s="787" t="str">
        <f>IF(SUM(居宅!H34)=0,"",SUM(居宅!H34)/1000)</f>
        <v/>
      </c>
      <c r="Z34" s="787" t="str">
        <f>IF(SUM(居宅!I34)=0,"",SUM(居宅!I34)/1000)</f>
        <v/>
      </c>
      <c r="AA34" s="787" t="str">
        <f>IF(SUM(居宅!N34)=0,"",SUM(居宅!N34)/1000)</f>
        <v/>
      </c>
      <c r="AB34" s="787" t="str">
        <f>IF(SUM(居宅!U34)=0,"",SUM(居宅!U34)/1000)</f>
        <v/>
      </c>
      <c r="AC34" s="787" t="str">
        <f>IF(SUM(居宅!AH34)=0,"",SUM(居宅!AH34)/1000)</f>
        <v/>
      </c>
      <c r="AD34" s="787" t="str">
        <f>IF(SUM(居宅!AL34)=0,"",SUM(居宅!AL34)/1000)</f>
        <v/>
      </c>
      <c r="AE34" s="787" t="str">
        <f>IF(SUM(居宅!AV34)=0,"",SUM(居宅!AV34)/1000)</f>
        <v/>
      </c>
      <c r="AF34" s="787" t="str">
        <f>IF(SUM(居宅!AZ34)=0,"",SUM(居宅!AZ34)/1000)</f>
        <v/>
      </c>
      <c r="AG34" s="787" t="str">
        <f>IF(SUM(作業所!H34)=0,"",SUM(作業所!H34)/1000)</f>
        <v/>
      </c>
      <c r="AH34" s="787" t="str">
        <f>IF(SUM(作業所!I34)=0,"",SUM(作業所!I34)/1000)</f>
        <v/>
      </c>
      <c r="AI34" s="787" t="str">
        <f>IF(SUM(作業所!K34)=0,"",SUM(作業所!K34)/1000)</f>
        <v/>
      </c>
      <c r="AJ34" s="787" t="str">
        <f>IF(SUM(作業所!R34)=0,"",SUM(作業所!R34)/1000)</f>
        <v/>
      </c>
      <c r="AK34" s="788" t="str">
        <f>IF(SUM('市受託(公益)'!H34)=0,"",SUM('市受託(公益)'!H34)/1000)</f>
        <v/>
      </c>
      <c r="AL34" s="409" t="str">
        <f>IF(SUM('市受託(公益)'!I34)=0,"",SUM('市受託(公益)'!I34)/1000)</f>
        <v/>
      </c>
      <c r="AM34" s="133" t="str">
        <f>IF(SUM('市受託(公益)'!K34)=0,"",SUM('市受託(公益)'!K34)/1000)</f>
        <v/>
      </c>
    </row>
    <row r="35" spans="1:43" ht="13.8" hidden="1" outlineLevel="1">
      <c r="A35" s="789"/>
      <c r="B35" s="738"/>
      <c r="C35" s="739"/>
      <c r="D35" s="792" t="s">
        <v>370</v>
      </c>
      <c r="E35" s="736" t="s">
        <v>371</v>
      </c>
      <c r="F35" s="792"/>
      <c r="G35" s="736"/>
      <c r="H35" s="785">
        <v>1263</v>
      </c>
      <c r="I35" s="785">
        <f t="shared" si="4"/>
        <v>636</v>
      </c>
      <c r="J35" s="785">
        <f t="shared" si="1"/>
        <v>-627</v>
      </c>
      <c r="K35" s="786" t="str">
        <f>IF(SUM(法人!H35)=0,"",SUM(法人!H35)/1000)</f>
        <v/>
      </c>
      <c r="L35" s="787">
        <f>IF(SUM(地域!H35)=0,"",SUM(地域!H35)/1000)</f>
        <v>500</v>
      </c>
      <c r="M35" s="787" t="str">
        <f>IF(SUM(相談!H35)=0,"",SUM(相談!H35)/1000)</f>
        <v/>
      </c>
      <c r="N35" s="787" t="str">
        <f>IF(SUM(相談!I35)=0,"",SUM(相談!I35)/1000)</f>
        <v/>
      </c>
      <c r="O35" s="787" t="str">
        <f>IF(SUM(相談!M35)=0,"",SUM(相談!M35)/1000)</f>
        <v/>
      </c>
      <c r="P35" s="787" t="str">
        <f>IF(SUM(相談!Q35)=0,"",SUM(相談!Q35)/1000)</f>
        <v/>
      </c>
      <c r="Q35" s="787" t="str">
        <f>IF(SUM(基金!H35)=0,"",SUM(基金!H35)/1000)</f>
        <v/>
      </c>
      <c r="R35" s="787">
        <f>IF(SUM(善銀!H35)=0,"",SUM(善銀!H35)/1000)</f>
        <v>100</v>
      </c>
      <c r="S35" s="787" t="str">
        <f>IF(SUM(一般募金!H35)=0,"",SUM(一般募金!H35)/1000)</f>
        <v/>
      </c>
      <c r="T35" s="787" t="str">
        <f>IF(SUM(一般募金!I35)=0,"",SUM(一般募金!I35)/1000)</f>
        <v/>
      </c>
      <c r="U35" s="787" t="str">
        <f>IF(SUM(一般募金!K35)=0,"",SUM(一般募金!K35)/1000)</f>
        <v/>
      </c>
      <c r="V35" s="787" t="str">
        <f>IF(SUM(歳末募金!H35)=0,"",SUM(歳末募金!I35)/1000)</f>
        <v/>
      </c>
      <c r="W35" s="787" t="str">
        <f>IF(SUM(センター管理!H35)=0,"",SUM(センター管理!H35)/1000)</f>
        <v/>
      </c>
      <c r="X35" s="787" t="str">
        <f>IF(SUM(センター管理!K35)=0,"",SUM(センター管理!K35)/1000)</f>
        <v/>
      </c>
      <c r="Y35" s="787">
        <f>IF(SUM(居宅!H35)=0,"",SUM(居宅!H35)/1000)</f>
        <v>36</v>
      </c>
      <c r="Z35" s="787" t="str">
        <f>IF(SUM(居宅!I35)=0,"",SUM(居宅!I35)/1000)</f>
        <v/>
      </c>
      <c r="AA35" s="787" t="str">
        <f>IF(SUM(居宅!N35)=0,"",SUM(居宅!N35)/1000)</f>
        <v/>
      </c>
      <c r="AB35" s="787">
        <f>IF(SUM(居宅!U35)=0,"",SUM(居宅!U35)/1000)</f>
        <v>36</v>
      </c>
      <c r="AC35" s="787" t="str">
        <f>IF(SUM(居宅!AH35)=0,"",SUM(居宅!AH35)/1000)</f>
        <v/>
      </c>
      <c r="AD35" s="787" t="str">
        <f>IF(SUM(居宅!AL35)=0,"",SUM(居宅!AL35)/1000)</f>
        <v/>
      </c>
      <c r="AE35" s="787" t="str">
        <f>IF(SUM(居宅!AV35)=0,"",SUM(居宅!AV35)/1000)</f>
        <v/>
      </c>
      <c r="AF35" s="787" t="str">
        <f>IF(SUM(居宅!AZ35)=0,"",SUM(居宅!AZ35)/1000)</f>
        <v/>
      </c>
      <c r="AG35" s="787" t="str">
        <f>IF(SUM(作業所!H35)=0,"",SUM(作業所!H35)/1000)</f>
        <v/>
      </c>
      <c r="AH35" s="787" t="str">
        <f>IF(SUM(作業所!I35)=0,"",SUM(作業所!I35)/1000)</f>
        <v/>
      </c>
      <c r="AI35" s="787" t="str">
        <f>IF(SUM(作業所!K35)=0,"",SUM(作業所!K35)/1000)</f>
        <v/>
      </c>
      <c r="AJ35" s="787" t="str">
        <f>IF(SUM(作業所!R35)=0,"",SUM(作業所!R35)/1000)</f>
        <v/>
      </c>
      <c r="AK35" s="788" t="str">
        <f>IF(SUM('市受託(公益)'!H35)=0,"",SUM('市受託(公益)'!H35)/1000)</f>
        <v/>
      </c>
      <c r="AL35" s="409" t="str">
        <f>IF(SUM('市受託(公益)'!I35)=0,"",SUM('市受託(公益)'!I35)/1000)</f>
        <v/>
      </c>
      <c r="AM35" s="133" t="str">
        <f>IF(SUM('市受託(公益)'!K35)=0,"",SUM('市受託(公益)'!K35)/1000)</f>
        <v/>
      </c>
    </row>
    <row r="36" spans="1:43" ht="13.8" hidden="1" outlineLevel="2">
      <c r="A36" s="789"/>
      <c r="B36" s="738"/>
      <c r="C36" s="739"/>
      <c r="D36" s="795"/>
      <c r="E36" s="791"/>
      <c r="F36" s="792" t="s">
        <v>372</v>
      </c>
      <c r="G36" s="736" t="s">
        <v>373</v>
      </c>
      <c r="H36" s="785">
        <v>13</v>
      </c>
      <c r="I36" s="785" t="str">
        <f>IF(SUM(K36,L36,M36,Q36,R36,S36,V36,W36,Y36,AG36,AK36)=0,"",SUM(K36,L36,M36,Q36,R36,S36,V36,W36,Y36,AG36,AK36))</f>
        <v/>
      </c>
      <c r="J36" s="785" t="e">
        <f t="shared" si="1"/>
        <v>#VALUE!</v>
      </c>
      <c r="K36" s="786" t="str">
        <f>IF(SUM(法人!H36)=0,"",SUM(法人!H36)/1000)</f>
        <v/>
      </c>
      <c r="L36" s="787" t="str">
        <f>IF(SUM(地域!H36)=0,"",SUM(地域!H36)/1000)</f>
        <v/>
      </c>
      <c r="M36" s="787" t="str">
        <f>IF(SUM(相談!H36)=0,"",SUM(相談!H36)/1000)</f>
        <v/>
      </c>
      <c r="N36" s="787" t="str">
        <f>IF(SUM(相談!I36)=0,"",SUM(相談!I36)/1000)</f>
        <v/>
      </c>
      <c r="O36" s="787" t="str">
        <f>IF(SUM(相談!M36)=0,"",SUM(相談!M36)/1000)</f>
        <v/>
      </c>
      <c r="P36" s="787" t="str">
        <f>IF(SUM(相談!Q36)=0,"",SUM(相談!Q36)/1000)</f>
        <v/>
      </c>
      <c r="Q36" s="787" t="str">
        <f>IF(SUM(基金!H36)=0,"",SUM(基金!H36)/1000)</f>
        <v/>
      </c>
      <c r="R36" s="787" t="str">
        <f>IF(SUM(善銀!H36)=0,"",SUM(善銀!H36)/1000)</f>
        <v/>
      </c>
      <c r="S36" s="787" t="str">
        <f>IF(SUM(一般募金!H36)=0,"",SUM(一般募金!H36)/1000)</f>
        <v/>
      </c>
      <c r="T36" s="787" t="str">
        <f>IF(SUM(一般募金!I36)=0,"",SUM(一般募金!I36)/1000)</f>
        <v/>
      </c>
      <c r="U36" s="787" t="str">
        <f>IF(SUM(一般募金!K36)=0,"",SUM(一般募金!K36)/1000)</f>
        <v/>
      </c>
      <c r="V36" s="787" t="str">
        <f>IF(SUM(歳末募金!H36)=0,"",SUM(歳末募金!I36)/1000)</f>
        <v/>
      </c>
      <c r="W36" s="787" t="str">
        <f>IF(SUM(センター管理!H36)=0,"",SUM(センター管理!H36)/1000)</f>
        <v/>
      </c>
      <c r="X36" s="787" t="str">
        <f>IF(SUM(センター管理!K36)=0,"",SUM(センター管理!K36)/1000)</f>
        <v/>
      </c>
      <c r="Y36" s="787" t="str">
        <f>IF(SUM(居宅!H36)=0,"",SUM(居宅!H36)/1000)</f>
        <v/>
      </c>
      <c r="Z36" s="787" t="str">
        <f>IF(SUM(居宅!I36)=0,"",SUM(居宅!I36)/1000)</f>
        <v/>
      </c>
      <c r="AA36" s="787" t="str">
        <f>IF(SUM(居宅!N36)=0,"",SUM(居宅!N36)/1000)</f>
        <v/>
      </c>
      <c r="AB36" s="787" t="str">
        <f>IF(SUM(居宅!U36)=0,"",SUM(居宅!U36)/1000)</f>
        <v/>
      </c>
      <c r="AC36" s="787" t="str">
        <f>IF(SUM(居宅!AH36)=0,"",SUM(居宅!AH36)/1000)</f>
        <v/>
      </c>
      <c r="AD36" s="787" t="str">
        <f>IF(SUM(居宅!AL36)=0,"",SUM(居宅!AL36)/1000)</f>
        <v/>
      </c>
      <c r="AE36" s="787" t="str">
        <f>IF(SUM(居宅!AV36)=0,"",SUM(居宅!AV36)/1000)</f>
        <v/>
      </c>
      <c r="AF36" s="787" t="str">
        <f>IF(SUM(居宅!AZ36)=0,"",SUM(居宅!AZ36)/1000)</f>
        <v/>
      </c>
      <c r="AG36" s="787" t="str">
        <f>IF(SUM(作業所!H36)=0,"",SUM(作業所!H36)/1000)</f>
        <v/>
      </c>
      <c r="AH36" s="787" t="str">
        <f>IF(SUM(作業所!I36)=0,"",SUM(作業所!I36)/1000)</f>
        <v/>
      </c>
      <c r="AI36" s="787" t="str">
        <f>IF(SUM(作業所!K36)=0,"",SUM(作業所!K36)/1000)</f>
        <v/>
      </c>
      <c r="AJ36" s="787" t="str">
        <f>IF(SUM(作業所!R36)=0,"",SUM(作業所!R36)/1000)</f>
        <v/>
      </c>
      <c r="AK36" s="788" t="str">
        <f>IF(SUM('市受託(公益)'!H36)=0,"",SUM('市受託(公益)'!H36)/1000)</f>
        <v/>
      </c>
      <c r="AL36" s="409" t="str">
        <f>IF(SUM('市受託(公益)'!I36)=0,"",SUM('市受託(公益)'!I36)/1000)</f>
        <v/>
      </c>
      <c r="AM36" s="133" t="str">
        <f>IF(SUM('市受託(公益)'!K36)=0,"",SUM('市受託(公益)'!K36)/1000)</f>
        <v/>
      </c>
    </row>
    <row r="37" spans="1:43" ht="13.8" hidden="1" outlineLevel="2">
      <c r="A37" s="789"/>
      <c r="B37" s="738"/>
      <c r="C37" s="739"/>
      <c r="D37" s="795"/>
      <c r="E37" s="791"/>
      <c r="F37" s="792" t="s">
        <v>375</v>
      </c>
      <c r="G37" s="736" t="s">
        <v>374</v>
      </c>
      <c r="H37" s="785">
        <v>1250</v>
      </c>
      <c r="I37" s="785">
        <f t="shared" ref="I37:I47" si="5">IF(SUM(K37,L37,M37,Q37,R37,S37,V37,W37,Y37,AG37,AK37)=0,"",SUM(K37,L37,M37,Q37,R37,S37,V37,W37,Y37,AG37,AK37))</f>
        <v>636</v>
      </c>
      <c r="J37" s="785">
        <f t="shared" si="1"/>
        <v>-614</v>
      </c>
      <c r="K37" s="786" t="str">
        <f>IF(SUM(法人!H37)=0,"",SUM(法人!H37)/1000)</f>
        <v/>
      </c>
      <c r="L37" s="787">
        <f>IF(SUM(地域!H37)=0,"",SUM(地域!H37)/1000)</f>
        <v>500</v>
      </c>
      <c r="M37" s="787" t="str">
        <f>IF(SUM(相談!H37)=0,"",SUM(相談!H37)/1000)</f>
        <v/>
      </c>
      <c r="N37" s="787" t="str">
        <f>IF(SUM(相談!I37)=0,"",SUM(相談!I37)/1000)</f>
        <v/>
      </c>
      <c r="O37" s="787" t="str">
        <f>IF(SUM(相談!M37)=0,"",SUM(相談!M37)/1000)</f>
        <v/>
      </c>
      <c r="P37" s="787" t="str">
        <f>IF(SUM(相談!Q37)=0,"",SUM(相談!Q37)/1000)</f>
        <v/>
      </c>
      <c r="Q37" s="787" t="str">
        <f>IF(SUM(基金!H37)=0,"",SUM(基金!H37)/1000)</f>
        <v/>
      </c>
      <c r="R37" s="787">
        <f>IF(SUM(善銀!H37)=0,"",SUM(善銀!H37)/1000)</f>
        <v>100</v>
      </c>
      <c r="S37" s="787" t="str">
        <f>IF(SUM(一般募金!H37)=0,"",SUM(一般募金!H37)/1000)</f>
        <v/>
      </c>
      <c r="T37" s="787" t="str">
        <f>IF(SUM(一般募金!I37)=0,"",SUM(一般募金!I37)/1000)</f>
        <v/>
      </c>
      <c r="U37" s="787" t="str">
        <f>IF(SUM(一般募金!K37)=0,"",SUM(一般募金!K37)/1000)</f>
        <v/>
      </c>
      <c r="V37" s="787" t="str">
        <f>IF(SUM(歳末募金!H37)=0,"",SUM(歳末募金!I37)/1000)</f>
        <v/>
      </c>
      <c r="W37" s="787" t="str">
        <f>IF(SUM(センター管理!H37)=0,"",SUM(センター管理!H37)/1000)</f>
        <v/>
      </c>
      <c r="X37" s="787" t="str">
        <f>IF(SUM(センター管理!K37)=0,"",SUM(センター管理!K37)/1000)</f>
        <v/>
      </c>
      <c r="Y37" s="787">
        <f>IF(SUM(居宅!H37)=0,"",SUM(居宅!H37)/1000)</f>
        <v>36</v>
      </c>
      <c r="Z37" s="787" t="str">
        <f>IF(SUM(居宅!I37)=0,"",SUM(居宅!I37)/1000)</f>
        <v/>
      </c>
      <c r="AA37" s="787" t="str">
        <f>IF(SUM(居宅!N37)=0,"",SUM(居宅!N37)/1000)</f>
        <v/>
      </c>
      <c r="AB37" s="787">
        <f>IF(SUM(居宅!U37)=0,"",SUM(居宅!U37)/1000)</f>
        <v>36</v>
      </c>
      <c r="AC37" s="787" t="str">
        <f>IF(SUM(居宅!AH37)=0,"",SUM(居宅!AH37)/1000)</f>
        <v/>
      </c>
      <c r="AD37" s="787" t="str">
        <f>IF(SUM(居宅!AL37)=0,"",SUM(居宅!AL37)/1000)</f>
        <v/>
      </c>
      <c r="AE37" s="787" t="str">
        <f>IF(SUM(居宅!AV37)=0,"",SUM(居宅!AV37)/1000)</f>
        <v/>
      </c>
      <c r="AF37" s="787" t="str">
        <f>IF(SUM(居宅!AZ37)=0,"",SUM(居宅!AZ37)/1000)</f>
        <v/>
      </c>
      <c r="AG37" s="787" t="str">
        <f>IF(SUM(作業所!H37)=0,"",SUM(作業所!H37)/1000)</f>
        <v/>
      </c>
      <c r="AH37" s="787" t="str">
        <f>IF(SUM(作業所!I37)=0,"",SUM(作業所!I37)/1000)</f>
        <v/>
      </c>
      <c r="AI37" s="787" t="str">
        <f>IF(SUM(作業所!K37)=0,"",SUM(作業所!K37)/1000)</f>
        <v/>
      </c>
      <c r="AJ37" s="787" t="str">
        <f>IF(SUM(作業所!R37)=0,"",SUM(作業所!R37)/1000)</f>
        <v/>
      </c>
      <c r="AK37" s="788" t="str">
        <f>IF(SUM('市受託(公益)'!H37)=0,"",SUM('市受託(公益)'!H37)/1000)</f>
        <v/>
      </c>
      <c r="AL37" s="409" t="str">
        <f>IF(SUM('市受託(公益)'!I37)=0,"",SUM('市受託(公益)'!I37)/1000)</f>
        <v/>
      </c>
      <c r="AM37" s="133" t="str">
        <f>IF(SUM('市受託(公益)'!K37)=0,"",SUM('市受託(公益)'!K37)/1000)</f>
        <v/>
      </c>
    </row>
    <row r="38" spans="1:43" s="398" customFormat="1" ht="13.8" hidden="1" outlineLevel="3">
      <c r="A38" s="789"/>
      <c r="B38" s="738"/>
      <c r="C38" s="739"/>
      <c r="D38" s="795"/>
      <c r="E38" s="791"/>
      <c r="F38" s="735" t="s">
        <v>682</v>
      </c>
      <c r="G38" s="736" t="s">
        <v>876</v>
      </c>
      <c r="H38" s="785">
        <v>36</v>
      </c>
      <c r="I38" s="785">
        <f t="shared" si="5"/>
        <v>36</v>
      </c>
      <c r="J38" s="785">
        <f t="shared" si="1"/>
        <v>0</v>
      </c>
      <c r="K38" s="786" t="str">
        <f>IF(SUM(法人!H38)=0,"",SUM(法人!H38)/1000)</f>
        <v/>
      </c>
      <c r="L38" s="787" t="str">
        <f>IF(SUM(地域!H38)=0,"",SUM(地域!H38)/1000)</f>
        <v/>
      </c>
      <c r="M38" s="787" t="str">
        <f>IF(SUM(相談!H38)=0,"",SUM(相談!H38)/1000)</f>
        <v/>
      </c>
      <c r="N38" s="787" t="str">
        <f>IF(SUM(相談!I38)=0,"",SUM(相談!I38)/1000)</f>
        <v/>
      </c>
      <c r="O38" s="787" t="str">
        <f>IF(SUM(相談!M38)=0,"",SUM(相談!M38)/1000)</f>
        <v/>
      </c>
      <c r="P38" s="787" t="str">
        <f>IF(SUM(相談!Q38)=0,"",SUM(相談!Q38)/1000)</f>
        <v/>
      </c>
      <c r="Q38" s="787" t="str">
        <f>IF(SUM(基金!H38)=0,"",SUM(基金!H38)/1000)</f>
        <v/>
      </c>
      <c r="R38" s="787" t="str">
        <f>IF(SUM(善銀!H38)=0,"",SUM(善銀!H38)/1000)</f>
        <v/>
      </c>
      <c r="S38" s="787" t="str">
        <f>IF(SUM(一般募金!H38)=0,"",SUM(一般募金!H38)/1000)</f>
        <v/>
      </c>
      <c r="T38" s="787" t="str">
        <f>IF(SUM(一般募金!I38)=0,"",SUM(一般募金!I38)/1000)</f>
        <v/>
      </c>
      <c r="U38" s="787" t="str">
        <f>IF(SUM(一般募金!K38)=0,"",SUM(一般募金!K38)/1000)</f>
        <v/>
      </c>
      <c r="V38" s="787" t="str">
        <f>IF(SUM(歳末募金!H38)=0,"",SUM(歳末募金!I38)/1000)</f>
        <v/>
      </c>
      <c r="W38" s="787" t="str">
        <f>IF(SUM(センター管理!H38)=0,"",SUM(センター管理!H38)/1000)</f>
        <v/>
      </c>
      <c r="X38" s="787" t="str">
        <f>IF(SUM(センター管理!K38)=0,"",SUM(センター管理!K38)/1000)</f>
        <v/>
      </c>
      <c r="Y38" s="787">
        <f>IF(SUM(居宅!H38)=0,"",SUM(居宅!H38)/1000)</f>
        <v>36</v>
      </c>
      <c r="Z38" s="787" t="str">
        <f>IF(SUM(居宅!I38)=0,"",SUM(居宅!I38)/1000)</f>
        <v/>
      </c>
      <c r="AA38" s="787" t="str">
        <f>IF(SUM(居宅!N38)=0,"",SUM(居宅!N38)/1000)</f>
        <v/>
      </c>
      <c r="AB38" s="787">
        <f>IF(SUM(居宅!U38)=0,"",SUM(居宅!U38)/1000)</f>
        <v>36</v>
      </c>
      <c r="AC38" s="787" t="str">
        <f>IF(SUM(居宅!AH38)=0,"",SUM(居宅!AH38)/1000)</f>
        <v/>
      </c>
      <c r="AD38" s="787" t="str">
        <f>IF(SUM(居宅!AL38)=0,"",SUM(居宅!AL38)/1000)</f>
        <v/>
      </c>
      <c r="AE38" s="787" t="str">
        <f>IF(SUM(居宅!AV38)=0,"",SUM(居宅!AV38)/1000)</f>
        <v/>
      </c>
      <c r="AF38" s="787" t="str">
        <f>IF(SUM(居宅!AZ38)=0,"",SUM(居宅!AZ38)/1000)</f>
        <v/>
      </c>
      <c r="AG38" s="787" t="str">
        <f>IF(SUM(作業所!H38)=0,"",SUM(作業所!H38)/1000)</f>
        <v/>
      </c>
      <c r="AH38" s="787" t="str">
        <f>IF(SUM(作業所!I38)=0,"",SUM(作業所!I38)/1000)</f>
        <v/>
      </c>
      <c r="AI38" s="787" t="str">
        <f>IF(SUM(作業所!K38)=0,"",SUM(作業所!K38)/1000)</f>
        <v/>
      </c>
      <c r="AJ38" s="787" t="str">
        <f>IF(SUM(作業所!R38)=0,"",SUM(作業所!R38)/1000)</f>
        <v/>
      </c>
      <c r="AK38" s="788" t="str">
        <f>IF(SUM('市受託(公益)'!H38)=0,"",SUM('市受託(公益)'!H38)/1000)</f>
        <v/>
      </c>
      <c r="AL38" s="409" t="str">
        <f>IF(SUM('市受託(公益)'!I38)=0,"",SUM('市受託(公益)'!I38)/1000)</f>
        <v/>
      </c>
      <c r="AM38" s="133" t="str">
        <f>IF(SUM('市受託(公益)'!K38)=0,"",SUM('市受託(公益)'!K38)/1000)</f>
        <v/>
      </c>
      <c r="AN38" s="64"/>
      <c r="AO38" s="64"/>
      <c r="AP38" s="64"/>
      <c r="AQ38" s="64"/>
    </row>
    <row r="39" spans="1:43" s="398" customFormat="1" ht="13.8" hidden="1" outlineLevel="3">
      <c r="A39" s="789"/>
      <c r="B39" s="738"/>
      <c r="C39" s="739"/>
      <c r="D39" s="795"/>
      <c r="E39" s="791"/>
      <c r="F39" s="735" t="s">
        <v>685</v>
      </c>
      <c r="G39" s="736" t="s">
        <v>689</v>
      </c>
      <c r="H39" s="785">
        <v>1214</v>
      </c>
      <c r="I39" s="785">
        <f t="shared" si="5"/>
        <v>600</v>
      </c>
      <c r="J39" s="785">
        <f t="shared" si="1"/>
        <v>-614</v>
      </c>
      <c r="K39" s="786" t="str">
        <f>IF(SUM(法人!H39)=0,"",SUM(法人!H39)/1000)</f>
        <v/>
      </c>
      <c r="L39" s="787">
        <f>IF(SUM(地域!H39)=0,"",SUM(地域!H39)/1000)</f>
        <v>500</v>
      </c>
      <c r="M39" s="787" t="str">
        <f>IF(SUM(相談!H39)=0,"",SUM(相談!H39)/1000)</f>
        <v/>
      </c>
      <c r="N39" s="787" t="str">
        <f>IF(SUM(相談!I39)=0,"",SUM(相談!I39)/1000)</f>
        <v/>
      </c>
      <c r="O39" s="787" t="str">
        <f>IF(SUM(相談!M39)=0,"",SUM(相談!M39)/1000)</f>
        <v/>
      </c>
      <c r="P39" s="787" t="str">
        <f>IF(SUM(相談!Q39)=0,"",SUM(相談!Q39)/1000)</f>
        <v/>
      </c>
      <c r="Q39" s="787" t="str">
        <f>IF(SUM(基金!H39)=0,"",SUM(基金!H39)/1000)</f>
        <v/>
      </c>
      <c r="R39" s="787">
        <f>IF(SUM(善銀!H39)=0,"",SUM(善銀!H39)/1000)</f>
        <v>100</v>
      </c>
      <c r="S39" s="787" t="str">
        <f>IF(SUM(一般募金!H39)=0,"",SUM(一般募金!H39)/1000)</f>
        <v/>
      </c>
      <c r="T39" s="787" t="str">
        <f>IF(SUM(一般募金!I39)=0,"",SUM(一般募金!I39)/1000)</f>
        <v/>
      </c>
      <c r="U39" s="787" t="str">
        <f>IF(SUM(一般募金!K39)=0,"",SUM(一般募金!K39)/1000)</f>
        <v/>
      </c>
      <c r="V39" s="787" t="str">
        <f>IF(SUM(歳末募金!H39)=0,"",SUM(歳末募金!I39)/1000)</f>
        <v/>
      </c>
      <c r="W39" s="787" t="str">
        <f>IF(SUM(センター管理!H39)=0,"",SUM(センター管理!H39)/1000)</f>
        <v/>
      </c>
      <c r="X39" s="787" t="str">
        <f>IF(SUM(センター管理!K39)=0,"",SUM(センター管理!K39)/1000)</f>
        <v/>
      </c>
      <c r="Y39" s="787" t="str">
        <f>IF(SUM(居宅!H39)=0,"",SUM(居宅!H39)/1000)</f>
        <v/>
      </c>
      <c r="Z39" s="787" t="str">
        <f>IF(SUM(居宅!I39)=0,"",SUM(居宅!I39)/1000)</f>
        <v/>
      </c>
      <c r="AA39" s="787" t="str">
        <f>IF(SUM(居宅!N39)=0,"",SUM(居宅!N39)/1000)</f>
        <v/>
      </c>
      <c r="AB39" s="787" t="str">
        <f>IF(SUM(居宅!U39)=0,"",SUM(居宅!U39)/1000)</f>
        <v/>
      </c>
      <c r="AC39" s="787" t="str">
        <f>IF(SUM(居宅!AH39)=0,"",SUM(居宅!AH39)/1000)</f>
        <v/>
      </c>
      <c r="AD39" s="787" t="str">
        <f>IF(SUM(居宅!AL39)=0,"",SUM(居宅!AL39)/1000)</f>
        <v/>
      </c>
      <c r="AE39" s="787" t="str">
        <f>IF(SUM(居宅!AV39)=0,"",SUM(居宅!AV39)/1000)</f>
        <v/>
      </c>
      <c r="AF39" s="787" t="str">
        <f>IF(SUM(居宅!AZ39)=0,"",SUM(居宅!AZ39)/1000)</f>
        <v/>
      </c>
      <c r="AG39" s="787" t="str">
        <f>IF(SUM(作業所!H39)=0,"",SUM(作業所!H39)/1000)</f>
        <v/>
      </c>
      <c r="AH39" s="787" t="str">
        <f>IF(SUM(作業所!I39)=0,"",SUM(作業所!I39)/1000)</f>
        <v/>
      </c>
      <c r="AI39" s="787" t="str">
        <f>IF(SUM(作業所!K39)=0,"",SUM(作業所!K39)/1000)</f>
        <v/>
      </c>
      <c r="AJ39" s="787" t="str">
        <f>IF(SUM(作業所!R39)=0,"",SUM(作業所!R39)/1000)</f>
        <v/>
      </c>
      <c r="AK39" s="788" t="str">
        <f>IF(SUM('市受託(公益)'!H39)=0,"",SUM('市受託(公益)'!H39)/1000)</f>
        <v/>
      </c>
      <c r="AL39" s="409" t="str">
        <f>IF(SUM('市受託(公益)'!I39)=0,"",SUM('市受託(公益)'!I39)/1000)</f>
        <v/>
      </c>
      <c r="AM39" s="133" t="str">
        <f>IF(SUM('市受託(公益)'!K39)=0,"",SUM('市受託(公益)'!K39)/1000)</f>
        <v/>
      </c>
      <c r="AN39" s="64"/>
      <c r="AO39" s="64"/>
      <c r="AP39" s="64"/>
      <c r="AQ39" s="64"/>
    </row>
    <row r="40" spans="1:43" ht="13.8" hidden="1" outlineLevel="1">
      <c r="A40" s="789"/>
      <c r="B40" s="790"/>
      <c r="C40" s="791"/>
      <c r="D40" s="792" t="s">
        <v>376</v>
      </c>
      <c r="E40" s="736" t="s">
        <v>377</v>
      </c>
      <c r="F40" s="792"/>
      <c r="G40" s="736"/>
      <c r="H40" s="785">
        <v>11603</v>
      </c>
      <c r="I40" s="785">
        <f t="shared" si="5"/>
        <v>10409</v>
      </c>
      <c r="J40" s="785">
        <f t="shared" si="1"/>
        <v>-1194</v>
      </c>
      <c r="K40" s="786" t="str">
        <f>IF(SUM(法人!H40)=0,"",SUM(法人!H40)/1000)</f>
        <v/>
      </c>
      <c r="L40" s="787" t="str">
        <f>IF(SUM(地域!H40)=0,"",SUM(地域!H40)/1000)</f>
        <v/>
      </c>
      <c r="M40" s="787" t="str">
        <f>IF(SUM(相談!H40)=0,"",SUM(相談!H40)/1000)</f>
        <v/>
      </c>
      <c r="N40" s="787" t="str">
        <f>IF(SUM(相談!I40)=0,"",SUM(相談!I40)/1000)</f>
        <v/>
      </c>
      <c r="O40" s="787" t="str">
        <f>IF(SUM(相談!M40)=0,"",SUM(相談!M40)/1000)</f>
        <v/>
      </c>
      <c r="P40" s="787" t="str">
        <f>IF(SUM(相談!Q40)=0,"",SUM(相談!Q40)/1000)</f>
        <v/>
      </c>
      <c r="Q40" s="787" t="str">
        <f>IF(SUM(基金!H40)=0,"",SUM(基金!H40)/1000)</f>
        <v/>
      </c>
      <c r="R40" s="787" t="str">
        <f>IF(SUM(善銀!H40)=0,"",SUM(善銀!H40)/1000)</f>
        <v/>
      </c>
      <c r="S40" s="787">
        <f>IF(SUM(一般募金!H40)=0,"",SUM(一般募金!H40)/1000)</f>
        <v>4854</v>
      </c>
      <c r="T40" s="787">
        <f>IF(SUM(一般募金!I40)=0,"",SUM(一般募金!I40)/1000)</f>
        <v>9</v>
      </c>
      <c r="U40" s="787">
        <f>IF(SUM(一般募金!K40)=0,"",SUM(一般募金!K40)/1000)</f>
        <v>4845</v>
      </c>
      <c r="V40" s="787">
        <f>IF(SUM(歳末募金!H40)=0,"",SUM(歳末募金!I40)/1000)</f>
        <v>5555</v>
      </c>
      <c r="W40" s="787" t="str">
        <f>IF(SUM(センター管理!H40)=0,"",SUM(センター管理!H40)/1000)</f>
        <v/>
      </c>
      <c r="X40" s="787" t="str">
        <f>IF(SUM(センター管理!K40)=0,"",SUM(センター管理!K40)/1000)</f>
        <v/>
      </c>
      <c r="Y40" s="787" t="str">
        <f>IF(SUM(居宅!H40)=0,"",SUM(居宅!H40)/1000)</f>
        <v/>
      </c>
      <c r="Z40" s="787" t="str">
        <f>IF(SUM(居宅!I40)=0,"",SUM(居宅!I40)/1000)</f>
        <v/>
      </c>
      <c r="AA40" s="787" t="str">
        <f>IF(SUM(居宅!N40)=0,"",SUM(居宅!N40)/1000)</f>
        <v/>
      </c>
      <c r="AB40" s="787" t="str">
        <f>IF(SUM(居宅!U40)=0,"",SUM(居宅!U40)/1000)</f>
        <v/>
      </c>
      <c r="AC40" s="787" t="str">
        <f>IF(SUM(居宅!AH40)=0,"",SUM(居宅!AH40)/1000)</f>
        <v/>
      </c>
      <c r="AD40" s="787" t="str">
        <f>IF(SUM(居宅!AL40)=0,"",SUM(居宅!AL40)/1000)</f>
        <v/>
      </c>
      <c r="AE40" s="787" t="str">
        <f>IF(SUM(居宅!AV40)=0,"",SUM(居宅!AV40)/1000)</f>
        <v/>
      </c>
      <c r="AF40" s="787" t="str">
        <f>IF(SUM(居宅!AZ40)=0,"",SUM(居宅!AZ40)/1000)</f>
        <v/>
      </c>
      <c r="AG40" s="787" t="str">
        <f>IF(SUM(作業所!H40)=0,"",SUM(作業所!H40)/1000)</f>
        <v/>
      </c>
      <c r="AH40" s="787" t="str">
        <f>IF(SUM(作業所!I40)=0,"",SUM(作業所!I40)/1000)</f>
        <v/>
      </c>
      <c r="AI40" s="787" t="str">
        <f>IF(SUM(作業所!K40)=0,"",SUM(作業所!K40)/1000)</f>
        <v/>
      </c>
      <c r="AJ40" s="787" t="str">
        <f>IF(SUM(作業所!R40)=0,"",SUM(作業所!R40)/1000)</f>
        <v/>
      </c>
      <c r="AK40" s="788" t="str">
        <f>IF(SUM('市受託(公益)'!H40)=0,"",SUM('市受託(公益)'!H40)/1000)</f>
        <v/>
      </c>
      <c r="AL40" s="411" t="str">
        <f>IF(SUM('市受託(公益)'!I40)=0,"",SUM('市受託(公益)'!I40)/1000)</f>
        <v/>
      </c>
      <c r="AM40" s="135" t="str">
        <f>IF(SUM('市受託(公益)'!K40)=0,"",SUM('市受託(公益)'!K40)/1000)</f>
        <v/>
      </c>
    </row>
    <row r="41" spans="1:43" ht="13.8" hidden="1" outlineLevel="2">
      <c r="A41" s="789"/>
      <c r="B41" s="738"/>
      <c r="C41" s="739"/>
      <c r="D41" s="740"/>
      <c r="E41" s="739"/>
      <c r="F41" s="792" t="s">
        <v>378</v>
      </c>
      <c r="G41" s="736" t="s">
        <v>379</v>
      </c>
      <c r="H41" s="785">
        <v>6047</v>
      </c>
      <c r="I41" s="785">
        <f t="shared" si="5"/>
        <v>4854</v>
      </c>
      <c r="J41" s="785">
        <f t="shared" si="1"/>
        <v>-1193</v>
      </c>
      <c r="K41" s="786" t="str">
        <f>IF(SUM(法人!H41)=0,"",SUM(法人!H41)/1000)</f>
        <v/>
      </c>
      <c r="L41" s="787" t="str">
        <f>IF(SUM(地域!H41)=0,"",SUM(地域!H41)/1000)</f>
        <v/>
      </c>
      <c r="M41" s="787" t="str">
        <f>IF(SUM(相談!H41)=0,"",SUM(相談!H41)/1000)</f>
        <v/>
      </c>
      <c r="N41" s="787" t="str">
        <f>IF(SUM(相談!I41)=0,"",SUM(相談!I41)/1000)</f>
        <v/>
      </c>
      <c r="O41" s="787" t="str">
        <f>IF(SUM(相談!M41)=0,"",SUM(相談!M41)/1000)</f>
        <v/>
      </c>
      <c r="P41" s="787" t="str">
        <f>IF(SUM(相談!Q41)=0,"",SUM(相談!Q41)/1000)</f>
        <v/>
      </c>
      <c r="Q41" s="787" t="str">
        <f>IF(SUM(基金!H41)=0,"",SUM(基金!H41)/1000)</f>
        <v/>
      </c>
      <c r="R41" s="787" t="str">
        <f>IF(SUM(善銀!H41)=0,"",SUM(善銀!H41)/1000)</f>
        <v/>
      </c>
      <c r="S41" s="787">
        <f>IF(SUM(一般募金!H41)=0,"",SUM(一般募金!H41)/1000)</f>
        <v>4854</v>
      </c>
      <c r="T41" s="787">
        <f>IF(SUM(一般募金!I41)=0,"",SUM(一般募金!I41)/1000)</f>
        <v>9</v>
      </c>
      <c r="U41" s="787">
        <f>IF(SUM(一般募金!K41)=0,"",SUM(一般募金!K41)/1000)</f>
        <v>4845</v>
      </c>
      <c r="V41" s="787" t="str">
        <f>IF(SUM(歳末募金!H41)=0,"",SUM(歳末募金!I41)/1000)</f>
        <v/>
      </c>
      <c r="W41" s="787" t="str">
        <f>IF(SUM(センター管理!H41)=0,"",SUM(センター管理!H41)/1000)</f>
        <v/>
      </c>
      <c r="X41" s="787" t="str">
        <f>IF(SUM(センター管理!K41)=0,"",SUM(センター管理!K41)/1000)</f>
        <v/>
      </c>
      <c r="Y41" s="787" t="str">
        <f>IF(SUM(居宅!H41)=0,"",SUM(居宅!H41)/1000)</f>
        <v/>
      </c>
      <c r="Z41" s="787" t="str">
        <f>IF(SUM(居宅!I41)=0,"",SUM(居宅!I41)/1000)</f>
        <v/>
      </c>
      <c r="AA41" s="787" t="str">
        <f>IF(SUM(居宅!N41)=0,"",SUM(居宅!N41)/1000)</f>
        <v/>
      </c>
      <c r="AB41" s="787" t="str">
        <f>IF(SUM(居宅!U41)=0,"",SUM(居宅!U41)/1000)</f>
        <v/>
      </c>
      <c r="AC41" s="787" t="str">
        <f>IF(SUM(居宅!AH41)=0,"",SUM(居宅!AH41)/1000)</f>
        <v/>
      </c>
      <c r="AD41" s="787" t="str">
        <f>IF(SUM(居宅!AL41)=0,"",SUM(居宅!AL41)/1000)</f>
        <v/>
      </c>
      <c r="AE41" s="787" t="str">
        <f>IF(SUM(居宅!AV41)=0,"",SUM(居宅!AV41)/1000)</f>
        <v/>
      </c>
      <c r="AF41" s="787" t="str">
        <f>IF(SUM(居宅!AZ41)=0,"",SUM(居宅!AZ41)/1000)</f>
        <v/>
      </c>
      <c r="AG41" s="787" t="str">
        <f>IF(SUM(作業所!H41)=0,"",SUM(作業所!H41)/1000)</f>
        <v/>
      </c>
      <c r="AH41" s="787" t="str">
        <f>IF(SUM(作業所!I41)=0,"",SUM(作業所!I41)/1000)</f>
        <v/>
      </c>
      <c r="AI41" s="787" t="str">
        <f>IF(SUM(作業所!K41)=0,"",SUM(作業所!K41)/1000)</f>
        <v/>
      </c>
      <c r="AJ41" s="787" t="str">
        <f>IF(SUM(作業所!R41)=0,"",SUM(作業所!R41)/1000)</f>
        <v/>
      </c>
      <c r="AK41" s="788" t="str">
        <f>IF(SUM('市受託(公益)'!H41)=0,"",SUM('市受託(公益)'!H41)/1000)</f>
        <v/>
      </c>
      <c r="AL41" s="409" t="str">
        <f>IF(SUM('市受託(公益)'!I41)=0,"",SUM('市受託(公益)'!I41)/1000)</f>
        <v/>
      </c>
      <c r="AM41" s="133" t="str">
        <f>IF(SUM('市受託(公益)'!K41)=0,"",SUM('市受託(公益)'!K41)/1000)</f>
        <v/>
      </c>
    </row>
    <row r="42" spans="1:43" ht="13.8" hidden="1" outlineLevel="2">
      <c r="A42" s="789"/>
      <c r="B42" s="738"/>
      <c r="C42" s="739"/>
      <c r="D42" s="795"/>
      <c r="E42" s="791"/>
      <c r="F42" s="792" t="s">
        <v>380</v>
      </c>
      <c r="G42" s="796" t="s">
        <v>35</v>
      </c>
      <c r="H42" s="785">
        <v>5556</v>
      </c>
      <c r="I42" s="785">
        <f t="shared" si="5"/>
        <v>5555</v>
      </c>
      <c r="J42" s="785">
        <f t="shared" si="1"/>
        <v>-1</v>
      </c>
      <c r="K42" s="786" t="str">
        <f>IF(SUM(法人!H42)=0,"",SUM(法人!H42)/1000)</f>
        <v/>
      </c>
      <c r="L42" s="787" t="str">
        <f>IF(SUM(地域!H42)=0,"",SUM(地域!H42)/1000)</f>
        <v/>
      </c>
      <c r="M42" s="787" t="str">
        <f>IF(SUM(相談!H42)=0,"",SUM(相談!H42)/1000)</f>
        <v/>
      </c>
      <c r="N42" s="787" t="str">
        <f>IF(SUM(相談!I42)=0,"",SUM(相談!I42)/1000)</f>
        <v/>
      </c>
      <c r="O42" s="787" t="str">
        <f>IF(SUM(相談!M42)=0,"",SUM(相談!M42)/1000)</f>
        <v/>
      </c>
      <c r="P42" s="787" t="str">
        <f>IF(SUM(相談!Q42)=0,"",SUM(相談!Q42)/1000)</f>
        <v/>
      </c>
      <c r="Q42" s="787" t="str">
        <f>IF(SUM(基金!H42)=0,"",SUM(基金!H42)/1000)</f>
        <v/>
      </c>
      <c r="R42" s="787" t="str">
        <f>IF(SUM(善銀!H42)=0,"",SUM(善銀!H42)/1000)</f>
        <v/>
      </c>
      <c r="S42" s="787" t="str">
        <f>IF(SUM(一般募金!H42)=0,"",SUM(一般募金!H42)/1000)</f>
        <v/>
      </c>
      <c r="T42" s="787" t="str">
        <f>IF(SUM(一般募金!I42)=0,"",SUM(一般募金!I42)/1000)</f>
        <v/>
      </c>
      <c r="U42" s="787" t="str">
        <f>IF(SUM(一般募金!K42)=0,"",SUM(一般募金!K42)/1000)</f>
        <v/>
      </c>
      <c r="V42" s="787">
        <f>IF(SUM(歳末募金!H42)=0,"",SUM(歳末募金!I42)/1000)</f>
        <v>5555</v>
      </c>
      <c r="W42" s="787" t="str">
        <f>IF(SUM(センター管理!H42)=0,"",SUM(センター管理!H42)/1000)</f>
        <v/>
      </c>
      <c r="X42" s="787" t="str">
        <f>IF(SUM(センター管理!K42)=0,"",SUM(センター管理!K42)/1000)</f>
        <v/>
      </c>
      <c r="Y42" s="787" t="str">
        <f>IF(SUM(居宅!H42)=0,"",SUM(居宅!H42)/1000)</f>
        <v/>
      </c>
      <c r="Z42" s="787" t="str">
        <f>IF(SUM(居宅!I42)=0,"",SUM(居宅!I42)/1000)</f>
        <v/>
      </c>
      <c r="AA42" s="787" t="str">
        <f>IF(SUM(居宅!N42)=0,"",SUM(居宅!N42)/1000)</f>
        <v/>
      </c>
      <c r="AB42" s="787" t="str">
        <f>IF(SUM(居宅!U42)=0,"",SUM(居宅!U42)/1000)</f>
        <v/>
      </c>
      <c r="AC42" s="787" t="str">
        <f>IF(SUM(居宅!AH42)=0,"",SUM(居宅!AH42)/1000)</f>
        <v/>
      </c>
      <c r="AD42" s="787" t="str">
        <f>IF(SUM(居宅!AL42)=0,"",SUM(居宅!AL42)/1000)</f>
        <v/>
      </c>
      <c r="AE42" s="787" t="str">
        <f>IF(SUM(居宅!AV42)=0,"",SUM(居宅!AV42)/1000)</f>
        <v/>
      </c>
      <c r="AF42" s="787" t="str">
        <f>IF(SUM(居宅!AZ42)=0,"",SUM(居宅!AZ42)/1000)</f>
        <v/>
      </c>
      <c r="AG42" s="787" t="str">
        <f>IF(SUM(作業所!H42)=0,"",SUM(作業所!H42)/1000)</f>
        <v/>
      </c>
      <c r="AH42" s="787" t="str">
        <f>IF(SUM(作業所!I42)=0,"",SUM(作業所!I42)/1000)</f>
        <v/>
      </c>
      <c r="AI42" s="787" t="str">
        <f>IF(SUM(作業所!K42)=0,"",SUM(作業所!K42)/1000)</f>
        <v/>
      </c>
      <c r="AJ42" s="787" t="str">
        <f>IF(SUM(作業所!R42)=0,"",SUM(作業所!R42)/1000)</f>
        <v/>
      </c>
      <c r="AK42" s="788" t="str">
        <f>IF(SUM('市受託(公益)'!H42)=0,"",SUM('市受託(公益)'!H42)/1000)</f>
        <v/>
      </c>
      <c r="AL42" s="409" t="str">
        <f>IF(SUM('市受託(公益)'!I42)=0,"",SUM('市受託(公益)'!I42)/1000)</f>
        <v/>
      </c>
      <c r="AM42" s="133" t="str">
        <f>IF(SUM('市受託(公益)'!K42)=0,"",SUM('市受託(公益)'!K42)/1000)</f>
        <v/>
      </c>
    </row>
    <row r="43" spans="1:43" ht="13.8" hidden="1" outlineLevel="1">
      <c r="A43" s="789"/>
      <c r="B43" s="738"/>
      <c r="C43" s="739"/>
      <c r="D43" s="797" t="s">
        <v>381</v>
      </c>
      <c r="E43" s="796" t="s">
        <v>36</v>
      </c>
      <c r="F43" s="792"/>
      <c r="G43" s="736"/>
      <c r="H43" s="785" t="s">
        <v>871</v>
      </c>
      <c r="I43" s="785" t="str">
        <f t="shared" si="5"/>
        <v/>
      </c>
      <c r="J43" s="785" t="str">
        <f t="shared" si="1"/>
        <v xml:space="preserve"> </v>
      </c>
      <c r="K43" s="786" t="str">
        <f>IF(SUM(法人!H43)=0,"",SUM(法人!H43)/1000)</f>
        <v/>
      </c>
      <c r="L43" s="787" t="str">
        <f>IF(SUM(地域!H43)=0,"",SUM(地域!H43)/1000)</f>
        <v/>
      </c>
      <c r="M43" s="787" t="str">
        <f>IF(SUM(相談!H43)=0,"",SUM(相談!H43)/1000)</f>
        <v/>
      </c>
      <c r="N43" s="787" t="str">
        <f>IF(SUM(相談!I43)=0,"",SUM(相談!I43)/1000)</f>
        <v/>
      </c>
      <c r="O43" s="787" t="str">
        <f>IF(SUM(相談!M43)=0,"",SUM(相談!M43)/1000)</f>
        <v/>
      </c>
      <c r="P43" s="787" t="str">
        <f>IF(SUM(相談!Q43)=0,"",SUM(相談!Q43)/1000)</f>
        <v/>
      </c>
      <c r="Q43" s="787" t="str">
        <f>IF(SUM(基金!H43)=0,"",SUM(基金!H43)/1000)</f>
        <v/>
      </c>
      <c r="R43" s="787" t="str">
        <f>IF(SUM(善銀!H43)=0,"",SUM(善銀!H43)/1000)</f>
        <v/>
      </c>
      <c r="S43" s="787" t="str">
        <f>IF(SUM(一般募金!H43)=0,"",SUM(一般募金!H43)/1000)</f>
        <v/>
      </c>
      <c r="T43" s="787" t="str">
        <f>IF(SUM(一般募金!I43)=0,"",SUM(一般募金!I43)/1000)</f>
        <v/>
      </c>
      <c r="U43" s="787" t="str">
        <f>IF(SUM(一般募金!K43)=0,"",SUM(一般募金!K43)/1000)</f>
        <v/>
      </c>
      <c r="V43" s="787" t="str">
        <f>IF(SUM(歳末募金!H43)=0,"",SUM(歳末募金!I43)/1000)</f>
        <v/>
      </c>
      <c r="W43" s="787" t="str">
        <f>IF(SUM(センター管理!H43)=0,"",SUM(センター管理!H43)/1000)</f>
        <v/>
      </c>
      <c r="X43" s="787" t="str">
        <f>IF(SUM(センター管理!K43)=0,"",SUM(センター管理!K43)/1000)</f>
        <v/>
      </c>
      <c r="Y43" s="787" t="str">
        <f>IF(SUM(居宅!H43)=0,"",SUM(居宅!H43)/1000)</f>
        <v/>
      </c>
      <c r="Z43" s="787" t="str">
        <f>IF(SUM(居宅!I43)=0,"",SUM(居宅!I43)/1000)</f>
        <v/>
      </c>
      <c r="AA43" s="787" t="str">
        <f>IF(SUM(居宅!N43)=0,"",SUM(居宅!N43)/1000)</f>
        <v/>
      </c>
      <c r="AB43" s="787" t="str">
        <f>IF(SUM(居宅!U43)=0,"",SUM(居宅!U43)/1000)</f>
        <v/>
      </c>
      <c r="AC43" s="787" t="str">
        <f>IF(SUM(居宅!AH43)=0,"",SUM(居宅!AH43)/1000)</f>
        <v/>
      </c>
      <c r="AD43" s="787" t="str">
        <f>IF(SUM(居宅!AL43)=0,"",SUM(居宅!AL43)/1000)</f>
        <v/>
      </c>
      <c r="AE43" s="787" t="str">
        <f>IF(SUM(居宅!AV43)=0,"",SUM(居宅!AV43)/1000)</f>
        <v/>
      </c>
      <c r="AF43" s="787" t="str">
        <f>IF(SUM(居宅!AZ43)=0,"",SUM(居宅!AZ43)/1000)</f>
        <v/>
      </c>
      <c r="AG43" s="787" t="str">
        <f>IF(SUM(作業所!H43)=0,"",SUM(作業所!H43)/1000)</f>
        <v/>
      </c>
      <c r="AH43" s="787" t="str">
        <f>IF(SUM(作業所!I43)=0,"",SUM(作業所!I43)/1000)</f>
        <v/>
      </c>
      <c r="AI43" s="787" t="str">
        <f>IF(SUM(作業所!K43)=0,"",SUM(作業所!K43)/1000)</f>
        <v/>
      </c>
      <c r="AJ43" s="787" t="str">
        <f>IF(SUM(作業所!R43)=0,"",SUM(作業所!R43)/1000)</f>
        <v/>
      </c>
      <c r="AK43" s="788" t="str">
        <f>IF(SUM('市受託(公益)'!H43)=0,"",SUM('市受託(公益)'!H43)/1000)</f>
        <v/>
      </c>
      <c r="AL43" s="409" t="str">
        <f>IF(SUM('市受託(公益)'!I43)=0,"",SUM('市受託(公益)'!I43)/1000)</f>
        <v/>
      </c>
      <c r="AM43" s="133" t="str">
        <f>IF(SUM('市受託(公益)'!K43)=0,"",SUM('市受託(公益)'!K43)/1000)</f>
        <v/>
      </c>
    </row>
    <row r="44" spans="1:43" ht="13.8" hidden="1" outlineLevel="2">
      <c r="A44" s="789"/>
      <c r="B44" s="738"/>
      <c r="C44" s="739"/>
      <c r="D44" s="795"/>
      <c r="E44" s="791"/>
      <c r="F44" s="792" t="s">
        <v>381</v>
      </c>
      <c r="G44" s="736" t="s">
        <v>36</v>
      </c>
      <c r="H44" s="785" t="s">
        <v>871</v>
      </c>
      <c r="I44" s="785" t="str">
        <f t="shared" si="5"/>
        <v/>
      </c>
      <c r="J44" s="785" t="str">
        <f t="shared" si="1"/>
        <v xml:space="preserve"> </v>
      </c>
      <c r="K44" s="786" t="str">
        <f>IF(SUM(法人!H44)=0,"",SUM(法人!H44)/1000)</f>
        <v/>
      </c>
      <c r="L44" s="787" t="str">
        <f>IF(SUM(地域!H44)=0,"",SUM(地域!H44)/1000)</f>
        <v/>
      </c>
      <c r="M44" s="787" t="str">
        <f>IF(SUM(相談!H44)=0,"",SUM(相談!H44)/1000)</f>
        <v/>
      </c>
      <c r="N44" s="787" t="str">
        <f>IF(SUM(相談!I44)=0,"",SUM(相談!I44)/1000)</f>
        <v/>
      </c>
      <c r="O44" s="787" t="str">
        <f>IF(SUM(相談!M44)=0,"",SUM(相談!M44)/1000)</f>
        <v/>
      </c>
      <c r="P44" s="787" t="str">
        <f>IF(SUM(相談!Q44)=0,"",SUM(相談!Q44)/1000)</f>
        <v/>
      </c>
      <c r="Q44" s="787" t="str">
        <f>IF(SUM(基金!H44)=0,"",SUM(基金!H44)/1000)</f>
        <v/>
      </c>
      <c r="R44" s="787" t="str">
        <f>IF(SUM(善銀!H44)=0,"",SUM(善銀!H44)/1000)</f>
        <v/>
      </c>
      <c r="S44" s="787" t="str">
        <f>IF(SUM(一般募金!H44)=0,"",SUM(一般募金!H44)/1000)</f>
        <v/>
      </c>
      <c r="T44" s="787" t="str">
        <f>IF(SUM(一般募金!I44)=0,"",SUM(一般募金!I44)/1000)</f>
        <v/>
      </c>
      <c r="U44" s="787" t="str">
        <f>IF(SUM(一般募金!K44)=0,"",SUM(一般募金!K44)/1000)</f>
        <v/>
      </c>
      <c r="V44" s="787" t="str">
        <f>IF(SUM(歳末募金!H44)=0,"",SUM(歳末募金!I44)/1000)</f>
        <v/>
      </c>
      <c r="W44" s="787" t="str">
        <f>IF(SUM(センター管理!H44)=0,"",SUM(センター管理!H44)/1000)</f>
        <v/>
      </c>
      <c r="X44" s="787" t="str">
        <f>IF(SUM(センター管理!K44)=0,"",SUM(センター管理!K44)/1000)</f>
        <v/>
      </c>
      <c r="Y44" s="787" t="str">
        <f>IF(SUM(居宅!H44)=0,"",SUM(居宅!H44)/1000)</f>
        <v/>
      </c>
      <c r="Z44" s="787" t="str">
        <f>IF(SUM(居宅!I44)=0,"",SUM(居宅!I44)/1000)</f>
        <v/>
      </c>
      <c r="AA44" s="787" t="str">
        <f>IF(SUM(居宅!N44)=0,"",SUM(居宅!N44)/1000)</f>
        <v/>
      </c>
      <c r="AB44" s="787" t="str">
        <f>IF(SUM(居宅!U44)=0,"",SUM(居宅!U44)/1000)</f>
        <v/>
      </c>
      <c r="AC44" s="787" t="str">
        <f>IF(SUM(居宅!AH44)=0,"",SUM(居宅!AH44)/1000)</f>
        <v/>
      </c>
      <c r="AD44" s="787" t="str">
        <f>IF(SUM(居宅!AL44)=0,"",SUM(居宅!AL44)/1000)</f>
        <v/>
      </c>
      <c r="AE44" s="787" t="str">
        <f>IF(SUM(居宅!AV44)=0,"",SUM(居宅!AV44)/1000)</f>
        <v/>
      </c>
      <c r="AF44" s="787" t="str">
        <f>IF(SUM(居宅!AZ44)=0,"",SUM(居宅!AZ44)/1000)</f>
        <v/>
      </c>
      <c r="AG44" s="787" t="str">
        <f>IF(SUM(作業所!H44)=0,"",SUM(作業所!H44)/1000)</f>
        <v/>
      </c>
      <c r="AH44" s="787" t="str">
        <f>IF(SUM(作業所!I44)=0,"",SUM(作業所!I44)/1000)</f>
        <v/>
      </c>
      <c r="AI44" s="787" t="str">
        <f>IF(SUM(作業所!K44)=0,"",SUM(作業所!K44)/1000)</f>
        <v/>
      </c>
      <c r="AJ44" s="787" t="str">
        <f>IF(SUM(作業所!R44)=0,"",SUM(作業所!R44)/1000)</f>
        <v/>
      </c>
      <c r="AK44" s="788" t="str">
        <f>IF(SUM('市受託(公益)'!H44)=0,"",SUM('市受託(公益)'!H44)/1000)</f>
        <v/>
      </c>
      <c r="AL44" s="409" t="str">
        <f>IF(SUM('市受託(公益)'!I44)=0,"",SUM('市受託(公益)'!I44)/1000)</f>
        <v/>
      </c>
      <c r="AM44" s="133" t="str">
        <f>IF(SUM('市受託(公益)'!K44)=0,"",SUM('市受託(公益)'!K44)/1000)</f>
        <v/>
      </c>
    </row>
    <row r="45" spans="1:43" s="130" customFormat="1" ht="13.8" collapsed="1">
      <c r="A45" s="782"/>
      <c r="B45" s="783" t="s">
        <v>382</v>
      </c>
      <c r="C45" s="784" t="s">
        <v>0</v>
      </c>
      <c r="D45" s="793"/>
      <c r="E45" s="794"/>
      <c r="F45" s="793"/>
      <c r="G45" s="736"/>
      <c r="H45" s="785">
        <v>97081</v>
      </c>
      <c r="I45" s="785">
        <f t="shared" si="5"/>
        <v>118547</v>
      </c>
      <c r="J45" s="785">
        <f t="shared" si="1"/>
        <v>21466</v>
      </c>
      <c r="K45" s="786" t="str">
        <f>IF(SUM(法人!H45)=0,"",SUM(法人!H45)/1000)</f>
        <v/>
      </c>
      <c r="L45" s="787">
        <f>IF(SUM(地域!H45)=0,"",SUM(地域!H45)/1000)</f>
        <v>31502</v>
      </c>
      <c r="M45" s="787">
        <f>IF(SUM(相談!H45)=0,"",SUM(相談!H45)/1000)</f>
        <v>28660</v>
      </c>
      <c r="N45" s="787" t="str">
        <f>IF(SUM(相談!I45)=0,"",SUM(相談!I45)/1000)</f>
        <v/>
      </c>
      <c r="O45" s="787">
        <f>IF(SUM(相談!M45)=0,"",SUM(相談!M45)/1000)</f>
        <v>6535</v>
      </c>
      <c r="P45" s="787">
        <f>IF(SUM(相談!Q45)=0,"",SUM(相談!Q45)/1000)</f>
        <v>22125</v>
      </c>
      <c r="Q45" s="787" t="str">
        <f>IF(SUM(基金!H45)=0,"",SUM(基金!H45)/1000)</f>
        <v/>
      </c>
      <c r="R45" s="787" t="str">
        <f>IF(SUM(善銀!H45)=0,"",SUM(善銀!H45)/1000)</f>
        <v/>
      </c>
      <c r="S45" s="787" t="str">
        <f>IF(SUM(一般募金!H45)=0,"",SUM(一般募金!H45)/1000)</f>
        <v/>
      </c>
      <c r="T45" s="787" t="str">
        <f>IF(SUM(一般募金!I45)=0,"",SUM(一般募金!I45)/1000)</f>
        <v/>
      </c>
      <c r="U45" s="787" t="str">
        <f>IF(SUM(一般募金!K45)=0,"",SUM(一般募金!K45)/1000)</f>
        <v/>
      </c>
      <c r="V45" s="787" t="str">
        <f>IF(SUM(歳末募金!H45)=0,"",SUM(歳末募金!I45)/1000)</f>
        <v/>
      </c>
      <c r="W45" s="787">
        <f>IF(SUM(センター管理!H45)=0,"",SUM(センター管理!H45)/1000)</f>
        <v>5323</v>
      </c>
      <c r="X45" s="787">
        <f>IF(SUM(センター管理!K45)=0,"",SUM(センター管理!K45)/1000)</f>
        <v>5323</v>
      </c>
      <c r="Y45" s="787">
        <f>IF(SUM(居宅!H45)=0,"",SUM(居宅!H45)/1000)</f>
        <v>48727</v>
      </c>
      <c r="Z45" s="787">
        <f>IF(SUM(居宅!I45)=0,"",SUM(居宅!I45)/1000)</f>
        <v>2226</v>
      </c>
      <c r="AA45" s="787">
        <f>IF(SUM(居宅!N45)=0,"",SUM(居宅!N45)/1000)</f>
        <v>46441</v>
      </c>
      <c r="AB45" s="787" t="str">
        <f>IF(SUM(居宅!U45)=0,"",SUM(居宅!U45)/1000)</f>
        <v/>
      </c>
      <c r="AC45" s="787" t="str">
        <f>IF(SUM(居宅!AH45)=0,"",SUM(居宅!AH45)/1000)</f>
        <v/>
      </c>
      <c r="AD45" s="787" t="str">
        <f>IF(SUM(居宅!AL45)=0,"",SUM(居宅!AL45)/1000)</f>
        <v/>
      </c>
      <c r="AE45" s="787" t="str">
        <f>IF(SUM(居宅!AV45)=0,"",SUM(居宅!AV45)/1000)</f>
        <v/>
      </c>
      <c r="AF45" s="787">
        <f>IF(SUM(居宅!AZ45)=0,"",SUM(居宅!AZ45)/1000)</f>
        <v>60</v>
      </c>
      <c r="AG45" s="787" t="str">
        <f>IF(SUM(作業所!H45)=0,"",SUM(作業所!H45)/1000)</f>
        <v/>
      </c>
      <c r="AH45" s="787" t="str">
        <f>IF(SUM(作業所!I45)=0,"",SUM(作業所!I45)/1000)</f>
        <v/>
      </c>
      <c r="AI45" s="787" t="str">
        <f>IF(SUM(作業所!K45)=0,"",SUM(作業所!K45)/1000)</f>
        <v/>
      </c>
      <c r="AJ45" s="787" t="str">
        <f>IF(SUM(作業所!R45)=0,"",SUM(作業所!R45)/1000)</f>
        <v/>
      </c>
      <c r="AK45" s="788">
        <f>IF(SUM('市受託(公益)'!H45)=0,"",SUM('市受託(公益)'!H45)/1000)</f>
        <v>4335</v>
      </c>
      <c r="AL45" s="410">
        <f>IF(SUM('市受託(公益)'!I45)=0,"",SUM('市受託(公益)'!I45)/1000)</f>
        <v>2800</v>
      </c>
      <c r="AM45" s="132">
        <f>IF(SUM('市受託(公益)'!K45)=0,"",SUM('市受託(公益)'!K45)/1000)</f>
        <v>1535</v>
      </c>
    </row>
    <row r="46" spans="1:43" ht="13.8" hidden="1" outlineLevel="1">
      <c r="A46" s="789"/>
      <c r="B46" s="738"/>
      <c r="C46" s="739"/>
      <c r="D46" s="792" t="s">
        <v>383</v>
      </c>
      <c r="E46" s="736" t="s">
        <v>384</v>
      </c>
      <c r="F46" s="792"/>
      <c r="G46" s="736"/>
      <c r="H46" s="785">
        <v>75486</v>
      </c>
      <c r="I46" s="785">
        <f t="shared" si="5"/>
        <v>96422</v>
      </c>
      <c r="J46" s="785">
        <f t="shared" si="1"/>
        <v>20936</v>
      </c>
      <c r="K46" s="786" t="str">
        <f>IF(SUM(法人!H46)=0,"",SUM(法人!H46)/1000)</f>
        <v/>
      </c>
      <c r="L46" s="787">
        <f>IF(SUM(地域!H46)=0,"",SUM(地域!H46)/1000)</f>
        <v>31502</v>
      </c>
      <c r="M46" s="787">
        <f>IF(SUM(相談!H46)=0,"",SUM(相談!H46)/1000)</f>
        <v>6535</v>
      </c>
      <c r="N46" s="787" t="str">
        <f>IF(SUM(相談!I46)=0,"",SUM(相談!I46)/1000)</f>
        <v/>
      </c>
      <c r="O46" s="787">
        <f>IF(SUM(相談!M46)=0,"",SUM(相談!M46)/1000)</f>
        <v>6535</v>
      </c>
      <c r="P46" s="787" t="str">
        <f>IF(SUM(相談!Q46)=0,"",SUM(相談!Q46)/1000)</f>
        <v/>
      </c>
      <c r="Q46" s="787" t="str">
        <f>IF(SUM(基金!H46)=0,"",SUM(基金!H46)/1000)</f>
        <v/>
      </c>
      <c r="R46" s="787" t="str">
        <f>IF(SUM(善銀!H46)=0,"",SUM(善銀!H46)/1000)</f>
        <v/>
      </c>
      <c r="S46" s="787" t="str">
        <f>IF(SUM(一般募金!H46)=0,"",SUM(一般募金!H46)/1000)</f>
        <v/>
      </c>
      <c r="T46" s="787" t="str">
        <f>IF(SUM(一般募金!I46)=0,"",SUM(一般募金!I46)/1000)</f>
        <v/>
      </c>
      <c r="U46" s="787" t="str">
        <f>IF(SUM(一般募金!K46)=0,"",SUM(一般募金!K46)/1000)</f>
        <v/>
      </c>
      <c r="V46" s="787" t="str">
        <f>IF(SUM(歳末募金!H46)=0,"",SUM(歳末募金!I46)/1000)</f>
        <v/>
      </c>
      <c r="W46" s="787">
        <f>IF(SUM(センター管理!H46)=0,"",SUM(センター管理!H46)/1000)</f>
        <v>5323</v>
      </c>
      <c r="X46" s="787">
        <f>IF(SUM(センター管理!K46)=0,"",SUM(センター管理!K46)/1000)</f>
        <v>5323</v>
      </c>
      <c r="Y46" s="787">
        <f>IF(SUM(居宅!H46)=0,"",SUM(居宅!H46)/1000)</f>
        <v>48727</v>
      </c>
      <c r="Z46" s="787">
        <f>IF(SUM(居宅!I46)=0,"",SUM(居宅!I46)/1000)</f>
        <v>2226</v>
      </c>
      <c r="AA46" s="787">
        <f>IF(SUM(居宅!N46)=0,"",SUM(居宅!N46)/1000)</f>
        <v>46441</v>
      </c>
      <c r="AB46" s="787" t="str">
        <f>IF(SUM(居宅!U46)=0,"",SUM(居宅!U46)/1000)</f>
        <v/>
      </c>
      <c r="AC46" s="787" t="str">
        <f>IF(SUM(居宅!AH46)=0,"",SUM(居宅!AH46)/1000)</f>
        <v/>
      </c>
      <c r="AD46" s="787" t="str">
        <f>IF(SUM(居宅!AL46)=0,"",SUM(居宅!AL46)/1000)</f>
        <v/>
      </c>
      <c r="AE46" s="787" t="str">
        <f>IF(SUM(居宅!AV46)=0,"",SUM(居宅!AV46)/1000)</f>
        <v/>
      </c>
      <c r="AF46" s="787">
        <f>IF(SUM(居宅!AZ46)=0,"",SUM(居宅!AZ46)/1000)</f>
        <v>60</v>
      </c>
      <c r="AG46" s="787" t="str">
        <f>IF(SUM(作業所!H46)=0,"",SUM(作業所!H46)/1000)</f>
        <v/>
      </c>
      <c r="AH46" s="787" t="str">
        <f>IF(SUM(作業所!I46)=0,"",SUM(作業所!I46)/1000)</f>
        <v/>
      </c>
      <c r="AI46" s="787" t="str">
        <f>IF(SUM(作業所!K46)=0,"",SUM(作業所!K46)/1000)</f>
        <v/>
      </c>
      <c r="AJ46" s="787" t="str">
        <f>IF(SUM(作業所!R46)=0,"",SUM(作業所!R46)/1000)</f>
        <v/>
      </c>
      <c r="AK46" s="788">
        <f>IF(SUM('市受託(公益)'!H46)=0,"",SUM('市受託(公益)'!H46)/1000)</f>
        <v>4335</v>
      </c>
      <c r="AL46" s="409">
        <f>IF(SUM('市受託(公益)'!I46)=0,"",SUM('市受託(公益)'!I46)/1000)</f>
        <v>2800</v>
      </c>
      <c r="AM46" s="133">
        <f>IF(SUM('市受託(公益)'!K46)=0,"",SUM('市受託(公益)'!K46)/1000)</f>
        <v>1535</v>
      </c>
    </row>
    <row r="47" spans="1:43" ht="13.8" hidden="1" outlineLevel="2">
      <c r="A47" s="789"/>
      <c r="B47" s="738"/>
      <c r="C47" s="739"/>
      <c r="D47" s="795"/>
      <c r="E47" s="791"/>
      <c r="F47" s="792" t="s">
        <v>385</v>
      </c>
      <c r="G47" s="736" t="s">
        <v>386</v>
      </c>
      <c r="H47" s="785">
        <v>75486</v>
      </c>
      <c r="I47" s="785">
        <f t="shared" si="5"/>
        <v>96422</v>
      </c>
      <c r="J47" s="785">
        <f t="shared" si="1"/>
        <v>20936</v>
      </c>
      <c r="K47" s="786" t="str">
        <f>IF(SUM(法人!H47)=0,"",SUM(法人!H47)/1000)</f>
        <v/>
      </c>
      <c r="L47" s="787">
        <f>IF(SUM(地域!H47)=0,"",SUM(地域!H47)/1000)</f>
        <v>31502</v>
      </c>
      <c r="M47" s="787">
        <f>IF(SUM(相談!H47)=0,"",SUM(相談!H47)/1000)</f>
        <v>6535</v>
      </c>
      <c r="N47" s="787" t="str">
        <f>IF(SUM(相談!I47)=0,"",SUM(相談!I47)/1000)</f>
        <v/>
      </c>
      <c r="O47" s="787">
        <f>IF(SUM(相談!M47)=0,"",SUM(相談!M47)/1000)</f>
        <v>6535</v>
      </c>
      <c r="P47" s="787" t="str">
        <f>IF(SUM(相談!Q47)=0,"",SUM(相談!Q47)/1000)</f>
        <v/>
      </c>
      <c r="Q47" s="787" t="str">
        <f>IF(SUM(基金!H47)=0,"",SUM(基金!H47)/1000)</f>
        <v/>
      </c>
      <c r="R47" s="787" t="str">
        <f>IF(SUM(善銀!H47)=0,"",SUM(善銀!H47)/1000)</f>
        <v/>
      </c>
      <c r="S47" s="787" t="str">
        <f>IF(SUM(一般募金!H47)=0,"",SUM(一般募金!H47)/1000)</f>
        <v/>
      </c>
      <c r="T47" s="787" t="str">
        <f>IF(SUM(一般募金!I47)=0,"",SUM(一般募金!I47)/1000)</f>
        <v/>
      </c>
      <c r="U47" s="787" t="str">
        <f>IF(SUM(一般募金!K47)=0,"",SUM(一般募金!K47)/1000)</f>
        <v/>
      </c>
      <c r="V47" s="787" t="str">
        <f>IF(SUM(歳末募金!H47)=0,"",SUM(歳末募金!I47)/1000)</f>
        <v/>
      </c>
      <c r="W47" s="787">
        <f>IF(SUM(センター管理!H47)=0,"",SUM(センター管理!H47)/1000)</f>
        <v>5323</v>
      </c>
      <c r="X47" s="787">
        <f>IF(SUM(センター管理!K47)=0,"",SUM(センター管理!K47)/1000)</f>
        <v>5323</v>
      </c>
      <c r="Y47" s="787">
        <f>IF(SUM(居宅!H47)=0,"",SUM(居宅!H47)/1000)</f>
        <v>48727</v>
      </c>
      <c r="Z47" s="787">
        <f>IF(SUM(居宅!I47)=0,"",SUM(居宅!I47)/1000)</f>
        <v>2226</v>
      </c>
      <c r="AA47" s="787">
        <f>IF(SUM(居宅!N47)=0,"",SUM(居宅!N47)/1000)</f>
        <v>46441</v>
      </c>
      <c r="AB47" s="787" t="str">
        <f>IF(SUM(居宅!U47)=0,"",SUM(居宅!U47)/1000)</f>
        <v/>
      </c>
      <c r="AC47" s="787" t="str">
        <f>IF(SUM(居宅!AH47)=0,"",SUM(居宅!AH47)/1000)</f>
        <v/>
      </c>
      <c r="AD47" s="787" t="str">
        <f>IF(SUM(居宅!AL47)=0,"",SUM(居宅!AL47)/1000)</f>
        <v/>
      </c>
      <c r="AE47" s="787" t="str">
        <f>IF(SUM(居宅!AV47)=0,"",SUM(居宅!AV47)/1000)</f>
        <v/>
      </c>
      <c r="AF47" s="787">
        <f>IF(SUM(居宅!AZ47)=0,"",SUM(居宅!AZ47)/1000)</f>
        <v>60</v>
      </c>
      <c r="AG47" s="787" t="str">
        <f>IF(SUM(作業所!H47)=0,"",SUM(作業所!H47)/1000)</f>
        <v/>
      </c>
      <c r="AH47" s="787" t="str">
        <f>IF(SUM(作業所!I47)=0,"",SUM(作業所!I47)/1000)</f>
        <v/>
      </c>
      <c r="AI47" s="787" t="str">
        <f>IF(SUM(作業所!K47)=0,"",SUM(作業所!K47)/1000)</f>
        <v/>
      </c>
      <c r="AJ47" s="787" t="str">
        <f>IF(SUM(作業所!R47)=0,"",SUM(作業所!R47)/1000)</f>
        <v/>
      </c>
      <c r="AK47" s="788">
        <f>IF(SUM('市受託(公益)'!H47)=0,"",SUM('市受託(公益)'!H47)/1000)</f>
        <v>4335</v>
      </c>
      <c r="AL47" s="409">
        <f>IF(SUM('市受託(公益)'!I47)=0,"",SUM('市受託(公益)'!I47)/1000)</f>
        <v>2800</v>
      </c>
      <c r="AM47" s="133">
        <f>IF(SUM('市受託(公益)'!K47)=0,"",SUM('市受託(公益)'!K47)/1000)</f>
        <v>1535</v>
      </c>
    </row>
    <row r="48" spans="1:43" ht="13.8" hidden="1" outlineLevel="3">
      <c r="A48" s="789"/>
      <c r="B48" s="738"/>
      <c r="C48" s="739"/>
      <c r="D48" s="795"/>
      <c r="E48" s="791"/>
      <c r="F48" s="735" t="s">
        <v>682</v>
      </c>
      <c r="G48" s="736" t="s">
        <v>692</v>
      </c>
      <c r="H48" s="785">
        <v>0</v>
      </c>
      <c r="I48" s="785">
        <v>0</v>
      </c>
      <c r="J48" s="785">
        <f t="shared" si="1"/>
        <v>0</v>
      </c>
      <c r="K48" s="786" t="str">
        <f>IF(SUM(法人!H48)=0,"",SUM(法人!H48)/1000)</f>
        <v/>
      </c>
      <c r="L48" s="787" t="str">
        <f>IF(SUM(地域!H48)=0,"",SUM(地域!H48)/1000)</f>
        <v/>
      </c>
      <c r="M48" s="787" t="str">
        <f>IF(SUM(相談!H48)=0,"",SUM(相談!H48)/1000)</f>
        <v/>
      </c>
      <c r="N48" s="787" t="str">
        <f>IF(SUM(相談!I48)=0,"",SUM(相談!I48)/1000)</f>
        <v/>
      </c>
      <c r="O48" s="787" t="str">
        <f>IF(SUM(相談!M48)=0,"",SUM(相談!M48)/1000)</f>
        <v/>
      </c>
      <c r="P48" s="787" t="str">
        <f>IF(SUM(相談!Q48)=0,"",SUM(相談!Q48)/1000)</f>
        <v/>
      </c>
      <c r="Q48" s="787" t="str">
        <f>IF(SUM(基金!H48)=0,"",SUM(基金!H48)/1000)</f>
        <v/>
      </c>
      <c r="R48" s="787" t="str">
        <f>IF(SUM(善銀!H48)=0,"",SUM(善銀!H48)/1000)</f>
        <v/>
      </c>
      <c r="S48" s="787" t="str">
        <f>IF(SUM(一般募金!H48)=0,"",SUM(一般募金!H48)/1000)</f>
        <v/>
      </c>
      <c r="T48" s="787" t="str">
        <f>IF(SUM(一般募金!I48)=0,"",SUM(一般募金!I48)/1000)</f>
        <v/>
      </c>
      <c r="U48" s="787" t="str">
        <f>IF(SUM(一般募金!K48)=0,"",SUM(一般募金!K48)/1000)</f>
        <v/>
      </c>
      <c r="V48" s="787" t="str">
        <f>IF(SUM(歳末募金!H48)=0,"",SUM(歳末募金!I48)/1000)</f>
        <v/>
      </c>
      <c r="W48" s="787" t="str">
        <f>IF(SUM(センター管理!H48)=0,"",SUM(センター管理!H48)/1000)</f>
        <v/>
      </c>
      <c r="X48" s="787" t="str">
        <f>IF(SUM(センター管理!K48)=0,"",SUM(センター管理!K48)/1000)</f>
        <v/>
      </c>
      <c r="Y48" s="787" t="str">
        <f>IF(SUM(居宅!H48)=0,"",SUM(居宅!H48)/1000)</f>
        <v/>
      </c>
      <c r="Z48" s="787" t="str">
        <f>IF(SUM(居宅!I48)=0,"",SUM(居宅!I48)/1000)</f>
        <v/>
      </c>
      <c r="AA48" s="787" t="str">
        <f>IF(SUM(居宅!N48)=0,"",SUM(居宅!N48)/1000)</f>
        <v/>
      </c>
      <c r="AB48" s="787" t="str">
        <f>IF(SUM(居宅!U48)=0,"",SUM(居宅!U48)/1000)</f>
        <v/>
      </c>
      <c r="AC48" s="787" t="str">
        <f>IF(SUM(居宅!AH48)=0,"",SUM(居宅!AH48)/1000)</f>
        <v/>
      </c>
      <c r="AD48" s="787" t="str">
        <f>IF(SUM(居宅!AL48)=0,"",SUM(居宅!AL48)/1000)</f>
        <v/>
      </c>
      <c r="AE48" s="787" t="str">
        <f>IF(SUM(居宅!AV48)=0,"",SUM(居宅!AV48)/1000)</f>
        <v/>
      </c>
      <c r="AF48" s="787" t="str">
        <f>IF(SUM(居宅!AZ48)=0,"",SUM(居宅!AZ48)/1000)</f>
        <v/>
      </c>
      <c r="AG48" s="787" t="str">
        <f>IF(SUM(作業所!H48)=0,"",SUM(作業所!H48)/1000)</f>
        <v/>
      </c>
      <c r="AH48" s="787" t="str">
        <f>IF(SUM(作業所!I48)=0,"",SUM(作業所!I48)/1000)</f>
        <v/>
      </c>
      <c r="AI48" s="787" t="str">
        <f>IF(SUM(作業所!K48)=0,"",SUM(作業所!K48)/1000)</f>
        <v/>
      </c>
      <c r="AJ48" s="787" t="str">
        <f>IF(SUM(作業所!R48)=0,"",SUM(作業所!R48)/1000)</f>
        <v/>
      </c>
      <c r="AK48" s="788" t="str">
        <f>IF(SUM('市受託(公益)'!H48)=0,"",SUM('市受託(公益)'!H48)/1000)</f>
        <v/>
      </c>
      <c r="AL48" s="409" t="str">
        <f>IF(SUM('市受託(公益)'!I48)=0,"",SUM('市受託(公益)'!I48)/1000)</f>
        <v/>
      </c>
      <c r="AM48" s="133" t="str">
        <f>IF(SUM('市受託(公益)'!K48)=0,"",SUM('市受託(公益)'!K48)/1000)</f>
        <v/>
      </c>
    </row>
    <row r="49" spans="1:43" ht="13.8" hidden="1" outlineLevel="3">
      <c r="A49" s="789"/>
      <c r="B49" s="738"/>
      <c r="C49" s="739"/>
      <c r="D49" s="795"/>
      <c r="E49" s="791"/>
      <c r="F49" s="735" t="s">
        <v>683</v>
      </c>
      <c r="G49" s="736" t="s">
        <v>693</v>
      </c>
      <c r="H49" s="785">
        <v>0</v>
      </c>
      <c r="I49" s="785">
        <v>0</v>
      </c>
      <c r="J49" s="785">
        <f t="shared" si="1"/>
        <v>0</v>
      </c>
      <c r="K49" s="786" t="str">
        <f>IF(SUM(法人!H49)=0,"",SUM(法人!H49)/1000)</f>
        <v/>
      </c>
      <c r="L49" s="787" t="str">
        <f>IF(SUM(地域!H49)=0,"",SUM(地域!H49)/1000)</f>
        <v/>
      </c>
      <c r="M49" s="787" t="str">
        <f>IF(SUM(相談!H49)=0,"",SUM(相談!H49)/1000)</f>
        <v/>
      </c>
      <c r="N49" s="787" t="str">
        <f>IF(SUM(相談!I49)=0,"",SUM(相談!I49)/1000)</f>
        <v/>
      </c>
      <c r="O49" s="787" t="str">
        <f>IF(SUM(相談!M49)=0,"",SUM(相談!M49)/1000)</f>
        <v/>
      </c>
      <c r="P49" s="787" t="str">
        <f>IF(SUM(相談!Q49)=0,"",SUM(相談!Q49)/1000)</f>
        <v/>
      </c>
      <c r="Q49" s="787" t="str">
        <f>IF(SUM(基金!H49)=0,"",SUM(基金!H49)/1000)</f>
        <v/>
      </c>
      <c r="R49" s="787" t="str">
        <f>IF(SUM(善銀!H49)=0,"",SUM(善銀!H49)/1000)</f>
        <v/>
      </c>
      <c r="S49" s="787" t="str">
        <f>IF(SUM(一般募金!H49)=0,"",SUM(一般募金!H49)/1000)</f>
        <v/>
      </c>
      <c r="T49" s="787" t="str">
        <f>IF(SUM(一般募金!I49)=0,"",SUM(一般募金!I49)/1000)</f>
        <v/>
      </c>
      <c r="U49" s="787" t="str">
        <f>IF(SUM(一般募金!K49)=0,"",SUM(一般募金!K49)/1000)</f>
        <v/>
      </c>
      <c r="V49" s="787" t="str">
        <f>IF(SUM(歳末募金!H49)=0,"",SUM(歳末募金!I49)/1000)</f>
        <v/>
      </c>
      <c r="W49" s="787" t="str">
        <f>IF(SUM(センター管理!H49)=0,"",SUM(センター管理!H49)/1000)</f>
        <v/>
      </c>
      <c r="X49" s="787" t="str">
        <f>IF(SUM(センター管理!K49)=0,"",SUM(センター管理!K49)/1000)</f>
        <v/>
      </c>
      <c r="Y49" s="787" t="str">
        <f>IF(SUM(居宅!H49)=0,"",SUM(居宅!H49)/1000)</f>
        <v/>
      </c>
      <c r="Z49" s="787" t="str">
        <f>IF(SUM(居宅!I49)=0,"",SUM(居宅!I49)/1000)</f>
        <v/>
      </c>
      <c r="AA49" s="787" t="str">
        <f>IF(SUM(居宅!N49)=0,"",SUM(居宅!N49)/1000)</f>
        <v/>
      </c>
      <c r="AB49" s="787" t="str">
        <f>IF(SUM(居宅!U49)=0,"",SUM(居宅!U49)/1000)</f>
        <v/>
      </c>
      <c r="AC49" s="787" t="str">
        <f>IF(SUM(居宅!AH49)=0,"",SUM(居宅!AH49)/1000)</f>
        <v/>
      </c>
      <c r="AD49" s="787" t="str">
        <f>IF(SUM(居宅!AL49)=0,"",SUM(居宅!AL49)/1000)</f>
        <v/>
      </c>
      <c r="AE49" s="787" t="str">
        <f>IF(SUM(居宅!AV49)=0,"",SUM(居宅!AV49)/1000)</f>
        <v/>
      </c>
      <c r="AF49" s="787" t="str">
        <f>IF(SUM(居宅!AZ49)=0,"",SUM(居宅!AZ49)/1000)</f>
        <v/>
      </c>
      <c r="AG49" s="787" t="str">
        <f>IF(SUM(作業所!H49)=0,"",SUM(作業所!H49)/1000)</f>
        <v/>
      </c>
      <c r="AH49" s="787" t="str">
        <f>IF(SUM(作業所!I49)=0,"",SUM(作業所!I49)/1000)</f>
        <v/>
      </c>
      <c r="AI49" s="787" t="str">
        <f>IF(SUM(作業所!K49)=0,"",SUM(作業所!K49)/1000)</f>
        <v/>
      </c>
      <c r="AJ49" s="787" t="str">
        <f>IF(SUM(作業所!R49)=0,"",SUM(作業所!R49)/1000)</f>
        <v/>
      </c>
      <c r="AK49" s="788" t="str">
        <f>IF(SUM('市受託(公益)'!H49)=0,"",SUM('市受託(公益)'!H49)/1000)</f>
        <v/>
      </c>
      <c r="AL49" s="409" t="str">
        <f>IF(SUM('市受託(公益)'!I49)=0,"",SUM('市受託(公益)'!I49)/1000)</f>
        <v/>
      </c>
      <c r="AM49" s="133" t="str">
        <f>IF(SUM('市受託(公益)'!K49)=0,"",SUM('市受託(公益)'!K49)/1000)</f>
        <v/>
      </c>
    </row>
    <row r="50" spans="1:43" ht="13.8" hidden="1" outlineLevel="3">
      <c r="A50" s="789"/>
      <c r="B50" s="738"/>
      <c r="C50" s="739"/>
      <c r="D50" s="795"/>
      <c r="E50" s="791"/>
      <c r="F50" s="735" t="s">
        <v>680</v>
      </c>
      <c r="G50" s="736" t="s">
        <v>694</v>
      </c>
      <c r="H50" s="785">
        <v>5349</v>
      </c>
      <c r="I50" s="785">
        <f t="shared" ref="I50:I70" si="6">IF(SUM(K50,L50,M50,Q50,R50,S50,V50,W50,Y50,AG50,AK50)=0,"",SUM(K50,L50,M50,Q50,R50,S50,V50,W50,Y50,AG50,AK50))</f>
        <v>5323</v>
      </c>
      <c r="J50" s="785">
        <f t="shared" si="1"/>
        <v>-26</v>
      </c>
      <c r="K50" s="786" t="str">
        <f>IF(SUM(法人!H50)=0,"",SUM(法人!H50)/1000)</f>
        <v/>
      </c>
      <c r="L50" s="787" t="str">
        <f>IF(SUM(地域!H50)=0,"",SUM(地域!H50)/1000)</f>
        <v/>
      </c>
      <c r="M50" s="787" t="str">
        <f>IF(SUM(相談!H50)=0,"",SUM(相談!H50)/1000)</f>
        <v/>
      </c>
      <c r="N50" s="787" t="str">
        <f>IF(SUM(相談!I50)=0,"",SUM(相談!I50)/1000)</f>
        <v/>
      </c>
      <c r="O50" s="787" t="str">
        <f>IF(SUM(相談!M50)=0,"",SUM(相談!M50)/1000)</f>
        <v/>
      </c>
      <c r="P50" s="787" t="str">
        <f>IF(SUM(相談!Q50)=0,"",SUM(相談!Q50)/1000)</f>
        <v/>
      </c>
      <c r="Q50" s="787" t="str">
        <f>IF(SUM(基金!H50)=0,"",SUM(基金!H50)/1000)</f>
        <v/>
      </c>
      <c r="R50" s="787" t="str">
        <f>IF(SUM(善銀!H50)=0,"",SUM(善銀!H50)/1000)</f>
        <v/>
      </c>
      <c r="S50" s="787" t="str">
        <f>IF(SUM(一般募金!H50)=0,"",SUM(一般募金!H50)/1000)</f>
        <v/>
      </c>
      <c r="T50" s="787" t="str">
        <f>IF(SUM(一般募金!I50)=0,"",SUM(一般募金!I50)/1000)</f>
        <v/>
      </c>
      <c r="U50" s="787" t="str">
        <f>IF(SUM(一般募金!K50)=0,"",SUM(一般募金!K50)/1000)</f>
        <v/>
      </c>
      <c r="V50" s="787" t="str">
        <f>IF(SUM(歳末募金!H50)=0,"",SUM(歳末募金!I50)/1000)</f>
        <v/>
      </c>
      <c r="W50" s="787">
        <f>IF(SUM(センター管理!H50)=0,"",SUM(センター管理!H50)/1000)</f>
        <v>5323</v>
      </c>
      <c r="X50" s="787">
        <f>IF(SUM(センター管理!K50)=0,"",SUM(センター管理!K50)/1000)</f>
        <v>5323</v>
      </c>
      <c r="Y50" s="787" t="str">
        <f>IF(SUM(居宅!H50)=0,"",SUM(居宅!H50)/1000)</f>
        <v/>
      </c>
      <c r="Z50" s="787" t="str">
        <f>IF(SUM(居宅!I50)=0,"",SUM(居宅!I50)/1000)</f>
        <v/>
      </c>
      <c r="AA50" s="787" t="str">
        <f>IF(SUM(居宅!N50)=0,"",SUM(居宅!N50)/1000)</f>
        <v/>
      </c>
      <c r="AB50" s="787" t="str">
        <f>IF(SUM(居宅!U50)=0,"",SUM(居宅!U50)/1000)</f>
        <v/>
      </c>
      <c r="AC50" s="787" t="str">
        <f>IF(SUM(居宅!AH50)=0,"",SUM(居宅!AH50)/1000)</f>
        <v/>
      </c>
      <c r="AD50" s="787" t="str">
        <f>IF(SUM(居宅!AL50)=0,"",SUM(居宅!AL50)/1000)</f>
        <v/>
      </c>
      <c r="AE50" s="787" t="str">
        <f>IF(SUM(居宅!AV50)=0,"",SUM(居宅!AV50)/1000)</f>
        <v/>
      </c>
      <c r="AF50" s="787" t="str">
        <f>IF(SUM(居宅!AZ50)=0,"",SUM(居宅!AZ50)/1000)</f>
        <v/>
      </c>
      <c r="AG50" s="787" t="str">
        <f>IF(SUM(作業所!H50)=0,"",SUM(作業所!H50)/1000)</f>
        <v/>
      </c>
      <c r="AH50" s="787" t="str">
        <f>IF(SUM(作業所!I50)=0,"",SUM(作業所!I50)/1000)</f>
        <v/>
      </c>
      <c r="AI50" s="787" t="str">
        <f>IF(SUM(作業所!K50)=0,"",SUM(作業所!K50)/1000)</f>
        <v/>
      </c>
      <c r="AJ50" s="787" t="str">
        <f>IF(SUM(作業所!R50)=0,"",SUM(作業所!R50)/1000)</f>
        <v/>
      </c>
      <c r="AK50" s="788" t="str">
        <f>IF(SUM('市受託(公益)'!H50)=0,"",SUM('市受託(公益)'!H50)/1000)</f>
        <v/>
      </c>
      <c r="AL50" s="409" t="str">
        <f>IF(SUM('市受託(公益)'!I50)=0,"",SUM('市受託(公益)'!I50)/1000)</f>
        <v/>
      </c>
      <c r="AM50" s="133" t="str">
        <f>IF(SUM('市受託(公益)'!K50)=0,"",SUM('市受託(公益)'!K50)/1000)</f>
        <v/>
      </c>
    </row>
    <row r="51" spans="1:43" ht="13.8" hidden="1" outlineLevel="3">
      <c r="A51" s="789"/>
      <c r="B51" s="738"/>
      <c r="C51" s="739"/>
      <c r="D51" s="795"/>
      <c r="E51" s="791"/>
      <c r="F51" s="735" t="s">
        <v>684</v>
      </c>
      <c r="G51" s="736" t="s">
        <v>695</v>
      </c>
      <c r="H51" s="785">
        <v>1535</v>
      </c>
      <c r="I51" s="785">
        <f t="shared" si="6"/>
        <v>720</v>
      </c>
      <c r="J51" s="785">
        <f t="shared" si="1"/>
        <v>-815</v>
      </c>
      <c r="K51" s="786" t="str">
        <f>IF(SUM(法人!H51)=0,"",SUM(法人!H51)/1000)</f>
        <v/>
      </c>
      <c r="L51" s="787" t="str">
        <f>IF(SUM(地域!H51)=0,"",SUM(地域!H51)/1000)</f>
        <v/>
      </c>
      <c r="M51" s="787" t="str">
        <f>IF(SUM(相談!H51)=0,"",SUM(相談!H51)/1000)</f>
        <v/>
      </c>
      <c r="N51" s="787" t="str">
        <f>IF(SUM(相談!I51)=0,"",SUM(相談!I51)/1000)</f>
        <v/>
      </c>
      <c r="O51" s="787" t="str">
        <f>IF(SUM(相談!M51)=0,"",SUM(相談!M51)/1000)</f>
        <v/>
      </c>
      <c r="P51" s="787" t="str">
        <f>IF(SUM(相談!Q51)=0,"",SUM(相談!Q51)/1000)</f>
        <v/>
      </c>
      <c r="Q51" s="787" t="str">
        <f>IF(SUM(基金!H51)=0,"",SUM(基金!H51)/1000)</f>
        <v/>
      </c>
      <c r="R51" s="787" t="str">
        <f>IF(SUM(善銀!H51)=0,"",SUM(善銀!H51)/1000)</f>
        <v/>
      </c>
      <c r="S51" s="787" t="str">
        <f>IF(SUM(一般募金!H51)=0,"",SUM(一般募金!H51)/1000)</f>
        <v/>
      </c>
      <c r="T51" s="787" t="str">
        <f>IF(SUM(一般募金!I51)=0,"",SUM(一般募金!I51)/1000)</f>
        <v/>
      </c>
      <c r="U51" s="787" t="str">
        <f>IF(SUM(一般募金!K51)=0,"",SUM(一般募金!K51)/1000)</f>
        <v/>
      </c>
      <c r="V51" s="787" t="str">
        <f>IF(SUM(歳末募金!H51)=0,"",SUM(歳末募金!I51)/1000)</f>
        <v/>
      </c>
      <c r="W51" s="787" t="str">
        <f>IF(SUM(センター管理!H51)=0,"",SUM(センター管理!H51)/1000)</f>
        <v/>
      </c>
      <c r="X51" s="787" t="str">
        <f>IF(SUM(センター管理!K51)=0,"",SUM(センター管理!K51)/1000)</f>
        <v/>
      </c>
      <c r="Y51" s="787" t="str">
        <f>IF(SUM(居宅!H51)=0,"",SUM(居宅!H51)/1000)</f>
        <v/>
      </c>
      <c r="Z51" s="787" t="str">
        <f>IF(SUM(居宅!I51)=0,"",SUM(居宅!I51)/1000)</f>
        <v/>
      </c>
      <c r="AA51" s="787" t="str">
        <f>IF(SUM(居宅!N51)=0,"",SUM(居宅!N51)/1000)</f>
        <v/>
      </c>
      <c r="AB51" s="787" t="str">
        <f>IF(SUM(居宅!U51)=0,"",SUM(居宅!U51)/1000)</f>
        <v/>
      </c>
      <c r="AC51" s="787" t="str">
        <f>IF(SUM(居宅!AH51)=0,"",SUM(居宅!AH51)/1000)</f>
        <v/>
      </c>
      <c r="AD51" s="787" t="str">
        <f>IF(SUM(居宅!AL51)=0,"",SUM(居宅!AL51)/1000)</f>
        <v/>
      </c>
      <c r="AE51" s="787" t="str">
        <f>IF(SUM(居宅!AV51)=0,"",SUM(居宅!AV51)/1000)</f>
        <v/>
      </c>
      <c r="AF51" s="787" t="str">
        <f>IF(SUM(居宅!AZ51)=0,"",SUM(居宅!AZ51)/1000)</f>
        <v/>
      </c>
      <c r="AG51" s="787" t="str">
        <f>IF(SUM(作業所!H51)=0,"",SUM(作業所!H51)/1000)</f>
        <v/>
      </c>
      <c r="AH51" s="787" t="str">
        <f>IF(SUM(作業所!I51)=0,"",SUM(作業所!I51)/1000)</f>
        <v/>
      </c>
      <c r="AI51" s="787" t="str">
        <f>IF(SUM(作業所!K51)=0,"",SUM(作業所!K51)/1000)</f>
        <v/>
      </c>
      <c r="AJ51" s="787" t="str">
        <f>IF(SUM(作業所!R51)=0,"",SUM(作業所!R51)/1000)</f>
        <v/>
      </c>
      <c r="AK51" s="788">
        <f>IF(SUM('市受託(公益)'!H51)=0,"",SUM('市受託(公益)'!H51)/1000)</f>
        <v>720</v>
      </c>
      <c r="AL51" s="409" t="str">
        <f>IF(SUM('市受託(公益)'!I51)=0,"",SUM('市受託(公益)'!I51)/1000)</f>
        <v/>
      </c>
      <c r="AM51" s="133">
        <f>IF(SUM('市受託(公益)'!K51)=0,"",SUM('市受託(公益)'!K51)/1000)</f>
        <v>720</v>
      </c>
    </row>
    <row r="52" spans="1:43" ht="13.8" hidden="1" outlineLevel="3">
      <c r="A52" s="789"/>
      <c r="B52" s="738"/>
      <c r="C52" s="739"/>
      <c r="D52" s="795"/>
      <c r="E52" s="791"/>
      <c r="F52" s="735" t="s">
        <v>690</v>
      </c>
      <c r="G52" s="736" t="s">
        <v>696</v>
      </c>
      <c r="H52" s="785">
        <v>68602</v>
      </c>
      <c r="I52" s="785">
        <f t="shared" si="6"/>
        <v>89504</v>
      </c>
      <c r="J52" s="785">
        <f t="shared" si="1"/>
        <v>20902</v>
      </c>
      <c r="K52" s="786" t="str">
        <f>IF(SUM(法人!H52)=0,"",SUM(法人!H52)/1000)</f>
        <v/>
      </c>
      <c r="L52" s="787">
        <f>IF(SUM(地域!H52)=0,"",SUM(地域!H52)/1000)</f>
        <v>31502</v>
      </c>
      <c r="M52" s="787">
        <f>IF(SUM(相談!H52)=0,"",SUM(相談!H52)/1000)</f>
        <v>6535</v>
      </c>
      <c r="N52" s="787" t="str">
        <f>IF(SUM(相談!I52)=0,"",SUM(相談!I52)/1000)</f>
        <v/>
      </c>
      <c r="O52" s="787">
        <f>IF(SUM(相談!M52)=0,"",SUM(相談!M52)/1000)</f>
        <v>6535</v>
      </c>
      <c r="P52" s="787" t="str">
        <f>IF(SUM(相談!Q52)=0,"",SUM(相談!Q52)/1000)</f>
        <v/>
      </c>
      <c r="Q52" s="787" t="str">
        <f>IF(SUM(基金!H52)=0,"",SUM(基金!H52)/1000)</f>
        <v/>
      </c>
      <c r="R52" s="787" t="str">
        <f>IF(SUM(善銀!H52)=0,"",SUM(善銀!H52)/1000)</f>
        <v/>
      </c>
      <c r="S52" s="787" t="str">
        <f>IF(SUM(一般募金!H52)=0,"",SUM(一般募金!H52)/1000)</f>
        <v/>
      </c>
      <c r="T52" s="787" t="str">
        <f>IF(SUM(一般募金!I52)=0,"",SUM(一般募金!I52)/1000)</f>
        <v/>
      </c>
      <c r="U52" s="787" t="str">
        <f>IF(SUM(一般募金!K52)=0,"",SUM(一般募金!K52)/1000)</f>
        <v/>
      </c>
      <c r="V52" s="787" t="str">
        <f>IF(SUM(歳末募金!H52)=0,"",SUM(歳末募金!I52)/1000)</f>
        <v/>
      </c>
      <c r="W52" s="787" t="str">
        <f>IF(SUM(センター管理!H52)=0,"",SUM(センター管理!H52)/1000)</f>
        <v/>
      </c>
      <c r="X52" s="787" t="str">
        <f>IF(SUM(センター管理!K52)=0,"",SUM(センター管理!K52)/1000)</f>
        <v/>
      </c>
      <c r="Y52" s="787">
        <f>IF(SUM(居宅!H52)=0,"",SUM(居宅!H52)/1000)</f>
        <v>48667</v>
      </c>
      <c r="Z52" s="787">
        <f>IF(SUM(居宅!I52)=0,"",SUM(居宅!I52)/1000)</f>
        <v>2226</v>
      </c>
      <c r="AA52" s="787">
        <f>IF(SUM(居宅!N52)=0,"",SUM(居宅!N52)/1000)</f>
        <v>46441</v>
      </c>
      <c r="AB52" s="787" t="str">
        <f>IF(SUM(居宅!U52)=0,"",SUM(居宅!U52)/1000)</f>
        <v/>
      </c>
      <c r="AC52" s="787" t="str">
        <f>IF(SUM(居宅!AH52)=0,"",SUM(居宅!AH52)/1000)</f>
        <v/>
      </c>
      <c r="AD52" s="787" t="str">
        <f>IF(SUM(居宅!AL52)=0,"",SUM(居宅!AL52)/1000)</f>
        <v/>
      </c>
      <c r="AE52" s="787" t="str">
        <f>IF(SUM(居宅!AV52)=0,"",SUM(居宅!AV52)/1000)</f>
        <v/>
      </c>
      <c r="AF52" s="787" t="str">
        <f>IF(SUM(居宅!AZ52)=0,"",SUM(居宅!AZ52)/1000)</f>
        <v/>
      </c>
      <c r="AG52" s="787" t="str">
        <f>IF(SUM(作業所!H52)=0,"",SUM(作業所!H52)/1000)</f>
        <v/>
      </c>
      <c r="AH52" s="787" t="str">
        <f>IF(SUM(作業所!I52)=0,"",SUM(作業所!I52)/1000)</f>
        <v/>
      </c>
      <c r="AI52" s="787" t="str">
        <f>IF(SUM(作業所!K52)=0,"",SUM(作業所!K52)/1000)</f>
        <v/>
      </c>
      <c r="AJ52" s="787" t="str">
        <f>IF(SUM(作業所!R52)=0,"",SUM(作業所!R52)/1000)</f>
        <v/>
      </c>
      <c r="AK52" s="788">
        <f>IF(SUM('市受託(公益)'!H52)=0,"",SUM('市受託(公益)'!H52)/1000)</f>
        <v>2800</v>
      </c>
      <c r="AL52" s="409">
        <f>IF(SUM('市受託(公益)'!I52)=0,"",SUM('市受託(公益)'!I52)/1000)</f>
        <v>2800</v>
      </c>
      <c r="AM52" s="133" t="str">
        <f>IF(SUM('市受託(公益)'!K52)=0,"",SUM('市受託(公益)'!K52)/1000)</f>
        <v/>
      </c>
    </row>
    <row r="53" spans="1:43" ht="13.8" hidden="1" outlineLevel="3">
      <c r="A53" s="789"/>
      <c r="B53" s="738"/>
      <c r="C53" s="739"/>
      <c r="D53" s="795"/>
      <c r="E53" s="791"/>
      <c r="F53" s="735" t="s">
        <v>691</v>
      </c>
      <c r="G53" s="736" t="s">
        <v>697</v>
      </c>
      <c r="H53" s="785" t="s">
        <v>871</v>
      </c>
      <c r="I53" s="785" t="str">
        <f t="shared" si="6"/>
        <v/>
      </c>
      <c r="J53" s="785" t="str">
        <f t="shared" si="1"/>
        <v xml:space="preserve"> </v>
      </c>
      <c r="K53" s="786" t="str">
        <f>IF(SUM(法人!H53)=0,"",SUM(法人!H53)/1000)</f>
        <v/>
      </c>
      <c r="L53" s="787" t="str">
        <f>IF(SUM(地域!H53)=0,"",SUM(地域!H53)/1000)</f>
        <v/>
      </c>
      <c r="M53" s="787" t="str">
        <f>IF(SUM(相談!H53)=0,"",SUM(相談!H53)/1000)</f>
        <v/>
      </c>
      <c r="N53" s="787" t="str">
        <f>IF(SUM(相談!I53)=0,"",SUM(相談!I53)/1000)</f>
        <v/>
      </c>
      <c r="O53" s="787" t="str">
        <f>IF(SUM(相談!M53)=0,"",SUM(相談!M53)/1000)</f>
        <v/>
      </c>
      <c r="P53" s="787" t="str">
        <f>IF(SUM(相談!Q53)=0,"",SUM(相談!Q53)/1000)</f>
        <v/>
      </c>
      <c r="Q53" s="787" t="str">
        <f>IF(SUM(基金!H53)=0,"",SUM(基金!H53)/1000)</f>
        <v/>
      </c>
      <c r="R53" s="787" t="str">
        <f>IF(SUM(善銀!H53)=0,"",SUM(善銀!H53)/1000)</f>
        <v/>
      </c>
      <c r="S53" s="787" t="str">
        <f>IF(SUM(一般募金!H53)=0,"",SUM(一般募金!H53)/1000)</f>
        <v/>
      </c>
      <c r="T53" s="787" t="str">
        <f>IF(SUM(一般募金!I53)=0,"",SUM(一般募金!I53)/1000)</f>
        <v/>
      </c>
      <c r="U53" s="787" t="str">
        <f>IF(SUM(一般募金!K53)=0,"",SUM(一般募金!K53)/1000)</f>
        <v/>
      </c>
      <c r="V53" s="787" t="str">
        <f>IF(SUM(歳末募金!H53)=0,"",SUM(歳末募金!I53)/1000)</f>
        <v/>
      </c>
      <c r="W53" s="787" t="str">
        <f>IF(SUM(センター管理!H53)=0,"",SUM(センター管理!H53)/1000)</f>
        <v/>
      </c>
      <c r="X53" s="787" t="str">
        <f>IF(SUM(センター管理!K53)=0,"",SUM(センター管理!K53)/1000)</f>
        <v/>
      </c>
      <c r="Y53" s="787" t="str">
        <f>IF(SUM(居宅!H53)=0,"",SUM(居宅!H53)/1000)</f>
        <v/>
      </c>
      <c r="Z53" s="787" t="str">
        <f>IF(SUM(居宅!I53)=0,"",SUM(居宅!I53)/1000)</f>
        <v/>
      </c>
      <c r="AA53" s="787" t="str">
        <f>IF(SUM(居宅!N53)=0,"",SUM(居宅!N53)/1000)</f>
        <v/>
      </c>
      <c r="AB53" s="787" t="str">
        <f>IF(SUM(居宅!U53)=0,"",SUM(居宅!U53)/1000)</f>
        <v/>
      </c>
      <c r="AC53" s="787" t="str">
        <f>IF(SUM(居宅!AH53)=0,"",SUM(居宅!AH53)/1000)</f>
        <v/>
      </c>
      <c r="AD53" s="787" t="str">
        <f>IF(SUM(居宅!AL53)=0,"",SUM(居宅!AL53)/1000)</f>
        <v/>
      </c>
      <c r="AE53" s="787" t="str">
        <f>IF(SUM(居宅!AV53)=0,"",SUM(居宅!AV53)/1000)</f>
        <v/>
      </c>
      <c r="AF53" s="787" t="str">
        <f>IF(SUM(居宅!AZ53)=0,"",SUM(居宅!AZ53)/1000)</f>
        <v/>
      </c>
      <c r="AG53" s="787" t="str">
        <f>IF(SUM(作業所!H53)=0,"",SUM(作業所!H53)/1000)</f>
        <v/>
      </c>
      <c r="AH53" s="787" t="str">
        <f>IF(SUM(作業所!I53)=0,"",SUM(作業所!I53)/1000)</f>
        <v/>
      </c>
      <c r="AI53" s="787" t="str">
        <f>IF(SUM(作業所!K53)=0,"",SUM(作業所!K53)/1000)</f>
        <v/>
      </c>
      <c r="AJ53" s="787" t="str">
        <f>IF(SUM(作業所!R53)=0,"",SUM(作業所!R53)/1000)</f>
        <v/>
      </c>
      <c r="AK53" s="788" t="str">
        <f>IF(SUM('市受託(公益)'!H53)=0,"",SUM('市受託(公益)'!H53)/1000)</f>
        <v/>
      </c>
      <c r="AL53" s="409" t="str">
        <f>IF(SUM('市受託(公益)'!I53)=0,"",SUM('市受託(公益)'!I53)/1000)</f>
        <v/>
      </c>
      <c r="AM53" s="133" t="str">
        <f>IF(SUM('市受託(公益)'!K53)=0,"",SUM('市受託(公益)'!K53)/1000)</f>
        <v/>
      </c>
    </row>
    <row r="54" spans="1:43" ht="13.8" hidden="1" outlineLevel="3">
      <c r="A54" s="789"/>
      <c r="B54" s="738"/>
      <c r="C54" s="739"/>
      <c r="D54" s="795"/>
      <c r="E54" s="791"/>
      <c r="F54" s="735" t="s">
        <v>685</v>
      </c>
      <c r="G54" s="736" t="s">
        <v>689</v>
      </c>
      <c r="H54" s="785" t="s">
        <v>871</v>
      </c>
      <c r="I54" s="785">
        <f t="shared" si="6"/>
        <v>875</v>
      </c>
      <c r="J54" s="785" t="str">
        <f t="shared" si="1"/>
        <v xml:space="preserve"> </v>
      </c>
      <c r="K54" s="786" t="str">
        <f>IF(SUM(法人!H54)=0,"",SUM(法人!H54)/1000)</f>
        <v/>
      </c>
      <c r="L54" s="787" t="str">
        <f>IF(SUM(地域!H54)=0,"",SUM(地域!H54)/1000)</f>
        <v/>
      </c>
      <c r="M54" s="787" t="str">
        <f>IF(SUM(相談!H54)=0,"",SUM(相談!H54)/1000)</f>
        <v/>
      </c>
      <c r="N54" s="787" t="str">
        <f>IF(SUM(相談!I54)=0,"",SUM(相談!I54)/1000)</f>
        <v/>
      </c>
      <c r="O54" s="787" t="str">
        <f>IF(SUM(相談!M54)=0,"",SUM(相談!M54)/1000)</f>
        <v/>
      </c>
      <c r="P54" s="787" t="str">
        <f>IF(SUM(相談!Q54)=0,"",SUM(相談!Q54)/1000)</f>
        <v/>
      </c>
      <c r="Q54" s="787" t="str">
        <f>IF(SUM(基金!H54)=0,"",SUM(基金!H54)/1000)</f>
        <v/>
      </c>
      <c r="R54" s="787" t="str">
        <f>IF(SUM(善銀!H54)=0,"",SUM(善銀!H54)/1000)</f>
        <v/>
      </c>
      <c r="S54" s="787" t="str">
        <f>IF(SUM(一般募金!H54)=0,"",SUM(一般募金!H54)/1000)</f>
        <v/>
      </c>
      <c r="T54" s="787" t="str">
        <f>IF(SUM(一般募金!I54)=0,"",SUM(一般募金!I54)/1000)</f>
        <v/>
      </c>
      <c r="U54" s="787" t="str">
        <f>IF(SUM(一般募金!K54)=0,"",SUM(一般募金!K54)/1000)</f>
        <v/>
      </c>
      <c r="V54" s="787" t="str">
        <f>IF(SUM(歳末募金!H54)=0,"",SUM(歳末募金!I54)/1000)</f>
        <v/>
      </c>
      <c r="W54" s="787" t="str">
        <f>IF(SUM(センター管理!H54)=0,"",SUM(センター管理!H54)/1000)</f>
        <v/>
      </c>
      <c r="X54" s="787" t="str">
        <f>IF(SUM(センター管理!K54)=0,"",SUM(センター管理!K54)/1000)</f>
        <v/>
      </c>
      <c r="Y54" s="787">
        <f>IF(SUM(居宅!H54)=0,"",SUM(居宅!H54)/1000)</f>
        <v>60</v>
      </c>
      <c r="Z54" s="787" t="str">
        <f>IF(SUM(居宅!I54)=0,"",SUM(居宅!I54)/1000)</f>
        <v/>
      </c>
      <c r="AA54" s="787" t="str">
        <f>IF(SUM(居宅!N54)=0,"",SUM(居宅!N54)/1000)</f>
        <v/>
      </c>
      <c r="AB54" s="787" t="str">
        <f>IF(SUM(居宅!U54)=0,"",SUM(居宅!U54)/1000)</f>
        <v/>
      </c>
      <c r="AC54" s="787" t="str">
        <f>IF(SUM(居宅!AH54)=0,"",SUM(居宅!AH54)/1000)</f>
        <v/>
      </c>
      <c r="AD54" s="787" t="str">
        <f>IF(SUM(居宅!AL54)=0,"",SUM(居宅!AL54)/1000)</f>
        <v/>
      </c>
      <c r="AE54" s="787" t="str">
        <f>IF(SUM(居宅!AV54)=0,"",SUM(居宅!AV54)/1000)</f>
        <v/>
      </c>
      <c r="AF54" s="787">
        <f>IF(SUM(居宅!AZ54)=0,"",SUM(居宅!AZ54)/1000)</f>
        <v>60</v>
      </c>
      <c r="AG54" s="787" t="str">
        <f>IF(SUM(作業所!H54)=0,"",SUM(作業所!H54)/1000)</f>
        <v/>
      </c>
      <c r="AH54" s="787" t="str">
        <f>IF(SUM(作業所!I54)=0,"",SUM(作業所!I54)/1000)</f>
        <v/>
      </c>
      <c r="AI54" s="787" t="str">
        <f>IF(SUM(作業所!K54)=0,"",SUM(作業所!K54)/1000)</f>
        <v/>
      </c>
      <c r="AJ54" s="787" t="str">
        <f>IF(SUM(作業所!R54)=0,"",SUM(作業所!R54)/1000)</f>
        <v/>
      </c>
      <c r="AK54" s="788">
        <f>IF(SUM('市受託(公益)'!H54)=0,"",SUM('市受託(公益)'!H54)/1000)</f>
        <v>815</v>
      </c>
      <c r="AL54" s="409" t="str">
        <f>IF(SUM('市受託(公益)'!I54)=0,"",SUM('市受託(公益)'!I54)/1000)</f>
        <v/>
      </c>
      <c r="AM54" s="133">
        <f>IF(SUM('市受託(公益)'!K54)=0,"",SUM('市受託(公益)'!K54)/1000)</f>
        <v>815</v>
      </c>
    </row>
    <row r="55" spans="1:43" ht="13.8" hidden="1" outlineLevel="1">
      <c r="A55" s="789"/>
      <c r="B55" s="738"/>
      <c r="C55" s="739"/>
      <c r="D55" s="792" t="s">
        <v>387</v>
      </c>
      <c r="E55" s="736" t="s">
        <v>681</v>
      </c>
      <c r="F55" s="792"/>
      <c r="G55" s="736"/>
      <c r="H55" s="785">
        <v>20173</v>
      </c>
      <c r="I55" s="785">
        <f>IF(SUM(K55,L55,M55,Q55,R55,S55,V55,W55,Y55,AG55,AK55)=0,"",SUM(K55,L55,M55,Q55,R55,S55,V55,W55,Y55,AG55,AK55))</f>
        <v>22125</v>
      </c>
      <c r="J55" s="785">
        <f t="shared" si="1"/>
        <v>1952</v>
      </c>
      <c r="K55" s="786" t="str">
        <f>IF(SUM(法人!H55)=0,"",SUM(法人!H55)/1000)</f>
        <v/>
      </c>
      <c r="L55" s="787" t="str">
        <f>IF(SUM(地域!H55)=0,"",SUM(地域!H55)/1000)</f>
        <v/>
      </c>
      <c r="M55" s="787">
        <f>IF(SUM(相談!H55)=0,"",SUM(相談!H55)/1000)</f>
        <v>22125</v>
      </c>
      <c r="N55" s="787" t="str">
        <f>IF(SUM(相談!I55)=0,"",SUM(相談!I55)/1000)</f>
        <v/>
      </c>
      <c r="O55" s="787" t="str">
        <f>IF(SUM(相談!M55)=0,"",SUM(相談!M55)/1000)</f>
        <v/>
      </c>
      <c r="P55" s="787">
        <f>IF(SUM(相談!Q55)=0,"",SUM(相談!Q55)/1000)</f>
        <v>22125</v>
      </c>
      <c r="Q55" s="787" t="str">
        <f>IF(SUM(基金!H55)=0,"",SUM(基金!H55)/1000)</f>
        <v/>
      </c>
      <c r="R55" s="787" t="str">
        <f>IF(SUM(善銀!H55)=0,"",SUM(善銀!H55)/1000)</f>
        <v/>
      </c>
      <c r="S55" s="787" t="str">
        <f>IF(SUM(一般募金!H55)=0,"",SUM(一般募金!H55)/1000)</f>
        <v/>
      </c>
      <c r="T55" s="787" t="str">
        <f>IF(SUM(一般募金!I55)=0,"",SUM(一般募金!I55)/1000)</f>
        <v/>
      </c>
      <c r="U55" s="787" t="str">
        <f>IF(SUM(一般募金!K55)=0,"",SUM(一般募金!K55)/1000)</f>
        <v/>
      </c>
      <c r="V55" s="787" t="str">
        <f>IF(SUM(歳末募金!H55)=0,"",SUM(歳末募金!I55)/1000)</f>
        <v/>
      </c>
      <c r="W55" s="787" t="str">
        <f>IF(SUM(センター管理!H55)=0,"",SUM(センター管理!H55)/1000)</f>
        <v/>
      </c>
      <c r="X55" s="787" t="str">
        <f>IF(SUM(センター管理!K55)=0,"",SUM(センター管理!K55)/1000)</f>
        <v/>
      </c>
      <c r="Y55" s="787" t="str">
        <f>IF(SUM(居宅!H55)=0,"",SUM(居宅!H55)/1000)</f>
        <v/>
      </c>
      <c r="Z55" s="787" t="str">
        <f>IF(SUM(居宅!I55)=0,"",SUM(居宅!I55)/1000)</f>
        <v/>
      </c>
      <c r="AA55" s="787" t="str">
        <f>IF(SUM(居宅!N55)=0,"",SUM(居宅!N55)/1000)</f>
        <v/>
      </c>
      <c r="AB55" s="787" t="str">
        <f>IF(SUM(居宅!U55)=0,"",SUM(居宅!U55)/1000)</f>
        <v/>
      </c>
      <c r="AC55" s="787" t="str">
        <f>IF(SUM(居宅!AH55)=0,"",SUM(居宅!AH55)/1000)</f>
        <v/>
      </c>
      <c r="AD55" s="787" t="str">
        <f>IF(SUM(居宅!AL55)=0,"",SUM(居宅!AL55)/1000)</f>
        <v/>
      </c>
      <c r="AE55" s="787" t="str">
        <f>IF(SUM(居宅!AV55)=0,"",SUM(居宅!AV55)/1000)</f>
        <v/>
      </c>
      <c r="AF55" s="787" t="str">
        <f>IF(SUM(居宅!AZ55)=0,"",SUM(居宅!AZ55)/1000)</f>
        <v/>
      </c>
      <c r="AG55" s="787" t="str">
        <f>IF(SUM(作業所!H55)=0,"",SUM(作業所!H55)/1000)</f>
        <v/>
      </c>
      <c r="AH55" s="787" t="str">
        <f>IF(SUM(作業所!I55)=0,"",SUM(作業所!I55)/1000)</f>
        <v/>
      </c>
      <c r="AI55" s="787" t="str">
        <f>IF(SUM(作業所!K55)=0,"",SUM(作業所!K55)/1000)</f>
        <v/>
      </c>
      <c r="AJ55" s="787" t="str">
        <f>IF(SUM(作業所!R55)=0,"",SUM(作業所!R55)/1000)</f>
        <v/>
      </c>
      <c r="AK55" s="788" t="str">
        <f>IF(SUM('市受託(公益)'!H55)=0,"",SUM('市受託(公益)'!H55)/1000)</f>
        <v/>
      </c>
      <c r="AL55" s="409" t="str">
        <f>IF(SUM('市受託(公益)'!I55)=0,"",SUM('市受託(公益)'!I55)/1000)</f>
        <v/>
      </c>
      <c r="AM55" s="133" t="str">
        <f>IF(SUM('市受託(公益)'!K55)=0,"",SUM('市受託(公益)'!K55)/1000)</f>
        <v/>
      </c>
    </row>
    <row r="56" spans="1:43" ht="13.8" hidden="1" outlineLevel="3">
      <c r="A56" s="789"/>
      <c r="B56" s="738"/>
      <c r="C56" s="739"/>
      <c r="D56" s="795"/>
      <c r="E56" s="791"/>
      <c r="F56" s="735" t="s">
        <v>682</v>
      </c>
      <c r="G56" s="736" t="s">
        <v>698</v>
      </c>
      <c r="H56" s="785">
        <v>217</v>
      </c>
      <c r="I56" s="785">
        <f t="shared" si="6"/>
        <v>217</v>
      </c>
      <c r="J56" s="785">
        <f t="shared" si="1"/>
        <v>0</v>
      </c>
      <c r="K56" s="786" t="str">
        <f>IF(SUM(法人!H56)=0,"",SUM(法人!H56)/1000)</f>
        <v/>
      </c>
      <c r="L56" s="787" t="str">
        <f>IF(SUM(地域!H56)=0,"",SUM(地域!H56)/1000)</f>
        <v/>
      </c>
      <c r="M56" s="787">
        <f>IF(SUM(相談!H56)=0,"",SUM(相談!H56)/1000)</f>
        <v>217</v>
      </c>
      <c r="N56" s="787" t="str">
        <f>IF(SUM(相談!I56)=0,"",SUM(相談!I56)/1000)</f>
        <v/>
      </c>
      <c r="O56" s="787" t="str">
        <f>IF(SUM(相談!M56)=0,"",SUM(相談!M56)/1000)</f>
        <v/>
      </c>
      <c r="P56" s="787">
        <f>IF(SUM(相談!Q56)=0,"",SUM(相談!Q56)/1000)</f>
        <v>217</v>
      </c>
      <c r="Q56" s="787" t="str">
        <f>IF(SUM(基金!H56)=0,"",SUM(基金!H56)/1000)</f>
        <v/>
      </c>
      <c r="R56" s="787" t="str">
        <f>IF(SUM(善銀!H56)=0,"",SUM(善銀!H56)/1000)</f>
        <v/>
      </c>
      <c r="S56" s="787" t="str">
        <f>IF(SUM(一般募金!H56)=0,"",SUM(一般募金!H56)/1000)</f>
        <v/>
      </c>
      <c r="T56" s="787" t="str">
        <f>IF(SUM(一般募金!I56)=0,"",SUM(一般募金!I56)/1000)</f>
        <v/>
      </c>
      <c r="U56" s="787" t="str">
        <f>IF(SUM(一般募金!K56)=0,"",SUM(一般募金!K56)/1000)</f>
        <v/>
      </c>
      <c r="V56" s="787" t="str">
        <f>IF(SUM(歳末募金!H56)=0,"",SUM(歳末募金!I56)/1000)</f>
        <v/>
      </c>
      <c r="W56" s="787" t="str">
        <f>IF(SUM(センター管理!H56)=0,"",SUM(センター管理!H56)/1000)</f>
        <v/>
      </c>
      <c r="X56" s="787" t="str">
        <f>IF(SUM(センター管理!K56)=0,"",SUM(センター管理!K56)/1000)</f>
        <v/>
      </c>
      <c r="Y56" s="787" t="str">
        <f>IF(SUM(居宅!H56)=0,"",SUM(居宅!H56)/1000)</f>
        <v/>
      </c>
      <c r="Z56" s="787" t="str">
        <f>IF(SUM(居宅!I56)=0,"",SUM(居宅!I56)/1000)</f>
        <v/>
      </c>
      <c r="AA56" s="787" t="str">
        <f>IF(SUM(居宅!N56)=0,"",SUM(居宅!N56)/1000)</f>
        <v/>
      </c>
      <c r="AB56" s="787" t="str">
        <f>IF(SUM(居宅!U56)=0,"",SUM(居宅!U56)/1000)</f>
        <v/>
      </c>
      <c r="AC56" s="787" t="str">
        <f>IF(SUM(居宅!AH56)=0,"",SUM(居宅!AH56)/1000)</f>
        <v/>
      </c>
      <c r="AD56" s="787" t="str">
        <f>IF(SUM(居宅!AL56)=0,"",SUM(居宅!AL56)/1000)</f>
        <v/>
      </c>
      <c r="AE56" s="787" t="str">
        <f>IF(SUM(居宅!AV56)=0,"",SUM(居宅!AV56)/1000)</f>
        <v/>
      </c>
      <c r="AF56" s="787" t="str">
        <f>IF(SUM(居宅!AZ56)=0,"",SUM(居宅!AZ56)/1000)</f>
        <v/>
      </c>
      <c r="AG56" s="787" t="str">
        <f>IF(SUM(作業所!H56)=0,"",SUM(作業所!H56)/1000)</f>
        <v/>
      </c>
      <c r="AH56" s="787" t="str">
        <f>IF(SUM(作業所!I56)=0,"",SUM(作業所!I56)/1000)</f>
        <v/>
      </c>
      <c r="AI56" s="787" t="str">
        <f>IF(SUM(作業所!K56)=0,"",SUM(作業所!K56)/1000)</f>
        <v/>
      </c>
      <c r="AJ56" s="787" t="str">
        <f>IF(SUM(作業所!R56)=0,"",SUM(作業所!R56)/1000)</f>
        <v/>
      </c>
      <c r="AK56" s="788" t="str">
        <f>IF(SUM('市受託(公益)'!H56)=0,"",SUM('市受託(公益)'!H56)/1000)</f>
        <v/>
      </c>
      <c r="AL56" s="409" t="str">
        <f>IF(SUM('市受託(公益)'!I56)=0,"",SUM('市受託(公益)'!I56)/1000)</f>
        <v/>
      </c>
      <c r="AM56" s="133" t="str">
        <f>IF(SUM('市受託(公益)'!K56)=0,"",SUM('市受託(公益)'!K56)/1000)</f>
        <v/>
      </c>
    </row>
    <row r="57" spans="1:43" ht="13.8" hidden="1" outlineLevel="3">
      <c r="A57" s="789"/>
      <c r="B57" s="738"/>
      <c r="C57" s="739"/>
      <c r="D57" s="795"/>
      <c r="E57" s="791"/>
      <c r="F57" s="735" t="s">
        <v>683</v>
      </c>
      <c r="G57" s="736" t="s">
        <v>699</v>
      </c>
      <c r="H57" s="785">
        <v>708</v>
      </c>
      <c r="I57" s="785">
        <f t="shared" si="6"/>
        <v>708</v>
      </c>
      <c r="J57" s="785">
        <f t="shared" si="1"/>
        <v>0</v>
      </c>
      <c r="K57" s="786" t="str">
        <f>IF(SUM(法人!H57)=0,"",SUM(法人!H57)/1000)</f>
        <v/>
      </c>
      <c r="L57" s="787" t="str">
        <f>IF(SUM(地域!H57)=0,"",SUM(地域!H57)/1000)</f>
        <v/>
      </c>
      <c r="M57" s="787">
        <f>IF(SUM(相談!H57)=0,"",SUM(相談!H57)/1000)</f>
        <v>708</v>
      </c>
      <c r="N57" s="787" t="str">
        <f>IF(SUM(相談!I57)=0,"",SUM(相談!I57)/1000)</f>
        <v/>
      </c>
      <c r="O57" s="787" t="str">
        <f>IF(SUM(相談!M57)=0,"",SUM(相談!M57)/1000)</f>
        <v/>
      </c>
      <c r="P57" s="787">
        <f>IF(SUM(相談!Q57)=0,"",SUM(相談!Q57)/1000)</f>
        <v>708</v>
      </c>
      <c r="Q57" s="787" t="str">
        <f>IF(SUM(基金!H57)=0,"",SUM(基金!H57)/1000)</f>
        <v/>
      </c>
      <c r="R57" s="787" t="str">
        <f>IF(SUM(善銀!H57)=0,"",SUM(善銀!H57)/1000)</f>
        <v/>
      </c>
      <c r="S57" s="787" t="str">
        <f>IF(SUM(一般募金!H57)=0,"",SUM(一般募金!H57)/1000)</f>
        <v/>
      </c>
      <c r="T57" s="787" t="str">
        <f>IF(SUM(一般募金!I57)=0,"",SUM(一般募金!I57)/1000)</f>
        <v/>
      </c>
      <c r="U57" s="787" t="str">
        <f>IF(SUM(一般募金!K57)=0,"",SUM(一般募金!K57)/1000)</f>
        <v/>
      </c>
      <c r="V57" s="787" t="str">
        <f>IF(SUM(歳末募金!H57)=0,"",SUM(歳末募金!I57)/1000)</f>
        <v/>
      </c>
      <c r="W57" s="787" t="str">
        <f>IF(SUM(センター管理!H57)=0,"",SUM(センター管理!H57)/1000)</f>
        <v/>
      </c>
      <c r="X57" s="787" t="str">
        <f>IF(SUM(センター管理!K57)=0,"",SUM(センター管理!K57)/1000)</f>
        <v/>
      </c>
      <c r="Y57" s="787" t="str">
        <f>IF(SUM(居宅!H57)=0,"",SUM(居宅!H57)/1000)</f>
        <v/>
      </c>
      <c r="Z57" s="787" t="str">
        <f>IF(SUM(居宅!I57)=0,"",SUM(居宅!I57)/1000)</f>
        <v/>
      </c>
      <c r="AA57" s="787" t="str">
        <f>IF(SUM(居宅!N57)=0,"",SUM(居宅!N57)/1000)</f>
        <v/>
      </c>
      <c r="AB57" s="787" t="str">
        <f>IF(SUM(居宅!U57)=0,"",SUM(居宅!U57)/1000)</f>
        <v/>
      </c>
      <c r="AC57" s="787" t="str">
        <f>IF(SUM(居宅!AH57)=0,"",SUM(居宅!AH57)/1000)</f>
        <v/>
      </c>
      <c r="AD57" s="787" t="str">
        <f>IF(SUM(居宅!AL57)=0,"",SUM(居宅!AL57)/1000)</f>
        <v/>
      </c>
      <c r="AE57" s="787" t="str">
        <f>IF(SUM(居宅!AV57)=0,"",SUM(居宅!AV57)/1000)</f>
        <v/>
      </c>
      <c r="AF57" s="787" t="str">
        <f>IF(SUM(居宅!AZ57)=0,"",SUM(居宅!AZ57)/1000)</f>
        <v/>
      </c>
      <c r="AG57" s="787" t="str">
        <f>IF(SUM(作業所!H57)=0,"",SUM(作業所!H57)/1000)</f>
        <v/>
      </c>
      <c r="AH57" s="787" t="str">
        <f>IF(SUM(作業所!I57)=0,"",SUM(作業所!I57)/1000)</f>
        <v/>
      </c>
      <c r="AI57" s="787" t="str">
        <f>IF(SUM(作業所!K57)=0,"",SUM(作業所!K57)/1000)</f>
        <v/>
      </c>
      <c r="AJ57" s="787" t="str">
        <f>IF(SUM(作業所!R57)=0,"",SUM(作業所!R57)/1000)</f>
        <v/>
      </c>
      <c r="AK57" s="788" t="str">
        <f>IF(SUM('市受託(公益)'!H57)=0,"",SUM('市受託(公益)'!H57)/1000)</f>
        <v/>
      </c>
      <c r="AL57" s="409" t="str">
        <f>IF(SUM('市受託(公益)'!I57)=0,"",SUM('市受託(公益)'!I57)/1000)</f>
        <v/>
      </c>
      <c r="AM57" s="133" t="str">
        <f>IF(SUM('市受託(公益)'!K57)=0,"",SUM('市受託(公益)'!K57)/1000)</f>
        <v/>
      </c>
    </row>
    <row r="58" spans="1:43" ht="13.8" hidden="1" outlineLevel="3">
      <c r="A58" s="789"/>
      <c r="B58" s="738"/>
      <c r="C58" s="739"/>
      <c r="D58" s="795"/>
      <c r="E58" s="791"/>
      <c r="F58" s="735" t="s">
        <v>680</v>
      </c>
      <c r="G58" s="736" t="s">
        <v>700</v>
      </c>
      <c r="H58" s="785">
        <v>3294</v>
      </c>
      <c r="I58" s="785">
        <f t="shared" si="6"/>
        <v>3294</v>
      </c>
      <c r="J58" s="785">
        <f t="shared" si="1"/>
        <v>0</v>
      </c>
      <c r="K58" s="786" t="str">
        <f>IF(SUM(法人!H58)=0,"",SUM(法人!H58)/1000)</f>
        <v/>
      </c>
      <c r="L58" s="787" t="str">
        <f>IF(SUM(地域!H58)=0,"",SUM(地域!H58)/1000)</f>
        <v/>
      </c>
      <c r="M58" s="787">
        <f>IF(SUM(相談!H58)=0,"",SUM(相談!H58)/1000)</f>
        <v>3294</v>
      </c>
      <c r="N58" s="787" t="str">
        <f>IF(SUM(相談!I58)=0,"",SUM(相談!I58)/1000)</f>
        <v/>
      </c>
      <c r="O58" s="787" t="str">
        <f>IF(SUM(相談!M58)=0,"",SUM(相談!M58)/1000)</f>
        <v/>
      </c>
      <c r="P58" s="787">
        <f>IF(SUM(相談!Q58)=0,"",SUM(相談!Q58)/1000)</f>
        <v>3294</v>
      </c>
      <c r="Q58" s="787" t="str">
        <f>IF(SUM(基金!H58)=0,"",SUM(基金!H58)/1000)</f>
        <v/>
      </c>
      <c r="R58" s="787" t="str">
        <f>IF(SUM(善銀!H58)=0,"",SUM(善銀!H58)/1000)</f>
        <v/>
      </c>
      <c r="S58" s="787" t="str">
        <f>IF(SUM(一般募金!H58)=0,"",SUM(一般募金!H58)/1000)</f>
        <v/>
      </c>
      <c r="T58" s="787" t="str">
        <f>IF(SUM(一般募金!I58)=0,"",SUM(一般募金!I58)/1000)</f>
        <v/>
      </c>
      <c r="U58" s="787" t="str">
        <f>IF(SUM(一般募金!K58)=0,"",SUM(一般募金!K58)/1000)</f>
        <v/>
      </c>
      <c r="V58" s="787" t="str">
        <f>IF(SUM(歳末募金!H58)=0,"",SUM(歳末募金!I58)/1000)</f>
        <v/>
      </c>
      <c r="W58" s="787" t="str">
        <f>IF(SUM(センター管理!H58)=0,"",SUM(センター管理!H58)/1000)</f>
        <v/>
      </c>
      <c r="X58" s="787" t="str">
        <f>IF(SUM(センター管理!K58)=0,"",SUM(センター管理!K58)/1000)</f>
        <v/>
      </c>
      <c r="Y58" s="787" t="str">
        <f>IF(SUM(居宅!H58)=0,"",SUM(居宅!H58)/1000)</f>
        <v/>
      </c>
      <c r="Z58" s="787" t="str">
        <f>IF(SUM(居宅!I58)=0,"",SUM(居宅!I58)/1000)</f>
        <v/>
      </c>
      <c r="AA58" s="787" t="str">
        <f>IF(SUM(居宅!N58)=0,"",SUM(居宅!N58)/1000)</f>
        <v/>
      </c>
      <c r="AB58" s="787" t="str">
        <f>IF(SUM(居宅!U58)=0,"",SUM(居宅!U58)/1000)</f>
        <v/>
      </c>
      <c r="AC58" s="787" t="str">
        <f>IF(SUM(居宅!AH58)=0,"",SUM(居宅!AH58)/1000)</f>
        <v/>
      </c>
      <c r="AD58" s="787" t="str">
        <f>IF(SUM(居宅!AL58)=0,"",SUM(居宅!AL58)/1000)</f>
        <v/>
      </c>
      <c r="AE58" s="787" t="str">
        <f>IF(SUM(居宅!AV58)=0,"",SUM(居宅!AV58)/1000)</f>
        <v/>
      </c>
      <c r="AF58" s="787" t="str">
        <f>IF(SUM(居宅!AZ58)=0,"",SUM(居宅!AZ58)/1000)</f>
        <v/>
      </c>
      <c r="AG58" s="787" t="str">
        <f>IF(SUM(作業所!H58)=0,"",SUM(作業所!H58)/1000)</f>
        <v/>
      </c>
      <c r="AH58" s="787" t="str">
        <f>IF(SUM(作業所!I58)=0,"",SUM(作業所!I58)/1000)</f>
        <v/>
      </c>
      <c r="AI58" s="787" t="str">
        <f>IF(SUM(作業所!K58)=0,"",SUM(作業所!K58)/1000)</f>
        <v/>
      </c>
      <c r="AJ58" s="787" t="str">
        <f>IF(SUM(作業所!R58)=0,"",SUM(作業所!R58)/1000)</f>
        <v/>
      </c>
      <c r="AK58" s="788" t="str">
        <f>IF(SUM('市受託(公益)'!H58)=0,"",SUM('市受託(公益)'!H58)/1000)</f>
        <v/>
      </c>
      <c r="AL58" s="409" t="str">
        <f>IF(SUM('市受託(公益)'!I58)=0,"",SUM('市受託(公益)'!I58)/1000)</f>
        <v/>
      </c>
      <c r="AM58" s="133" t="str">
        <f>IF(SUM('市受託(公益)'!K58)=0,"",SUM('市受託(公益)'!K58)/1000)</f>
        <v/>
      </c>
    </row>
    <row r="59" spans="1:43" ht="13.8" hidden="1" outlineLevel="3">
      <c r="A59" s="789"/>
      <c r="B59" s="738"/>
      <c r="C59" s="739"/>
      <c r="D59" s="795"/>
      <c r="E59" s="791"/>
      <c r="F59" s="735" t="s">
        <v>684</v>
      </c>
      <c r="G59" s="736" t="s">
        <v>701</v>
      </c>
      <c r="H59" s="785">
        <v>91</v>
      </c>
      <c r="I59" s="785">
        <f t="shared" si="6"/>
        <v>91</v>
      </c>
      <c r="J59" s="785">
        <f>IF(H59=""," ",I59-H59)</f>
        <v>0</v>
      </c>
      <c r="K59" s="786"/>
      <c r="L59" s="787"/>
      <c r="M59" s="787">
        <f>IF(SUM(相談!H59)=0,"",SUM(相談!H59)/1000)</f>
        <v>91</v>
      </c>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8"/>
      <c r="AL59" s="409"/>
      <c r="AM59" s="133"/>
    </row>
    <row r="60" spans="1:43" ht="13.8" hidden="1" outlineLevel="3">
      <c r="A60" s="789"/>
      <c r="B60" s="738"/>
      <c r="C60" s="739"/>
      <c r="D60" s="795"/>
      <c r="E60" s="791"/>
      <c r="F60" s="735" t="s">
        <v>690</v>
      </c>
      <c r="G60" s="736" t="s">
        <v>993</v>
      </c>
      <c r="H60" s="785">
        <v>10789</v>
      </c>
      <c r="I60" s="785">
        <f t="shared" si="6"/>
        <v>12742</v>
      </c>
      <c r="J60" s="785">
        <f>IF(H60=""," ",I60-H60)</f>
        <v>1953</v>
      </c>
      <c r="K60" s="786"/>
      <c r="L60" s="787"/>
      <c r="M60" s="787">
        <f>IF(SUM(相談!H60)=0,"",SUM(相談!H60)/1000)</f>
        <v>12742</v>
      </c>
      <c r="N60" s="787"/>
      <c r="O60" s="787"/>
      <c r="P60" s="787"/>
      <c r="Q60" s="787"/>
      <c r="R60" s="787"/>
      <c r="S60" s="787"/>
      <c r="T60" s="787"/>
      <c r="U60" s="787"/>
      <c r="V60" s="787"/>
      <c r="W60" s="787"/>
      <c r="X60" s="787"/>
      <c r="Y60" s="787"/>
      <c r="Z60" s="787"/>
      <c r="AA60" s="787"/>
      <c r="AB60" s="787"/>
      <c r="AC60" s="787"/>
      <c r="AD60" s="787"/>
      <c r="AE60" s="787"/>
      <c r="AF60" s="787"/>
      <c r="AG60" s="787"/>
      <c r="AH60" s="787"/>
      <c r="AI60" s="787"/>
      <c r="AJ60" s="787"/>
      <c r="AK60" s="788"/>
      <c r="AL60" s="409"/>
      <c r="AM60" s="133"/>
    </row>
    <row r="61" spans="1:43" ht="13.8" hidden="1" outlineLevel="3">
      <c r="A61" s="789"/>
      <c r="B61" s="738"/>
      <c r="C61" s="739"/>
      <c r="D61" s="795"/>
      <c r="E61" s="791"/>
      <c r="F61" s="735" t="s">
        <v>691</v>
      </c>
      <c r="G61" s="736" t="s">
        <v>992</v>
      </c>
      <c r="H61" s="785">
        <v>5074</v>
      </c>
      <c r="I61" s="785">
        <f t="shared" si="6"/>
        <v>5073</v>
      </c>
      <c r="J61" s="785">
        <f t="shared" ref="J61" si="7">IF(H61=""," ",I61-H61)</f>
        <v>-1</v>
      </c>
      <c r="K61" s="786" t="str">
        <f>IF(SUM(法人!H61)=0,"",SUM(法人!H61)/1000)</f>
        <v/>
      </c>
      <c r="L61" s="787" t="str">
        <f>IF(SUM(地域!H61)=0,"",SUM(地域!H61)/1000)</f>
        <v/>
      </c>
      <c r="M61" s="787">
        <f>IF(SUM(相談!H61)=0,"",SUM(相談!H61)/1000)</f>
        <v>5073</v>
      </c>
      <c r="N61" s="787" t="str">
        <f>IF(SUM(相談!I61)=0,"",SUM(相談!I61)/1000)</f>
        <v/>
      </c>
      <c r="O61" s="787" t="str">
        <f>IF(SUM(相談!M61)=0,"",SUM(相談!M61)/1000)</f>
        <v/>
      </c>
      <c r="P61" s="787">
        <f>IF(SUM(相談!Q61)=0,"",SUM(相談!Q61)/1000)</f>
        <v>5073</v>
      </c>
      <c r="Q61" s="787" t="str">
        <f>IF(SUM(基金!H61)=0,"",SUM(基金!H61)/1000)</f>
        <v/>
      </c>
      <c r="R61" s="787" t="str">
        <f>IF(SUM(善銀!H61)=0,"",SUM(善銀!H61)/1000)</f>
        <v/>
      </c>
      <c r="S61" s="787" t="str">
        <f>IF(SUM(一般募金!H61)=0,"",SUM(一般募金!H61)/1000)</f>
        <v/>
      </c>
      <c r="T61" s="787" t="str">
        <f>IF(SUM(一般募金!I61)=0,"",SUM(一般募金!I61)/1000)</f>
        <v/>
      </c>
      <c r="U61" s="787" t="str">
        <f>IF(SUM(一般募金!K61)=0,"",SUM(一般募金!K61)/1000)</f>
        <v/>
      </c>
      <c r="V61" s="787" t="str">
        <f>IF(SUM(歳末募金!H61)=0,"",SUM(歳末募金!I61)/1000)</f>
        <v/>
      </c>
      <c r="W61" s="787" t="str">
        <f>IF(SUM(センター管理!H61)=0,"",SUM(センター管理!H61)/1000)</f>
        <v/>
      </c>
      <c r="X61" s="787" t="str">
        <f>IF(SUM(センター管理!K61)=0,"",SUM(センター管理!K61)/1000)</f>
        <v/>
      </c>
      <c r="Y61" s="787" t="str">
        <f>IF(SUM(居宅!H61)=0,"",SUM(居宅!H61)/1000)</f>
        <v/>
      </c>
      <c r="Z61" s="787" t="str">
        <f>IF(SUM(居宅!I61)=0,"",SUM(居宅!I61)/1000)</f>
        <v/>
      </c>
      <c r="AA61" s="787" t="str">
        <f>IF(SUM(居宅!N61)=0,"",SUM(居宅!N61)/1000)</f>
        <v/>
      </c>
      <c r="AB61" s="787" t="str">
        <f>IF(SUM(居宅!U61)=0,"",SUM(居宅!U61)/1000)</f>
        <v/>
      </c>
      <c r="AC61" s="787" t="str">
        <f>IF(SUM(居宅!AH61)=0,"",SUM(居宅!AH61)/1000)</f>
        <v/>
      </c>
      <c r="AD61" s="787" t="str">
        <f>IF(SUM(居宅!AL61)=0,"",SUM(居宅!AL61)/1000)</f>
        <v/>
      </c>
      <c r="AE61" s="787" t="str">
        <f>IF(SUM(居宅!AV61)=0,"",SUM(居宅!AV61)/1000)</f>
        <v/>
      </c>
      <c r="AF61" s="787" t="str">
        <f>IF(SUM(居宅!AZ61)=0,"",SUM(居宅!AZ61)/1000)</f>
        <v/>
      </c>
      <c r="AG61" s="787" t="str">
        <f>IF(SUM(作業所!H61)=0,"",SUM(作業所!H61)/1000)</f>
        <v/>
      </c>
      <c r="AH61" s="787" t="str">
        <f>IF(SUM(作業所!I61)=0,"",SUM(作業所!I61)/1000)</f>
        <v/>
      </c>
      <c r="AI61" s="787" t="str">
        <f>IF(SUM(作業所!K61)=0,"",SUM(作業所!K61)/1000)</f>
        <v/>
      </c>
      <c r="AJ61" s="787" t="str">
        <f>IF(SUM(作業所!R61)=0,"",SUM(作業所!R61)/1000)</f>
        <v/>
      </c>
      <c r="AK61" s="788" t="str">
        <f>IF(SUM('市受託(公益)'!H61)=0,"",SUM('市受託(公益)'!H61)/1000)</f>
        <v/>
      </c>
      <c r="AL61" s="409" t="str">
        <f>IF(SUM('市受託(公益)'!I61)=0,"",SUM('市受託(公益)'!I61)/1000)</f>
        <v/>
      </c>
      <c r="AM61" s="133" t="str">
        <f>IF(SUM('市受託(公益)'!K61)=0,"",SUM('市受託(公益)'!K61)/1000)</f>
        <v/>
      </c>
    </row>
    <row r="62" spans="1:43" s="398" customFormat="1" ht="13.8" hidden="1" outlineLevel="1">
      <c r="A62" s="789"/>
      <c r="B62" s="738"/>
      <c r="C62" s="739"/>
      <c r="D62" s="792" t="s">
        <v>919</v>
      </c>
      <c r="E62" s="736" t="s">
        <v>920</v>
      </c>
      <c r="F62" s="792"/>
      <c r="G62" s="736"/>
      <c r="H62" s="785">
        <v>1422</v>
      </c>
      <c r="I62" s="785">
        <v>0</v>
      </c>
      <c r="J62" s="785">
        <f t="shared" si="1"/>
        <v>-1422</v>
      </c>
      <c r="K62" s="786" t="str">
        <f>IF(SUM(法人!H62)=0,"",SUM(法人!H62)/1000)</f>
        <v/>
      </c>
      <c r="L62" s="787" t="str">
        <f>IF(SUM(地域!H62)=0,"",SUM(地域!H62)/1000)</f>
        <v/>
      </c>
      <c r="M62" s="787" t="str">
        <f>IF(SUM(相談!H62)=0,"",SUM(相談!H62)/1000)</f>
        <v/>
      </c>
      <c r="N62" s="787" t="str">
        <f>IF(SUM(相談!I62)=0,"",SUM(相談!I62)/1000)</f>
        <v/>
      </c>
      <c r="O62" s="787" t="str">
        <f>IF(SUM(相談!M62)=0,"",SUM(相談!M62)/1000)</f>
        <v/>
      </c>
      <c r="P62" s="787" t="str">
        <f>IF(SUM(相談!Q62)=0,"",SUM(相談!Q62)/1000)</f>
        <v/>
      </c>
      <c r="Q62" s="787" t="str">
        <f>IF(SUM(基金!H62)=0,"",SUM(基金!H62)/1000)</f>
        <v/>
      </c>
      <c r="R62" s="787" t="str">
        <f>IF(SUM(善銀!H62)=0,"",SUM(善銀!H62)/1000)</f>
        <v/>
      </c>
      <c r="S62" s="787" t="str">
        <f>IF(SUM(一般募金!H62)=0,"",SUM(一般募金!H62)/1000)</f>
        <v/>
      </c>
      <c r="T62" s="787" t="str">
        <f>IF(SUM(一般募金!I62)=0,"",SUM(一般募金!I62)/1000)</f>
        <v/>
      </c>
      <c r="U62" s="787" t="str">
        <f>IF(SUM(一般募金!K62)=0,"",SUM(一般募金!K62)/1000)</f>
        <v/>
      </c>
      <c r="V62" s="787" t="str">
        <f>IF(SUM(歳末募金!H62)=0,"",SUM(歳末募金!I62)/1000)</f>
        <v/>
      </c>
      <c r="W62" s="787" t="str">
        <f>IF(SUM(センター管理!H62)=0,"",SUM(センター管理!H62)/1000)</f>
        <v/>
      </c>
      <c r="X62" s="787" t="str">
        <f>IF(SUM(センター管理!K62)=0,"",SUM(センター管理!K62)/1000)</f>
        <v/>
      </c>
      <c r="Y62" s="787" t="str">
        <f>IF(SUM(居宅!H62)=0,"",SUM(居宅!H62)/1000)</f>
        <v/>
      </c>
      <c r="Z62" s="787" t="str">
        <f>IF(SUM(居宅!I62)=0,"",SUM(居宅!I62)/1000)</f>
        <v/>
      </c>
      <c r="AA62" s="787" t="str">
        <f>IF(SUM(居宅!N62)=0,"",SUM(居宅!N62)/1000)</f>
        <v/>
      </c>
      <c r="AB62" s="787" t="str">
        <f>IF(SUM(居宅!U62)=0,"",SUM(居宅!U62)/1000)</f>
        <v/>
      </c>
      <c r="AC62" s="787" t="str">
        <f>IF(SUM(居宅!AH62)=0,"",SUM(居宅!AH62)/1000)</f>
        <v/>
      </c>
      <c r="AD62" s="787" t="str">
        <f>IF(SUM(居宅!AL62)=0,"",SUM(居宅!AL62)/1000)</f>
        <v/>
      </c>
      <c r="AE62" s="787" t="str">
        <f>IF(SUM(居宅!AV62)=0,"",SUM(居宅!AV62)/1000)</f>
        <v/>
      </c>
      <c r="AF62" s="787" t="str">
        <f>IF(SUM(居宅!AZ62)=0,"",SUM(居宅!AZ62)/1000)</f>
        <v/>
      </c>
      <c r="AG62" s="787" t="str">
        <f>IF(SUM(作業所!H62)=0,"",SUM(作業所!H62)/1000)</f>
        <v/>
      </c>
      <c r="AH62" s="787" t="str">
        <f>IF(SUM(作業所!I62)=0,"",SUM(作業所!I62)/1000)</f>
        <v/>
      </c>
      <c r="AI62" s="787" t="str">
        <f>IF(SUM(作業所!K62)=0,"",SUM(作業所!K62)/1000)</f>
        <v/>
      </c>
      <c r="AJ62" s="787" t="str">
        <f>IF(SUM(作業所!R62)=0,"",SUM(作業所!R62)/1000)</f>
        <v/>
      </c>
      <c r="AK62" s="788" t="str">
        <f>IF(SUM('市受託(公益)'!H62)=0,"",SUM('市受託(公益)'!H62)/1000)</f>
        <v/>
      </c>
      <c r="AL62" s="409" t="str">
        <f>IF(SUM('市受託(公益)'!I62)=0,"",SUM('市受託(公益)'!I62)/1000)</f>
        <v/>
      </c>
      <c r="AM62" s="133" t="str">
        <f>IF(SUM('市受託(公益)'!K62)=0,"",SUM('市受託(公益)'!K62)/1000)</f>
        <v/>
      </c>
      <c r="AN62" s="64"/>
      <c r="AO62" s="64"/>
      <c r="AP62" s="64"/>
      <c r="AQ62" s="64"/>
    </row>
    <row r="63" spans="1:43" s="398" customFormat="1" ht="13.8" hidden="1" outlineLevel="2">
      <c r="A63" s="789"/>
      <c r="B63" s="738"/>
      <c r="C63" s="739"/>
      <c r="D63" s="795"/>
      <c r="E63" s="791"/>
      <c r="F63" s="792" t="s">
        <v>921</v>
      </c>
      <c r="G63" s="736" t="s">
        <v>920</v>
      </c>
      <c r="H63" s="785">
        <v>1422</v>
      </c>
      <c r="I63" s="785">
        <v>0</v>
      </c>
      <c r="J63" s="785">
        <f t="shared" si="1"/>
        <v>-1422</v>
      </c>
      <c r="K63" s="786" t="str">
        <f>IF(SUM(法人!H63)=0,"",SUM(法人!H63)/1000)</f>
        <v/>
      </c>
      <c r="L63" s="787" t="str">
        <f>IF(SUM(地域!H63)=0,"",SUM(地域!H63)/1000)</f>
        <v/>
      </c>
      <c r="M63" s="787" t="str">
        <f>IF(SUM(相談!H63)=0,"",SUM(相談!H63)/1000)</f>
        <v/>
      </c>
      <c r="N63" s="787" t="str">
        <f>IF(SUM(相談!I63)=0,"",SUM(相談!I63)/1000)</f>
        <v/>
      </c>
      <c r="O63" s="787" t="str">
        <f>IF(SUM(相談!M63)=0,"",SUM(相談!M63)/1000)</f>
        <v/>
      </c>
      <c r="P63" s="787" t="str">
        <f>IF(SUM(相談!Q63)=0,"",SUM(相談!Q63)/1000)</f>
        <v/>
      </c>
      <c r="Q63" s="787" t="str">
        <f>IF(SUM(基金!H63)=0,"",SUM(基金!H63)/1000)</f>
        <v/>
      </c>
      <c r="R63" s="787" t="str">
        <f>IF(SUM(善銀!H63)=0,"",SUM(善銀!H63)/1000)</f>
        <v/>
      </c>
      <c r="S63" s="787" t="str">
        <f>IF(SUM(一般募金!H63)=0,"",SUM(一般募金!H63)/1000)</f>
        <v/>
      </c>
      <c r="T63" s="787" t="str">
        <f>IF(SUM(一般募金!I63)=0,"",SUM(一般募金!I63)/1000)</f>
        <v/>
      </c>
      <c r="U63" s="787" t="str">
        <f>IF(SUM(一般募金!K63)=0,"",SUM(一般募金!K63)/1000)</f>
        <v/>
      </c>
      <c r="V63" s="787" t="str">
        <f>IF(SUM(歳末募金!H63)=0,"",SUM(歳末募金!I63)/1000)</f>
        <v/>
      </c>
      <c r="W63" s="787" t="str">
        <f>IF(SUM(センター管理!H63)=0,"",SUM(センター管理!H63)/1000)</f>
        <v/>
      </c>
      <c r="X63" s="787" t="str">
        <f>IF(SUM(センター管理!K63)=0,"",SUM(センター管理!K63)/1000)</f>
        <v/>
      </c>
      <c r="Y63" s="787" t="str">
        <f>IF(SUM(居宅!H63)=0,"",SUM(居宅!H63)/1000)</f>
        <v/>
      </c>
      <c r="Z63" s="787" t="str">
        <f>IF(SUM(居宅!I63)=0,"",SUM(居宅!I63)/1000)</f>
        <v/>
      </c>
      <c r="AA63" s="787" t="str">
        <f>IF(SUM(居宅!N63)=0,"",SUM(居宅!N63)/1000)</f>
        <v/>
      </c>
      <c r="AB63" s="787" t="str">
        <f>IF(SUM(居宅!U63)=0,"",SUM(居宅!U63)/1000)</f>
        <v/>
      </c>
      <c r="AC63" s="787" t="str">
        <f>IF(SUM(居宅!AH63)=0,"",SUM(居宅!AH63)/1000)</f>
        <v/>
      </c>
      <c r="AD63" s="787" t="str">
        <f>IF(SUM(居宅!AL63)=0,"",SUM(居宅!AL63)/1000)</f>
        <v/>
      </c>
      <c r="AE63" s="787" t="str">
        <f>IF(SUM(居宅!AV63)=0,"",SUM(居宅!AV63)/1000)</f>
        <v/>
      </c>
      <c r="AF63" s="787" t="str">
        <f>IF(SUM(居宅!AZ63)=0,"",SUM(居宅!AZ63)/1000)</f>
        <v/>
      </c>
      <c r="AG63" s="787" t="str">
        <f>IF(SUM(作業所!H63)=0,"",SUM(作業所!H63)/1000)</f>
        <v/>
      </c>
      <c r="AH63" s="787" t="str">
        <f>IF(SUM(作業所!I63)=0,"",SUM(作業所!I63)/1000)</f>
        <v/>
      </c>
      <c r="AI63" s="787" t="str">
        <f>IF(SUM(作業所!K63)=0,"",SUM(作業所!K63)/1000)</f>
        <v/>
      </c>
      <c r="AJ63" s="787" t="str">
        <f>IF(SUM(作業所!R63)=0,"",SUM(作業所!R63)/1000)</f>
        <v/>
      </c>
      <c r="AK63" s="788" t="str">
        <f>IF(SUM('市受託(公益)'!H63)=0,"",SUM('市受託(公益)'!H63)/1000)</f>
        <v/>
      </c>
      <c r="AL63" s="409" t="str">
        <f>IF(SUM('市受託(公益)'!I63)=0,"",SUM('市受託(公益)'!I63)/1000)</f>
        <v/>
      </c>
      <c r="AM63" s="133" t="str">
        <f>IF(SUM('市受託(公益)'!K63)=0,"",SUM('市受託(公益)'!K63)/1000)</f>
        <v/>
      </c>
      <c r="AN63" s="64"/>
      <c r="AO63" s="64"/>
      <c r="AP63" s="64"/>
      <c r="AQ63" s="64"/>
    </row>
    <row r="64" spans="1:43" s="130" customFormat="1" ht="13.8" collapsed="1">
      <c r="A64" s="782"/>
      <c r="B64" s="783" t="s">
        <v>388</v>
      </c>
      <c r="C64" s="784" t="s">
        <v>306</v>
      </c>
      <c r="D64" s="793"/>
      <c r="E64" s="794"/>
      <c r="F64" s="793"/>
      <c r="G64" s="794"/>
      <c r="H64" s="785">
        <v>600</v>
      </c>
      <c r="I64" s="785">
        <f t="shared" si="6"/>
        <v>600</v>
      </c>
      <c r="J64" s="785">
        <f t="shared" si="1"/>
        <v>0</v>
      </c>
      <c r="K64" s="786" t="str">
        <f>IF(SUM(法人!H64)=0,"",SUM(法人!H64)/1000)</f>
        <v/>
      </c>
      <c r="L64" s="787" t="str">
        <f>IF(SUM(地域!H64)=0,"",SUM(地域!H64)/1000)</f>
        <v/>
      </c>
      <c r="M64" s="787">
        <f>IF(SUM(相談!H64)=0,"",SUM(相談!H64)/1000)</f>
        <v>600</v>
      </c>
      <c r="N64" s="787" t="str">
        <f>IF(SUM(相談!I64)=0,"",SUM(相談!I64)/1000)</f>
        <v/>
      </c>
      <c r="O64" s="787" t="str">
        <f>IF(SUM(相談!M64)=0,"",SUM(相談!M64)/1000)</f>
        <v/>
      </c>
      <c r="P64" s="787">
        <f>IF(SUM(相談!Q64)=0,"",SUM(相談!Q64)/1000)</f>
        <v>600</v>
      </c>
      <c r="Q64" s="787" t="str">
        <f>IF(SUM(基金!H64)=0,"",SUM(基金!H64)/1000)</f>
        <v/>
      </c>
      <c r="R64" s="787" t="str">
        <f>IF(SUM(善銀!H64)=0,"",SUM(善銀!H64)/1000)</f>
        <v/>
      </c>
      <c r="S64" s="787" t="str">
        <f>IF(SUM(一般募金!H64)=0,"",SUM(一般募金!H64)/1000)</f>
        <v/>
      </c>
      <c r="T64" s="787" t="str">
        <f>IF(SUM(一般募金!I64)=0,"",SUM(一般募金!I64)/1000)</f>
        <v/>
      </c>
      <c r="U64" s="787" t="str">
        <f>IF(SUM(一般募金!K64)=0,"",SUM(一般募金!K64)/1000)</f>
        <v/>
      </c>
      <c r="V64" s="787" t="str">
        <f>IF(SUM(歳末募金!H64)=0,"",SUM(歳末募金!I64)/1000)</f>
        <v/>
      </c>
      <c r="W64" s="787" t="str">
        <f>IF(SUM(センター管理!H64)=0,"",SUM(センター管理!H64)/1000)</f>
        <v/>
      </c>
      <c r="X64" s="787" t="str">
        <f>IF(SUM(センター管理!K64)=0,"",SUM(センター管理!K64)/1000)</f>
        <v/>
      </c>
      <c r="Y64" s="787" t="str">
        <f>IF(SUM(居宅!H64)=0,"",SUM(居宅!H64)/1000)</f>
        <v/>
      </c>
      <c r="Z64" s="787" t="str">
        <f>IF(SUM(居宅!I64)=0,"",SUM(居宅!I64)/1000)</f>
        <v/>
      </c>
      <c r="AA64" s="787" t="str">
        <f>IF(SUM(居宅!N64)=0,"",SUM(居宅!N64)/1000)</f>
        <v/>
      </c>
      <c r="AB64" s="787" t="str">
        <f>IF(SUM(居宅!U64)=0,"",SUM(居宅!U64)/1000)</f>
        <v/>
      </c>
      <c r="AC64" s="787" t="str">
        <f>IF(SUM(居宅!AH64)=0,"",SUM(居宅!AH64)/1000)</f>
        <v/>
      </c>
      <c r="AD64" s="787" t="str">
        <f>IF(SUM(居宅!AL64)=0,"",SUM(居宅!AL64)/1000)</f>
        <v/>
      </c>
      <c r="AE64" s="787" t="str">
        <f>IF(SUM(居宅!AV64)=0,"",SUM(居宅!AV64)/1000)</f>
        <v/>
      </c>
      <c r="AF64" s="787" t="str">
        <f>IF(SUM(居宅!AZ64)=0,"",SUM(居宅!AZ64)/1000)</f>
        <v/>
      </c>
      <c r="AG64" s="787" t="str">
        <f>IF(SUM(作業所!H64)=0,"",SUM(作業所!H64)/1000)</f>
        <v/>
      </c>
      <c r="AH64" s="787" t="str">
        <f>IF(SUM(作業所!I64)=0,"",SUM(作業所!I64)/1000)</f>
        <v/>
      </c>
      <c r="AI64" s="787" t="str">
        <f>IF(SUM(作業所!K64)=0,"",SUM(作業所!K64)/1000)</f>
        <v/>
      </c>
      <c r="AJ64" s="787" t="str">
        <f>IF(SUM(作業所!R64)=0,"",SUM(作業所!R64)/1000)</f>
        <v/>
      </c>
      <c r="AK64" s="788" t="str">
        <f>IF(SUM('市受託(公益)'!H64)=0,"",SUM('市受託(公益)'!H64)/1000)</f>
        <v/>
      </c>
      <c r="AL64" s="410" t="str">
        <f>IF(SUM('市受託(公益)'!I64)=0,"",SUM('市受託(公益)'!I64)/1000)</f>
        <v/>
      </c>
      <c r="AM64" s="132" t="str">
        <f>IF(SUM('市受託(公益)'!K64)=0,"",SUM('市受託(公益)'!K64)/1000)</f>
        <v/>
      </c>
    </row>
    <row r="65" spans="1:43" ht="13.8" hidden="1" outlineLevel="1">
      <c r="A65" s="789"/>
      <c r="B65" s="792"/>
      <c r="C65" s="736"/>
      <c r="D65" s="792" t="s">
        <v>922</v>
      </c>
      <c r="E65" s="736" t="s">
        <v>307</v>
      </c>
      <c r="F65" s="792"/>
      <c r="G65" s="736"/>
      <c r="H65" s="785">
        <v>600</v>
      </c>
      <c r="I65" s="785">
        <f t="shared" si="6"/>
        <v>600</v>
      </c>
      <c r="J65" s="785">
        <f t="shared" si="1"/>
        <v>0</v>
      </c>
      <c r="K65" s="786" t="str">
        <f>IF(SUM(法人!H65)=0,"",SUM(法人!H65)/1000)</f>
        <v/>
      </c>
      <c r="L65" s="787" t="str">
        <f>IF(SUM(地域!H65)=0,"",SUM(地域!H65)/1000)</f>
        <v/>
      </c>
      <c r="M65" s="787">
        <f>IF(SUM(相談!H65)=0,"",SUM(相談!H65)/1000)</f>
        <v>600</v>
      </c>
      <c r="N65" s="787" t="str">
        <f>IF(SUM(相談!I65)=0,"",SUM(相談!I65)/1000)</f>
        <v/>
      </c>
      <c r="O65" s="787" t="str">
        <f>IF(SUM(相談!M65)=0,"",SUM(相談!M65)/1000)</f>
        <v/>
      </c>
      <c r="P65" s="787">
        <f>IF(SUM(相談!Q65)=0,"",SUM(相談!Q65)/1000)</f>
        <v>600</v>
      </c>
      <c r="Q65" s="787" t="str">
        <f>IF(SUM(基金!H65)=0,"",SUM(基金!H65)/1000)</f>
        <v/>
      </c>
      <c r="R65" s="787" t="str">
        <f>IF(SUM(善銀!H65)=0,"",SUM(善銀!H65)/1000)</f>
        <v/>
      </c>
      <c r="S65" s="787" t="str">
        <f>IF(SUM(一般募金!H65)=0,"",SUM(一般募金!H65)/1000)</f>
        <v/>
      </c>
      <c r="T65" s="787" t="str">
        <f>IF(SUM(一般募金!I65)=0,"",SUM(一般募金!I65)/1000)</f>
        <v/>
      </c>
      <c r="U65" s="787" t="str">
        <f>IF(SUM(一般募金!K65)=0,"",SUM(一般募金!K65)/1000)</f>
        <v/>
      </c>
      <c r="V65" s="787" t="str">
        <f>IF(SUM(歳末募金!H65)=0,"",SUM(歳末募金!I65)/1000)</f>
        <v/>
      </c>
      <c r="W65" s="787" t="str">
        <f>IF(SUM(センター管理!H65)=0,"",SUM(センター管理!H65)/1000)</f>
        <v/>
      </c>
      <c r="X65" s="787" t="str">
        <f>IF(SUM(センター管理!K65)=0,"",SUM(センター管理!K65)/1000)</f>
        <v/>
      </c>
      <c r="Y65" s="787" t="str">
        <f>IF(SUM(居宅!H65)=0,"",SUM(居宅!H65)/1000)</f>
        <v/>
      </c>
      <c r="Z65" s="787" t="str">
        <f>IF(SUM(居宅!I65)=0,"",SUM(居宅!I65)/1000)</f>
        <v/>
      </c>
      <c r="AA65" s="787" t="str">
        <f>IF(SUM(居宅!N65)=0,"",SUM(居宅!N65)/1000)</f>
        <v/>
      </c>
      <c r="AB65" s="787" t="str">
        <f>IF(SUM(居宅!U65)=0,"",SUM(居宅!U65)/1000)</f>
        <v/>
      </c>
      <c r="AC65" s="787" t="str">
        <f>IF(SUM(居宅!AH65)=0,"",SUM(居宅!AH65)/1000)</f>
        <v/>
      </c>
      <c r="AD65" s="787" t="str">
        <f>IF(SUM(居宅!AL65)=0,"",SUM(居宅!AL65)/1000)</f>
        <v/>
      </c>
      <c r="AE65" s="787" t="str">
        <f>IF(SUM(居宅!AV65)=0,"",SUM(居宅!AV65)/1000)</f>
        <v/>
      </c>
      <c r="AF65" s="787" t="str">
        <f>IF(SUM(居宅!AZ65)=0,"",SUM(居宅!AZ65)/1000)</f>
        <v/>
      </c>
      <c r="AG65" s="787" t="str">
        <f>IF(SUM(作業所!H65)=0,"",SUM(作業所!H65)/1000)</f>
        <v/>
      </c>
      <c r="AH65" s="787" t="str">
        <f>IF(SUM(作業所!I65)=0,"",SUM(作業所!I65)/1000)</f>
        <v/>
      </c>
      <c r="AI65" s="787" t="str">
        <f>IF(SUM(作業所!K65)=0,"",SUM(作業所!K65)/1000)</f>
        <v/>
      </c>
      <c r="AJ65" s="787" t="str">
        <f>IF(SUM(作業所!R65)=0,"",SUM(作業所!R65)/1000)</f>
        <v/>
      </c>
      <c r="AK65" s="788" t="str">
        <f>IF(SUM('市受託(公益)'!H65)=0,"",SUM('市受託(公益)'!H65)/1000)</f>
        <v/>
      </c>
      <c r="AL65" s="409" t="str">
        <f>IF(SUM('市受託(公益)'!I65)=0,"",SUM('市受託(公益)'!I65)/1000)</f>
        <v/>
      </c>
      <c r="AM65" s="133" t="str">
        <f>IF(SUM('市受託(公益)'!K65)=0,"",SUM('市受託(公益)'!K65)/1000)</f>
        <v/>
      </c>
    </row>
    <row r="66" spans="1:43" ht="13.8" hidden="1" outlineLevel="2">
      <c r="A66" s="789"/>
      <c r="B66" s="797"/>
      <c r="C66" s="796"/>
      <c r="D66" s="792"/>
      <c r="E66" s="736"/>
      <c r="F66" s="735" t="s">
        <v>682</v>
      </c>
      <c r="G66" s="736" t="s">
        <v>702</v>
      </c>
      <c r="H66" s="785">
        <v>300</v>
      </c>
      <c r="I66" s="785">
        <f t="shared" si="6"/>
        <v>300</v>
      </c>
      <c r="J66" s="785">
        <f t="shared" si="1"/>
        <v>0</v>
      </c>
      <c r="K66" s="786" t="str">
        <f>IF(SUM(法人!H66)=0,"",SUM(法人!H66)/1000)</f>
        <v/>
      </c>
      <c r="L66" s="787" t="str">
        <f>IF(SUM(地域!H66)=0,"",SUM(地域!H66)/1000)</f>
        <v/>
      </c>
      <c r="M66" s="787">
        <f>IF(SUM(相談!H66)=0,"",SUM(相談!H66)/1000)</f>
        <v>300</v>
      </c>
      <c r="N66" s="787" t="str">
        <f>IF(SUM(相談!I66)=0,"",SUM(相談!I66)/1000)</f>
        <v/>
      </c>
      <c r="O66" s="787" t="str">
        <f>IF(SUM(相談!M66)=0,"",SUM(相談!M66)/1000)</f>
        <v/>
      </c>
      <c r="P66" s="787">
        <f>IF(SUM(相談!Q66)=0,"",SUM(相談!Q66)/1000)</f>
        <v>300</v>
      </c>
      <c r="Q66" s="787" t="str">
        <f>IF(SUM(基金!H66)=0,"",SUM(基金!H66)/1000)</f>
        <v/>
      </c>
      <c r="R66" s="787" t="str">
        <f>IF(SUM(善銀!H66)=0,"",SUM(善銀!H66)/1000)</f>
        <v/>
      </c>
      <c r="S66" s="787" t="str">
        <f>IF(SUM(一般募金!H66)=0,"",SUM(一般募金!H66)/1000)</f>
        <v/>
      </c>
      <c r="T66" s="787" t="str">
        <f>IF(SUM(一般募金!I66)=0,"",SUM(一般募金!I66)/1000)</f>
        <v/>
      </c>
      <c r="U66" s="787" t="str">
        <f>IF(SUM(一般募金!K66)=0,"",SUM(一般募金!K66)/1000)</f>
        <v/>
      </c>
      <c r="V66" s="787" t="str">
        <f>IF(SUM(歳末募金!H66)=0,"",SUM(歳末募金!I66)/1000)</f>
        <v/>
      </c>
      <c r="W66" s="787" t="str">
        <f>IF(SUM(センター管理!H66)=0,"",SUM(センター管理!H66)/1000)</f>
        <v/>
      </c>
      <c r="X66" s="787" t="str">
        <f>IF(SUM(センター管理!K66)=0,"",SUM(センター管理!K66)/1000)</f>
        <v/>
      </c>
      <c r="Y66" s="787" t="str">
        <f>IF(SUM(居宅!H66)=0,"",SUM(居宅!H66)/1000)</f>
        <v/>
      </c>
      <c r="Z66" s="787" t="str">
        <f>IF(SUM(居宅!I66)=0,"",SUM(居宅!I66)/1000)</f>
        <v/>
      </c>
      <c r="AA66" s="787" t="str">
        <f>IF(SUM(居宅!N66)=0,"",SUM(居宅!N66)/1000)</f>
        <v/>
      </c>
      <c r="AB66" s="787" t="str">
        <f>IF(SUM(居宅!U66)=0,"",SUM(居宅!U66)/1000)</f>
        <v/>
      </c>
      <c r="AC66" s="787" t="str">
        <f>IF(SUM(居宅!AH66)=0,"",SUM(居宅!AH66)/1000)</f>
        <v/>
      </c>
      <c r="AD66" s="787" t="str">
        <f>IF(SUM(居宅!AL66)=0,"",SUM(居宅!AL66)/1000)</f>
        <v/>
      </c>
      <c r="AE66" s="787" t="str">
        <f>IF(SUM(居宅!AV66)=0,"",SUM(居宅!AV66)/1000)</f>
        <v/>
      </c>
      <c r="AF66" s="787" t="str">
        <f>IF(SUM(居宅!AZ66)=0,"",SUM(居宅!AZ66)/1000)</f>
        <v/>
      </c>
      <c r="AG66" s="787" t="str">
        <f>IF(SUM(作業所!H66)=0,"",SUM(作業所!H66)/1000)</f>
        <v/>
      </c>
      <c r="AH66" s="787" t="str">
        <f>IF(SUM(作業所!I66)=0,"",SUM(作業所!I66)/1000)</f>
        <v/>
      </c>
      <c r="AI66" s="787" t="str">
        <f>IF(SUM(作業所!K66)=0,"",SUM(作業所!K66)/1000)</f>
        <v/>
      </c>
      <c r="AJ66" s="787" t="str">
        <f>IF(SUM(作業所!R66)=0,"",SUM(作業所!R66)/1000)</f>
        <v/>
      </c>
      <c r="AK66" s="788" t="str">
        <f>IF(SUM('市受託(公益)'!H66)=0,"",SUM('市受託(公益)'!H66)/1000)</f>
        <v/>
      </c>
      <c r="AL66" s="409" t="str">
        <f>IF(SUM('市受託(公益)'!I66)=0,"",SUM('市受託(公益)'!I66)/1000)</f>
        <v/>
      </c>
      <c r="AM66" s="133" t="str">
        <f>IF(SUM('市受託(公益)'!K66)=0,"",SUM('市受託(公益)'!K66)/1000)</f>
        <v/>
      </c>
    </row>
    <row r="67" spans="1:43" ht="13.8" hidden="1" outlineLevel="2">
      <c r="A67" s="789"/>
      <c r="B67" s="797"/>
      <c r="C67" s="796"/>
      <c r="D67" s="792"/>
      <c r="E67" s="736"/>
      <c r="F67" s="735" t="s">
        <v>683</v>
      </c>
      <c r="G67" s="736" t="s">
        <v>703</v>
      </c>
      <c r="H67" s="785">
        <v>75</v>
      </c>
      <c r="I67" s="785">
        <f t="shared" si="6"/>
        <v>75</v>
      </c>
      <c r="J67" s="785">
        <f t="shared" si="1"/>
        <v>0</v>
      </c>
      <c r="K67" s="786" t="str">
        <f>IF(SUM(法人!H67)=0,"",SUM(法人!H67)/1000)</f>
        <v/>
      </c>
      <c r="L67" s="787" t="str">
        <f>IF(SUM(地域!H67)=0,"",SUM(地域!H67)/1000)</f>
        <v/>
      </c>
      <c r="M67" s="787">
        <f>IF(SUM(相談!H67)=0,"",SUM(相談!H67)/1000)</f>
        <v>75</v>
      </c>
      <c r="N67" s="787" t="str">
        <f>IF(SUM(相談!I67)=0,"",SUM(相談!I67)/1000)</f>
        <v/>
      </c>
      <c r="O67" s="787" t="str">
        <f>IF(SUM(相談!M67)=0,"",SUM(相談!M67)/1000)</f>
        <v/>
      </c>
      <c r="P67" s="787">
        <f>IF(SUM(相談!Q67)=0,"",SUM(相談!Q67)/1000)</f>
        <v>75</v>
      </c>
      <c r="Q67" s="787" t="str">
        <f>IF(SUM(基金!H67)=0,"",SUM(基金!H67)/1000)</f>
        <v/>
      </c>
      <c r="R67" s="787" t="str">
        <f>IF(SUM(善銀!H67)=0,"",SUM(善銀!H67)/1000)</f>
        <v/>
      </c>
      <c r="S67" s="787" t="str">
        <f>IF(SUM(一般募金!H67)=0,"",SUM(一般募金!H67)/1000)</f>
        <v/>
      </c>
      <c r="T67" s="787" t="str">
        <f>IF(SUM(一般募金!I67)=0,"",SUM(一般募金!I67)/1000)</f>
        <v/>
      </c>
      <c r="U67" s="787" t="str">
        <f>IF(SUM(一般募金!K67)=0,"",SUM(一般募金!K67)/1000)</f>
        <v/>
      </c>
      <c r="V67" s="787" t="str">
        <f>IF(SUM(歳末募金!H67)=0,"",SUM(歳末募金!I67)/1000)</f>
        <v/>
      </c>
      <c r="W67" s="787" t="str">
        <f>IF(SUM(センター管理!H67)=0,"",SUM(センター管理!H67)/1000)</f>
        <v/>
      </c>
      <c r="X67" s="787" t="str">
        <f>IF(SUM(センター管理!K67)=0,"",SUM(センター管理!K67)/1000)</f>
        <v/>
      </c>
      <c r="Y67" s="787" t="str">
        <f>IF(SUM(居宅!H67)=0,"",SUM(居宅!H67)/1000)</f>
        <v/>
      </c>
      <c r="Z67" s="787" t="str">
        <f>IF(SUM(居宅!I67)=0,"",SUM(居宅!I67)/1000)</f>
        <v/>
      </c>
      <c r="AA67" s="787" t="str">
        <f>IF(SUM(居宅!N67)=0,"",SUM(居宅!N67)/1000)</f>
        <v/>
      </c>
      <c r="AB67" s="787" t="str">
        <f>IF(SUM(居宅!U67)=0,"",SUM(居宅!U67)/1000)</f>
        <v/>
      </c>
      <c r="AC67" s="787" t="str">
        <f>IF(SUM(居宅!AH67)=0,"",SUM(居宅!AH67)/1000)</f>
        <v/>
      </c>
      <c r="AD67" s="787" t="str">
        <f>IF(SUM(居宅!AL67)=0,"",SUM(居宅!AL67)/1000)</f>
        <v/>
      </c>
      <c r="AE67" s="787" t="str">
        <f>IF(SUM(居宅!AV67)=0,"",SUM(居宅!AV67)/1000)</f>
        <v/>
      </c>
      <c r="AF67" s="787" t="str">
        <f>IF(SUM(居宅!AZ67)=0,"",SUM(居宅!AZ67)/1000)</f>
        <v/>
      </c>
      <c r="AG67" s="787" t="str">
        <f>IF(SUM(作業所!H67)=0,"",SUM(作業所!H67)/1000)</f>
        <v/>
      </c>
      <c r="AH67" s="787" t="str">
        <f>IF(SUM(作業所!I67)=0,"",SUM(作業所!I67)/1000)</f>
        <v/>
      </c>
      <c r="AI67" s="787" t="str">
        <f>IF(SUM(作業所!K67)=0,"",SUM(作業所!K67)/1000)</f>
        <v/>
      </c>
      <c r="AJ67" s="787" t="str">
        <f>IF(SUM(作業所!R67)=0,"",SUM(作業所!R67)/1000)</f>
        <v/>
      </c>
      <c r="AK67" s="788" t="str">
        <f>IF(SUM('市受託(公益)'!H67)=0,"",SUM('市受託(公益)'!H67)/1000)</f>
        <v/>
      </c>
      <c r="AL67" s="409" t="str">
        <f>IF(SUM('市受託(公益)'!I67)=0,"",SUM('市受託(公益)'!I67)/1000)</f>
        <v/>
      </c>
      <c r="AM67" s="133" t="str">
        <f>IF(SUM('市受託(公益)'!K67)=0,"",SUM('市受託(公益)'!K67)/1000)</f>
        <v/>
      </c>
    </row>
    <row r="68" spans="1:43" ht="13.8" hidden="1" outlineLevel="2">
      <c r="A68" s="789"/>
      <c r="B68" s="797"/>
      <c r="C68" s="796"/>
      <c r="D68" s="792"/>
      <c r="E68" s="736"/>
      <c r="F68" s="735" t="s">
        <v>680</v>
      </c>
      <c r="G68" s="736" t="s">
        <v>704</v>
      </c>
      <c r="H68" s="785">
        <v>75</v>
      </c>
      <c r="I68" s="785">
        <f t="shared" si="6"/>
        <v>75</v>
      </c>
      <c r="J68" s="785">
        <f t="shared" si="1"/>
        <v>0</v>
      </c>
      <c r="K68" s="786" t="str">
        <f>IF(SUM(法人!H68)=0,"",SUM(法人!H68)/1000)</f>
        <v/>
      </c>
      <c r="L68" s="787" t="str">
        <f>IF(SUM(地域!H68)=0,"",SUM(地域!H68)/1000)</f>
        <v/>
      </c>
      <c r="M68" s="787">
        <f>IF(SUM(相談!H68)=0,"",SUM(相談!H68)/1000)</f>
        <v>75</v>
      </c>
      <c r="N68" s="787" t="str">
        <f>IF(SUM(相談!I68)=0,"",SUM(相談!I68)/1000)</f>
        <v/>
      </c>
      <c r="O68" s="787" t="str">
        <f>IF(SUM(相談!M68)=0,"",SUM(相談!M68)/1000)</f>
        <v/>
      </c>
      <c r="P68" s="787">
        <f>IF(SUM(相談!Q68)=0,"",SUM(相談!Q68)/1000)</f>
        <v>75</v>
      </c>
      <c r="Q68" s="787" t="str">
        <f>IF(SUM(基金!H68)=0,"",SUM(基金!H68)/1000)</f>
        <v/>
      </c>
      <c r="R68" s="787" t="str">
        <f>IF(SUM(善銀!H68)=0,"",SUM(善銀!H68)/1000)</f>
        <v/>
      </c>
      <c r="S68" s="787" t="str">
        <f>IF(SUM(一般募金!H68)=0,"",SUM(一般募金!H68)/1000)</f>
        <v/>
      </c>
      <c r="T68" s="787" t="str">
        <f>IF(SUM(一般募金!I68)=0,"",SUM(一般募金!I68)/1000)</f>
        <v/>
      </c>
      <c r="U68" s="787" t="str">
        <f>IF(SUM(一般募金!K68)=0,"",SUM(一般募金!K68)/1000)</f>
        <v/>
      </c>
      <c r="V68" s="787" t="str">
        <f>IF(SUM(歳末募金!H68)=0,"",SUM(歳末募金!I68)/1000)</f>
        <v/>
      </c>
      <c r="W68" s="787" t="str">
        <f>IF(SUM(センター管理!H68)=0,"",SUM(センター管理!H68)/1000)</f>
        <v/>
      </c>
      <c r="X68" s="787" t="str">
        <f>IF(SUM(センター管理!K68)=0,"",SUM(センター管理!K68)/1000)</f>
        <v/>
      </c>
      <c r="Y68" s="787" t="str">
        <f>IF(SUM(居宅!H68)=0,"",SUM(居宅!H68)/1000)</f>
        <v/>
      </c>
      <c r="Z68" s="787" t="str">
        <f>IF(SUM(居宅!I68)=0,"",SUM(居宅!I68)/1000)</f>
        <v/>
      </c>
      <c r="AA68" s="787" t="str">
        <f>IF(SUM(居宅!N68)=0,"",SUM(居宅!N68)/1000)</f>
        <v/>
      </c>
      <c r="AB68" s="787" t="str">
        <f>IF(SUM(居宅!U68)=0,"",SUM(居宅!U68)/1000)</f>
        <v/>
      </c>
      <c r="AC68" s="787" t="str">
        <f>IF(SUM(居宅!AH68)=0,"",SUM(居宅!AH68)/1000)</f>
        <v/>
      </c>
      <c r="AD68" s="787" t="str">
        <f>IF(SUM(居宅!AL68)=0,"",SUM(居宅!AL68)/1000)</f>
        <v/>
      </c>
      <c r="AE68" s="787" t="str">
        <f>IF(SUM(居宅!AV68)=0,"",SUM(居宅!AV68)/1000)</f>
        <v/>
      </c>
      <c r="AF68" s="787" t="str">
        <f>IF(SUM(居宅!AZ68)=0,"",SUM(居宅!AZ68)/1000)</f>
        <v/>
      </c>
      <c r="AG68" s="787" t="str">
        <f>IF(SUM(作業所!H68)=0,"",SUM(作業所!H68)/1000)</f>
        <v/>
      </c>
      <c r="AH68" s="787" t="str">
        <f>IF(SUM(作業所!I68)=0,"",SUM(作業所!I68)/1000)</f>
        <v/>
      </c>
      <c r="AI68" s="787" t="str">
        <f>IF(SUM(作業所!K68)=0,"",SUM(作業所!K68)/1000)</f>
        <v/>
      </c>
      <c r="AJ68" s="787" t="str">
        <f>IF(SUM(作業所!R68)=0,"",SUM(作業所!R68)/1000)</f>
        <v/>
      </c>
      <c r="AK68" s="788" t="str">
        <f>IF(SUM('市受託(公益)'!H68)=0,"",SUM('市受託(公益)'!H68)/1000)</f>
        <v/>
      </c>
      <c r="AL68" s="409" t="str">
        <f>IF(SUM('市受託(公益)'!I68)=0,"",SUM('市受託(公益)'!I68)/1000)</f>
        <v/>
      </c>
      <c r="AM68" s="133" t="str">
        <f>IF(SUM('市受託(公益)'!K68)=0,"",SUM('市受託(公益)'!K68)/1000)</f>
        <v/>
      </c>
    </row>
    <row r="69" spans="1:43" ht="13.8" hidden="1" outlineLevel="2">
      <c r="A69" s="789"/>
      <c r="B69" s="797"/>
      <c r="C69" s="796"/>
      <c r="D69" s="792"/>
      <c r="E69" s="736"/>
      <c r="F69" s="735" t="s">
        <v>684</v>
      </c>
      <c r="G69" s="736" t="s">
        <v>705</v>
      </c>
      <c r="H69" s="785">
        <v>75</v>
      </c>
      <c r="I69" s="785">
        <f t="shared" si="6"/>
        <v>75</v>
      </c>
      <c r="J69" s="785">
        <f t="shared" si="1"/>
        <v>0</v>
      </c>
      <c r="K69" s="786" t="str">
        <f>IF(SUM(法人!H69)=0,"",SUM(法人!H69)/1000)</f>
        <v/>
      </c>
      <c r="L69" s="787" t="str">
        <f>IF(SUM(地域!H69)=0,"",SUM(地域!H69)/1000)</f>
        <v/>
      </c>
      <c r="M69" s="787">
        <f>IF(SUM(相談!H69)=0,"",SUM(相談!H69)/1000)</f>
        <v>75</v>
      </c>
      <c r="N69" s="787" t="str">
        <f>IF(SUM(相談!I69)=0,"",SUM(相談!I69)/1000)</f>
        <v/>
      </c>
      <c r="O69" s="787" t="str">
        <f>IF(SUM(相談!M69)=0,"",SUM(相談!M69)/1000)</f>
        <v/>
      </c>
      <c r="P69" s="787">
        <f>IF(SUM(相談!Q69)=0,"",SUM(相談!Q69)/1000)</f>
        <v>75</v>
      </c>
      <c r="Q69" s="787" t="str">
        <f>IF(SUM(基金!H69)=0,"",SUM(基金!H69)/1000)</f>
        <v/>
      </c>
      <c r="R69" s="787" t="str">
        <f>IF(SUM(善銀!H69)=0,"",SUM(善銀!H69)/1000)</f>
        <v/>
      </c>
      <c r="S69" s="787" t="str">
        <f>IF(SUM(一般募金!H69)=0,"",SUM(一般募金!H69)/1000)</f>
        <v/>
      </c>
      <c r="T69" s="787" t="str">
        <f>IF(SUM(一般募金!I69)=0,"",SUM(一般募金!I69)/1000)</f>
        <v/>
      </c>
      <c r="U69" s="787" t="str">
        <f>IF(SUM(一般募金!K69)=0,"",SUM(一般募金!K69)/1000)</f>
        <v/>
      </c>
      <c r="V69" s="787" t="str">
        <f>IF(SUM(歳末募金!H69)=0,"",SUM(歳末募金!I69)/1000)</f>
        <v/>
      </c>
      <c r="W69" s="787" t="str">
        <f>IF(SUM(センター管理!H69)=0,"",SUM(センター管理!H69)/1000)</f>
        <v/>
      </c>
      <c r="X69" s="787" t="str">
        <f>IF(SUM(センター管理!K69)=0,"",SUM(センター管理!K69)/1000)</f>
        <v/>
      </c>
      <c r="Y69" s="787" t="str">
        <f>IF(SUM(居宅!H69)=0,"",SUM(居宅!H69)/1000)</f>
        <v/>
      </c>
      <c r="Z69" s="787" t="str">
        <f>IF(SUM(居宅!I69)=0,"",SUM(居宅!I69)/1000)</f>
        <v/>
      </c>
      <c r="AA69" s="787" t="str">
        <f>IF(SUM(居宅!N69)=0,"",SUM(居宅!N69)/1000)</f>
        <v/>
      </c>
      <c r="AB69" s="787" t="str">
        <f>IF(SUM(居宅!U69)=0,"",SUM(居宅!U69)/1000)</f>
        <v/>
      </c>
      <c r="AC69" s="787" t="str">
        <f>IF(SUM(居宅!AH69)=0,"",SUM(居宅!AH69)/1000)</f>
        <v/>
      </c>
      <c r="AD69" s="787" t="str">
        <f>IF(SUM(居宅!AL69)=0,"",SUM(居宅!AL69)/1000)</f>
        <v/>
      </c>
      <c r="AE69" s="787" t="str">
        <f>IF(SUM(居宅!AV69)=0,"",SUM(居宅!AV69)/1000)</f>
        <v/>
      </c>
      <c r="AF69" s="787" t="str">
        <f>IF(SUM(居宅!AZ69)=0,"",SUM(居宅!AZ69)/1000)</f>
        <v/>
      </c>
      <c r="AG69" s="787" t="str">
        <f>IF(SUM(作業所!H69)=0,"",SUM(作業所!H69)/1000)</f>
        <v/>
      </c>
      <c r="AH69" s="787" t="str">
        <f>IF(SUM(作業所!I69)=0,"",SUM(作業所!I69)/1000)</f>
        <v/>
      </c>
      <c r="AI69" s="787" t="str">
        <f>IF(SUM(作業所!K69)=0,"",SUM(作業所!K69)/1000)</f>
        <v/>
      </c>
      <c r="AJ69" s="787" t="str">
        <f>IF(SUM(作業所!R69)=0,"",SUM(作業所!R69)/1000)</f>
        <v/>
      </c>
      <c r="AK69" s="788" t="str">
        <f>IF(SUM('市受託(公益)'!H69)=0,"",SUM('市受託(公益)'!H69)/1000)</f>
        <v/>
      </c>
      <c r="AL69" s="409" t="str">
        <f>IF(SUM('市受託(公益)'!I69)=0,"",SUM('市受託(公益)'!I69)/1000)</f>
        <v/>
      </c>
      <c r="AM69" s="133" t="str">
        <f>IF(SUM('市受託(公益)'!K69)=0,"",SUM('市受託(公益)'!K69)/1000)</f>
        <v/>
      </c>
    </row>
    <row r="70" spans="1:43" ht="13.8" hidden="1" outlineLevel="2">
      <c r="A70" s="789"/>
      <c r="B70" s="797"/>
      <c r="C70" s="796"/>
      <c r="D70" s="792"/>
      <c r="E70" s="736"/>
      <c r="F70" s="735" t="s">
        <v>690</v>
      </c>
      <c r="G70" s="736" t="s">
        <v>706</v>
      </c>
      <c r="H70" s="785">
        <v>75</v>
      </c>
      <c r="I70" s="785">
        <f t="shared" si="6"/>
        <v>75</v>
      </c>
      <c r="J70" s="785">
        <f t="shared" si="1"/>
        <v>0</v>
      </c>
      <c r="K70" s="786" t="str">
        <f>IF(SUM(法人!H70)=0,"",SUM(法人!H70)/1000)</f>
        <v/>
      </c>
      <c r="L70" s="787" t="str">
        <f>IF(SUM(地域!H70)=0,"",SUM(地域!H70)/1000)</f>
        <v/>
      </c>
      <c r="M70" s="787">
        <f>IF(SUM(相談!H70)=0,"",SUM(相談!H70)/1000)</f>
        <v>75</v>
      </c>
      <c r="N70" s="787" t="str">
        <f>IF(SUM(相談!I70)=0,"",SUM(相談!I70)/1000)</f>
        <v/>
      </c>
      <c r="O70" s="787" t="str">
        <f>IF(SUM(相談!M70)=0,"",SUM(相談!M70)/1000)</f>
        <v/>
      </c>
      <c r="P70" s="787">
        <f>IF(SUM(相談!Q70)=0,"",SUM(相談!Q70)/1000)</f>
        <v>75</v>
      </c>
      <c r="Q70" s="787" t="str">
        <f>IF(SUM(基金!H70)=0,"",SUM(基金!H70)/1000)</f>
        <v/>
      </c>
      <c r="R70" s="787" t="str">
        <f>IF(SUM(善銀!H70)=0,"",SUM(善銀!H70)/1000)</f>
        <v/>
      </c>
      <c r="S70" s="787" t="str">
        <f>IF(SUM(一般募金!H70)=0,"",SUM(一般募金!H70)/1000)</f>
        <v/>
      </c>
      <c r="T70" s="787" t="str">
        <f>IF(SUM(一般募金!I70)=0,"",SUM(一般募金!I70)/1000)</f>
        <v/>
      </c>
      <c r="U70" s="787" t="str">
        <f>IF(SUM(一般募金!K70)=0,"",SUM(一般募金!K70)/1000)</f>
        <v/>
      </c>
      <c r="V70" s="787" t="str">
        <f>IF(SUM(歳末募金!H70)=0,"",SUM(歳末募金!I70)/1000)</f>
        <v/>
      </c>
      <c r="W70" s="787" t="str">
        <f>IF(SUM(センター管理!H70)=0,"",SUM(センター管理!H70)/1000)</f>
        <v/>
      </c>
      <c r="X70" s="787" t="str">
        <f>IF(SUM(センター管理!K70)=0,"",SUM(センター管理!K70)/1000)</f>
        <v/>
      </c>
      <c r="Y70" s="787" t="str">
        <f>IF(SUM(居宅!H70)=0,"",SUM(居宅!H70)/1000)</f>
        <v/>
      </c>
      <c r="Z70" s="787" t="str">
        <f>IF(SUM(居宅!I70)=0,"",SUM(居宅!I70)/1000)</f>
        <v/>
      </c>
      <c r="AA70" s="787" t="str">
        <f>IF(SUM(居宅!N70)=0,"",SUM(居宅!N70)/1000)</f>
        <v/>
      </c>
      <c r="AB70" s="787" t="str">
        <f>IF(SUM(居宅!U70)=0,"",SUM(居宅!U70)/1000)</f>
        <v/>
      </c>
      <c r="AC70" s="787" t="str">
        <f>IF(SUM(居宅!AH70)=0,"",SUM(居宅!AH70)/1000)</f>
        <v/>
      </c>
      <c r="AD70" s="787" t="str">
        <f>IF(SUM(居宅!AL70)=0,"",SUM(居宅!AL70)/1000)</f>
        <v/>
      </c>
      <c r="AE70" s="787" t="str">
        <f>IF(SUM(居宅!AV70)=0,"",SUM(居宅!AV70)/1000)</f>
        <v/>
      </c>
      <c r="AF70" s="787" t="str">
        <f>IF(SUM(居宅!AZ70)=0,"",SUM(居宅!AZ70)/1000)</f>
        <v/>
      </c>
      <c r="AG70" s="787" t="str">
        <f>IF(SUM(作業所!H70)=0,"",SUM(作業所!H70)/1000)</f>
        <v/>
      </c>
      <c r="AH70" s="787" t="str">
        <f>IF(SUM(作業所!I70)=0,"",SUM(作業所!I70)/1000)</f>
        <v/>
      </c>
      <c r="AI70" s="787" t="str">
        <f>IF(SUM(作業所!K70)=0,"",SUM(作業所!K70)/1000)</f>
        <v/>
      </c>
      <c r="AJ70" s="787" t="str">
        <f>IF(SUM(作業所!R70)=0,"",SUM(作業所!R70)/1000)</f>
        <v/>
      </c>
      <c r="AK70" s="788" t="str">
        <f>IF(SUM('市受託(公益)'!H70)=0,"",SUM('市受託(公益)'!H70)/1000)</f>
        <v/>
      </c>
      <c r="AL70" s="409" t="str">
        <f>IF(SUM('市受託(公益)'!I70)=0,"",SUM('市受託(公益)'!I70)/1000)</f>
        <v/>
      </c>
      <c r="AM70" s="133" t="str">
        <f>IF(SUM('市受託(公益)'!K70)=0,"",SUM('市受託(公益)'!K70)/1000)</f>
        <v/>
      </c>
    </row>
    <row r="71" spans="1:43" s="130" customFormat="1" ht="13.8" collapsed="1">
      <c r="A71" s="782"/>
      <c r="B71" s="783" t="s">
        <v>389</v>
      </c>
      <c r="C71" s="784" t="s">
        <v>1</v>
      </c>
      <c r="D71" s="793"/>
      <c r="E71" s="794"/>
      <c r="F71" s="793"/>
      <c r="G71" s="794"/>
      <c r="H71" s="785">
        <v>2207</v>
      </c>
      <c r="I71" s="785">
        <f t="shared" ref="I71:I78" si="8">IF(SUM(K71,L71,M71,Q71,R71,S71,V71,W71,Y71,AG71,AK71)=0,"",SUM(K71,L71,M71,Q71,R71,S71,V71,W71,Y71,AG71,AK71))</f>
        <v>1898</v>
      </c>
      <c r="J71" s="785">
        <f t="shared" si="1"/>
        <v>-309</v>
      </c>
      <c r="K71" s="786" t="str">
        <f>IF(SUM(法人!H71)=0,"",SUM(法人!H71)/1000)</f>
        <v/>
      </c>
      <c r="L71" s="787">
        <f>IF(SUM(地域!H71)=0,"",SUM(地域!H71)/1000)</f>
        <v>75</v>
      </c>
      <c r="M71" s="787">
        <f>IF(SUM(相談!H71)=0,"",SUM(相談!H71)/1000)</f>
        <v>1712</v>
      </c>
      <c r="N71" s="787">
        <f>IF(SUM(相談!I71)=0,"",SUM(相談!I71)/1000)</f>
        <v>1712</v>
      </c>
      <c r="O71" s="787" t="str">
        <f>IF(SUM(相談!M71)=0,"",SUM(相談!M71)/1000)</f>
        <v/>
      </c>
      <c r="P71" s="787" t="str">
        <f>IF(SUM(相談!Q71)=0,"",SUM(相談!Q71)/1000)</f>
        <v/>
      </c>
      <c r="Q71" s="787" t="str">
        <f>IF(SUM(基金!H71)=0,"",SUM(基金!H71)/1000)</f>
        <v/>
      </c>
      <c r="R71" s="787" t="str">
        <f>IF(SUM(善銀!H71)=0,"",SUM(善銀!H71)/1000)</f>
        <v/>
      </c>
      <c r="S71" s="787" t="str">
        <f>IF(SUM(一般募金!H71)=0,"",SUM(一般募金!H71)/1000)</f>
        <v/>
      </c>
      <c r="T71" s="787" t="str">
        <f>IF(SUM(一般募金!I71)=0,"",SUM(一般募金!I71)/1000)</f>
        <v/>
      </c>
      <c r="U71" s="787" t="str">
        <f>IF(SUM(一般募金!K71)=0,"",SUM(一般募金!K71)/1000)</f>
        <v/>
      </c>
      <c r="V71" s="787" t="str">
        <f>IF(SUM(歳末募金!H71)=0,"",SUM(歳末募金!I71)/1000)</f>
        <v/>
      </c>
      <c r="W71" s="787">
        <f>IF(SUM(センター管理!H71)=0,"",SUM(センター管理!H71)/1000)</f>
        <v>1</v>
      </c>
      <c r="X71" s="787" t="str">
        <f>IF(SUM(センター管理!K71)=0,"",SUM(センター管理!K71)/1000)</f>
        <v/>
      </c>
      <c r="Y71" s="787">
        <f>IF(SUM(居宅!H71)=0,"",SUM(居宅!H71)/1000)</f>
        <v>36</v>
      </c>
      <c r="Z71" s="787">
        <f>IF(SUM(居宅!I71)=0,"",SUM(居宅!I71)/1000)</f>
        <v>36</v>
      </c>
      <c r="AA71" s="787" t="str">
        <f>IF(SUM(居宅!N71)=0,"",SUM(居宅!N71)/1000)</f>
        <v/>
      </c>
      <c r="AB71" s="787" t="str">
        <f>IF(SUM(居宅!U71)=0,"",SUM(居宅!U71)/1000)</f>
        <v/>
      </c>
      <c r="AC71" s="787" t="str">
        <f>IF(SUM(居宅!AH71)=0,"",SUM(居宅!AH71)/1000)</f>
        <v/>
      </c>
      <c r="AD71" s="787" t="str">
        <f>IF(SUM(居宅!AL71)=0,"",SUM(居宅!AL71)/1000)</f>
        <v/>
      </c>
      <c r="AE71" s="787" t="str">
        <f>IF(SUM(居宅!AV71)=0,"",SUM(居宅!AV71)/1000)</f>
        <v/>
      </c>
      <c r="AF71" s="787" t="str">
        <f>IF(SUM(居宅!AZ71)=0,"",SUM(居宅!AZ71)/1000)</f>
        <v/>
      </c>
      <c r="AG71" s="787">
        <f>IF(SUM(作業所!H71)=0,"",SUM(作業所!H71)/1000)</f>
        <v>74</v>
      </c>
      <c r="AH71" s="787" t="str">
        <f>IF(SUM(作業所!I71)=0,"",SUM(作業所!I71)/1000)</f>
        <v/>
      </c>
      <c r="AI71" s="787">
        <f>IF(SUM(作業所!K71)=0,"",SUM(作業所!K71)/1000)</f>
        <v>40</v>
      </c>
      <c r="AJ71" s="787">
        <f>IF(SUM(作業所!R71)=0,"",SUM(作業所!R71)/1000)</f>
        <v>34</v>
      </c>
      <c r="AK71" s="788" t="str">
        <f>IF(SUM('市受託(公益)'!H71)=0,"",SUM('市受託(公益)'!H71)/1000)</f>
        <v/>
      </c>
      <c r="AL71" s="410" t="str">
        <f>IF(SUM('市受託(公益)'!I71)=0,"",SUM('市受託(公益)'!I71)/1000)</f>
        <v/>
      </c>
      <c r="AM71" s="132" t="str">
        <f>IF(SUM('市受託(公益)'!K71)=0,"",SUM('市受託(公益)'!K71)/1000)</f>
        <v/>
      </c>
    </row>
    <row r="72" spans="1:43" ht="13.8" hidden="1" outlineLevel="1">
      <c r="A72" s="789"/>
      <c r="B72" s="790"/>
      <c r="C72" s="791"/>
      <c r="D72" s="792" t="s">
        <v>390</v>
      </c>
      <c r="E72" s="736" t="s">
        <v>2</v>
      </c>
      <c r="F72" s="792"/>
      <c r="G72" s="736"/>
      <c r="H72" s="785">
        <v>455</v>
      </c>
      <c r="I72" s="785">
        <f t="shared" si="8"/>
        <v>185</v>
      </c>
      <c r="J72" s="785">
        <f t="shared" si="1"/>
        <v>-270</v>
      </c>
      <c r="K72" s="786" t="str">
        <f>IF(SUM(法人!H72)=0,"",SUM(法人!H72)/1000)</f>
        <v/>
      </c>
      <c r="L72" s="787">
        <f>IF(SUM(地域!H72)=0,"",SUM(地域!H72)/1000)</f>
        <v>75</v>
      </c>
      <c r="M72" s="787" t="str">
        <f>IF(SUM(相談!H72)=0,"",SUM(相談!H72)/1000)</f>
        <v/>
      </c>
      <c r="N72" s="787" t="str">
        <f>IF(SUM(相談!I72)=0,"",SUM(相談!I72)/1000)</f>
        <v/>
      </c>
      <c r="O72" s="787" t="str">
        <f>IF(SUM(相談!M72)=0,"",SUM(相談!M72)/1000)</f>
        <v/>
      </c>
      <c r="P72" s="787" t="str">
        <f>IF(SUM(相談!Q72)=0,"",SUM(相談!Q72)/1000)</f>
        <v/>
      </c>
      <c r="Q72" s="787" t="str">
        <f>IF(SUM(基金!H72)=0,"",SUM(基金!H72)/1000)</f>
        <v/>
      </c>
      <c r="R72" s="787" t="str">
        <f>IF(SUM(善銀!H72)=0,"",SUM(善銀!H72)/1000)</f>
        <v/>
      </c>
      <c r="S72" s="787" t="str">
        <f>IF(SUM(一般募金!H72)=0,"",SUM(一般募金!H72)/1000)</f>
        <v/>
      </c>
      <c r="T72" s="787" t="str">
        <f>IF(SUM(一般募金!I72)=0,"",SUM(一般募金!I72)/1000)</f>
        <v/>
      </c>
      <c r="U72" s="787" t="str">
        <f>IF(SUM(一般募金!K72)=0,"",SUM(一般募金!K72)/1000)</f>
        <v/>
      </c>
      <c r="V72" s="787" t="str">
        <f>IF(SUM(歳末募金!H72)=0,"",SUM(歳末募金!I72)/1000)</f>
        <v/>
      </c>
      <c r="W72" s="787" t="str">
        <f>IF(SUM(センター管理!H72)=0,"",SUM(センター管理!H72)/1000)</f>
        <v/>
      </c>
      <c r="X72" s="787" t="str">
        <f>IF(SUM(センター管理!K72)=0,"",SUM(センター管理!K72)/1000)</f>
        <v/>
      </c>
      <c r="Y72" s="787">
        <f>IF(SUM(居宅!H72)=0,"",SUM(居宅!H72)/1000)</f>
        <v>36</v>
      </c>
      <c r="Z72" s="787">
        <f>IF(SUM(居宅!I72)=0,"",SUM(居宅!I72)/1000)</f>
        <v>36</v>
      </c>
      <c r="AA72" s="787" t="str">
        <f>IF(SUM(居宅!N72)=0,"",SUM(居宅!N72)/1000)</f>
        <v/>
      </c>
      <c r="AB72" s="787" t="str">
        <f>IF(SUM(居宅!U72)=0,"",SUM(居宅!U72)/1000)</f>
        <v/>
      </c>
      <c r="AC72" s="787" t="str">
        <f>IF(SUM(居宅!AH72)=0,"",SUM(居宅!AH72)/1000)</f>
        <v/>
      </c>
      <c r="AD72" s="787" t="str">
        <f>IF(SUM(居宅!AL72)=0,"",SUM(居宅!AL72)/1000)</f>
        <v/>
      </c>
      <c r="AE72" s="787" t="str">
        <f>IF(SUM(居宅!AV72)=0,"",SUM(居宅!AV72)/1000)</f>
        <v/>
      </c>
      <c r="AF72" s="787" t="str">
        <f>IF(SUM(居宅!AZ72)=0,"",SUM(居宅!AZ72)/1000)</f>
        <v/>
      </c>
      <c r="AG72" s="787">
        <f>IF(SUM(作業所!H72)=0,"",SUM(作業所!H72)/1000)</f>
        <v>74</v>
      </c>
      <c r="AH72" s="787" t="str">
        <f>IF(SUM(作業所!I72)=0,"",SUM(作業所!I72)/1000)</f>
        <v/>
      </c>
      <c r="AI72" s="787">
        <f>IF(SUM(作業所!K72)=0,"",SUM(作業所!K72)/1000)</f>
        <v>40</v>
      </c>
      <c r="AJ72" s="787">
        <f>IF(SUM(作業所!R72)=0,"",SUM(作業所!R72)/1000)</f>
        <v>34</v>
      </c>
      <c r="AK72" s="788" t="str">
        <f>IF(SUM('市受託(公益)'!H72)=0,"",SUM('市受託(公益)'!H72)/1000)</f>
        <v/>
      </c>
      <c r="AL72" s="409" t="str">
        <f>IF(SUM('市受託(公益)'!I72)=0,"",SUM('市受託(公益)'!I72)/1000)</f>
        <v/>
      </c>
      <c r="AM72" s="133" t="str">
        <f>IF(SUM('市受託(公益)'!K72)=0,"",SUM('市受託(公益)'!K72)/1000)</f>
        <v/>
      </c>
    </row>
    <row r="73" spans="1:43" ht="13.8" hidden="1" outlineLevel="1">
      <c r="A73" s="789"/>
      <c r="B73" s="738"/>
      <c r="C73" s="739"/>
      <c r="D73" s="792" t="s">
        <v>391</v>
      </c>
      <c r="E73" s="736" t="s">
        <v>62</v>
      </c>
      <c r="F73" s="792"/>
      <c r="G73" s="736"/>
      <c r="H73" s="785">
        <v>1732</v>
      </c>
      <c r="I73" s="785">
        <f t="shared" si="8"/>
        <v>1713</v>
      </c>
      <c r="J73" s="785">
        <f t="shared" si="1"/>
        <v>-19</v>
      </c>
      <c r="K73" s="786" t="str">
        <f>IF(SUM(法人!H73)=0,"",SUM(法人!H73)/1000)</f>
        <v/>
      </c>
      <c r="L73" s="787" t="str">
        <f>IF(SUM(地域!H73)=0,"",SUM(地域!H73)/1000)</f>
        <v/>
      </c>
      <c r="M73" s="787">
        <f>IF(SUM(相談!H73)=0,"",SUM(相談!H73)/1000)</f>
        <v>1712</v>
      </c>
      <c r="N73" s="787">
        <f>IF(SUM(相談!I73)=0,"",SUM(相談!I73)/1000)</f>
        <v>1712</v>
      </c>
      <c r="O73" s="787" t="str">
        <f>IF(SUM(相談!M73)=0,"",SUM(相談!M73)/1000)</f>
        <v/>
      </c>
      <c r="P73" s="787" t="str">
        <f>IF(SUM(相談!Q73)=0,"",SUM(相談!Q73)/1000)</f>
        <v/>
      </c>
      <c r="Q73" s="787" t="str">
        <f>IF(SUM(基金!H73)=0,"",SUM(基金!H73)/1000)</f>
        <v/>
      </c>
      <c r="R73" s="787" t="str">
        <f>IF(SUM(善銀!H73)=0,"",SUM(善銀!H73)/1000)</f>
        <v/>
      </c>
      <c r="S73" s="787" t="str">
        <f>IF(SUM(一般募金!H73)=0,"",SUM(一般募金!H73)/1000)</f>
        <v/>
      </c>
      <c r="T73" s="787" t="str">
        <f>IF(SUM(一般募金!I73)=0,"",SUM(一般募金!I73)/1000)</f>
        <v/>
      </c>
      <c r="U73" s="787" t="str">
        <f>IF(SUM(一般募金!K73)=0,"",SUM(一般募金!K73)/1000)</f>
        <v/>
      </c>
      <c r="V73" s="787" t="str">
        <f>IF(SUM(歳末募金!H73)=0,"",SUM(歳末募金!I73)/1000)</f>
        <v/>
      </c>
      <c r="W73" s="787">
        <f>IF(SUM(センター管理!H73)=0,"",SUM(センター管理!H73)/1000)</f>
        <v>1</v>
      </c>
      <c r="X73" s="787" t="str">
        <f>IF(SUM(センター管理!K73)=0,"",SUM(センター管理!K73)/1000)</f>
        <v/>
      </c>
      <c r="Y73" s="787" t="str">
        <f>IF(SUM(居宅!H73)=0,"",SUM(居宅!H73)/1000)</f>
        <v/>
      </c>
      <c r="Z73" s="787" t="str">
        <f>IF(SUM(居宅!I73)=0,"",SUM(居宅!I73)/1000)</f>
        <v/>
      </c>
      <c r="AA73" s="787" t="str">
        <f>IF(SUM(居宅!N73)=0,"",SUM(居宅!N73)/1000)</f>
        <v/>
      </c>
      <c r="AB73" s="787" t="str">
        <f>IF(SUM(居宅!U73)=0,"",SUM(居宅!U73)/1000)</f>
        <v/>
      </c>
      <c r="AC73" s="787" t="str">
        <f>IF(SUM(居宅!AH73)=0,"",SUM(居宅!AH73)/1000)</f>
        <v/>
      </c>
      <c r="AD73" s="787" t="str">
        <f>IF(SUM(居宅!AL73)=0,"",SUM(居宅!AL73)/1000)</f>
        <v/>
      </c>
      <c r="AE73" s="787" t="str">
        <f>IF(SUM(居宅!AV73)=0,"",SUM(居宅!AV73)/1000)</f>
        <v/>
      </c>
      <c r="AF73" s="787" t="str">
        <f>IF(SUM(居宅!AZ73)=0,"",SUM(居宅!AZ73)/1000)</f>
        <v/>
      </c>
      <c r="AG73" s="787" t="str">
        <f>IF(SUM(作業所!H73)=0,"",SUM(作業所!H73)/1000)</f>
        <v/>
      </c>
      <c r="AH73" s="787" t="str">
        <f>IF(SUM(作業所!I73)=0,"",SUM(作業所!I73)/1000)</f>
        <v/>
      </c>
      <c r="AI73" s="787" t="str">
        <f>IF(SUM(作業所!K73)=0,"",SUM(作業所!K73)/1000)</f>
        <v/>
      </c>
      <c r="AJ73" s="787" t="str">
        <f>IF(SUM(作業所!R73)=0,"",SUM(作業所!R73)/1000)</f>
        <v/>
      </c>
      <c r="AK73" s="788" t="str">
        <f>IF(SUM('市受託(公益)'!H73)=0,"",SUM('市受託(公益)'!H73)/1000)</f>
        <v/>
      </c>
      <c r="AL73" s="409" t="str">
        <f>IF(SUM('市受託(公益)'!I73)=0,"",SUM('市受託(公益)'!I73)/1000)</f>
        <v/>
      </c>
      <c r="AM73" s="133" t="str">
        <f>IF(SUM('市受託(公益)'!K73)=0,"",SUM('市受託(公益)'!K73)/1000)</f>
        <v/>
      </c>
    </row>
    <row r="74" spans="1:43" ht="13.8" hidden="1" outlineLevel="3">
      <c r="A74" s="789"/>
      <c r="B74" s="738"/>
      <c r="C74" s="739"/>
      <c r="D74" s="792"/>
      <c r="E74" s="736"/>
      <c r="F74" s="735" t="s">
        <v>682</v>
      </c>
      <c r="G74" s="736" t="s">
        <v>707</v>
      </c>
      <c r="H74" s="785" t="s">
        <v>871</v>
      </c>
      <c r="I74" s="785" t="str">
        <f t="shared" si="8"/>
        <v/>
      </c>
      <c r="J74" s="785" t="str">
        <f t="shared" si="1"/>
        <v xml:space="preserve"> </v>
      </c>
      <c r="K74" s="786" t="str">
        <f>IF(SUM(法人!H74)=0,"",SUM(法人!H74)/1000)</f>
        <v/>
      </c>
      <c r="L74" s="787" t="str">
        <f>IF(SUM(地域!H74)=0,"",SUM(地域!H74)/1000)</f>
        <v/>
      </c>
      <c r="M74" s="787" t="str">
        <f>IF(SUM(相談!H74)=0,"",SUM(相談!H74)/1000)</f>
        <v/>
      </c>
      <c r="N74" s="787" t="str">
        <f>IF(SUM(相談!I74)=0,"",SUM(相談!I74)/1000)</f>
        <v/>
      </c>
      <c r="O74" s="787" t="str">
        <f>IF(SUM(相談!M74)=0,"",SUM(相談!M74)/1000)</f>
        <v/>
      </c>
      <c r="P74" s="787" t="str">
        <f>IF(SUM(相談!Q74)=0,"",SUM(相談!Q74)/1000)</f>
        <v/>
      </c>
      <c r="Q74" s="787" t="str">
        <f>IF(SUM(基金!H74)=0,"",SUM(基金!H74)/1000)</f>
        <v/>
      </c>
      <c r="R74" s="787" t="str">
        <f>IF(SUM(善銀!H74)=0,"",SUM(善銀!H74)/1000)</f>
        <v/>
      </c>
      <c r="S74" s="787" t="str">
        <f>IF(SUM(一般募金!H74)=0,"",SUM(一般募金!H74)/1000)</f>
        <v/>
      </c>
      <c r="T74" s="787" t="str">
        <f>IF(SUM(一般募金!I74)=0,"",SUM(一般募金!I74)/1000)</f>
        <v/>
      </c>
      <c r="U74" s="787" t="str">
        <f>IF(SUM(一般募金!K74)=0,"",SUM(一般募金!K74)/1000)</f>
        <v/>
      </c>
      <c r="V74" s="787" t="str">
        <f>IF(SUM(歳末募金!H74)=0,"",SUM(歳末募金!I74)/1000)</f>
        <v/>
      </c>
      <c r="W74" s="787" t="str">
        <f>IF(SUM(センター管理!H74)=0,"",SUM(センター管理!H74)/1000)</f>
        <v/>
      </c>
      <c r="X74" s="787" t="str">
        <f>IF(SUM(センター管理!K74)=0,"",SUM(センター管理!K74)/1000)</f>
        <v/>
      </c>
      <c r="Y74" s="787" t="str">
        <f>IF(SUM(居宅!H74)=0,"",SUM(居宅!H74)/1000)</f>
        <v/>
      </c>
      <c r="Z74" s="787" t="str">
        <f>IF(SUM(居宅!I74)=0,"",SUM(居宅!I74)/1000)</f>
        <v/>
      </c>
      <c r="AA74" s="787" t="str">
        <f>IF(SUM(居宅!N74)=0,"",SUM(居宅!N74)/1000)</f>
        <v/>
      </c>
      <c r="AB74" s="787" t="str">
        <f>IF(SUM(居宅!U74)=0,"",SUM(居宅!U74)/1000)</f>
        <v/>
      </c>
      <c r="AC74" s="787" t="str">
        <f>IF(SUM(居宅!AH74)=0,"",SUM(居宅!AH74)/1000)</f>
        <v/>
      </c>
      <c r="AD74" s="787" t="str">
        <f>IF(SUM(居宅!AL74)=0,"",SUM(居宅!AL74)/1000)</f>
        <v/>
      </c>
      <c r="AE74" s="787" t="str">
        <f>IF(SUM(居宅!AV74)=0,"",SUM(居宅!AV74)/1000)</f>
        <v/>
      </c>
      <c r="AF74" s="787" t="str">
        <f>IF(SUM(居宅!AZ74)=0,"",SUM(居宅!AZ74)/1000)</f>
        <v/>
      </c>
      <c r="AG74" s="787" t="str">
        <f>IF(SUM(作業所!H74)=0,"",SUM(作業所!H74)/1000)</f>
        <v/>
      </c>
      <c r="AH74" s="787" t="str">
        <f>IF(SUM(作業所!I74)=0,"",SUM(作業所!I74)/1000)</f>
        <v/>
      </c>
      <c r="AI74" s="787" t="str">
        <f>IF(SUM(作業所!K74)=0,"",SUM(作業所!K74)/1000)</f>
        <v/>
      </c>
      <c r="AJ74" s="787" t="str">
        <f>IF(SUM(作業所!R74)=0,"",SUM(作業所!R74)/1000)</f>
        <v/>
      </c>
      <c r="AK74" s="788" t="str">
        <f>IF(SUM('市受託(公益)'!H74)=0,"",SUM('市受託(公益)'!H74)/1000)</f>
        <v/>
      </c>
      <c r="AL74" s="409" t="str">
        <f>IF(SUM('市受託(公益)'!I74)=0,"",SUM('市受託(公益)'!I74)/1000)</f>
        <v/>
      </c>
      <c r="AM74" s="133" t="str">
        <f>IF(SUM('市受託(公益)'!K74)=0,"",SUM('市受託(公益)'!K74)/1000)</f>
        <v/>
      </c>
    </row>
    <row r="75" spans="1:43" ht="13.8" hidden="1" outlineLevel="3">
      <c r="A75" s="789"/>
      <c r="B75" s="738"/>
      <c r="C75" s="739"/>
      <c r="D75" s="792"/>
      <c r="E75" s="736"/>
      <c r="F75" s="735" t="s">
        <v>683</v>
      </c>
      <c r="G75" s="736" t="s">
        <v>708</v>
      </c>
      <c r="H75" s="785">
        <v>1586</v>
      </c>
      <c r="I75" s="785">
        <f t="shared" si="8"/>
        <v>1586</v>
      </c>
      <c r="J75" s="785">
        <f t="shared" si="1"/>
        <v>0</v>
      </c>
      <c r="K75" s="786" t="str">
        <f>IF(SUM(法人!H75)=0,"",SUM(法人!H75)/1000)</f>
        <v/>
      </c>
      <c r="L75" s="787" t="str">
        <f>IF(SUM(地域!H75)=0,"",SUM(地域!H75)/1000)</f>
        <v/>
      </c>
      <c r="M75" s="787">
        <f>IF(SUM(相談!H75)=0,"",SUM(相談!H75)/1000)</f>
        <v>1586</v>
      </c>
      <c r="N75" s="787">
        <f>IF(SUM(相談!I75)=0,"",SUM(相談!I75)/1000)</f>
        <v>1586</v>
      </c>
      <c r="O75" s="787" t="str">
        <f>IF(SUM(相談!M75)=0,"",SUM(相談!M75)/1000)</f>
        <v/>
      </c>
      <c r="P75" s="787" t="str">
        <f>IF(SUM(相談!Q75)=0,"",SUM(相談!Q75)/1000)</f>
        <v/>
      </c>
      <c r="Q75" s="787" t="str">
        <f>IF(SUM(基金!H75)=0,"",SUM(基金!H75)/1000)</f>
        <v/>
      </c>
      <c r="R75" s="787" t="str">
        <f>IF(SUM(善銀!H75)=0,"",SUM(善銀!H75)/1000)</f>
        <v/>
      </c>
      <c r="S75" s="787" t="str">
        <f>IF(SUM(一般募金!H75)=0,"",SUM(一般募金!H75)/1000)</f>
        <v/>
      </c>
      <c r="T75" s="787" t="str">
        <f>IF(SUM(一般募金!I75)=0,"",SUM(一般募金!I75)/1000)</f>
        <v/>
      </c>
      <c r="U75" s="787" t="str">
        <f>IF(SUM(一般募金!K75)=0,"",SUM(一般募金!K75)/1000)</f>
        <v/>
      </c>
      <c r="V75" s="787" t="str">
        <f>IF(SUM(歳末募金!H75)=0,"",SUM(歳末募金!I75)/1000)</f>
        <v/>
      </c>
      <c r="W75" s="787" t="str">
        <f>IF(SUM(センター管理!H75)=0,"",SUM(センター管理!H75)/1000)</f>
        <v/>
      </c>
      <c r="X75" s="787" t="str">
        <f>IF(SUM(センター管理!K75)=0,"",SUM(センター管理!K75)/1000)</f>
        <v/>
      </c>
      <c r="Y75" s="787" t="str">
        <f>IF(SUM(居宅!H75)=0,"",SUM(居宅!H75)/1000)</f>
        <v/>
      </c>
      <c r="Z75" s="787" t="str">
        <f>IF(SUM(居宅!I75)=0,"",SUM(居宅!I75)/1000)</f>
        <v/>
      </c>
      <c r="AA75" s="787" t="str">
        <f>IF(SUM(居宅!N75)=0,"",SUM(居宅!N75)/1000)</f>
        <v/>
      </c>
      <c r="AB75" s="787" t="str">
        <f>IF(SUM(居宅!U75)=0,"",SUM(居宅!U75)/1000)</f>
        <v/>
      </c>
      <c r="AC75" s="787" t="str">
        <f>IF(SUM(居宅!AH75)=0,"",SUM(居宅!AH75)/1000)</f>
        <v/>
      </c>
      <c r="AD75" s="787" t="str">
        <f>IF(SUM(居宅!AL75)=0,"",SUM(居宅!AL75)/1000)</f>
        <v/>
      </c>
      <c r="AE75" s="787" t="str">
        <f>IF(SUM(居宅!AV75)=0,"",SUM(居宅!AV75)/1000)</f>
        <v/>
      </c>
      <c r="AF75" s="787" t="str">
        <f>IF(SUM(居宅!AZ75)=0,"",SUM(居宅!AZ75)/1000)</f>
        <v/>
      </c>
      <c r="AG75" s="787" t="str">
        <f>IF(SUM(作業所!H75)=0,"",SUM(作業所!H75)/1000)</f>
        <v/>
      </c>
      <c r="AH75" s="787" t="str">
        <f>IF(SUM(作業所!I75)=0,"",SUM(作業所!I75)/1000)</f>
        <v/>
      </c>
      <c r="AI75" s="787" t="str">
        <f>IF(SUM(作業所!K75)=0,"",SUM(作業所!K75)/1000)</f>
        <v/>
      </c>
      <c r="AJ75" s="787" t="str">
        <f>IF(SUM(作業所!R75)=0,"",SUM(作業所!R75)/1000)</f>
        <v/>
      </c>
      <c r="AK75" s="788" t="str">
        <f>IF(SUM('市受託(公益)'!H75)=0,"",SUM('市受託(公益)'!H75)/1000)</f>
        <v/>
      </c>
      <c r="AL75" s="409" t="str">
        <f>IF(SUM('市受託(公益)'!I75)=0,"",SUM('市受託(公益)'!I75)/1000)</f>
        <v/>
      </c>
      <c r="AM75" s="133" t="str">
        <f>IF(SUM('市受託(公益)'!K75)=0,"",SUM('市受託(公益)'!K75)/1000)</f>
        <v/>
      </c>
    </row>
    <row r="76" spans="1:43" ht="13.8" hidden="1" outlineLevel="3">
      <c r="A76" s="789"/>
      <c r="B76" s="738"/>
      <c r="C76" s="739"/>
      <c r="D76" s="792"/>
      <c r="E76" s="736"/>
      <c r="F76" s="735" t="s">
        <v>680</v>
      </c>
      <c r="G76" s="736" t="s">
        <v>709</v>
      </c>
      <c r="H76" s="785">
        <v>0</v>
      </c>
      <c r="I76" s="785" t="str">
        <f t="shared" si="8"/>
        <v/>
      </c>
      <c r="J76" s="785" t="e">
        <f>IF(H76=""," ",I76-H76)</f>
        <v>#VALUE!</v>
      </c>
      <c r="K76" s="786" t="str">
        <f>IF(SUM(法人!H76)=0,"",SUM(法人!H76)/1000)</f>
        <v/>
      </c>
      <c r="L76" s="787" t="str">
        <f>IF(SUM(地域!H76)=0,"",SUM(地域!H76)/1000)</f>
        <v/>
      </c>
      <c r="M76" s="787" t="str">
        <f>IF(SUM(相談!H76)=0,"",SUM(相談!H76)/1000)</f>
        <v/>
      </c>
      <c r="N76" s="787" t="str">
        <f>IF(SUM(相談!I76)=0,"",SUM(相談!I76)/1000)</f>
        <v/>
      </c>
      <c r="O76" s="787" t="str">
        <f>IF(SUM(相談!M76)=0,"",SUM(相談!M76)/1000)</f>
        <v/>
      </c>
      <c r="P76" s="787" t="str">
        <f>IF(SUM(相談!Q76)=0,"",SUM(相談!Q76)/1000)</f>
        <v/>
      </c>
      <c r="Q76" s="787" t="str">
        <f>IF(SUM(基金!H76)=0,"",SUM(基金!H76)/1000)</f>
        <v/>
      </c>
      <c r="R76" s="787" t="str">
        <f>IF(SUM(善銀!H76)=0,"",SUM(善銀!H76)/1000)</f>
        <v/>
      </c>
      <c r="S76" s="787" t="str">
        <f>IF(SUM(一般募金!H76)=0,"",SUM(一般募金!H76)/1000)</f>
        <v/>
      </c>
      <c r="T76" s="787" t="str">
        <f>IF(SUM(一般募金!I76)=0,"",SUM(一般募金!I76)/1000)</f>
        <v/>
      </c>
      <c r="U76" s="787" t="str">
        <f>IF(SUM(一般募金!K76)=0,"",SUM(一般募金!K76)/1000)</f>
        <v/>
      </c>
      <c r="V76" s="787" t="str">
        <f>IF(SUM(歳末募金!H76)=0,"",SUM(歳末募金!I76)/1000)</f>
        <v/>
      </c>
      <c r="W76" s="787" t="str">
        <f>IF(SUM(センター管理!H76)=0,"",SUM(センター管理!H76)/1000)</f>
        <v/>
      </c>
      <c r="X76" s="787" t="str">
        <f>IF(SUM(センター管理!K76)=0,"",SUM(センター管理!K76)/1000)</f>
        <v/>
      </c>
      <c r="Y76" s="787" t="str">
        <f>IF(SUM(居宅!H76)=0,"",SUM(居宅!H76)/1000)</f>
        <v/>
      </c>
      <c r="Z76" s="787" t="str">
        <f>IF(SUM(居宅!I76)=0,"",SUM(居宅!I76)/1000)</f>
        <v/>
      </c>
      <c r="AA76" s="787" t="str">
        <f>IF(SUM(居宅!N76)=0,"",SUM(居宅!N76)/1000)</f>
        <v/>
      </c>
      <c r="AB76" s="787" t="str">
        <f>IF(SUM(居宅!U76)=0,"",SUM(居宅!U76)/1000)</f>
        <v/>
      </c>
      <c r="AC76" s="787" t="str">
        <f>IF(SUM(居宅!AH76)=0,"",SUM(居宅!AH76)/1000)</f>
        <v/>
      </c>
      <c r="AD76" s="787" t="str">
        <f>IF(SUM(居宅!AL76)=0,"",SUM(居宅!AL76)/1000)</f>
        <v/>
      </c>
      <c r="AE76" s="787" t="str">
        <f>IF(SUM(居宅!AV76)=0,"",SUM(居宅!AV76)/1000)</f>
        <v/>
      </c>
      <c r="AF76" s="787" t="str">
        <f>IF(SUM(居宅!AZ76)=0,"",SUM(居宅!AZ76)/1000)</f>
        <v/>
      </c>
      <c r="AG76" s="787" t="str">
        <f>IF(SUM(作業所!H76)=0,"",SUM(作業所!H76)/1000)</f>
        <v/>
      </c>
      <c r="AH76" s="787" t="str">
        <f>IF(SUM(作業所!I76)=0,"",SUM(作業所!I76)/1000)</f>
        <v/>
      </c>
      <c r="AI76" s="787" t="str">
        <f>IF(SUM(作業所!K76)=0,"",SUM(作業所!K76)/1000)</f>
        <v/>
      </c>
      <c r="AJ76" s="787" t="str">
        <f>IF(SUM(作業所!R76)=0,"",SUM(作業所!R76)/1000)</f>
        <v/>
      </c>
      <c r="AK76" s="788" t="str">
        <f>IF(SUM('市受託(公益)'!H76)=0,"",SUM('市受託(公益)'!H76)/1000)</f>
        <v/>
      </c>
      <c r="AL76" s="409" t="str">
        <f>IF(SUM('市受託(公益)'!I76)=0,"",SUM('市受託(公益)'!I76)/1000)</f>
        <v/>
      </c>
      <c r="AM76" s="133" t="str">
        <f>IF(SUM('市受託(公益)'!K76)=0,"",SUM('市受託(公益)'!K76)/1000)</f>
        <v/>
      </c>
    </row>
    <row r="77" spans="1:43" ht="13.8" hidden="1" outlineLevel="3">
      <c r="A77" s="789"/>
      <c r="B77" s="738"/>
      <c r="C77" s="739"/>
      <c r="D77" s="792"/>
      <c r="E77" s="736"/>
      <c r="F77" s="735" t="s">
        <v>690</v>
      </c>
      <c r="G77" s="736" t="s">
        <v>710</v>
      </c>
      <c r="H77" s="785">
        <v>126</v>
      </c>
      <c r="I77" s="785">
        <f t="shared" ref="I77" si="9">IF(SUM(K77,L77,M77,Q77,R77,S77,V77,W77,Y77,AG77,AK77)=0,"",SUM(K77,L77,M77,Q77,R77,S77,V77,W77,Y77,AG77,AK77))</f>
        <v>126</v>
      </c>
      <c r="J77" s="785">
        <f t="shared" ref="J77" si="10">IF(H77=""," ",I77-H77)</f>
        <v>0</v>
      </c>
      <c r="K77" s="786" t="str">
        <f>IF(SUM(法人!H77)=0,"",SUM(法人!H77)/1000)</f>
        <v/>
      </c>
      <c r="L77" s="787" t="str">
        <f>IF(SUM(地域!H77)=0,"",SUM(地域!H77)/1000)</f>
        <v/>
      </c>
      <c r="M77" s="787">
        <f>IF(SUM(相談!H77)=0,"",SUM(相談!H77)/1000)</f>
        <v>126</v>
      </c>
      <c r="N77" s="787">
        <f>IF(SUM(相談!I77)=0,"",SUM(相談!I77)/1000)</f>
        <v>126</v>
      </c>
      <c r="O77" s="787" t="str">
        <f>IF(SUM(相談!M77)=0,"",SUM(相談!M77)/1000)</f>
        <v/>
      </c>
      <c r="P77" s="787" t="str">
        <f>IF(SUM(相談!Q77)=0,"",SUM(相談!Q77)/1000)</f>
        <v/>
      </c>
      <c r="Q77" s="787" t="str">
        <f>IF(SUM(基金!H77)=0,"",SUM(基金!H77)/1000)</f>
        <v/>
      </c>
      <c r="R77" s="787" t="str">
        <f>IF(SUM(善銀!H77)=0,"",SUM(善銀!H77)/1000)</f>
        <v/>
      </c>
      <c r="S77" s="787" t="str">
        <f>IF(SUM(一般募金!H77)=0,"",SUM(一般募金!H77)/1000)</f>
        <v/>
      </c>
      <c r="T77" s="787" t="str">
        <f>IF(SUM(一般募金!I77)=0,"",SUM(一般募金!I77)/1000)</f>
        <v/>
      </c>
      <c r="U77" s="787" t="str">
        <f>IF(SUM(一般募金!K77)=0,"",SUM(一般募金!K77)/1000)</f>
        <v/>
      </c>
      <c r="V77" s="787" t="str">
        <f>IF(SUM(歳末募金!H77)=0,"",SUM(歳末募金!I77)/1000)</f>
        <v/>
      </c>
      <c r="W77" s="787" t="str">
        <f>IF(SUM(センター管理!H77)=0,"",SUM(センター管理!H77)/1000)</f>
        <v/>
      </c>
      <c r="X77" s="787" t="str">
        <f>IF(SUM(センター管理!K77)=0,"",SUM(センター管理!K77)/1000)</f>
        <v/>
      </c>
      <c r="Y77" s="787" t="str">
        <f>IF(SUM(居宅!H77)=0,"",SUM(居宅!H77)/1000)</f>
        <v/>
      </c>
      <c r="Z77" s="787" t="str">
        <f>IF(SUM(居宅!I77)=0,"",SUM(居宅!I77)/1000)</f>
        <v/>
      </c>
      <c r="AA77" s="787" t="str">
        <f>IF(SUM(居宅!N77)=0,"",SUM(居宅!N77)/1000)</f>
        <v/>
      </c>
      <c r="AB77" s="787" t="str">
        <f>IF(SUM(居宅!U77)=0,"",SUM(居宅!U77)/1000)</f>
        <v/>
      </c>
      <c r="AC77" s="787" t="str">
        <f>IF(SUM(居宅!AH77)=0,"",SUM(居宅!AH77)/1000)</f>
        <v/>
      </c>
      <c r="AD77" s="787" t="str">
        <f>IF(SUM(居宅!AL77)=0,"",SUM(居宅!AL77)/1000)</f>
        <v/>
      </c>
      <c r="AE77" s="787" t="str">
        <f>IF(SUM(居宅!AV77)=0,"",SUM(居宅!AV77)/1000)</f>
        <v/>
      </c>
      <c r="AF77" s="787" t="str">
        <f>IF(SUM(居宅!AZ77)=0,"",SUM(居宅!AZ77)/1000)</f>
        <v/>
      </c>
      <c r="AG77" s="787" t="str">
        <f>IF(SUM(作業所!H77)=0,"",SUM(作業所!H77)/1000)</f>
        <v/>
      </c>
      <c r="AH77" s="787" t="str">
        <f>IF(SUM(作業所!I77)=0,"",SUM(作業所!I77)/1000)</f>
        <v/>
      </c>
      <c r="AI77" s="787" t="str">
        <f>IF(SUM(作業所!K77)=0,"",SUM(作業所!K77)/1000)</f>
        <v/>
      </c>
      <c r="AJ77" s="787" t="str">
        <f>IF(SUM(作業所!R77)=0,"",SUM(作業所!R77)/1000)</f>
        <v/>
      </c>
      <c r="AK77" s="788" t="str">
        <f>IF(SUM('市受託(公益)'!H77)=0,"",SUM('市受託(公益)'!H77)/1000)</f>
        <v/>
      </c>
      <c r="AL77" s="409" t="str">
        <f>IF(SUM('市受託(公益)'!I77)=0,"",SUM('市受託(公益)'!I77)/1000)</f>
        <v/>
      </c>
      <c r="AM77" s="133" t="str">
        <f>IF(SUM('市受託(公益)'!K77)=0,"",SUM('市受託(公益)'!K77)/1000)</f>
        <v/>
      </c>
    </row>
    <row r="78" spans="1:43" ht="13.8" hidden="1" outlineLevel="3">
      <c r="A78" s="789"/>
      <c r="B78" s="738"/>
      <c r="C78" s="739"/>
      <c r="D78" s="792"/>
      <c r="E78" s="736"/>
      <c r="F78" s="735" t="s">
        <v>685</v>
      </c>
      <c r="G78" s="736" t="s">
        <v>689</v>
      </c>
      <c r="H78" s="785">
        <v>20</v>
      </c>
      <c r="I78" s="785">
        <f t="shared" si="8"/>
        <v>1</v>
      </c>
      <c r="J78" s="785">
        <f t="shared" si="1"/>
        <v>-19</v>
      </c>
      <c r="K78" s="786" t="str">
        <f>IF(SUM(法人!H78)=0,"",SUM(法人!H78)/1000)</f>
        <v/>
      </c>
      <c r="L78" s="787" t="str">
        <f>IF(SUM(地域!H78)=0,"",SUM(地域!H78)/1000)</f>
        <v/>
      </c>
      <c r="M78" s="787" t="str">
        <f>IF(SUM(相談!H78)=0,"",SUM(相談!H78)/1000)</f>
        <v/>
      </c>
      <c r="N78" s="787" t="str">
        <f>IF(SUM(相談!I78)=0,"",SUM(相談!I78)/1000)</f>
        <v/>
      </c>
      <c r="O78" s="787" t="str">
        <f>IF(SUM(相談!M78)=0,"",SUM(相談!M78)/1000)</f>
        <v/>
      </c>
      <c r="P78" s="787" t="str">
        <f>IF(SUM(相談!Q78)=0,"",SUM(相談!Q78)/1000)</f>
        <v/>
      </c>
      <c r="Q78" s="787" t="str">
        <f>IF(SUM(基金!H78)=0,"",SUM(基金!H78)/1000)</f>
        <v/>
      </c>
      <c r="R78" s="787" t="str">
        <f>IF(SUM(善銀!H78)=0,"",SUM(善銀!H78)/1000)</f>
        <v/>
      </c>
      <c r="S78" s="787" t="str">
        <f>IF(SUM(一般募金!H78)=0,"",SUM(一般募金!H78)/1000)</f>
        <v/>
      </c>
      <c r="T78" s="787" t="str">
        <f>IF(SUM(一般募金!I78)=0,"",SUM(一般募金!I78)/1000)</f>
        <v/>
      </c>
      <c r="U78" s="787" t="str">
        <f>IF(SUM(一般募金!K78)=0,"",SUM(一般募金!K78)/1000)</f>
        <v/>
      </c>
      <c r="V78" s="787" t="str">
        <f>IF(SUM(歳末募金!H78)=0,"",SUM(歳末募金!I78)/1000)</f>
        <v/>
      </c>
      <c r="W78" s="787">
        <f>IF(SUM(センター管理!H78)=0,"",SUM(センター管理!H78)/1000)</f>
        <v>1</v>
      </c>
      <c r="X78" s="787" t="str">
        <f>IF(SUM(センター管理!K78)=0,"",SUM(センター管理!K78)/1000)</f>
        <v/>
      </c>
      <c r="Y78" s="787" t="str">
        <f>IF(SUM(居宅!H78)=0,"",SUM(居宅!H78)/1000)</f>
        <v/>
      </c>
      <c r="Z78" s="787" t="str">
        <f>IF(SUM(居宅!I78)=0,"",SUM(居宅!I78)/1000)</f>
        <v/>
      </c>
      <c r="AA78" s="787" t="str">
        <f>IF(SUM(居宅!N78)=0,"",SUM(居宅!N78)/1000)</f>
        <v/>
      </c>
      <c r="AB78" s="787" t="str">
        <f>IF(SUM(居宅!U78)=0,"",SUM(居宅!U78)/1000)</f>
        <v/>
      </c>
      <c r="AC78" s="787" t="str">
        <f>IF(SUM(居宅!AH78)=0,"",SUM(居宅!AH78)/1000)</f>
        <v/>
      </c>
      <c r="AD78" s="787" t="str">
        <f>IF(SUM(居宅!AL78)=0,"",SUM(居宅!AL78)/1000)</f>
        <v/>
      </c>
      <c r="AE78" s="787" t="str">
        <f>IF(SUM(居宅!AV78)=0,"",SUM(居宅!AV78)/1000)</f>
        <v/>
      </c>
      <c r="AF78" s="787" t="str">
        <f>IF(SUM(居宅!AZ78)=0,"",SUM(居宅!AZ78)/1000)</f>
        <v/>
      </c>
      <c r="AG78" s="787" t="str">
        <f>IF(SUM(作業所!H78)=0,"",SUM(作業所!H78)/1000)</f>
        <v/>
      </c>
      <c r="AH78" s="787" t="str">
        <f>IF(SUM(作業所!I78)=0,"",SUM(作業所!I78)/1000)</f>
        <v/>
      </c>
      <c r="AI78" s="787" t="str">
        <f>IF(SUM(作業所!K78)=0,"",SUM(作業所!K78)/1000)</f>
        <v/>
      </c>
      <c r="AJ78" s="787" t="str">
        <f>IF(SUM(作業所!R78)=0,"",SUM(作業所!R78)/1000)</f>
        <v/>
      </c>
      <c r="AK78" s="788" t="str">
        <f>IF(SUM('市受託(公益)'!H78)=0,"",SUM('市受託(公益)'!H78)/1000)</f>
        <v/>
      </c>
      <c r="AL78" s="409" t="str">
        <f>IF(SUM('市受託(公益)'!I78)=0,"",SUM('市受託(公益)'!I78)/1000)</f>
        <v/>
      </c>
      <c r="AM78" s="133" t="str">
        <f>IF(SUM('市受託(公益)'!K78)=0,"",SUM('市受託(公益)'!K78)/1000)</f>
        <v/>
      </c>
    </row>
    <row r="79" spans="1:43" ht="13.8" hidden="1" outlineLevel="1">
      <c r="A79" s="789"/>
      <c r="B79" s="738"/>
      <c r="C79" s="739"/>
      <c r="D79" s="792" t="s">
        <v>392</v>
      </c>
      <c r="E79" s="736" t="s">
        <v>3</v>
      </c>
      <c r="F79" s="792"/>
      <c r="G79" s="736"/>
      <c r="H79" s="785">
        <v>20</v>
      </c>
      <c r="I79" s="785">
        <v>0</v>
      </c>
      <c r="J79" s="785">
        <f t="shared" si="1"/>
        <v>-20</v>
      </c>
      <c r="K79" s="786" t="str">
        <f>IF(SUM(法人!H79)=0,"",SUM(法人!H79)/1000)</f>
        <v/>
      </c>
      <c r="L79" s="787" t="str">
        <f>IF(SUM(地域!H79)=0,"",SUM(地域!H79)/1000)</f>
        <v/>
      </c>
      <c r="M79" s="787" t="str">
        <f>IF(SUM(相談!H79)=0,"",SUM(相談!H79)/1000)</f>
        <v/>
      </c>
      <c r="N79" s="787" t="str">
        <f>IF(SUM(相談!I79)=0,"",SUM(相談!I79)/1000)</f>
        <v/>
      </c>
      <c r="O79" s="787" t="str">
        <f>IF(SUM(相談!M79)=0,"",SUM(相談!M79)/1000)</f>
        <v/>
      </c>
      <c r="P79" s="787" t="str">
        <f>IF(SUM(相談!Q79)=0,"",SUM(相談!Q79)/1000)</f>
        <v/>
      </c>
      <c r="Q79" s="787" t="str">
        <f>IF(SUM(基金!H79)=0,"",SUM(基金!H79)/1000)</f>
        <v/>
      </c>
      <c r="R79" s="787" t="str">
        <f>IF(SUM(善銀!H79)=0,"",SUM(善銀!H79)/1000)</f>
        <v/>
      </c>
      <c r="S79" s="787" t="str">
        <f>IF(SUM(一般募金!H79)=0,"",SUM(一般募金!H79)/1000)</f>
        <v/>
      </c>
      <c r="T79" s="787" t="str">
        <f>IF(SUM(一般募金!I79)=0,"",SUM(一般募金!I79)/1000)</f>
        <v/>
      </c>
      <c r="U79" s="787" t="str">
        <f>IF(SUM(一般募金!K79)=0,"",SUM(一般募金!K79)/1000)</f>
        <v/>
      </c>
      <c r="V79" s="787" t="str">
        <f>IF(SUM(歳末募金!H79)=0,"",SUM(歳末募金!I79)/1000)</f>
        <v/>
      </c>
      <c r="W79" s="787" t="str">
        <f>IF(SUM(センター管理!H79)=0,"",SUM(センター管理!H79)/1000)</f>
        <v/>
      </c>
      <c r="X79" s="787" t="str">
        <f>IF(SUM(センター管理!K79)=0,"",SUM(センター管理!K79)/1000)</f>
        <v/>
      </c>
      <c r="Y79" s="787" t="str">
        <f>IF(SUM(居宅!H79)=0,"",SUM(居宅!H79)/1000)</f>
        <v/>
      </c>
      <c r="Z79" s="787" t="str">
        <f>IF(SUM(居宅!I79)=0,"",SUM(居宅!I79)/1000)</f>
        <v/>
      </c>
      <c r="AA79" s="787" t="str">
        <f>IF(SUM(居宅!N79)=0,"",SUM(居宅!N79)/1000)</f>
        <v/>
      </c>
      <c r="AB79" s="787" t="str">
        <f>IF(SUM(居宅!U79)=0,"",SUM(居宅!U79)/1000)</f>
        <v/>
      </c>
      <c r="AC79" s="787" t="str">
        <f>IF(SUM(居宅!AH79)=0,"",SUM(居宅!AH79)/1000)</f>
        <v/>
      </c>
      <c r="AD79" s="787" t="str">
        <f>IF(SUM(居宅!AL79)=0,"",SUM(居宅!AL79)/1000)</f>
        <v/>
      </c>
      <c r="AE79" s="787" t="str">
        <f>IF(SUM(居宅!AV79)=0,"",SUM(居宅!AV79)/1000)</f>
        <v/>
      </c>
      <c r="AF79" s="787" t="str">
        <f>IF(SUM(居宅!AZ79)=0,"",SUM(居宅!AZ79)/1000)</f>
        <v/>
      </c>
      <c r="AG79" s="787" t="str">
        <f>IF(SUM(作業所!H79)=0,"",SUM(作業所!H79)/1000)</f>
        <v/>
      </c>
      <c r="AH79" s="787" t="str">
        <f>IF(SUM(作業所!I79)=0,"",SUM(作業所!I79)/1000)</f>
        <v/>
      </c>
      <c r="AI79" s="787" t="str">
        <f>IF(SUM(作業所!K79)=0,"",SUM(作業所!K79)/1000)</f>
        <v/>
      </c>
      <c r="AJ79" s="787" t="str">
        <f>IF(SUM(作業所!R79)=0,"",SUM(作業所!R79)/1000)</f>
        <v/>
      </c>
      <c r="AK79" s="788" t="str">
        <f>IF(SUM('市受託(公益)'!H79)=0,"",SUM('市受託(公益)'!H79)/1000)</f>
        <v/>
      </c>
      <c r="AL79" s="409" t="str">
        <f>IF(SUM('市受託(公益)'!I79)=0,"",SUM('市受託(公益)'!I79)/1000)</f>
        <v/>
      </c>
      <c r="AM79" s="133" t="str">
        <f>IF(SUM('市受託(公益)'!K79)=0,"",SUM('市受託(公益)'!K79)/1000)</f>
        <v/>
      </c>
    </row>
    <row r="80" spans="1:43" s="398" customFormat="1" ht="13.8" hidden="1" outlineLevel="3">
      <c r="A80" s="789"/>
      <c r="B80" s="738"/>
      <c r="C80" s="739"/>
      <c r="D80" s="795"/>
      <c r="E80" s="791"/>
      <c r="F80" s="735" t="s">
        <v>682</v>
      </c>
      <c r="G80" s="736" t="s">
        <v>877</v>
      </c>
      <c r="H80" s="785">
        <v>20</v>
      </c>
      <c r="I80" s="785">
        <v>0</v>
      </c>
      <c r="J80" s="785">
        <f t="shared" si="1"/>
        <v>-20</v>
      </c>
      <c r="K80" s="786" t="str">
        <f>IF(SUM(法人!H80)=0,"",SUM(法人!H80)/1000)</f>
        <v/>
      </c>
      <c r="L80" s="787" t="str">
        <f>IF(SUM(地域!H80)=0,"",SUM(地域!H80)/1000)</f>
        <v/>
      </c>
      <c r="M80" s="787" t="str">
        <f>IF(SUM(相談!H80)=0,"",SUM(相談!H80)/1000)</f>
        <v/>
      </c>
      <c r="N80" s="787" t="str">
        <f>IF(SUM(相談!I80)=0,"",SUM(相談!I80)/1000)</f>
        <v/>
      </c>
      <c r="O80" s="787" t="str">
        <f>IF(SUM(相談!M80)=0,"",SUM(相談!M80)/1000)</f>
        <v/>
      </c>
      <c r="P80" s="787" t="str">
        <f>IF(SUM(相談!Q80)=0,"",SUM(相談!Q80)/1000)</f>
        <v/>
      </c>
      <c r="Q80" s="787" t="str">
        <f>IF(SUM(基金!H80)=0,"",SUM(基金!H80)/1000)</f>
        <v/>
      </c>
      <c r="R80" s="787" t="str">
        <f>IF(SUM(善銀!H80)=0,"",SUM(善銀!H80)/1000)</f>
        <v/>
      </c>
      <c r="S80" s="787" t="str">
        <f>IF(SUM(一般募金!H80)=0,"",SUM(一般募金!H80)/1000)</f>
        <v/>
      </c>
      <c r="T80" s="787" t="str">
        <f>IF(SUM(一般募金!I80)=0,"",SUM(一般募金!I80)/1000)</f>
        <v/>
      </c>
      <c r="U80" s="787" t="str">
        <f>IF(SUM(一般募金!K80)=0,"",SUM(一般募金!K80)/1000)</f>
        <v/>
      </c>
      <c r="V80" s="787" t="str">
        <f>IF(SUM(歳末募金!H80)=0,"",SUM(歳末募金!I80)/1000)</f>
        <v/>
      </c>
      <c r="W80" s="787" t="str">
        <f>IF(SUM(センター管理!H80)=0,"",SUM(センター管理!H80)/1000)</f>
        <v/>
      </c>
      <c r="X80" s="787" t="str">
        <f>IF(SUM(センター管理!K80)=0,"",SUM(センター管理!K80)/1000)</f>
        <v/>
      </c>
      <c r="Y80" s="787" t="str">
        <f>IF(SUM(居宅!H80)=0,"",SUM(居宅!H80)/1000)</f>
        <v/>
      </c>
      <c r="Z80" s="787" t="str">
        <f>IF(SUM(居宅!I80)=0,"",SUM(居宅!I80)/1000)</f>
        <v/>
      </c>
      <c r="AA80" s="787" t="str">
        <f>IF(SUM(居宅!N80)=0,"",SUM(居宅!N80)/1000)</f>
        <v/>
      </c>
      <c r="AB80" s="787" t="str">
        <f>IF(SUM(居宅!U80)=0,"",SUM(居宅!U80)/1000)</f>
        <v/>
      </c>
      <c r="AC80" s="787" t="str">
        <f>IF(SUM(居宅!AH80)=0,"",SUM(居宅!AH80)/1000)</f>
        <v/>
      </c>
      <c r="AD80" s="787" t="str">
        <f>IF(SUM(居宅!AL80)=0,"",SUM(居宅!AL80)/1000)</f>
        <v/>
      </c>
      <c r="AE80" s="787" t="str">
        <f>IF(SUM(居宅!AV80)=0,"",SUM(居宅!AV80)/1000)</f>
        <v/>
      </c>
      <c r="AF80" s="787" t="str">
        <f>IF(SUM(居宅!AZ80)=0,"",SUM(居宅!AZ80)/1000)</f>
        <v/>
      </c>
      <c r="AG80" s="787" t="str">
        <f>IF(SUM(作業所!H80)=0,"",SUM(作業所!H80)/1000)</f>
        <v/>
      </c>
      <c r="AH80" s="787" t="str">
        <f>IF(SUM(作業所!I80)=0,"",SUM(作業所!I80)/1000)</f>
        <v/>
      </c>
      <c r="AI80" s="787" t="str">
        <f>IF(SUM(作業所!K80)=0,"",SUM(作業所!K80)/1000)</f>
        <v/>
      </c>
      <c r="AJ80" s="787" t="str">
        <f>IF(SUM(作業所!R80)=0,"",SUM(作業所!R80)/1000)</f>
        <v/>
      </c>
      <c r="AK80" s="788" t="str">
        <f>IF(SUM('市受託(公益)'!H80)=0,"",SUM('市受託(公益)'!H80)/1000)</f>
        <v/>
      </c>
      <c r="AL80" s="409" t="str">
        <f>IF(SUM('市受託(公益)'!I80)=0,"",SUM('市受託(公益)'!I80)/1000)</f>
        <v/>
      </c>
      <c r="AM80" s="133" t="str">
        <f>IF(SUM('市受託(公益)'!K80)=0,"",SUM('市受託(公益)'!K80)/1000)</f>
        <v/>
      </c>
      <c r="AN80" s="64"/>
      <c r="AO80" s="64"/>
      <c r="AP80" s="64"/>
      <c r="AQ80" s="64"/>
    </row>
    <row r="81" spans="1:39" ht="13.8" hidden="1" outlineLevel="1">
      <c r="A81" s="789"/>
      <c r="B81" s="738"/>
      <c r="C81" s="739"/>
      <c r="D81" s="792" t="s">
        <v>393</v>
      </c>
      <c r="E81" s="736" t="s">
        <v>4</v>
      </c>
      <c r="F81" s="792"/>
      <c r="G81" s="736"/>
      <c r="H81" s="785" t="s">
        <v>871</v>
      </c>
      <c r="I81" s="785" t="str">
        <f>IF(SUM(K81,L81,M81,Q81,R81,S81,V81,W81,Y81,AG81,AK81)=0,"",SUM(K81,L81,M81,Q81,R81,S81,V81,W81,Y81,AG81,AK81))</f>
        <v/>
      </c>
      <c r="J81" s="785" t="str">
        <f t="shared" si="1"/>
        <v xml:space="preserve"> </v>
      </c>
      <c r="K81" s="786" t="str">
        <f>IF(SUM(法人!H81)=0,"",SUM(法人!H81)/1000)</f>
        <v/>
      </c>
      <c r="L81" s="787" t="str">
        <f>IF(SUM(地域!H81)=0,"",SUM(地域!H81)/1000)</f>
        <v/>
      </c>
      <c r="M81" s="787" t="str">
        <f>IF(SUM(相談!H81)=0,"",SUM(相談!H81)/1000)</f>
        <v/>
      </c>
      <c r="N81" s="787" t="str">
        <f>IF(SUM(相談!I81)=0,"",SUM(相談!I81)/1000)</f>
        <v/>
      </c>
      <c r="O81" s="787" t="str">
        <f>IF(SUM(相談!M81)=0,"",SUM(相談!M81)/1000)</f>
        <v/>
      </c>
      <c r="P81" s="787" t="str">
        <f>IF(SUM(相談!Q81)=0,"",SUM(相談!Q81)/1000)</f>
        <v/>
      </c>
      <c r="Q81" s="787" t="str">
        <f>IF(SUM(基金!H81)=0,"",SUM(基金!H81)/1000)</f>
        <v/>
      </c>
      <c r="R81" s="787" t="str">
        <f>IF(SUM(善銀!H81)=0,"",SUM(善銀!H81)/1000)</f>
        <v/>
      </c>
      <c r="S81" s="787" t="str">
        <f>IF(SUM(一般募金!H81)=0,"",SUM(一般募金!H81)/1000)</f>
        <v/>
      </c>
      <c r="T81" s="787" t="str">
        <f>IF(SUM(一般募金!I81)=0,"",SUM(一般募金!I81)/1000)</f>
        <v/>
      </c>
      <c r="U81" s="787" t="str">
        <f>IF(SUM(一般募金!K81)=0,"",SUM(一般募金!K81)/1000)</f>
        <v/>
      </c>
      <c r="V81" s="787" t="str">
        <f>IF(SUM(歳末募金!H81)=0,"",SUM(歳末募金!I81)/1000)</f>
        <v/>
      </c>
      <c r="W81" s="787" t="str">
        <f>IF(SUM(センター管理!H81)=0,"",SUM(センター管理!H81)/1000)</f>
        <v/>
      </c>
      <c r="X81" s="787" t="str">
        <f>IF(SUM(センター管理!K81)=0,"",SUM(センター管理!K81)/1000)</f>
        <v/>
      </c>
      <c r="Y81" s="787" t="str">
        <f>IF(SUM(居宅!H81)=0,"",SUM(居宅!H81)/1000)</f>
        <v/>
      </c>
      <c r="Z81" s="787" t="str">
        <f>IF(SUM(居宅!I81)=0,"",SUM(居宅!I81)/1000)</f>
        <v/>
      </c>
      <c r="AA81" s="787" t="str">
        <f>IF(SUM(居宅!N81)=0,"",SUM(居宅!N81)/1000)</f>
        <v/>
      </c>
      <c r="AB81" s="787" t="str">
        <f>IF(SUM(居宅!U81)=0,"",SUM(居宅!U81)/1000)</f>
        <v/>
      </c>
      <c r="AC81" s="787" t="str">
        <f>IF(SUM(居宅!AH81)=0,"",SUM(居宅!AH81)/1000)</f>
        <v/>
      </c>
      <c r="AD81" s="787" t="str">
        <f>IF(SUM(居宅!AL81)=0,"",SUM(居宅!AL81)/1000)</f>
        <v/>
      </c>
      <c r="AE81" s="787" t="str">
        <f>IF(SUM(居宅!AV81)=0,"",SUM(居宅!AV81)/1000)</f>
        <v/>
      </c>
      <c r="AF81" s="787" t="str">
        <f>IF(SUM(居宅!AZ81)=0,"",SUM(居宅!AZ81)/1000)</f>
        <v/>
      </c>
      <c r="AG81" s="787" t="str">
        <f>IF(SUM(作業所!H81)=0,"",SUM(作業所!H81)/1000)</f>
        <v/>
      </c>
      <c r="AH81" s="787" t="str">
        <f>IF(SUM(作業所!I81)=0,"",SUM(作業所!I81)/1000)</f>
        <v/>
      </c>
      <c r="AI81" s="787" t="str">
        <f>IF(SUM(作業所!K81)=0,"",SUM(作業所!K81)/1000)</f>
        <v/>
      </c>
      <c r="AJ81" s="787" t="str">
        <f>IF(SUM(作業所!R81)=0,"",SUM(作業所!R81)/1000)</f>
        <v/>
      </c>
      <c r="AK81" s="788" t="str">
        <f>IF(SUM('市受託(公益)'!H81)=0,"",SUM('市受託(公益)'!H81)/1000)</f>
        <v/>
      </c>
      <c r="AL81" s="409" t="str">
        <f>IF(SUM('市受託(公益)'!I81)=0,"",SUM('市受託(公益)'!I81)/1000)</f>
        <v/>
      </c>
      <c r="AM81" s="133" t="str">
        <f>IF(SUM('市受託(公益)'!K81)=0,"",SUM('市受託(公益)'!K81)/1000)</f>
        <v/>
      </c>
    </row>
    <row r="82" spans="1:39" s="130" customFormat="1" ht="13.8" collapsed="1">
      <c r="A82" s="782"/>
      <c r="B82" s="783" t="s">
        <v>394</v>
      </c>
      <c r="C82" s="784" t="s">
        <v>37</v>
      </c>
      <c r="D82" s="793"/>
      <c r="E82" s="794"/>
      <c r="F82" s="793"/>
      <c r="G82" s="794"/>
      <c r="H82" s="785" t="s">
        <v>871</v>
      </c>
      <c r="I82" s="785" t="str">
        <f t="shared" ref="I82:I84" si="11">IF(SUM(K82,L82,M82,Q82,R82,S82,V82,W82,Y82,AG82,AK82)=0,"",SUM(K82,L82,M82,Q82,R82,S82,V82,W82,Y82,AG82,AK82))</f>
        <v/>
      </c>
      <c r="J82" s="785" t="str">
        <f t="shared" si="1"/>
        <v xml:space="preserve"> </v>
      </c>
      <c r="K82" s="786" t="str">
        <f>IF(SUM(法人!H82)=0,"",SUM(法人!H82)/1000)</f>
        <v/>
      </c>
      <c r="L82" s="787" t="str">
        <f>IF(SUM(地域!H82)=0,"",SUM(地域!H82)/1000)</f>
        <v/>
      </c>
      <c r="M82" s="787" t="str">
        <f>IF(SUM(相談!H82)=0,"",SUM(相談!H82)/1000)</f>
        <v/>
      </c>
      <c r="N82" s="787" t="str">
        <f>IF(SUM(相談!I82)=0,"",SUM(相談!I82)/1000)</f>
        <v/>
      </c>
      <c r="O82" s="787" t="str">
        <f>IF(SUM(相談!M82)=0,"",SUM(相談!M82)/1000)</f>
        <v/>
      </c>
      <c r="P82" s="787" t="str">
        <f>IF(SUM(相談!Q82)=0,"",SUM(相談!Q82)/1000)</f>
        <v/>
      </c>
      <c r="Q82" s="787" t="str">
        <f>IF(SUM(基金!H82)=0,"",SUM(基金!H82)/1000)</f>
        <v/>
      </c>
      <c r="R82" s="787" t="str">
        <f>IF(SUM(善銀!H82)=0,"",SUM(善銀!H82)/1000)</f>
        <v/>
      </c>
      <c r="S82" s="787" t="str">
        <f>IF(SUM(一般募金!H82)=0,"",SUM(一般募金!H82)/1000)</f>
        <v/>
      </c>
      <c r="T82" s="787" t="str">
        <f>IF(SUM(一般募金!I82)=0,"",SUM(一般募金!I82)/1000)</f>
        <v/>
      </c>
      <c r="U82" s="787" t="str">
        <f>IF(SUM(一般募金!K82)=0,"",SUM(一般募金!K82)/1000)</f>
        <v/>
      </c>
      <c r="V82" s="787" t="str">
        <f>IF(SUM(歳末募金!H82)=0,"",SUM(歳末募金!I82)/1000)</f>
        <v/>
      </c>
      <c r="W82" s="787" t="str">
        <f>IF(SUM(センター管理!H82)=0,"",SUM(センター管理!H82)/1000)</f>
        <v/>
      </c>
      <c r="X82" s="787" t="str">
        <f>IF(SUM(センター管理!K82)=0,"",SUM(センター管理!K82)/1000)</f>
        <v/>
      </c>
      <c r="Y82" s="787" t="str">
        <f>IF(SUM(居宅!H82)=0,"",SUM(居宅!H82)/1000)</f>
        <v/>
      </c>
      <c r="Z82" s="787" t="str">
        <f>IF(SUM(居宅!I82)=0,"",SUM(居宅!I82)/1000)</f>
        <v/>
      </c>
      <c r="AA82" s="787" t="str">
        <f>IF(SUM(居宅!N82)=0,"",SUM(居宅!N82)/1000)</f>
        <v/>
      </c>
      <c r="AB82" s="787" t="str">
        <f>IF(SUM(居宅!U82)=0,"",SUM(居宅!U82)/1000)</f>
        <v/>
      </c>
      <c r="AC82" s="787" t="str">
        <f>IF(SUM(居宅!AH82)=0,"",SUM(居宅!AH82)/1000)</f>
        <v/>
      </c>
      <c r="AD82" s="787" t="str">
        <f>IF(SUM(居宅!AL82)=0,"",SUM(居宅!AL82)/1000)</f>
        <v/>
      </c>
      <c r="AE82" s="787" t="str">
        <f>IF(SUM(居宅!AV82)=0,"",SUM(居宅!AV82)/1000)</f>
        <v/>
      </c>
      <c r="AF82" s="787" t="str">
        <f>IF(SUM(居宅!AZ82)=0,"",SUM(居宅!AZ82)/1000)</f>
        <v/>
      </c>
      <c r="AG82" s="787" t="str">
        <f>IF(SUM(作業所!H82)=0,"",SUM(作業所!H82)/1000)</f>
        <v/>
      </c>
      <c r="AH82" s="787" t="str">
        <f>IF(SUM(作業所!I82)=0,"",SUM(作業所!I82)/1000)</f>
        <v/>
      </c>
      <c r="AI82" s="787" t="str">
        <f>IF(SUM(作業所!K82)=0,"",SUM(作業所!K82)/1000)</f>
        <v/>
      </c>
      <c r="AJ82" s="787" t="str">
        <f>IF(SUM(作業所!R82)=0,"",SUM(作業所!R82)/1000)</f>
        <v/>
      </c>
      <c r="AK82" s="788" t="str">
        <f>IF(SUM('市受託(公益)'!H82)=0,"",SUM('市受託(公益)'!H82)/1000)</f>
        <v/>
      </c>
      <c r="AL82" s="410" t="str">
        <f>IF(SUM('市受託(公益)'!I82)=0,"",SUM('市受託(公益)'!I82)/1000)</f>
        <v/>
      </c>
      <c r="AM82" s="132" t="str">
        <f>IF(SUM('市受託(公益)'!K82)=0,"",SUM('市受託(公益)'!K82)/1000)</f>
        <v/>
      </c>
    </row>
    <row r="83" spans="1:39" ht="13.8" hidden="1" outlineLevel="1">
      <c r="A83" s="789"/>
      <c r="B83" s="790"/>
      <c r="C83" s="791"/>
      <c r="D83" s="792" t="s">
        <v>395</v>
      </c>
      <c r="E83" s="736" t="s">
        <v>37</v>
      </c>
      <c r="F83" s="792"/>
      <c r="G83" s="736"/>
      <c r="H83" s="785" t="s">
        <v>871</v>
      </c>
      <c r="I83" s="785" t="str">
        <f t="shared" si="11"/>
        <v/>
      </c>
      <c r="J83" s="785" t="str">
        <f t="shared" si="1"/>
        <v xml:space="preserve"> </v>
      </c>
      <c r="K83" s="786" t="str">
        <f>IF(SUM(法人!H83)=0,"",SUM(法人!H83)/1000)</f>
        <v/>
      </c>
      <c r="L83" s="787" t="str">
        <f>IF(SUM(地域!H83)=0,"",SUM(地域!H83)/1000)</f>
        <v/>
      </c>
      <c r="M83" s="787" t="str">
        <f>IF(SUM(相談!H83)=0,"",SUM(相談!H83)/1000)</f>
        <v/>
      </c>
      <c r="N83" s="787" t="str">
        <f>IF(SUM(相談!I83)=0,"",SUM(相談!I83)/1000)</f>
        <v/>
      </c>
      <c r="O83" s="787" t="str">
        <f>IF(SUM(相談!M83)=0,"",SUM(相談!M83)/1000)</f>
        <v/>
      </c>
      <c r="P83" s="787" t="str">
        <f>IF(SUM(相談!Q83)=0,"",SUM(相談!Q83)/1000)</f>
        <v/>
      </c>
      <c r="Q83" s="787" t="str">
        <f>IF(SUM(基金!H83)=0,"",SUM(基金!H83)/1000)</f>
        <v/>
      </c>
      <c r="R83" s="787" t="str">
        <f>IF(SUM(善銀!H83)=0,"",SUM(善銀!H83)/1000)</f>
        <v/>
      </c>
      <c r="S83" s="787" t="str">
        <f>IF(SUM(一般募金!H83)=0,"",SUM(一般募金!H83)/1000)</f>
        <v/>
      </c>
      <c r="T83" s="787" t="str">
        <f>IF(SUM(一般募金!I83)=0,"",SUM(一般募金!I83)/1000)</f>
        <v/>
      </c>
      <c r="U83" s="787" t="str">
        <f>IF(SUM(一般募金!K83)=0,"",SUM(一般募金!K83)/1000)</f>
        <v/>
      </c>
      <c r="V83" s="787" t="str">
        <f>IF(SUM(歳末募金!H83)=0,"",SUM(歳末募金!I83)/1000)</f>
        <v/>
      </c>
      <c r="W83" s="787" t="str">
        <f>IF(SUM(センター管理!H83)=0,"",SUM(センター管理!H83)/1000)</f>
        <v/>
      </c>
      <c r="X83" s="787" t="str">
        <f>IF(SUM(センター管理!K83)=0,"",SUM(センター管理!K83)/1000)</f>
        <v/>
      </c>
      <c r="Y83" s="787" t="str">
        <f>IF(SUM(居宅!H83)=0,"",SUM(居宅!H83)/1000)</f>
        <v/>
      </c>
      <c r="Z83" s="787" t="str">
        <f>IF(SUM(居宅!I83)=0,"",SUM(居宅!I83)/1000)</f>
        <v/>
      </c>
      <c r="AA83" s="787" t="str">
        <f>IF(SUM(居宅!N83)=0,"",SUM(居宅!N83)/1000)</f>
        <v/>
      </c>
      <c r="AB83" s="787" t="str">
        <f>IF(SUM(居宅!U83)=0,"",SUM(居宅!U83)/1000)</f>
        <v/>
      </c>
      <c r="AC83" s="787" t="str">
        <f>IF(SUM(居宅!AH83)=0,"",SUM(居宅!AH83)/1000)</f>
        <v/>
      </c>
      <c r="AD83" s="787" t="str">
        <f>IF(SUM(居宅!AL83)=0,"",SUM(居宅!AL83)/1000)</f>
        <v/>
      </c>
      <c r="AE83" s="787" t="str">
        <f>IF(SUM(居宅!AV83)=0,"",SUM(居宅!AV83)/1000)</f>
        <v/>
      </c>
      <c r="AF83" s="787" t="str">
        <f>IF(SUM(居宅!AZ83)=0,"",SUM(居宅!AZ83)/1000)</f>
        <v/>
      </c>
      <c r="AG83" s="787" t="str">
        <f>IF(SUM(作業所!H83)=0,"",SUM(作業所!H83)/1000)</f>
        <v/>
      </c>
      <c r="AH83" s="787" t="str">
        <f>IF(SUM(作業所!I83)=0,"",SUM(作業所!I83)/1000)</f>
        <v/>
      </c>
      <c r="AI83" s="787" t="str">
        <f>IF(SUM(作業所!K83)=0,"",SUM(作業所!K83)/1000)</f>
        <v/>
      </c>
      <c r="AJ83" s="787" t="str">
        <f>IF(SUM(作業所!R83)=0,"",SUM(作業所!R83)/1000)</f>
        <v/>
      </c>
      <c r="AK83" s="788" t="str">
        <f>IF(SUM('市受託(公益)'!H83)=0,"",SUM('市受託(公益)'!H83)/1000)</f>
        <v/>
      </c>
      <c r="AL83" s="411" t="str">
        <f>IF(SUM('市受託(公益)'!I83)=0,"",SUM('市受託(公益)'!I83)/1000)</f>
        <v/>
      </c>
      <c r="AM83" s="135" t="str">
        <f>IF(SUM('市受託(公益)'!K83)=0,"",SUM('市受託(公益)'!K83)/1000)</f>
        <v/>
      </c>
    </row>
    <row r="84" spans="1:39" ht="13.8" hidden="1" outlineLevel="2">
      <c r="A84" s="789"/>
      <c r="B84" s="738"/>
      <c r="C84" s="739"/>
      <c r="D84" s="740"/>
      <c r="E84" s="739"/>
      <c r="F84" s="792" t="s">
        <v>396</v>
      </c>
      <c r="G84" s="736" t="s">
        <v>63</v>
      </c>
      <c r="H84" s="785" t="s">
        <v>871</v>
      </c>
      <c r="I84" s="785" t="str">
        <f t="shared" si="11"/>
        <v/>
      </c>
      <c r="J84" s="785" t="str">
        <f t="shared" si="1"/>
        <v xml:space="preserve"> </v>
      </c>
      <c r="K84" s="786" t="str">
        <f>IF(SUM(法人!H84)=0,"",SUM(法人!H84)/1000)</f>
        <v/>
      </c>
      <c r="L84" s="787" t="str">
        <f>IF(SUM(地域!H84)=0,"",SUM(地域!H84)/1000)</f>
        <v/>
      </c>
      <c r="M84" s="787" t="str">
        <f>IF(SUM(相談!H84)=0,"",SUM(相談!H84)/1000)</f>
        <v/>
      </c>
      <c r="N84" s="787" t="str">
        <f>IF(SUM(相談!I84)=0,"",SUM(相談!I84)/1000)</f>
        <v/>
      </c>
      <c r="O84" s="787" t="str">
        <f>IF(SUM(相談!M84)=0,"",SUM(相談!M84)/1000)</f>
        <v/>
      </c>
      <c r="P84" s="787" t="str">
        <f>IF(SUM(相談!Q84)=0,"",SUM(相談!Q84)/1000)</f>
        <v/>
      </c>
      <c r="Q84" s="787" t="str">
        <f>IF(SUM(基金!H84)=0,"",SUM(基金!H84)/1000)</f>
        <v/>
      </c>
      <c r="R84" s="787" t="str">
        <f>IF(SUM(善銀!H84)=0,"",SUM(善銀!H84)/1000)</f>
        <v/>
      </c>
      <c r="S84" s="787" t="str">
        <f>IF(SUM(一般募金!H84)=0,"",SUM(一般募金!H84)/1000)</f>
        <v/>
      </c>
      <c r="T84" s="787" t="str">
        <f>IF(SUM(一般募金!I84)=0,"",SUM(一般募金!I84)/1000)</f>
        <v/>
      </c>
      <c r="U84" s="787" t="str">
        <f>IF(SUM(一般募金!K84)=0,"",SUM(一般募金!K84)/1000)</f>
        <v/>
      </c>
      <c r="V84" s="787" t="str">
        <f>IF(SUM(歳末募金!H84)=0,"",SUM(歳末募金!I84)/1000)</f>
        <v/>
      </c>
      <c r="W84" s="787" t="str">
        <f>IF(SUM(センター管理!H84)=0,"",SUM(センター管理!H84)/1000)</f>
        <v/>
      </c>
      <c r="X84" s="787" t="str">
        <f>IF(SUM(センター管理!K84)=0,"",SUM(センター管理!K84)/1000)</f>
        <v/>
      </c>
      <c r="Y84" s="787" t="str">
        <f>IF(SUM(居宅!H84)=0,"",SUM(居宅!H84)/1000)</f>
        <v/>
      </c>
      <c r="Z84" s="787" t="str">
        <f>IF(SUM(居宅!I84)=0,"",SUM(居宅!I84)/1000)</f>
        <v/>
      </c>
      <c r="AA84" s="787" t="str">
        <f>IF(SUM(居宅!N84)=0,"",SUM(居宅!N84)/1000)</f>
        <v/>
      </c>
      <c r="AB84" s="787" t="str">
        <f>IF(SUM(居宅!U84)=0,"",SUM(居宅!U84)/1000)</f>
        <v/>
      </c>
      <c r="AC84" s="787" t="str">
        <f>IF(SUM(居宅!AH84)=0,"",SUM(居宅!AH84)/1000)</f>
        <v/>
      </c>
      <c r="AD84" s="787" t="str">
        <f>IF(SUM(居宅!AL84)=0,"",SUM(居宅!AL84)/1000)</f>
        <v/>
      </c>
      <c r="AE84" s="787" t="str">
        <f>IF(SUM(居宅!AV84)=0,"",SUM(居宅!AV84)/1000)</f>
        <v/>
      </c>
      <c r="AF84" s="787" t="str">
        <f>IF(SUM(居宅!AZ84)=0,"",SUM(居宅!AZ84)/1000)</f>
        <v/>
      </c>
      <c r="AG84" s="787" t="str">
        <f>IF(SUM(作業所!H84)=0,"",SUM(作業所!H84)/1000)</f>
        <v/>
      </c>
      <c r="AH84" s="787" t="str">
        <f>IF(SUM(作業所!I84)=0,"",SUM(作業所!I84)/1000)</f>
        <v/>
      </c>
      <c r="AI84" s="787" t="str">
        <f>IF(SUM(作業所!K84)=0,"",SUM(作業所!K84)/1000)</f>
        <v/>
      </c>
      <c r="AJ84" s="787" t="str">
        <f>IF(SUM(作業所!R84)=0,"",SUM(作業所!R84)/1000)</f>
        <v/>
      </c>
      <c r="AK84" s="788" t="str">
        <f>IF(SUM('市受託(公益)'!H84)=0,"",SUM('市受託(公益)'!H84)/1000)</f>
        <v/>
      </c>
      <c r="AL84" s="409" t="str">
        <f>IF(SUM('市受託(公益)'!I84)=0,"",SUM('市受託(公益)'!I84)/1000)</f>
        <v/>
      </c>
      <c r="AM84" s="133" t="str">
        <f>IF(SUM('市受託(公益)'!K84)=0,"",SUM('市受託(公益)'!K84)/1000)</f>
        <v/>
      </c>
    </row>
    <row r="85" spans="1:39" ht="13.8" hidden="1" outlineLevel="3">
      <c r="A85" s="789"/>
      <c r="B85" s="738"/>
      <c r="C85" s="739"/>
      <c r="D85" s="740"/>
      <c r="E85" s="739"/>
      <c r="F85" s="735" t="s">
        <v>682</v>
      </c>
      <c r="G85" s="736" t="s">
        <v>711</v>
      </c>
      <c r="H85" s="785">
        <v>0</v>
      </c>
      <c r="I85" s="785">
        <v>0</v>
      </c>
      <c r="J85" s="785">
        <f t="shared" si="1"/>
        <v>0</v>
      </c>
      <c r="K85" s="786" t="str">
        <f>IF(SUM(法人!H85)=0,"",SUM(法人!H85)/1000)</f>
        <v/>
      </c>
      <c r="L85" s="787" t="str">
        <f>IF(SUM(地域!H85)=0,"",SUM(地域!H85)/1000)</f>
        <v/>
      </c>
      <c r="M85" s="787" t="str">
        <f>IF(SUM(相談!H85)=0,"",SUM(相談!H85)/1000)</f>
        <v/>
      </c>
      <c r="N85" s="787" t="str">
        <f>IF(SUM(相談!I85)=0,"",SUM(相談!I85)/1000)</f>
        <v/>
      </c>
      <c r="O85" s="787" t="str">
        <f>IF(SUM(相談!M85)=0,"",SUM(相談!M85)/1000)</f>
        <v/>
      </c>
      <c r="P85" s="787" t="str">
        <f>IF(SUM(相談!Q85)=0,"",SUM(相談!Q85)/1000)</f>
        <v/>
      </c>
      <c r="Q85" s="787" t="str">
        <f>IF(SUM(基金!H85)=0,"",SUM(基金!H85)/1000)</f>
        <v/>
      </c>
      <c r="R85" s="787" t="str">
        <f>IF(SUM(善銀!H85)=0,"",SUM(善銀!H85)/1000)</f>
        <v/>
      </c>
      <c r="S85" s="787" t="str">
        <f>IF(SUM(一般募金!H85)=0,"",SUM(一般募金!H85)/1000)</f>
        <v/>
      </c>
      <c r="T85" s="787" t="str">
        <f>IF(SUM(一般募金!I85)=0,"",SUM(一般募金!I85)/1000)</f>
        <v/>
      </c>
      <c r="U85" s="787" t="str">
        <f>IF(SUM(一般募金!K85)=0,"",SUM(一般募金!K85)/1000)</f>
        <v/>
      </c>
      <c r="V85" s="787" t="str">
        <f>IF(SUM(歳末募金!H85)=0,"",SUM(歳末募金!I85)/1000)</f>
        <v/>
      </c>
      <c r="W85" s="787" t="str">
        <f>IF(SUM(センター管理!H85)=0,"",SUM(センター管理!H85)/1000)</f>
        <v/>
      </c>
      <c r="X85" s="787" t="str">
        <f>IF(SUM(センター管理!K85)=0,"",SUM(センター管理!K85)/1000)</f>
        <v/>
      </c>
      <c r="Y85" s="787" t="str">
        <f>IF(SUM(居宅!H85)=0,"",SUM(居宅!H85)/1000)</f>
        <v/>
      </c>
      <c r="Z85" s="787" t="str">
        <f>IF(SUM(居宅!I85)=0,"",SUM(居宅!I85)/1000)</f>
        <v/>
      </c>
      <c r="AA85" s="787" t="str">
        <f>IF(SUM(居宅!N85)=0,"",SUM(居宅!N85)/1000)</f>
        <v/>
      </c>
      <c r="AB85" s="787" t="str">
        <f>IF(SUM(居宅!U85)=0,"",SUM(居宅!U85)/1000)</f>
        <v/>
      </c>
      <c r="AC85" s="787" t="str">
        <f>IF(SUM(居宅!AH85)=0,"",SUM(居宅!AH85)/1000)</f>
        <v/>
      </c>
      <c r="AD85" s="787" t="str">
        <f>IF(SUM(居宅!AL85)=0,"",SUM(居宅!AL85)/1000)</f>
        <v/>
      </c>
      <c r="AE85" s="787" t="str">
        <f>IF(SUM(居宅!AV85)=0,"",SUM(居宅!AV85)/1000)</f>
        <v/>
      </c>
      <c r="AF85" s="787" t="str">
        <f>IF(SUM(居宅!AZ85)=0,"",SUM(居宅!AZ85)/1000)</f>
        <v/>
      </c>
      <c r="AG85" s="787" t="str">
        <f>IF(SUM(作業所!H85)=0,"",SUM(作業所!H85)/1000)</f>
        <v/>
      </c>
      <c r="AH85" s="787" t="str">
        <f>IF(SUM(作業所!I85)=0,"",SUM(作業所!I85)/1000)</f>
        <v/>
      </c>
      <c r="AI85" s="787" t="str">
        <f>IF(SUM(作業所!K85)=0,"",SUM(作業所!K85)/1000)</f>
        <v/>
      </c>
      <c r="AJ85" s="787" t="str">
        <f>IF(SUM(作業所!R85)=0,"",SUM(作業所!R85)/1000)</f>
        <v/>
      </c>
      <c r="AK85" s="788" t="str">
        <f>IF(SUM('市受託(公益)'!H85)=0,"",SUM('市受託(公益)'!H85)/1000)</f>
        <v/>
      </c>
      <c r="AL85" s="409" t="str">
        <f>IF(SUM('市受託(公益)'!I85)=0,"",SUM('市受託(公益)'!I85)/1000)</f>
        <v/>
      </c>
      <c r="AM85" s="133" t="str">
        <f>IF(SUM('市受託(公益)'!K85)=0,"",SUM('市受託(公益)'!K85)/1000)</f>
        <v/>
      </c>
    </row>
    <row r="86" spans="1:39" ht="13.8" hidden="1" outlineLevel="3">
      <c r="A86" s="789"/>
      <c r="B86" s="738"/>
      <c r="C86" s="739"/>
      <c r="D86" s="740"/>
      <c r="E86" s="739"/>
      <c r="F86" s="735" t="s">
        <v>683</v>
      </c>
      <c r="G86" s="736" t="s">
        <v>712</v>
      </c>
      <c r="H86" s="785" t="s">
        <v>871</v>
      </c>
      <c r="I86" s="785" t="str">
        <f t="shared" ref="I86:I119" si="12">IF(SUM(K86,L86,M86,Q86,R86,S86,V86,W86,Y86,AG86,AK86)=0,"",SUM(K86,L86,M86,Q86,R86,S86,V86,W86,Y86,AG86,AK86))</f>
        <v/>
      </c>
      <c r="J86" s="785" t="str">
        <f t="shared" ref="J86:J154" si="13">IF(H86=""," ",I86-H86)</f>
        <v xml:space="preserve"> </v>
      </c>
      <c r="K86" s="786" t="str">
        <f>IF(SUM(法人!H86)=0,"",SUM(法人!H86)/1000)</f>
        <v/>
      </c>
      <c r="L86" s="787" t="str">
        <f>IF(SUM(地域!H86)=0,"",SUM(地域!H86)/1000)</f>
        <v/>
      </c>
      <c r="M86" s="787" t="str">
        <f>IF(SUM(相談!H86)=0,"",SUM(相談!H86)/1000)</f>
        <v/>
      </c>
      <c r="N86" s="787" t="str">
        <f>IF(SUM(相談!I86)=0,"",SUM(相談!I86)/1000)</f>
        <v/>
      </c>
      <c r="O86" s="787" t="str">
        <f>IF(SUM(相談!M86)=0,"",SUM(相談!M86)/1000)</f>
        <v/>
      </c>
      <c r="P86" s="787" t="str">
        <f>IF(SUM(相談!Q86)=0,"",SUM(相談!Q86)/1000)</f>
        <v/>
      </c>
      <c r="Q86" s="787" t="str">
        <f>IF(SUM(基金!H86)=0,"",SUM(基金!H86)/1000)</f>
        <v/>
      </c>
      <c r="R86" s="787" t="str">
        <f>IF(SUM(善銀!H86)=0,"",SUM(善銀!H86)/1000)</f>
        <v/>
      </c>
      <c r="S86" s="787" t="str">
        <f>IF(SUM(一般募金!H86)=0,"",SUM(一般募金!H86)/1000)</f>
        <v/>
      </c>
      <c r="T86" s="787" t="str">
        <f>IF(SUM(一般募金!I86)=0,"",SUM(一般募金!I86)/1000)</f>
        <v/>
      </c>
      <c r="U86" s="787" t="str">
        <f>IF(SUM(一般募金!K86)=0,"",SUM(一般募金!K86)/1000)</f>
        <v/>
      </c>
      <c r="V86" s="787" t="str">
        <f>IF(SUM(歳末募金!H86)=0,"",SUM(歳末募金!I86)/1000)</f>
        <v/>
      </c>
      <c r="W86" s="787" t="str">
        <f>IF(SUM(センター管理!H86)=0,"",SUM(センター管理!H86)/1000)</f>
        <v/>
      </c>
      <c r="X86" s="787" t="str">
        <f>IF(SUM(センター管理!K86)=0,"",SUM(センター管理!K86)/1000)</f>
        <v/>
      </c>
      <c r="Y86" s="787" t="str">
        <f>IF(SUM(居宅!H86)=0,"",SUM(居宅!H86)/1000)</f>
        <v/>
      </c>
      <c r="Z86" s="787" t="str">
        <f>IF(SUM(居宅!I86)=0,"",SUM(居宅!I86)/1000)</f>
        <v/>
      </c>
      <c r="AA86" s="787" t="str">
        <f>IF(SUM(居宅!N86)=0,"",SUM(居宅!N86)/1000)</f>
        <v/>
      </c>
      <c r="AB86" s="787" t="str">
        <f>IF(SUM(居宅!U86)=0,"",SUM(居宅!U86)/1000)</f>
        <v/>
      </c>
      <c r="AC86" s="787" t="str">
        <f>IF(SUM(居宅!AH86)=0,"",SUM(居宅!AH86)/1000)</f>
        <v/>
      </c>
      <c r="AD86" s="787" t="str">
        <f>IF(SUM(居宅!AL86)=0,"",SUM(居宅!AL86)/1000)</f>
        <v/>
      </c>
      <c r="AE86" s="787" t="str">
        <f>IF(SUM(居宅!AV86)=0,"",SUM(居宅!AV86)/1000)</f>
        <v/>
      </c>
      <c r="AF86" s="787" t="str">
        <f>IF(SUM(居宅!AZ86)=0,"",SUM(居宅!AZ86)/1000)</f>
        <v/>
      </c>
      <c r="AG86" s="787" t="str">
        <f>IF(SUM(作業所!H86)=0,"",SUM(作業所!H86)/1000)</f>
        <v/>
      </c>
      <c r="AH86" s="787" t="str">
        <f>IF(SUM(作業所!I86)=0,"",SUM(作業所!I86)/1000)</f>
        <v/>
      </c>
      <c r="AI86" s="787" t="str">
        <f>IF(SUM(作業所!K86)=0,"",SUM(作業所!K86)/1000)</f>
        <v/>
      </c>
      <c r="AJ86" s="787" t="str">
        <f>IF(SUM(作業所!R86)=0,"",SUM(作業所!R86)/1000)</f>
        <v/>
      </c>
      <c r="AK86" s="788" t="str">
        <f>IF(SUM('市受託(公益)'!H86)=0,"",SUM('市受託(公益)'!H86)/1000)</f>
        <v/>
      </c>
      <c r="AL86" s="409" t="str">
        <f>IF(SUM('市受託(公益)'!I86)=0,"",SUM('市受託(公益)'!I86)/1000)</f>
        <v/>
      </c>
      <c r="AM86" s="133" t="str">
        <f>IF(SUM('市受託(公益)'!K86)=0,"",SUM('市受託(公益)'!K86)/1000)</f>
        <v/>
      </c>
    </row>
    <row r="87" spans="1:39" ht="13.8" hidden="1" outlineLevel="3">
      <c r="A87" s="789"/>
      <c r="B87" s="738"/>
      <c r="C87" s="739"/>
      <c r="D87" s="740"/>
      <c r="E87" s="739"/>
      <c r="F87" s="735" t="s">
        <v>685</v>
      </c>
      <c r="G87" s="736" t="s">
        <v>689</v>
      </c>
      <c r="H87" s="785" t="s">
        <v>871</v>
      </c>
      <c r="I87" s="785" t="str">
        <f t="shared" si="12"/>
        <v/>
      </c>
      <c r="J87" s="785" t="str">
        <f t="shared" si="13"/>
        <v xml:space="preserve"> </v>
      </c>
      <c r="K87" s="786" t="str">
        <f>IF(SUM(法人!H87)=0,"",SUM(法人!H87)/1000)</f>
        <v/>
      </c>
      <c r="L87" s="787" t="str">
        <f>IF(SUM(地域!H87)=0,"",SUM(地域!H87)/1000)</f>
        <v/>
      </c>
      <c r="M87" s="787" t="str">
        <f>IF(SUM(相談!H87)=0,"",SUM(相談!H87)/1000)</f>
        <v/>
      </c>
      <c r="N87" s="787" t="str">
        <f>IF(SUM(相談!I87)=0,"",SUM(相談!I87)/1000)</f>
        <v/>
      </c>
      <c r="O87" s="787" t="str">
        <f>IF(SUM(相談!M87)=0,"",SUM(相談!M87)/1000)</f>
        <v/>
      </c>
      <c r="P87" s="787" t="str">
        <f>IF(SUM(相談!Q87)=0,"",SUM(相談!Q87)/1000)</f>
        <v/>
      </c>
      <c r="Q87" s="787" t="str">
        <f>IF(SUM(基金!H87)=0,"",SUM(基金!H87)/1000)</f>
        <v/>
      </c>
      <c r="R87" s="787" t="str">
        <f>IF(SUM(善銀!H87)=0,"",SUM(善銀!H87)/1000)</f>
        <v/>
      </c>
      <c r="S87" s="787" t="str">
        <f>IF(SUM(一般募金!H87)=0,"",SUM(一般募金!H87)/1000)</f>
        <v/>
      </c>
      <c r="T87" s="787" t="str">
        <f>IF(SUM(一般募金!I87)=0,"",SUM(一般募金!I87)/1000)</f>
        <v/>
      </c>
      <c r="U87" s="787" t="str">
        <f>IF(SUM(一般募金!K87)=0,"",SUM(一般募金!K87)/1000)</f>
        <v/>
      </c>
      <c r="V87" s="787" t="str">
        <f>IF(SUM(歳末募金!H87)=0,"",SUM(歳末募金!I87)/1000)</f>
        <v/>
      </c>
      <c r="W87" s="787" t="str">
        <f>IF(SUM(センター管理!H87)=0,"",SUM(センター管理!H87)/1000)</f>
        <v/>
      </c>
      <c r="X87" s="787" t="str">
        <f>IF(SUM(センター管理!K87)=0,"",SUM(センター管理!K87)/1000)</f>
        <v/>
      </c>
      <c r="Y87" s="787" t="str">
        <f>IF(SUM(居宅!H87)=0,"",SUM(居宅!H87)/1000)</f>
        <v/>
      </c>
      <c r="Z87" s="787" t="str">
        <f>IF(SUM(居宅!I87)=0,"",SUM(居宅!I87)/1000)</f>
        <v/>
      </c>
      <c r="AA87" s="787" t="str">
        <f>IF(SUM(居宅!N87)=0,"",SUM(居宅!N87)/1000)</f>
        <v/>
      </c>
      <c r="AB87" s="787" t="str">
        <f>IF(SUM(居宅!U87)=0,"",SUM(居宅!U87)/1000)</f>
        <v/>
      </c>
      <c r="AC87" s="787" t="str">
        <f>IF(SUM(居宅!AH87)=0,"",SUM(居宅!AH87)/1000)</f>
        <v/>
      </c>
      <c r="AD87" s="787" t="str">
        <f>IF(SUM(居宅!AL87)=0,"",SUM(居宅!AL87)/1000)</f>
        <v/>
      </c>
      <c r="AE87" s="787" t="str">
        <f>IF(SUM(居宅!AV87)=0,"",SUM(居宅!AV87)/1000)</f>
        <v/>
      </c>
      <c r="AF87" s="787" t="str">
        <f>IF(SUM(居宅!AZ87)=0,"",SUM(居宅!AZ87)/1000)</f>
        <v/>
      </c>
      <c r="AG87" s="787" t="str">
        <f>IF(SUM(作業所!H87)=0,"",SUM(作業所!H87)/1000)</f>
        <v/>
      </c>
      <c r="AH87" s="787" t="str">
        <f>IF(SUM(作業所!I87)=0,"",SUM(作業所!I87)/1000)</f>
        <v/>
      </c>
      <c r="AI87" s="787" t="str">
        <f>IF(SUM(作業所!K87)=0,"",SUM(作業所!K87)/1000)</f>
        <v/>
      </c>
      <c r="AJ87" s="787" t="str">
        <f>IF(SUM(作業所!R87)=0,"",SUM(作業所!R87)/1000)</f>
        <v/>
      </c>
      <c r="AK87" s="788" t="str">
        <f>IF(SUM('市受託(公益)'!H87)=0,"",SUM('市受託(公益)'!H87)/1000)</f>
        <v/>
      </c>
      <c r="AL87" s="409" t="str">
        <f>IF(SUM('市受託(公益)'!I87)=0,"",SUM('市受託(公益)'!I87)/1000)</f>
        <v/>
      </c>
      <c r="AM87" s="133" t="str">
        <f>IF(SUM('市受託(公益)'!K87)=0,"",SUM('市受託(公益)'!K87)/1000)</f>
        <v/>
      </c>
    </row>
    <row r="88" spans="1:39" s="130" customFormat="1" ht="13.8" collapsed="1">
      <c r="A88" s="782"/>
      <c r="B88" s="783" t="s">
        <v>397</v>
      </c>
      <c r="C88" s="784" t="s">
        <v>64</v>
      </c>
      <c r="D88" s="783"/>
      <c r="E88" s="784"/>
      <c r="F88" s="793"/>
      <c r="G88" s="794"/>
      <c r="H88" s="785">
        <v>426695</v>
      </c>
      <c r="I88" s="785">
        <f t="shared" si="12"/>
        <v>442776</v>
      </c>
      <c r="J88" s="785">
        <f t="shared" si="13"/>
        <v>16081</v>
      </c>
      <c r="K88" s="786" t="str">
        <f>IF(SUM(法人!H88)=0,"",SUM(法人!H88)/1000)</f>
        <v/>
      </c>
      <c r="L88" s="787" t="str">
        <f>IF(SUM(地域!H88)=0,"",SUM(地域!H88)/1000)</f>
        <v/>
      </c>
      <c r="M88" s="787" t="str">
        <f>IF(SUM(相談!H88)=0,"",SUM(相談!H88)/1000)</f>
        <v/>
      </c>
      <c r="N88" s="787" t="str">
        <f>IF(SUM(相談!I88)=0,"",SUM(相談!I88)/1000)</f>
        <v/>
      </c>
      <c r="O88" s="787" t="str">
        <f>IF(SUM(相談!M88)=0,"",SUM(相談!M88)/1000)</f>
        <v/>
      </c>
      <c r="P88" s="787" t="str">
        <f>IF(SUM(相談!Q88)=0,"",SUM(相談!Q88)/1000)</f>
        <v/>
      </c>
      <c r="Q88" s="787" t="str">
        <f>IF(SUM(基金!H88)=0,"",SUM(基金!H88)/1000)</f>
        <v/>
      </c>
      <c r="R88" s="787" t="str">
        <f>IF(SUM(善銀!H88)=0,"",SUM(善銀!H88)/1000)</f>
        <v/>
      </c>
      <c r="S88" s="787" t="str">
        <f>IF(SUM(一般募金!H88)=0,"",SUM(一般募金!H88)/1000)</f>
        <v/>
      </c>
      <c r="T88" s="787" t="str">
        <f>IF(SUM(一般募金!I88)=0,"",SUM(一般募金!I88)/1000)</f>
        <v/>
      </c>
      <c r="U88" s="787" t="str">
        <f>IF(SUM(一般募金!K88)=0,"",SUM(一般募金!K88)/1000)</f>
        <v/>
      </c>
      <c r="V88" s="787" t="str">
        <f>IF(SUM(歳末募金!H88)=0,"",SUM(歳末募金!I88)/1000)</f>
        <v/>
      </c>
      <c r="W88" s="787" t="str">
        <f>IF(SUM(センター管理!H88)=0,"",SUM(センター管理!H88)/1000)</f>
        <v/>
      </c>
      <c r="X88" s="787" t="str">
        <f>IF(SUM(センター管理!K88)=0,"",SUM(センター管理!K88)/1000)</f>
        <v/>
      </c>
      <c r="Y88" s="787">
        <f>IF(SUM(居宅!H88)=0,"",SUM(居宅!H88)/1000)</f>
        <v>442776</v>
      </c>
      <c r="Z88" s="787" t="str">
        <f>IF(SUM(居宅!I88)=0,"",SUM(居宅!I88)/1000)</f>
        <v/>
      </c>
      <c r="AA88" s="787">
        <f>IF(SUM(居宅!N88)=0,"",SUM(居宅!N88)/1000)</f>
        <v>14101</v>
      </c>
      <c r="AB88" s="787">
        <f>IF(SUM(居宅!U88)=0,"",SUM(居宅!U88)/1000)</f>
        <v>174399</v>
      </c>
      <c r="AC88" s="787">
        <f>IF(SUM(居宅!AH88)=0,"",SUM(居宅!AH88)/1000)</f>
        <v>27747</v>
      </c>
      <c r="AD88" s="787">
        <f>IF(SUM(居宅!AL88)=0,"",SUM(居宅!AL88)/1000)</f>
        <v>107516</v>
      </c>
      <c r="AE88" s="787">
        <f>IF(SUM(居宅!AV88)=0,"",SUM(居宅!AV88)/1000)</f>
        <v>81429</v>
      </c>
      <c r="AF88" s="787">
        <f>IF(SUM(居宅!AZ88)=0,"",SUM(居宅!AZ88)/1000)</f>
        <v>37584</v>
      </c>
      <c r="AG88" s="787" t="str">
        <f>IF(SUM(作業所!H88)=0,"",SUM(作業所!H88)/1000)</f>
        <v/>
      </c>
      <c r="AH88" s="787" t="str">
        <f>IF(SUM(作業所!I88)=0,"",SUM(作業所!I88)/1000)</f>
        <v/>
      </c>
      <c r="AI88" s="787" t="str">
        <f>IF(SUM(作業所!K88)=0,"",SUM(作業所!K88)/1000)</f>
        <v/>
      </c>
      <c r="AJ88" s="787" t="str">
        <f>IF(SUM(作業所!R88)=0,"",SUM(作業所!R88)/1000)</f>
        <v/>
      </c>
      <c r="AK88" s="788" t="str">
        <f>IF(SUM('市受託(公益)'!H88)=0,"",SUM('市受託(公益)'!H88)/1000)</f>
        <v/>
      </c>
      <c r="AL88" s="410" t="str">
        <f>IF(SUM('市受託(公益)'!I88)=0,"",SUM('市受託(公益)'!I88)/1000)</f>
        <v/>
      </c>
      <c r="AM88" s="132" t="str">
        <f>IF(SUM('市受託(公益)'!K88)=0,"",SUM('市受託(公益)'!K88)/1000)</f>
        <v/>
      </c>
    </row>
    <row r="89" spans="1:39" ht="13.8" hidden="1" outlineLevel="1">
      <c r="A89" s="789"/>
      <c r="B89" s="790"/>
      <c r="C89" s="791"/>
      <c r="D89" s="792" t="s">
        <v>679</v>
      </c>
      <c r="E89" s="736" t="s">
        <v>65</v>
      </c>
      <c r="F89" s="793"/>
      <c r="G89" s="736"/>
      <c r="H89" s="785">
        <v>228945</v>
      </c>
      <c r="I89" s="785">
        <f t="shared" si="12"/>
        <v>238911</v>
      </c>
      <c r="J89" s="785">
        <f t="shared" si="13"/>
        <v>9966</v>
      </c>
      <c r="K89" s="786" t="str">
        <f>IF(SUM(法人!H89)=0,"",SUM(法人!H89)/1000)</f>
        <v/>
      </c>
      <c r="L89" s="787" t="str">
        <f>IF(SUM(地域!H89)=0,"",SUM(地域!H89)/1000)</f>
        <v/>
      </c>
      <c r="M89" s="787" t="str">
        <f>IF(SUM(相談!H89)=0,"",SUM(相談!H89)/1000)</f>
        <v/>
      </c>
      <c r="N89" s="787" t="str">
        <f>IF(SUM(相談!I89)=0,"",SUM(相談!I89)/1000)</f>
        <v/>
      </c>
      <c r="O89" s="787" t="str">
        <f>IF(SUM(相談!M89)=0,"",SUM(相談!M89)/1000)</f>
        <v/>
      </c>
      <c r="P89" s="787" t="str">
        <f>IF(SUM(相談!Q89)=0,"",SUM(相談!Q89)/1000)</f>
        <v/>
      </c>
      <c r="Q89" s="787" t="str">
        <f>IF(SUM(基金!H89)=0,"",SUM(基金!H89)/1000)</f>
        <v/>
      </c>
      <c r="R89" s="787" t="str">
        <f>IF(SUM(善銀!H89)=0,"",SUM(善銀!H89)/1000)</f>
        <v/>
      </c>
      <c r="S89" s="787" t="str">
        <f>IF(SUM(一般募金!H89)=0,"",SUM(一般募金!H89)/1000)</f>
        <v/>
      </c>
      <c r="T89" s="787" t="str">
        <f>IF(SUM(一般募金!I89)=0,"",SUM(一般募金!I89)/1000)</f>
        <v/>
      </c>
      <c r="U89" s="787" t="str">
        <f>IF(SUM(一般募金!K89)=0,"",SUM(一般募金!K89)/1000)</f>
        <v/>
      </c>
      <c r="V89" s="787" t="str">
        <f>IF(SUM(歳末募金!H89)=0,"",SUM(歳末募金!I89)/1000)</f>
        <v/>
      </c>
      <c r="W89" s="787" t="str">
        <f>IF(SUM(センター管理!H89)=0,"",SUM(センター管理!H89)/1000)</f>
        <v/>
      </c>
      <c r="X89" s="787" t="str">
        <f>IF(SUM(センター管理!K89)=0,"",SUM(センター管理!K89)/1000)</f>
        <v/>
      </c>
      <c r="Y89" s="787">
        <f>IF(SUM(居宅!H89)=0,"",SUM(居宅!H89)/1000)</f>
        <v>238911</v>
      </c>
      <c r="Z89" s="787" t="str">
        <f>IF(SUM(居宅!I89)=0,"",SUM(居宅!I89)/1000)</f>
        <v/>
      </c>
      <c r="AA89" s="787" t="str">
        <f>IF(SUM(居宅!N89)=0,"",SUM(居宅!N89)/1000)</f>
        <v/>
      </c>
      <c r="AB89" s="787">
        <f>IF(SUM(居宅!U89)=0,"",SUM(居宅!U89)/1000)</f>
        <v>120849</v>
      </c>
      <c r="AC89" s="787">
        <f>IF(SUM(居宅!AH89)=0,"",SUM(居宅!AH89)/1000)</f>
        <v>23076</v>
      </c>
      <c r="AD89" s="787" t="str">
        <f>IF(SUM(居宅!AL89)=0,"",SUM(居宅!AL89)/1000)</f>
        <v/>
      </c>
      <c r="AE89" s="787">
        <f>IF(SUM(居宅!AV89)=0,"",SUM(居宅!AV89)/1000)</f>
        <v>61500</v>
      </c>
      <c r="AF89" s="787">
        <f>IF(SUM(居宅!AZ89)=0,"",SUM(居宅!AZ89)/1000)</f>
        <v>33486</v>
      </c>
      <c r="AG89" s="787" t="str">
        <f>IF(SUM(作業所!H89)=0,"",SUM(作業所!H89)/1000)</f>
        <v/>
      </c>
      <c r="AH89" s="787" t="str">
        <f>IF(SUM(作業所!I89)=0,"",SUM(作業所!I89)/1000)</f>
        <v/>
      </c>
      <c r="AI89" s="787" t="str">
        <f>IF(SUM(作業所!K89)=0,"",SUM(作業所!K89)/1000)</f>
        <v/>
      </c>
      <c r="AJ89" s="787" t="str">
        <f>IF(SUM(作業所!R89)=0,"",SUM(作業所!R89)/1000)</f>
        <v/>
      </c>
      <c r="AK89" s="788" t="str">
        <f>IF(SUM('市受託(公益)'!H89)=0,"",SUM('市受託(公益)'!H89)/1000)</f>
        <v/>
      </c>
      <c r="AL89" s="411" t="str">
        <f>IF(SUM('市受託(公益)'!I89)=0,"",SUM('市受託(公益)'!I89)/1000)</f>
        <v/>
      </c>
      <c r="AM89" s="135" t="str">
        <f>IF(SUM('市受託(公益)'!K89)=0,"",SUM('市受託(公益)'!K89)/1000)</f>
        <v/>
      </c>
    </row>
    <row r="90" spans="1:39" ht="13.8" hidden="1" outlineLevel="2">
      <c r="A90" s="789"/>
      <c r="B90" s="738"/>
      <c r="C90" s="739"/>
      <c r="D90" s="795"/>
      <c r="E90" s="791"/>
      <c r="F90" s="792" t="s">
        <v>398</v>
      </c>
      <c r="G90" s="736" t="s">
        <v>5</v>
      </c>
      <c r="H90" s="785">
        <v>225857</v>
      </c>
      <c r="I90" s="785">
        <f t="shared" si="12"/>
        <v>235845</v>
      </c>
      <c r="J90" s="785">
        <f t="shared" si="13"/>
        <v>9988</v>
      </c>
      <c r="K90" s="786" t="str">
        <f>IF(SUM(法人!H90)=0,"",SUM(法人!H90)/1000)</f>
        <v/>
      </c>
      <c r="L90" s="787" t="str">
        <f>IF(SUM(地域!H90)=0,"",SUM(地域!H90)/1000)</f>
        <v/>
      </c>
      <c r="M90" s="787" t="str">
        <f>IF(SUM(相談!H90)=0,"",SUM(相談!H90)/1000)</f>
        <v/>
      </c>
      <c r="N90" s="787" t="str">
        <f>IF(SUM(相談!I90)=0,"",SUM(相談!I90)/1000)</f>
        <v/>
      </c>
      <c r="O90" s="787" t="str">
        <f>IF(SUM(相談!M90)=0,"",SUM(相談!M90)/1000)</f>
        <v/>
      </c>
      <c r="P90" s="787" t="str">
        <f>IF(SUM(相談!Q90)=0,"",SUM(相談!Q90)/1000)</f>
        <v/>
      </c>
      <c r="Q90" s="787" t="str">
        <f>IF(SUM(基金!H90)=0,"",SUM(基金!H90)/1000)</f>
        <v/>
      </c>
      <c r="R90" s="787" t="str">
        <f>IF(SUM(善銀!H90)=0,"",SUM(善銀!H90)/1000)</f>
        <v/>
      </c>
      <c r="S90" s="787" t="str">
        <f>IF(SUM(一般募金!H90)=0,"",SUM(一般募金!H90)/1000)</f>
        <v/>
      </c>
      <c r="T90" s="787" t="str">
        <f>IF(SUM(一般募金!I90)=0,"",SUM(一般募金!I90)/1000)</f>
        <v/>
      </c>
      <c r="U90" s="787" t="str">
        <f>IF(SUM(一般募金!K90)=0,"",SUM(一般募金!K90)/1000)</f>
        <v/>
      </c>
      <c r="V90" s="787" t="str">
        <f>IF(SUM(歳末募金!H90)=0,"",SUM(歳末募金!I90)/1000)</f>
        <v/>
      </c>
      <c r="W90" s="787" t="str">
        <f>IF(SUM(センター管理!H90)=0,"",SUM(センター管理!H90)/1000)</f>
        <v/>
      </c>
      <c r="X90" s="787" t="str">
        <f>IF(SUM(センター管理!K90)=0,"",SUM(センター管理!K90)/1000)</f>
        <v/>
      </c>
      <c r="Y90" s="787">
        <f>IF(SUM(居宅!H90)=0,"",SUM(居宅!H90)/1000)</f>
        <v>235845</v>
      </c>
      <c r="Z90" s="787" t="str">
        <f>IF(SUM(居宅!I90)=0,"",SUM(居宅!I90)/1000)</f>
        <v/>
      </c>
      <c r="AA90" s="787" t="str">
        <f>IF(SUM(居宅!N90)=0,"",SUM(居宅!N90)/1000)</f>
        <v/>
      </c>
      <c r="AB90" s="787">
        <f>IF(SUM(居宅!U90)=0,"",SUM(居宅!U90)/1000)</f>
        <v>120849</v>
      </c>
      <c r="AC90" s="787">
        <f>IF(SUM(居宅!AH90)=0,"",SUM(居宅!AH90)/1000)</f>
        <v>23076</v>
      </c>
      <c r="AD90" s="787" t="str">
        <f>IF(SUM(居宅!AL90)=0,"",SUM(居宅!AL90)/1000)</f>
        <v/>
      </c>
      <c r="AE90" s="787">
        <f>IF(SUM(居宅!AV90)=0,"",SUM(居宅!AV90)/1000)</f>
        <v>61500</v>
      </c>
      <c r="AF90" s="787">
        <f>IF(SUM(居宅!AZ90)=0,"",SUM(居宅!AZ90)/1000)</f>
        <v>30420</v>
      </c>
      <c r="AG90" s="787" t="str">
        <f>IF(SUM(作業所!H90)=0,"",SUM(作業所!H90)/1000)</f>
        <v/>
      </c>
      <c r="AH90" s="787" t="str">
        <f>IF(SUM(作業所!I90)=0,"",SUM(作業所!I90)/1000)</f>
        <v/>
      </c>
      <c r="AI90" s="787" t="str">
        <f>IF(SUM(作業所!K90)=0,"",SUM(作業所!K90)/1000)</f>
        <v/>
      </c>
      <c r="AJ90" s="787" t="str">
        <f>IF(SUM(作業所!R90)=0,"",SUM(作業所!R90)/1000)</f>
        <v/>
      </c>
      <c r="AK90" s="788" t="str">
        <f>IF(SUM('市受託(公益)'!H90)=0,"",SUM('市受託(公益)'!H90)/1000)</f>
        <v/>
      </c>
      <c r="AL90" s="409" t="str">
        <f>IF(SUM('市受託(公益)'!I90)=0,"",SUM('市受託(公益)'!I90)/1000)</f>
        <v/>
      </c>
      <c r="AM90" s="133" t="str">
        <f>IF(SUM('市受託(公益)'!K90)=0,"",SUM('市受託(公益)'!K90)/1000)</f>
        <v/>
      </c>
    </row>
    <row r="91" spans="1:39" ht="13.8" hidden="1" outlineLevel="3">
      <c r="A91" s="789"/>
      <c r="B91" s="738"/>
      <c r="C91" s="739"/>
      <c r="D91" s="740"/>
      <c r="E91" s="739"/>
      <c r="F91" s="735" t="s">
        <v>682</v>
      </c>
      <c r="G91" s="736" t="s">
        <v>713</v>
      </c>
      <c r="H91" s="785">
        <v>225857</v>
      </c>
      <c r="I91" s="785">
        <f t="shared" si="12"/>
        <v>235845</v>
      </c>
      <c r="J91" s="785">
        <f t="shared" si="13"/>
        <v>9988</v>
      </c>
      <c r="K91" s="786" t="str">
        <f>IF(SUM(法人!H91)=0,"",SUM(法人!H91)/1000)</f>
        <v/>
      </c>
      <c r="L91" s="787" t="str">
        <f>IF(SUM(地域!H91)=0,"",SUM(地域!H91)/1000)</f>
        <v/>
      </c>
      <c r="M91" s="787" t="str">
        <f>IF(SUM(相談!H91)=0,"",SUM(相談!H91)/1000)</f>
        <v/>
      </c>
      <c r="N91" s="787" t="str">
        <f>IF(SUM(相談!I91)=0,"",SUM(相談!I91)/1000)</f>
        <v/>
      </c>
      <c r="O91" s="787" t="str">
        <f>IF(SUM(相談!M91)=0,"",SUM(相談!M91)/1000)</f>
        <v/>
      </c>
      <c r="P91" s="787" t="str">
        <f>IF(SUM(相談!Q91)=0,"",SUM(相談!Q91)/1000)</f>
        <v/>
      </c>
      <c r="Q91" s="787" t="str">
        <f>IF(SUM(基金!H91)=0,"",SUM(基金!H91)/1000)</f>
        <v/>
      </c>
      <c r="R91" s="787" t="str">
        <f>IF(SUM(善銀!H91)=0,"",SUM(善銀!H91)/1000)</f>
        <v/>
      </c>
      <c r="S91" s="787" t="str">
        <f>IF(SUM(一般募金!H91)=0,"",SUM(一般募金!H91)/1000)</f>
        <v/>
      </c>
      <c r="T91" s="787" t="str">
        <f>IF(SUM(一般募金!I91)=0,"",SUM(一般募金!I91)/1000)</f>
        <v/>
      </c>
      <c r="U91" s="787" t="str">
        <f>IF(SUM(一般募金!K91)=0,"",SUM(一般募金!K91)/1000)</f>
        <v/>
      </c>
      <c r="V91" s="787" t="str">
        <f>IF(SUM(歳末募金!H91)=0,"",SUM(歳末募金!I91)/1000)</f>
        <v/>
      </c>
      <c r="W91" s="787" t="str">
        <f>IF(SUM(センター管理!H91)=0,"",SUM(センター管理!H91)/1000)</f>
        <v/>
      </c>
      <c r="X91" s="787" t="str">
        <f>IF(SUM(センター管理!K91)=0,"",SUM(センター管理!K91)/1000)</f>
        <v/>
      </c>
      <c r="Y91" s="787">
        <f>IF(SUM(居宅!H91)=0,"",SUM(居宅!H91)/1000)</f>
        <v>235845</v>
      </c>
      <c r="Z91" s="787" t="str">
        <f>IF(SUM(居宅!I91)=0,"",SUM(居宅!I91)/1000)</f>
        <v/>
      </c>
      <c r="AA91" s="787" t="str">
        <f>IF(SUM(居宅!N91)=0,"",SUM(居宅!N91)/1000)</f>
        <v/>
      </c>
      <c r="AB91" s="787">
        <f>IF(SUM(居宅!U91)=0,"",SUM(居宅!U91)/1000)</f>
        <v>120849</v>
      </c>
      <c r="AC91" s="787">
        <f>IF(SUM(居宅!AH91)=0,"",SUM(居宅!AH91)/1000)</f>
        <v>23076</v>
      </c>
      <c r="AD91" s="787" t="str">
        <f>IF(SUM(居宅!AL91)=0,"",SUM(居宅!AL91)/1000)</f>
        <v/>
      </c>
      <c r="AE91" s="787">
        <f>IF(SUM(居宅!AV91)=0,"",SUM(居宅!AV91)/1000)</f>
        <v>61500</v>
      </c>
      <c r="AF91" s="787">
        <f>IF(SUM(居宅!AZ91)=0,"",SUM(居宅!AZ91)/1000)</f>
        <v>30420</v>
      </c>
      <c r="AG91" s="787" t="str">
        <f>IF(SUM(作業所!H91)=0,"",SUM(作業所!H91)/1000)</f>
        <v/>
      </c>
      <c r="AH91" s="787" t="str">
        <f>IF(SUM(作業所!I91)=0,"",SUM(作業所!I91)/1000)</f>
        <v/>
      </c>
      <c r="AI91" s="787" t="str">
        <f>IF(SUM(作業所!K91)=0,"",SUM(作業所!K91)/1000)</f>
        <v/>
      </c>
      <c r="AJ91" s="787" t="str">
        <f>IF(SUM(作業所!R91)=0,"",SUM(作業所!R91)/1000)</f>
        <v/>
      </c>
      <c r="AK91" s="788" t="str">
        <f>IF(SUM('市受託(公益)'!H91)=0,"",SUM('市受託(公益)'!H91)/1000)</f>
        <v/>
      </c>
      <c r="AL91" s="409" t="str">
        <f>IF(SUM('市受託(公益)'!I91)=0,"",SUM('市受託(公益)'!I91)/1000)</f>
        <v/>
      </c>
      <c r="AM91" s="133" t="str">
        <f>IF(SUM('市受託(公益)'!K91)=0,"",SUM('市受託(公益)'!K91)/1000)</f>
        <v/>
      </c>
    </row>
    <row r="92" spans="1:39" ht="13.8" hidden="1" outlineLevel="3">
      <c r="A92" s="789"/>
      <c r="B92" s="738"/>
      <c r="C92" s="739"/>
      <c r="D92" s="740"/>
      <c r="E92" s="739"/>
      <c r="F92" s="735" t="s">
        <v>683</v>
      </c>
      <c r="G92" s="736" t="s">
        <v>714</v>
      </c>
      <c r="H92" s="785" t="s">
        <v>871</v>
      </c>
      <c r="I92" s="785" t="str">
        <f t="shared" si="12"/>
        <v/>
      </c>
      <c r="J92" s="785" t="str">
        <f t="shared" si="13"/>
        <v xml:space="preserve"> </v>
      </c>
      <c r="K92" s="786" t="str">
        <f>IF(SUM(法人!H92)=0,"",SUM(法人!H92)/1000)</f>
        <v/>
      </c>
      <c r="L92" s="787" t="str">
        <f>IF(SUM(地域!H92)=0,"",SUM(地域!H92)/1000)</f>
        <v/>
      </c>
      <c r="M92" s="787" t="str">
        <f>IF(SUM(相談!H92)=0,"",SUM(相談!H92)/1000)</f>
        <v/>
      </c>
      <c r="N92" s="787" t="str">
        <f>IF(SUM(相談!I92)=0,"",SUM(相談!I92)/1000)</f>
        <v/>
      </c>
      <c r="O92" s="787" t="str">
        <f>IF(SUM(相談!M92)=0,"",SUM(相談!M92)/1000)</f>
        <v/>
      </c>
      <c r="P92" s="787" t="str">
        <f>IF(SUM(相談!Q92)=0,"",SUM(相談!Q92)/1000)</f>
        <v/>
      </c>
      <c r="Q92" s="787" t="str">
        <f>IF(SUM(基金!H92)=0,"",SUM(基金!H92)/1000)</f>
        <v/>
      </c>
      <c r="R92" s="787" t="str">
        <f>IF(SUM(善銀!H92)=0,"",SUM(善銀!H92)/1000)</f>
        <v/>
      </c>
      <c r="S92" s="787" t="str">
        <f>IF(SUM(一般募金!H92)=0,"",SUM(一般募金!H92)/1000)</f>
        <v/>
      </c>
      <c r="T92" s="787" t="str">
        <f>IF(SUM(一般募金!I92)=0,"",SUM(一般募金!I92)/1000)</f>
        <v/>
      </c>
      <c r="U92" s="787" t="str">
        <f>IF(SUM(一般募金!K92)=0,"",SUM(一般募金!K92)/1000)</f>
        <v/>
      </c>
      <c r="V92" s="787" t="str">
        <f>IF(SUM(歳末募金!H92)=0,"",SUM(歳末募金!I92)/1000)</f>
        <v/>
      </c>
      <c r="W92" s="787" t="str">
        <f>IF(SUM(センター管理!H92)=0,"",SUM(センター管理!H92)/1000)</f>
        <v/>
      </c>
      <c r="X92" s="787" t="str">
        <f>IF(SUM(センター管理!K92)=0,"",SUM(センター管理!K92)/1000)</f>
        <v/>
      </c>
      <c r="Y92" s="787" t="str">
        <f>IF(SUM(居宅!H92)=0,"",SUM(居宅!H92)/1000)</f>
        <v/>
      </c>
      <c r="Z92" s="787" t="str">
        <f>IF(SUM(居宅!I92)=0,"",SUM(居宅!I92)/1000)</f>
        <v/>
      </c>
      <c r="AA92" s="787" t="str">
        <f>IF(SUM(居宅!N92)=0,"",SUM(居宅!N92)/1000)</f>
        <v/>
      </c>
      <c r="AB92" s="787" t="str">
        <f>IF(SUM(居宅!U92)=0,"",SUM(居宅!U92)/1000)</f>
        <v/>
      </c>
      <c r="AC92" s="787" t="str">
        <f>IF(SUM(居宅!AH92)=0,"",SUM(居宅!AH92)/1000)</f>
        <v/>
      </c>
      <c r="AD92" s="787" t="str">
        <f>IF(SUM(居宅!AL92)=0,"",SUM(居宅!AL92)/1000)</f>
        <v/>
      </c>
      <c r="AE92" s="787" t="str">
        <f>IF(SUM(居宅!AV92)=0,"",SUM(居宅!AV92)/1000)</f>
        <v/>
      </c>
      <c r="AF92" s="787" t="str">
        <f>IF(SUM(居宅!AZ92)=0,"",SUM(居宅!AZ92)/1000)</f>
        <v/>
      </c>
      <c r="AG92" s="787" t="str">
        <f>IF(SUM(作業所!H92)=0,"",SUM(作業所!H92)/1000)</f>
        <v/>
      </c>
      <c r="AH92" s="787" t="str">
        <f>IF(SUM(作業所!I92)=0,"",SUM(作業所!I92)/1000)</f>
        <v/>
      </c>
      <c r="AI92" s="787" t="str">
        <f>IF(SUM(作業所!K92)=0,"",SUM(作業所!K92)/1000)</f>
        <v/>
      </c>
      <c r="AJ92" s="787" t="str">
        <f>IF(SUM(作業所!R92)=0,"",SUM(作業所!R92)/1000)</f>
        <v/>
      </c>
      <c r="AK92" s="788" t="str">
        <f>IF(SUM('市受託(公益)'!H92)=0,"",SUM('市受託(公益)'!H92)/1000)</f>
        <v/>
      </c>
      <c r="AL92" s="409" t="str">
        <f>IF(SUM('市受託(公益)'!I92)=0,"",SUM('市受託(公益)'!I92)/1000)</f>
        <v/>
      </c>
      <c r="AM92" s="133" t="str">
        <f>IF(SUM('市受託(公益)'!K92)=0,"",SUM('市受託(公益)'!K92)/1000)</f>
        <v/>
      </c>
    </row>
    <row r="93" spans="1:39" ht="13.8" hidden="1" outlineLevel="2">
      <c r="A93" s="789"/>
      <c r="B93" s="738"/>
      <c r="C93" s="739"/>
      <c r="D93" s="740"/>
      <c r="E93" s="739"/>
      <c r="F93" s="792" t="s">
        <v>100</v>
      </c>
      <c r="G93" s="736" t="s">
        <v>66</v>
      </c>
      <c r="H93" s="785">
        <v>3088</v>
      </c>
      <c r="I93" s="785">
        <f t="shared" si="12"/>
        <v>3066</v>
      </c>
      <c r="J93" s="785">
        <f t="shared" si="13"/>
        <v>-22</v>
      </c>
      <c r="K93" s="786" t="str">
        <f>IF(SUM(法人!H93)=0,"",SUM(法人!H93)/1000)</f>
        <v/>
      </c>
      <c r="L93" s="787" t="str">
        <f>IF(SUM(地域!H93)=0,"",SUM(地域!H93)/1000)</f>
        <v/>
      </c>
      <c r="M93" s="787" t="str">
        <f>IF(SUM(相談!H93)=0,"",SUM(相談!H93)/1000)</f>
        <v/>
      </c>
      <c r="N93" s="787" t="str">
        <f>IF(SUM(相談!I93)=0,"",SUM(相談!I93)/1000)</f>
        <v/>
      </c>
      <c r="O93" s="787" t="str">
        <f>IF(SUM(相談!M93)=0,"",SUM(相談!M93)/1000)</f>
        <v/>
      </c>
      <c r="P93" s="787" t="str">
        <f>IF(SUM(相談!Q93)=0,"",SUM(相談!Q93)/1000)</f>
        <v/>
      </c>
      <c r="Q93" s="787" t="str">
        <f>IF(SUM(基金!H93)=0,"",SUM(基金!H93)/1000)</f>
        <v/>
      </c>
      <c r="R93" s="787" t="str">
        <f>IF(SUM(善銀!H93)=0,"",SUM(善銀!H93)/1000)</f>
        <v/>
      </c>
      <c r="S93" s="787" t="str">
        <f>IF(SUM(一般募金!H93)=0,"",SUM(一般募金!H93)/1000)</f>
        <v/>
      </c>
      <c r="T93" s="787" t="str">
        <f>IF(SUM(一般募金!I93)=0,"",SUM(一般募金!I93)/1000)</f>
        <v/>
      </c>
      <c r="U93" s="787" t="str">
        <f>IF(SUM(一般募金!K93)=0,"",SUM(一般募金!K93)/1000)</f>
        <v/>
      </c>
      <c r="V93" s="787" t="str">
        <f>IF(SUM(歳末募金!H93)=0,"",SUM(歳末募金!I93)/1000)</f>
        <v/>
      </c>
      <c r="W93" s="787" t="str">
        <f>IF(SUM(センター管理!H93)=0,"",SUM(センター管理!H93)/1000)</f>
        <v/>
      </c>
      <c r="X93" s="787" t="str">
        <f>IF(SUM(センター管理!K93)=0,"",SUM(センター管理!K93)/1000)</f>
        <v/>
      </c>
      <c r="Y93" s="787">
        <f>IF(SUM(居宅!H93)=0,"",SUM(居宅!H93)/1000)</f>
        <v>3066</v>
      </c>
      <c r="Z93" s="787" t="str">
        <f>IF(SUM(居宅!I93)=0,"",SUM(居宅!I93)/1000)</f>
        <v/>
      </c>
      <c r="AA93" s="787" t="str">
        <f>IF(SUM(居宅!N93)=0,"",SUM(居宅!N93)/1000)</f>
        <v/>
      </c>
      <c r="AB93" s="787" t="str">
        <f>IF(SUM(居宅!U93)=0,"",SUM(居宅!U93)/1000)</f>
        <v/>
      </c>
      <c r="AC93" s="787" t="str">
        <f>IF(SUM(居宅!AH93)=0,"",SUM(居宅!AH93)/1000)</f>
        <v/>
      </c>
      <c r="AD93" s="787" t="str">
        <f>IF(SUM(居宅!AL93)=0,"",SUM(居宅!AL93)/1000)</f>
        <v/>
      </c>
      <c r="AE93" s="787" t="str">
        <f>IF(SUM(居宅!AV93)=0,"",SUM(居宅!AV93)/1000)</f>
        <v/>
      </c>
      <c r="AF93" s="787">
        <f>IF(SUM(居宅!AZ93)=0,"",SUM(居宅!AZ93)/1000)</f>
        <v>3066</v>
      </c>
      <c r="AG93" s="787" t="str">
        <f>IF(SUM(作業所!H93)=0,"",SUM(作業所!H93)/1000)</f>
        <v/>
      </c>
      <c r="AH93" s="787" t="str">
        <f>IF(SUM(作業所!I93)=0,"",SUM(作業所!I93)/1000)</f>
        <v/>
      </c>
      <c r="AI93" s="787" t="str">
        <f>IF(SUM(作業所!K93)=0,"",SUM(作業所!K93)/1000)</f>
        <v/>
      </c>
      <c r="AJ93" s="787" t="str">
        <f>IF(SUM(作業所!R93)=0,"",SUM(作業所!R93)/1000)</f>
        <v/>
      </c>
      <c r="AK93" s="788" t="str">
        <f>IF(SUM('市受託(公益)'!H93)=0,"",SUM('市受託(公益)'!H93)/1000)</f>
        <v/>
      </c>
      <c r="AL93" s="409" t="str">
        <f>IF(SUM('市受託(公益)'!I93)=0,"",SUM('市受託(公益)'!I93)/1000)</f>
        <v/>
      </c>
      <c r="AM93" s="133" t="str">
        <f>IF(SUM('市受託(公益)'!K93)=0,"",SUM('市受託(公益)'!K93)/1000)</f>
        <v/>
      </c>
    </row>
    <row r="94" spans="1:39" ht="13.8" hidden="1" outlineLevel="3">
      <c r="A94" s="789"/>
      <c r="B94" s="738"/>
      <c r="C94" s="739"/>
      <c r="D94" s="740"/>
      <c r="E94" s="739"/>
      <c r="F94" s="735" t="s">
        <v>682</v>
      </c>
      <c r="G94" s="736" t="s">
        <v>715</v>
      </c>
      <c r="H94" s="785">
        <v>3088</v>
      </c>
      <c r="I94" s="785">
        <f t="shared" si="12"/>
        <v>3066</v>
      </c>
      <c r="J94" s="785">
        <f t="shared" si="13"/>
        <v>-22</v>
      </c>
      <c r="K94" s="786" t="str">
        <f>IF(SUM(法人!H94)=0,"",SUM(法人!H94)/1000)</f>
        <v/>
      </c>
      <c r="L94" s="787" t="str">
        <f>IF(SUM(地域!H94)=0,"",SUM(地域!H94)/1000)</f>
        <v/>
      </c>
      <c r="M94" s="787" t="str">
        <f>IF(SUM(相談!H94)=0,"",SUM(相談!H94)/1000)</f>
        <v/>
      </c>
      <c r="N94" s="787" t="str">
        <f>IF(SUM(相談!I94)=0,"",SUM(相談!I94)/1000)</f>
        <v/>
      </c>
      <c r="O94" s="787" t="str">
        <f>IF(SUM(相談!M94)=0,"",SUM(相談!M94)/1000)</f>
        <v/>
      </c>
      <c r="P94" s="787" t="str">
        <f>IF(SUM(相談!Q94)=0,"",SUM(相談!Q94)/1000)</f>
        <v/>
      </c>
      <c r="Q94" s="787" t="str">
        <f>IF(SUM(基金!H94)=0,"",SUM(基金!H94)/1000)</f>
        <v/>
      </c>
      <c r="R94" s="787" t="str">
        <f>IF(SUM(善銀!H94)=0,"",SUM(善銀!H94)/1000)</f>
        <v/>
      </c>
      <c r="S94" s="787" t="str">
        <f>IF(SUM(一般募金!H94)=0,"",SUM(一般募金!H94)/1000)</f>
        <v/>
      </c>
      <c r="T94" s="787" t="str">
        <f>IF(SUM(一般募金!I94)=0,"",SUM(一般募金!I94)/1000)</f>
        <v/>
      </c>
      <c r="U94" s="787" t="str">
        <f>IF(SUM(一般募金!K94)=0,"",SUM(一般募金!K94)/1000)</f>
        <v/>
      </c>
      <c r="V94" s="787" t="str">
        <f>IF(SUM(歳末募金!H94)=0,"",SUM(歳末募金!I94)/1000)</f>
        <v/>
      </c>
      <c r="W94" s="787" t="str">
        <f>IF(SUM(センター管理!H94)=0,"",SUM(センター管理!H94)/1000)</f>
        <v/>
      </c>
      <c r="X94" s="787" t="str">
        <f>IF(SUM(センター管理!K94)=0,"",SUM(センター管理!K94)/1000)</f>
        <v/>
      </c>
      <c r="Y94" s="787">
        <f>IF(SUM(居宅!H94)=0,"",SUM(居宅!H94)/1000)</f>
        <v>3066</v>
      </c>
      <c r="Z94" s="787" t="str">
        <f>IF(SUM(居宅!I94)=0,"",SUM(居宅!I94)/1000)</f>
        <v/>
      </c>
      <c r="AA94" s="787" t="str">
        <f>IF(SUM(居宅!N94)=0,"",SUM(居宅!N94)/1000)</f>
        <v/>
      </c>
      <c r="AB94" s="787" t="str">
        <f>IF(SUM(居宅!U94)=0,"",SUM(居宅!U94)/1000)</f>
        <v/>
      </c>
      <c r="AC94" s="787" t="str">
        <f>IF(SUM(居宅!AH94)=0,"",SUM(居宅!AH94)/1000)</f>
        <v/>
      </c>
      <c r="AD94" s="787" t="str">
        <f>IF(SUM(居宅!AL94)=0,"",SUM(居宅!AL94)/1000)</f>
        <v/>
      </c>
      <c r="AE94" s="787" t="str">
        <f>IF(SUM(居宅!AV94)=0,"",SUM(居宅!AV94)/1000)</f>
        <v/>
      </c>
      <c r="AF94" s="787">
        <f>IF(SUM(居宅!AZ94)=0,"",SUM(居宅!AZ94)/1000)</f>
        <v>3066</v>
      </c>
      <c r="AG94" s="787" t="str">
        <f>IF(SUM(作業所!H94)=0,"",SUM(作業所!H94)/1000)</f>
        <v/>
      </c>
      <c r="AH94" s="787" t="str">
        <f>IF(SUM(作業所!I94)=0,"",SUM(作業所!I94)/1000)</f>
        <v/>
      </c>
      <c r="AI94" s="787" t="str">
        <f>IF(SUM(作業所!K94)=0,"",SUM(作業所!K94)/1000)</f>
        <v/>
      </c>
      <c r="AJ94" s="787" t="str">
        <f>IF(SUM(作業所!R94)=0,"",SUM(作業所!R94)/1000)</f>
        <v/>
      </c>
      <c r="AK94" s="788" t="str">
        <f>IF(SUM('市受託(公益)'!H94)=0,"",SUM('市受託(公益)'!H94)/1000)</f>
        <v/>
      </c>
      <c r="AL94" s="409" t="str">
        <f>IF(SUM('市受託(公益)'!I94)=0,"",SUM('市受託(公益)'!I94)/1000)</f>
        <v/>
      </c>
      <c r="AM94" s="133" t="str">
        <f>IF(SUM('市受託(公益)'!K94)=0,"",SUM('市受託(公益)'!K94)/1000)</f>
        <v/>
      </c>
    </row>
    <row r="95" spans="1:39" ht="13.8" hidden="1" outlineLevel="1">
      <c r="A95" s="789"/>
      <c r="B95" s="738"/>
      <c r="C95" s="739"/>
      <c r="D95" s="797" t="s">
        <v>399</v>
      </c>
      <c r="E95" s="796" t="s">
        <v>67</v>
      </c>
      <c r="F95" s="792"/>
      <c r="G95" s="736"/>
      <c r="H95" s="785">
        <v>34174</v>
      </c>
      <c r="I95" s="785">
        <f t="shared" si="12"/>
        <v>32006</v>
      </c>
      <c r="J95" s="785">
        <f t="shared" si="13"/>
        <v>-2168</v>
      </c>
      <c r="K95" s="786" t="str">
        <f>IF(SUM(法人!H95)=0,"",SUM(法人!H95)/1000)</f>
        <v/>
      </c>
      <c r="L95" s="787" t="str">
        <f>IF(SUM(地域!H95)=0,"",SUM(地域!H95)/1000)</f>
        <v/>
      </c>
      <c r="M95" s="787" t="str">
        <f>IF(SUM(相談!H95)=0,"",SUM(相談!H95)/1000)</f>
        <v/>
      </c>
      <c r="N95" s="787" t="str">
        <f>IF(SUM(相談!I95)=0,"",SUM(相談!I95)/1000)</f>
        <v/>
      </c>
      <c r="O95" s="787" t="str">
        <f>IF(SUM(相談!M95)=0,"",SUM(相談!M95)/1000)</f>
        <v/>
      </c>
      <c r="P95" s="787" t="str">
        <f>IF(SUM(相談!Q95)=0,"",SUM(相談!Q95)/1000)</f>
        <v/>
      </c>
      <c r="Q95" s="787" t="str">
        <f>IF(SUM(基金!H95)=0,"",SUM(基金!H95)/1000)</f>
        <v/>
      </c>
      <c r="R95" s="787" t="str">
        <f>IF(SUM(善銀!H95)=0,"",SUM(善銀!H95)/1000)</f>
        <v/>
      </c>
      <c r="S95" s="787" t="str">
        <f>IF(SUM(一般募金!H95)=0,"",SUM(一般募金!H95)/1000)</f>
        <v/>
      </c>
      <c r="T95" s="787" t="str">
        <f>IF(SUM(一般募金!I95)=0,"",SUM(一般募金!I95)/1000)</f>
        <v/>
      </c>
      <c r="U95" s="787" t="str">
        <f>IF(SUM(一般募金!K95)=0,"",SUM(一般募金!K95)/1000)</f>
        <v/>
      </c>
      <c r="V95" s="787" t="str">
        <f>IF(SUM(歳末募金!H95)=0,"",SUM(歳末募金!I95)/1000)</f>
        <v/>
      </c>
      <c r="W95" s="787" t="str">
        <f>IF(SUM(センター管理!H95)=0,"",SUM(センター管理!H95)/1000)</f>
        <v/>
      </c>
      <c r="X95" s="787" t="str">
        <f>IF(SUM(センター管理!K95)=0,"",SUM(センター管理!K95)/1000)</f>
        <v/>
      </c>
      <c r="Y95" s="787">
        <f>IF(SUM(居宅!H95)=0,"",SUM(居宅!H95)/1000)</f>
        <v>32006</v>
      </c>
      <c r="Z95" s="787" t="str">
        <f>IF(SUM(居宅!I95)=0,"",SUM(居宅!I95)/1000)</f>
        <v/>
      </c>
      <c r="AA95" s="787" t="str">
        <f>IF(SUM(居宅!N95)=0,"",SUM(居宅!N95)/1000)</f>
        <v/>
      </c>
      <c r="AB95" s="787">
        <f>IF(SUM(居宅!U95)=0,"",SUM(居宅!U95)/1000)</f>
        <v>17247</v>
      </c>
      <c r="AC95" s="787">
        <f>IF(SUM(居宅!AH95)=0,"",SUM(居宅!AH95)/1000)</f>
        <v>2859</v>
      </c>
      <c r="AD95" s="787" t="str">
        <f>IF(SUM(居宅!AL95)=0,"",SUM(居宅!AL95)/1000)</f>
        <v/>
      </c>
      <c r="AE95" s="787">
        <f>IF(SUM(居宅!AV95)=0,"",SUM(居宅!AV95)/1000)</f>
        <v>7802</v>
      </c>
      <c r="AF95" s="787">
        <f>IF(SUM(居宅!AZ95)=0,"",SUM(居宅!AZ95)/1000)</f>
        <v>4098</v>
      </c>
      <c r="AG95" s="787" t="str">
        <f>IF(SUM(作業所!H95)=0,"",SUM(作業所!H95)/1000)</f>
        <v/>
      </c>
      <c r="AH95" s="787" t="str">
        <f>IF(SUM(作業所!I95)=0,"",SUM(作業所!I95)/1000)</f>
        <v/>
      </c>
      <c r="AI95" s="787" t="str">
        <f>IF(SUM(作業所!K95)=0,"",SUM(作業所!K95)/1000)</f>
        <v/>
      </c>
      <c r="AJ95" s="787" t="str">
        <f>IF(SUM(作業所!R95)=0,"",SUM(作業所!R95)/1000)</f>
        <v/>
      </c>
      <c r="AK95" s="788" t="str">
        <f>IF(SUM('市受託(公益)'!H95)=0,"",SUM('市受託(公益)'!H95)/1000)</f>
        <v/>
      </c>
      <c r="AL95" s="411" t="str">
        <f>IF(SUM('市受託(公益)'!I95)=0,"",SUM('市受託(公益)'!I95)/1000)</f>
        <v/>
      </c>
      <c r="AM95" s="135" t="str">
        <f>IF(SUM('市受託(公益)'!K95)=0,"",SUM('市受託(公益)'!K95)/1000)</f>
        <v/>
      </c>
    </row>
    <row r="96" spans="1:39" ht="13.8" hidden="1" outlineLevel="2">
      <c r="A96" s="789"/>
      <c r="B96" s="738"/>
      <c r="C96" s="739"/>
      <c r="D96" s="795"/>
      <c r="E96" s="791"/>
      <c r="F96" s="792" t="s">
        <v>400</v>
      </c>
      <c r="G96" s="736" t="s">
        <v>68</v>
      </c>
      <c r="H96" s="785">
        <v>1493</v>
      </c>
      <c r="I96" s="785">
        <f>IF(SUM(K96,L96,M96,Q96,R96,S96,V96,W96,Y96,AG96,AK96)=0,"",SUM(K96,L96,M96,Q96,R96,S96,V96,W96,Y96,AG96,AK96))</f>
        <v>1436</v>
      </c>
      <c r="J96" s="785">
        <f>IF(H96=""," ",I96-H96)</f>
        <v>-57</v>
      </c>
      <c r="K96" s="786" t="str">
        <f>IF(SUM(法人!H96)=0,"",SUM(法人!H96)/1000)</f>
        <v/>
      </c>
      <c r="L96" s="787" t="str">
        <f>IF(SUM(地域!H96)=0,"",SUM(地域!H96)/1000)</f>
        <v/>
      </c>
      <c r="M96" s="787" t="str">
        <f>IF(SUM(相談!H96)=0,"",SUM(相談!H96)/1000)</f>
        <v/>
      </c>
      <c r="N96" s="787" t="str">
        <f>IF(SUM(相談!I96)=0,"",SUM(相談!I96)/1000)</f>
        <v/>
      </c>
      <c r="O96" s="787" t="str">
        <f>IF(SUM(相談!M96)=0,"",SUM(相談!M96)/1000)</f>
        <v/>
      </c>
      <c r="P96" s="787" t="str">
        <f>IF(SUM(相談!Q96)=0,"",SUM(相談!Q96)/1000)</f>
        <v/>
      </c>
      <c r="Q96" s="787" t="str">
        <f>IF(SUM(基金!H96)=0,"",SUM(基金!H96)/1000)</f>
        <v/>
      </c>
      <c r="R96" s="787" t="str">
        <f>IF(SUM(善銀!H96)=0,"",SUM(善銀!H96)/1000)</f>
        <v/>
      </c>
      <c r="S96" s="787" t="str">
        <f>IF(SUM(一般募金!H96)=0,"",SUM(一般募金!H96)/1000)</f>
        <v/>
      </c>
      <c r="T96" s="787" t="str">
        <f>IF(SUM(一般募金!I96)=0,"",SUM(一般募金!I96)/1000)</f>
        <v/>
      </c>
      <c r="U96" s="787" t="str">
        <f>IF(SUM(一般募金!K96)=0,"",SUM(一般募金!K96)/1000)</f>
        <v/>
      </c>
      <c r="V96" s="787" t="str">
        <f>IF(SUM(歳末募金!H96)=0,"",SUM(歳末募金!I96)/1000)</f>
        <v/>
      </c>
      <c r="W96" s="787" t="str">
        <f>IF(SUM(センター管理!H96)=0,"",SUM(センター管理!H96)/1000)</f>
        <v/>
      </c>
      <c r="X96" s="787" t="str">
        <f>IF(SUM(センター管理!K96)=0,"",SUM(センター管理!K96)/1000)</f>
        <v/>
      </c>
      <c r="Y96" s="787">
        <f>IF(SUM(居宅!H96)=0,"",SUM(居宅!H96)/1000)</f>
        <v>1436</v>
      </c>
      <c r="Z96" s="787" t="str">
        <f>IF(SUM(居宅!I96)=0,"",SUM(居宅!I96)/1000)</f>
        <v/>
      </c>
      <c r="AA96" s="787" t="str">
        <f>IF(SUM(居宅!N96)=0,"",SUM(居宅!N96)/1000)</f>
        <v/>
      </c>
      <c r="AB96" s="787">
        <f>IF(SUM(居宅!U96)=0,"",SUM(居宅!U96)/1000)</f>
        <v>1227</v>
      </c>
      <c r="AC96" s="787" t="str">
        <f>IF(SUM(居宅!AH96)=0,"",SUM(居宅!AH96)/1000)</f>
        <v/>
      </c>
      <c r="AD96" s="787" t="str">
        <f>IF(SUM(居宅!AL96)=0,"",SUM(居宅!AL96)/1000)</f>
        <v/>
      </c>
      <c r="AE96" s="787">
        <f>IF(SUM(居宅!AV96)=0,"",SUM(居宅!AV96)/1000)</f>
        <v>119</v>
      </c>
      <c r="AF96" s="787">
        <f>IF(SUM(居宅!AZ96)=0,"",SUM(居宅!AZ96)/1000)</f>
        <v>90</v>
      </c>
      <c r="AG96" s="787" t="str">
        <f>IF(SUM(作業所!H96)=0,"",SUM(作業所!H96)/1000)</f>
        <v/>
      </c>
      <c r="AH96" s="787" t="str">
        <f>IF(SUM(作業所!I96)=0,"",SUM(作業所!I96)/1000)</f>
        <v/>
      </c>
      <c r="AI96" s="787" t="str">
        <f>IF(SUM(作業所!K96)=0,"",SUM(作業所!K96)/1000)</f>
        <v/>
      </c>
      <c r="AJ96" s="787" t="str">
        <f>IF(SUM(作業所!R96)=0,"",SUM(作業所!R96)/1000)</f>
        <v/>
      </c>
      <c r="AK96" s="788" t="str">
        <f>IF(SUM('市受託(公益)'!H96)=0,"",SUM('市受託(公益)'!H96)/1000)</f>
        <v/>
      </c>
      <c r="AL96" s="409" t="str">
        <f>IF(SUM('市受託(公益)'!I96)=0,"",SUM('市受託(公益)'!I96)/1000)</f>
        <v/>
      </c>
      <c r="AM96" s="133" t="str">
        <f>IF(SUM('市受託(公益)'!K96)=0,"",SUM('市受託(公益)'!K96)/1000)</f>
        <v/>
      </c>
    </row>
    <row r="97" spans="1:39" ht="13.8" hidden="1" outlineLevel="3">
      <c r="A97" s="789"/>
      <c r="B97" s="738"/>
      <c r="C97" s="739"/>
      <c r="D97" s="740"/>
      <c r="E97" s="739"/>
      <c r="F97" s="735" t="s">
        <v>682</v>
      </c>
      <c r="G97" s="736" t="s">
        <v>716</v>
      </c>
      <c r="H97" s="785">
        <v>1314</v>
      </c>
      <c r="I97" s="785">
        <f t="shared" si="12"/>
        <v>1194</v>
      </c>
      <c r="J97" s="785">
        <f t="shared" si="13"/>
        <v>-120</v>
      </c>
      <c r="K97" s="786" t="str">
        <f>IF(SUM(法人!H97)=0,"",SUM(法人!H97)/1000)</f>
        <v/>
      </c>
      <c r="L97" s="787" t="str">
        <f>IF(SUM(地域!H97)=0,"",SUM(地域!H97)/1000)</f>
        <v/>
      </c>
      <c r="M97" s="787" t="str">
        <f>IF(SUM(相談!H97)=0,"",SUM(相談!H97)/1000)</f>
        <v/>
      </c>
      <c r="N97" s="787" t="str">
        <f>IF(SUM(相談!I97)=0,"",SUM(相談!I97)/1000)</f>
        <v/>
      </c>
      <c r="O97" s="787" t="str">
        <f>IF(SUM(相談!M97)=0,"",SUM(相談!M97)/1000)</f>
        <v/>
      </c>
      <c r="P97" s="787" t="str">
        <f>IF(SUM(相談!Q97)=0,"",SUM(相談!Q97)/1000)</f>
        <v/>
      </c>
      <c r="Q97" s="787" t="str">
        <f>IF(SUM(基金!H97)=0,"",SUM(基金!H97)/1000)</f>
        <v/>
      </c>
      <c r="R97" s="787" t="str">
        <f>IF(SUM(善銀!H97)=0,"",SUM(善銀!H97)/1000)</f>
        <v/>
      </c>
      <c r="S97" s="787" t="str">
        <f>IF(SUM(一般募金!H97)=0,"",SUM(一般募金!H97)/1000)</f>
        <v/>
      </c>
      <c r="T97" s="787" t="str">
        <f>IF(SUM(一般募金!I97)=0,"",SUM(一般募金!I97)/1000)</f>
        <v/>
      </c>
      <c r="U97" s="787" t="str">
        <f>IF(SUM(一般募金!K97)=0,"",SUM(一般募金!K97)/1000)</f>
        <v/>
      </c>
      <c r="V97" s="787" t="str">
        <f>IF(SUM(歳末募金!H97)=0,"",SUM(歳末募金!I97)/1000)</f>
        <v/>
      </c>
      <c r="W97" s="787" t="str">
        <f>IF(SUM(センター管理!H97)=0,"",SUM(センター管理!H97)/1000)</f>
        <v/>
      </c>
      <c r="X97" s="787" t="str">
        <f>IF(SUM(センター管理!K97)=0,"",SUM(センター管理!K97)/1000)</f>
        <v/>
      </c>
      <c r="Y97" s="787">
        <f>IF(SUM(居宅!H97)=0,"",SUM(居宅!H97)/1000)</f>
        <v>1194</v>
      </c>
      <c r="Z97" s="787" t="str">
        <f>IF(SUM(居宅!I97)=0,"",SUM(居宅!I97)/1000)</f>
        <v/>
      </c>
      <c r="AA97" s="787" t="str">
        <f>IF(SUM(居宅!N97)=0,"",SUM(居宅!N97)/1000)</f>
        <v/>
      </c>
      <c r="AB97" s="787">
        <f>IF(SUM(居宅!U97)=0,"",SUM(居宅!U97)/1000)</f>
        <v>993</v>
      </c>
      <c r="AC97" s="787" t="str">
        <f>IF(SUM(居宅!AH97)=0,"",SUM(居宅!AH97)/1000)</f>
        <v/>
      </c>
      <c r="AD97" s="787" t="str">
        <f>IF(SUM(居宅!AL97)=0,"",SUM(居宅!AL97)/1000)</f>
        <v/>
      </c>
      <c r="AE97" s="787">
        <f>IF(SUM(居宅!AV97)=0,"",SUM(居宅!AV97)/1000)</f>
        <v>111</v>
      </c>
      <c r="AF97" s="787">
        <f>IF(SUM(居宅!AZ97)=0,"",SUM(居宅!AZ97)/1000)</f>
        <v>90</v>
      </c>
      <c r="AG97" s="787" t="str">
        <f>IF(SUM(作業所!H97)=0,"",SUM(作業所!H97)/1000)</f>
        <v/>
      </c>
      <c r="AH97" s="787" t="str">
        <f>IF(SUM(作業所!I97)=0,"",SUM(作業所!I97)/1000)</f>
        <v/>
      </c>
      <c r="AI97" s="787" t="str">
        <f>IF(SUM(作業所!K97)=0,"",SUM(作業所!K97)/1000)</f>
        <v/>
      </c>
      <c r="AJ97" s="787" t="str">
        <f>IF(SUM(作業所!R97)=0,"",SUM(作業所!R97)/1000)</f>
        <v/>
      </c>
      <c r="AK97" s="788" t="str">
        <f>IF(SUM('市受託(公益)'!H97)=0,"",SUM('市受託(公益)'!H97)/1000)</f>
        <v/>
      </c>
      <c r="AL97" s="409" t="str">
        <f>IF(SUM('市受託(公益)'!I97)=0,"",SUM('市受託(公益)'!I97)/1000)</f>
        <v/>
      </c>
      <c r="AM97" s="133" t="str">
        <f>IF(SUM('市受託(公益)'!K97)=0,"",SUM('市受託(公益)'!K97)/1000)</f>
        <v/>
      </c>
    </row>
    <row r="98" spans="1:39" ht="13.8" hidden="1" outlineLevel="3">
      <c r="A98" s="789"/>
      <c r="B98" s="738"/>
      <c r="C98" s="739"/>
      <c r="D98" s="740"/>
      <c r="E98" s="739"/>
      <c r="F98" s="735" t="s">
        <v>683</v>
      </c>
      <c r="G98" s="736" t="s">
        <v>717</v>
      </c>
      <c r="H98" s="785">
        <v>119</v>
      </c>
      <c r="I98" s="785">
        <f t="shared" si="12"/>
        <v>153</v>
      </c>
      <c r="J98" s="785">
        <f t="shared" si="13"/>
        <v>34</v>
      </c>
      <c r="K98" s="786" t="str">
        <f>IF(SUM(法人!H98)=0,"",SUM(法人!H98)/1000)</f>
        <v/>
      </c>
      <c r="L98" s="787" t="str">
        <f>IF(SUM(地域!H98)=0,"",SUM(地域!H98)/1000)</f>
        <v/>
      </c>
      <c r="M98" s="787" t="str">
        <f>IF(SUM(相談!H98)=0,"",SUM(相談!H98)/1000)</f>
        <v/>
      </c>
      <c r="N98" s="787" t="str">
        <f>IF(SUM(相談!I98)=0,"",SUM(相談!I98)/1000)</f>
        <v/>
      </c>
      <c r="O98" s="787" t="str">
        <f>IF(SUM(相談!M98)=0,"",SUM(相談!M98)/1000)</f>
        <v/>
      </c>
      <c r="P98" s="787" t="str">
        <f>IF(SUM(相談!Q98)=0,"",SUM(相談!Q98)/1000)</f>
        <v/>
      </c>
      <c r="Q98" s="787" t="str">
        <f>IF(SUM(基金!H98)=0,"",SUM(基金!H98)/1000)</f>
        <v/>
      </c>
      <c r="R98" s="787" t="str">
        <f>IF(SUM(善銀!H98)=0,"",SUM(善銀!H98)/1000)</f>
        <v/>
      </c>
      <c r="S98" s="787" t="str">
        <f>IF(SUM(一般募金!H98)=0,"",SUM(一般募金!H98)/1000)</f>
        <v/>
      </c>
      <c r="T98" s="787" t="str">
        <f>IF(SUM(一般募金!I98)=0,"",SUM(一般募金!I98)/1000)</f>
        <v/>
      </c>
      <c r="U98" s="787" t="str">
        <f>IF(SUM(一般募金!K98)=0,"",SUM(一般募金!K98)/1000)</f>
        <v/>
      </c>
      <c r="V98" s="787" t="str">
        <f>IF(SUM(歳末募金!H98)=0,"",SUM(歳末募金!I98)/1000)</f>
        <v/>
      </c>
      <c r="W98" s="787" t="str">
        <f>IF(SUM(センター管理!H98)=0,"",SUM(センター管理!H98)/1000)</f>
        <v/>
      </c>
      <c r="X98" s="787" t="str">
        <f>IF(SUM(センター管理!K98)=0,"",SUM(センター管理!K98)/1000)</f>
        <v/>
      </c>
      <c r="Y98" s="787">
        <f>IF(SUM(居宅!H98)=0,"",SUM(居宅!H98)/1000)</f>
        <v>153</v>
      </c>
      <c r="Z98" s="787" t="str">
        <f>IF(SUM(居宅!I98)=0,"",SUM(居宅!I98)/1000)</f>
        <v/>
      </c>
      <c r="AA98" s="787" t="str">
        <f>IF(SUM(居宅!N98)=0,"",SUM(居宅!N98)/1000)</f>
        <v/>
      </c>
      <c r="AB98" s="787">
        <f>IF(SUM(居宅!U98)=0,"",SUM(居宅!U98)/1000)</f>
        <v>147</v>
      </c>
      <c r="AC98" s="787" t="str">
        <f>IF(SUM(居宅!AH98)=0,"",SUM(居宅!AH98)/1000)</f>
        <v/>
      </c>
      <c r="AD98" s="787" t="str">
        <f>IF(SUM(居宅!AL98)=0,"",SUM(居宅!AL98)/1000)</f>
        <v/>
      </c>
      <c r="AE98" s="787">
        <f>IF(SUM(居宅!AV98)=0,"",SUM(居宅!AV98)/1000)</f>
        <v>6</v>
      </c>
      <c r="AF98" s="787" t="str">
        <f>IF(SUM(居宅!AZ98)=0,"",SUM(居宅!AZ98)/1000)</f>
        <v/>
      </c>
      <c r="AG98" s="787" t="str">
        <f>IF(SUM(作業所!H98)=0,"",SUM(作業所!H98)/1000)</f>
        <v/>
      </c>
      <c r="AH98" s="787" t="str">
        <f>IF(SUM(作業所!I98)=0,"",SUM(作業所!I98)/1000)</f>
        <v/>
      </c>
      <c r="AI98" s="787" t="str">
        <f>IF(SUM(作業所!K98)=0,"",SUM(作業所!K98)/1000)</f>
        <v/>
      </c>
      <c r="AJ98" s="787" t="str">
        <f>IF(SUM(作業所!R98)=0,"",SUM(作業所!R98)/1000)</f>
        <v/>
      </c>
      <c r="AK98" s="788" t="str">
        <f>IF(SUM('市受託(公益)'!H98)=0,"",SUM('市受託(公益)'!H98)/1000)</f>
        <v/>
      </c>
      <c r="AL98" s="409" t="str">
        <f>IF(SUM('市受託(公益)'!I98)=0,"",SUM('市受託(公益)'!I98)/1000)</f>
        <v/>
      </c>
      <c r="AM98" s="133" t="str">
        <f>IF(SUM('市受託(公益)'!K98)=0,"",SUM('市受託(公益)'!K98)/1000)</f>
        <v/>
      </c>
    </row>
    <row r="99" spans="1:39" ht="13.8" hidden="1" outlineLevel="3">
      <c r="A99" s="789"/>
      <c r="B99" s="738"/>
      <c r="C99" s="739"/>
      <c r="D99" s="740"/>
      <c r="E99" s="739"/>
      <c r="F99" s="735" t="s">
        <v>680</v>
      </c>
      <c r="G99" s="736" t="s">
        <v>718</v>
      </c>
      <c r="H99" s="785" t="s">
        <v>871</v>
      </c>
      <c r="I99" s="785" t="str">
        <f t="shared" si="12"/>
        <v/>
      </c>
      <c r="J99" s="785" t="str">
        <f t="shared" si="13"/>
        <v xml:space="preserve"> </v>
      </c>
      <c r="K99" s="786" t="str">
        <f>IF(SUM(法人!H99)=0,"",SUM(法人!H99)/1000)</f>
        <v/>
      </c>
      <c r="L99" s="787" t="str">
        <f>IF(SUM(地域!H99)=0,"",SUM(地域!H99)/1000)</f>
        <v/>
      </c>
      <c r="M99" s="787" t="str">
        <f>IF(SUM(相談!H99)=0,"",SUM(相談!H99)/1000)</f>
        <v/>
      </c>
      <c r="N99" s="787" t="str">
        <f>IF(SUM(相談!I99)=0,"",SUM(相談!I99)/1000)</f>
        <v/>
      </c>
      <c r="O99" s="787" t="str">
        <f>IF(SUM(相談!M99)=0,"",SUM(相談!M99)/1000)</f>
        <v/>
      </c>
      <c r="P99" s="787" t="str">
        <f>IF(SUM(相談!Q99)=0,"",SUM(相談!Q99)/1000)</f>
        <v/>
      </c>
      <c r="Q99" s="787" t="str">
        <f>IF(SUM(基金!H99)=0,"",SUM(基金!H99)/1000)</f>
        <v/>
      </c>
      <c r="R99" s="787" t="str">
        <f>IF(SUM(善銀!H99)=0,"",SUM(善銀!H99)/1000)</f>
        <v/>
      </c>
      <c r="S99" s="787" t="str">
        <f>IF(SUM(一般募金!H99)=0,"",SUM(一般募金!H99)/1000)</f>
        <v/>
      </c>
      <c r="T99" s="787" t="str">
        <f>IF(SUM(一般募金!I99)=0,"",SUM(一般募金!I99)/1000)</f>
        <v/>
      </c>
      <c r="U99" s="787" t="str">
        <f>IF(SUM(一般募金!K99)=0,"",SUM(一般募金!K99)/1000)</f>
        <v/>
      </c>
      <c r="V99" s="787" t="str">
        <f>IF(SUM(歳末募金!H99)=0,"",SUM(歳末募金!I99)/1000)</f>
        <v/>
      </c>
      <c r="W99" s="787" t="str">
        <f>IF(SUM(センター管理!H99)=0,"",SUM(センター管理!H99)/1000)</f>
        <v/>
      </c>
      <c r="X99" s="787" t="str">
        <f>IF(SUM(センター管理!K99)=0,"",SUM(センター管理!K99)/1000)</f>
        <v/>
      </c>
      <c r="Y99" s="787" t="str">
        <f>IF(SUM(居宅!H99)=0,"",SUM(居宅!H99)/1000)</f>
        <v/>
      </c>
      <c r="Z99" s="787" t="str">
        <f>IF(SUM(居宅!I99)=0,"",SUM(居宅!I99)/1000)</f>
        <v/>
      </c>
      <c r="AA99" s="787" t="str">
        <f>IF(SUM(居宅!N99)=0,"",SUM(居宅!N99)/1000)</f>
        <v/>
      </c>
      <c r="AB99" s="787" t="str">
        <f>IF(SUM(居宅!U99)=0,"",SUM(居宅!U99)/1000)</f>
        <v/>
      </c>
      <c r="AC99" s="787" t="str">
        <f>IF(SUM(居宅!AH99)=0,"",SUM(居宅!AH99)/1000)</f>
        <v/>
      </c>
      <c r="AD99" s="787" t="str">
        <f>IF(SUM(居宅!AL99)=0,"",SUM(居宅!AL99)/1000)</f>
        <v/>
      </c>
      <c r="AE99" s="787" t="str">
        <f>IF(SUM(居宅!AV99)=0,"",SUM(居宅!AV99)/1000)</f>
        <v/>
      </c>
      <c r="AF99" s="787" t="str">
        <f>IF(SUM(居宅!AZ99)=0,"",SUM(居宅!AZ99)/1000)</f>
        <v/>
      </c>
      <c r="AG99" s="787" t="str">
        <f>IF(SUM(作業所!H99)=0,"",SUM(作業所!H99)/1000)</f>
        <v/>
      </c>
      <c r="AH99" s="787" t="str">
        <f>IF(SUM(作業所!I99)=0,"",SUM(作業所!I99)/1000)</f>
        <v/>
      </c>
      <c r="AI99" s="787" t="str">
        <f>IF(SUM(作業所!K99)=0,"",SUM(作業所!K99)/1000)</f>
        <v/>
      </c>
      <c r="AJ99" s="787" t="str">
        <f>IF(SUM(作業所!R99)=0,"",SUM(作業所!R99)/1000)</f>
        <v/>
      </c>
      <c r="AK99" s="788" t="str">
        <f>IF(SUM('市受託(公益)'!H99)=0,"",SUM('市受託(公益)'!H99)/1000)</f>
        <v/>
      </c>
      <c r="AL99" s="409" t="str">
        <f>IF(SUM('市受託(公益)'!I99)=0,"",SUM('市受託(公益)'!I99)/1000)</f>
        <v/>
      </c>
      <c r="AM99" s="133" t="str">
        <f>IF(SUM('市受託(公益)'!K99)=0,"",SUM('市受託(公益)'!K99)/1000)</f>
        <v/>
      </c>
    </row>
    <row r="100" spans="1:39" ht="13.8" hidden="1" outlineLevel="3">
      <c r="A100" s="789"/>
      <c r="B100" s="738"/>
      <c r="C100" s="739"/>
      <c r="D100" s="740"/>
      <c r="E100" s="739"/>
      <c r="F100" s="735" t="s">
        <v>684</v>
      </c>
      <c r="G100" s="736" t="s">
        <v>719</v>
      </c>
      <c r="H100" s="785" t="s">
        <v>871</v>
      </c>
      <c r="I100" s="785" t="str">
        <f t="shared" si="12"/>
        <v/>
      </c>
      <c r="J100" s="785" t="str">
        <f t="shared" si="13"/>
        <v xml:space="preserve"> </v>
      </c>
      <c r="K100" s="786" t="str">
        <f>IF(SUM(法人!H100)=0,"",SUM(法人!H100)/1000)</f>
        <v/>
      </c>
      <c r="L100" s="787" t="str">
        <f>IF(SUM(地域!H100)=0,"",SUM(地域!H100)/1000)</f>
        <v/>
      </c>
      <c r="M100" s="787" t="str">
        <f>IF(SUM(相談!H100)=0,"",SUM(相談!H100)/1000)</f>
        <v/>
      </c>
      <c r="N100" s="787" t="str">
        <f>IF(SUM(相談!I100)=0,"",SUM(相談!I100)/1000)</f>
        <v/>
      </c>
      <c r="O100" s="787" t="str">
        <f>IF(SUM(相談!M100)=0,"",SUM(相談!M100)/1000)</f>
        <v/>
      </c>
      <c r="P100" s="787" t="str">
        <f>IF(SUM(相談!Q100)=0,"",SUM(相談!Q100)/1000)</f>
        <v/>
      </c>
      <c r="Q100" s="787" t="str">
        <f>IF(SUM(基金!H100)=0,"",SUM(基金!H100)/1000)</f>
        <v/>
      </c>
      <c r="R100" s="787" t="str">
        <f>IF(SUM(善銀!H100)=0,"",SUM(善銀!H100)/1000)</f>
        <v/>
      </c>
      <c r="S100" s="787" t="str">
        <f>IF(SUM(一般募金!H100)=0,"",SUM(一般募金!H100)/1000)</f>
        <v/>
      </c>
      <c r="T100" s="787" t="str">
        <f>IF(SUM(一般募金!I100)=0,"",SUM(一般募金!I100)/1000)</f>
        <v/>
      </c>
      <c r="U100" s="787" t="str">
        <f>IF(SUM(一般募金!K100)=0,"",SUM(一般募金!K100)/1000)</f>
        <v/>
      </c>
      <c r="V100" s="787" t="str">
        <f>IF(SUM(歳末募金!H100)=0,"",SUM(歳末募金!I100)/1000)</f>
        <v/>
      </c>
      <c r="W100" s="787" t="str">
        <f>IF(SUM(センター管理!H100)=0,"",SUM(センター管理!H100)/1000)</f>
        <v/>
      </c>
      <c r="X100" s="787" t="str">
        <f>IF(SUM(センター管理!K100)=0,"",SUM(センター管理!K100)/1000)</f>
        <v/>
      </c>
      <c r="Y100" s="787" t="str">
        <f>IF(SUM(居宅!H100)=0,"",SUM(居宅!H100)/1000)</f>
        <v/>
      </c>
      <c r="Z100" s="787" t="str">
        <f>IF(SUM(居宅!I100)=0,"",SUM(居宅!I100)/1000)</f>
        <v/>
      </c>
      <c r="AA100" s="787" t="str">
        <f>IF(SUM(居宅!N100)=0,"",SUM(居宅!N100)/1000)</f>
        <v/>
      </c>
      <c r="AB100" s="787" t="str">
        <f>IF(SUM(居宅!U100)=0,"",SUM(居宅!U100)/1000)</f>
        <v/>
      </c>
      <c r="AC100" s="787" t="str">
        <f>IF(SUM(居宅!AH100)=0,"",SUM(居宅!AH100)/1000)</f>
        <v/>
      </c>
      <c r="AD100" s="787" t="str">
        <f>IF(SUM(居宅!AL100)=0,"",SUM(居宅!AL100)/1000)</f>
        <v/>
      </c>
      <c r="AE100" s="787" t="str">
        <f>IF(SUM(居宅!AV100)=0,"",SUM(居宅!AV100)/1000)</f>
        <v/>
      </c>
      <c r="AF100" s="787" t="str">
        <f>IF(SUM(居宅!AZ100)=0,"",SUM(居宅!AZ100)/1000)</f>
        <v/>
      </c>
      <c r="AG100" s="787" t="str">
        <f>IF(SUM(作業所!H100)=0,"",SUM(作業所!H100)/1000)</f>
        <v/>
      </c>
      <c r="AH100" s="787" t="str">
        <f>IF(SUM(作業所!I100)=0,"",SUM(作業所!I100)/1000)</f>
        <v/>
      </c>
      <c r="AI100" s="787" t="str">
        <f>IF(SUM(作業所!K100)=0,"",SUM(作業所!K100)/1000)</f>
        <v/>
      </c>
      <c r="AJ100" s="787" t="str">
        <f>IF(SUM(作業所!R100)=0,"",SUM(作業所!R100)/1000)</f>
        <v/>
      </c>
      <c r="AK100" s="788" t="str">
        <f>IF(SUM('市受託(公益)'!H100)=0,"",SUM('市受託(公益)'!H100)/1000)</f>
        <v/>
      </c>
      <c r="AL100" s="409" t="str">
        <f>IF(SUM('市受託(公益)'!I100)=0,"",SUM('市受託(公益)'!I100)/1000)</f>
        <v/>
      </c>
      <c r="AM100" s="133" t="str">
        <f>IF(SUM('市受託(公益)'!K100)=0,"",SUM('市受託(公益)'!K100)/1000)</f>
        <v/>
      </c>
    </row>
    <row r="101" spans="1:39" ht="13.8" hidden="1" outlineLevel="3">
      <c r="A101" s="789"/>
      <c r="B101" s="738"/>
      <c r="C101" s="739"/>
      <c r="D101" s="740"/>
      <c r="E101" s="739"/>
      <c r="F101" s="735" t="s">
        <v>690</v>
      </c>
      <c r="G101" s="736" t="s">
        <v>862</v>
      </c>
      <c r="H101" s="785">
        <v>44</v>
      </c>
      <c r="I101" s="785">
        <f t="shared" si="12"/>
        <v>64</v>
      </c>
      <c r="J101" s="785">
        <f>IF(H101=""," ",I101-H101)</f>
        <v>20</v>
      </c>
      <c r="K101" s="786" t="str">
        <f>IF(SUM(法人!H101)=0,"",SUM(法人!H101)/1000)</f>
        <v/>
      </c>
      <c r="L101" s="787" t="str">
        <f>IF(SUM(地域!H101)=0,"",SUM(地域!H101)/1000)</f>
        <v/>
      </c>
      <c r="M101" s="787" t="str">
        <f>IF(SUM(相談!H101)=0,"",SUM(相談!H101)/1000)</f>
        <v/>
      </c>
      <c r="N101" s="787" t="str">
        <f>IF(SUM(相談!I101)=0,"",SUM(相談!I101)/1000)</f>
        <v/>
      </c>
      <c r="O101" s="787" t="str">
        <f>IF(SUM(相談!M101)=0,"",SUM(相談!M101)/1000)</f>
        <v/>
      </c>
      <c r="P101" s="787" t="str">
        <f>IF(SUM(相談!Q101)=0,"",SUM(相談!Q101)/1000)</f>
        <v/>
      </c>
      <c r="Q101" s="787" t="str">
        <f>IF(SUM(基金!H101)=0,"",SUM(基金!H101)/1000)</f>
        <v/>
      </c>
      <c r="R101" s="787" t="str">
        <f>IF(SUM(善銀!H101)=0,"",SUM(善銀!H101)/1000)</f>
        <v/>
      </c>
      <c r="S101" s="787" t="str">
        <f>IF(SUM(一般募金!H101)=0,"",SUM(一般募金!H101)/1000)</f>
        <v/>
      </c>
      <c r="T101" s="787" t="str">
        <f>IF(SUM(一般募金!I101)=0,"",SUM(一般募金!I101)/1000)</f>
        <v/>
      </c>
      <c r="U101" s="787" t="str">
        <f>IF(SUM(一般募金!K101)=0,"",SUM(一般募金!K101)/1000)</f>
        <v/>
      </c>
      <c r="V101" s="787" t="str">
        <f>IF(SUM(歳末募金!H101)=0,"",SUM(歳末募金!I101)/1000)</f>
        <v/>
      </c>
      <c r="W101" s="787" t="str">
        <f>IF(SUM(センター管理!H101)=0,"",SUM(センター管理!H101)/1000)</f>
        <v/>
      </c>
      <c r="X101" s="787" t="str">
        <f>IF(SUM(センター管理!K101)=0,"",SUM(センター管理!K101)/1000)</f>
        <v/>
      </c>
      <c r="Y101" s="787">
        <f>IF(SUM(居宅!H101)=0,"",SUM(居宅!H101)/1000)</f>
        <v>64</v>
      </c>
      <c r="Z101" s="787" t="str">
        <f>IF(SUM(居宅!I101)=0,"",SUM(居宅!I101)/1000)</f>
        <v/>
      </c>
      <c r="AA101" s="787" t="str">
        <f>IF(SUM(居宅!N101)=0,"",SUM(居宅!N101)/1000)</f>
        <v/>
      </c>
      <c r="AB101" s="787">
        <f>IF(SUM(居宅!U101)=0,"",SUM(居宅!U101)/1000)</f>
        <v>63</v>
      </c>
      <c r="AC101" s="787" t="str">
        <f>IF(SUM(居宅!AH101)=0,"",SUM(居宅!AH101)/1000)</f>
        <v/>
      </c>
      <c r="AD101" s="787" t="str">
        <f>IF(SUM(居宅!AL101)=0,"",SUM(居宅!AL101)/1000)</f>
        <v/>
      </c>
      <c r="AE101" s="787">
        <f>IF(SUM(居宅!AV101)=0,"",SUM(居宅!AV101)/1000)</f>
        <v>1</v>
      </c>
      <c r="AF101" s="787" t="str">
        <f>IF(SUM(居宅!AZ101)=0,"",SUM(居宅!AZ101)/1000)</f>
        <v/>
      </c>
      <c r="AG101" s="787" t="str">
        <f>IF(SUM(作業所!H101)=0,"",SUM(作業所!H101)/1000)</f>
        <v/>
      </c>
      <c r="AH101" s="787" t="str">
        <f>IF(SUM(作業所!I101)=0,"",SUM(作業所!I101)/1000)</f>
        <v/>
      </c>
      <c r="AI101" s="787" t="str">
        <f>IF(SUM(作業所!K101)=0,"",SUM(作業所!K101)/1000)</f>
        <v/>
      </c>
      <c r="AJ101" s="787" t="str">
        <f>IF(SUM(作業所!R101)=0,"",SUM(作業所!R101)/1000)</f>
        <v/>
      </c>
      <c r="AK101" s="788" t="str">
        <f>IF(SUM('市受託(公益)'!H101)=0,"",SUM('市受託(公益)'!H101)/1000)</f>
        <v/>
      </c>
      <c r="AL101" s="409" t="str">
        <f>IF(SUM('市受託(公益)'!I101)=0,"",SUM('市受託(公益)'!I101)/1000)</f>
        <v/>
      </c>
      <c r="AM101" s="133" t="str">
        <f>IF(SUM('市受託(公益)'!K101)=0,"",SUM('市受託(公益)'!K101)/1000)</f>
        <v/>
      </c>
    </row>
    <row r="102" spans="1:39" ht="13.8" hidden="1" outlineLevel="3">
      <c r="A102" s="789"/>
      <c r="B102" s="738"/>
      <c r="C102" s="739"/>
      <c r="D102" s="740"/>
      <c r="E102" s="739"/>
      <c r="F102" s="735" t="s">
        <v>691</v>
      </c>
      <c r="G102" s="736" t="s">
        <v>985</v>
      </c>
      <c r="H102" s="785">
        <v>16</v>
      </c>
      <c r="I102" s="785">
        <f t="shared" si="12"/>
        <v>25</v>
      </c>
      <c r="J102" s="785">
        <f t="shared" si="13"/>
        <v>9</v>
      </c>
      <c r="K102" s="786" t="str">
        <f>IF(SUM(法人!H102)=0,"",SUM(法人!H102)/1000)</f>
        <v/>
      </c>
      <c r="L102" s="787" t="str">
        <f>IF(SUM(地域!H102)=0,"",SUM(地域!H102)/1000)</f>
        <v/>
      </c>
      <c r="M102" s="787" t="str">
        <f>IF(SUM(相談!H102)=0,"",SUM(相談!H102)/1000)</f>
        <v/>
      </c>
      <c r="N102" s="787" t="str">
        <f>IF(SUM(相談!I102)=0,"",SUM(相談!I102)/1000)</f>
        <v/>
      </c>
      <c r="O102" s="787" t="str">
        <f>IF(SUM(相談!M102)=0,"",SUM(相談!M102)/1000)</f>
        <v/>
      </c>
      <c r="P102" s="787" t="str">
        <f>IF(SUM(相談!Q102)=0,"",SUM(相談!Q102)/1000)</f>
        <v/>
      </c>
      <c r="Q102" s="787" t="str">
        <f>IF(SUM(基金!H102)=0,"",SUM(基金!H102)/1000)</f>
        <v/>
      </c>
      <c r="R102" s="787" t="str">
        <f>IF(SUM(善銀!H102)=0,"",SUM(善銀!H102)/1000)</f>
        <v/>
      </c>
      <c r="S102" s="787" t="str">
        <f>IF(SUM(一般募金!H102)=0,"",SUM(一般募金!H102)/1000)</f>
        <v/>
      </c>
      <c r="T102" s="787" t="str">
        <f>IF(SUM(一般募金!I102)=0,"",SUM(一般募金!I102)/1000)</f>
        <v/>
      </c>
      <c r="U102" s="787" t="str">
        <f>IF(SUM(一般募金!K102)=0,"",SUM(一般募金!K102)/1000)</f>
        <v/>
      </c>
      <c r="V102" s="787" t="str">
        <f>IF(SUM(歳末募金!H102)=0,"",SUM(歳末募金!I102)/1000)</f>
        <v/>
      </c>
      <c r="W102" s="787" t="str">
        <f>IF(SUM(センター管理!H102)=0,"",SUM(センター管理!H102)/1000)</f>
        <v/>
      </c>
      <c r="X102" s="787" t="str">
        <f>IF(SUM(センター管理!K102)=0,"",SUM(センター管理!K102)/1000)</f>
        <v/>
      </c>
      <c r="Y102" s="787">
        <f>IF(SUM(居宅!H102)=0,"",SUM(居宅!H102)/1000)</f>
        <v>25</v>
      </c>
      <c r="Z102" s="787" t="str">
        <f>IF(SUM(居宅!I102)=0,"",SUM(居宅!I102)/1000)</f>
        <v/>
      </c>
      <c r="AA102" s="787" t="str">
        <f>IF(SUM(居宅!N102)=0,"",SUM(居宅!N102)/1000)</f>
        <v/>
      </c>
      <c r="AB102" s="787">
        <f>IF(SUM(居宅!U102)=0,"",SUM(居宅!U102)/1000)</f>
        <v>24</v>
      </c>
      <c r="AC102" s="787" t="str">
        <f>IF(SUM(居宅!AH102)=0,"",SUM(居宅!AH102)/1000)</f>
        <v/>
      </c>
      <c r="AD102" s="787" t="str">
        <f>IF(SUM(居宅!AL102)=0,"",SUM(居宅!AL102)/1000)</f>
        <v/>
      </c>
      <c r="AE102" s="787">
        <f>IF(SUM(居宅!AV102)=0,"",SUM(居宅!AV102)/1000)</f>
        <v>1</v>
      </c>
      <c r="AF102" s="787" t="str">
        <f>IF(SUM(居宅!AZ102)=0,"",SUM(居宅!AZ102)/1000)</f>
        <v/>
      </c>
      <c r="AG102" s="787" t="str">
        <f>IF(SUM(作業所!H102)=0,"",SUM(作業所!H102)/1000)</f>
        <v/>
      </c>
      <c r="AH102" s="787" t="str">
        <f>IF(SUM(作業所!I102)=0,"",SUM(作業所!I102)/1000)</f>
        <v/>
      </c>
      <c r="AI102" s="787" t="str">
        <f>IF(SUM(作業所!K102)=0,"",SUM(作業所!K102)/1000)</f>
        <v/>
      </c>
      <c r="AJ102" s="787" t="str">
        <f>IF(SUM(作業所!R102)=0,"",SUM(作業所!R102)/1000)</f>
        <v/>
      </c>
      <c r="AK102" s="788" t="str">
        <f>IF(SUM('市受託(公益)'!H102)=0,"",SUM('市受託(公益)'!H102)/1000)</f>
        <v/>
      </c>
      <c r="AL102" s="409" t="str">
        <f>IF(SUM('市受託(公益)'!I102)=0,"",SUM('市受託(公益)'!I102)/1000)</f>
        <v/>
      </c>
      <c r="AM102" s="133" t="str">
        <f>IF(SUM('市受託(公益)'!K102)=0,"",SUM('市受託(公益)'!K102)/1000)</f>
        <v/>
      </c>
    </row>
    <row r="103" spans="1:39" ht="13.8" hidden="1" outlineLevel="2">
      <c r="A103" s="789"/>
      <c r="B103" s="738"/>
      <c r="C103" s="739"/>
      <c r="D103" s="740"/>
      <c r="E103" s="739"/>
      <c r="F103" s="792" t="s">
        <v>401</v>
      </c>
      <c r="G103" s="736" t="s">
        <v>69</v>
      </c>
      <c r="H103" s="785">
        <v>32237</v>
      </c>
      <c r="I103" s="785">
        <f t="shared" si="12"/>
        <v>30042</v>
      </c>
      <c r="J103" s="785">
        <f t="shared" si="13"/>
        <v>-2195</v>
      </c>
      <c r="K103" s="786" t="str">
        <f>IF(SUM(法人!H103)=0,"",SUM(法人!H103)/1000)</f>
        <v/>
      </c>
      <c r="L103" s="787" t="str">
        <f>IF(SUM(地域!H103)=0,"",SUM(地域!H103)/1000)</f>
        <v/>
      </c>
      <c r="M103" s="787" t="str">
        <f>IF(SUM(相談!H103)=0,"",SUM(相談!H103)/1000)</f>
        <v/>
      </c>
      <c r="N103" s="787" t="str">
        <f>IF(SUM(相談!I103)=0,"",SUM(相談!I103)/1000)</f>
        <v/>
      </c>
      <c r="O103" s="787" t="str">
        <f>IF(SUM(相談!M103)=0,"",SUM(相談!M103)/1000)</f>
        <v/>
      </c>
      <c r="P103" s="787" t="str">
        <f>IF(SUM(相談!Q103)=0,"",SUM(相談!Q103)/1000)</f>
        <v/>
      </c>
      <c r="Q103" s="787" t="str">
        <f>IF(SUM(基金!H103)=0,"",SUM(基金!H103)/1000)</f>
        <v/>
      </c>
      <c r="R103" s="787" t="str">
        <f>IF(SUM(善銀!H103)=0,"",SUM(善銀!H103)/1000)</f>
        <v/>
      </c>
      <c r="S103" s="787" t="str">
        <f>IF(SUM(一般募金!H103)=0,"",SUM(一般募金!H103)/1000)</f>
        <v/>
      </c>
      <c r="T103" s="787" t="str">
        <f>IF(SUM(一般募金!I103)=0,"",SUM(一般募金!I103)/1000)</f>
        <v/>
      </c>
      <c r="U103" s="787" t="str">
        <f>IF(SUM(一般募金!K103)=0,"",SUM(一般募金!K103)/1000)</f>
        <v/>
      </c>
      <c r="V103" s="787" t="str">
        <f>IF(SUM(歳末募金!H103)=0,"",SUM(歳末募金!I103)/1000)</f>
        <v/>
      </c>
      <c r="W103" s="787" t="str">
        <f>IF(SUM(センター管理!H103)=0,"",SUM(センター管理!H103)/1000)</f>
        <v/>
      </c>
      <c r="X103" s="787" t="str">
        <f>IF(SUM(センター管理!K103)=0,"",SUM(センター管理!K103)/1000)</f>
        <v/>
      </c>
      <c r="Y103" s="787">
        <f>IF(SUM(居宅!H103)=0,"",SUM(居宅!H103)/1000)</f>
        <v>30042</v>
      </c>
      <c r="Z103" s="787" t="str">
        <f>IF(SUM(居宅!I103)=0,"",SUM(居宅!I103)/1000)</f>
        <v/>
      </c>
      <c r="AA103" s="787" t="str">
        <f>IF(SUM(居宅!N103)=0,"",SUM(居宅!N103)/1000)</f>
        <v/>
      </c>
      <c r="AB103" s="787">
        <f>IF(SUM(居宅!U103)=0,"",SUM(居宅!U103)/1000)</f>
        <v>16020</v>
      </c>
      <c r="AC103" s="787">
        <f>IF(SUM(居宅!AH103)=0,"",SUM(居宅!AH103)/1000)</f>
        <v>2859</v>
      </c>
      <c r="AD103" s="787" t="str">
        <f>IF(SUM(居宅!AL103)=0,"",SUM(居宅!AL103)/1000)</f>
        <v/>
      </c>
      <c r="AE103" s="787">
        <f>IF(SUM(居宅!AV103)=0,"",SUM(居宅!AV103)/1000)</f>
        <v>7683</v>
      </c>
      <c r="AF103" s="787">
        <f>IF(SUM(居宅!AZ103)=0,"",SUM(居宅!AZ103)/1000)</f>
        <v>3480</v>
      </c>
      <c r="AG103" s="787" t="str">
        <f>IF(SUM(作業所!H103)=0,"",SUM(作業所!H103)/1000)</f>
        <v/>
      </c>
      <c r="AH103" s="787" t="str">
        <f>IF(SUM(作業所!I103)=0,"",SUM(作業所!I103)/1000)</f>
        <v/>
      </c>
      <c r="AI103" s="787" t="str">
        <f>IF(SUM(作業所!K103)=0,"",SUM(作業所!K103)/1000)</f>
        <v/>
      </c>
      <c r="AJ103" s="787" t="str">
        <f>IF(SUM(作業所!R103)=0,"",SUM(作業所!R103)/1000)</f>
        <v/>
      </c>
      <c r="AK103" s="788" t="str">
        <f>IF(SUM('市受託(公益)'!H103)=0,"",SUM('市受託(公益)'!H103)/1000)</f>
        <v/>
      </c>
      <c r="AL103" s="409" t="str">
        <f>IF(SUM('市受託(公益)'!I103)=0,"",SUM('市受託(公益)'!I103)/1000)</f>
        <v/>
      </c>
      <c r="AM103" s="133" t="str">
        <f>IF(SUM('市受託(公益)'!K103)=0,"",SUM('市受託(公益)'!K103)/1000)</f>
        <v/>
      </c>
    </row>
    <row r="104" spans="1:39" ht="13.8" hidden="1" outlineLevel="3">
      <c r="A104" s="789"/>
      <c r="B104" s="738"/>
      <c r="C104" s="739"/>
      <c r="D104" s="740"/>
      <c r="E104" s="739"/>
      <c r="F104" s="735" t="s">
        <v>682</v>
      </c>
      <c r="G104" s="736" t="s">
        <v>720</v>
      </c>
      <c r="H104" s="785">
        <v>28046</v>
      </c>
      <c r="I104" s="785">
        <f t="shared" si="12"/>
        <v>26364</v>
      </c>
      <c r="J104" s="785">
        <f t="shared" si="13"/>
        <v>-1682</v>
      </c>
      <c r="K104" s="786" t="str">
        <f>IF(SUM(法人!H104)=0,"",SUM(法人!H104)/1000)</f>
        <v/>
      </c>
      <c r="L104" s="787" t="str">
        <f>IF(SUM(地域!H104)=0,"",SUM(地域!H104)/1000)</f>
        <v/>
      </c>
      <c r="M104" s="787" t="str">
        <f>IF(SUM(相談!H104)=0,"",SUM(相談!H104)/1000)</f>
        <v/>
      </c>
      <c r="N104" s="787" t="str">
        <f>IF(SUM(相談!I104)=0,"",SUM(相談!I104)/1000)</f>
        <v/>
      </c>
      <c r="O104" s="787" t="str">
        <f>IF(SUM(相談!M104)=0,"",SUM(相談!M104)/1000)</f>
        <v/>
      </c>
      <c r="P104" s="787" t="str">
        <f>IF(SUM(相談!Q104)=0,"",SUM(相談!Q104)/1000)</f>
        <v/>
      </c>
      <c r="Q104" s="787" t="str">
        <f>IF(SUM(基金!H104)=0,"",SUM(基金!H104)/1000)</f>
        <v/>
      </c>
      <c r="R104" s="787" t="str">
        <f>IF(SUM(善銀!H104)=0,"",SUM(善銀!H104)/1000)</f>
        <v/>
      </c>
      <c r="S104" s="787" t="str">
        <f>IF(SUM(一般募金!H104)=0,"",SUM(一般募金!H104)/1000)</f>
        <v/>
      </c>
      <c r="T104" s="787" t="str">
        <f>IF(SUM(一般募金!I104)=0,"",SUM(一般募金!I104)/1000)</f>
        <v/>
      </c>
      <c r="U104" s="787" t="str">
        <f>IF(SUM(一般募金!K104)=0,"",SUM(一般募金!K104)/1000)</f>
        <v/>
      </c>
      <c r="V104" s="787" t="str">
        <f>IF(SUM(歳末募金!H104)=0,"",SUM(歳末募金!I104)/1000)</f>
        <v/>
      </c>
      <c r="W104" s="787" t="str">
        <f>IF(SUM(センター管理!H104)=0,"",SUM(センター管理!H104)/1000)</f>
        <v/>
      </c>
      <c r="X104" s="787" t="str">
        <f>IF(SUM(センター管理!K104)=0,"",SUM(センター管理!K104)/1000)</f>
        <v/>
      </c>
      <c r="Y104" s="787">
        <f>IF(SUM(居宅!H104)=0,"",SUM(居宅!H104)/1000)</f>
        <v>26364</v>
      </c>
      <c r="Z104" s="787" t="str">
        <f>IF(SUM(居宅!I104)=0,"",SUM(居宅!I104)/1000)</f>
        <v/>
      </c>
      <c r="AA104" s="787" t="str">
        <f>IF(SUM(居宅!N104)=0,"",SUM(居宅!N104)/1000)</f>
        <v/>
      </c>
      <c r="AB104" s="787">
        <f>IF(SUM(居宅!U104)=0,"",SUM(居宅!U104)/1000)</f>
        <v>13128</v>
      </c>
      <c r="AC104" s="787">
        <f>IF(SUM(居宅!AH104)=0,"",SUM(居宅!AH104)/1000)</f>
        <v>2628</v>
      </c>
      <c r="AD104" s="787" t="str">
        <f>IF(SUM(居宅!AL104)=0,"",SUM(居宅!AL104)/1000)</f>
        <v/>
      </c>
      <c r="AE104" s="787">
        <f>IF(SUM(居宅!AV104)=0,"",SUM(居宅!AV104)/1000)</f>
        <v>7128</v>
      </c>
      <c r="AF104" s="787">
        <f>IF(SUM(居宅!AZ104)=0,"",SUM(居宅!AZ104)/1000)</f>
        <v>3480</v>
      </c>
      <c r="AG104" s="787" t="str">
        <f>IF(SUM(作業所!H104)=0,"",SUM(作業所!H104)/1000)</f>
        <v/>
      </c>
      <c r="AH104" s="787" t="str">
        <f>IF(SUM(作業所!I104)=0,"",SUM(作業所!I104)/1000)</f>
        <v/>
      </c>
      <c r="AI104" s="787" t="str">
        <f>IF(SUM(作業所!K104)=0,"",SUM(作業所!K104)/1000)</f>
        <v/>
      </c>
      <c r="AJ104" s="787" t="str">
        <f>IF(SUM(作業所!R104)=0,"",SUM(作業所!R104)/1000)</f>
        <v/>
      </c>
      <c r="AK104" s="788" t="str">
        <f>IF(SUM('市受託(公益)'!H104)=0,"",SUM('市受託(公益)'!H104)/1000)</f>
        <v/>
      </c>
      <c r="AL104" s="409" t="str">
        <f>IF(SUM('市受託(公益)'!I104)=0,"",SUM('市受託(公益)'!I104)/1000)</f>
        <v/>
      </c>
      <c r="AM104" s="133" t="str">
        <f>IF(SUM('市受託(公益)'!K104)=0,"",SUM('市受託(公益)'!K104)/1000)</f>
        <v/>
      </c>
    </row>
    <row r="105" spans="1:39" ht="13.8" hidden="1" outlineLevel="3">
      <c r="A105" s="789"/>
      <c r="B105" s="738"/>
      <c r="C105" s="739"/>
      <c r="D105" s="740"/>
      <c r="E105" s="739"/>
      <c r="F105" s="735" t="s">
        <v>683</v>
      </c>
      <c r="G105" s="736" t="s">
        <v>721</v>
      </c>
      <c r="H105" s="785">
        <v>2628</v>
      </c>
      <c r="I105" s="785">
        <f t="shared" si="12"/>
        <v>2319</v>
      </c>
      <c r="J105" s="785">
        <f t="shared" si="13"/>
        <v>-309</v>
      </c>
      <c r="K105" s="786" t="str">
        <f>IF(SUM(法人!H105)=0,"",SUM(法人!H105)/1000)</f>
        <v/>
      </c>
      <c r="L105" s="787" t="str">
        <f>IF(SUM(地域!H105)=0,"",SUM(地域!H105)/1000)</f>
        <v/>
      </c>
      <c r="M105" s="787" t="str">
        <f>IF(SUM(相談!H105)=0,"",SUM(相談!H105)/1000)</f>
        <v/>
      </c>
      <c r="N105" s="787" t="str">
        <f>IF(SUM(相談!I105)=0,"",SUM(相談!I105)/1000)</f>
        <v/>
      </c>
      <c r="O105" s="787" t="str">
        <f>IF(SUM(相談!M105)=0,"",SUM(相談!M105)/1000)</f>
        <v/>
      </c>
      <c r="P105" s="787" t="str">
        <f>IF(SUM(相談!Q105)=0,"",SUM(相談!Q105)/1000)</f>
        <v/>
      </c>
      <c r="Q105" s="787" t="str">
        <f>IF(SUM(基金!H105)=0,"",SUM(基金!H105)/1000)</f>
        <v/>
      </c>
      <c r="R105" s="787" t="str">
        <f>IF(SUM(善銀!H105)=0,"",SUM(善銀!H105)/1000)</f>
        <v/>
      </c>
      <c r="S105" s="787" t="str">
        <f>IF(SUM(一般募金!H105)=0,"",SUM(一般募金!H105)/1000)</f>
        <v/>
      </c>
      <c r="T105" s="787" t="str">
        <f>IF(SUM(一般募金!I105)=0,"",SUM(一般募金!I105)/1000)</f>
        <v/>
      </c>
      <c r="U105" s="787" t="str">
        <f>IF(SUM(一般募金!K105)=0,"",SUM(一般募金!K105)/1000)</f>
        <v/>
      </c>
      <c r="V105" s="787" t="str">
        <f>IF(SUM(歳末募金!H105)=0,"",SUM(歳末募金!I105)/1000)</f>
        <v/>
      </c>
      <c r="W105" s="787" t="str">
        <f>IF(SUM(センター管理!H105)=0,"",SUM(センター管理!H105)/1000)</f>
        <v/>
      </c>
      <c r="X105" s="787" t="str">
        <f>IF(SUM(センター管理!K105)=0,"",SUM(センター管理!K105)/1000)</f>
        <v/>
      </c>
      <c r="Y105" s="787">
        <f>IF(SUM(居宅!H105)=0,"",SUM(居宅!H105)/1000)</f>
        <v>2319</v>
      </c>
      <c r="Z105" s="787" t="str">
        <f>IF(SUM(居宅!I105)=0,"",SUM(居宅!I105)/1000)</f>
        <v/>
      </c>
      <c r="AA105" s="787" t="str">
        <f>IF(SUM(居宅!N105)=0,"",SUM(居宅!N105)/1000)</f>
        <v/>
      </c>
      <c r="AB105" s="787">
        <f>IF(SUM(居宅!U105)=0,"",SUM(居宅!U105)/1000)</f>
        <v>1770</v>
      </c>
      <c r="AC105" s="787">
        <f>IF(SUM(居宅!AH105)=0,"",SUM(居宅!AH105)/1000)</f>
        <v>150</v>
      </c>
      <c r="AD105" s="787" t="str">
        <f>IF(SUM(居宅!AL105)=0,"",SUM(居宅!AL105)/1000)</f>
        <v/>
      </c>
      <c r="AE105" s="787">
        <f>IF(SUM(居宅!AV105)=0,"",SUM(居宅!AV105)/1000)</f>
        <v>399</v>
      </c>
      <c r="AF105" s="787" t="str">
        <f>IF(SUM(居宅!AZ105)=0,"",SUM(居宅!AZ105)/1000)</f>
        <v/>
      </c>
      <c r="AG105" s="787" t="str">
        <f>IF(SUM(作業所!H105)=0,"",SUM(作業所!H105)/1000)</f>
        <v/>
      </c>
      <c r="AH105" s="787" t="str">
        <f>IF(SUM(作業所!I105)=0,"",SUM(作業所!I105)/1000)</f>
        <v/>
      </c>
      <c r="AI105" s="787" t="str">
        <f>IF(SUM(作業所!K105)=0,"",SUM(作業所!K105)/1000)</f>
        <v/>
      </c>
      <c r="AJ105" s="787" t="str">
        <f>IF(SUM(作業所!R105)=0,"",SUM(作業所!R105)/1000)</f>
        <v/>
      </c>
      <c r="AK105" s="788" t="str">
        <f>IF(SUM('市受託(公益)'!H105)=0,"",SUM('市受託(公益)'!H105)/1000)</f>
        <v/>
      </c>
      <c r="AL105" s="409" t="str">
        <f>IF(SUM('市受託(公益)'!I105)=0,"",SUM('市受託(公益)'!I105)/1000)</f>
        <v/>
      </c>
      <c r="AM105" s="133" t="str">
        <f>IF(SUM('市受託(公益)'!K105)=0,"",SUM('市受託(公益)'!K105)/1000)</f>
        <v/>
      </c>
    </row>
    <row r="106" spans="1:39" ht="13.8" hidden="1" outlineLevel="3">
      <c r="A106" s="789"/>
      <c r="B106" s="738"/>
      <c r="C106" s="739"/>
      <c r="D106" s="740"/>
      <c r="E106" s="739"/>
      <c r="F106" s="735" t="s">
        <v>680</v>
      </c>
      <c r="G106" s="736" t="s">
        <v>722</v>
      </c>
      <c r="H106" s="785" t="s">
        <v>871</v>
      </c>
      <c r="I106" s="785" t="str">
        <f t="shared" si="12"/>
        <v/>
      </c>
      <c r="J106" s="785" t="str">
        <f t="shared" si="13"/>
        <v xml:space="preserve"> </v>
      </c>
      <c r="K106" s="786" t="str">
        <f>IF(SUM(法人!H106)=0,"",SUM(法人!H106)/1000)</f>
        <v/>
      </c>
      <c r="L106" s="787" t="str">
        <f>IF(SUM(地域!H106)=0,"",SUM(地域!H106)/1000)</f>
        <v/>
      </c>
      <c r="M106" s="787" t="str">
        <f>IF(SUM(相談!H106)=0,"",SUM(相談!H106)/1000)</f>
        <v/>
      </c>
      <c r="N106" s="787" t="str">
        <f>IF(SUM(相談!I106)=0,"",SUM(相談!I106)/1000)</f>
        <v/>
      </c>
      <c r="O106" s="787" t="str">
        <f>IF(SUM(相談!M106)=0,"",SUM(相談!M106)/1000)</f>
        <v/>
      </c>
      <c r="P106" s="787" t="str">
        <f>IF(SUM(相談!Q106)=0,"",SUM(相談!Q106)/1000)</f>
        <v/>
      </c>
      <c r="Q106" s="787" t="str">
        <f>IF(SUM(基金!H106)=0,"",SUM(基金!H106)/1000)</f>
        <v/>
      </c>
      <c r="R106" s="787" t="str">
        <f>IF(SUM(善銀!H106)=0,"",SUM(善銀!H106)/1000)</f>
        <v/>
      </c>
      <c r="S106" s="787" t="str">
        <f>IF(SUM(一般募金!H106)=0,"",SUM(一般募金!H106)/1000)</f>
        <v/>
      </c>
      <c r="T106" s="787" t="str">
        <f>IF(SUM(一般募金!I106)=0,"",SUM(一般募金!I106)/1000)</f>
        <v/>
      </c>
      <c r="U106" s="787" t="str">
        <f>IF(SUM(一般募金!K106)=0,"",SUM(一般募金!K106)/1000)</f>
        <v/>
      </c>
      <c r="V106" s="787" t="str">
        <f>IF(SUM(歳末募金!H106)=0,"",SUM(歳末募金!I106)/1000)</f>
        <v/>
      </c>
      <c r="W106" s="787" t="str">
        <f>IF(SUM(センター管理!H106)=0,"",SUM(センター管理!H106)/1000)</f>
        <v/>
      </c>
      <c r="X106" s="787" t="str">
        <f>IF(SUM(センター管理!K106)=0,"",SUM(センター管理!K106)/1000)</f>
        <v/>
      </c>
      <c r="Y106" s="787" t="str">
        <f>IF(SUM(居宅!H106)=0,"",SUM(居宅!H106)/1000)</f>
        <v/>
      </c>
      <c r="Z106" s="787" t="str">
        <f>IF(SUM(居宅!I106)=0,"",SUM(居宅!I106)/1000)</f>
        <v/>
      </c>
      <c r="AA106" s="787" t="str">
        <f>IF(SUM(居宅!N106)=0,"",SUM(居宅!N106)/1000)</f>
        <v/>
      </c>
      <c r="AB106" s="787" t="str">
        <f>IF(SUM(居宅!U106)=0,"",SUM(居宅!U106)/1000)</f>
        <v/>
      </c>
      <c r="AC106" s="787" t="str">
        <f>IF(SUM(居宅!AH106)=0,"",SUM(居宅!AH106)/1000)</f>
        <v/>
      </c>
      <c r="AD106" s="787" t="str">
        <f>IF(SUM(居宅!AL106)=0,"",SUM(居宅!AL106)/1000)</f>
        <v/>
      </c>
      <c r="AE106" s="787" t="str">
        <f>IF(SUM(居宅!AV106)=0,"",SUM(居宅!AV106)/1000)</f>
        <v/>
      </c>
      <c r="AF106" s="787" t="str">
        <f>IF(SUM(居宅!AZ106)=0,"",SUM(居宅!AZ106)/1000)</f>
        <v/>
      </c>
      <c r="AG106" s="787" t="str">
        <f>IF(SUM(作業所!H106)=0,"",SUM(作業所!H106)/1000)</f>
        <v/>
      </c>
      <c r="AH106" s="787" t="str">
        <f>IF(SUM(作業所!I106)=0,"",SUM(作業所!I106)/1000)</f>
        <v/>
      </c>
      <c r="AI106" s="787" t="str">
        <f>IF(SUM(作業所!K106)=0,"",SUM(作業所!K106)/1000)</f>
        <v/>
      </c>
      <c r="AJ106" s="787" t="str">
        <f>IF(SUM(作業所!R106)=0,"",SUM(作業所!R106)/1000)</f>
        <v/>
      </c>
      <c r="AK106" s="788" t="str">
        <f>IF(SUM('市受託(公益)'!H106)=0,"",SUM('市受託(公益)'!H106)/1000)</f>
        <v/>
      </c>
      <c r="AL106" s="409" t="str">
        <f>IF(SUM('市受託(公益)'!I106)=0,"",SUM('市受託(公益)'!I106)/1000)</f>
        <v/>
      </c>
      <c r="AM106" s="133" t="str">
        <f>IF(SUM('市受託(公益)'!K106)=0,"",SUM('市受託(公益)'!K106)/1000)</f>
        <v/>
      </c>
    </row>
    <row r="107" spans="1:39" ht="13.8" hidden="1" outlineLevel="3">
      <c r="A107" s="789"/>
      <c r="B107" s="738"/>
      <c r="C107" s="739"/>
      <c r="D107" s="740"/>
      <c r="E107" s="739"/>
      <c r="F107" s="735" t="s">
        <v>690</v>
      </c>
      <c r="G107" s="736" t="s">
        <v>627</v>
      </c>
      <c r="H107" s="785" t="s">
        <v>871</v>
      </c>
      <c r="I107" s="785" t="str">
        <f t="shared" si="12"/>
        <v/>
      </c>
      <c r="J107" s="785" t="str">
        <f t="shared" si="13"/>
        <v xml:space="preserve"> </v>
      </c>
      <c r="K107" s="786" t="str">
        <f>IF(SUM(法人!H107)=0,"",SUM(法人!H107)/1000)</f>
        <v/>
      </c>
      <c r="L107" s="787" t="str">
        <f>IF(SUM(地域!H107)=0,"",SUM(地域!H107)/1000)</f>
        <v/>
      </c>
      <c r="M107" s="787" t="str">
        <f>IF(SUM(相談!H107)=0,"",SUM(相談!H107)/1000)</f>
        <v/>
      </c>
      <c r="N107" s="787" t="str">
        <f>IF(SUM(相談!I107)=0,"",SUM(相談!I107)/1000)</f>
        <v/>
      </c>
      <c r="O107" s="787" t="str">
        <f>IF(SUM(相談!M107)=0,"",SUM(相談!M107)/1000)</f>
        <v/>
      </c>
      <c r="P107" s="787" t="str">
        <f>IF(SUM(相談!Q107)=0,"",SUM(相談!Q107)/1000)</f>
        <v/>
      </c>
      <c r="Q107" s="787" t="str">
        <f>IF(SUM(基金!H107)=0,"",SUM(基金!H107)/1000)</f>
        <v/>
      </c>
      <c r="R107" s="787" t="str">
        <f>IF(SUM(善銀!H107)=0,"",SUM(善銀!H107)/1000)</f>
        <v/>
      </c>
      <c r="S107" s="787" t="str">
        <f>IF(SUM(一般募金!H107)=0,"",SUM(一般募金!H107)/1000)</f>
        <v/>
      </c>
      <c r="T107" s="787" t="str">
        <f>IF(SUM(一般募金!I107)=0,"",SUM(一般募金!I107)/1000)</f>
        <v/>
      </c>
      <c r="U107" s="787" t="str">
        <f>IF(SUM(一般募金!K107)=0,"",SUM(一般募金!K107)/1000)</f>
        <v/>
      </c>
      <c r="V107" s="787" t="str">
        <f>IF(SUM(歳末募金!H107)=0,"",SUM(歳末募金!I107)/1000)</f>
        <v/>
      </c>
      <c r="W107" s="787" t="str">
        <f>IF(SUM(センター管理!H107)=0,"",SUM(センター管理!H107)/1000)</f>
        <v/>
      </c>
      <c r="X107" s="787" t="str">
        <f>IF(SUM(センター管理!K107)=0,"",SUM(センター管理!K107)/1000)</f>
        <v/>
      </c>
      <c r="Y107" s="787" t="str">
        <f>IF(SUM(居宅!H107)=0,"",SUM(居宅!H107)/1000)</f>
        <v/>
      </c>
      <c r="Z107" s="787" t="str">
        <f>IF(SUM(居宅!I107)=0,"",SUM(居宅!I107)/1000)</f>
        <v/>
      </c>
      <c r="AA107" s="787" t="str">
        <f>IF(SUM(居宅!N107)=0,"",SUM(居宅!N107)/1000)</f>
        <v/>
      </c>
      <c r="AB107" s="787" t="str">
        <f>IF(SUM(居宅!U107)=0,"",SUM(居宅!U107)/1000)</f>
        <v/>
      </c>
      <c r="AC107" s="787" t="str">
        <f>IF(SUM(居宅!AH107)=0,"",SUM(居宅!AH107)/1000)</f>
        <v/>
      </c>
      <c r="AD107" s="787" t="str">
        <f>IF(SUM(居宅!AL107)=0,"",SUM(居宅!AL107)/1000)</f>
        <v/>
      </c>
      <c r="AE107" s="787" t="str">
        <f>IF(SUM(居宅!AV107)=0,"",SUM(居宅!AV107)/1000)</f>
        <v/>
      </c>
      <c r="AF107" s="787" t="str">
        <f>IF(SUM(居宅!AZ107)=0,"",SUM(居宅!AZ107)/1000)</f>
        <v/>
      </c>
      <c r="AG107" s="787" t="str">
        <f>IF(SUM(作業所!H107)=0,"",SUM(作業所!H107)/1000)</f>
        <v/>
      </c>
      <c r="AH107" s="787" t="str">
        <f>IF(SUM(作業所!I107)=0,"",SUM(作業所!I107)/1000)</f>
        <v/>
      </c>
      <c r="AI107" s="787" t="str">
        <f>IF(SUM(作業所!K107)=0,"",SUM(作業所!K107)/1000)</f>
        <v/>
      </c>
      <c r="AJ107" s="787" t="str">
        <f>IF(SUM(作業所!R107)=0,"",SUM(作業所!R107)/1000)</f>
        <v/>
      </c>
      <c r="AK107" s="788" t="str">
        <f>IF(SUM('市受託(公益)'!H107)=0,"",SUM('市受託(公益)'!H107)/1000)</f>
        <v/>
      </c>
      <c r="AL107" s="409" t="str">
        <f>IF(SUM('市受託(公益)'!I107)=0,"",SUM('市受託(公益)'!I107)/1000)</f>
        <v/>
      </c>
      <c r="AM107" s="133" t="str">
        <f>IF(SUM('市受託(公益)'!K107)=0,"",SUM('市受託(公益)'!K107)/1000)</f>
        <v/>
      </c>
    </row>
    <row r="108" spans="1:39" ht="13.8" hidden="1" outlineLevel="3">
      <c r="A108" s="789"/>
      <c r="B108" s="738"/>
      <c r="C108" s="739"/>
      <c r="D108" s="740"/>
      <c r="E108" s="739"/>
      <c r="F108" s="735" t="s">
        <v>691</v>
      </c>
      <c r="G108" s="736" t="s">
        <v>863</v>
      </c>
      <c r="H108" s="785">
        <v>1101</v>
      </c>
      <c r="I108" s="785">
        <f t="shared" si="12"/>
        <v>948</v>
      </c>
      <c r="J108" s="785">
        <f t="shared" si="13"/>
        <v>-153</v>
      </c>
      <c r="K108" s="786" t="str">
        <f>IF(SUM(法人!H108)=0,"",SUM(法人!H108)/1000)</f>
        <v/>
      </c>
      <c r="L108" s="787" t="str">
        <f>IF(SUM(地域!H108)=0,"",SUM(地域!H108)/1000)</f>
        <v/>
      </c>
      <c r="M108" s="787" t="str">
        <f>IF(SUM(相談!H108)=0,"",SUM(相談!H108)/1000)</f>
        <v/>
      </c>
      <c r="N108" s="787" t="str">
        <f>IF(SUM(相談!I108)=0,"",SUM(相談!I108)/1000)</f>
        <v/>
      </c>
      <c r="O108" s="787" t="str">
        <f>IF(SUM(相談!M108)=0,"",SUM(相談!M108)/1000)</f>
        <v/>
      </c>
      <c r="P108" s="787" t="str">
        <f>IF(SUM(相談!Q108)=0,"",SUM(相談!Q108)/1000)</f>
        <v/>
      </c>
      <c r="Q108" s="787" t="str">
        <f>IF(SUM(基金!H108)=0,"",SUM(基金!H108)/1000)</f>
        <v/>
      </c>
      <c r="R108" s="787" t="str">
        <f>IF(SUM(善銀!H108)=0,"",SUM(善銀!H108)/1000)</f>
        <v/>
      </c>
      <c r="S108" s="787" t="str">
        <f>IF(SUM(一般募金!H108)=0,"",SUM(一般募金!H108)/1000)</f>
        <v/>
      </c>
      <c r="T108" s="787" t="str">
        <f>IF(SUM(一般募金!I108)=0,"",SUM(一般募金!I108)/1000)</f>
        <v/>
      </c>
      <c r="U108" s="787" t="str">
        <f>IF(SUM(一般募金!K108)=0,"",SUM(一般募金!K108)/1000)</f>
        <v/>
      </c>
      <c r="V108" s="787" t="str">
        <f>IF(SUM(歳末募金!H108)=0,"",SUM(歳末募金!I108)/1000)</f>
        <v/>
      </c>
      <c r="W108" s="787" t="str">
        <f>IF(SUM(センター管理!H108)=0,"",SUM(センター管理!H108)/1000)</f>
        <v/>
      </c>
      <c r="X108" s="787" t="str">
        <f>IF(SUM(センター管理!K108)=0,"",SUM(センター管理!K108)/1000)</f>
        <v/>
      </c>
      <c r="Y108" s="787">
        <f>IF(SUM(居宅!H108)=0,"",SUM(居宅!H108)/1000)</f>
        <v>948</v>
      </c>
      <c r="Z108" s="787" t="str">
        <f>IF(SUM(居宅!I108)=0,"",SUM(居宅!I108)/1000)</f>
        <v/>
      </c>
      <c r="AA108" s="787" t="str">
        <f>IF(SUM(居宅!N108)=0,"",SUM(居宅!N108)/1000)</f>
        <v/>
      </c>
      <c r="AB108" s="787">
        <f>IF(SUM(居宅!U108)=0,"",SUM(居宅!U108)/1000)</f>
        <v>813</v>
      </c>
      <c r="AC108" s="787">
        <f>IF(SUM(居宅!AH108)=0,"",SUM(居宅!AH108)/1000)</f>
        <v>54</v>
      </c>
      <c r="AD108" s="787" t="str">
        <f>IF(SUM(居宅!AL108)=0,"",SUM(居宅!AL108)/1000)</f>
        <v/>
      </c>
      <c r="AE108" s="787">
        <f>IF(SUM(居宅!AV108)=0,"",SUM(居宅!AV108)/1000)</f>
        <v>81</v>
      </c>
      <c r="AF108" s="787" t="str">
        <f>IF(SUM(居宅!AZ108)=0,"",SUM(居宅!AZ108)/1000)</f>
        <v/>
      </c>
      <c r="AG108" s="787" t="str">
        <f>IF(SUM(作業所!H108)=0,"",SUM(作業所!H108)/1000)</f>
        <v/>
      </c>
      <c r="AH108" s="787" t="str">
        <f>IF(SUM(作業所!I108)=0,"",SUM(作業所!I108)/1000)</f>
        <v/>
      </c>
      <c r="AI108" s="787" t="str">
        <f>IF(SUM(作業所!K108)=0,"",SUM(作業所!K108)/1000)</f>
        <v/>
      </c>
      <c r="AJ108" s="787" t="str">
        <f>IF(SUM(作業所!R108)=0,"",SUM(作業所!R108)/1000)</f>
        <v/>
      </c>
      <c r="AK108" s="788" t="str">
        <f>IF(SUM('市受託(公益)'!H108)=0,"",SUM('市受託(公益)'!H108)/1000)</f>
        <v/>
      </c>
      <c r="AL108" s="409" t="str">
        <f>IF(SUM('市受託(公益)'!I108)=0,"",SUM('市受託(公益)'!I108)/1000)</f>
        <v/>
      </c>
      <c r="AM108" s="133" t="str">
        <f>IF(SUM('市受託(公益)'!K108)=0,"",SUM('市受託(公益)'!K108)/1000)</f>
        <v/>
      </c>
    </row>
    <row r="109" spans="1:39" ht="13.8" hidden="1" outlineLevel="3">
      <c r="A109" s="789"/>
      <c r="B109" s="738"/>
      <c r="C109" s="739"/>
      <c r="D109" s="740"/>
      <c r="E109" s="739"/>
      <c r="F109" s="735" t="s">
        <v>774</v>
      </c>
      <c r="G109" s="736" t="s">
        <v>986</v>
      </c>
      <c r="H109" s="785">
        <v>462</v>
      </c>
      <c r="I109" s="785">
        <f t="shared" si="12"/>
        <v>411</v>
      </c>
      <c r="J109" s="785">
        <f t="shared" si="13"/>
        <v>-51</v>
      </c>
      <c r="K109" s="786" t="str">
        <f>IF(SUM(法人!H109)=0,"",SUM(法人!H109)/1000)</f>
        <v/>
      </c>
      <c r="L109" s="787" t="str">
        <f>IF(SUM(地域!H109)=0,"",SUM(地域!H109)/1000)</f>
        <v/>
      </c>
      <c r="M109" s="787" t="str">
        <f>IF(SUM(相談!H109)=0,"",SUM(相談!H109)/1000)</f>
        <v/>
      </c>
      <c r="N109" s="787" t="str">
        <f>IF(SUM(相談!I109)=0,"",SUM(相談!I109)/1000)</f>
        <v/>
      </c>
      <c r="O109" s="787" t="str">
        <f>IF(SUM(相談!M109)=0,"",SUM(相談!M109)/1000)</f>
        <v/>
      </c>
      <c r="P109" s="787" t="str">
        <f>IF(SUM(相談!Q109)=0,"",SUM(相談!Q109)/1000)</f>
        <v/>
      </c>
      <c r="Q109" s="787" t="str">
        <f>IF(SUM(基金!H109)=0,"",SUM(基金!H109)/1000)</f>
        <v/>
      </c>
      <c r="R109" s="787" t="str">
        <f>IF(SUM(善銀!H109)=0,"",SUM(善銀!H109)/1000)</f>
        <v/>
      </c>
      <c r="S109" s="787" t="str">
        <f>IF(SUM(一般募金!H109)=0,"",SUM(一般募金!H109)/1000)</f>
        <v/>
      </c>
      <c r="T109" s="787" t="str">
        <f>IF(SUM(一般募金!I109)=0,"",SUM(一般募金!I109)/1000)</f>
        <v/>
      </c>
      <c r="U109" s="787" t="str">
        <f>IF(SUM(一般募金!K109)=0,"",SUM(一般募金!K109)/1000)</f>
        <v/>
      </c>
      <c r="V109" s="787" t="str">
        <f>IF(SUM(歳末募金!H109)=0,"",SUM(歳末募金!I109)/1000)</f>
        <v/>
      </c>
      <c r="W109" s="787" t="str">
        <f>IF(SUM(センター管理!H109)=0,"",SUM(センター管理!H109)/1000)</f>
        <v/>
      </c>
      <c r="X109" s="787" t="str">
        <f>IF(SUM(センター管理!K109)=0,"",SUM(センター管理!K109)/1000)</f>
        <v/>
      </c>
      <c r="Y109" s="787">
        <f>IF(SUM(居宅!H109)=0,"",SUM(居宅!H109)/1000)</f>
        <v>411</v>
      </c>
      <c r="Z109" s="787" t="str">
        <f>IF(SUM(居宅!I109)=0,"",SUM(居宅!I109)/1000)</f>
        <v/>
      </c>
      <c r="AA109" s="787" t="str">
        <f>IF(SUM(居宅!N109)=0,"",SUM(居宅!N109)/1000)</f>
        <v/>
      </c>
      <c r="AB109" s="787">
        <f>IF(SUM(居宅!U109)=0,"",SUM(居宅!U109)/1000)</f>
        <v>309</v>
      </c>
      <c r="AC109" s="787">
        <f>IF(SUM(居宅!AH109)=0,"",SUM(居宅!AH109)/1000)</f>
        <v>27</v>
      </c>
      <c r="AD109" s="787" t="str">
        <f>IF(SUM(居宅!AL109)=0,"",SUM(居宅!AL109)/1000)</f>
        <v/>
      </c>
      <c r="AE109" s="787">
        <f>IF(SUM(居宅!AV109)=0,"",SUM(居宅!AV109)/1000)</f>
        <v>75</v>
      </c>
      <c r="AF109" s="787" t="str">
        <f>IF(SUM(居宅!AZ109)=0,"",SUM(居宅!AZ109)/1000)</f>
        <v/>
      </c>
      <c r="AG109" s="787" t="str">
        <f>IF(SUM(作業所!H109)=0,"",SUM(作業所!H109)/1000)</f>
        <v/>
      </c>
      <c r="AH109" s="787" t="str">
        <f>IF(SUM(作業所!I109)=0,"",SUM(作業所!I109)/1000)</f>
        <v/>
      </c>
      <c r="AI109" s="787" t="str">
        <f>IF(SUM(作業所!K109)=0,"",SUM(作業所!K109)/1000)</f>
        <v/>
      </c>
      <c r="AJ109" s="787" t="str">
        <f>IF(SUM(作業所!R109)=0,"",SUM(作業所!R109)/1000)</f>
        <v/>
      </c>
      <c r="AK109" s="788" t="str">
        <f>IF(SUM('市受託(公益)'!H109)=0,"",SUM('市受託(公益)'!H109)/1000)</f>
        <v/>
      </c>
      <c r="AL109" s="409" t="str">
        <f>IF(SUM('市受託(公益)'!I109)=0,"",SUM('市受託(公益)'!I109)/1000)</f>
        <v/>
      </c>
      <c r="AM109" s="133" t="str">
        <f>IF(SUM('市受託(公益)'!K109)=0,"",SUM('市受託(公益)'!K109)/1000)</f>
        <v/>
      </c>
    </row>
    <row r="110" spans="1:39" ht="13.8" hidden="1" outlineLevel="2">
      <c r="A110" s="789"/>
      <c r="B110" s="738"/>
      <c r="C110" s="739"/>
      <c r="D110" s="740"/>
      <c r="E110" s="739"/>
      <c r="F110" s="792" t="s">
        <v>402</v>
      </c>
      <c r="G110" s="736" t="s">
        <v>70</v>
      </c>
      <c r="H110" s="785">
        <v>48</v>
      </c>
      <c r="I110" s="785">
        <f t="shared" si="12"/>
        <v>48</v>
      </c>
      <c r="J110" s="785">
        <f t="shared" si="13"/>
        <v>0</v>
      </c>
      <c r="K110" s="786" t="str">
        <f>IF(SUM(法人!H110)=0,"",SUM(法人!H110)/1000)</f>
        <v/>
      </c>
      <c r="L110" s="787" t="str">
        <f>IF(SUM(地域!H110)=0,"",SUM(地域!H110)/1000)</f>
        <v/>
      </c>
      <c r="M110" s="787" t="str">
        <f>IF(SUM(相談!H110)=0,"",SUM(相談!H110)/1000)</f>
        <v/>
      </c>
      <c r="N110" s="787" t="str">
        <f>IF(SUM(相談!I110)=0,"",SUM(相談!I110)/1000)</f>
        <v/>
      </c>
      <c r="O110" s="787" t="str">
        <f>IF(SUM(相談!M110)=0,"",SUM(相談!M110)/1000)</f>
        <v/>
      </c>
      <c r="P110" s="787" t="str">
        <f>IF(SUM(相談!Q110)=0,"",SUM(相談!Q110)/1000)</f>
        <v/>
      </c>
      <c r="Q110" s="787" t="str">
        <f>IF(SUM(基金!H110)=0,"",SUM(基金!H110)/1000)</f>
        <v/>
      </c>
      <c r="R110" s="787" t="str">
        <f>IF(SUM(善銀!H110)=0,"",SUM(善銀!H110)/1000)</f>
        <v/>
      </c>
      <c r="S110" s="787" t="str">
        <f>IF(SUM(一般募金!H110)=0,"",SUM(一般募金!H110)/1000)</f>
        <v/>
      </c>
      <c r="T110" s="787" t="str">
        <f>IF(SUM(一般募金!I110)=0,"",SUM(一般募金!I110)/1000)</f>
        <v/>
      </c>
      <c r="U110" s="787" t="str">
        <f>IF(SUM(一般募金!K110)=0,"",SUM(一般募金!K110)/1000)</f>
        <v/>
      </c>
      <c r="V110" s="787" t="str">
        <f>IF(SUM(歳末募金!H110)=0,"",SUM(歳末募金!I110)/1000)</f>
        <v/>
      </c>
      <c r="W110" s="787" t="str">
        <f>IF(SUM(センター管理!H110)=0,"",SUM(センター管理!H110)/1000)</f>
        <v/>
      </c>
      <c r="X110" s="787" t="str">
        <f>IF(SUM(センター管理!K110)=0,"",SUM(センター管理!K110)/1000)</f>
        <v/>
      </c>
      <c r="Y110" s="787">
        <f>IF(SUM(居宅!H110)=0,"",SUM(居宅!H110)/1000)</f>
        <v>48</v>
      </c>
      <c r="Z110" s="787" t="str">
        <f>IF(SUM(居宅!I110)=0,"",SUM(居宅!I110)/1000)</f>
        <v/>
      </c>
      <c r="AA110" s="787" t="str">
        <f>IF(SUM(居宅!N110)=0,"",SUM(居宅!N110)/1000)</f>
        <v/>
      </c>
      <c r="AB110" s="787" t="str">
        <f>IF(SUM(居宅!U110)=0,"",SUM(居宅!U110)/1000)</f>
        <v/>
      </c>
      <c r="AC110" s="787" t="str">
        <f>IF(SUM(居宅!AH110)=0,"",SUM(居宅!AH110)/1000)</f>
        <v/>
      </c>
      <c r="AD110" s="787" t="str">
        <f>IF(SUM(居宅!AL110)=0,"",SUM(居宅!AL110)/1000)</f>
        <v/>
      </c>
      <c r="AE110" s="787" t="str">
        <f>IF(SUM(居宅!AV110)=0,"",SUM(居宅!AV110)/1000)</f>
        <v/>
      </c>
      <c r="AF110" s="787">
        <f>IF(SUM(居宅!AZ110)=0,"",SUM(居宅!AZ110)/1000)</f>
        <v>48</v>
      </c>
      <c r="AG110" s="787" t="str">
        <f>IF(SUM(作業所!H110)=0,"",SUM(作業所!H110)/1000)</f>
        <v/>
      </c>
      <c r="AH110" s="787" t="str">
        <f>IF(SUM(作業所!I110)=0,"",SUM(作業所!I110)/1000)</f>
        <v/>
      </c>
      <c r="AI110" s="787" t="str">
        <f>IF(SUM(作業所!K110)=0,"",SUM(作業所!K110)/1000)</f>
        <v/>
      </c>
      <c r="AJ110" s="787" t="str">
        <f>IF(SUM(作業所!R110)=0,"",SUM(作業所!R110)/1000)</f>
        <v/>
      </c>
      <c r="AK110" s="788" t="str">
        <f>IF(SUM('市受託(公益)'!H110)=0,"",SUM('市受託(公益)'!H110)/1000)</f>
        <v/>
      </c>
      <c r="AL110" s="409" t="str">
        <f>IF(SUM('市受託(公益)'!I110)=0,"",SUM('市受託(公益)'!I110)/1000)</f>
        <v/>
      </c>
      <c r="AM110" s="133" t="str">
        <f>IF(SUM('市受託(公益)'!K110)=0,"",SUM('市受託(公益)'!K110)/1000)</f>
        <v/>
      </c>
    </row>
    <row r="111" spans="1:39" ht="13.8" hidden="1" outlineLevel="3">
      <c r="A111" s="789"/>
      <c r="B111" s="738"/>
      <c r="C111" s="739"/>
      <c r="D111" s="740"/>
      <c r="E111" s="739"/>
      <c r="F111" s="735" t="s">
        <v>682</v>
      </c>
      <c r="G111" s="736" t="s">
        <v>723</v>
      </c>
      <c r="H111" s="785">
        <v>48</v>
      </c>
      <c r="I111" s="785">
        <f t="shared" si="12"/>
        <v>48</v>
      </c>
      <c r="J111" s="785">
        <f t="shared" si="13"/>
        <v>0</v>
      </c>
      <c r="K111" s="786" t="str">
        <f>IF(SUM(法人!H111)=0,"",SUM(法人!H111)/1000)</f>
        <v/>
      </c>
      <c r="L111" s="787" t="str">
        <f>IF(SUM(地域!H111)=0,"",SUM(地域!H111)/1000)</f>
        <v/>
      </c>
      <c r="M111" s="787" t="str">
        <f>IF(SUM(相談!H111)=0,"",SUM(相談!H111)/1000)</f>
        <v/>
      </c>
      <c r="N111" s="787" t="str">
        <f>IF(SUM(相談!I111)=0,"",SUM(相談!I111)/1000)</f>
        <v/>
      </c>
      <c r="O111" s="787" t="str">
        <f>IF(SUM(相談!M111)=0,"",SUM(相談!M111)/1000)</f>
        <v/>
      </c>
      <c r="P111" s="787" t="str">
        <f>IF(SUM(相談!Q111)=0,"",SUM(相談!Q111)/1000)</f>
        <v/>
      </c>
      <c r="Q111" s="787" t="str">
        <f>IF(SUM(基金!H111)=0,"",SUM(基金!H111)/1000)</f>
        <v/>
      </c>
      <c r="R111" s="787" t="str">
        <f>IF(SUM(善銀!H111)=0,"",SUM(善銀!H111)/1000)</f>
        <v/>
      </c>
      <c r="S111" s="787" t="str">
        <f>IF(SUM(一般募金!H111)=0,"",SUM(一般募金!H111)/1000)</f>
        <v/>
      </c>
      <c r="T111" s="787" t="str">
        <f>IF(SUM(一般募金!I111)=0,"",SUM(一般募金!I111)/1000)</f>
        <v/>
      </c>
      <c r="U111" s="787" t="str">
        <f>IF(SUM(一般募金!K111)=0,"",SUM(一般募金!K111)/1000)</f>
        <v/>
      </c>
      <c r="V111" s="787" t="str">
        <f>IF(SUM(歳末募金!H111)=0,"",SUM(歳末募金!I111)/1000)</f>
        <v/>
      </c>
      <c r="W111" s="787" t="str">
        <f>IF(SUM(センター管理!H111)=0,"",SUM(センター管理!H111)/1000)</f>
        <v/>
      </c>
      <c r="X111" s="787" t="str">
        <f>IF(SUM(センター管理!K111)=0,"",SUM(センター管理!K111)/1000)</f>
        <v/>
      </c>
      <c r="Y111" s="787">
        <f>IF(SUM(居宅!H111)=0,"",SUM(居宅!H111)/1000)</f>
        <v>48</v>
      </c>
      <c r="Z111" s="787" t="str">
        <f>IF(SUM(居宅!I111)=0,"",SUM(居宅!I111)/1000)</f>
        <v/>
      </c>
      <c r="AA111" s="787" t="str">
        <f>IF(SUM(居宅!N111)=0,"",SUM(居宅!N111)/1000)</f>
        <v/>
      </c>
      <c r="AB111" s="787" t="str">
        <f>IF(SUM(居宅!U111)=0,"",SUM(居宅!U111)/1000)</f>
        <v/>
      </c>
      <c r="AC111" s="787" t="str">
        <f>IF(SUM(居宅!AH111)=0,"",SUM(居宅!AH111)/1000)</f>
        <v/>
      </c>
      <c r="AD111" s="787" t="str">
        <f>IF(SUM(居宅!AL111)=0,"",SUM(居宅!AL111)/1000)</f>
        <v/>
      </c>
      <c r="AE111" s="787" t="str">
        <f>IF(SUM(居宅!AV111)=0,"",SUM(居宅!AV111)/1000)</f>
        <v/>
      </c>
      <c r="AF111" s="787">
        <f>IF(SUM(居宅!AZ111)=0,"",SUM(居宅!AZ111)/1000)</f>
        <v>48</v>
      </c>
      <c r="AG111" s="787" t="str">
        <f>IF(SUM(作業所!H111)=0,"",SUM(作業所!H111)/1000)</f>
        <v/>
      </c>
      <c r="AH111" s="787" t="str">
        <f>IF(SUM(作業所!I111)=0,"",SUM(作業所!I111)/1000)</f>
        <v/>
      </c>
      <c r="AI111" s="787" t="str">
        <f>IF(SUM(作業所!K111)=0,"",SUM(作業所!K111)/1000)</f>
        <v/>
      </c>
      <c r="AJ111" s="787" t="str">
        <f>IF(SUM(作業所!R111)=0,"",SUM(作業所!R111)/1000)</f>
        <v/>
      </c>
      <c r="AK111" s="788" t="str">
        <f>IF(SUM('市受託(公益)'!H111)=0,"",SUM('市受託(公益)'!H111)/1000)</f>
        <v/>
      </c>
      <c r="AL111" s="409" t="str">
        <f>IF(SUM('市受託(公益)'!I111)=0,"",SUM('市受託(公益)'!I111)/1000)</f>
        <v/>
      </c>
      <c r="AM111" s="133" t="str">
        <f>IF(SUM('市受託(公益)'!K111)=0,"",SUM('市受託(公益)'!K111)/1000)</f>
        <v/>
      </c>
    </row>
    <row r="112" spans="1:39" ht="13.8" hidden="1" outlineLevel="2">
      <c r="A112" s="789"/>
      <c r="B112" s="738"/>
      <c r="C112" s="739"/>
      <c r="D112" s="740"/>
      <c r="E112" s="739"/>
      <c r="F112" s="792" t="s">
        <v>403</v>
      </c>
      <c r="G112" s="736" t="s">
        <v>71</v>
      </c>
      <c r="H112" s="785">
        <v>396</v>
      </c>
      <c r="I112" s="785">
        <f t="shared" si="12"/>
        <v>480</v>
      </c>
      <c r="J112" s="785">
        <f t="shared" si="13"/>
        <v>84</v>
      </c>
      <c r="K112" s="786" t="str">
        <f>IF(SUM(法人!H112)=0,"",SUM(法人!H112)/1000)</f>
        <v/>
      </c>
      <c r="L112" s="787" t="str">
        <f>IF(SUM(地域!H112)=0,"",SUM(地域!H112)/1000)</f>
        <v/>
      </c>
      <c r="M112" s="787" t="str">
        <f>IF(SUM(相談!H112)=0,"",SUM(相談!H112)/1000)</f>
        <v/>
      </c>
      <c r="N112" s="787" t="str">
        <f>IF(SUM(相談!I112)=0,"",SUM(相談!I112)/1000)</f>
        <v/>
      </c>
      <c r="O112" s="787" t="str">
        <f>IF(SUM(相談!M112)=0,"",SUM(相談!M112)/1000)</f>
        <v/>
      </c>
      <c r="P112" s="787" t="str">
        <f>IF(SUM(相談!Q112)=0,"",SUM(相談!Q112)/1000)</f>
        <v/>
      </c>
      <c r="Q112" s="787" t="str">
        <f>IF(SUM(基金!H112)=0,"",SUM(基金!H112)/1000)</f>
        <v/>
      </c>
      <c r="R112" s="787" t="str">
        <f>IF(SUM(善銀!H112)=0,"",SUM(善銀!H112)/1000)</f>
        <v/>
      </c>
      <c r="S112" s="787" t="str">
        <f>IF(SUM(一般募金!H112)=0,"",SUM(一般募金!H112)/1000)</f>
        <v/>
      </c>
      <c r="T112" s="787" t="str">
        <f>IF(SUM(一般募金!I112)=0,"",SUM(一般募金!I112)/1000)</f>
        <v/>
      </c>
      <c r="U112" s="787" t="str">
        <f>IF(SUM(一般募金!K112)=0,"",SUM(一般募金!K112)/1000)</f>
        <v/>
      </c>
      <c r="V112" s="787" t="str">
        <f>IF(SUM(歳末募金!H112)=0,"",SUM(歳末募金!I112)/1000)</f>
        <v/>
      </c>
      <c r="W112" s="787" t="str">
        <f>IF(SUM(センター管理!H112)=0,"",SUM(センター管理!H112)/1000)</f>
        <v/>
      </c>
      <c r="X112" s="787" t="str">
        <f>IF(SUM(センター管理!K112)=0,"",SUM(センター管理!K112)/1000)</f>
        <v/>
      </c>
      <c r="Y112" s="787">
        <f>IF(SUM(居宅!H112)=0,"",SUM(居宅!H112)/1000)</f>
        <v>480</v>
      </c>
      <c r="Z112" s="787" t="str">
        <f>IF(SUM(居宅!I112)=0,"",SUM(居宅!I112)/1000)</f>
        <v/>
      </c>
      <c r="AA112" s="787" t="str">
        <f>IF(SUM(居宅!N112)=0,"",SUM(居宅!N112)/1000)</f>
        <v/>
      </c>
      <c r="AB112" s="787" t="str">
        <f>IF(SUM(居宅!U112)=0,"",SUM(居宅!U112)/1000)</f>
        <v/>
      </c>
      <c r="AC112" s="787" t="str">
        <f>IF(SUM(居宅!AH112)=0,"",SUM(居宅!AH112)/1000)</f>
        <v/>
      </c>
      <c r="AD112" s="787" t="str">
        <f>IF(SUM(居宅!AL112)=0,"",SUM(居宅!AL112)/1000)</f>
        <v/>
      </c>
      <c r="AE112" s="787" t="str">
        <f>IF(SUM(居宅!AV112)=0,"",SUM(居宅!AV112)/1000)</f>
        <v/>
      </c>
      <c r="AF112" s="787">
        <f>IF(SUM(居宅!AZ112)=0,"",SUM(居宅!AZ112)/1000)</f>
        <v>480</v>
      </c>
      <c r="AG112" s="787" t="str">
        <f>IF(SUM(作業所!H112)=0,"",SUM(作業所!H112)/1000)</f>
        <v/>
      </c>
      <c r="AH112" s="787" t="str">
        <f>IF(SUM(作業所!I112)=0,"",SUM(作業所!I112)/1000)</f>
        <v/>
      </c>
      <c r="AI112" s="787" t="str">
        <f>IF(SUM(作業所!K112)=0,"",SUM(作業所!K112)/1000)</f>
        <v/>
      </c>
      <c r="AJ112" s="787" t="str">
        <f>IF(SUM(作業所!R112)=0,"",SUM(作業所!R112)/1000)</f>
        <v/>
      </c>
      <c r="AK112" s="788" t="str">
        <f>IF(SUM('市受託(公益)'!H112)=0,"",SUM('市受託(公益)'!H112)/1000)</f>
        <v/>
      </c>
      <c r="AL112" s="409" t="str">
        <f>IF(SUM('市受託(公益)'!I112)=0,"",SUM('市受託(公益)'!I112)/1000)</f>
        <v/>
      </c>
      <c r="AM112" s="133" t="str">
        <f>IF(SUM('市受託(公益)'!K112)=0,"",SUM('市受託(公益)'!K112)/1000)</f>
        <v/>
      </c>
    </row>
    <row r="113" spans="1:43" ht="13.8" hidden="1" outlineLevel="3">
      <c r="A113" s="789"/>
      <c r="B113" s="738"/>
      <c r="C113" s="739"/>
      <c r="D113" s="740"/>
      <c r="E113" s="739"/>
      <c r="F113" s="735" t="s">
        <v>682</v>
      </c>
      <c r="G113" s="736" t="s">
        <v>724</v>
      </c>
      <c r="H113" s="785">
        <v>396</v>
      </c>
      <c r="I113" s="785">
        <f t="shared" si="12"/>
        <v>480</v>
      </c>
      <c r="J113" s="785">
        <f t="shared" si="13"/>
        <v>84</v>
      </c>
      <c r="K113" s="786" t="str">
        <f>IF(SUM(法人!H113)=0,"",SUM(法人!H113)/1000)</f>
        <v/>
      </c>
      <c r="L113" s="787" t="str">
        <f>IF(SUM(地域!H113)=0,"",SUM(地域!H113)/1000)</f>
        <v/>
      </c>
      <c r="M113" s="787" t="str">
        <f>IF(SUM(相談!H113)=0,"",SUM(相談!H113)/1000)</f>
        <v/>
      </c>
      <c r="N113" s="787" t="str">
        <f>IF(SUM(相談!I113)=0,"",SUM(相談!I113)/1000)</f>
        <v/>
      </c>
      <c r="O113" s="787" t="str">
        <f>IF(SUM(相談!M113)=0,"",SUM(相談!M113)/1000)</f>
        <v/>
      </c>
      <c r="P113" s="787" t="str">
        <f>IF(SUM(相談!Q113)=0,"",SUM(相談!Q113)/1000)</f>
        <v/>
      </c>
      <c r="Q113" s="787" t="str">
        <f>IF(SUM(基金!H113)=0,"",SUM(基金!H113)/1000)</f>
        <v/>
      </c>
      <c r="R113" s="787" t="str">
        <f>IF(SUM(善銀!H113)=0,"",SUM(善銀!H113)/1000)</f>
        <v/>
      </c>
      <c r="S113" s="787" t="str">
        <f>IF(SUM(一般募金!H113)=0,"",SUM(一般募金!H113)/1000)</f>
        <v/>
      </c>
      <c r="T113" s="787" t="str">
        <f>IF(SUM(一般募金!I113)=0,"",SUM(一般募金!I113)/1000)</f>
        <v/>
      </c>
      <c r="U113" s="787" t="str">
        <f>IF(SUM(一般募金!K113)=0,"",SUM(一般募金!K113)/1000)</f>
        <v/>
      </c>
      <c r="V113" s="787" t="str">
        <f>IF(SUM(歳末募金!H113)=0,"",SUM(歳末募金!I113)/1000)</f>
        <v/>
      </c>
      <c r="W113" s="787" t="str">
        <f>IF(SUM(センター管理!H113)=0,"",SUM(センター管理!H113)/1000)</f>
        <v/>
      </c>
      <c r="X113" s="787" t="str">
        <f>IF(SUM(センター管理!K113)=0,"",SUM(センター管理!K113)/1000)</f>
        <v/>
      </c>
      <c r="Y113" s="787">
        <f>IF(SUM(居宅!H113)=0,"",SUM(居宅!H113)/1000)</f>
        <v>480</v>
      </c>
      <c r="Z113" s="787" t="str">
        <f>IF(SUM(居宅!I113)=0,"",SUM(居宅!I113)/1000)</f>
        <v/>
      </c>
      <c r="AA113" s="787" t="str">
        <f>IF(SUM(居宅!N113)=0,"",SUM(居宅!N113)/1000)</f>
        <v/>
      </c>
      <c r="AB113" s="787" t="str">
        <f>IF(SUM(居宅!U113)=0,"",SUM(居宅!U113)/1000)</f>
        <v/>
      </c>
      <c r="AC113" s="787" t="str">
        <f>IF(SUM(居宅!AH113)=0,"",SUM(居宅!AH113)/1000)</f>
        <v/>
      </c>
      <c r="AD113" s="787" t="str">
        <f>IF(SUM(居宅!AL113)=0,"",SUM(居宅!AL113)/1000)</f>
        <v/>
      </c>
      <c r="AE113" s="787" t="str">
        <f>IF(SUM(居宅!AV113)=0,"",SUM(居宅!AV113)/1000)</f>
        <v/>
      </c>
      <c r="AF113" s="787">
        <f>IF(SUM(居宅!AZ113)=0,"",SUM(居宅!AZ113)/1000)</f>
        <v>480</v>
      </c>
      <c r="AG113" s="787" t="str">
        <f>IF(SUM(作業所!H113)=0,"",SUM(作業所!H113)/1000)</f>
        <v/>
      </c>
      <c r="AH113" s="787" t="str">
        <f>IF(SUM(作業所!I113)=0,"",SUM(作業所!I113)/1000)</f>
        <v/>
      </c>
      <c r="AI113" s="787" t="str">
        <f>IF(SUM(作業所!K113)=0,"",SUM(作業所!K113)/1000)</f>
        <v/>
      </c>
      <c r="AJ113" s="787" t="str">
        <f>IF(SUM(作業所!R113)=0,"",SUM(作業所!R113)/1000)</f>
        <v/>
      </c>
      <c r="AK113" s="788" t="str">
        <f>IF(SUM('市受託(公益)'!H113)=0,"",SUM('市受託(公益)'!H113)/1000)</f>
        <v/>
      </c>
      <c r="AL113" s="409" t="str">
        <f>IF(SUM('市受託(公益)'!I113)=0,"",SUM('市受託(公益)'!I113)/1000)</f>
        <v/>
      </c>
      <c r="AM113" s="133" t="str">
        <f>IF(SUM('市受託(公益)'!K113)=0,"",SUM('市受託(公益)'!K113)/1000)</f>
        <v/>
      </c>
    </row>
    <row r="114" spans="1:43" ht="13.8" hidden="1" outlineLevel="1">
      <c r="A114" s="789"/>
      <c r="B114" s="738"/>
      <c r="C114" s="739"/>
      <c r="D114" s="797" t="s">
        <v>404</v>
      </c>
      <c r="E114" s="796" t="s">
        <v>6</v>
      </c>
      <c r="F114" s="792"/>
      <c r="G114" s="736"/>
      <c r="H114" s="785">
        <v>104805</v>
      </c>
      <c r="I114" s="785">
        <f t="shared" si="12"/>
        <v>113096</v>
      </c>
      <c r="J114" s="785">
        <f t="shared" si="13"/>
        <v>8291</v>
      </c>
      <c r="K114" s="786" t="str">
        <f>IF(SUM(法人!H114)=0,"",SUM(法人!H114)/1000)</f>
        <v/>
      </c>
      <c r="L114" s="787" t="str">
        <f>IF(SUM(地域!H114)=0,"",SUM(地域!H114)/1000)</f>
        <v/>
      </c>
      <c r="M114" s="787" t="str">
        <f>IF(SUM(相談!H114)=0,"",SUM(相談!H114)/1000)</f>
        <v/>
      </c>
      <c r="N114" s="787" t="str">
        <f>IF(SUM(相談!I114)=0,"",SUM(相談!I114)/1000)</f>
        <v/>
      </c>
      <c r="O114" s="787" t="str">
        <f>IF(SUM(相談!M114)=0,"",SUM(相談!M114)/1000)</f>
        <v/>
      </c>
      <c r="P114" s="787" t="str">
        <f>IF(SUM(相談!Q114)=0,"",SUM(相談!Q114)/1000)</f>
        <v/>
      </c>
      <c r="Q114" s="787" t="str">
        <f>IF(SUM(基金!H114)=0,"",SUM(基金!H114)/1000)</f>
        <v/>
      </c>
      <c r="R114" s="787" t="str">
        <f>IF(SUM(善銀!H114)=0,"",SUM(善銀!H114)/1000)</f>
        <v/>
      </c>
      <c r="S114" s="787" t="str">
        <f>IF(SUM(一般募金!H114)=0,"",SUM(一般募金!H114)/1000)</f>
        <v/>
      </c>
      <c r="T114" s="787" t="str">
        <f>IF(SUM(一般募金!I114)=0,"",SUM(一般募金!I114)/1000)</f>
        <v/>
      </c>
      <c r="U114" s="787" t="str">
        <f>IF(SUM(一般募金!K114)=0,"",SUM(一般募金!K114)/1000)</f>
        <v/>
      </c>
      <c r="V114" s="787" t="str">
        <f>IF(SUM(歳末募金!H114)=0,"",SUM(歳末募金!I114)/1000)</f>
        <v/>
      </c>
      <c r="W114" s="787" t="str">
        <f>IF(SUM(センター管理!H114)=0,"",SUM(センター管理!H114)/1000)</f>
        <v/>
      </c>
      <c r="X114" s="787" t="str">
        <f>IF(SUM(センター管理!K114)=0,"",SUM(センター管理!K114)/1000)</f>
        <v/>
      </c>
      <c r="Y114" s="787">
        <f>IF(SUM(居宅!H114)=0,"",SUM(居宅!H114)/1000)</f>
        <v>113096</v>
      </c>
      <c r="Z114" s="787" t="str">
        <f>IF(SUM(居宅!I114)=0,"",SUM(居宅!I114)/1000)</f>
        <v/>
      </c>
      <c r="AA114" s="787">
        <f>IF(SUM(居宅!N114)=0,"",SUM(居宅!N114)/1000)</f>
        <v>10192</v>
      </c>
      <c r="AB114" s="787" t="str">
        <f>IF(SUM(居宅!U114)=0,"",SUM(居宅!U114)/1000)</f>
        <v/>
      </c>
      <c r="AC114" s="787" t="str">
        <f>IF(SUM(居宅!AH114)=0,"",SUM(居宅!AH114)/1000)</f>
        <v/>
      </c>
      <c r="AD114" s="787">
        <f>IF(SUM(居宅!AL114)=0,"",SUM(居宅!AL114)/1000)</f>
        <v>102904</v>
      </c>
      <c r="AE114" s="787" t="str">
        <f>IF(SUM(居宅!AV114)=0,"",SUM(居宅!AV114)/1000)</f>
        <v/>
      </c>
      <c r="AF114" s="787" t="str">
        <f>IF(SUM(居宅!AZ114)=0,"",SUM(居宅!AZ114)/1000)</f>
        <v/>
      </c>
      <c r="AG114" s="787" t="str">
        <f>IF(SUM(作業所!H114)=0,"",SUM(作業所!H114)/1000)</f>
        <v/>
      </c>
      <c r="AH114" s="787" t="str">
        <f>IF(SUM(作業所!I114)=0,"",SUM(作業所!I114)/1000)</f>
        <v/>
      </c>
      <c r="AI114" s="787" t="str">
        <f>IF(SUM(作業所!K114)=0,"",SUM(作業所!K114)/1000)</f>
        <v/>
      </c>
      <c r="AJ114" s="787" t="str">
        <f>IF(SUM(作業所!R114)=0,"",SUM(作業所!R114)/1000)</f>
        <v/>
      </c>
      <c r="AK114" s="788" t="str">
        <f>IF(SUM('市受託(公益)'!H114)=0,"",SUM('市受託(公益)'!H114)/1000)</f>
        <v/>
      </c>
      <c r="AL114" s="409" t="str">
        <f>IF(SUM('市受託(公益)'!I114)=0,"",SUM('市受託(公益)'!I114)/1000)</f>
        <v/>
      </c>
      <c r="AM114" s="133" t="str">
        <f>IF(SUM('市受託(公益)'!K114)=0,"",SUM('市受託(公益)'!K114)/1000)</f>
        <v/>
      </c>
    </row>
    <row r="115" spans="1:43" ht="13.8" hidden="1" outlineLevel="2">
      <c r="A115" s="789"/>
      <c r="B115" s="738"/>
      <c r="C115" s="739"/>
      <c r="D115" s="795"/>
      <c r="E115" s="791"/>
      <c r="F115" s="792" t="s">
        <v>405</v>
      </c>
      <c r="G115" s="736" t="s">
        <v>72</v>
      </c>
      <c r="H115" s="785">
        <v>104805</v>
      </c>
      <c r="I115" s="785">
        <f t="shared" si="12"/>
        <v>113096</v>
      </c>
      <c r="J115" s="785">
        <f t="shared" si="13"/>
        <v>8291</v>
      </c>
      <c r="K115" s="786" t="str">
        <f>IF(SUM(法人!H115)=0,"",SUM(法人!H115)/1000)</f>
        <v/>
      </c>
      <c r="L115" s="787" t="str">
        <f>IF(SUM(地域!H115)=0,"",SUM(地域!H115)/1000)</f>
        <v/>
      </c>
      <c r="M115" s="787" t="str">
        <f>IF(SUM(相談!H115)=0,"",SUM(相談!H115)/1000)</f>
        <v/>
      </c>
      <c r="N115" s="787" t="str">
        <f>IF(SUM(相談!I115)=0,"",SUM(相談!I115)/1000)</f>
        <v/>
      </c>
      <c r="O115" s="787" t="str">
        <f>IF(SUM(相談!M115)=0,"",SUM(相談!M115)/1000)</f>
        <v/>
      </c>
      <c r="P115" s="787" t="str">
        <f>IF(SUM(相談!Q115)=0,"",SUM(相談!Q115)/1000)</f>
        <v/>
      </c>
      <c r="Q115" s="787" t="str">
        <f>IF(SUM(基金!H115)=0,"",SUM(基金!H115)/1000)</f>
        <v/>
      </c>
      <c r="R115" s="787" t="str">
        <f>IF(SUM(善銀!H115)=0,"",SUM(善銀!H115)/1000)</f>
        <v/>
      </c>
      <c r="S115" s="787" t="str">
        <f>IF(SUM(一般募金!H115)=0,"",SUM(一般募金!H115)/1000)</f>
        <v/>
      </c>
      <c r="T115" s="787" t="str">
        <f>IF(SUM(一般募金!I115)=0,"",SUM(一般募金!I115)/1000)</f>
        <v/>
      </c>
      <c r="U115" s="787" t="str">
        <f>IF(SUM(一般募金!K115)=0,"",SUM(一般募金!K115)/1000)</f>
        <v/>
      </c>
      <c r="V115" s="787" t="str">
        <f>IF(SUM(歳末募金!H115)=0,"",SUM(歳末募金!I115)/1000)</f>
        <v/>
      </c>
      <c r="W115" s="787" t="str">
        <f>IF(SUM(センター管理!H115)=0,"",SUM(センター管理!H115)/1000)</f>
        <v/>
      </c>
      <c r="X115" s="787" t="str">
        <f>IF(SUM(センター管理!K115)=0,"",SUM(センター管理!K115)/1000)</f>
        <v/>
      </c>
      <c r="Y115" s="787">
        <f>IF(SUM(居宅!H115)=0,"",SUM(居宅!H115)/1000)</f>
        <v>113096</v>
      </c>
      <c r="Z115" s="787" t="str">
        <f>IF(SUM(居宅!I115)=0,"",SUM(居宅!I115)/1000)</f>
        <v/>
      </c>
      <c r="AA115" s="787">
        <f>IF(SUM(居宅!N115)=0,"",SUM(居宅!N115)/1000)</f>
        <v>10192</v>
      </c>
      <c r="AB115" s="787" t="str">
        <f>IF(SUM(居宅!U115)=0,"",SUM(居宅!U115)/1000)</f>
        <v/>
      </c>
      <c r="AC115" s="787" t="str">
        <f>IF(SUM(居宅!AH115)=0,"",SUM(居宅!AH115)/1000)</f>
        <v/>
      </c>
      <c r="AD115" s="787">
        <f>IF(SUM(居宅!AL115)=0,"",SUM(居宅!AL115)/1000)</f>
        <v>102904</v>
      </c>
      <c r="AE115" s="787" t="str">
        <f>IF(SUM(居宅!AV115)=0,"",SUM(居宅!AV115)/1000)</f>
        <v/>
      </c>
      <c r="AF115" s="787" t="str">
        <f>IF(SUM(居宅!AZ115)=0,"",SUM(居宅!AZ115)/1000)</f>
        <v/>
      </c>
      <c r="AG115" s="787" t="str">
        <f>IF(SUM(作業所!H115)=0,"",SUM(作業所!H115)/1000)</f>
        <v/>
      </c>
      <c r="AH115" s="787" t="str">
        <f>IF(SUM(作業所!I115)=0,"",SUM(作業所!I115)/1000)</f>
        <v/>
      </c>
      <c r="AI115" s="787" t="str">
        <f>IF(SUM(作業所!K115)=0,"",SUM(作業所!K115)/1000)</f>
        <v/>
      </c>
      <c r="AJ115" s="787" t="str">
        <f>IF(SUM(作業所!R115)=0,"",SUM(作業所!R115)/1000)</f>
        <v/>
      </c>
      <c r="AK115" s="788" t="str">
        <f>IF(SUM('市受託(公益)'!H115)=0,"",SUM('市受託(公益)'!H115)/1000)</f>
        <v/>
      </c>
      <c r="AL115" s="409" t="str">
        <f>IF(SUM('市受託(公益)'!I115)=0,"",SUM('市受託(公益)'!I115)/1000)</f>
        <v/>
      </c>
      <c r="AM115" s="133" t="str">
        <f>IF(SUM('市受託(公益)'!K115)=0,"",SUM('市受託(公益)'!K115)/1000)</f>
        <v/>
      </c>
    </row>
    <row r="116" spans="1:43" ht="13.8" hidden="1" outlineLevel="3">
      <c r="A116" s="789"/>
      <c r="B116" s="738"/>
      <c r="C116" s="739"/>
      <c r="D116" s="740"/>
      <c r="E116" s="739"/>
      <c r="F116" s="735" t="s">
        <v>682</v>
      </c>
      <c r="G116" s="736" t="s">
        <v>713</v>
      </c>
      <c r="H116" s="785">
        <v>104805</v>
      </c>
      <c r="I116" s="785">
        <f t="shared" si="12"/>
        <v>113096</v>
      </c>
      <c r="J116" s="785">
        <f t="shared" si="13"/>
        <v>8291</v>
      </c>
      <c r="K116" s="786" t="str">
        <f>IF(SUM(法人!H116)=0,"",SUM(法人!H116)/1000)</f>
        <v/>
      </c>
      <c r="L116" s="787" t="str">
        <f>IF(SUM(地域!H116)=0,"",SUM(地域!H116)/1000)</f>
        <v/>
      </c>
      <c r="M116" s="787" t="str">
        <f>IF(SUM(相談!H116)=0,"",SUM(相談!H116)/1000)</f>
        <v/>
      </c>
      <c r="N116" s="787" t="str">
        <f>IF(SUM(相談!I116)=0,"",SUM(相談!I116)/1000)</f>
        <v/>
      </c>
      <c r="O116" s="787" t="str">
        <f>IF(SUM(相談!M116)=0,"",SUM(相談!M116)/1000)</f>
        <v/>
      </c>
      <c r="P116" s="787" t="str">
        <f>IF(SUM(相談!Q116)=0,"",SUM(相談!Q116)/1000)</f>
        <v/>
      </c>
      <c r="Q116" s="787" t="str">
        <f>IF(SUM(基金!H116)=0,"",SUM(基金!H116)/1000)</f>
        <v/>
      </c>
      <c r="R116" s="787" t="str">
        <f>IF(SUM(善銀!H116)=0,"",SUM(善銀!H116)/1000)</f>
        <v/>
      </c>
      <c r="S116" s="787" t="str">
        <f>IF(SUM(一般募金!H116)=0,"",SUM(一般募金!H116)/1000)</f>
        <v/>
      </c>
      <c r="T116" s="787" t="str">
        <f>IF(SUM(一般募金!I116)=0,"",SUM(一般募金!I116)/1000)</f>
        <v/>
      </c>
      <c r="U116" s="787" t="str">
        <f>IF(SUM(一般募金!K116)=0,"",SUM(一般募金!K116)/1000)</f>
        <v/>
      </c>
      <c r="V116" s="787" t="str">
        <f>IF(SUM(歳末募金!H116)=0,"",SUM(歳末募金!I116)/1000)</f>
        <v/>
      </c>
      <c r="W116" s="787" t="str">
        <f>IF(SUM(センター管理!H116)=0,"",SUM(センター管理!H116)/1000)</f>
        <v/>
      </c>
      <c r="X116" s="787" t="str">
        <f>IF(SUM(センター管理!K116)=0,"",SUM(センター管理!K116)/1000)</f>
        <v/>
      </c>
      <c r="Y116" s="787">
        <f>IF(SUM(居宅!H116)=0,"",SUM(居宅!H116)/1000)</f>
        <v>113096</v>
      </c>
      <c r="Z116" s="787" t="str">
        <f>IF(SUM(居宅!I116)=0,"",SUM(居宅!I116)/1000)</f>
        <v/>
      </c>
      <c r="AA116" s="787">
        <f>IF(SUM(居宅!N116)=0,"",SUM(居宅!N116)/1000)</f>
        <v>10192</v>
      </c>
      <c r="AB116" s="787" t="str">
        <f>IF(SUM(居宅!U116)=0,"",SUM(居宅!U116)/1000)</f>
        <v/>
      </c>
      <c r="AC116" s="787" t="str">
        <f>IF(SUM(居宅!AH116)=0,"",SUM(居宅!AH116)/1000)</f>
        <v/>
      </c>
      <c r="AD116" s="787">
        <f>IF(SUM(居宅!AL116)=0,"",SUM(居宅!AL116)/1000)</f>
        <v>102904</v>
      </c>
      <c r="AE116" s="787" t="str">
        <f>IF(SUM(居宅!AV116)=0,"",SUM(居宅!AV116)/1000)</f>
        <v/>
      </c>
      <c r="AF116" s="787" t="str">
        <f>IF(SUM(居宅!AZ116)=0,"",SUM(居宅!AZ116)/1000)</f>
        <v/>
      </c>
      <c r="AG116" s="787" t="str">
        <f>IF(SUM(作業所!H116)=0,"",SUM(作業所!H116)/1000)</f>
        <v/>
      </c>
      <c r="AH116" s="787" t="str">
        <f>IF(SUM(作業所!I116)=0,"",SUM(作業所!I116)/1000)</f>
        <v/>
      </c>
      <c r="AI116" s="787" t="str">
        <f>IF(SUM(作業所!K116)=0,"",SUM(作業所!K116)/1000)</f>
        <v/>
      </c>
      <c r="AJ116" s="787" t="str">
        <f>IF(SUM(作業所!R116)=0,"",SUM(作業所!R116)/1000)</f>
        <v/>
      </c>
      <c r="AK116" s="788" t="str">
        <f>IF(SUM('市受託(公益)'!H116)=0,"",SUM('市受託(公益)'!H116)/1000)</f>
        <v/>
      </c>
      <c r="AL116" s="409" t="str">
        <f>IF(SUM('市受託(公益)'!I116)=0,"",SUM('市受託(公益)'!I116)/1000)</f>
        <v/>
      </c>
      <c r="AM116" s="133" t="str">
        <f>IF(SUM('市受託(公益)'!K116)=0,"",SUM('市受託(公益)'!K116)/1000)</f>
        <v/>
      </c>
    </row>
    <row r="117" spans="1:43" ht="13.8" hidden="1" outlineLevel="3">
      <c r="A117" s="789"/>
      <c r="B117" s="738"/>
      <c r="C117" s="739"/>
      <c r="D117" s="740"/>
      <c r="E117" s="739"/>
      <c r="F117" s="735" t="s">
        <v>685</v>
      </c>
      <c r="G117" s="736" t="s">
        <v>689</v>
      </c>
      <c r="H117" s="785" t="s">
        <v>871</v>
      </c>
      <c r="I117" s="785" t="str">
        <f t="shared" si="12"/>
        <v/>
      </c>
      <c r="J117" s="785" t="str">
        <f t="shared" si="13"/>
        <v xml:space="preserve"> </v>
      </c>
      <c r="K117" s="786" t="str">
        <f>IF(SUM(法人!H117)=0,"",SUM(法人!H117)/1000)</f>
        <v/>
      </c>
      <c r="L117" s="787" t="str">
        <f>IF(SUM(地域!H117)=0,"",SUM(地域!H117)/1000)</f>
        <v/>
      </c>
      <c r="M117" s="787" t="str">
        <f>IF(SUM(相談!H117)=0,"",SUM(相談!H117)/1000)</f>
        <v/>
      </c>
      <c r="N117" s="787" t="str">
        <f>IF(SUM(相談!I117)=0,"",SUM(相談!I117)/1000)</f>
        <v/>
      </c>
      <c r="O117" s="787" t="str">
        <f>IF(SUM(相談!M117)=0,"",SUM(相談!M117)/1000)</f>
        <v/>
      </c>
      <c r="P117" s="787" t="str">
        <f>IF(SUM(相談!Q117)=0,"",SUM(相談!Q117)/1000)</f>
        <v/>
      </c>
      <c r="Q117" s="787" t="str">
        <f>IF(SUM(基金!H117)=0,"",SUM(基金!H117)/1000)</f>
        <v/>
      </c>
      <c r="R117" s="787" t="str">
        <f>IF(SUM(善銀!H117)=0,"",SUM(善銀!H117)/1000)</f>
        <v/>
      </c>
      <c r="S117" s="787" t="str">
        <f>IF(SUM(一般募金!H117)=0,"",SUM(一般募金!H117)/1000)</f>
        <v/>
      </c>
      <c r="T117" s="787" t="str">
        <f>IF(SUM(一般募金!I117)=0,"",SUM(一般募金!I117)/1000)</f>
        <v/>
      </c>
      <c r="U117" s="787" t="str">
        <f>IF(SUM(一般募金!K117)=0,"",SUM(一般募金!K117)/1000)</f>
        <v/>
      </c>
      <c r="V117" s="787" t="str">
        <f>IF(SUM(歳末募金!H117)=0,"",SUM(歳末募金!I117)/1000)</f>
        <v/>
      </c>
      <c r="W117" s="787" t="str">
        <f>IF(SUM(センター管理!H117)=0,"",SUM(センター管理!H117)/1000)</f>
        <v/>
      </c>
      <c r="X117" s="787" t="str">
        <f>IF(SUM(センター管理!K117)=0,"",SUM(センター管理!K117)/1000)</f>
        <v/>
      </c>
      <c r="Y117" s="787" t="str">
        <f>IF(SUM(居宅!H117)=0,"",SUM(居宅!H117)/1000)</f>
        <v/>
      </c>
      <c r="Z117" s="787" t="str">
        <f>IF(SUM(居宅!I117)=0,"",SUM(居宅!I117)/1000)</f>
        <v/>
      </c>
      <c r="AA117" s="787" t="str">
        <f>IF(SUM(居宅!N117)=0,"",SUM(居宅!N117)/1000)</f>
        <v/>
      </c>
      <c r="AB117" s="787" t="str">
        <f>IF(SUM(居宅!U117)=0,"",SUM(居宅!U117)/1000)</f>
        <v/>
      </c>
      <c r="AC117" s="787" t="str">
        <f>IF(SUM(居宅!AH117)=0,"",SUM(居宅!AH117)/1000)</f>
        <v/>
      </c>
      <c r="AD117" s="787" t="str">
        <f>IF(SUM(居宅!AL117)=0,"",SUM(居宅!AL117)/1000)</f>
        <v/>
      </c>
      <c r="AE117" s="787" t="str">
        <f>IF(SUM(居宅!AV117)=0,"",SUM(居宅!AV117)/1000)</f>
        <v/>
      </c>
      <c r="AF117" s="787" t="str">
        <f>IF(SUM(居宅!AZ117)=0,"",SUM(居宅!AZ117)/1000)</f>
        <v/>
      </c>
      <c r="AG117" s="787" t="str">
        <f>IF(SUM(作業所!H117)=0,"",SUM(作業所!H117)/1000)</f>
        <v/>
      </c>
      <c r="AH117" s="787" t="str">
        <f>IF(SUM(作業所!I117)=0,"",SUM(作業所!I117)/1000)</f>
        <v/>
      </c>
      <c r="AI117" s="787" t="str">
        <f>IF(SUM(作業所!K117)=0,"",SUM(作業所!K117)/1000)</f>
        <v/>
      </c>
      <c r="AJ117" s="787" t="str">
        <f>IF(SUM(作業所!R117)=0,"",SUM(作業所!R117)/1000)</f>
        <v/>
      </c>
      <c r="AK117" s="788" t="str">
        <f>IF(SUM('市受託(公益)'!H117)=0,"",SUM('市受託(公益)'!H117)/1000)</f>
        <v/>
      </c>
      <c r="AL117" s="409" t="str">
        <f>IF(SUM('市受託(公益)'!I117)=0,"",SUM('市受託(公益)'!I117)/1000)</f>
        <v/>
      </c>
      <c r="AM117" s="133" t="str">
        <f>IF(SUM('市受託(公益)'!K117)=0,"",SUM('市受託(公益)'!K117)/1000)</f>
        <v/>
      </c>
    </row>
    <row r="118" spans="1:43" ht="13.8" hidden="1" outlineLevel="1">
      <c r="A118" s="789"/>
      <c r="B118" s="738"/>
      <c r="C118" s="739"/>
      <c r="D118" s="797" t="s">
        <v>406</v>
      </c>
      <c r="E118" s="796" t="s">
        <v>335</v>
      </c>
      <c r="F118" s="792"/>
      <c r="G118" s="736"/>
      <c r="H118" s="785">
        <v>11862</v>
      </c>
      <c r="I118" s="785">
        <f t="shared" si="12"/>
        <v>13592</v>
      </c>
      <c r="J118" s="785">
        <f t="shared" si="13"/>
        <v>1730</v>
      </c>
      <c r="K118" s="786" t="str">
        <f>IF(SUM(法人!H118)=0,"",SUM(法人!H118)/1000)</f>
        <v/>
      </c>
      <c r="L118" s="787" t="str">
        <f>IF(SUM(地域!H118)=0,"",SUM(地域!H118)/1000)</f>
        <v/>
      </c>
      <c r="M118" s="787" t="str">
        <f>IF(SUM(相談!H118)=0,"",SUM(相談!H118)/1000)</f>
        <v/>
      </c>
      <c r="N118" s="787" t="str">
        <f>IF(SUM(相談!I118)=0,"",SUM(相談!I118)/1000)</f>
        <v/>
      </c>
      <c r="O118" s="787" t="str">
        <f>IF(SUM(相談!M118)=0,"",SUM(相談!M118)/1000)</f>
        <v/>
      </c>
      <c r="P118" s="787" t="str">
        <f>IF(SUM(相談!Q118)=0,"",SUM(相談!Q118)/1000)</f>
        <v/>
      </c>
      <c r="Q118" s="787" t="str">
        <f>IF(SUM(基金!H118)=0,"",SUM(基金!H118)/1000)</f>
        <v/>
      </c>
      <c r="R118" s="787" t="str">
        <f>IF(SUM(善銀!H118)=0,"",SUM(善銀!H118)/1000)</f>
        <v/>
      </c>
      <c r="S118" s="787" t="str">
        <f>IF(SUM(一般募金!H118)=0,"",SUM(一般募金!H118)/1000)</f>
        <v/>
      </c>
      <c r="T118" s="787" t="str">
        <f>IF(SUM(一般募金!I118)=0,"",SUM(一般募金!I118)/1000)</f>
        <v/>
      </c>
      <c r="U118" s="787" t="str">
        <f>IF(SUM(一般募金!K118)=0,"",SUM(一般募金!K118)/1000)</f>
        <v/>
      </c>
      <c r="V118" s="787" t="str">
        <f>IF(SUM(歳末募金!H118)=0,"",SUM(歳末募金!I118)/1000)</f>
        <v/>
      </c>
      <c r="W118" s="787" t="str">
        <f>IF(SUM(センター管理!H118)=0,"",SUM(センター管理!H118)/1000)</f>
        <v/>
      </c>
      <c r="X118" s="787" t="str">
        <f>IF(SUM(センター管理!K118)=0,"",SUM(センター管理!K118)/1000)</f>
        <v/>
      </c>
      <c r="Y118" s="787">
        <f>IF(SUM(居宅!H118)=0,"",SUM(居宅!H118)/1000)</f>
        <v>13592</v>
      </c>
      <c r="Z118" s="787" t="str">
        <f>IF(SUM(居宅!I118)=0,"",SUM(居宅!I118)/1000)</f>
        <v/>
      </c>
      <c r="AA118" s="787">
        <f>IF(SUM(居宅!N118)=0,"",SUM(居宅!N118)/1000)</f>
        <v>3909</v>
      </c>
      <c r="AB118" s="787">
        <f>IF(SUM(居宅!U118)=0,"",SUM(居宅!U118)/1000)</f>
        <v>7296</v>
      </c>
      <c r="AC118" s="787" t="str">
        <f>IF(SUM(居宅!AH118)=0,"",SUM(居宅!AH118)/1000)</f>
        <v/>
      </c>
      <c r="AD118" s="787" t="str">
        <f>IF(SUM(居宅!AL118)=0,"",SUM(居宅!AL118)/1000)</f>
        <v/>
      </c>
      <c r="AE118" s="787">
        <f>IF(SUM(居宅!AV118)=0,"",SUM(居宅!AV118)/1000)</f>
        <v>2387</v>
      </c>
      <c r="AF118" s="787" t="str">
        <f>IF(SUM(居宅!AZ118)=0,"",SUM(居宅!AZ118)/1000)</f>
        <v/>
      </c>
      <c r="AG118" s="787" t="str">
        <f>IF(SUM(作業所!H118)=0,"",SUM(作業所!H118)/1000)</f>
        <v/>
      </c>
      <c r="AH118" s="787" t="str">
        <f>IF(SUM(作業所!I118)=0,"",SUM(作業所!I118)/1000)</f>
        <v/>
      </c>
      <c r="AI118" s="787" t="str">
        <f>IF(SUM(作業所!K118)=0,"",SUM(作業所!K118)/1000)</f>
        <v/>
      </c>
      <c r="AJ118" s="787" t="str">
        <f>IF(SUM(作業所!R118)=0,"",SUM(作業所!R118)/1000)</f>
        <v/>
      </c>
      <c r="AK118" s="788" t="str">
        <f>IF(SUM('市受託(公益)'!H118)=0,"",SUM('市受託(公益)'!H118)/1000)</f>
        <v/>
      </c>
      <c r="AL118" s="409" t="str">
        <f>IF(SUM('市受託(公益)'!I118)=0,"",SUM('市受託(公益)'!I118)/1000)</f>
        <v/>
      </c>
      <c r="AM118" s="133" t="str">
        <f>IF(SUM('市受託(公益)'!K118)=0,"",SUM('市受託(公益)'!K118)/1000)</f>
        <v/>
      </c>
    </row>
    <row r="119" spans="1:43" ht="13.8" hidden="1" outlineLevel="2">
      <c r="A119" s="789"/>
      <c r="B119" s="738"/>
      <c r="C119" s="739"/>
      <c r="D119" s="795"/>
      <c r="E119" s="791"/>
      <c r="F119" s="792" t="s">
        <v>407</v>
      </c>
      <c r="G119" s="736" t="s">
        <v>408</v>
      </c>
      <c r="H119" s="785">
        <v>10769</v>
      </c>
      <c r="I119" s="785">
        <f t="shared" si="12"/>
        <v>12534</v>
      </c>
      <c r="J119" s="785">
        <f t="shared" si="13"/>
        <v>1765</v>
      </c>
      <c r="K119" s="786" t="str">
        <f>IF(SUM(法人!H119)=0,"",SUM(法人!H119)/1000)</f>
        <v/>
      </c>
      <c r="L119" s="787" t="str">
        <f>IF(SUM(地域!H119)=0,"",SUM(地域!H119)/1000)</f>
        <v/>
      </c>
      <c r="M119" s="787" t="str">
        <f>IF(SUM(相談!H119)=0,"",SUM(相談!H119)/1000)</f>
        <v/>
      </c>
      <c r="N119" s="787" t="str">
        <f>IF(SUM(相談!I119)=0,"",SUM(相談!I119)/1000)</f>
        <v/>
      </c>
      <c r="O119" s="787" t="str">
        <f>IF(SUM(相談!M119)=0,"",SUM(相談!M119)/1000)</f>
        <v/>
      </c>
      <c r="P119" s="787" t="str">
        <f>IF(SUM(相談!Q119)=0,"",SUM(相談!Q119)/1000)</f>
        <v/>
      </c>
      <c r="Q119" s="787" t="str">
        <f>IF(SUM(基金!H119)=0,"",SUM(基金!H119)/1000)</f>
        <v/>
      </c>
      <c r="R119" s="787" t="str">
        <f>IF(SUM(善銀!H119)=0,"",SUM(善銀!H119)/1000)</f>
        <v/>
      </c>
      <c r="S119" s="787" t="str">
        <f>IF(SUM(一般募金!H119)=0,"",SUM(一般募金!H119)/1000)</f>
        <v/>
      </c>
      <c r="T119" s="787" t="str">
        <f>IF(SUM(一般募金!I119)=0,"",SUM(一般募金!I119)/1000)</f>
        <v/>
      </c>
      <c r="U119" s="787" t="str">
        <f>IF(SUM(一般募金!K119)=0,"",SUM(一般募金!K119)/1000)</f>
        <v/>
      </c>
      <c r="V119" s="787" t="str">
        <f>IF(SUM(歳末募金!H119)=0,"",SUM(歳末募金!I119)/1000)</f>
        <v/>
      </c>
      <c r="W119" s="787" t="str">
        <f>IF(SUM(センター管理!H119)=0,"",SUM(センター管理!H119)/1000)</f>
        <v/>
      </c>
      <c r="X119" s="787" t="str">
        <f>IF(SUM(センター管理!K119)=0,"",SUM(センター管理!K119)/1000)</f>
        <v/>
      </c>
      <c r="Y119" s="787">
        <f>IF(SUM(居宅!H119)=0,"",SUM(居宅!H119)/1000)</f>
        <v>12534</v>
      </c>
      <c r="Z119" s="787" t="str">
        <f>IF(SUM(居宅!I119)=0,"",SUM(居宅!I119)/1000)</f>
        <v/>
      </c>
      <c r="AA119" s="787">
        <f>IF(SUM(居宅!N119)=0,"",SUM(居宅!N119)/1000)</f>
        <v>3909</v>
      </c>
      <c r="AB119" s="787">
        <f>IF(SUM(居宅!U119)=0,"",SUM(居宅!U119)/1000)</f>
        <v>6477</v>
      </c>
      <c r="AC119" s="787" t="str">
        <f>IF(SUM(居宅!AH119)=0,"",SUM(居宅!AH119)/1000)</f>
        <v/>
      </c>
      <c r="AD119" s="787" t="str">
        <f>IF(SUM(居宅!AL119)=0,"",SUM(居宅!AL119)/1000)</f>
        <v/>
      </c>
      <c r="AE119" s="787">
        <f>IF(SUM(居宅!AV119)=0,"",SUM(居宅!AV119)/1000)</f>
        <v>2148</v>
      </c>
      <c r="AF119" s="787" t="str">
        <f>IF(SUM(居宅!AZ119)=0,"",SUM(居宅!AZ119)/1000)</f>
        <v/>
      </c>
      <c r="AG119" s="787" t="str">
        <f>IF(SUM(作業所!H119)=0,"",SUM(作業所!H119)/1000)</f>
        <v/>
      </c>
      <c r="AH119" s="787" t="str">
        <f>IF(SUM(作業所!I119)=0,"",SUM(作業所!I119)/1000)</f>
        <v/>
      </c>
      <c r="AI119" s="787" t="str">
        <f>IF(SUM(作業所!K119)=0,"",SUM(作業所!K119)/1000)</f>
        <v/>
      </c>
      <c r="AJ119" s="787" t="str">
        <f>IF(SUM(作業所!R119)=0,"",SUM(作業所!R119)/1000)</f>
        <v/>
      </c>
      <c r="AK119" s="788" t="str">
        <f>IF(SUM('市受託(公益)'!H119)=0,"",SUM('市受託(公益)'!H119)/1000)</f>
        <v/>
      </c>
      <c r="AL119" s="409" t="str">
        <f>IF(SUM('市受託(公益)'!I119)=0,"",SUM('市受託(公益)'!I119)/1000)</f>
        <v/>
      </c>
      <c r="AM119" s="133" t="str">
        <f>IF(SUM('市受託(公益)'!K119)=0,"",SUM('市受託(公益)'!K119)/1000)</f>
        <v/>
      </c>
    </row>
    <row r="120" spans="1:43" ht="13.8" hidden="1" outlineLevel="3">
      <c r="A120" s="789"/>
      <c r="B120" s="738"/>
      <c r="C120" s="739"/>
      <c r="D120" s="740"/>
      <c r="E120" s="739"/>
      <c r="F120" s="735" t="s">
        <v>682</v>
      </c>
      <c r="G120" s="736" t="s">
        <v>958</v>
      </c>
      <c r="H120" s="785">
        <v>0</v>
      </c>
      <c r="I120" s="785">
        <v>0</v>
      </c>
      <c r="J120" s="785">
        <f t="shared" si="13"/>
        <v>0</v>
      </c>
      <c r="K120" s="786" t="str">
        <f>IF(SUM(法人!H120)=0,"",SUM(法人!H120)/1000)</f>
        <v/>
      </c>
      <c r="L120" s="787" t="str">
        <f>IF(SUM(地域!H120)=0,"",SUM(地域!H120)/1000)</f>
        <v/>
      </c>
      <c r="M120" s="787" t="str">
        <f>IF(SUM(相談!H120)=0,"",SUM(相談!H120)/1000)</f>
        <v/>
      </c>
      <c r="N120" s="787" t="str">
        <f>IF(SUM(相談!I120)=0,"",SUM(相談!I120)/1000)</f>
        <v/>
      </c>
      <c r="O120" s="787" t="str">
        <f>IF(SUM(相談!M120)=0,"",SUM(相談!M120)/1000)</f>
        <v/>
      </c>
      <c r="P120" s="787" t="str">
        <f>IF(SUM(相談!Q120)=0,"",SUM(相談!Q120)/1000)</f>
        <v/>
      </c>
      <c r="Q120" s="787" t="str">
        <f>IF(SUM(基金!H120)=0,"",SUM(基金!H120)/1000)</f>
        <v/>
      </c>
      <c r="R120" s="787" t="str">
        <f>IF(SUM(善銀!H120)=0,"",SUM(善銀!H120)/1000)</f>
        <v/>
      </c>
      <c r="S120" s="787" t="str">
        <f>IF(SUM(一般募金!H120)=0,"",SUM(一般募金!H120)/1000)</f>
        <v/>
      </c>
      <c r="T120" s="787" t="str">
        <f>IF(SUM(一般募金!I120)=0,"",SUM(一般募金!I120)/1000)</f>
        <v/>
      </c>
      <c r="U120" s="787" t="str">
        <f>IF(SUM(一般募金!K120)=0,"",SUM(一般募金!K120)/1000)</f>
        <v/>
      </c>
      <c r="V120" s="787" t="str">
        <f>IF(SUM(歳末募金!H120)=0,"",SUM(歳末募金!I120)/1000)</f>
        <v/>
      </c>
      <c r="W120" s="787" t="str">
        <f>IF(SUM(センター管理!H120)=0,"",SUM(センター管理!H120)/1000)</f>
        <v/>
      </c>
      <c r="X120" s="787" t="str">
        <f>IF(SUM(センター管理!K120)=0,"",SUM(センター管理!K120)/1000)</f>
        <v/>
      </c>
      <c r="Y120" s="787" t="str">
        <f>IF(SUM(居宅!H120)=0,"",SUM(居宅!H120)/1000)</f>
        <v/>
      </c>
      <c r="Z120" s="787" t="str">
        <f>IF(SUM(居宅!I120)=0,"",SUM(居宅!I120)/1000)</f>
        <v/>
      </c>
      <c r="AA120" s="787" t="str">
        <f>IF(SUM(居宅!N120)=0,"",SUM(居宅!N120)/1000)</f>
        <v/>
      </c>
      <c r="AB120" s="787" t="str">
        <f>IF(SUM(居宅!U120)=0,"",SUM(居宅!U120)/1000)</f>
        <v/>
      </c>
      <c r="AC120" s="787" t="str">
        <f>IF(SUM(居宅!AH120)=0,"",SUM(居宅!AH120)/1000)</f>
        <v/>
      </c>
      <c r="AD120" s="787" t="str">
        <f>IF(SUM(居宅!AL120)=0,"",SUM(居宅!AL120)/1000)</f>
        <v/>
      </c>
      <c r="AE120" s="787" t="str">
        <f>IF(SUM(居宅!AV120)=0,"",SUM(居宅!AV120)/1000)</f>
        <v/>
      </c>
      <c r="AF120" s="787" t="str">
        <f>IF(SUM(居宅!AZ120)=0,"",SUM(居宅!AZ120)/1000)</f>
        <v/>
      </c>
      <c r="AG120" s="787" t="str">
        <f>IF(SUM(作業所!H120)=0,"",SUM(作業所!H120)/1000)</f>
        <v/>
      </c>
      <c r="AH120" s="787" t="str">
        <f>IF(SUM(作業所!I120)=0,"",SUM(作業所!I120)/1000)</f>
        <v/>
      </c>
      <c r="AI120" s="787" t="str">
        <f>IF(SUM(作業所!K120)=0,"",SUM(作業所!K120)/1000)</f>
        <v/>
      </c>
      <c r="AJ120" s="787" t="str">
        <f>IF(SUM(作業所!R120)=0,"",SUM(作業所!R120)/1000)</f>
        <v/>
      </c>
      <c r="AK120" s="788" t="str">
        <f>IF(SUM('市受託(公益)'!H120)=0,"",SUM('市受託(公益)'!H120)/1000)</f>
        <v/>
      </c>
      <c r="AL120" s="409" t="str">
        <f>IF(SUM('市受託(公益)'!I120)=0,"",SUM('市受託(公益)'!I120)/1000)</f>
        <v/>
      </c>
      <c r="AM120" s="133" t="str">
        <f>IF(SUM('市受託(公益)'!K120)=0,"",SUM('市受託(公益)'!K120)/1000)</f>
        <v/>
      </c>
    </row>
    <row r="121" spans="1:43" ht="13.8" hidden="1" outlineLevel="3">
      <c r="A121" s="789"/>
      <c r="B121" s="738"/>
      <c r="C121" s="739"/>
      <c r="D121" s="740"/>
      <c r="E121" s="739"/>
      <c r="F121" s="735" t="s">
        <v>683</v>
      </c>
      <c r="G121" s="736" t="s">
        <v>925</v>
      </c>
      <c r="H121" s="785">
        <v>0</v>
      </c>
      <c r="I121" s="785">
        <v>0</v>
      </c>
      <c r="J121" s="785">
        <f t="shared" si="13"/>
        <v>0</v>
      </c>
      <c r="K121" s="786" t="str">
        <f>IF(SUM(法人!H121)=0,"",SUM(法人!H121)/1000)</f>
        <v/>
      </c>
      <c r="L121" s="787" t="str">
        <f>IF(SUM(地域!H121)=0,"",SUM(地域!H121)/1000)</f>
        <v/>
      </c>
      <c r="M121" s="787" t="str">
        <f>IF(SUM(相談!H121)=0,"",SUM(相談!H121)/1000)</f>
        <v/>
      </c>
      <c r="N121" s="787" t="str">
        <f>IF(SUM(相談!I121)=0,"",SUM(相談!I121)/1000)</f>
        <v/>
      </c>
      <c r="O121" s="787" t="str">
        <f>IF(SUM(相談!M121)=0,"",SUM(相談!M121)/1000)</f>
        <v/>
      </c>
      <c r="P121" s="787" t="str">
        <f>IF(SUM(相談!Q121)=0,"",SUM(相談!Q121)/1000)</f>
        <v/>
      </c>
      <c r="Q121" s="787" t="str">
        <f>IF(SUM(基金!H121)=0,"",SUM(基金!H121)/1000)</f>
        <v/>
      </c>
      <c r="R121" s="787" t="str">
        <f>IF(SUM(善銀!H121)=0,"",SUM(善銀!H121)/1000)</f>
        <v/>
      </c>
      <c r="S121" s="787" t="str">
        <f>IF(SUM(一般募金!H121)=0,"",SUM(一般募金!H121)/1000)</f>
        <v/>
      </c>
      <c r="T121" s="787" t="str">
        <f>IF(SUM(一般募金!I121)=0,"",SUM(一般募金!I121)/1000)</f>
        <v/>
      </c>
      <c r="U121" s="787" t="str">
        <f>IF(SUM(一般募金!K121)=0,"",SUM(一般募金!K121)/1000)</f>
        <v/>
      </c>
      <c r="V121" s="787" t="str">
        <f>IF(SUM(歳末募金!H121)=0,"",SUM(歳末募金!I121)/1000)</f>
        <v/>
      </c>
      <c r="W121" s="787" t="str">
        <f>IF(SUM(センター管理!H121)=0,"",SUM(センター管理!H121)/1000)</f>
        <v/>
      </c>
      <c r="X121" s="787" t="str">
        <f>IF(SUM(センター管理!K121)=0,"",SUM(センター管理!K121)/1000)</f>
        <v/>
      </c>
      <c r="Y121" s="787" t="str">
        <f>IF(SUM(居宅!H121)=0,"",SUM(居宅!H121)/1000)</f>
        <v/>
      </c>
      <c r="Z121" s="787" t="str">
        <f>IF(SUM(居宅!I121)=0,"",SUM(居宅!I121)/1000)</f>
        <v/>
      </c>
      <c r="AA121" s="787" t="str">
        <f>IF(SUM(居宅!N121)=0,"",SUM(居宅!N121)/1000)</f>
        <v/>
      </c>
      <c r="AB121" s="787" t="str">
        <f>IF(SUM(居宅!U121)=0,"",SUM(居宅!U121)/1000)</f>
        <v/>
      </c>
      <c r="AC121" s="787" t="str">
        <f>IF(SUM(居宅!AH121)=0,"",SUM(居宅!AH121)/1000)</f>
        <v/>
      </c>
      <c r="AD121" s="787" t="str">
        <f>IF(SUM(居宅!AL121)=0,"",SUM(居宅!AL121)/1000)</f>
        <v/>
      </c>
      <c r="AE121" s="787" t="str">
        <f>IF(SUM(居宅!AV121)=0,"",SUM(居宅!AV121)/1000)</f>
        <v/>
      </c>
      <c r="AF121" s="787" t="str">
        <f>IF(SUM(居宅!AZ121)=0,"",SUM(居宅!AZ121)/1000)</f>
        <v/>
      </c>
      <c r="AG121" s="787" t="str">
        <f>IF(SUM(作業所!H121)=0,"",SUM(作業所!H121)/1000)</f>
        <v/>
      </c>
      <c r="AH121" s="787" t="str">
        <f>IF(SUM(作業所!I121)=0,"",SUM(作業所!I121)/1000)</f>
        <v/>
      </c>
      <c r="AI121" s="787" t="str">
        <f>IF(SUM(作業所!K121)=0,"",SUM(作業所!K121)/1000)</f>
        <v/>
      </c>
      <c r="AJ121" s="787" t="str">
        <f>IF(SUM(作業所!R121)=0,"",SUM(作業所!R121)/1000)</f>
        <v/>
      </c>
      <c r="AK121" s="788" t="str">
        <f>IF(SUM('市受託(公益)'!H121)=0,"",SUM('市受託(公益)'!H121)/1000)</f>
        <v/>
      </c>
      <c r="AL121" s="409" t="str">
        <f>IF(SUM('市受託(公益)'!I121)=0,"",SUM('市受託(公益)'!I121)/1000)</f>
        <v/>
      </c>
      <c r="AM121" s="133" t="str">
        <f>IF(SUM('市受託(公益)'!K121)=0,"",SUM('市受託(公益)'!K121)/1000)</f>
        <v/>
      </c>
    </row>
    <row r="122" spans="1:43" s="398" customFormat="1" ht="13.8" hidden="1" outlineLevel="3">
      <c r="A122" s="789"/>
      <c r="B122" s="738"/>
      <c r="C122" s="739"/>
      <c r="D122" s="740"/>
      <c r="E122" s="739"/>
      <c r="F122" s="735" t="s">
        <v>684</v>
      </c>
      <c r="G122" s="736" t="s">
        <v>923</v>
      </c>
      <c r="H122" s="785">
        <v>4471</v>
      </c>
      <c r="I122" s="785">
        <f>IF(SUM(K122,L122,M122,Q122,R122,S122,V122,W122,Y122,AG122,AK122)=0,"",SUM(K122,L122,M122,Q122,R122,S122,V122,W122,Y122,AG122,AK122))</f>
        <v>4629</v>
      </c>
      <c r="J122" s="785">
        <f t="shared" si="13"/>
        <v>158</v>
      </c>
      <c r="K122" s="786" t="str">
        <f>IF(SUM(法人!H122)=0,"",SUM(法人!H122)/1000)</f>
        <v/>
      </c>
      <c r="L122" s="787" t="str">
        <f>IF(SUM(地域!H122)=0,"",SUM(地域!H122)/1000)</f>
        <v/>
      </c>
      <c r="M122" s="787" t="str">
        <f>IF(SUM(相談!H122)=0,"",SUM(相談!H122)/1000)</f>
        <v/>
      </c>
      <c r="N122" s="787" t="str">
        <f>IF(SUM(相談!I122)=0,"",SUM(相談!I122)/1000)</f>
        <v/>
      </c>
      <c r="O122" s="787" t="str">
        <f>IF(SUM(相談!M122)=0,"",SUM(相談!M122)/1000)</f>
        <v/>
      </c>
      <c r="P122" s="787" t="str">
        <f>IF(SUM(相談!Q122)=0,"",SUM(相談!Q122)/1000)</f>
        <v/>
      </c>
      <c r="Q122" s="787" t="str">
        <f>IF(SUM(基金!H122)=0,"",SUM(基金!H122)/1000)</f>
        <v/>
      </c>
      <c r="R122" s="787" t="str">
        <f>IF(SUM(善銀!H122)=0,"",SUM(善銀!H122)/1000)</f>
        <v/>
      </c>
      <c r="S122" s="787" t="str">
        <f>IF(SUM(一般募金!H122)=0,"",SUM(一般募金!H122)/1000)</f>
        <v/>
      </c>
      <c r="T122" s="787" t="str">
        <f>IF(SUM(一般募金!I122)=0,"",SUM(一般募金!I122)/1000)</f>
        <v/>
      </c>
      <c r="U122" s="787" t="str">
        <f>IF(SUM(一般募金!K122)=0,"",SUM(一般募金!K122)/1000)</f>
        <v/>
      </c>
      <c r="V122" s="787" t="str">
        <f>IF(SUM(歳末募金!H122)=0,"",SUM(歳末募金!I122)/1000)</f>
        <v/>
      </c>
      <c r="W122" s="787" t="str">
        <f>IF(SUM(センター管理!H122)=0,"",SUM(センター管理!H122)/1000)</f>
        <v/>
      </c>
      <c r="X122" s="787" t="str">
        <f>IF(SUM(センター管理!K122)=0,"",SUM(センター管理!K122)/1000)</f>
        <v/>
      </c>
      <c r="Y122" s="787">
        <f>IF(SUM(居宅!H122)=0,"",SUM(居宅!H122)/1000)</f>
        <v>4629</v>
      </c>
      <c r="Z122" s="787" t="str">
        <f>IF(SUM(居宅!I122)=0,"",SUM(居宅!I122)/1000)</f>
        <v/>
      </c>
      <c r="AA122" s="787" t="str">
        <f>IF(SUM(居宅!N122)=0,"",SUM(居宅!N122)/1000)</f>
        <v/>
      </c>
      <c r="AB122" s="787">
        <f>IF(SUM(居宅!U122)=0,"",SUM(居宅!U122)/1000)</f>
        <v>4230</v>
      </c>
      <c r="AC122" s="787" t="str">
        <f>IF(SUM(居宅!AH122)=0,"",SUM(居宅!AH122)/1000)</f>
        <v/>
      </c>
      <c r="AD122" s="787" t="str">
        <f>IF(SUM(居宅!AL122)=0,"",SUM(居宅!AL122)/1000)</f>
        <v/>
      </c>
      <c r="AE122" s="787">
        <f>IF(SUM(居宅!AV122)=0,"",SUM(居宅!AV122)/1000)</f>
        <v>399</v>
      </c>
      <c r="AF122" s="787" t="str">
        <f>IF(SUM(居宅!AZ122)=0,"",SUM(居宅!AZ122)/1000)</f>
        <v/>
      </c>
      <c r="AG122" s="787" t="str">
        <f>IF(SUM(作業所!H122)=0,"",SUM(作業所!H122)/1000)</f>
        <v/>
      </c>
      <c r="AH122" s="787" t="str">
        <f>IF(SUM(作業所!I122)=0,"",SUM(作業所!I122)/1000)</f>
        <v/>
      </c>
      <c r="AI122" s="787" t="str">
        <f>IF(SUM(作業所!K122)=0,"",SUM(作業所!K122)/1000)</f>
        <v/>
      </c>
      <c r="AJ122" s="787" t="str">
        <f>IF(SUM(作業所!R122)=0,"",SUM(作業所!R122)/1000)</f>
        <v/>
      </c>
      <c r="AK122" s="788" t="str">
        <f>IF(SUM('市受託(公益)'!H122)=0,"",SUM('市受託(公益)'!H122)/1000)</f>
        <v/>
      </c>
      <c r="AL122" s="409" t="str">
        <f>IF(SUM('市受託(公益)'!I122)=0,"",SUM('市受託(公益)'!I122)/1000)</f>
        <v/>
      </c>
      <c r="AM122" s="133" t="str">
        <f>IF(SUM('市受託(公益)'!K122)=0,"",SUM('市受託(公益)'!K122)/1000)</f>
        <v/>
      </c>
      <c r="AN122" s="64"/>
      <c r="AO122" s="64"/>
      <c r="AP122" s="64"/>
      <c r="AQ122" s="64"/>
    </row>
    <row r="123" spans="1:43" s="398" customFormat="1" ht="13.8" hidden="1" outlineLevel="3">
      <c r="A123" s="789"/>
      <c r="B123" s="738"/>
      <c r="C123" s="739"/>
      <c r="D123" s="740"/>
      <c r="E123" s="739"/>
      <c r="F123" s="735" t="s">
        <v>690</v>
      </c>
      <c r="G123" s="736" t="s">
        <v>924</v>
      </c>
      <c r="H123" s="785">
        <v>4152</v>
      </c>
      <c r="I123" s="785">
        <f>IF(SUM(K123,L123,M123,Q123,R123,S123,V123,W123,Y123,AG123,AK123)=0,"",SUM(K123,L123,M123,Q123,R123,S123,V123,W123,Y123,AG123,AK123))</f>
        <v>3996</v>
      </c>
      <c r="J123" s="785">
        <f t="shared" si="13"/>
        <v>-156</v>
      </c>
      <c r="K123" s="786" t="str">
        <f>IF(SUM(法人!H123)=0,"",SUM(法人!H123)/1000)</f>
        <v/>
      </c>
      <c r="L123" s="787" t="str">
        <f>IF(SUM(地域!H123)=0,"",SUM(地域!H123)/1000)</f>
        <v/>
      </c>
      <c r="M123" s="787" t="str">
        <f>IF(SUM(相談!H123)=0,"",SUM(相談!H123)/1000)</f>
        <v/>
      </c>
      <c r="N123" s="787" t="str">
        <f>IF(SUM(相談!I123)=0,"",SUM(相談!I123)/1000)</f>
        <v/>
      </c>
      <c r="O123" s="787" t="str">
        <f>IF(SUM(相談!M123)=0,"",SUM(相談!M123)/1000)</f>
        <v/>
      </c>
      <c r="P123" s="787" t="str">
        <f>IF(SUM(相談!Q123)=0,"",SUM(相談!Q123)/1000)</f>
        <v/>
      </c>
      <c r="Q123" s="787" t="str">
        <f>IF(SUM(基金!H123)=0,"",SUM(基金!H123)/1000)</f>
        <v/>
      </c>
      <c r="R123" s="787" t="str">
        <f>IF(SUM(善銀!H123)=0,"",SUM(善銀!H123)/1000)</f>
        <v/>
      </c>
      <c r="S123" s="787" t="str">
        <f>IF(SUM(一般募金!H123)=0,"",SUM(一般募金!H123)/1000)</f>
        <v/>
      </c>
      <c r="T123" s="787" t="str">
        <f>IF(SUM(一般募金!I123)=0,"",SUM(一般募金!I123)/1000)</f>
        <v/>
      </c>
      <c r="U123" s="787" t="str">
        <f>IF(SUM(一般募金!K123)=0,"",SUM(一般募金!K123)/1000)</f>
        <v/>
      </c>
      <c r="V123" s="787" t="str">
        <f>IF(SUM(歳末募金!H123)=0,"",SUM(歳末募金!I123)/1000)</f>
        <v/>
      </c>
      <c r="W123" s="787" t="str">
        <f>IF(SUM(センター管理!H123)=0,"",SUM(センター管理!H123)/1000)</f>
        <v/>
      </c>
      <c r="X123" s="787" t="str">
        <f>IF(SUM(センター管理!K123)=0,"",SUM(センター管理!K123)/1000)</f>
        <v/>
      </c>
      <c r="Y123" s="787">
        <f>IF(SUM(居宅!H123)=0,"",SUM(居宅!H123)/1000)</f>
        <v>3996</v>
      </c>
      <c r="Z123" s="787" t="str">
        <f>IF(SUM(居宅!I123)=0,"",SUM(居宅!I123)/1000)</f>
        <v/>
      </c>
      <c r="AA123" s="787" t="str">
        <f>IF(SUM(居宅!N123)=0,"",SUM(居宅!N123)/1000)</f>
        <v/>
      </c>
      <c r="AB123" s="787">
        <f>IF(SUM(居宅!U123)=0,"",SUM(居宅!U123)/1000)</f>
        <v>2247</v>
      </c>
      <c r="AC123" s="787" t="str">
        <f>IF(SUM(居宅!AH123)=0,"",SUM(居宅!AH123)/1000)</f>
        <v/>
      </c>
      <c r="AD123" s="787" t="str">
        <f>IF(SUM(居宅!AL123)=0,"",SUM(居宅!AL123)/1000)</f>
        <v/>
      </c>
      <c r="AE123" s="787">
        <f>IF(SUM(居宅!AV123)=0,"",SUM(居宅!AV123)/1000)</f>
        <v>1749</v>
      </c>
      <c r="AF123" s="787" t="str">
        <f>IF(SUM(居宅!AZ123)=0,"",SUM(居宅!AZ123)/1000)</f>
        <v/>
      </c>
      <c r="AG123" s="787" t="str">
        <f>IF(SUM(作業所!H123)=0,"",SUM(作業所!H123)/1000)</f>
        <v/>
      </c>
      <c r="AH123" s="787" t="str">
        <f>IF(SUM(作業所!I123)=0,"",SUM(作業所!I123)/1000)</f>
        <v/>
      </c>
      <c r="AI123" s="787" t="str">
        <f>IF(SUM(作業所!K123)=0,"",SUM(作業所!K123)/1000)</f>
        <v/>
      </c>
      <c r="AJ123" s="787" t="str">
        <f>IF(SUM(作業所!R123)=0,"",SUM(作業所!R123)/1000)</f>
        <v/>
      </c>
      <c r="AK123" s="788" t="str">
        <f>IF(SUM('市受託(公益)'!H123)=0,"",SUM('市受託(公益)'!H123)/1000)</f>
        <v/>
      </c>
      <c r="AL123" s="409" t="str">
        <f>IF(SUM('市受託(公益)'!I123)=0,"",SUM('市受託(公益)'!I123)/1000)</f>
        <v/>
      </c>
      <c r="AM123" s="133" t="str">
        <f>IF(SUM('市受託(公益)'!K123)=0,"",SUM('市受託(公益)'!K123)/1000)</f>
        <v/>
      </c>
      <c r="AN123" s="64"/>
      <c r="AO123" s="64"/>
      <c r="AP123" s="64"/>
      <c r="AQ123" s="64"/>
    </row>
    <row r="124" spans="1:43" s="398" customFormat="1" ht="13.8" hidden="1" outlineLevel="3">
      <c r="A124" s="789"/>
      <c r="B124" s="738"/>
      <c r="C124" s="739"/>
      <c r="D124" s="740"/>
      <c r="E124" s="739"/>
      <c r="F124" s="798" t="s">
        <v>691</v>
      </c>
      <c r="G124" s="799" t="s">
        <v>1008</v>
      </c>
      <c r="H124" s="785">
        <v>2146</v>
      </c>
      <c r="I124" s="785">
        <f>IF(SUM(K124,L124,M124,Q124,R124,S124,V124,W124,Y124,AG124,AK124)=0,"",SUM(K124,L124,M124,Q124,R124,S124,V124,W124,Y124,AG124,AK124))</f>
        <v>3909</v>
      </c>
      <c r="J124" s="785">
        <f t="shared" ref="J124" si="14">IF(H124=""," ",I124-H124)</f>
        <v>1763</v>
      </c>
      <c r="K124" s="786" t="str">
        <f>IF(SUM(法人!H124)=0,"",SUM(法人!H124)/1000)</f>
        <v/>
      </c>
      <c r="L124" s="787" t="str">
        <f>IF(SUM(地域!H124)=0,"",SUM(地域!H124)/1000)</f>
        <v/>
      </c>
      <c r="M124" s="787" t="str">
        <f>IF(SUM(相談!H124)=0,"",SUM(相談!H124)/1000)</f>
        <v/>
      </c>
      <c r="N124" s="787" t="str">
        <f>IF(SUM(相談!I124)=0,"",SUM(相談!I124)/1000)</f>
        <v/>
      </c>
      <c r="O124" s="787" t="str">
        <f>IF(SUM(相談!M124)=0,"",SUM(相談!M124)/1000)</f>
        <v/>
      </c>
      <c r="P124" s="787" t="str">
        <f>IF(SUM(相談!Q124)=0,"",SUM(相談!Q124)/1000)</f>
        <v/>
      </c>
      <c r="Q124" s="787" t="str">
        <f>IF(SUM(基金!H124)=0,"",SUM(基金!H124)/1000)</f>
        <v/>
      </c>
      <c r="R124" s="787" t="str">
        <f>IF(SUM(善銀!H124)=0,"",SUM(善銀!H124)/1000)</f>
        <v/>
      </c>
      <c r="S124" s="787" t="str">
        <f>IF(SUM(一般募金!H124)=0,"",SUM(一般募金!H124)/1000)</f>
        <v/>
      </c>
      <c r="T124" s="787" t="str">
        <f>IF(SUM(一般募金!I124)=0,"",SUM(一般募金!I124)/1000)</f>
        <v/>
      </c>
      <c r="U124" s="787" t="str">
        <f>IF(SUM(一般募金!K124)=0,"",SUM(一般募金!K124)/1000)</f>
        <v/>
      </c>
      <c r="V124" s="787" t="str">
        <f>IF(SUM(歳末募金!H124)=0,"",SUM(歳末募金!I124)/1000)</f>
        <v/>
      </c>
      <c r="W124" s="787" t="str">
        <f>IF(SUM(センター管理!H124)=0,"",SUM(センター管理!H124)/1000)</f>
        <v/>
      </c>
      <c r="X124" s="787" t="str">
        <f>IF(SUM(センター管理!K124)=0,"",SUM(センター管理!K124)/1000)</f>
        <v/>
      </c>
      <c r="Y124" s="787">
        <f>IF(SUM(居宅!H124)=0,"",SUM(居宅!H124)/1000)</f>
        <v>3909</v>
      </c>
      <c r="Z124" s="787" t="str">
        <f>IF(SUM(居宅!I124)=0,"",SUM(居宅!I124)/1000)</f>
        <v/>
      </c>
      <c r="AA124" s="787">
        <f>IF(SUM(居宅!N124)=0,"",SUM(居宅!N124)/1000)</f>
        <v>3909</v>
      </c>
      <c r="AB124" s="787" t="str">
        <f>IF(SUM(居宅!U124)=0,"",SUM(居宅!U124)/1000)</f>
        <v/>
      </c>
      <c r="AC124" s="787" t="str">
        <f>IF(SUM(居宅!AH124)=0,"",SUM(居宅!AH124)/1000)</f>
        <v/>
      </c>
      <c r="AD124" s="787" t="str">
        <f>IF(SUM(居宅!AL124)=0,"",SUM(居宅!AL124)/1000)</f>
        <v/>
      </c>
      <c r="AE124" s="787" t="str">
        <f>IF(SUM(居宅!AV124)=0,"",SUM(居宅!AV124)/1000)</f>
        <v/>
      </c>
      <c r="AF124" s="787" t="str">
        <f>IF(SUM(居宅!AZ124)=0,"",SUM(居宅!AZ124)/1000)</f>
        <v/>
      </c>
      <c r="AG124" s="787" t="str">
        <f>IF(SUM(作業所!H124)=0,"",SUM(作業所!H124)/1000)</f>
        <v/>
      </c>
      <c r="AH124" s="787" t="str">
        <f>IF(SUM(作業所!I124)=0,"",SUM(作業所!I124)/1000)</f>
        <v/>
      </c>
      <c r="AI124" s="787" t="str">
        <f>IF(SUM(作業所!K124)=0,"",SUM(作業所!K124)/1000)</f>
        <v/>
      </c>
      <c r="AJ124" s="787" t="str">
        <f>IF(SUM(作業所!R124)=0,"",SUM(作業所!R124)/1000)</f>
        <v/>
      </c>
      <c r="AK124" s="788" t="str">
        <f>IF(SUM('市受託(公益)'!H124)=0,"",SUM('市受託(公益)'!H124)/1000)</f>
        <v/>
      </c>
      <c r="AL124" s="409" t="str">
        <f>IF(SUM('市受託(公益)'!I124)=0,"",SUM('市受託(公益)'!I124)/1000)</f>
        <v/>
      </c>
      <c r="AM124" s="133" t="str">
        <f>IF(SUM('市受託(公益)'!K124)=0,"",SUM('市受託(公益)'!K124)/1000)</f>
        <v/>
      </c>
      <c r="AN124" s="64"/>
      <c r="AO124" s="64"/>
      <c r="AP124" s="64"/>
      <c r="AQ124" s="64"/>
    </row>
    <row r="125" spans="1:43" ht="13.8" hidden="1" outlineLevel="2">
      <c r="A125" s="789"/>
      <c r="B125" s="738"/>
      <c r="C125" s="739"/>
      <c r="D125" s="740"/>
      <c r="E125" s="739"/>
      <c r="F125" s="792" t="s">
        <v>409</v>
      </c>
      <c r="G125" s="736" t="s">
        <v>411</v>
      </c>
      <c r="H125" s="785">
        <v>46</v>
      </c>
      <c r="I125" s="785">
        <f t="shared" ref="I125:I129" si="15">IF(SUM(K125,L125,M125,Q125,R125,S125,V125,W125,Y125,AG125,AK125)=0,"",SUM(K125,L125,M125,Q125,R125,S125,V125,W125,Y125,AG125,AK125))</f>
        <v>43</v>
      </c>
      <c r="J125" s="785">
        <f t="shared" si="13"/>
        <v>-3</v>
      </c>
      <c r="K125" s="786" t="str">
        <f>IF(SUM(法人!H125)=0,"",SUM(法人!H125)/1000)</f>
        <v/>
      </c>
      <c r="L125" s="787" t="str">
        <f>IF(SUM(地域!H125)=0,"",SUM(地域!H125)/1000)</f>
        <v/>
      </c>
      <c r="M125" s="787" t="str">
        <f>IF(SUM(相談!H125)=0,"",SUM(相談!H125)/1000)</f>
        <v/>
      </c>
      <c r="N125" s="787" t="str">
        <f>IF(SUM(相談!I125)=0,"",SUM(相談!I125)/1000)</f>
        <v/>
      </c>
      <c r="O125" s="787" t="str">
        <f>IF(SUM(相談!M125)=0,"",SUM(相談!M125)/1000)</f>
        <v/>
      </c>
      <c r="P125" s="787" t="str">
        <f>IF(SUM(相談!Q125)=0,"",SUM(相談!Q125)/1000)</f>
        <v/>
      </c>
      <c r="Q125" s="787" t="str">
        <f>IF(SUM(基金!H125)=0,"",SUM(基金!H125)/1000)</f>
        <v/>
      </c>
      <c r="R125" s="787" t="str">
        <f>IF(SUM(善銀!H125)=0,"",SUM(善銀!H125)/1000)</f>
        <v/>
      </c>
      <c r="S125" s="787" t="str">
        <f>IF(SUM(一般募金!H125)=0,"",SUM(一般募金!H125)/1000)</f>
        <v/>
      </c>
      <c r="T125" s="787" t="str">
        <f>IF(SUM(一般募金!I125)=0,"",SUM(一般募金!I125)/1000)</f>
        <v/>
      </c>
      <c r="U125" s="787" t="str">
        <f>IF(SUM(一般募金!K125)=0,"",SUM(一般募金!K125)/1000)</f>
        <v/>
      </c>
      <c r="V125" s="787" t="str">
        <f>IF(SUM(歳末募金!H125)=0,"",SUM(歳末募金!I125)/1000)</f>
        <v/>
      </c>
      <c r="W125" s="787" t="str">
        <f>IF(SUM(センター管理!H125)=0,"",SUM(センター管理!H125)/1000)</f>
        <v/>
      </c>
      <c r="X125" s="787" t="str">
        <f>IF(SUM(センター管理!K125)=0,"",SUM(センター管理!K125)/1000)</f>
        <v/>
      </c>
      <c r="Y125" s="787">
        <f>IF(SUM(居宅!H125)=0,"",SUM(居宅!H125)/1000)</f>
        <v>43</v>
      </c>
      <c r="Z125" s="787" t="str">
        <f>IF(SUM(居宅!I125)=0,"",SUM(居宅!I125)/1000)</f>
        <v/>
      </c>
      <c r="AA125" s="787" t="str">
        <f>IF(SUM(居宅!N125)=0,"",SUM(居宅!N125)/1000)</f>
        <v/>
      </c>
      <c r="AB125" s="787">
        <f>IF(SUM(居宅!U125)=0,"",SUM(居宅!U125)/1000)</f>
        <v>43</v>
      </c>
      <c r="AC125" s="787" t="str">
        <f>IF(SUM(居宅!AH125)=0,"",SUM(居宅!AH125)/1000)</f>
        <v/>
      </c>
      <c r="AD125" s="787" t="str">
        <f>IF(SUM(居宅!AL125)=0,"",SUM(居宅!AL125)/1000)</f>
        <v/>
      </c>
      <c r="AE125" s="787" t="str">
        <f>IF(SUM(居宅!AV125)=0,"",SUM(居宅!AV125)/1000)</f>
        <v/>
      </c>
      <c r="AF125" s="787" t="str">
        <f>IF(SUM(居宅!AZ125)=0,"",SUM(居宅!AZ125)/1000)</f>
        <v/>
      </c>
      <c r="AG125" s="787" t="str">
        <f>IF(SUM(作業所!H125)=0,"",SUM(作業所!H125)/1000)</f>
        <v/>
      </c>
      <c r="AH125" s="787" t="str">
        <f>IF(SUM(作業所!I125)=0,"",SUM(作業所!I125)/1000)</f>
        <v/>
      </c>
      <c r="AI125" s="787" t="str">
        <f>IF(SUM(作業所!K125)=0,"",SUM(作業所!K125)/1000)</f>
        <v/>
      </c>
      <c r="AJ125" s="787" t="str">
        <f>IF(SUM(作業所!R125)=0,"",SUM(作業所!R125)/1000)</f>
        <v/>
      </c>
      <c r="AK125" s="788" t="str">
        <f>IF(SUM('市受託(公益)'!H125)=0,"",SUM('市受託(公益)'!H125)/1000)</f>
        <v/>
      </c>
      <c r="AL125" s="409" t="str">
        <f>IF(SUM('市受託(公益)'!I125)=0,"",SUM('市受託(公益)'!I125)/1000)</f>
        <v/>
      </c>
      <c r="AM125" s="133" t="str">
        <f>IF(SUM('市受託(公益)'!K125)=0,"",SUM('市受託(公益)'!K125)/1000)</f>
        <v/>
      </c>
    </row>
    <row r="126" spans="1:43" ht="13.8" hidden="1" outlineLevel="3">
      <c r="A126" s="789"/>
      <c r="B126" s="738"/>
      <c r="C126" s="739"/>
      <c r="D126" s="740"/>
      <c r="E126" s="739"/>
      <c r="F126" s="735" t="s">
        <v>682</v>
      </c>
      <c r="G126" s="736" t="s">
        <v>725</v>
      </c>
      <c r="H126" s="785">
        <v>0</v>
      </c>
      <c r="I126" s="785" t="str">
        <f t="shared" si="15"/>
        <v/>
      </c>
      <c r="J126" s="785" t="e">
        <f t="shared" si="13"/>
        <v>#VALUE!</v>
      </c>
      <c r="K126" s="786" t="str">
        <f>IF(SUM(法人!H126)=0,"",SUM(法人!H126)/1000)</f>
        <v/>
      </c>
      <c r="L126" s="787" t="str">
        <f>IF(SUM(地域!H126)=0,"",SUM(地域!H126)/1000)</f>
        <v/>
      </c>
      <c r="M126" s="787" t="str">
        <f>IF(SUM(相談!H126)=0,"",SUM(相談!H126)/1000)</f>
        <v/>
      </c>
      <c r="N126" s="787" t="str">
        <f>IF(SUM(相談!I126)=0,"",SUM(相談!I126)/1000)</f>
        <v/>
      </c>
      <c r="O126" s="787" t="str">
        <f>IF(SUM(相談!M126)=0,"",SUM(相談!M126)/1000)</f>
        <v/>
      </c>
      <c r="P126" s="787" t="str">
        <f>IF(SUM(相談!Q126)=0,"",SUM(相談!Q126)/1000)</f>
        <v/>
      </c>
      <c r="Q126" s="787" t="str">
        <f>IF(SUM(基金!H126)=0,"",SUM(基金!H126)/1000)</f>
        <v/>
      </c>
      <c r="R126" s="787" t="str">
        <f>IF(SUM(善銀!H126)=0,"",SUM(善銀!H126)/1000)</f>
        <v/>
      </c>
      <c r="S126" s="787" t="str">
        <f>IF(SUM(一般募金!H126)=0,"",SUM(一般募金!H126)/1000)</f>
        <v/>
      </c>
      <c r="T126" s="787" t="str">
        <f>IF(SUM(一般募金!I126)=0,"",SUM(一般募金!I126)/1000)</f>
        <v/>
      </c>
      <c r="U126" s="787" t="str">
        <f>IF(SUM(一般募金!K126)=0,"",SUM(一般募金!K126)/1000)</f>
        <v/>
      </c>
      <c r="V126" s="787" t="str">
        <f>IF(SUM(歳末募金!H126)=0,"",SUM(歳末募金!I126)/1000)</f>
        <v/>
      </c>
      <c r="W126" s="787" t="str">
        <f>IF(SUM(センター管理!H126)=0,"",SUM(センター管理!H126)/1000)</f>
        <v/>
      </c>
      <c r="X126" s="787" t="str">
        <f>IF(SUM(センター管理!K126)=0,"",SUM(センター管理!K126)/1000)</f>
        <v/>
      </c>
      <c r="Y126" s="787" t="str">
        <f>IF(SUM(居宅!H126)=0,"",SUM(居宅!H126)/1000)</f>
        <v/>
      </c>
      <c r="Z126" s="787" t="str">
        <f>IF(SUM(居宅!I126)=0,"",SUM(居宅!I126)/1000)</f>
        <v/>
      </c>
      <c r="AA126" s="787" t="str">
        <f>IF(SUM(居宅!N126)=0,"",SUM(居宅!N126)/1000)</f>
        <v/>
      </c>
      <c r="AB126" s="787" t="str">
        <f>IF(SUM(居宅!U126)=0,"",SUM(居宅!U126)/1000)</f>
        <v/>
      </c>
      <c r="AC126" s="787" t="str">
        <f>IF(SUM(居宅!AH126)=0,"",SUM(居宅!AH126)/1000)</f>
        <v/>
      </c>
      <c r="AD126" s="787" t="str">
        <f>IF(SUM(居宅!AL126)=0,"",SUM(居宅!AL126)/1000)</f>
        <v/>
      </c>
      <c r="AE126" s="787" t="str">
        <f>IF(SUM(居宅!AV126)=0,"",SUM(居宅!AV126)/1000)</f>
        <v/>
      </c>
      <c r="AF126" s="787" t="str">
        <f>IF(SUM(居宅!AZ126)=0,"",SUM(居宅!AZ126)/1000)</f>
        <v/>
      </c>
      <c r="AG126" s="787" t="str">
        <f>IF(SUM(作業所!H126)=0,"",SUM(作業所!H126)/1000)</f>
        <v/>
      </c>
      <c r="AH126" s="787" t="str">
        <f>IF(SUM(作業所!I126)=0,"",SUM(作業所!I126)/1000)</f>
        <v/>
      </c>
      <c r="AI126" s="787" t="str">
        <f>IF(SUM(作業所!K126)=0,"",SUM(作業所!K126)/1000)</f>
        <v/>
      </c>
      <c r="AJ126" s="787" t="str">
        <f>IF(SUM(作業所!R126)=0,"",SUM(作業所!R126)/1000)</f>
        <v/>
      </c>
      <c r="AK126" s="788" t="str">
        <f>IF(SUM('市受託(公益)'!H126)=0,"",SUM('市受託(公益)'!H126)/1000)</f>
        <v/>
      </c>
      <c r="AL126" s="409" t="str">
        <f>IF(SUM('市受託(公益)'!I126)=0,"",SUM('市受託(公益)'!I126)/1000)</f>
        <v/>
      </c>
      <c r="AM126" s="133" t="str">
        <f>IF(SUM('市受託(公益)'!K126)=0,"",SUM('市受託(公益)'!K126)/1000)</f>
        <v/>
      </c>
    </row>
    <row r="127" spans="1:43" ht="13.8" hidden="1" outlineLevel="3">
      <c r="A127" s="789"/>
      <c r="B127" s="738"/>
      <c r="C127" s="739"/>
      <c r="D127" s="740"/>
      <c r="E127" s="739"/>
      <c r="F127" s="735" t="s">
        <v>683</v>
      </c>
      <c r="G127" s="736" t="s">
        <v>994</v>
      </c>
      <c r="H127" s="785">
        <v>0</v>
      </c>
      <c r="I127" s="785">
        <f t="shared" si="15"/>
        <v>4</v>
      </c>
      <c r="J127" s="785">
        <f t="shared" ref="J127:J128" si="16">IF(H127=""," ",I127-H127)</f>
        <v>4</v>
      </c>
      <c r="K127" s="786" t="str">
        <f>IF(SUM(法人!H127)=0,"",SUM(法人!H127)/1000)</f>
        <v/>
      </c>
      <c r="L127" s="787" t="str">
        <f>IF(SUM(地域!H127)=0,"",SUM(地域!H127)/1000)</f>
        <v/>
      </c>
      <c r="M127" s="787" t="str">
        <f>IF(SUM(相談!H127)=0,"",SUM(相談!H127)/1000)</f>
        <v/>
      </c>
      <c r="N127" s="787" t="str">
        <f>IF(SUM(相談!I127)=0,"",SUM(相談!I127)/1000)</f>
        <v/>
      </c>
      <c r="O127" s="787" t="str">
        <f>IF(SUM(相談!M127)=0,"",SUM(相談!M127)/1000)</f>
        <v/>
      </c>
      <c r="P127" s="787" t="str">
        <f>IF(SUM(相談!Q127)=0,"",SUM(相談!Q127)/1000)</f>
        <v/>
      </c>
      <c r="Q127" s="787" t="str">
        <f>IF(SUM(基金!H127)=0,"",SUM(基金!H127)/1000)</f>
        <v/>
      </c>
      <c r="R127" s="787" t="str">
        <f>IF(SUM(善銀!H127)=0,"",SUM(善銀!H127)/1000)</f>
        <v/>
      </c>
      <c r="S127" s="787" t="str">
        <f>IF(SUM(一般募金!H127)=0,"",SUM(一般募金!H127)/1000)</f>
        <v/>
      </c>
      <c r="T127" s="787" t="str">
        <f>IF(SUM(一般募金!I127)=0,"",SUM(一般募金!I127)/1000)</f>
        <v/>
      </c>
      <c r="U127" s="787" t="str">
        <f>IF(SUM(一般募金!K127)=0,"",SUM(一般募金!K127)/1000)</f>
        <v/>
      </c>
      <c r="V127" s="787" t="str">
        <f>IF(SUM(歳末募金!H127)=0,"",SUM(歳末募金!I127)/1000)</f>
        <v/>
      </c>
      <c r="W127" s="787" t="str">
        <f>IF(SUM(センター管理!H127)=0,"",SUM(センター管理!H127)/1000)</f>
        <v/>
      </c>
      <c r="X127" s="787" t="str">
        <f>IF(SUM(センター管理!K127)=0,"",SUM(センター管理!K127)/1000)</f>
        <v/>
      </c>
      <c r="Y127" s="787">
        <f>IF(SUM(居宅!H127)=0,"",SUM(居宅!H127)/1000)</f>
        <v>4</v>
      </c>
      <c r="Z127" s="787" t="str">
        <f>IF(SUM(居宅!I127)=0,"",SUM(居宅!I127)/1000)</f>
        <v/>
      </c>
      <c r="AA127" s="787" t="str">
        <f>IF(SUM(居宅!N127)=0,"",SUM(居宅!N127)/1000)</f>
        <v/>
      </c>
      <c r="AB127" s="787">
        <f>IF(SUM(居宅!U127)=0,"",SUM(居宅!U127)/1000)</f>
        <v>4</v>
      </c>
      <c r="AC127" s="787" t="str">
        <f>IF(SUM(居宅!AH127)=0,"",SUM(居宅!AH127)/1000)</f>
        <v/>
      </c>
      <c r="AD127" s="787" t="str">
        <f>IF(SUM(居宅!AL127)=0,"",SUM(居宅!AL127)/1000)</f>
        <v/>
      </c>
      <c r="AE127" s="787" t="str">
        <f>IF(SUM(居宅!AV127)=0,"",SUM(居宅!AV127)/1000)</f>
        <v/>
      </c>
      <c r="AF127" s="787" t="str">
        <f>IF(SUM(居宅!AZ127)=0,"",SUM(居宅!AZ127)/1000)</f>
        <v/>
      </c>
      <c r="AG127" s="787" t="str">
        <f>IF(SUM(作業所!H127)=0,"",SUM(作業所!H127)/1000)</f>
        <v/>
      </c>
      <c r="AH127" s="787" t="str">
        <f>IF(SUM(作業所!I127)=0,"",SUM(作業所!I127)/1000)</f>
        <v/>
      </c>
      <c r="AI127" s="787" t="str">
        <f>IF(SUM(作業所!K127)=0,"",SUM(作業所!K127)/1000)</f>
        <v/>
      </c>
      <c r="AJ127" s="787" t="str">
        <f>IF(SUM(作業所!R127)=0,"",SUM(作業所!R127)/1000)</f>
        <v/>
      </c>
      <c r="AK127" s="788" t="str">
        <f>IF(SUM('市受託(公益)'!H127)=0,"",SUM('市受託(公益)'!H127)/1000)</f>
        <v/>
      </c>
      <c r="AL127" s="409" t="str">
        <f>IF(SUM('市受託(公益)'!I127)=0,"",SUM('市受託(公益)'!I127)/1000)</f>
        <v/>
      </c>
      <c r="AM127" s="133" t="str">
        <f>IF(SUM('市受託(公益)'!K127)=0,"",SUM('市受託(公益)'!K127)/1000)</f>
        <v/>
      </c>
    </row>
    <row r="128" spans="1:43" ht="13.8" hidden="1" outlineLevel="3">
      <c r="A128" s="789"/>
      <c r="B128" s="738"/>
      <c r="C128" s="739"/>
      <c r="D128" s="740"/>
      <c r="E128" s="739"/>
      <c r="F128" s="735" t="s">
        <v>684</v>
      </c>
      <c r="G128" s="736" t="s">
        <v>995</v>
      </c>
      <c r="H128" s="785">
        <v>29</v>
      </c>
      <c r="I128" s="785">
        <f t="shared" si="15"/>
        <v>27</v>
      </c>
      <c r="J128" s="785">
        <f t="shared" si="16"/>
        <v>-2</v>
      </c>
      <c r="K128" s="786" t="str">
        <f>IF(SUM(法人!H128)=0,"",SUM(法人!H128)/1000)</f>
        <v/>
      </c>
      <c r="L128" s="787" t="str">
        <f>IF(SUM(地域!H128)=0,"",SUM(地域!H128)/1000)</f>
        <v/>
      </c>
      <c r="M128" s="787" t="str">
        <f>IF(SUM(相談!H128)=0,"",SUM(相談!H128)/1000)</f>
        <v/>
      </c>
      <c r="N128" s="787" t="str">
        <f>IF(SUM(相談!I128)=0,"",SUM(相談!I128)/1000)</f>
        <v/>
      </c>
      <c r="O128" s="787" t="str">
        <f>IF(SUM(相談!M128)=0,"",SUM(相談!M128)/1000)</f>
        <v/>
      </c>
      <c r="P128" s="787" t="str">
        <f>IF(SUM(相談!Q128)=0,"",SUM(相談!Q128)/1000)</f>
        <v/>
      </c>
      <c r="Q128" s="787" t="str">
        <f>IF(SUM(基金!H128)=0,"",SUM(基金!H128)/1000)</f>
        <v/>
      </c>
      <c r="R128" s="787" t="str">
        <f>IF(SUM(善銀!H128)=0,"",SUM(善銀!H128)/1000)</f>
        <v/>
      </c>
      <c r="S128" s="787" t="str">
        <f>IF(SUM(一般募金!H128)=0,"",SUM(一般募金!H128)/1000)</f>
        <v/>
      </c>
      <c r="T128" s="787" t="str">
        <f>IF(SUM(一般募金!I128)=0,"",SUM(一般募金!I128)/1000)</f>
        <v/>
      </c>
      <c r="U128" s="787" t="str">
        <f>IF(SUM(一般募金!K128)=0,"",SUM(一般募金!K128)/1000)</f>
        <v/>
      </c>
      <c r="V128" s="787" t="str">
        <f>IF(SUM(歳末募金!H128)=0,"",SUM(歳末募金!I128)/1000)</f>
        <v/>
      </c>
      <c r="W128" s="787" t="str">
        <f>IF(SUM(センター管理!H128)=0,"",SUM(センター管理!H128)/1000)</f>
        <v/>
      </c>
      <c r="X128" s="787" t="str">
        <f>IF(SUM(センター管理!K128)=0,"",SUM(センター管理!K128)/1000)</f>
        <v/>
      </c>
      <c r="Y128" s="787">
        <f>IF(SUM(居宅!H128)=0,"",SUM(居宅!H128)/1000)</f>
        <v>27</v>
      </c>
      <c r="Z128" s="787" t="str">
        <f>IF(SUM(居宅!I128)=0,"",SUM(居宅!I128)/1000)</f>
        <v/>
      </c>
      <c r="AA128" s="787" t="str">
        <f>IF(SUM(居宅!N128)=0,"",SUM(居宅!N128)/1000)</f>
        <v/>
      </c>
      <c r="AB128" s="787">
        <f>IF(SUM(居宅!U128)=0,"",SUM(居宅!U128)/1000)</f>
        <v>27</v>
      </c>
      <c r="AC128" s="787" t="str">
        <f>IF(SUM(居宅!AH128)=0,"",SUM(居宅!AH128)/1000)</f>
        <v/>
      </c>
      <c r="AD128" s="787" t="str">
        <f>IF(SUM(居宅!AL128)=0,"",SUM(居宅!AL128)/1000)</f>
        <v/>
      </c>
      <c r="AE128" s="787" t="str">
        <f>IF(SUM(居宅!AV128)=0,"",SUM(居宅!AV128)/1000)</f>
        <v/>
      </c>
      <c r="AF128" s="787" t="str">
        <f>IF(SUM(居宅!AZ128)=0,"",SUM(居宅!AZ128)/1000)</f>
        <v/>
      </c>
      <c r="AG128" s="787" t="str">
        <f>IF(SUM(作業所!H128)=0,"",SUM(作業所!H128)/1000)</f>
        <v/>
      </c>
      <c r="AH128" s="787" t="str">
        <f>IF(SUM(作業所!I128)=0,"",SUM(作業所!I128)/1000)</f>
        <v/>
      </c>
      <c r="AI128" s="787" t="str">
        <f>IF(SUM(作業所!K128)=0,"",SUM(作業所!K128)/1000)</f>
        <v/>
      </c>
      <c r="AJ128" s="787" t="str">
        <f>IF(SUM(作業所!R128)=0,"",SUM(作業所!R128)/1000)</f>
        <v/>
      </c>
      <c r="AK128" s="788" t="str">
        <f>IF(SUM('市受託(公益)'!H128)=0,"",SUM('市受託(公益)'!H128)/1000)</f>
        <v/>
      </c>
      <c r="AL128" s="409" t="str">
        <f>IF(SUM('市受託(公益)'!I128)=0,"",SUM('市受託(公益)'!I128)/1000)</f>
        <v/>
      </c>
      <c r="AM128" s="133" t="str">
        <f>IF(SUM('市受託(公益)'!K128)=0,"",SUM('市受託(公益)'!K128)/1000)</f>
        <v/>
      </c>
    </row>
    <row r="129" spans="1:43" ht="13.8" hidden="1" outlineLevel="3">
      <c r="A129" s="789"/>
      <c r="B129" s="738"/>
      <c r="C129" s="739"/>
      <c r="D129" s="740"/>
      <c r="E129" s="739"/>
      <c r="F129" s="735" t="s">
        <v>690</v>
      </c>
      <c r="G129" s="736" t="s">
        <v>996</v>
      </c>
      <c r="H129" s="785">
        <v>17</v>
      </c>
      <c r="I129" s="785">
        <f t="shared" si="15"/>
        <v>12</v>
      </c>
      <c r="J129" s="785">
        <f t="shared" si="13"/>
        <v>-5</v>
      </c>
      <c r="K129" s="786" t="str">
        <f>IF(SUM(法人!H129)=0,"",SUM(法人!H129)/1000)</f>
        <v/>
      </c>
      <c r="L129" s="787" t="str">
        <f>IF(SUM(地域!H129)=0,"",SUM(地域!H129)/1000)</f>
        <v/>
      </c>
      <c r="M129" s="787" t="str">
        <f>IF(SUM(相談!H129)=0,"",SUM(相談!H129)/1000)</f>
        <v/>
      </c>
      <c r="N129" s="787" t="str">
        <f>IF(SUM(相談!I129)=0,"",SUM(相談!I129)/1000)</f>
        <v/>
      </c>
      <c r="O129" s="787" t="str">
        <f>IF(SUM(相談!M129)=0,"",SUM(相談!M129)/1000)</f>
        <v/>
      </c>
      <c r="P129" s="787" t="str">
        <f>IF(SUM(相談!Q129)=0,"",SUM(相談!Q129)/1000)</f>
        <v/>
      </c>
      <c r="Q129" s="787" t="str">
        <f>IF(SUM(基金!H129)=0,"",SUM(基金!H129)/1000)</f>
        <v/>
      </c>
      <c r="R129" s="787" t="str">
        <f>IF(SUM(善銀!H129)=0,"",SUM(善銀!H129)/1000)</f>
        <v/>
      </c>
      <c r="S129" s="787" t="str">
        <f>IF(SUM(一般募金!H129)=0,"",SUM(一般募金!H129)/1000)</f>
        <v/>
      </c>
      <c r="T129" s="787" t="str">
        <f>IF(SUM(一般募金!I129)=0,"",SUM(一般募金!I129)/1000)</f>
        <v/>
      </c>
      <c r="U129" s="787" t="str">
        <f>IF(SUM(一般募金!K129)=0,"",SUM(一般募金!K129)/1000)</f>
        <v/>
      </c>
      <c r="V129" s="787" t="str">
        <f>IF(SUM(歳末募金!H129)=0,"",SUM(歳末募金!I129)/1000)</f>
        <v/>
      </c>
      <c r="W129" s="787" t="str">
        <f>IF(SUM(センター管理!H129)=0,"",SUM(センター管理!H129)/1000)</f>
        <v/>
      </c>
      <c r="X129" s="787" t="str">
        <f>IF(SUM(センター管理!K129)=0,"",SUM(センター管理!K129)/1000)</f>
        <v/>
      </c>
      <c r="Y129" s="787">
        <f>IF(SUM(居宅!H129)=0,"",SUM(居宅!H129)/1000)</f>
        <v>12</v>
      </c>
      <c r="Z129" s="787" t="str">
        <f>IF(SUM(居宅!I129)=0,"",SUM(居宅!I129)/1000)</f>
        <v/>
      </c>
      <c r="AA129" s="787" t="str">
        <f>IF(SUM(居宅!N129)=0,"",SUM(居宅!N129)/1000)</f>
        <v/>
      </c>
      <c r="AB129" s="787">
        <f>IF(SUM(居宅!U129)=0,"",SUM(居宅!U129)/1000)</f>
        <v>12</v>
      </c>
      <c r="AC129" s="787" t="str">
        <f>IF(SUM(居宅!AH129)=0,"",SUM(居宅!AH129)/1000)</f>
        <v/>
      </c>
      <c r="AD129" s="787" t="str">
        <f>IF(SUM(居宅!AL129)=0,"",SUM(居宅!AL129)/1000)</f>
        <v/>
      </c>
      <c r="AE129" s="787" t="str">
        <f>IF(SUM(居宅!AV129)=0,"",SUM(居宅!AV129)/1000)</f>
        <v/>
      </c>
      <c r="AF129" s="787" t="str">
        <f>IF(SUM(居宅!AZ129)=0,"",SUM(居宅!AZ129)/1000)</f>
        <v/>
      </c>
      <c r="AG129" s="787" t="str">
        <f>IF(SUM(作業所!H129)=0,"",SUM(作業所!H129)/1000)</f>
        <v/>
      </c>
      <c r="AH129" s="787" t="str">
        <f>IF(SUM(作業所!I129)=0,"",SUM(作業所!I129)/1000)</f>
        <v/>
      </c>
      <c r="AI129" s="787" t="str">
        <f>IF(SUM(作業所!K129)=0,"",SUM(作業所!K129)/1000)</f>
        <v/>
      </c>
      <c r="AJ129" s="787" t="str">
        <f>IF(SUM(作業所!R129)=0,"",SUM(作業所!R129)/1000)</f>
        <v/>
      </c>
      <c r="AK129" s="788" t="str">
        <f>IF(SUM('市受託(公益)'!H129)=0,"",SUM('市受託(公益)'!H129)/1000)</f>
        <v/>
      </c>
      <c r="AL129" s="409" t="str">
        <f>IF(SUM('市受託(公益)'!I129)=0,"",SUM('市受託(公益)'!I129)/1000)</f>
        <v/>
      </c>
      <c r="AM129" s="133" t="str">
        <f>IF(SUM('市受託(公益)'!K129)=0,"",SUM('市受託(公益)'!K129)/1000)</f>
        <v/>
      </c>
    </row>
    <row r="130" spans="1:43" ht="13.8" hidden="1" outlineLevel="2">
      <c r="A130" s="789"/>
      <c r="B130" s="738"/>
      <c r="C130" s="739"/>
      <c r="D130" s="740"/>
      <c r="E130" s="739"/>
      <c r="F130" s="792" t="s">
        <v>410</v>
      </c>
      <c r="G130" s="736" t="s">
        <v>412</v>
      </c>
      <c r="H130" s="785">
        <v>1047</v>
      </c>
      <c r="I130" s="785">
        <f>IF(SUM(K130,L130,M130,Q130,R130,S130,V130,W130,Y130,AG130,AK130)=0,"",SUM(K130,L130,M130,Q130,R130,S130,V130,W130,Y130,AG130,AK130))</f>
        <v>1015</v>
      </c>
      <c r="J130" s="785">
        <f t="shared" si="13"/>
        <v>-32</v>
      </c>
      <c r="K130" s="786" t="str">
        <f>IF(SUM(法人!H130)=0,"",SUM(法人!H130)/1000)</f>
        <v/>
      </c>
      <c r="L130" s="787" t="str">
        <f>IF(SUM(地域!H130)=0,"",SUM(地域!H130)/1000)</f>
        <v/>
      </c>
      <c r="M130" s="787" t="str">
        <f>IF(SUM(相談!H130)=0,"",SUM(相談!H130)/1000)</f>
        <v/>
      </c>
      <c r="N130" s="787" t="str">
        <f>IF(SUM(相談!I130)=0,"",SUM(相談!I130)/1000)</f>
        <v/>
      </c>
      <c r="O130" s="787" t="str">
        <f>IF(SUM(相談!M130)=0,"",SUM(相談!M130)/1000)</f>
        <v/>
      </c>
      <c r="P130" s="787" t="str">
        <f>IF(SUM(相談!Q130)=0,"",SUM(相談!Q130)/1000)</f>
        <v/>
      </c>
      <c r="Q130" s="787" t="str">
        <f>IF(SUM(基金!H130)=0,"",SUM(基金!H130)/1000)</f>
        <v/>
      </c>
      <c r="R130" s="787" t="str">
        <f>IF(SUM(善銀!H130)=0,"",SUM(善銀!H130)/1000)</f>
        <v/>
      </c>
      <c r="S130" s="787" t="str">
        <f>IF(SUM(一般募金!H130)=0,"",SUM(一般募金!H130)/1000)</f>
        <v/>
      </c>
      <c r="T130" s="787" t="str">
        <f>IF(SUM(一般募金!I130)=0,"",SUM(一般募金!I130)/1000)</f>
        <v/>
      </c>
      <c r="U130" s="787" t="str">
        <f>IF(SUM(一般募金!K130)=0,"",SUM(一般募金!K130)/1000)</f>
        <v/>
      </c>
      <c r="V130" s="787" t="str">
        <f>IF(SUM(歳末募金!H130)=0,"",SUM(歳末募金!I130)/1000)</f>
        <v/>
      </c>
      <c r="W130" s="787" t="str">
        <f>IF(SUM(センター管理!H130)=0,"",SUM(センター管理!H130)/1000)</f>
        <v/>
      </c>
      <c r="X130" s="787" t="str">
        <f>IF(SUM(センター管理!K130)=0,"",SUM(センター管理!K130)/1000)</f>
        <v/>
      </c>
      <c r="Y130" s="787">
        <f>IF(SUM(居宅!H130)=0,"",SUM(居宅!H130)/1000)</f>
        <v>1015</v>
      </c>
      <c r="Z130" s="787" t="str">
        <f>IF(SUM(居宅!I130)=0,"",SUM(居宅!I130)/1000)</f>
        <v/>
      </c>
      <c r="AA130" s="787" t="str">
        <f>IF(SUM(居宅!N130)=0,"",SUM(居宅!N130)/1000)</f>
        <v/>
      </c>
      <c r="AB130" s="787">
        <f>IF(SUM(居宅!U130)=0,"",SUM(居宅!U130)/1000)</f>
        <v>776</v>
      </c>
      <c r="AC130" s="787" t="str">
        <f>IF(SUM(居宅!AH130)=0,"",SUM(居宅!AH130)/1000)</f>
        <v/>
      </c>
      <c r="AD130" s="787" t="str">
        <f>IF(SUM(居宅!AL130)=0,"",SUM(居宅!AL130)/1000)</f>
        <v/>
      </c>
      <c r="AE130" s="787">
        <f>IF(SUM(居宅!AV130)=0,"",SUM(居宅!AV130)/1000)</f>
        <v>239</v>
      </c>
      <c r="AF130" s="787" t="str">
        <f>IF(SUM(居宅!AZ130)=0,"",SUM(居宅!AZ130)/1000)</f>
        <v/>
      </c>
      <c r="AG130" s="787" t="str">
        <f>IF(SUM(作業所!H130)=0,"",SUM(作業所!H130)/1000)</f>
        <v/>
      </c>
      <c r="AH130" s="787" t="str">
        <f>IF(SUM(作業所!I130)=0,"",SUM(作業所!I130)/1000)</f>
        <v/>
      </c>
      <c r="AI130" s="787" t="str">
        <f>IF(SUM(作業所!K130)=0,"",SUM(作業所!K130)/1000)</f>
        <v/>
      </c>
      <c r="AJ130" s="787" t="str">
        <f>IF(SUM(作業所!R130)=0,"",SUM(作業所!R130)/1000)</f>
        <v/>
      </c>
      <c r="AK130" s="788" t="str">
        <f>IF(SUM('市受託(公益)'!H130)=0,"",SUM('市受託(公益)'!H130)/1000)</f>
        <v/>
      </c>
      <c r="AL130" s="409" t="str">
        <f>IF(SUM('市受託(公益)'!I130)=0,"",SUM('市受託(公益)'!I130)/1000)</f>
        <v/>
      </c>
      <c r="AM130" s="133" t="str">
        <f>IF(SUM('市受託(公益)'!K130)=0,"",SUM('市受託(公益)'!K130)/1000)</f>
        <v/>
      </c>
    </row>
    <row r="131" spans="1:43" ht="13.8" hidden="1" outlineLevel="3">
      <c r="A131" s="789"/>
      <c r="B131" s="738"/>
      <c r="C131" s="739"/>
      <c r="D131" s="740"/>
      <c r="E131" s="739"/>
      <c r="F131" s="735" t="s">
        <v>682</v>
      </c>
      <c r="G131" s="736" t="s">
        <v>726</v>
      </c>
      <c r="H131" s="785">
        <v>0</v>
      </c>
      <c r="I131" s="785">
        <v>0</v>
      </c>
      <c r="J131" s="785">
        <f t="shared" si="13"/>
        <v>0</v>
      </c>
      <c r="K131" s="786" t="str">
        <f>IF(SUM(法人!H131)=0,"",SUM(法人!H131)/1000)</f>
        <v/>
      </c>
      <c r="L131" s="787" t="str">
        <f>IF(SUM(地域!H131)=0,"",SUM(地域!H131)/1000)</f>
        <v/>
      </c>
      <c r="M131" s="787" t="str">
        <f>IF(SUM(相談!H131)=0,"",SUM(相談!H131)/1000)</f>
        <v/>
      </c>
      <c r="N131" s="787" t="str">
        <f>IF(SUM(相談!I131)=0,"",SUM(相談!I131)/1000)</f>
        <v/>
      </c>
      <c r="O131" s="787" t="str">
        <f>IF(SUM(相談!M131)=0,"",SUM(相談!M131)/1000)</f>
        <v/>
      </c>
      <c r="P131" s="787" t="str">
        <f>IF(SUM(相談!Q131)=0,"",SUM(相談!Q131)/1000)</f>
        <v/>
      </c>
      <c r="Q131" s="787" t="str">
        <f>IF(SUM(基金!H131)=0,"",SUM(基金!H131)/1000)</f>
        <v/>
      </c>
      <c r="R131" s="787" t="str">
        <f>IF(SUM(善銀!H131)=0,"",SUM(善銀!H131)/1000)</f>
        <v/>
      </c>
      <c r="S131" s="787" t="str">
        <f>IF(SUM(一般募金!H131)=0,"",SUM(一般募金!H131)/1000)</f>
        <v/>
      </c>
      <c r="T131" s="787" t="str">
        <f>IF(SUM(一般募金!I131)=0,"",SUM(一般募金!I131)/1000)</f>
        <v/>
      </c>
      <c r="U131" s="787" t="str">
        <f>IF(SUM(一般募金!K131)=0,"",SUM(一般募金!K131)/1000)</f>
        <v/>
      </c>
      <c r="V131" s="787" t="str">
        <f>IF(SUM(歳末募金!H131)=0,"",SUM(歳末募金!I131)/1000)</f>
        <v/>
      </c>
      <c r="W131" s="787" t="str">
        <f>IF(SUM(センター管理!H131)=0,"",SUM(センター管理!H131)/1000)</f>
        <v/>
      </c>
      <c r="X131" s="787" t="str">
        <f>IF(SUM(センター管理!K131)=0,"",SUM(センター管理!K131)/1000)</f>
        <v/>
      </c>
      <c r="Y131" s="787" t="str">
        <f>IF(SUM(居宅!H131)=0,"",SUM(居宅!H131)/1000)</f>
        <v/>
      </c>
      <c r="Z131" s="787" t="str">
        <f>IF(SUM(居宅!I131)=0,"",SUM(居宅!I131)/1000)</f>
        <v/>
      </c>
      <c r="AA131" s="787" t="str">
        <f>IF(SUM(居宅!N131)=0,"",SUM(居宅!N131)/1000)</f>
        <v/>
      </c>
      <c r="AB131" s="787" t="str">
        <f>IF(SUM(居宅!U131)=0,"",SUM(居宅!U131)/1000)</f>
        <v/>
      </c>
      <c r="AC131" s="787" t="str">
        <f>IF(SUM(居宅!AH131)=0,"",SUM(居宅!AH131)/1000)</f>
        <v/>
      </c>
      <c r="AD131" s="787" t="str">
        <f>IF(SUM(居宅!AL131)=0,"",SUM(居宅!AL131)/1000)</f>
        <v/>
      </c>
      <c r="AE131" s="787" t="str">
        <f>IF(SUM(居宅!AV131)=0,"",SUM(居宅!AV131)/1000)</f>
        <v/>
      </c>
      <c r="AF131" s="787" t="str">
        <f>IF(SUM(居宅!AZ131)=0,"",SUM(居宅!AZ131)/1000)</f>
        <v/>
      </c>
      <c r="AG131" s="787" t="str">
        <f>IF(SUM(作業所!H131)=0,"",SUM(作業所!H131)/1000)</f>
        <v/>
      </c>
      <c r="AH131" s="787" t="str">
        <f>IF(SUM(作業所!I131)=0,"",SUM(作業所!I131)/1000)</f>
        <v/>
      </c>
      <c r="AI131" s="787" t="str">
        <f>IF(SUM(作業所!K131)=0,"",SUM(作業所!K131)/1000)</f>
        <v/>
      </c>
      <c r="AJ131" s="787" t="str">
        <f>IF(SUM(作業所!R131)=0,"",SUM(作業所!R131)/1000)</f>
        <v/>
      </c>
      <c r="AK131" s="788" t="str">
        <f>IF(SUM('市受託(公益)'!H131)=0,"",SUM('市受託(公益)'!H131)/1000)</f>
        <v/>
      </c>
      <c r="AL131" s="409" t="str">
        <f>IF(SUM('市受託(公益)'!I131)=0,"",SUM('市受託(公益)'!I131)/1000)</f>
        <v/>
      </c>
      <c r="AM131" s="133" t="str">
        <f>IF(SUM('市受託(公益)'!K131)=0,"",SUM('市受託(公益)'!K131)/1000)</f>
        <v/>
      </c>
    </row>
    <row r="132" spans="1:43" ht="13.8" hidden="1" outlineLevel="3">
      <c r="A132" s="789"/>
      <c r="B132" s="738"/>
      <c r="C132" s="739"/>
      <c r="D132" s="740"/>
      <c r="E132" s="739"/>
      <c r="F132" s="735" t="s">
        <v>683</v>
      </c>
      <c r="G132" s="736" t="s">
        <v>727</v>
      </c>
      <c r="H132" s="785">
        <v>66</v>
      </c>
      <c r="I132" s="785">
        <f>IF(SUM(K132,L132,M132,Q132,R132,S132,V132,W132,Y132,AG132,AK132)=0,"",SUM(K132,L132,M132,Q132,R132,S132,V132,W132,Y132,AG132,AK132))</f>
        <v>67</v>
      </c>
      <c r="J132" s="785">
        <f t="shared" si="13"/>
        <v>1</v>
      </c>
      <c r="K132" s="786" t="str">
        <f>IF(SUM(法人!H132)=0,"",SUM(法人!H132)/1000)</f>
        <v/>
      </c>
      <c r="L132" s="787" t="str">
        <f>IF(SUM(地域!H132)=0,"",SUM(地域!H132)/1000)</f>
        <v/>
      </c>
      <c r="M132" s="787" t="str">
        <f>IF(SUM(相談!H132)=0,"",SUM(相談!H132)/1000)</f>
        <v/>
      </c>
      <c r="N132" s="787" t="str">
        <f>IF(SUM(相談!I132)=0,"",SUM(相談!I132)/1000)</f>
        <v/>
      </c>
      <c r="O132" s="787" t="str">
        <f>IF(SUM(相談!M132)=0,"",SUM(相談!M132)/1000)</f>
        <v/>
      </c>
      <c r="P132" s="787" t="str">
        <f>IF(SUM(相談!Q132)=0,"",SUM(相談!Q132)/1000)</f>
        <v/>
      </c>
      <c r="Q132" s="787" t="str">
        <f>IF(SUM(基金!H132)=0,"",SUM(基金!H132)/1000)</f>
        <v/>
      </c>
      <c r="R132" s="787" t="str">
        <f>IF(SUM(善銀!H132)=0,"",SUM(善銀!H132)/1000)</f>
        <v/>
      </c>
      <c r="S132" s="787" t="str">
        <f>IF(SUM(一般募金!H132)=0,"",SUM(一般募金!H132)/1000)</f>
        <v/>
      </c>
      <c r="T132" s="787" t="str">
        <f>IF(SUM(一般募金!I132)=0,"",SUM(一般募金!I132)/1000)</f>
        <v/>
      </c>
      <c r="U132" s="787" t="str">
        <f>IF(SUM(一般募金!K132)=0,"",SUM(一般募金!K132)/1000)</f>
        <v/>
      </c>
      <c r="V132" s="787" t="str">
        <f>IF(SUM(歳末募金!H132)=0,"",SUM(歳末募金!I132)/1000)</f>
        <v/>
      </c>
      <c r="W132" s="787" t="str">
        <f>IF(SUM(センター管理!H132)=0,"",SUM(センター管理!H132)/1000)</f>
        <v/>
      </c>
      <c r="X132" s="787" t="str">
        <f>IF(SUM(センター管理!K132)=0,"",SUM(センター管理!K132)/1000)</f>
        <v/>
      </c>
      <c r="Y132" s="787">
        <f>IF(SUM(居宅!H132)=0,"",SUM(居宅!H132)/1000)</f>
        <v>67</v>
      </c>
      <c r="Z132" s="787" t="str">
        <f>IF(SUM(居宅!I132)=0,"",SUM(居宅!I132)/1000)</f>
        <v/>
      </c>
      <c r="AA132" s="787" t="str">
        <f>IF(SUM(居宅!N132)=0,"",SUM(居宅!N132)/1000)</f>
        <v/>
      </c>
      <c r="AB132" s="787">
        <f>IF(SUM(居宅!U132)=0,"",SUM(居宅!U132)/1000)</f>
        <v>65</v>
      </c>
      <c r="AC132" s="787" t="str">
        <f>IF(SUM(居宅!AH132)=0,"",SUM(居宅!AH132)/1000)</f>
        <v/>
      </c>
      <c r="AD132" s="787" t="str">
        <f>IF(SUM(居宅!AL132)=0,"",SUM(居宅!AL132)/1000)</f>
        <v/>
      </c>
      <c r="AE132" s="787">
        <f>IF(SUM(居宅!AV132)=0,"",SUM(居宅!AV132)/1000)</f>
        <v>2</v>
      </c>
      <c r="AF132" s="787" t="str">
        <f>IF(SUM(居宅!AZ132)=0,"",SUM(居宅!AZ132)/1000)</f>
        <v/>
      </c>
      <c r="AG132" s="787" t="str">
        <f>IF(SUM(作業所!H132)=0,"",SUM(作業所!H132)/1000)</f>
        <v/>
      </c>
      <c r="AH132" s="787" t="str">
        <f>IF(SUM(作業所!I132)=0,"",SUM(作業所!I132)/1000)</f>
        <v/>
      </c>
      <c r="AI132" s="787" t="str">
        <f>IF(SUM(作業所!K132)=0,"",SUM(作業所!K132)/1000)</f>
        <v/>
      </c>
      <c r="AJ132" s="787" t="str">
        <f>IF(SUM(作業所!R132)=0,"",SUM(作業所!R132)/1000)</f>
        <v/>
      </c>
      <c r="AK132" s="788" t="str">
        <f>IF(SUM('市受託(公益)'!H132)=0,"",SUM('市受託(公益)'!H132)/1000)</f>
        <v/>
      </c>
      <c r="AL132" s="409" t="str">
        <f>IF(SUM('市受託(公益)'!I132)=0,"",SUM('市受託(公益)'!I132)/1000)</f>
        <v/>
      </c>
      <c r="AM132" s="133" t="str">
        <f>IF(SUM('市受託(公益)'!K132)=0,"",SUM('市受託(公益)'!K132)/1000)</f>
        <v/>
      </c>
    </row>
    <row r="133" spans="1:43" ht="13.8" hidden="1" outlineLevel="3">
      <c r="A133" s="789"/>
      <c r="B133" s="738"/>
      <c r="C133" s="739"/>
      <c r="D133" s="740"/>
      <c r="E133" s="739"/>
      <c r="F133" s="735" t="s">
        <v>680</v>
      </c>
      <c r="G133" s="736" t="s">
        <v>926</v>
      </c>
      <c r="H133" s="785">
        <v>0</v>
      </c>
      <c r="I133" s="785">
        <v>0</v>
      </c>
      <c r="J133" s="785">
        <f t="shared" si="13"/>
        <v>0</v>
      </c>
      <c r="K133" s="786" t="str">
        <f>IF(SUM(法人!H133)=0,"",SUM(法人!H133)/1000)</f>
        <v/>
      </c>
      <c r="L133" s="787" t="str">
        <f>IF(SUM(地域!H133)=0,"",SUM(地域!H133)/1000)</f>
        <v/>
      </c>
      <c r="M133" s="787" t="str">
        <f>IF(SUM(相談!H133)=0,"",SUM(相談!H133)/1000)</f>
        <v/>
      </c>
      <c r="N133" s="787" t="str">
        <f>IF(SUM(相談!I133)=0,"",SUM(相談!I133)/1000)</f>
        <v/>
      </c>
      <c r="O133" s="787" t="str">
        <f>IF(SUM(相談!M133)=0,"",SUM(相談!M133)/1000)</f>
        <v/>
      </c>
      <c r="P133" s="787" t="str">
        <f>IF(SUM(相談!Q133)=0,"",SUM(相談!Q133)/1000)</f>
        <v/>
      </c>
      <c r="Q133" s="787" t="str">
        <f>IF(SUM(基金!H133)=0,"",SUM(基金!H133)/1000)</f>
        <v/>
      </c>
      <c r="R133" s="787" t="str">
        <f>IF(SUM(善銀!H133)=0,"",SUM(善銀!H133)/1000)</f>
        <v/>
      </c>
      <c r="S133" s="787" t="str">
        <f>IF(SUM(一般募金!H133)=0,"",SUM(一般募金!H133)/1000)</f>
        <v/>
      </c>
      <c r="T133" s="787" t="str">
        <f>IF(SUM(一般募金!I133)=0,"",SUM(一般募金!I133)/1000)</f>
        <v/>
      </c>
      <c r="U133" s="787" t="str">
        <f>IF(SUM(一般募金!K133)=0,"",SUM(一般募金!K133)/1000)</f>
        <v/>
      </c>
      <c r="V133" s="787" t="str">
        <f>IF(SUM(歳末募金!H133)=0,"",SUM(歳末募金!I133)/1000)</f>
        <v/>
      </c>
      <c r="W133" s="787" t="str">
        <f>IF(SUM(センター管理!H133)=0,"",SUM(センター管理!H133)/1000)</f>
        <v/>
      </c>
      <c r="X133" s="787" t="str">
        <f>IF(SUM(センター管理!K133)=0,"",SUM(センター管理!K133)/1000)</f>
        <v/>
      </c>
      <c r="Y133" s="787" t="str">
        <f>IF(SUM(居宅!H133)=0,"",SUM(居宅!H133)/1000)</f>
        <v/>
      </c>
      <c r="Z133" s="787" t="str">
        <f>IF(SUM(居宅!I133)=0,"",SUM(居宅!I133)/1000)</f>
        <v/>
      </c>
      <c r="AA133" s="787" t="str">
        <f>IF(SUM(居宅!N133)=0,"",SUM(居宅!N133)/1000)</f>
        <v/>
      </c>
      <c r="AB133" s="787" t="str">
        <f>IF(SUM(居宅!U133)=0,"",SUM(居宅!U133)/1000)</f>
        <v/>
      </c>
      <c r="AC133" s="787" t="str">
        <f>IF(SUM(居宅!AH133)=0,"",SUM(居宅!AH133)/1000)</f>
        <v/>
      </c>
      <c r="AD133" s="787" t="str">
        <f>IF(SUM(居宅!AL133)=0,"",SUM(居宅!AL133)/1000)</f>
        <v/>
      </c>
      <c r="AE133" s="787" t="str">
        <f>IF(SUM(居宅!AV133)=0,"",SUM(居宅!AV133)/1000)</f>
        <v/>
      </c>
      <c r="AF133" s="787" t="str">
        <f>IF(SUM(居宅!AZ133)=0,"",SUM(居宅!AZ133)/1000)</f>
        <v/>
      </c>
      <c r="AG133" s="787" t="str">
        <f>IF(SUM(作業所!H133)=0,"",SUM(作業所!H133)/1000)</f>
        <v/>
      </c>
      <c r="AH133" s="787" t="str">
        <f>IF(SUM(作業所!I133)=0,"",SUM(作業所!I133)/1000)</f>
        <v/>
      </c>
      <c r="AI133" s="787" t="str">
        <f>IF(SUM(作業所!K133)=0,"",SUM(作業所!K133)/1000)</f>
        <v/>
      </c>
      <c r="AJ133" s="787" t="str">
        <f>IF(SUM(作業所!R133)=0,"",SUM(作業所!R133)/1000)</f>
        <v/>
      </c>
      <c r="AK133" s="788" t="str">
        <f>IF(SUM('市受託(公益)'!H133)=0,"",SUM('市受託(公益)'!H133)/1000)</f>
        <v/>
      </c>
      <c r="AL133" s="409" t="str">
        <f>IF(SUM('市受託(公益)'!I133)=0,"",SUM('市受託(公益)'!I133)/1000)</f>
        <v/>
      </c>
      <c r="AM133" s="133" t="str">
        <f>IF(SUM('市受託(公益)'!K133)=0,"",SUM('市受託(公益)'!K133)/1000)</f>
        <v/>
      </c>
    </row>
    <row r="134" spans="1:43" s="398" customFormat="1" ht="13.8" hidden="1" outlineLevel="3">
      <c r="A134" s="789"/>
      <c r="B134" s="738"/>
      <c r="C134" s="739"/>
      <c r="D134" s="740"/>
      <c r="E134" s="739"/>
      <c r="F134" s="735" t="s">
        <v>684</v>
      </c>
      <c r="G134" s="736" t="s">
        <v>927</v>
      </c>
      <c r="H134" s="785">
        <v>541</v>
      </c>
      <c r="I134" s="785">
        <f t="shared" ref="I134:I146" si="17">IF(SUM(K134,L134,M134,Q134,R134,S134,V134,W134,Y134,AG134,AK134)=0,"",SUM(K134,L134,M134,Q134,R134,S134,V134,W134,Y134,AG134,AK134))</f>
        <v>522</v>
      </c>
      <c r="J134" s="785">
        <f t="shared" si="13"/>
        <v>-19</v>
      </c>
      <c r="K134" s="786" t="str">
        <f>IF(SUM(法人!H134)=0,"",SUM(法人!H134)/1000)</f>
        <v/>
      </c>
      <c r="L134" s="787" t="str">
        <f>IF(SUM(地域!H134)=0,"",SUM(地域!H134)/1000)</f>
        <v/>
      </c>
      <c r="M134" s="787" t="str">
        <f>IF(SUM(相談!H134)=0,"",SUM(相談!H134)/1000)</f>
        <v/>
      </c>
      <c r="N134" s="787" t="str">
        <f>IF(SUM(相談!I134)=0,"",SUM(相談!I134)/1000)</f>
        <v/>
      </c>
      <c r="O134" s="787" t="str">
        <f>IF(SUM(相談!M134)=0,"",SUM(相談!M134)/1000)</f>
        <v/>
      </c>
      <c r="P134" s="787" t="str">
        <f>IF(SUM(相談!Q134)=0,"",SUM(相談!Q134)/1000)</f>
        <v/>
      </c>
      <c r="Q134" s="787" t="str">
        <f>IF(SUM(基金!H134)=0,"",SUM(基金!H134)/1000)</f>
        <v/>
      </c>
      <c r="R134" s="787" t="str">
        <f>IF(SUM(善銀!H134)=0,"",SUM(善銀!H134)/1000)</f>
        <v/>
      </c>
      <c r="S134" s="787" t="str">
        <f>IF(SUM(一般募金!H134)=0,"",SUM(一般募金!H134)/1000)</f>
        <v/>
      </c>
      <c r="T134" s="787" t="str">
        <f>IF(SUM(一般募金!I134)=0,"",SUM(一般募金!I134)/1000)</f>
        <v/>
      </c>
      <c r="U134" s="787" t="str">
        <f>IF(SUM(一般募金!K134)=0,"",SUM(一般募金!K134)/1000)</f>
        <v/>
      </c>
      <c r="V134" s="787" t="str">
        <f>IF(SUM(歳末募金!H134)=0,"",SUM(歳末募金!I134)/1000)</f>
        <v/>
      </c>
      <c r="W134" s="787" t="str">
        <f>IF(SUM(センター管理!H134)=0,"",SUM(センター管理!H134)/1000)</f>
        <v/>
      </c>
      <c r="X134" s="787" t="str">
        <f>IF(SUM(センター管理!K134)=0,"",SUM(センター管理!K134)/1000)</f>
        <v/>
      </c>
      <c r="Y134" s="787">
        <f>IF(SUM(居宅!H134)=0,"",SUM(居宅!H134)/1000)</f>
        <v>522</v>
      </c>
      <c r="Z134" s="787" t="str">
        <f>IF(SUM(居宅!I134)=0,"",SUM(居宅!I134)/1000)</f>
        <v/>
      </c>
      <c r="AA134" s="787" t="str">
        <f>IF(SUM(居宅!N134)=0,"",SUM(居宅!N134)/1000)</f>
        <v/>
      </c>
      <c r="AB134" s="787">
        <f>IF(SUM(居宅!U134)=0,"",SUM(居宅!U134)/1000)</f>
        <v>477</v>
      </c>
      <c r="AC134" s="787" t="str">
        <f>IF(SUM(居宅!AH134)=0,"",SUM(居宅!AH134)/1000)</f>
        <v/>
      </c>
      <c r="AD134" s="787" t="str">
        <f>IF(SUM(居宅!AL134)=0,"",SUM(居宅!AL134)/1000)</f>
        <v/>
      </c>
      <c r="AE134" s="787">
        <f>IF(SUM(居宅!AV134)=0,"",SUM(居宅!AV134)/1000)</f>
        <v>45</v>
      </c>
      <c r="AF134" s="787" t="str">
        <f>IF(SUM(居宅!AZ134)=0,"",SUM(居宅!AZ134)/1000)</f>
        <v/>
      </c>
      <c r="AG134" s="787" t="str">
        <f>IF(SUM(作業所!H134)=0,"",SUM(作業所!H134)/1000)</f>
        <v/>
      </c>
      <c r="AH134" s="787" t="str">
        <f>IF(SUM(作業所!I134)=0,"",SUM(作業所!I134)/1000)</f>
        <v/>
      </c>
      <c r="AI134" s="787" t="str">
        <f>IF(SUM(作業所!K134)=0,"",SUM(作業所!K134)/1000)</f>
        <v/>
      </c>
      <c r="AJ134" s="787" t="str">
        <f>IF(SUM(作業所!R134)=0,"",SUM(作業所!R134)/1000)</f>
        <v/>
      </c>
      <c r="AK134" s="788" t="str">
        <f>IF(SUM('市受託(公益)'!H134)=0,"",SUM('市受託(公益)'!H134)/1000)</f>
        <v/>
      </c>
      <c r="AL134" s="409" t="str">
        <f>IF(SUM('市受託(公益)'!I134)=0,"",SUM('市受託(公益)'!I134)/1000)</f>
        <v/>
      </c>
      <c r="AM134" s="133" t="str">
        <f>IF(SUM('市受託(公益)'!K134)=0,"",SUM('市受託(公益)'!K134)/1000)</f>
        <v/>
      </c>
      <c r="AN134" s="64"/>
      <c r="AO134" s="64"/>
      <c r="AP134" s="64"/>
      <c r="AQ134" s="64"/>
    </row>
    <row r="135" spans="1:43" s="398" customFormat="1" ht="13.8" hidden="1" outlineLevel="3">
      <c r="A135" s="789"/>
      <c r="B135" s="738"/>
      <c r="C135" s="739"/>
      <c r="D135" s="740"/>
      <c r="E135" s="739"/>
      <c r="F135" s="735" t="s">
        <v>690</v>
      </c>
      <c r="G135" s="736" t="s">
        <v>928</v>
      </c>
      <c r="H135" s="785">
        <v>440</v>
      </c>
      <c r="I135" s="785">
        <f t="shared" si="17"/>
        <v>426</v>
      </c>
      <c r="J135" s="785">
        <f t="shared" si="13"/>
        <v>-14</v>
      </c>
      <c r="K135" s="786" t="str">
        <f>IF(SUM(法人!H135)=0,"",SUM(法人!H135)/1000)</f>
        <v/>
      </c>
      <c r="L135" s="787" t="str">
        <f>IF(SUM(地域!H135)=0,"",SUM(地域!H135)/1000)</f>
        <v/>
      </c>
      <c r="M135" s="787" t="str">
        <f>IF(SUM(相談!H135)=0,"",SUM(相談!H135)/1000)</f>
        <v/>
      </c>
      <c r="N135" s="787" t="str">
        <f>IF(SUM(相談!I135)=0,"",SUM(相談!I135)/1000)</f>
        <v/>
      </c>
      <c r="O135" s="787" t="str">
        <f>IF(SUM(相談!M135)=0,"",SUM(相談!M135)/1000)</f>
        <v/>
      </c>
      <c r="P135" s="787" t="str">
        <f>IF(SUM(相談!Q135)=0,"",SUM(相談!Q135)/1000)</f>
        <v/>
      </c>
      <c r="Q135" s="787" t="str">
        <f>IF(SUM(基金!H135)=0,"",SUM(基金!H135)/1000)</f>
        <v/>
      </c>
      <c r="R135" s="787" t="str">
        <f>IF(SUM(善銀!H135)=0,"",SUM(善銀!H135)/1000)</f>
        <v/>
      </c>
      <c r="S135" s="787" t="str">
        <f>IF(SUM(一般募金!H135)=0,"",SUM(一般募金!H135)/1000)</f>
        <v/>
      </c>
      <c r="T135" s="787" t="str">
        <f>IF(SUM(一般募金!I135)=0,"",SUM(一般募金!I135)/1000)</f>
        <v/>
      </c>
      <c r="U135" s="787" t="str">
        <f>IF(SUM(一般募金!K135)=0,"",SUM(一般募金!K135)/1000)</f>
        <v/>
      </c>
      <c r="V135" s="787" t="str">
        <f>IF(SUM(歳末募金!H135)=0,"",SUM(歳末募金!I135)/1000)</f>
        <v/>
      </c>
      <c r="W135" s="787" t="str">
        <f>IF(SUM(センター管理!H135)=0,"",SUM(センター管理!H135)/1000)</f>
        <v/>
      </c>
      <c r="X135" s="787" t="str">
        <f>IF(SUM(センター管理!K135)=0,"",SUM(センター管理!K135)/1000)</f>
        <v/>
      </c>
      <c r="Y135" s="787">
        <f>IF(SUM(居宅!H135)=0,"",SUM(居宅!H135)/1000)</f>
        <v>426</v>
      </c>
      <c r="Z135" s="787" t="str">
        <f>IF(SUM(居宅!I135)=0,"",SUM(居宅!I135)/1000)</f>
        <v/>
      </c>
      <c r="AA135" s="787" t="str">
        <f>IF(SUM(居宅!N135)=0,"",SUM(居宅!N135)/1000)</f>
        <v/>
      </c>
      <c r="AB135" s="787">
        <f>IF(SUM(居宅!U135)=0,"",SUM(居宅!U135)/1000)</f>
        <v>234</v>
      </c>
      <c r="AC135" s="787" t="str">
        <f>IF(SUM(居宅!AH135)=0,"",SUM(居宅!AH135)/1000)</f>
        <v/>
      </c>
      <c r="AD135" s="787" t="str">
        <f>IF(SUM(居宅!AL135)=0,"",SUM(居宅!AL135)/1000)</f>
        <v/>
      </c>
      <c r="AE135" s="787">
        <f>IF(SUM(居宅!AV135)=0,"",SUM(居宅!AV135)/1000)</f>
        <v>192</v>
      </c>
      <c r="AF135" s="787" t="str">
        <f>IF(SUM(居宅!AZ135)=0,"",SUM(居宅!AZ135)/1000)</f>
        <v/>
      </c>
      <c r="AG135" s="787" t="str">
        <f>IF(SUM(作業所!H135)=0,"",SUM(作業所!H135)/1000)</f>
        <v/>
      </c>
      <c r="AH135" s="787" t="str">
        <f>IF(SUM(作業所!I135)=0,"",SUM(作業所!I135)/1000)</f>
        <v/>
      </c>
      <c r="AI135" s="787" t="str">
        <f>IF(SUM(作業所!K135)=0,"",SUM(作業所!K135)/1000)</f>
        <v/>
      </c>
      <c r="AJ135" s="787" t="str">
        <f>IF(SUM(作業所!R135)=0,"",SUM(作業所!R135)/1000)</f>
        <v/>
      </c>
      <c r="AK135" s="788" t="str">
        <f>IF(SUM('市受託(公益)'!H135)=0,"",SUM('市受託(公益)'!H135)/1000)</f>
        <v/>
      </c>
      <c r="AL135" s="409" t="str">
        <f>IF(SUM('市受託(公益)'!I135)=0,"",SUM('市受託(公益)'!I135)/1000)</f>
        <v/>
      </c>
      <c r="AM135" s="133" t="str">
        <f>IF(SUM('市受託(公益)'!K135)=0,"",SUM('市受託(公益)'!K135)/1000)</f>
        <v/>
      </c>
      <c r="AN135" s="64"/>
      <c r="AO135" s="64"/>
      <c r="AP135" s="64"/>
      <c r="AQ135" s="64"/>
    </row>
    <row r="136" spans="1:43" ht="13.8" hidden="1" outlineLevel="1">
      <c r="A136" s="789"/>
      <c r="B136" s="738"/>
      <c r="C136" s="739"/>
      <c r="D136" s="792" t="s">
        <v>413</v>
      </c>
      <c r="E136" s="736" t="s">
        <v>7</v>
      </c>
      <c r="F136" s="792"/>
      <c r="G136" s="736"/>
      <c r="H136" s="785">
        <v>6124</v>
      </c>
      <c r="I136" s="785">
        <f t="shared" si="17"/>
        <v>5454</v>
      </c>
      <c r="J136" s="785">
        <f t="shared" si="13"/>
        <v>-670</v>
      </c>
      <c r="K136" s="786" t="str">
        <f>IF(SUM(法人!H136)=0,"",SUM(法人!H136)/1000)</f>
        <v/>
      </c>
      <c r="L136" s="787" t="str">
        <f>IF(SUM(地域!H136)=0,"",SUM(地域!H136)/1000)</f>
        <v/>
      </c>
      <c r="M136" s="787" t="str">
        <f>IF(SUM(相談!H136)=0,"",SUM(相談!H136)/1000)</f>
        <v/>
      </c>
      <c r="N136" s="787" t="str">
        <f>IF(SUM(相談!I136)=0,"",SUM(相談!I136)/1000)</f>
        <v/>
      </c>
      <c r="O136" s="787" t="str">
        <f>IF(SUM(相談!M136)=0,"",SUM(相談!M136)/1000)</f>
        <v/>
      </c>
      <c r="P136" s="787" t="str">
        <f>IF(SUM(相談!Q136)=0,"",SUM(相談!Q136)/1000)</f>
        <v/>
      </c>
      <c r="Q136" s="787" t="str">
        <f>IF(SUM(基金!H136)=0,"",SUM(基金!H136)/1000)</f>
        <v/>
      </c>
      <c r="R136" s="787" t="str">
        <f>IF(SUM(善銀!H136)=0,"",SUM(善銀!H136)/1000)</f>
        <v/>
      </c>
      <c r="S136" s="787" t="str">
        <f>IF(SUM(一般募金!H136)=0,"",SUM(一般募金!H136)/1000)</f>
        <v/>
      </c>
      <c r="T136" s="787" t="str">
        <f>IF(SUM(一般募金!I136)=0,"",SUM(一般募金!I136)/1000)</f>
        <v/>
      </c>
      <c r="U136" s="787" t="str">
        <f>IF(SUM(一般募金!K136)=0,"",SUM(一般募金!K136)/1000)</f>
        <v/>
      </c>
      <c r="V136" s="787" t="str">
        <f>IF(SUM(歳末募金!H136)=0,"",SUM(歳末募金!I136)/1000)</f>
        <v/>
      </c>
      <c r="W136" s="787" t="str">
        <f>IF(SUM(センター管理!H136)=0,"",SUM(センター管理!H136)/1000)</f>
        <v/>
      </c>
      <c r="X136" s="787" t="str">
        <f>IF(SUM(センター管理!K136)=0,"",SUM(センター管理!K136)/1000)</f>
        <v/>
      </c>
      <c r="Y136" s="787">
        <f>IF(SUM(居宅!H136)=0,"",SUM(居宅!H136)/1000)</f>
        <v>5454</v>
      </c>
      <c r="Z136" s="787" t="str">
        <f>IF(SUM(居宅!I136)=0,"",SUM(居宅!I136)/1000)</f>
        <v/>
      </c>
      <c r="AA136" s="787" t="str">
        <f>IF(SUM(居宅!N136)=0,"",SUM(居宅!N136)/1000)</f>
        <v/>
      </c>
      <c r="AB136" s="787">
        <f>IF(SUM(居宅!U136)=0,"",SUM(居宅!U136)/1000)</f>
        <v>805</v>
      </c>
      <c r="AC136" s="787" t="str">
        <f>IF(SUM(居宅!AH136)=0,"",SUM(居宅!AH136)/1000)</f>
        <v/>
      </c>
      <c r="AD136" s="787" t="str">
        <f>IF(SUM(居宅!AL136)=0,"",SUM(居宅!AL136)/1000)</f>
        <v/>
      </c>
      <c r="AE136" s="787">
        <f>IF(SUM(居宅!AV136)=0,"",SUM(居宅!AV136)/1000)</f>
        <v>4649</v>
      </c>
      <c r="AF136" s="787" t="str">
        <f>IF(SUM(居宅!AZ136)=0,"",SUM(居宅!AZ136)/1000)</f>
        <v/>
      </c>
      <c r="AG136" s="787" t="str">
        <f>IF(SUM(作業所!H136)=0,"",SUM(作業所!H136)/1000)</f>
        <v/>
      </c>
      <c r="AH136" s="787" t="str">
        <f>IF(SUM(作業所!I136)=0,"",SUM(作業所!I136)/1000)</f>
        <v/>
      </c>
      <c r="AI136" s="787" t="str">
        <f>IF(SUM(作業所!K136)=0,"",SUM(作業所!K136)/1000)</f>
        <v/>
      </c>
      <c r="AJ136" s="787" t="str">
        <f>IF(SUM(作業所!R136)=0,"",SUM(作業所!R136)/1000)</f>
        <v/>
      </c>
      <c r="AK136" s="788" t="str">
        <f>IF(SUM('市受託(公益)'!H136)=0,"",SUM('市受託(公益)'!H136)/1000)</f>
        <v/>
      </c>
      <c r="AL136" s="411" t="str">
        <f>IF(SUM('市受託(公益)'!I136)=0,"",SUM('市受託(公益)'!I136)/1000)</f>
        <v/>
      </c>
      <c r="AM136" s="135" t="str">
        <f>IF(SUM('市受託(公益)'!K136)=0,"",SUM('市受託(公益)'!K136)/1000)</f>
        <v/>
      </c>
    </row>
    <row r="137" spans="1:43" ht="13.8" hidden="1" outlineLevel="2">
      <c r="A137" s="789"/>
      <c r="B137" s="738"/>
      <c r="C137" s="739"/>
      <c r="D137" s="740"/>
      <c r="E137" s="739"/>
      <c r="F137" s="792" t="s">
        <v>414</v>
      </c>
      <c r="G137" s="736" t="s">
        <v>73</v>
      </c>
      <c r="H137" s="785">
        <v>58</v>
      </c>
      <c r="I137" s="785">
        <f t="shared" si="17"/>
        <v>29</v>
      </c>
      <c r="J137" s="785">
        <f t="shared" si="13"/>
        <v>-29</v>
      </c>
      <c r="K137" s="786" t="str">
        <f>IF(SUM(法人!H137)=0,"",SUM(法人!H137)/1000)</f>
        <v/>
      </c>
      <c r="L137" s="787" t="str">
        <f>IF(SUM(地域!H137)=0,"",SUM(地域!H137)/1000)</f>
        <v/>
      </c>
      <c r="M137" s="787" t="str">
        <f>IF(SUM(相談!H137)=0,"",SUM(相談!H137)/1000)</f>
        <v/>
      </c>
      <c r="N137" s="787" t="str">
        <f>IF(SUM(相談!I137)=0,"",SUM(相談!I137)/1000)</f>
        <v/>
      </c>
      <c r="O137" s="787" t="str">
        <f>IF(SUM(相談!M137)=0,"",SUM(相談!M137)/1000)</f>
        <v/>
      </c>
      <c r="P137" s="787" t="str">
        <f>IF(SUM(相談!Q137)=0,"",SUM(相談!Q137)/1000)</f>
        <v/>
      </c>
      <c r="Q137" s="787" t="str">
        <f>IF(SUM(基金!H137)=0,"",SUM(基金!H137)/1000)</f>
        <v/>
      </c>
      <c r="R137" s="787" t="str">
        <f>IF(SUM(善銀!H137)=0,"",SUM(善銀!H137)/1000)</f>
        <v/>
      </c>
      <c r="S137" s="787" t="str">
        <f>IF(SUM(一般募金!H137)=0,"",SUM(一般募金!H137)/1000)</f>
        <v/>
      </c>
      <c r="T137" s="787" t="str">
        <f>IF(SUM(一般募金!I137)=0,"",SUM(一般募金!I137)/1000)</f>
        <v/>
      </c>
      <c r="U137" s="787" t="str">
        <f>IF(SUM(一般募金!K137)=0,"",SUM(一般募金!K137)/1000)</f>
        <v/>
      </c>
      <c r="V137" s="787" t="str">
        <f>IF(SUM(歳末募金!H137)=0,"",SUM(歳末募金!I137)/1000)</f>
        <v/>
      </c>
      <c r="W137" s="787" t="str">
        <f>IF(SUM(センター管理!H137)=0,"",SUM(センター管理!H137)/1000)</f>
        <v/>
      </c>
      <c r="X137" s="787" t="str">
        <f>IF(SUM(センター管理!K137)=0,"",SUM(センター管理!K137)/1000)</f>
        <v/>
      </c>
      <c r="Y137" s="787">
        <f>IF(SUM(居宅!H137)=0,"",SUM(居宅!H137)/1000)</f>
        <v>29</v>
      </c>
      <c r="Z137" s="787" t="str">
        <f>IF(SUM(居宅!I137)=0,"",SUM(居宅!I137)/1000)</f>
        <v/>
      </c>
      <c r="AA137" s="787" t="str">
        <f>IF(SUM(居宅!N137)=0,"",SUM(居宅!N137)/1000)</f>
        <v/>
      </c>
      <c r="AB137" s="787" t="str">
        <f>IF(SUM(居宅!U137)=0,"",SUM(居宅!U137)/1000)</f>
        <v/>
      </c>
      <c r="AC137" s="787" t="str">
        <f>IF(SUM(居宅!AH137)=0,"",SUM(居宅!AH137)/1000)</f>
        <v/>
      </c>
      <c r="AD137" s="787" t="str">
        <f>IF(SUM(居宅!AL137)=0,"",SUM(居宅!AL137)/1000)</f>
        <v/>
      </c>
      <c r="AE137" s="787">
        <f>IF(SUM(居宅!AV137)=0,"",SUM(居宅!AV137)/1000)</f>
        <v>29</v>
      </c>
      <c r="AF137" s="787" t="str">
        <f>IF(SUM(居宅!AZ137)=0,"",SUM(居宅!AZ137)/1000)</f>
        <v/>
      </c>
      <c r="AG137" s="787" t="str">
        <f>IF(SUM(作業所!H137)=0,"",SUM(作業所!H137)/1000)</f>
        <v/>
      </c>
      <c r="AH137" s="787" t="str">
        <f>IF(SUM(作業所!I137)=0,"",SUM(作業所!I137)/1000)</f>
        <v/>
      </c>
      <c r="AI137" s="787" t="str">
        <f>IF(SUM(作業所!K137)=0,"",SUM(作業所!K137)/1000)</f>
        <v/>
      </c>
      <c r="AJ137" s="787" t="str">
        <f>IF(SUM(作業所!R137)=0,"",SUM(作業所!R137)/1000)</f>
        <v/>
      </c>
      <c r="AK137" s="788" t="str">
        <f>IF(SUM('市受託(公益)'!H137)=0,"",SUM('市受託(公益)'!H137)/1000)</f>
        <v/>
      </c>
      <c r="AL137" s="409" t="str">
        <f>IF(SUM('市受託(公益)'!I137)=0,"",SUM('市受託(公益)'!I137)/1000)</f>
        <v/>
      </c>
      <c r="AM137" s="133" t="str">
        <f>IF(SUM('市受託(公益)'!K137)=0,"",SUM('市受託(公益)'!K137)/1000)</f>
        <v/>
      </c>
    </row>
    <row r="138" spans="1:43" ht="13.8" hidden="1" outlineLevel="2">
      <c r="A138" s="789"/>
      <c r="B138" s="738"/>
      <c r="C138" s="739"/>
      <c r="D138" s="740"/>
      <c r="E138" s="739"/>
      <c r="F138" s="792" t="s">
        <v>415</v>
      </c>
      <c r="G138" s="736" t="s">
        <v>74</v>
      </c>
      <c r="H138" s="785">
        <v>4620</v>
      </c>
      <c r="I138" s="785">
        <f t="shared" si="17"/>
        <v>4620</v>
      </c>
      <c r="J138" s="785">
        <f t="shared" si="13"/>
        <v>0</v>
      </c>
      <c r="K138" s="786" t="str">
        <f>IF(SUM(法人!H138)=0,"",SUM(法人!H138)/1000)</f>
        <v/>
      </c>
      <c r="L138" s="787" t="str">
        <f>IF(SUM(地域!H138)=0,"",SUM(地域!H138)/1000)</f>
        <v/>
      </c>
      <c r="M138" s="787" t="str">
        <f>IF(SUM(相談!H138)=0,"",SUM(相談!H138)/1000)</f>
        <v/>
      </c>
      <c r="N138" s="787" t="str">
        <f>IF(SUM(相談!I138)=0,"",SUM(相談!I138)/1000)</f>
        <v/>
      </c>
      <c r="O138" s="787" t="str">
        <f>IF(SUM(相談!M138)=0,"",SUM(相談!M138)/1000)</f>
        <v/>
      </c>
      <c r="P138" s="787" t="str">
        <f>IF(SUM(相談!Q138)=0,"",SUM(相談!Q138)/1000)</f>
        <v/>
      </c>
      <c r="Q138" s="787" t="str">
        <f>IF(SUM(基金!H138)=0,"",SUM(基金!H138)/1000)</f>
        <v/>
      </c>
      <c r="R138" s="787" t="str">
        <f>IF(SUM(善銀!H138)=0,"",SUM(善銀!H138)/1000)</f>
        <v/>
      </c>
      <c r="S138" s="787" t="str">
        <f>IF(SUM(一般募金!H138)=0,"",SUM(一般募金!H138)/1000)</f>
        <v/>
      </c>
      <c r="T138" s="787" t="str">
        <f>IF(SUM(一般募金!I138)=0,"",SUM(一般募金!I138)/1000)</f>
        <v/>
      </c>
      <c r="U138" s="787" t="str">
        <f>IF(SUM(一般募金!K138)=0,"",SUM(一般募金!K138)/1000)</f>
        <v/>
      </c>
      <c r="V138" s="787" t="str">
        <f>IF(SUM(歳末募金!H138)=0,"",SUM(歳末募金!I138)/1000)</f>
        <v/>
      </c>
      <c r="W138" s="787" t="str">
        <f>IF(SUM(センター管理!H138)=0,"",SUM(センター管理!H138)/1000)</f>
        <v/>
      </c>
      <c r="X138" s="787" t="str">
        <f>IF(SUM(センター管理!K138)=0,"",SUM(センター管理!K138)/1000)</f>
        <v/>
      </c>
      <c r="Y138" s="787">
        <f>IF(SUM(居宅!H138)=0,"",SUM(居宅!H138)/1000)</f>
        <v>4620</v>
      </c>
      <c r="Z138" s="787" t="str">
        <f>IF(SUM(居宅!I138)=0,"",SUM(居宅!I138)/1000)</f>
        <v/>
      </c>
      <c r="AA138" s="787" t="str">
        <f>IF(SUM(居宅!N138)=0,"",SUM(居宅!N138)/1000)</f>
        <v/>
      </c>
      <c r="AB138" s="787" t="str">
        <f>IF(SUM(居宅!U138)=0,"",SUM(居宅!U138)/1000)</f>
        <v/>
      </c>
      <c r="AC138" s="787" t="str">
        <f>IF(SUM(居宅!AH138)=0,"",SUM(居宅!AH138)/1000)</f>
        <v/>
      </c>
      <c r="AD138" s="787" t="str">
        <f>IF(SUM(居宅!AL138)=0,"",SUM(居宅!AL138)/1000)</f>
        <v/>
      </c>
      <c r="AE138" s="787">
        <f>IF(SUM(居宅!AV138)=0,"",SUM(居宅!AV138)/1000)</f>
        <v>4620</v>
      </c>
      <c r="AF138" s="787" t="str">
        <f>IF(SUM(居宅!AZ138)=0,"",SUM(居宅!AZ138)/1000)</f>
        <v/>
      </c>
      <c r="AG138" s="787" t="str">
        <f>IF(SUM(作業所!H138)=0,"",SUM(作業所!H138)/1000)</f>
        <v/>
      </c>
      <c r="AH138" s="787" t="str">
        <f>IF(SUM(作業所!I138)=0,"",SUM(作業所!I138)/1000)</f>
        <v/>
      </c>
      <c r="AI138" s="787" t="str">
        <f>IF(SUM(作業所!K138)=0,"",SUM(作業所!K138)/1000)</f>
        <v/>
      </c>
      <c r="AJ138" s="787" t="str">
        <f>IF(SUM(作業所!R138)=0,"",SUM(作業所!R138)/1000)</f>
        <v/>
      </c>
      <c r="AK138" s="788" t="str">
        <f>IF(SUM('市受託(公益)'!H138)=0,"",SUM('市受託(公益)'!H138)/1000)</f>
        <v/>
      </c>
      <c r="AL138" s="409" t="str">
        <f>IF(SUM('市受託(公益)'!I138)=0,"",SUM('市受託(公益)'!I138)/1000)</f>
        <v/>
      </c>
      <c r="AM138" s="133" t="str">
        <f>IF(SUM('市受託(公益)'!K138)=0,"",SUM('市受託(公益)'!K138)/1000)</f>
        <v/>
      </c>
    </row>
    <row r="139" spans="1:43" ht="13.8" hidden="1" outlineLevel="3">
      <c r="A139" s="789"/>
      <c r="B139" s="738"/>
      <c r="C139" s="739"/>
      <c r="D139" s="740"/>
      <c r="E139" s="739"/>
      <c r="F139" s="735" t="s">
        <v>682</v>
      </c>
      <c r="G139" s="736" t="s">
        <v>728</v>
      </c>
      <c r="H139" s="785">
        <v>4620</v>
      </c>
      <c r="I139" s="785">
        <f t="shared" si="17"/>
        <v>4620</v>
      </c>
      <c r="J139" s="785">
        <f t="shared" si="13"/>
        <v>0</v>
      </c>
      <c r="K139" s="786" t="str">
        <f>IF(SUM(法人!H139)=0,"",SUM(法人!H139)/1000)</f>
        <v/>
      </c>
      <c r="L139" s="787" t="str">
        <f>IF(SUM(地域!H139)=0,"",SUM(地域!H139)/1000)</f>
        <v/>
      </c>
      <c r="M139" s="787" t="str">
        <f>IF(SUM(相談!H139)=0,"",SUM(相談!H139)/1000)</f>
        <v/>
      </c>
      <c r="N139" s="787" t="str">
        <f>IF(SUM(相談!I139)=0,"",SUM(相談!I139)/1000)</f>
        <v/>
      </c>
      <c r="O139" s="787" t="str">
        <f>IF(SUM(相談!M139)=0,"",SUM(相談!M139)/1000)</f>
        <v/>
      </c>
      <c r="P139" s="787" t="str">
        <f>IF(SUM(相談!Q139)=0,"",SUM(相談!Q139)/1000)</f>
        <v/>
      </c>
      <c r="Q139" s="787" t="str">
        <f>IF(SUM(基金!H139)=0,"",SUM(基金!H139)/1000)</f>
        <v/>
      </c>
      <c r="R139" s="787" t="str">
        <f>IF(SUM(善銀!H139)=0,"",SUM(善銀!H139)/1000)</f>
        <v/>
      </c>
      <c r="S139" s="787" t="str">
        <f>IF(SUM(一般募金!H139)=0,"",SUM(一般募金!H139)/1000)</f>
        <v/>
      </c>
      <c r="T139" s="787" t="str">
        <f>IF(SUM(一般募金!I139)=0,"",SUM(一般募金!I139)/1000)</f>
        <v/>
      </c>
      <c r="U139" s="787" t="str">
        <f>IF(SUM(一般募金!K139)=0,"",SUM(一般募金!K139)/1000)</f>
        <v/>
      </c>
      <c r="V139" s="787" t="str">
        <f>IF(SUM(歳末募金!H139)=0,"",SUM(歳末募金!I139)/1000)</f>
        <v/>
      </c>
      <c r="W139" s="787" t="str">
        <f>IF(SUM(センター管理!H139)=0,"",SUM(センター管理!H139)/1000)</f>
        <v/>
      </c>
      <c r="X139" s="787" t="str">
        <f>IF(SUM(センター管理!K139)=0,"",SUM(センター管理!K139)/1000)</f>
        <v/>
      </c>
      <c r="Y139" s="787">
        <f>IF(SUM(居宅!H139)=0,"",SUM(居宅!H139)/1000)</f>
        <v>4620</v>
      </c>
      <c r="Z139" s="787" t="str">
        <f>IF(SUM(居宅!I139)=0,"",SUM(居宅!I139)/1000)</f>
        <v/>
      </c>
      <c r="AA139" s="787" t="str">
        <f>IF(SUM(居宅!N139)=0,"",SUM(居宅!N139)/1000)</f>
        <v/>
      </c>
      <c r="AB139" s="787" t="str">
        <f>IF(SUM(居宅!U139)=0,"",SUM(居宅!U139)/1000)</f>
        <v/>
      </c>
      <c r="AC139" s="787" t="str">
        <f>IF(SUM(居宅!AH139)=0,"",SUM(居宅!AH139)/1000)</f>
        <v/>
      </c>
      <c r="AD139" s="787" t="str">
        <f>IF(SUM(居宅!AL139)=0,"",SUM(居宅!AL139)/1000)</f>
        <v/>
      </c>
      <c r="AE139" s="787">
        <f>IF(SUM(居宅!AV139)=0,"",SUM(居宅!AV139)/1000)</f>
        <v>4620</v>
      </c>
      <c r="AF139" s="787" t="str">
        <f>IF(SUM(居宅!AZ139)=0,"",SUM(居宅!AZ139)/1000)</f>
        <v/>
      </c>
      <c r="AG139" s="787" t="str">
        <f>IF(SUM(作業所!H139)=0,"",SUM(作業所!H139)/1000)</f>
        <v/>
      </c>
      <c r="AH139" s="787" t="str">
        <f>IF(SUM(作業所!I139)=0,"",SUM(作業所!I139)/1000)</f>
        <v/>
      </c>
      <c r="AI139" s="787" t="str">
        <f>IF(SUM(作業所!K139)=0,"",SUM(作業所!K139)/1000)</f>
        <v/>
      </c>
      <c r="AJ139" s="787" t="str">
        <f>IF(SUM(作業所!R139)=0,"",SUM(作業所!R139)/1000)</f>
        <v/>
      </c>
      <c r="AK139" s="788" t="str">
        <f>IF(SUM('市受託(公益)'!H139)=0,"",SUM('市受託(公益)'!H139)/1000)</f>
        <v/>
      </c>
      <c r="AL139" s="409" t="str">
        <f>IF(SUM('市受託(公益)'!I139)=0,"",SUM('市受託(公益)'!I139)/1000)</f>
        <v/>
      </c>
      <c r="AM139" s="133" t="str">
        <f>IF(SUM('市受託(公益)'!K139)=0,"",SUM('市受託(公益)'!K139)/1000)</f>
        <v/>
      </c>
    </row>
    <row r="140" spans="1:43" ht="13.8" hidden="1" outlineLevel="2">
      <c r="A140" s="789"/>
      <c r="B140" s="738"/>
      <c r="C140" s="739"/>
      <c r="D140" s="740"/>
      <c r="E140" s="739"/>
      <c r="F140" s="792" t="s">
        <v>416</v>
      </c>
      <c r="G140" s="800" t="s">
        <v>336</v>
      </c>
      <c r="H140" s="785">
        <v>57</v>
      </c>
      <c r="I140" s="785" t="str">
        <f t="shared" si="17"/>
        <v/>
      </c>
      <c r="J140" s="785" t="e">
        <f t="shared" si="13"/>
        <v>#VALUE!</v>
      </c>
      <c r="K140" s="786" t="str">
        <f>IF(SUM(法人!H140)=0,"",SUM(法人!H140)/1000)</f>
        <v/>
      </c>
      <c r="L140" s="787" t="str">
        <f>IF(SUM(地域!H140)=0,"",SUM(地域!H140)/1000)</f>
        <v/>
      </c>
      <c r="M140" s="787" t="str">
        <f>IF(SUM(相談!H140)=0,"",SUM(相談!H140)/1000)</f>
        <v/>
      </c>
      <c r="N140" s="787" t="str">
        <f>IF(SUM(相談!I140)=0,"",SUM(相談!I140)/1000)</f>
        <v/>
      </c>
      <c r="O140" s="787" t="str">
        <f>IF(SUM(相談!M140)=0,"",SUM(相談!M140)/1000)</f>
        <v/>
      </c>
      <c r="P140" s="787" t="str">
        <f>IF(SUM(相談!Q140)=0,"",SUM(相談!Q140)/1000)</f>
        <v/>
      </c>
      <c r="Q140" s="787" t="str">
        <f>IF(SUM(基金!H140)=0,"",SUM(基金!H140)/1000)</f>
        <v/>
      </c>
      <c r="R140" s="787" t="str">
        <f>IF(SUM(善銀!H140)=0,"",SUM(善銀!H140)/1000)</f>
        <v/>
      </c>
      <c r="S140" s="787" t="str">
        <f>IF(SUM(一般募金!H140)=0,"",SUM(一般募金!H140)/1000)</f>
        <v/>
      </c>
      <c r="T140" s="787" t="str">
        <f>IF(SUM(一般募金!I140)=0,"",SUM(一般募金!I140)/1000)</f>
        <v/>
      </c>
      <c r="U140" s="787" t="str">
        <f>IF(SUM(一般募金!K140)=0,"",SUM(一般募金!K140)/1000)</f>
        <v/>
      </c>
      <c r="V140" s="787" t="str">
        <f>IF(SUM(歳末募金!H140)=0,"",SUM(歳末募金!I140)/1000)</f>
        <v/>
      </c>
      <c r="W140" s="787" t="str">
        <f>IF(SUM(センター管理!H140)=0,"",SUM(センター管理!H140)/1000)</f>
        <v/>
      </c>
      <c r="X140" s="787" t="str">
        <f>IF(SUM(センター管理!K140)=0,"",SUM(センター管理!K140)/1000)</f>
        <v/>
      </c>
      <c r="Y140" s="787" t="str">
        <f>IF(SUM(居宅!H140)=0,"",SUM(居宅!H140)/1000)</f>
        <v/>
      </c>
      <c r="Z140" s="787" t="str">
        <f>IF(SUM(居宅!I140)=0,"",SUM(居宅!I140)/1000)</f>
        <v/>
      </c>
      <c r="AA140" s="787" t="str">
        <f>IF(SUM(居宅!N140)=0,"",SUM(居宅!N140)/1000)</f>
        <v/>
      </c>
      <c r="AB140" s="787" t="str">
        <f>IF(SUM(居宅!U140)=0,"",SUM(居宅!U140)/1000)</f>
        <v/>
      </c>
      <c r="AC140" s="787" t="str">
        <f>IF(SUM(居宅!AH140)=0,"",SUM(居宅!AH140)/1000)</f>
        <v/>
      </c>
      <c r="AD140" s="787" t="str">
        <f>IF(SUM(居宅!AL140)=0,"",SUM(居宅!AL140)/1000)</f>
        <v/>
      </c>
      <c r="AE140" s="787" t="str">
        <f>IF(SUM(居宅!AV140)=0,"",SUM(居宅!AV140)/1000)</f>
        <v/>
      </c>
      <c r="AF140" s="787" t="str">
        <f>IF(SUM(居宅!AZ140)=0,"",SUM(居宅!AZ140)/1000)</f>
        <v/>
      </c>
      <c r="AG140" s="787" t="str">
        <f>IF(SUM(作業所!H140)=0,"",SUM(作業所!H140)/1000)</f>
        <v/>
      </c>
      <c r="AH140" s="787" t="str">
        <f>IF(SUM(作業所!I140)=0,"",SUM(作業所!I140)/1000)</f>
        <v/>
      </c>
      <c r="AI140" s="787" t="str">
        <f>IF(SUM(作業所!K140)=0,"",SUM(作業所!K140)/1000)</f>
        <v/>
      </c>
      <c r="AJ140" s="787" t="str">
        <f>IF(SUM(作業所!R140)=0,"",SUM(作業所!R140)/1000)</f>
        <v/>
      </c>
      <c r="AK140" s="788" t="str">
        <f>IF(SUM('市受託(公益)'!H140)=0,"",SUM('市受託(公益)'!H140)/1000)</f>
        <v/>
      </c>
      <c r="AL140" s="409" t="str">
        <f>IF(SUM('市受託(公益)'!I140)=0,"",SUM('市受託(公益)'!I140)/1000)</f>
        <v/>
      </c>
      <c r="AM140" s="133" t="str">
        <f>IF(SUM('市受託(公益)'!K140)=0,"",SUM('市受託(公益)'!K140)/1000)</f>
        <v/>
      </c>
    </row>
    <row r="141" spans="1:43" ht="13.8" hidden="1" outlineLevel="3">
      <c r="A141" s="789"/>
      <c r="B141" s="738"/>
      <c r="C141" s="739"/>
      <c r="D141" s="740"/>
      <c r="E141" s="739"/>
      <c r="F141" s="735" t="s">
        <v>682</v>
      </c>
      <c r="G141" s="736" t="s">
        <v>729</v>
      </c>
      <c r="H141" s="785">
        <v>57</v>
      </c>
      <c r="I141" s="785" t="str">
        <f t="shared" si="17"/>
        <v/>
      </c>
      <c r="J141" s="785" t="e">
        <f t="shared" si="13"/>
        <v>#VALUE!</v>
      </c>
      <c r="K141" s="786" t="str">
        <f>IF(SUM(法人!H141)=0,"",SUM(法人!H141)/1000)</f>
        <v/>
      </c>
      <c r="L141" s="787" t="str">
        <f>IF(SUM(地域!H141)=0,"",SUM(地域!H141)/1000)</f>
        <v/>
      </c>
      <c r="M141" s="787" t="str">
        <f>IF(SUM(相談!H141)=0,"",SUM(相談!H141)/1000)</f>
        <v/>
      </c>
      <c r="N141" s="787" t="str">
        <f>IF(SUM(相談!I141)=0,"",SUM(相談!I141)/1000)</f>
        <v/>
      </c>
      <c r="O141" s="787" t="str">
        <f>IF(SUM(相談!M141)=0,"",SUM(相談!M141)/1000)</f>
        <v/>
      </c>
      <c r="P141" s="787" t="str">
        <f>IF(SUM(相談!Q141)=0,"",SUM(相談!Q141)/1000)</f>
        <v/>
      </c>
      <c r="Q141" s="787" t="str">
        <f>IF(SUM(基金!H141)=0,"",SUM(基金!H141)/1000)</f>
        <v/>
      </c>
      <c r="R141" s="787" t="str">
        <f>IF(SUM(善銀!H141)=0,"",SUM(善銀!H141)/1000)</f>
        <v/>
      </c>
      <c r="S141" s="787" t="str">
        <f>IF(SUM(一般募金!H141)=0,"",SUM(一般募金!H141)/1000)</f>
        <v/>
      </c>
      <c r="T141" s="787" t="str">
        <f>IF(SUM(一般募金!I141)=0,"",SUM(一般募金!I141)/1000)</f>
        <v/>
      </c>
      <c r="U141" s="787" t="str">
        <f>IF(SUM(一般募金!K141)=0,"",SUM(一般募金!K141)/1000)</f>
        <v/>
      </c>
      <c r="V141" s="787" t="str">
        <f>IF(SUM(歳末募金!H141)=0,"",SUM(歳末募金!I141)/1000)</f>
        <v/>
      </c>
      <c r="W141" s="787" t="str">
        <f>IF(SUM(センター管理!H141)=0,"",SUM(センター管理!H141)/1000)</f>
        <v/>
      </c>
      <c r="X141" s="787" t="str">
        <f>IF(SUM(センター管理!K141)=0,"",SUM(センター管理!K141)/1000)</f>
        <v/>
      </c>
      <c r="Y141" s="787" t="str">
        <f>IF(SUM(居宅!H141)=0,"",SUM(居宅!H141)/1000)</f>
        <v/>
      </c>
      <c r="Z141" s="787" t="str">
        <f>IF(SUM(居宅!I141)=0,"",SUM(居宅!I141)/1000)</f>
        <v/>
      </c>
      <c r="AA141" s="787" t="str">
        <f>IF(SUM(居宅!N141)=0,"",SUM(居宅!N141)/1000)</f>
        <v/>
      </c>
      <c r="AB141" s="787" t="str">
        <f>IF(SUM(居宅!U141)=0,"",SUM(居宅!U141)/1000)</f>
        <v/>
      </c>
      <c r="AC141" s="787" t="str">
        <f>IF(SUM(居宅!AH141)=0,"",SUM(居宅!AH141)/1000)</f>
        <v/>
      </c>
      <c r="AD141" s="787" t="str">
        <f>IF(SUM(居宅!AL141)=0,"",SUM(居宅!AL141)/1000)</f>
        <v/>
      </c>
      <c r="AE141" s="787" t="str">
        <f>IF(SUM(居宅!AV141)=0,"",SUM(居宅!AV141)/1000)</f>
        <v/>
      </c>
      <c r="AF141" s="787" t="str">
        <f>IF(SUM(居宅!AZ141)=0,"",SUM(居宅!AZ141)/1000)</f>
        <v/>
      </c>
      <c r="AG141" s="787" t="str">
        <f>IF(SUM(作業所!H141)=0,"",SUM(作業所!H141)/1000)</f>
        <v/>
      </c>
      <c r="AH141" s="787" t="str">
        <f>IF(SUM(作業所!I141)=0,"",SUM(作業所!I141)/1000)</f>
        <v/>
      </c>
      <c r="AI141" s="787" t="str">
        <f>IF(SUM(作業所!K141)=0,"",SUM(作業所!K141)/1000)</f>
        <v/>
      </c>
      <c r="AJ141" s="787" t="str">
        <f>IF(SUM(作業所!R141)=0,"",SUM(作業所!R141)/1000)</f>
        <v/>
      </c>
      <c r="AK141" s="788" t="str">
        <f>IF(SUM('市受託(公益)'!H141)=0,"",SUM('市受託(公益)'!H141)/1000)</f>
        <v/>
      </c>
      <c r="AL141" s="409" t="str">
        <f>IF(SUM('市受託(公益)'!I141)=0,"",SUM('市受託(公益)'!I141)/1000)</f>
        <v/>
      </c>
      <c r="AM141" s="133" t="str">
        <f>IF(SUM('市受託(公益)'!K141)=0,"",SUM('市受託(公益)'!K141)/1000)</f>
        <v/>
      </c>
    </row>
    <row r="142" spans="1:43" ht="13.8" hidden="1" outlineLevel="2">
      <c r="A142" s="789"/>
      <c r="B142" s="738"/>
      <c r="C142" s="739"/>
      <c r="D142" s="740"/>
      <c r="E142" s="739"/>
      <c r="F142" s="792" t="s">
        <v>417</v>
      </c>
      <c r="G142" s="736" t="s">
        <v>418</v>
      </c>
      <c r="H142" s="785">
        <v>1389</v>
      </c>
      <c r="I142" s="785">
        <f t="shared" si="17"/>
        <v>805</v>
      </c>
      <c r="J142" s="785">
        <f t="shared" si="13"/>
        <v>-584</v>
      </c>
      <c r="K142" s="786" t="str">
        <f>IF(SUM(法人!H142)=0,"",SUM(法人!H142)/1000)</f>
        <v/>
      </c>
      <c r="L142" s="787" t="str">
        <f>IF(SUM(地域!H142)=0,"",SUM(地域!H142)/1000)</f>
        <v/>
      </c>
      <c r="M142" s="787" t="str">
        <f>IF(SUM(相談!H142)=0,"",SUM(相談!H142)/1000)</f>
        <v/>
      </c>
      <c r="N142" s="787" t="str">
        <f>IF(SUM(相談!I142)=0,"",SUM(相談!I142)/1000)</f>
        <v/>
      </c>
      <c r="O142" s="787" t="str">
        <f>IF(SUM(相談!M142)=0,"",SUM(相談!M142)/1000)</f>
        <v/>
      </c>
      <c r="P142" s="787" t="str">
        <f>IF(SUM(相談!Q142)=0,"",SUM(相談!Q142)/1000)</f>
        <v/>
      </c>
      <c r="Q142" s="787" t="str">
        <f>IF(SUM(基金!H142)=0,"",SUM(基金!H142)/1000)</f>
        <v/>
      </c>
      <c r="R142" s="787" t="str">
        <f>IF(SUM(善銀!H142)=0,"",SUM(善銀!H142)/1000)</f>
        <v/>
      </c>
      <c r="S142" s="787" t="str">
        <f>IF(SUM(一般募金!H142)=0,"",SUM(一般募金!H142)/1000)</f>
        <v/>
      </c>
      <c r="T142" s="787" t="str">
        <f>IF(SUM(一般募金!I142)=0,"",SUM(一般募金!I142)/1000)</f>
        <v/>
      </c>
      <c r="U142" s="787" t="str">
        <f>IF(SUM(一般募金!K142)=0,"",SUM(一般募金!K142)/1000)</f>
        <v/>
      </c>
      <c r="V142" s="787" t="str">
        <f>IF(SUM(歳末募金!H142)=0,"",SUM(歳末募金!I142)/1000)</f>
        <v/>
      </c>
      <c r="W142" s="787" t="str">
        <f>IF(SUM(センター管理!H142)=0,"",SUM(センター管理!H142)/1000)</f>
        <v/>
      </c>
      <c r="X142" s="787" t="str">
        <f>IF(SUM(センター管理!K142)=0,"",SUM(センター管理!K142)/1000)</f>
        <v/>
      </c>
      <c r="Y142" s="787">
        <f>IF(SUM(居宅!H142)=0,"",SUM(居宅!H142)/1000)</f>
        <v>805</v>
      </c>
      <c r="Z142" s="787" t="str">
        <f>IF(SUM(居宅!I142)=0,"",SUM(居宅!I142)/1000)</f>
        <v/>
      </c>
      <c r="AA142" s="787" t="str">
        <f>IF(SUM(居宅!N142)=0,"",SUM(居宅!N142)/1000)</f>
        <v/>
      </c>
      <c r="AB142" s="787">
        <f>IF(SUM(居宅!U142)=0,"",SUM(居宅!U142)/1000)</f>
        <v>805</v>
      </c>
      <c r="AC142" s="787" t="str">
        <f>IF(SUM(居宅!AH142)=0,"",SUM(居宅!AH142)/1000)</f>
        <v/>
      </c>
      <c r="AD142" s="787" t="str">
        <f>IF(SUM(居宅!AL142)=0,"",SUM(居宅!AL142)/1000)</f>
        <v/>
      </c>
      <c r="AE142" s="787" t="str">
        <f>IF(SUM(居宅!AV142)=0,"",SUM(居宅!AV142)/1000)</f>
        <v/>
      </c>
      <c r="AF142" s="787" t="str">
        <f>IF(SUM(居宅!AZ142)=0,"",SUM(居宅!AZ142)/1000)</f>
        <v/>
      </c>
      <c r="AG142" s="787" t="str">
        <f>IF(SUM(作業所!H142)=0,"",SUM(作業所!H142)/1000)</f>
        <v/>
      </c>
      <c r="AH142" s="787" t="str">
        <f>IF(SUM(作業所!I142)=0,"",SUM(作業所!I142)/1000)</f>
        <v/>
      </c>
      <c r="AI142" s="787" t="str">
        <f>IF(SUM(作業所!K142)=0,"",SUM(作業所!K142)/1000)</f>
        <v/>
      </c>
      <c r="AJ142" s="787" t="str">
        <f>IF(SUM(作業所!R142)=0,"",SUM(作業所!R142)/1000)</f>
        <v/>
      </c>
      <c r="AK142" s="788" t="str">
        <f>IF(SUM('市受託(公益)'!H142)=0,"",SUM('市受託(公益)'!H142)/1000)</f>
        <v/>
      </c>
      <c r="AL142" s="409" t="str">
        <f>IF(SUM('市受託(公益)'!I142)=0,"",SUM('市受託(公益)'!I142)/1000)</f>
        <v/>
      </c>
      <c r="AM142" s="133" t="str">
        <f>IF(SUM('市受託(公益)'!K142)=0,"",SUM('市受託(公益)'!K142)/1000)</f>
        <v/>
      </c>
    </row>
    <row r="143" spans="1:43" ht="13.8" hidden="1" outlineLevel="3">
      <c r="A143" s="789"/>
      <c r="B143" s="738"/>
      <c r="C143" s="739"/>
      <c r="D143" s="740"/>
      <c r="E143" s="739"/>
      <c r="F143" s="735" t="s">
        <v>682</v>
      </c>
      <c r="G143" s="736" t="s">
        <v>730</v>
      </c>
      <c r="H143" s="785">
        <v>881</v>
      </c>
      <c r="I143" s="785">
        <f t="shared" si="17"/>
        <v>673</v>
      </c>
      <c r="J143" s="785">
        <f t="shared" si="13"/>
        <v>-208</v>
      </c>
      <c r="K143" s="786" t="str">
        <f>IF(SUM(法人!H143)=0,"",SUM(法人!H143)/1000)</f>
        <v/>
      </c>
      <c r="L143" s="787" t="str">
        <f>IF(SUM(地域!H143)=0,"",SUM(地域!H143)/1000)</f>
        <v/>
      </c>
      <c r="M143" s="787" t="str">
        <f>IF(SUM(相談!H143)=0,"",SUM(相談!H143)/1000)</f>
        <v/>
      </c>
      <c r="N143" s="787" t="str">
        <f>IF(SUM(相談!I143)=0,"",SUM(相談!I143)/1000)</f>
        <v/>
      </c>
      <c r="O143" s="787" t="str">
        <f>IF(SUM(相談!M143)=0,"",SUM(相談!M143)/1000)</f>
        <v/>
      </c>
      <c r="P143" s="787" t="str">
        <f>IF(SUM(相談!Q143)=0,"",SUM(相談!Q143)/1000)</f>
        <v/>
      </c>
      <c r="Q143" s="787" t="str">
        <f>IF(SUM(基金!H143)=0,"",SUM(基金!H143)/1000)</f>
        <v/>
      </c>
      <c r="R143" s="787" t="str">
        <f>IF(SUM(善銀!H143)=0,"",SUM(善銀!H143)/1000)</f>
        <v/>
      </c>
      <c r="S143" s="787" t="str">
        <f>IF(SUM(一般募金!H143)=0,"",SUM(一般募金!H143)/1000)</f>
        <v/>
      </c>
      <c r="T143" s="787" t="str">
        <f>IF(SUM(一般募金!I143)=0,"",SUM(一般募金!I143)/1000)</f>
        <v/>
      </c>
      <c r="U143" s="787" t="str">
        <f>IF(SUM(一般募金!K143)=0,"",SUM(一般募金!K143)/1000)</f>
        <v/>
      </c>
      <c r="V143" s="787" t="str">
        <f>IF(SUM(歳末募金!H143)=0,"",SUM(歳末募金!I143)/1000)</f>
        <v/>
      </c>
      <c r="W143" s="787" t="str">
        <f>IF(SUM(センター管理!H143)=0,"",SUM(センター管理!H143)/1000)</f>
        <v/>
      </c>
      <c r="X143" s="787" t="str">
        <f>IF(SUM(センター管理!K143)=0,"",SUM(センター管理!K143)/1000)</f>
        <v/>
      </c>
      <c r="Y143" s="787">
        <f>IF(SUM(居宅!H143)=0,"",SUM(居宅!H143)/1000)</f>
        <v>673</v>
      </c>
      <c r="Z143" s="787" t="str">
        <f>IF(SUM(居宅!I143)=0,"",SUM(居宅!I143)/1000)</f>
        <v/>
      </c>
      <c r="AA143" s="787" t="str">
        <f>IF(SUM(居宅!N143)=0,"",SUM(居宅!N143)/1000)</f>
        <v/>
      </c>
      <c r="AB143" s="787">
        <f>IF(SUM(居宅!U143)=0,"",SUM(居宅!U143)/1000)</f>
        <v>673</v>
      </c>
      <c r="AC143" s="787" t="str">
        <f>IF(SUM(居宅!AH143)=0,"",SUM(居宅!AH143)/1000)</f>
        <v/>
      </c>
      <c r="AD143" s="787" t="str">
        <f>IF(SUM(居宅!AL143)=0,"",SUM(居宅!AL143)/1000)</f>
        <v/>
      </c>
      <c r="AE143" s="787" t="str">
        <f>IF(SUM(居宅!AV143)=0,"",SUM(居宅!AV143)/1000)</f>
        <v/>
      </c>
      <c r="AF143" s="787" t="str">
        <f>IF(SUM(居宅!AZ143)=0,"",SUM(居宅!AZ143)/1000)</f>
        <v/>
      </c>
      <c r="AG143" s="787" t="str">
        <f>IF(SUM(作業所!H143)=0,"",SUM(作業所!H143)/1000)</f>
        <v/>
      </c>
      <c r="AH143" s="787" t="str">
        <f>IF(SUM(作業所!I143)=0,"",SUM(作業所!I143)/1000)</f>
        <v/>
      </c>
      <c r="AI143" s="787" t="str">
        <f>IF(SUM(作業所!K143)=0,"",SUM(作業所!K143)/1000)</f>
        <v/>
      </c>
      <c r="AJ143" s="787" t="str">
        <f>IF(SUM(作業所!R143)=0,"",SUM(作業所!R143)/1000)</f>
        <v/>
      </c>
      <c r="AK143" s="788" t="str">
        <f>IF(SUM('市受託(公益)'!H143)=0,"",SUM('市受託(公益)'!H143)/1000)</f>
        <v/>
      </c>
      <c r="AL143" s="409" t="str">
        <f>IF(SUM('市受託(公益)'!I143)=0,"",SUM('市受託(公益)'!I143)/1000)</f>
        <v/>
      </c>
      <c r="AM143" s="133" t="str">
        <f>IF(SUM('市受託(公益)'!K143)=0,"",SUM('市受託(公益)'!K143)/1000)</f>
        <v/>
      </c>
    </row>
    <row r="144" spans="1:43" ht="13.8" hidden="1" outlineLevel="3">
      <c r="A144" s="789"/>
      <c r="B144" s="738"/>
      <c r="C144" s="739"/>
      <c r="D144" s="740"/>
      <c r="E144" s="739"/>
      <c r="F144" s="735" t="s">
        <v>683</v>
      </c>
      <c r="G144" s="736" t="s">
        <v>731</v>
      </c>
      <c r="H144" s="785">
        <v>233</v>
      </c>
      <c r="I144" s="785">
        <f t="shared" si="17"/>
        <v>40</v>
      </c>
      <c r="J144" s="785">
        <f t="shared" si="13"/>
        <v>-193</v>
      </c>
      <c r="K144" s="786" t="str">
        <f>IF(SUM(法人!H144)=0,"",SUM(法人!H144)/1000)</f>
        <v/>
      </c>
      <c r="L144" s="787" t="str">
        <f>IF(SUM(地域!H144)=0,"",SUM(地域!H144)/1000)</f>
        <v/>
      </c>
      <c r="M144" s="787" t="str">
        <f>IF(SUM(相談!H144)=0,"",SUM(相談!H144)/1000)</f>
        <v/>
      </c>
      <c r="N144" s="787" t="str">
        <f>IF(SUM(相談!I144)=0,"",SUM(相談!I144)/1000)</f>
        <v/>
      </c>
      <c r="O144" s="787" t="str">
        <f>IF(SUM(相談!M144)=0,"",SUM(相談!M144)/1000)</f>
        <v/>
      </c>
      <c r="P144" s="787" t="str">
        <f>IF(SUM(相談!Q144)=0,"",SUM(相談!Q144)/1000)</f>
        <v/>
      </c>
      <c r="Q144" s="787" t="str">
        <f>IF(SUM(基金!H144)=0,"",SUM(基金!H144)/1000)</f>
        <v/>
      </c>
      <c r="R144" s="787" t="str">
        <f>IF(SUM(善銀!H144)=0,"",SUM(善銀!H144)/1000)</f>
        <v/>
      </c>
      <c r="S144" s="787" t="str">
        <f>IF(SUM(一般募金!H144)=0,"",SUM(一般募金!H144)/1000)</f>
        <v/>
      </c>
      <c r="T144" s="787" t="str">
        <f>IF(SUM(一般募金!I144)=0,"",SUM(一般募金!I144)/1000)</f>
        <v/>
      </c>
      <c r="U144" s="787" t="str">
        <f>IF(SUM(一般募金!K144)=0,"",SUM(一般募金!K144)/1000)</f>
        <v/>
      </c>
      <c r="V144" s="787" t="str">
        <f>IF(SUM(歳末募金!H144)=0,"",SUM(歳末募金!I144)/1000)</f>
        <v/>
      </c>
      <c r="W144" s="787" t="str">
        <f>IF(SUM(センター管理!H144)=0,"",SUM(センター管理!H144)/1000)</f>
        <v/>
      </c>
      <c r="X144" s="787" t="str">
        <f>IF(SUM(センター管理!K144)=0,"",SUM(センター管理!K144)/1000)</f>
        <v/>
      </c>
      <c r="Y144" s="787">
        <f>IF(SUM(居宅!H144)=0,"",SUM(居宅!H144)/1000)</f>
        <v>40</v>
      </c>
      <c r="Z144" s="787" t="str">
        <f>IF(SUM(居宅!I144)=0,"",SUM(居宅!I144)/1000)</f>
        <v/>
      </c>
      <c r="AA144" s="787" t="str">
        <f>IF(SUM(居宅!N144)=0,"",SUM(居宅!N144)/1000)</f>
        <v/>
      </c>
      <c r="AB144" s="787">
        <f>IF(SUM(居宅!U144)=0,"",SUM(居宅!U144)/1000)</f>
        <v>40</v>
      </c>
      <c r="AC144" s="787" t="str">
        <f>IF(SUM(居宅!AH144)=0,"",SUM(居宅!AH144)/1000)</f>
        <v/>
      </c>
      <c r="AD144" s="787" t="str">
        <f>IF(SUM(居宅!AL144)=0,"",SUM(居宅!AL144)/1000)</f>
        <v/>
      </c>
      <c r="AE144" s="787" t="str">
        <f>IF(SUM(居宅!AV144)=0,"",SUM(居宅!AV144)/1000)</f>
        <v/>
      </c>
      <c r="AF144" s="787" t="str">
        <f>IF(SUM(居宅!AZ144)=0,"",SUM(居宅!AZ144)/1000)</f>
        <v/>
      </c>
      <c r="AG144" s="787" t="str">
        <f>IF(SUM(作業所!H144)=0,"",SUM(作業所!H144)/1000)</f>
        <v/>
      </c>
      <c r="AH144" s="787" t="str">
        <f>IF(SUM(作業所!I144)=0,"",SUM(作業所!I144)/1000)</f>
        <v/>
      </c>
      <c r="AI144" s="787" t="str">
        <f>IF(SUM(作業所!K144)=0,"",SUM(作業所!K144)/1000)</f>
        <v/>
      </c>
      <c r="AJ144" s="787" t="str">
        <f>IF(SUM(作業所!R144)=0,"",SUM(作業所!R144)/1000)</f>
        <v/>
      </c>
      <c r="AK144" s="788" t="str">
        <f>IF(SUM('市受託(公益)'!H144)=0,"",SUM('市受託(公益)'!H144)/1000)</f>
        <v/>
      </c>
      <c r="AL144" s="409" t="str">
        <f>IF(SUM('市受託(公益)'!I144)=0,"",SUM('市受託(公益)'!I144)/1000)</f>
        <v/>
      </c>
      <c r="AM144" s="133" t="str">
        <f>IF(SUM('市受託(公益)'!K144)=0,"",SUM('市受託(公益)'!K144)/1000)</f>
        <v/>
      </c>
    </row>
    <row r="145" spans="1:43" ht="13.8" hidden="1" outlineLevel="3">
      <c r="A145" s="789"/>
      <c r="B145" s="738"/>
      <c r="C145" s="739"/>
      <c r="D145" s="740"/>
      <c r="E145" s="739"/>
      <c r="F145" s="735" t="s">
        <v>680</v>
      </c>
      <c r="G145" s="736" t="s">
        <v>732</v>
      </c>
      <c r="H145" s="785">
        <v>45</v>
      </c>
      <c r="I145" s="785">
        <f t="shared" si="17"/>
        <v>36</v>
      </c>
      <c r="J145" s="785">
        <f t="shared" si="13"/>
        <v>-9</v>
      </c>
      <c r="K145" s="786" t="str">
        <f>IF(SUM(法人!H145)=0,"",SUM(法人!H145)/1000)</f>
        <v/>
      </c>
      <c r="L145" s="787" t="str">
        <f>IF(SUM(地域!H145)=0,"",SUM(地域!H145)/1000)</f>
        <v/>
      </c>
      <c r="M145" s="787" t="str">
        <f>IF(SUM(相談!H145)=0,"",SUM(相談!H145)/1000)</f>
        <v/>
      </c>
      <c r="N145" s="787" t="str">
        <f>IF(SUM(相談!I145)=0,"",SUM(相談!I145)/1000)</f>
        <v/>
      </c>
      <c r="O145" s="787" t="str">
        <f>IF(SUM(相談!M145)=0,"",SUM(相談!M145)/1000)</f>
        <v/>
      </c>
      <c r="P145" s="787" t="str">
        <f>IF(SUM(相談!Q145)=0,"",SUM(相談!Q145)/1000)</f>
        <v/>
      </c>
      <c r="Q145" s="787" t="str">
        <f>IF(SUM(基金!H145)=0,"",SUM(基金!H145)/1000)</f>
        <v/>
      </c>
      <c r="R145" s="787" t="str">
        <f>IF(SUM(善銀!H145)=0,"",SUM(善銀!H145)/1000)</f>
        <v/>
      </c>
      <c r="S145" s="787" t="str">
        <f>IF(SUM(一般募金!H145)=0,"",SUM(一般募金!H145)/1000)</f>
        <v/>
      </c>
      <c r="T145" s="787" t="str">
        <f>IF(SUM(一般募金!I145)=0,"",SUM(一般募金!I145)/1000)</f>
        <v/>
      </c>
      <c r="U145" s="787" t="str">
        <f>IF(SUM(一般募金!K145)=0,"",SUM(一般募金!K145)/1000)</f>
        <v/>
      </c>
      <c r="V145" s="787" t="str">
        <f>IF(SUM(歳末募金!H145)=0,"",SUM(歳末募金!I145)/1000)</f>
        <v/>
      </c>
      <c r="W145" s="787" t="str">
        <f>IF(SUM(センター管理!H145)=0,"",SUM(センター管理!H145)/1000)</f>
        <v/>
      </c>
      <c r="X145" s="787" t="str">
        <f>IF(SUM(センター管理!K145)=0,"",SUM(センター管理!K145)/1000)</f>
        <v/>
      </c>
      <c r="Y145" s="787">
        <f>IF(SUM(居宅!H145)=0,"",SUM(居宅!H145)/1000)</f>
        <v>36</v>
      </c>
      <c r="Z145" s="787" t="str">
        <f>IF(SUM(居宅!I145)=0,"",SUM(居宅!I145)/1000)</f>
        <v/>
      </c>
      <c r="AA145" s="787" t="str">
        <f>IF(SUM(居宅!N145)=0,"",SUM(居宅!N145)/1000)</f>
        <v/>
      </c>
      <c r="AB145" s="787">
        <f>IF(SUM(居宅!U145)=0,"",SUM(居宅!U145)/1000)</f>
        <v>36</v>
      </c>
      <c r="AC145" s="787" t="str">
        <f>IF(SUM(居宅!AH145)=0,"",SUM(居宅!AH145)/1000)</f>
        <v/>
      </c>
      <c r="AD145" s="787" t="str">
        <f>IF(SUM(居宅!AL145)=0,"",SUM(居宅!AL145)/1000)</f>
        <v/>
      </c>
      <c r="AE145" s="787" t="str">
        <f>IF(SUM(居宅!AV145)=0,"",SUM(居宅!AV145)/1000)</f>
        <v/>
      </c>
      <c r="AF145" s="787" t="str">
        <f>IF(SUM(居宅!AZ145)=0,"",SUM(居宅!AZ145)/1000)</f>
        <v/>
      </c>
      <c r="AG145" s="787" t="str">
        <f>IF(SUM(作業所!H145)=0,"",SUM(作業所!H145)/1000)</f>
        <v/>
      </c>
      <c r="AH145" s="787" t="str">
        <f>IF(SUM(作業所!I145)=0,"",SUM(作業所!I145)/1000)</f>
        <v/>
      </c>
      <c r="AI145" s="787" t="str">
        <f>IF(SUM(作業所!K145)=0,"",SUM(作業所!K145)/1000)</f>
        <v/>
      </c>
      <c r="AJ145" s="787" t="str">
        <f>IF(SUM(作業所!R145)=0,"",SUM(作業所!R145)/1000)</f>
        <v/>
      </c>
      <c r="AK145" s="788" t="str">
        <f>IF(SUM('市受託(公益)'!H145)=0,"",SUM('市受託(公益)'!H145)/1000)</f>
        <v/>
      </c>
      <c r="AL145" s="409" t="str">
        <f>IF(SUM('市受託(公益)'!I145)=0,"",SUM('市受託(公益)'!I145)/1000)</f>
        <v/>
      </c>
      <c r="AM145" s="133" t="str">
        <f>IF(SUM('市受託(公益)'!K145)=0,"",SUM('市受託(公益)'!K145)/1000)</f>
        <v/>
      </c>
    </row>
    <row r="146" spans="1:43" ht="13.8" hidden="1" outlineLevel="3">
      <c r="A146" s="789"/>
      <c r="B146" s="738"/>
      <c r="C146" s="739"/>
      <c r="D146" s="740"/>
      <c r="E146" s="739"/>
      <c r="F146" s="735" t="s">
        <v>684</v>
      </c>
      <c r="G146" s="736" t="s">
        <v>733</v>
      </c>
      <c r="H146" s="785">
        <v>180</v>
      </c>
      <c r="I146" s="785">
        <f t="shared" si="17"/>
        <v>56</v>
      </c>
      <c r="J146" s="785">
        <f t="shared" si="13"/>
        <v>-124</v>
      </c>
      <c r="K146" s="786" t="str">
        <f>IF(SUM(法人!H146)=0,"",SUM(法人!H146)/1000)</f>
        <v/>
      </c>
      <c r="L146" s="787" t="str">
        <f>IF(SUM(地域!H146)=0,"",SUM(地域!H146)/1000)</f>
        <v/>
      </c>
      <c r="M146" s="787" t="str">
        <f>IF(SUM(相談!H146)=0,"",SUM(相談!H146)/1000)</f>
        <v/>
      </c>
      <c r="N146" s="787" t="str">
        <f>IF(SUM(相談!I146)=0,"",SUM(相談!I146)/1000)</f>
        <v/>
      </c>
      <c r="O146" s="787" t="str">
        <f>IF(SUM(相談!M146)=0,"",SUM(相談!M146)/1000)</f>
        <v/>
      </c>
      <c r="P146" s="787" t="str">
        <f>IF(SUM(相談!Q146)=0,"",SUM(相談!Q146)/1000)</f>
        <v/>
      </c>
      <c r="Q146" s="787" t="str">
        <f>IF(SUM(基金!H146)=0,"",SUM(基金!H146)/1000)</f>
        <v/>
      </c>
      <c r="R146" s="787" t="str">
        <f>IF(SUM(善銀!H146)=0,"",SUM(善銀!H146)/1000)</f>
        <v/>
      </c>
      <c r="S146" s="787" t="str">
        <f>IF(SUM(一般募金!H146)=0,"",SUM(一般募金!H146)/1000)</f>
        <v/>
      </c>
      <c r="T146" s="787" t="str">
        <f>IF(SUM(一般募金!I146)=0,"",SUM(一般募金!I146)/1000)</f>
        <v/>
      </c>
      <c r="U146" s="787" t="str">
        <f>IF(SUM(一般募金!K146)=0,"",SUM(一般募金!K146)/1000)</f>
        <v/>
      </c>
      <c r="V146" s="787" t="str">
        <f>IF(SUM(歳末募金!H146)=0,"",SUM(歳末募金!I146)/1000)</f>
        <v/>
      </c>
      <c r="W146" s="787" t="str">
        <f>IF(SUM(センター管理!H146)=0,"",SUM(センター管理!H146)/1000)</f>
        <v/>
      </c>
      <c r="X146" s="787" t="str">
        <f>IF(SUM(センター管理!K146)=0,"",SUM(センター管理!K146)/1000)</f>
        <v/>
      </c>
      <c r="Y146" s="787">
        <f>IF(SUM(居宅!H146)=0,"",SUM(居宅!H146)/1000)</f>
        <v>56</v>
      </c>
      <c r="Z146" s="787" t="str">
        <f>IF(SUM(居宅!I146)=0,"",SUM(居宅!I146)/1000)</f>
        <v/>
      </c>
      <c r="AA146" s="787" t="str">
        <f>IF(SUM(居宅!N146)=0,"",SUM(居宅!N146)/1000)</f>
        <v/>
      </c>
      <c r="AB146" s="787">
        <f>IF(SUM(居宅!U146)=0,"",SUM(居宅!U146)/1000)</f>
        <v>56</v>
      </c>
      <c r="AC146" s="787" t="str">
        <f>IF(SUM(居宅!AH146)=0,"",SUM(居宅!AH146)/1000)</f>
        <v/>
      </c>
      <c r="AD146" s="787" t="str">
        <f>IF(SUM(居宅!AL146)=0,"",SUM(居宅!AL146)/1000)</f>
        <v/>
      </c>
      <c r="AE146" s="787" t="str">
        <f>IF(SUM(居宅!AV146)=0,"",SUM(居宅!AV146)/1000)</f>
        <v/>
      </c>
      <c r="AF146" s="787" t="str">
        <f>IF(SUM(居宅!AZ146)=0,"",SUM(居宅!AZ146)/1000)</f>
        <v/>
      </c>
      <c r="AG146" s="787" t="str">
        <f>IF(SUM(作業所!H146)=0,"",SUM(作業所!H146)/1000)</f>
        <v/>
      </c>
      <c r="AH146" s="787" t="str">
        <f>IF(SUM(作業所!I146)=0,"",SUM(作業所!I146)/1000)</f>
        <v/>
      </c>
      <c r="AI146" s="787" t="str">
        <f>IF(SUM(作業所!K146)=0,"",SUM(作業所!K146)/1000)</f>
        <v/>
      </c>
      <c r="AJ146" s="787" t="str">
        <f>IF(SUM(作業所!R146)=0,"",SUM(作業所!R146)/1000)</f>
        <v/>
      </c>
      <c r="AK146" s="788" t="str">
        <f>IF(SUM('市受託(公益)'!H146)=0,"",SUM('市受託(公益)'!H146)/1000)</f>
        <v/>
      </c>
      <c r="AL146" s="409" t="str">
        <f>IF(SUM('市受託(公益)'!I146)=0,"",SUM('市受託(公益)'!I146)/1000)</f>
        <v/>
      </c>
      <c r="AM146" s="133" t="str">
        <f>IF(SUM('市受託(公益)'!K146)=0,"",SUM('市受託(公益)'!K146)/1000)</f>
        <v/>
      </c>
    </row>
    <row r="147" spans="1:43" ht="13.8" hidden="1" outlineLevel="3">
      <c r="A147" s="789"/>
      <c r="B147" s="738"/>
      <c r="C147" s="739"/>
      <c r="D147" s="740"/>
      <c r="E147" s="739"/>
      <c r="F147" s="735" t="s">
        <v>690</v>
      </c>
      <c r="G147" s="736" t="s">
        <v>734</v>
      </c>
      <c r="H147" s="785">
        <v>0</v>
      </c>
      <c r="I147" s="785">
        <v>0</v>
      </c>
      <c r="J147" s="785">
        <f t="shared" si="13"/>
        <v>0</v>
      </c>
      <c r="K147" s="786" t="str">
        <f>IF(SUM(法人!H147)=0,"",SUM(法人!H147)/1000)</f>
        <v/>
      </c>
      <c r="L147" s="787" t="str">
        <f>IF(SUM(地域!H147)=0,"",SUM(地域!H147)/1000)</f>
        <v/>
      </c>
      <c r="M147" s="787" t="str">
        <f>IF(SUM(相談!H147)=0,"",SUM(相談!H147)/1000)</f>
        <v/>
      </c>
      <c r="N147" s="787" t="str">
        <f>IF(SUM(相談!I147)=0,"",SUM(相談!I147)/1000)</f>
        <v/>
      </c>
      <c r="O147" s="787" t="str">
        <f>IF(SUM(相談!M147)=0,"",SUM(相談!M147)/1000)</f>
        <v/>
      </c>
      <c r="P147" s="787" t="str">
        <f>IF(SUM(相談!Q147)=0,"",SUM(相談!Q147)/1000)</f>
        <v/>
      </c>
      <c r="Q147" s="787" t="str">
        <f>IF(SUM(基金!H147)=0,"",SUM(基金!H147)/1000)</f>
        <v/>
      </c>
      <c r="R147" s="787" t="str">
        <f>IF(SUM(善銀!H147)=0,"",SUM(善銀!H147)/1000)</f>
        <v/>
      </c>
      <c r="S147" s="787" t="str">
        <f>IF(SUM(一般募金!H147)=0,"",SUM(一般募金!H147)/1000)</f>
        <v/>
      </c>
      <c r="T147" s="787" t="str">
        <f>IF(SUM(一般募金!I147)=0,"",SUM(一般募金!I147)/1000)</f>
        <v/>
      </c>
      <c r="U147" s="787" t="str">
        <f>IF(SUM(一般募金!K147)=0,"",SUM(一般募金!K147)/1000)</f>
        <v/>
      </c>
      <c r="V147" s="787" t="str">
        <f>IF(SUM(歳末募金!H147)=0,"",SUM(歳末募金!I147)/1000)</f>
        <v/>
      </c>
      <c r="W147" s="787" t="str">
        <f>IF(SUM(センター管理!H147)=0,"",SUM(センター管理!H147)/1000)</f>
        <v/>
      </c>
      <c r="X147" s="787" t="str">
        <f>IF(SUM(センター管理!K147)=0,"",SUM(センター管理!K147)/1000)</f>
        <v/>
      </c>
      <c r="Y147" s="787" t="str">
        <f>IF(SUM(居宅!H147)=0,"",SUM(居宅!H147)/1000)</f>
        <v/>
      </c>
      <c r="Z147" s="787" t="str">
        <f>IF(SUM(居宅!I147)=0,"",SUM(居宅!I147)/1000)</f>
        <v/>
      </c>
      <c r="AA147" s="787" t="str">
        <f>IF(SUM(居宅!N147)=0,"",SUM(居宅!N147)/1000)</f>
        <v/>
      </c>
      <c r="AB147" s="787" t="str">
        <f>IF(SUM(居宅!U147)=0,"",SUM(居宅!U147)/1000)</f>
        <v/>
      </c>
      <c r="AC147" s="787" t="str">
        <f>IF(SUM(居宅!AH147)=0,"",SUM(居宅!AH147)/1000)</f>
        <v/>
      </c>
      <c r="AD147" s="787" t="str">
        <f>IF(SUM(居宅!AL147)=0,"",SUM(居宅!AL147)/1000)</f>
        <v/>
      </c>
      <c r="AE147" s="787" t="str">
        <f>IF(SUM(居宅!AV147)=0,"",SUM(居宅!AV147)/1000)</f>
        <v/>
      </c>
      <c r="AF147" s="787" t="str">
        <f>IF(SUM(居宅!AZ147)=0,"",SUM(居宅!AZ147)/1000)</f>
        <v/>
      </c>
      <c r="AG147" s="787" t="str">
        <f>IF(SUM(作業所!H147)=0,"",SUM(作業所!H147)/1000)</f>
        <v/>
      </c>
      <c r="AH147" s="787" t="str">
        <f>IF(SUM(作業所!I147)=0,"",SUM(作業所!I147)/1000)</f>
        <v/>
      </c>
      <c r="AI147" s="787" t="str">
        <f>IF(SUM(作業所!K147)=0,"",SUM(作業所!K147)/1000)</f>
        <v/>
      </c>
      <c r="AJ147" s="787" t="str">
        <f>IF(SUM(作業所!R147)=0,"",SUM(作業所!R147)/1000)</f>
        <v/>
      </c>
      <c r="AK147" s="788" t="str">
        <f>IF(SUM('市受託(公益)'!H147)=0,"",SUM('市受託(公益)'!H147)/1000)</f>
        <v/>
      </c>
      <c r="AL147" s="409" t="str">
        <f>IF(SUM('市受託(公益)'!I147)=0,"",SUM('市受託(公益)'!I147)/1000)</f>
        <v/>
      </c>
      <c r="AM147" s="133" t="str">
        <f>IF(SUM('市受託(公益)'!K147)=0,"",SUM('市受託(公益)'!K147)/1000)</f>
        <v/>
      </c>
    </row>
    <row r="148" spans="1:43" ht="13.8" hidden="1" outlineLevel="3">
      <c r="A148" s="789"/>
      <c r="B148" s="738"/>
      <c r="C148" s="739"/>
      <c r="D148" s="740"/>
      <c r="E148" s="739"/>
      <c r="F148" s="735" t="s">
        <v>691</v>
      </c>
      <c r="G148" s="736" t="s">
        <v>735</v>
      </c>
      <c r="H148" s="785">
        <v>3</v>
      </c>
      <c r="I148" s="785" t="str">
        <f t="shared" ref="I148:I171" si="18">IF(SUM(K148,L148,M148,Q148,R148,S148,V148,W148,Y148,AG148,AK148)=0,"",SUM(K148,L148,M148,Q148,R148,S148,V148,W148,Y148,AG148,AK148))</f>
        <v/>
      </c>
      <c r="J148" s="785" t="e">
        <f t="shared" si="13"/>
        <v>#VALUE!</v>
      </c>
      <c r="K148" s="786" t="str">
        <f>IF(SUM(法人!H148)=0,"",SUM(法人!H148)/1000)</f>
        <v/>
      </c>
      <c r="L148" s="787" t="str">
        <f>IF(SUM(地域!H148)=0,"",SUM(地域!H148)/1000)</f>
        <v/>
      </c>
      <c r="M148" s="787" t="str">
        <f>IF(SUM(相談!H148)=0,"",SUM(相談!H148)/1000)</f>
        <v/>
      </c>
      <c r="N148" s="787" t="str">
        <f>IF(SUM(相談!I148)=0,"",SUM(相談!I148)/1000)</f>
        <v/>
      </c>
      <c r="O148" s="787" t="str">
        <f>IF(SUM(相談!M148)=0,"",SUM(相談!M148)/1000)</f>
        <v/>
      </c>
      <c r="P148" s="787" t="str">
        <f>IF(SUM(相談!Q148)=0,"",SUM(相談!Q148)/1000)</f>
        <v/>
      </c>
      <c r="Q148" s="787" t="str">
        <f>IF(SUM(基金!H148)=0,"",SUM(基金!H148)/1000)</f>
        <v/>
      </c>
      <c r="R148" s="787" t="str">
        <f>IF(SUM(善銀!H148)=0,"",SUM(善銀!H148)/1000)</f>
        <v/>
      </c>
      <c r="S148" s="787" t="str">
        <f>IF(SUM(一般募金!H148)=0,"",SUM(一般募金!H148)/1000)</f>
        <v/>
      </c>
      <c r="T148" s="787" t="str">
        <f>IF(SUM(一般募金!I148)=0,"",SUM(一般募金!I148)/1000)</f>
        <v/>
      </c>
      <c r="U148" s="787" t="str">
        <f>IF(SUM(一般募金!K148)=0,"",SUM(一般募金!K148)/1000)</f>
        <v/>
      </c>
      <c r="V148" s="787" t="str">
        <f>IF(SUM(歳末募金!H148)=0,"",SUM(歳末募金!I148)/1000)</f>
        <v/>
      </c>
      <c r="W148" s="787" t="str">
        <f>IF(SUM(センター管理!H148)=0,"",SUM(センター管理!H148)/1000)</f>
        <v/>
      </c>
      <c r="X148" s="787" t="str">
        <f>IF(SUM(センター管理!K148)=0,"",SUM(センター管理!K148)/1000)</f>
        <v/>
      </c>
      <c r="Y148" s="787" t="str">
        <f>IF(SUM(居宅!H148)=0,"",SUM(居宅!H148)/1000)</f>
        <v/>
      </c>
      <c r="Z148" s="787" t="str">
        <f>IF(SUM(居宅!I148)=0,"",SUM(居宅!I148)/1000)</f>
        <v/>
      </c>
      <c r="AA148" s="787" t="str">
        <f>IF(SUM(居宅!N148)=0,"",SUM(居宅!N148)/1000)</f>
        <v/>
      </c>
      <c r="AB148" s="787" t="str">
        <f>IF(SUM(居宅!U148)=0,"",SUM(居宅!U148)/1000)</f>
        <v/>
      </c>
      <c r="AC148" s="787" t="str">
        <f>IF(SUM(居宅!AH148)=0,"",SUM(居宅!AH148)/1000)</f>
        <v/>
      </c>
      <c r="AD148" s="787" t="str">
        <f>IF(SUM(居宅!AL148)=0,"",SUM(居宅!AL148)/1000)</f>
        <v/>
      </c>
      <c r="AE148" s="787" t="str">
        <f>IF(SUM(居宅!AV148)=0,"",SUM(居宅!AV148)/1000)</f>
        <v/>
      </c>
      <c r="AF148" s="787" t="str">
        <f>IF(SUM(居宅!AZ148)=0,"",SUM(居宅!AZ148)/1000)</f>
        <v/>
      </c>
      <c r="AG148" s="787" t="str">
        <f>IF(SUM(作業所!H148)=0,"",SUM(作業所!H148)/1000)</f>
        <v/>
      </c>
      <c r="AH148" s="787" t="str">
        <f>IF(SUM(作業所!I148)=0,"",SUM(作業所!I148)/1000)</f>
        <v/>
      </c>
      <c r="AI148" s="787" t="str">
        <f>IF(SUM(作業所!K148)=0,"",SUM(作業所!K148)/1000)</f>
        <v/>
      </c>
      <c r="AJ148" s="787" t="str">
        <f>IF(SUM(作業所!R148)=0,"",SUM(作業所!R148)/1000)</f>
        <v/>
      </c>
      <c r="AK148" s="788" t="str">
        <f>IF(SUM('市受託(公益)'!H148)=0,"",SUM('市受託(公益)'!H148)/1000)</f>
        <v/>
      </c>
      <c r="AL148" s="409" t="str">
        <f>IF(SUM('市受託(公益)'!I148)=0,"",SUM('市受託(公益)'!I148)/1000)</f>
        <v/>
      </c>
      <c r="AM148" s="133" t="str">
        <f>IF(SUM('市受託(公益)'!K148)=0,"",SUM('市受託(公益)'!K148)/1000)</f>
        <v/>
      </c>
    </row>
    <row r="149" spans="1:43" s="398" customFormat="1" ht="13.8" hidden="1" outlineLevel="3">
      <c r="A149" s="789"/>
      <c r="B149" s="738"/>
      <c r="C149" s="739"/>
      <c r="D149" s="740"/>
      <c r="E149" s="739"/>
      <c r="F149" s="735" t="s">
        <v>774</v>
      </c>
      <c r="G149" s="736" t="s">
        <v>878</v>
      </c>
      <c r="H149" s="785">
        <v>47</v>
      </c>
      <c r="I149" s="785" t="str">
        <f t="shared" si="18"/>
        <v/>
      </c>
      <c r="J149" s="785" t="e">
        <f t="shared" si="13"/>
        <v>#VALUE!</v>
      </c>
      <c r="K149" s="786" t="str">
        <f>IF(SUM(法人!H149)=0,"",SUM(法人!H149)/1000)</f>
        <v/>
      </c>
      <c r="L149" s="787" t="str">
        <f>IF(SUM(地域!H149)=0,"",SUM(地域!H149)/1000)</f>
        <v/>
      </c>
      <c r="M149" s="787" t="str">
        <f>IF(SUM(相談!H149)=0,"",SUM(相談!H149)/1000)</f>
        <v/>
      </c>
      <c r="N149" s="787" t="str">
        <f>IF(SUM(相談!I149)=0,"",SUM(相談!I149)/1000)</f>
        <v/>
      </c>
      <c r="O149" s="787" t="str">
        <f>IF(SUM(相談!M149)=0,"",SUM(相談!M149)/1000)</f>
        <v/>
      </c>
      <c r="P149" s="787" t="str">
        <f>IF(SUM(相談!Q149)=0,"",SUM(相談!Q149)/1000)</f>
        <v/>
      </c>
      <c r="Q149" s="787" t="str">
        <f>IF(SUM(基金!H149)=0,"",SUM(基金!H149)/1000)</f>
        <v/>
      </c>
      <c r="R149" s="787" t="str">
        <f>IF(SUM(善銀!H149)=0,"",SUM(善銀!H149)/1000)</f>
        <v/>
      </c>
      <c r="S149" s="787" t="str">
        <f>IF(SUM(一般募金!H149)=0,"",SUM(一般募金!H149)/1000)</f>
        <v/>
      </c>
      <c r="T149" s="787" t="str">
        <f>IF(SUM(一般募金!I149)=0,"",SUM(一般募金!I149)/1000)</f>
        <v/>
      </c>
      <c r="U149" s="787" t="str">
        <f>IF(SUM(一般募金!K149)=0,"",SUM(一般募金!K149)/1000)</f>
        <v/>
      </c>
      <c r="V149" s="787" t="str">
        <f>IF(SUM(歳末募金!H149)=0,"",SUM(歳末募金!I149)/1000)</f>
        <v/>
      </c>
      <c r="W149" s="787" t="str">
        <f>IF(SUM(センター管理!H149)=0,"",SUM(センター管理!H149)/1000)</f>
        <v/>
      </c>
      <c r="X149" s="787" t="str">
        <f>IF(SUM(センター管理!K149)=0,"",SUM(センター管理!K149)/1000)</f>
        <v/>
      </c>
      <c r="Y149" s="787" t="str">
        <f>IF(SUM(居宅!H149)=0,"",SUM(居宅!H149)/1000)</f>
        <v/>
      </c>
      <c r="Z149" s="787" t="str">
        <f>IF(SUM(居宅!I149)=0,"",SUM(居宅!I149)/1000)</f>
        <v/>
      </c>
      <c r="AA149" s="787" t="str">
        <f>IF(SUM(居宅!N149)=0,"",SUM(居宅!N149)/1000)</f>
        <v/>
      </c>
      <c r="AB149" s="787" t="str">
        <f>IF(SUM(居宅!U149)=0,"",SUM(居宅!U149)/1000)</f>
        <v/>
      </c>
      <c r="AC149" s="787" t="str">
        <f>IF(SUM(居宅!AH149)=0,"",SUM(居宅!AH149)/1000)</f>
        <v/>
      </c>
      <c r="AD149" s="787" t="str">
        <f>IF(SUM(居宅!AL149)=0,"",SUM(居宅!AL149)/1000)</f>
        <v/>
      </c>
      <c r="AE149" s="787" t="str">
        <f>IF(SUM(居宅!AV149)=0,"",SUM(居宅!AV149)/1000)</f>
        <v/>
      </c>
      <c r="AF149" s="787" t="str">
        <f>IF(SUM(居宅!AZ149)=0,"",SUM(居宅!AZ149)/1000)</f>
        <v/>
      </c>
      <c r="AG149" s="787" t="str">
        <f>IF(SUM(作業所!H149)=0,"",SUM(作業所!H149)/1000)</f>
        <v/>
      </c>
      <c r="AH149" s="787" t="str">
        <f>IF(SUM(作業所!I149)=0,"",SUM(作業所!I149)/1000)</f>
        <v/>
      </c>
      <c r="AI149" s="787" t="str">
        <f>IF(SUM(作業所!K149)=0,"",SUM(作業所!K149)/1000)</f>
        <v/>
      </c>
      <c r="AJ149" s="787" t="str">
        <f>IF(SUM(作業所!R149)=0,"",SUM(作業所!R149)/1000)</f>
        <v/>
      </c>
      <c r="AK149" s="788" t="str">
        <f>IF(SUM('市受託(公益)'!H149)=0,"",SUM('市受託(公益)'!H149)/1000)</f>
        <v/>
      </c>
      <c r="AL149" s="409" t="str">
        <f>IF(SUM('市受託(公益)'!I149)=0,"",SUM('市受託(公益)'!I149)/1000)</f>
        <v/>
      </c>
      <c r="AM149" s="133" t="str">
        <f>IF(SUM('市受託(公益)'!K149)=0,"",SUM('市受託(公益)'!K149)/1000)</f>
        <v/>
      </c>
      <c r="AN149" s="64"/>
      <c r="AO149" s="64"/>
      <c r="AP149" s="64"/>
      <c r="AQ149" s="64"/>
    </row>
    <row r="150" spans="1:43" ht="13.8" hidden="1" outlineLevel="1">
      <c r="A150" s="789"/>
      <c r="B150" s="738"/>
      <c r="C150" s="739"/>
      <c r="D150" s="797" t="s">
        <v>419</v>
      </c>
      <c r="E150" s="796" t="s">
        <v>8</v>
      </c>
      <c r="F150" s="792"/>
      <c r="G150" s="736"/>
      <c r="H150" s="785">
        <v>40785</v>
      </c>
      <c r="I150" s="785">
        <f t="shared" si="18"/>
        <v>39717</v>
      </c>
      <c r="J150" s="785">
        <f t="shared" si="13"/>
        <v>-1068</v>
      </c>
      <c r="K150" s="786" t="str">
        <f>IF(SUM(法人!H150)=0,"",SUM(法人!H150)/1000)</f>
        <v/>
      </c>
      <c r="L150" s="787" t="str">
        <f>IF(SUM(地域!H150)=0,"",SUM(地域!H150)/1000)</f>
        <v/>
      </c>
      <c r="M150" s="787" t="str">
        <f>IF(SUM(相談!H150)=0,"",SUM(相談!H150)/1000)</f>
        <v/>
      </c>
      <c r="N150" s="787" t="str">
        <f>IF(SUM(相談!I150)=0,"",SUM(相談!I150)/1000)</f>
        <v/>
      </c>
      <c r="O150" s="787" t="str">
        <f>IF(SUM(相談!M150)=0,"",SUM(相談!M150)/1000)</f>
        <v/>
      </c>
      <c r="P150" s="787" t="str">
        <f>IF(SUM(相談!Q150)=0,"",SUM(相談!Q150)/1000)</f>
        <v/>
      </c>
      <c r="Q150" s="787" t="str">
        <f>IF(SUM(基金!H150)=0,"",SUM(基金!H150)/1000)</f>
        <v/>
      </c>
      <c r="R150" s="787" t="str">
        <f>IF(SUM(善銀!H150)=0,"",SUM(善銀!H150)/1000)</f>
        <v/>
      </c>
      <c r="S150" s="787" t="str">
        <f>IF(SUM(一般募金!H150)=0,"",SUM(一般募金!H150)/1000)</f>
        <v/>
      </c>
      <c r="T150" s="787" t="str">
        <f>IF(SUM(一般募金!I150)=0,"",SUM(一般募金!I150)/1000)</f>
        <v/>
      </c>
      <c r="U150" s="787" t="str">
        <f>IF(SUM(一般募金!K150)=0,"",SUM(一般募金!K150)/1000)</f>
        <v/>
      </c>
      <c r="V150" s="787" t="str">
        <f>IF(SUM(歳末募金!H150)=0,"",SUM(歳末募金!I150)/1000)</f>
        <v/>
      </c>
      <c r="W150" s="787" t="str">
        <f>IF(SUM(センター管理!H150)=0,"",SUM(センター管理!H150)/1000)</f>
        <v/>
      </c>
      <c r="X150" s="787" t="str">
        <f>IF(SUM(センター管理!K150)=0,"",SUM(センター管理!K150)/1000)</f>
        <v/>
      </c>
      <c r="Y150" s="787">
        <f>IF(SUM(居宅!H150)=0,"",SUM(居宅!H150)/1000)</f>
        <v>39717</v>
      </c>
      <c r="Z150" s="787" t="str">
        <f>IF(SUM(居宅!I150)=0,"",SUM(居宅!I150)/1000)</f>
        <v/>
      </c>
      <c r="AA150" s="787" t="str">
        <f>IF(SUM(居宅!N150)=0,"",SUM(居宅!N150)/1000)</f>
        <v/>
      </c>
      <c r="AB150" s="787">
        <f>IF(SUM(居宅!U150)=0,"",SUM(居宅!U150)/1000)</f>
        <v>28202</v>
      </c>
      <c r="AC150" s="787">
        <f>IF(SUM(居宅!AH150)=0,"",SUM(居宅!AH150)/1000)</f>
        <v>1812</v>
      </c>
      <c r="AD150" s="787">
        <f>IF(SUM(居宅!AL150)=0,"",SUM(居宅!AL150)/1000)</f>
        <v>4612</v>
      </c>
      <c r="AE150" s="787">
        <f>IF(SUM(居宅!AV150)=0,"",SUM(居宅!AV150)/1000)</f>
        <v>5091</v>
      </c>
      <c r="AF150" s="787" t="str">
        <f>IF(SUM(居宅!AZ150)=0,"",SUM(居宅!AZ150)/1000)</f>
        <v/>
      </c>
      <c r="AG150" s="787" t="str">
        <f>IF(SUM(作業所!H150)=0,"",SUM(作業所!H150)/1000)</f>
        <v/>
      </c>
      <c r="AH150" s="787" t="str">
        <f>IF(SUM(作業所!I150)=0,"",SUM(作業所!I150)/1000)</f>
        <v/>
      </c>
      <c r="AI150" s="787" t="str">
        <f>IF(SUM(作業所!K150)=0,"",SUM(作業所!K150)/1000)</f>
        <v/>
      </c>
      <c r="AJ150" s="787" t="str">
        <f>IF(SUM(作業所!R150)=0,"",SUM(作業所!R150)/1000)</f>
        <v/>
      </c>
      <c r="AK150" s="788" t="str">
        <f>IF(SUM('市受託(公益)'!H150)=0,"",SUM('市受託(公益)'!H150)/1000)</f>
        <v/>
      </c>
      <c r="AL150" s="411" t="str">
        <f>IF(SUM('市受託(公益)'!I150)=0,"",SUM('市受託(公益)'!I150)/1000)</f>
        <v/>
      </c>
      <c r="AM150" s="135" t="str">
        <f>IF(SUM('市受託(公益)'!K150)=0,"",SUM('市受託(公益)'!K150)/1000)</f>
        <v/>
      </c>
    </row>
    <row r="151" spans="1:43" ht="13.8" hidden="1" outlineLevel="2">
      <c r="A151" s="789"/>
      <c r="B151" s="738"/>
      <c r="C151" s="739"/>
      <c r="D151" s="795"/>
      <c r="E151" s="791"/>
      <c r="F151" s="792" t="s">
        <v>420</v>
      </c>
      <c r="G151" s="736" t="s">
        <v>352</v>
      </c>
      <c r="H151" s="785">
        <v>33497</v>
      </c>
      <c r="I151" s="785">
        <f t="shared" si="18"/>
        <v>34593</v>
      </c>
      <c r="J151" s="785">
        <f t="shared" si="13"/>
        <v>1096</v>
      </c>
      <c r="K151" s="786" t="str">
        <f>IF(SUM(法人!H151)=0,"",SUM(法人!H151)/1000)</f>
        <v/>
      </c>
      <c r="L151" s="787" t="str">
        <f>IF(SUM(地域!H151)=0,"",SUM(地域!H151)/1000)</f>
        <v/>
      </c>
      <c r="M151" s="787" t="str">
        <f>IF(SUM(相談!H151)=0,"",SUM(相談!H151)/1000)</f>
        <v/>
      </c>
      <c r="N151" s="787" t="str">
        <f>IF(SUM(相談!I151)=0,"",SUM(相談!I151)/1000)</f>
        <v/>
      </c>
      <c r="O151" s="787" t="str">
        <f>IF(SUM(相談!M151)=0,"",SUM(相談!M151)/1000)</f>
        <v/>
      </c>
      <c r="P151" s="787" t="str">
        <f>IF(SUM(相談!Q151)=0,"",SUM(相談!Q151)/1000)</f>
        <v/>
      </c>
      <c r="Q151" s="787" t="str">
        <f>IF(SUM(基金!H151)=0,"",SUM(基金!H151)/1000)</f>
        <v/>
      </c>
      <c r="R151" s="787" t="str">
        <f>IF(SUM(善銀!H151)=0,"",SUM(善銀!H151)/1000)</f>
        <v/>
      </c>
      <c r="S151" s="787" t="str">
        <f>IF(SUM(一般募金!H151)=0,"",SUM(一般募金!H151)/1000)</f>
        <v/>
      </c>
      <c r="T151" s="787" t="str">
        <f>IF(SUM(一般募金!I151)=0,"",SUM(一般募金!I151)/1000)</f>
        <v/>
      </c>
      <c r="U151" s="787" t="str">
        <f>IF(SUM(一般募金!K151)=0,"",SUM(一般募金!K151)/1000)</f>
        <v/>
      </c>
      <c r="V151" s="787" t="str">
        <f>IF(SUM(歳末募金!H151)=0,"",SUM(歳末募金!I151)/1000)</f>
        <v/>
      </c>
      <c r="W151" s="787" t="str">
        <f>IF(SUM(センター管理!H151)=0,"",SUM(センター管理!H151)/1000)</f>
        <v/>
      </c>
      <c r="X151" s="787" t="str">
        <f>IF(SUM(センター管理!K151)=0,"",SUM(センター管理!K151)/1000)</f>
        <v/>
      </c>
      <c r="Y151" s="787">
        <f>IF(SUM(居宅!H151)=0,"",SUM(居宅!H151)/1000)</f>
        <v>34593</v>
      </c>
      <c r="Z151" s="787" t="str">
        <f>IF(SUM(居宅!I151)=0,"",SUM(居宅!I151)/1000)</f>
        <v/>
      </c>
      <c r="AA151" s="787" t="str">
        <f>IF(SUM(居宅!N151)=0,"",SUM(居宅!N151)/1000)</f>
        <v/>
      </c>
      <c r="AB151" s="787">
        <f>IF(SUM(居宅!U151)=0,"",SUM(居宅!U151)/1000)</f>
        <v>27690</v>
      </c>
      <c r="AC151" s="787">
        <f>IF(SUM(居宅!AH151)=0,"",SUM(居宅!AH151)/1000)</f>
        <v>1812</v>
      </c>
      <c r="AD151" s="787" t="str">
        <f>IF(SUM(居宅!AL151)=0,"",SUM(居宅!AL151)/1000)</f>
        <v/>
      </c>
      <c r="AE151" s="787">
        <f>IF(SUM(居宅!AV151)=0,"",SUM(居宅!AV151)/1000)</f>
        <v>5091</v>
      </c>
      <c r="AF151" s="787" t="str">
        <f>IF(SUM(居宅!AZ151)=0,"",SUM(居宅!AZ151)/1000)</f>
        <v/>
      </c>
      <c r="AG151" s="787" t="str">
        <f>IF(SUM(作業所!H151)=0,"",SUM(作業所!H151)/1000)</f>
        <v/>
      </c>
      <c r="AH151" s="787" t="str">
        <f>IF(SUM(作業所!I151)=0,"",SUM(作業所!I151)/1000)</f>
        <v/>
      </c>
      <c r="AI151" s="787" t="str">
        <f>IF(SUM(作業所!K151)=0,"",SUM(作業所!K151)/1000)</f>
        <v/>
      </c>
      <c r="AJ151" s="787" t="str">
        <f>IF(SUM(作業所!R151)=0,"",SUM(作業所!R151)/1000)</f>
        <v/>
      </c>
      <c r="AK151" s="788" t="str">
        <f>IF(SUM('市受託(公益)'!H151)=0,"",SUM('市受託(公益)'!H151)/1000)</f>
        <v/>
      </c>
      <c r="AL151" s="409" t="str">
        <f>IF(SUM('市受託(公益)'!I151)=0,"",SUM('市受託(公益)'!I151)/1000)</f>
        <v/>
      </c>
      <c r="AM151" s="133" t="str">
        <f>IF(SUM('市受託(公益)'!K151)=0,"",SUM('市受託(公益)'!K151)/1000)</f>
        <v/>
      </c>
    </row>
    <row r="152" spans="1:43" ht="13.8" hidden="1" outlineLevel="3">
      <c r="A152" s="789"/>
      <c r="B152" s="738"/>
      <c r="C152" s="739"/>
      <c r="D152" s="740"/>
      <c r="E152" s="739"/>
      <c r="F152" s="735" t="s">
        <v>682</v>
      </c>
      <c r="G152" s="736" t="s">
        <v>736</v>
      </c>
      <c r="H152" s="785">
        <v>20707</v>
      </c>
      <c r="I152" s="785">
        <f t="shared" si="18"/>
        <v>21573</v>
      </c>
      <c r="J152" s="785">
        <f t="shared" si="13"/>
        <v>866</v>
      </c>
      <c r="K152" s="786" t="str">
        <f>IF(SUM(法人!H152)=0,"",SUM(法人!H152)/1000)</f>
        <v/>
      </c>
      <c r="L152" s="787" t="str">
        <f>IF(SUM(地域!H152)=0,"",SUM(地域!H152)/1000)</f>
        <v/>
      </c>
      <c r="M152" s="787" t="str">
        <f>IF(SUM(相談!H152)=0,"",SUM(相談!H152)/1000)</f>
        <v/>
      </c>
      <c r="N152" s="787" t="str">
        <f>IF(SUM(相談!I152)=0,"",SUM(相談!I152)/1000)</f>
        <v/>
      </c>
      <c r="O152" s="787" t="str">
        <f>IF(SUM(相談!M152)=0,"",SUM(相談!M152)/1000)</f>
        <v/>
      </c>
      <c r="P152" s="787" t="str">
        <f>IF(SUM(相談!Q152)=0,"",SUM(相談!Q152)/1000)</f>
        <v/>
      </c>
      <c r="Q152" s="787" t="str">
        <f>IF(SUM(基金!H152)=0,"",SUM(基金!H152)/1000)</f>
        <v/>
      </c>
      <c r="R152" s="787" t="str">
        <f>IF(SUM(善銀!H152)=0,"",SUM(善銀!H152)/1000)</f>
        <v/>
      </c>
      <c r="S152" s="787" t="str">
        <f>IF(SUM(一般募金!H152)=0,"",SUM(一般募金!H152)/1000)</f>
        <v/>
      </c>
      <c r="T152" s="787" t="str">
        <f>IF(SUM(一般募金!I152)=0,"",SUM(一般募金!I152)/1000)</f>
        <v/>
      </c>
      <c r="U152" s="787" t="str">
        <f>IF(SUM(一般募金!K152)=0,"",SUM(一般募金!K152)/1000)</f>
        <v/>
      </c>
      <c r="V152" s="787" t="str">
        <f>IF(SUM(歳末募金!H152)=0,"",SUM(歳末募金!I152)/1000)</f>
        <v/>
      </c>
      <c r="W152" s="787" t="str">
        <f>IF(SUM(センター管理!H152)=0,"",SUM(センター管理!H152)/1000)</f>
        <v/>
      </c>
      <c r="X152" s="787" t="str">
        <f>IF(SUM(センター管理!K152)=0,"",SUM(センター管理!K152)/1000)</f>
        <v/>
      </c>
      <c r="Y152" s="787">
        <f>IF(SUM(居宅!H152)=0,"",SUM(居宅!H152)/1000)</f>
        <v>21573</v>
      </c>
      <c r="Z152" s="787" t="str">
        <f>IF(SUM(居宅!I152)=0,"",SUM(居宅!I152)/1000)</f>
        <v/>
      </c>
      <c r="AA152" s="787" t="str">
        <f>IF(SUM(居宅!N152)=0,"",SUM(居宅!N152)/1000)</f>
        <v/>
      </c>
      <c r="AB152" s="787">
        <f>IF(SUM(居宅!U152)=0,"",SUM(居宅!U152)/1000)</f>
        <v>16593</v>
      </c>
      <c r="AC152" s="787">
        <f>IF(SUM(居宅!AH152)=0,"",SUM(居宅!AH152)/1000)</f>
        <v>1332</v>
      </c>
      <c r="AD152" s="787" t="str">
        <f>IF(SUM(居宅!AL152)=0,"",SUM(居宅!AL152)/1000)</f>
        <v/>
      </c>
      <c r="AE152" s="787">
        <f>IF(SUM(居宅!AV152)=0,"",SUM(居宅!AV152)/1000)</f>
        <v>3648</v>
      </c>
      <c r="AF152" s="787" t="str">
        <f>IF(SUM(居宅!AZ152)=0,"",SUM(居宅!AZ152)/1000)</f>
        <v/>
      </c>
      <c r="AG152" s="787" t="str">
        <f>IF(SUM(作業所!H152)=0,"",SUM(作業所!H152)/1000)</f>
        <v/>
      </c>
      <c r="AH152" s="787" t="str">
        <f>IF(SUM(作業所!I152)=0,"",SUM(作業所!I152)/1000)</f>
        <v/>
      </c>
      <c r="AI152" s="787" t="str">
        <f>IF(SUM(作業所!K152)=0,"",SUM(作業所!K152)/1000)</f>
        <v/>
      </c>
      <c r="AJ152" s="787" t="str">
        <f>IF(SUM(作業所!R152)=0,"",SUM(作業所!R152)/1000)</f>
        <v/>
      </c>
      <c r="AK152" s="788" t="str">
        <f>IF(SUM('市受託(公益)'!H152)=0,"",SUM('市受託(公益)'!H152)/1000)</f>
        <v/>
      </c>
      <c r="AL152" s="409" t="str">
        <f>IF(SUM('市受託(公益)'!I152)=0,"",SUM('市受託(公益)'!I152)/1000)</f>
        <v/>
      </c>
      <c r="AM152" s="133" t="str">
        <f>IF(SUM('市受託(公益)'!K152)=0,"",SUM('市受託(公益)'!K152)/1000)</f>
        <v/>
      </c>
    </row>
    <row r="153" spans="1:43" ht="13.8" hidden="1" outlineLevel="3">
      <c r="A153" s="789"/>
      <c r="B153" s="738"/>
      <c r="C153" s="739"/>
      <c r="D153" s="740"/>
      <c r="E153" s="739"/>
      <c r="F153" s="735" t="s">
        <v>680</v>
      </c>
      <c r="G153" s="736" t="s">
        <v>737</v>
      </c>
      <c r="H153" s="785">
        <v>588</v>
      </c>
      <c r="I153" s="785">
        <f t="shared" si="18"/>
        <v>600</v>
      </c>
      <c r="J153" s="785">
        <f t="shared" si="13"/>
        <v>12</v>
      </c>
      <c r="K153" s="786" t="str">
        <f>IF(SUM(法人!H153)=0,"",SUM(法人!H153)/1000)</f>
        <v/>
      </c>
      <c r="L153" s="787" t="str">
        <f>IF(SUM(地域!H153)=0,"",SUM(地域!H153)/1000)</f>
        <v/>
      </c>
      <c r="M153" s="787" t="str">
        <f>IF(SUM(相談!H153)=0,"",SUM(相談!H153)/1000)</f>
        <v/>
      </c>
      <c r="N153" s="787" t="str">
        <f>IF(SUM(相談!I153)=0,"",SUM(相談!I153)/1000)</f>
        <v/>
      </c>
      <c r="O153" s="787" t="str">
        <f>IF(SUM(相談!M153)=0,"",SUM(相談!M153)/1000)</f>
        <v/>
      </c>
      <c r="P153" s="787" t="str">
        <f>IF(SUM(相談!Q153)=0,"",SUM(相談!Q153)/1000)</f>
        <v/>
      </c>
      <c r="Q153" s="787" t="str">
        <f>IF(SUM(基金!H153)=0,"",SUM(基金!H153)/1000)</f>
        <v/>
      </c>
      <c r="R153" s="787" t="str">
        <f>IF(SUM(善銀!H153)=0,"",SUM(善銀!H153)/1000)</f>
        <v/>
      </c>
      <c r="S153" s="787" t="str">
        <f>IF(SUM(一般募金!H153)=0,"",SUM(一般募金!H153)/1000)</f>
        <v/>
      </c>
      <c r="T153" s="787" t="str">
        <f>IF(SUM(一般募金!I153)=0,"",SUM(一般募金!I153)/1000)</f>
        <v/>
      </c>
      <c r="U153" s="787" t="str">
        <f>IF(SUM(一般募金!K153)=0,"",SUM(一般募金!K153)/1000)</f>
        <v/>
      </c>
      <c r="V153" s="787" t="str">
        <f>IF(SUM(歳末募金!H153)=0,"",SUM(歳末募金!I153)/1000)</f>
        <v/>
      </c>
      <c r="W153" s="787" t="str">
        <f>IF(SUM(センター管理!H153)=0,"",SUM(センター管理!H153)/1000)</f>
        <v/>
      </c>
      <c r="X153" s="787" t="str">
        <f>IF(SUM(センター管理!K153)=0,"",SUM(センター管理!K153)/1000)</f>
        <v/>
      </c>
      <c r="Y153" s="787">
        <f>IF(SUM(居宅!H153)=0,"",SUM(居宅!H153)/1000)</f>
        <v>600</v>
      </c>
      <c r="Z153" s="787" t="str">
        <f>IF(SUM(居宅!I153)=0,"",SUM(居宅!I153)/1000)</f>
        <v/>
      </c>
      <c r="AA153" s="787" t="str">
        <f>IF(SUM(居宅!N153)=0,"",SUM(居宅!N153)/1000)</f>
        <v/>
      </c>
      <c r="AB153" s="787">
        <f>IF(SUM(居宅!U153)=0,"",SUM(居宅!U153)/1000)</f>
        <v>576</v>
      </c>
      <c r="AC153" s="787" t="str">
        <f>IF(SUM(居宅!AH153)=0,"",SUM(居宅!AH153)/1000)</f>
        <v/>
      </c>
      <c r="AD153" s="787" t="str">
        <f>IF(SUM(居宅!AL153)=0,"",SUM(居宅!AL153)/1000)</f>
        <v/>
      </c>
      <c r="AE153" s="787">
        <f>IF(SUM(居宅!AV153)=0,"",SUM(居宅!AV153)/1000)</f>
        <v>24</v>
      </c>
      <c r="AF153" s="787" t="str">
        <f>IF(SUM(居宅!AZ153)=0,"",SUM(居宅!AZ153)/1000)</f>
        <v/>
      </c>
      <c r="AG153" s="787" t="str">
        <f>IF(SUM(作業所!H153)=0,"",SUM(作業所!H153)/1000)</f>
        <v/>
      </c>
      <c r="AH153" s="787" t="str">
        <f>IF(SUM(作業所!I153)=0,"",SUM(作業所!I153)/1000)</f>
        <v/>
      </c>
      <c r="AI153" s="787" t="str">
        <f>IF(SUM(作業所!K153)=0,"",SUM(作業所!K153)/1000)</f>
        <v/>
      </c>
      <c r="AJ153" s="787" t="str">
        <f>IF(SUM(作業所!R153)=0,"",SUM(作業所!R153)/1000)</f>
        <v/>
      </c>
      <c r="AK153" s="788" t="str">
        <f>IF(SUM('市受託(公益)'!H153)=0,"",SUM('市受託(公益)'!H153)/1000)</f>
        <v/>
      </c>
      <c r="AL153" s="409" t="str">
        <f>IF(SUM('市受託(公益)'!I153)=0,"",SUM('市受託(公益)'!I153)/1000)</f>
        <v/>
      </c>
      <c r="AM153" s="133" t="str">
        <f>IF(SUM('市受託(公益)'!K153)=0,"",SUM('市受託(公益)'!K153)/1000)</f>
        <v/>
      </c>
    </row>
    <row r="154" spans="1:43" ht="13.8" hidden="1" outlineLevel="3">
      <c r="A154" s="789"/>
      <c r="B154" s="738"/>
      <c r="C154" s="739"/>
      <c r="D154" s="740"/>
      <c r="E154" s="739"/>
      <c r="F154" s="735" t="s">
        <v>684</v>
      </c>
      <c r="G154" s="736" t="s">
        <v>864</v>
      </c>
      <c r="H154" s="785">
        <v>8519</v>
      </c>
      <c r="I154" s="785">
        <f t="shared" si="18"/>
        <v>8841</v>
      </c>
      <c r="J154" s="785">
        <f t="shared" si="13"/>
        <v>322</v>
      </c>
      <c r="K154" s="786" t="str">
        <f>IF(SUM(法人!H154)=0,"",SUM(法人!H154)/1000)</f>
        <v/>
      </c>
      <c r="L154" s="787" t="str">
        <f>IF(SUM(地域!H154)=0,"",SUM(地域!H154)/1000)</f>
        <v/>
      </c>
      <c r="M154" s="787" t="str">
        <f>IF(SUM(相談!H154)=0,"",SUM(相談!H154)/1000)</f>
        <v/>
      </c>
      <c r="N154" s="787" t="str">
        <f>IF(SUM(相談!I154)=0,"",SUM(相談!I154)/1000)</f>
        <v/>
      </c>
      <c r="O154" s="787" t="str">
        <f>IF(SUM(相談!M154)=0,"",SUM(相談!M154)/1000)</f>
        <v/>
      </c>
      <c r="P154" s="787" t="str">
        <f>IF(SUM(相談!Q154)=0,"",SUM(相談!Q154)/1000)</f>
        <v/>
      </c>
      <c r="Q154" s="787" t="str">
        <f>IF(SUM(基金!H154)=0,"",SUM(基金!H154)/1000)</f>
        <v/>
      </c>
      <c r="R154" s="787" t="str">
        <f>IF(SUM(善銀!H154)=0,"",SUM(善銀!H154)/1000)</f>
        <v/>
      </c>
      <c r="S154" s="787" t="str">
        <f>IF(SUM(一般募金!H154)=0,"",SUM(一般募金!H154)/1000)</f>
        <v/>
      </c>
      <c r="T154" s="787" t="str">
        <f>IF(SUM(一般募金!I154)=0,"",SUM(一般募金!I154)/1000)</f>
        <v/>
      </c>
      <c r="U154" s="787" t="str">
        <f>IF(SUM(一般募金!K154)=0,"",SUM(一般募金!K154)/1000)</f>
        <v/>
      </c>
      <c r="V154" s="787" t="str">
        <f>IF(SUM(歳末募金!H154)=0,"",SUM(歳末募金!I154)/1000)</f>
        <v/>
      </c>
      <c r="W154" s="787" t="str">
        <f>IF(SUM(センター管理!H154)=0,"",SUM(センター管理!H154)/1000)</f>
        <v/>
      </c>
      <c r="X154" s="787" t="str">
        <f>IF(SUM(センター管理!K154)=0,"",SUM(センター管理!K154)/1000)</f>
        <v/>
      </c>
      <c r="Y154" s="787">
        <f>IF(SUM(居宅!H154)=0,"",SUM(居宅!H154)/1000)</f>
        <v>8841</v>
      </c>
      <c r="Z154" s="787" t="str">
        <f>IF(SUM(居宅!I154)=0,"",SUM(居宅!I154)/1000)</f>
        <v/>
      </c>
      <c r="AA154" s="787" t="str">
        <f>IF(SUM(居宅!N154)=0,"",SUM(居宅!N154)/1000)</f>
        <v/>
      </c>
      <c r="AB154" s="787">
        <f>IF(SUM(居宅!U154)=0,"",SUM(居宅!U154)/1000)</f>
        <v>7620</v>
      </c>
      <c r="AC154" s="787">
        <f>IF(SUM(居宅!AH154)=0,"",SUM(居宅!AH154)/1000)</f>
        <v>480</v>
      </c>
      <c r="AD154" s="787" t="str">
        <f>IF(SUM(居宅!AL154)=0,"",SUM(居宅!AL154)/1000)</f>
        <v/>
      </c>
      <c r="AE154" s="787">
        <f>IF(SUM(居宅!AV154)=0,"",SUM(居宅!AV154)/1000)</f>
        <v>741</v>
      </c>
      <c r="AF154" s="787" t="str">
        <f>IF(SUM(居宅!AZ154)=0,"",SUM(居宅!AZ154)/1000)</f>
        <v/>
      </c>
      <c r="AG154" s="787" t="str">
        <f>IF(SUM(作業所!H154)=0,"",SUM(作業所!H154)/1000)</f>
        <v/>
      </c>
      <c r="AH154" s="787" t="str">
        <f>IF(SUM(作業所!I154)=0,"",SUM(作業所!I154)/1000)</f>
        <v/>
      </c>
      <c r="AI154" s="787" t="str">
        <f>IF(SUM(作業所!K154)=0,"",SUM(作業所!K154)/1000)</f>
        <v/>
      </c>
      <c r="AJ154" s="787" t="str">
        <f>IF(SUM(作業所!R154)=0,"",SUM(作業所!R154)/1000)</f>
        <v/>
      </c>
      <c r="AK154" s="788" t="str">
        <f>IF(SUM('市受託(公益)'!H154)=0,"",SUM('市受託(公益)'!H154)/1000)</f>
        <v/>
      </c>
      <c r="AL154" s="409" t="str">
        <f>IF(SUM('市受託(公益)'!I154)=0,"",SUM('市受託(公益)'!I154)/1000)</f>
        <v/>
      </c>
      <c r="AM154" s="133" t="str">
        <f>IF(SUM('市受託(公益)'!K154)=0,"",SUM('市受託(公益)'!K154)/1000)</f>
        <v/>
      </c>
    </row>
    <row r="155" spans="1:43" ht="13.8" hidden="1" outlineLevel="3">
      <c r="A155" s="789"/>
      <c r="B155" s="738"/>
      <c r="C155" s="739"/>
      <c r="D155" s="740"/>
      <c r="E155" s="739"/>
      <c r="F155" s="735" t="s">
        <v>691</v>
      </c>
      <c r="G155" s="736" t="s">
        <v>987</v>
      </c>
      <c r="H155" s="785">
        <v>3683</v>
      </c>
      <c r="I155" s="785">
        <f t="shared" si="18"/>
        <v>3579</v>
      </c>
      <c r="J155" s="785">
        <f t="shared" ref="J155:J218" si="19">IF(H155=""," ",I155-H155)</f>
        <v>-104</v>
      </c>
      <c r="K155" s="786" t="str">
        <f>IF(SUM(法人!H155)=0,"",SUM(法人!H155)/1000)</f>
        <v/>
      </c>
      <c r="L155" s="787" t="str">
        <f>IF(SUM(地域!H155)=0,"",SUM(地域!H155)/1000)</f>
        <v/>
      </c>
      <c r="M155" s="787" t="str">
        <f>IF(SUM(相談!H155)=0,"",SUM(相談!H155)/1000)</f>
        <v/>
      </c>
      <c r="N155" s="787" t="str">
        <f>IF(SUM(相談!I155)=0,"",SUM(相談!I155)/1000)</f>
        <v/>
      </c>
      <c r="O155" s="787" t="str">
        <f>IF(SUM(相談!M155)=0,"",SUM(相談!M155)/1000)</f>
        <v/>
      </c>
      <c r="P155" s="787" t="str">
        <f>IF(SUM(相談!Q155)=0,"",SUM(相談!Q155)/1000)</f>
        <v/>
      </c>
      <c r="Q155" s="787" t="str">
        <f>IF(SUM(基金!H155)=0,"",SUM(基金!H155)/1000)</f>
        <v/>
      </c>
      <c r="R155" s="787" t="str">
        <f>IF(SUM(善銀!H155)=0,"",SUM(善銀!H155)/1000)</f>
        <v/>
      </c>
      <c r="S155" s="787" t="str">
        <f>IF(SUM(一般募金!H155)=0,"",SUM(一般募金!H155)/1000)</f>
        <v/>
      </c>
      <c r="T155" s="787" t="str">
        <f>IF(SUM(一般募金!I155)=0,"",SUM(一般募金!I155)/1000)</f>
        <v/>
      </c>
      <c r="U155" s="787" t="str">
        <f>IF(SUM(一般募金!K155)=0,"",SUM(一般募金!K155)/1000)</f>
        <v/>
      </c>
      <c r="V155" s="787" t="str">
        <f>IF(SUM(歳末募金!H155)=0,"",SUM(歳末募金!I155)/1000)</f>
        <v/>
      </c>
      <c r="W155" s="787" t="str">
        <f>IF(SUM(センター管理!H155)=0,"",SUM(センター管理!H155)/1000)</f>
        <v/>
      </c>
      <c r="X155" s="787" t="str">
        <f>IF(SUM(センター管理!K155)=0,"",SUM(センター管理!K155)/1000)</f>
        <v/>
      </c>
      <c r="Y155" s="787">
        <f>IF(SUM(居宅!H155)=0,"",SUM(居宅!H155)/1000)</f>
        <v>3579</v>
      </c>
      <c r="Z155" s="787" t="str">
        <f>IF(SUM(居宅!I155)=0,"",SUM(居宅!I155)/1000)</f>
        <v/>
      </c>
      <c r="AA155" s="787" t="str">
        <f>IF(SUM(居宅!N155)=0,"",SUM(居宅!N155)/1000)</f>
        <v/>
      </c>
      <c r="AB155" s="787">
        <f>IF(SUM(居宅!U155)=0,"",SUM(居宅!U155)/1000)</f>
        <v>2901</v>
      </c>
      <c r="AC155" s="787" t="str">
        <f>IF(SUM(居宅!AH155)=0,"",SUM(居宅!AH155)/1000)</f>
        <v/>
      </c>
      <c r="AD155" s="787" t="str">
        <f>IF(SUM(居宅!AL155)=0,"",SUM(居宅!AL155)/1000)</f>
        <v/>
      </c>
      <c r="AE155" s="787">
        <f>IF(SUM(居宅!AV155)=0,"",SUM(居宅!AV155)/1000)</f>
        <v>678</v>
      </c>
      <c r="AF155" s="787" t="str">
        <f>IF(SUM(居宅!AZ155)=0,"",SUM(居宅!AZ155)/1000)</f>
        <v/>
      </c>
      <c r="AG155" s="787" t="str">
        <f>IF(SUM(作業所!H155)=0,"",SUM(作業所!H155)/1000)</f>
        <v/>
      </c>
      <c r="AH155" s="787" t="str">
        <f>IF(SUM(作業所!I155)=0,"",SUM(作業所!I155)/1000)</f>
        <v/>
      </c>
      <c r="AI155" s="787" t="str">
        <f>IF(SUM(作業所!K155)=0,"",SUM(作業所!K155)/1000)</f>
        <v/>
      </c>
      <c r="AJ155" s="787" t="str">
        <f>IF(SUM(作業所!R155)=0,"",SUM(作業所!R155)/1000)</f>
        <v/>
      </c>
      <c r="AK155" s="788" t="str">
        <f>IF(SUM('市受託(公益)'!H155)=0,"",SUM('市受託(公益)'!H155)/1000)</f>
        <v/>
      </c>
      <c r="AL155" s="409" t="str">
        <f>IF(SUM('市受託(公益)'!I155)=0,"",SUM('市受託(公益)'!I155)/1000)</f>
        <v/>
      </c>
      <c r="AM155" s="133" t="str">
        <f>IF(SUM('市受託(公益)'!K155)=0,"",SUM('市受託(公益)'!K155)/1000)</f>
        <v/>
      </c>
    </row>
    <row r="156" spans="1:43" ht="13.8" hidden="1" outlineLevel="2">
      <c r="A156" s="789"/>
      <c r="B156" s="738"/>
      <c r="C156" s="739"/>
      <c r="D156" s="740"/>
      <c r="E156" s="739"/>
      <c r="F156" s="792" t="s">
        <v>421</v>
      </c>
      <c r="G156" s="736" t="s">
        <v>353</v>
      </c>
      <c r="H156" s="785">
        <v>1354</v>
      </c>
      <c r="I156" s="785">
        <f t="shared" si="18"/>
        <v>512</v>
      </c>
      <c r="J156" s="785">
        <f t="shared" si="19"/>
        <v>-842</v>
      </c>
      <c r="K156" s="786" t="str">
        <f>IF(SUM(法人!H156)=0,"",SUM(法人!H156)/1000)</f>
        <v/>
      </c>
      <c r="L156" s="787" t="str">
        <f>IF(SUM(地域!H156)=0,"",SUM(地域!H156)/1000)</f>
        <v/>
      </c>
      <c r="M156" s="787" t="str">
        <f>IF(SUM(相談!H156)=0,"",SUM(相談!H156)/1000)</f>
        <v/>
      </c>
      <c r="N156" s="787" t="str">
        <f>IF(SUM(相談!I156)=0,"",SUM(相談!I156)/1000)</f>
        <v/>
      </c>
      <c r="O156" s="787" t="str">
        <f>IF(SUM(相談!M156)=0,"",SUM(相談!M156)/1000)</f>
        <v/>
      </c>
      <c r="P156" s="787" t="str">
        <f>IF(SUM(相談!Q156)=0,"",SUM(相談!Q156)/1000)</f>
        <v/>
      </c>
      <c r="Q156" s="787" t="str">
        <f>IF(SUM(基金!H156)=0,"",SUM(基金!H156)/1000)</f>
        <v/>
      </c>
      <c r="R156" s="787" t="str">
        <f>IF(SUM(善銀!H156)=0,"",SUM(善銀!H156)/1000)</f>
        <v/>
      </c>
      <c r="S156" s="787" t="str">
        <f>IF(SUM(一般募金!H156)=0,"",SUM(一般募金!H156)/1000)</f>
        <v/>
      </c>
      <c r="T156" s="787" t="str">
        <f>IF(SUM(一般募金!I156)=0,"",SUM(一般募金!I156)/1000)</f>
        <v/>
      </c>
      <c r="U156" s="787" t="str">
        <f>IF(SUM(一般募金!K156)=0,"",SUM(一般募金!K156)/1000)</f>
        <v/>
      </c>
      <c r="V156" s="787" t="str">
        <f>IF(SUM(歳末募金!H156)=0,"",SUM(歳末募金!I156)/1000)</f>
        <v/>
      </c>
      <c r="W156" s="787" t="str">
        <f>IF(SUM(センター管理!H156)=0,"",SUM(センター管理!H156)/1000)</f>
        <v/>
      </c>
      <c r="X156" s="787" t="str">
        <f>IF(SUM(センター管理!K156)=0,"",SUM(センター管理!K156)/1000)</f>
        <v/>
      </c>
      <c r="Y156" s="787">
        <f>IF(SUM(居宅!H156)=0,"",SUM(居宅!H156)/1000)</f>
        <v>512</v>
      </c>
      <c r="Z156" s="787" t="str">
        <f>IF(SUM(居宅!I156)=0,"",SUM(居宅!I156)/1000)</f>
        <v/>
      </c>
      <c r="AA156" s="787" t="str">
        <f>IF(SUM(居宅!N156)=0,"",SUM(居宅!N156)/1000)</f>
        <v/>
      </c>
      <c r="AB156" s="787">
        <f>IF(SUM(居宅!U156)=0,"",SUM(居宅!U156)/1000)</f>
        <v>512</v>
      </c>
      <c r="AC156" s="787" t="str">
        <f>IF(SUM(居宅!AH156)=0,"",SUM(居宅!AH156)/1000)</f>
        <v/>
      </c>
      <c r="AD156" s="787" t="str">
        <f>IF(SUM(居宅!AL156)=0,"",SUM(居宅!AL156)/1000)</f>
        <v/>
      </c>
      <c r="AE156" s="787" t="str">
        <f>IF(SUM(居宅!AV156)=0,"",SUM(居宅!AV156)/1000)</f>
        <v/>
      </c>
      <c r="AF156" s="787" t="str">
        <f>IF(SUM(居宅!AZ156)=0,"",SUM(居宅!AZ156)/1000)</f>
        <v/>
      </c>
      <c r="AG156" s="787" t="str">
        <f>IF(SUM(作業所!H156)=0,"",SUM(作業所!H156)/1000)</f>
        <v/>
      </c>
      <c r="AH156" s="787" t="str">
        <f>IF(SUM(作業所!I156)=0,"",SUM(作業所!I156)/1000)</f>
        <v/>
      </c>
      <c r="AI156" s="787" t="str">
        <f>IF(SUM(作業所!K156)=0,"",SUM(作業所!K156)/1000)</f>
        <v/>
      </c>
      <c r="AJ156" s="787" t="str">
        <f>IF(SUM(作業所!R156)=0,"",SUM(作業所!R156)/1000)</f>
        <v/>
      </c>
      <c r="AK156" s="788" t="str">
        <f>IF(SUM('市受託(公益)'!H156)=0,"",SUM('市受託(公益)'!H156)/1000)</f>
        <v/>
      </c>
      <c r="AL156" s="409" t="str">
        <f>IF(SUM('市受託(公益)'!I156)=0,"",SUM('市受託(公益)'!I156)/1000)</f>
        <v/>
      </c>
      <c r="AM156" s="133" t="str">
        <f>IF(SUM('市受託(公益)'!K156)=0,"",SUM('市受託(公益)'!K156)/1000)</f>
        <v/>
      </c>
    </row>
    <row r="157" spans="1:43" ht="13.8" hidden="1" outlineLevel="2">
      <c r="A157" s="789"/>
      <c r="B157" s="738"/>
      <c r="C157" s="739"/>
      <c r="D157" s="740"/>
      <c r="E157" s="739"/>
      <c r="F157" s="792" t="s">
        <v>422</v>
      </c>
      <c r="G157" s="736" t="s">
        <v>354</v>
      </c>
      <c r="H157" s="785">
        <v>5934</v>
      </c>
      <c r="I157" s="785">
        <f t="shared" si="18"/>
        <v>4612</v>
      </c>
      <c r="J157" s="785">
        <f t="shared" si="19"/>
        <v>-1322</v>
      </c>
      <c r="K157" s="786" t="str">
        <f>IF(SUM(法人!H157)=0,"",SUM(法人!H157)/1000)</f>
        <v/>
      </c>
      <c r="L157" s="787" t="str">
        <f>IF(SUM(地域!H157)=0,"",SUM(地域!H157)/1000)</f>
        <v/>
      </c>
      <c r="M157" s="787" t="str">
        <f>IF(SUM(相談!H157)=0,"",SUM(相談!H157)/1000)</f>
        <v/>
      </c>
      <c r="N157" s="787" t="str">
        <f>IF(SUM(相談!I157)=0,"",SUM(相談!I157)/1000)</f>
        <v/>
      </c>
      <c r="O157" s="787" t="str">
        <f>IF(SUM(相談!M157)=0,"",SUM(相談!M157)/1000)</f>
        <v/>
      </c>
      <c r="P157" s="787" t="str">
        <f>IF(SUM(相談!Q157)=0,"",SUM(相談!Q157)/1000)</f>
        <v/>
      </c>
      <c r="Q157" s="787" t="str">
        <f>IF(SUM(基金!H157)=0,"",SUM(基金!H157)/1000)</f>
        <v/>
      </c>
      <c r="R157" s="787" t="str">
        <f>IF(SUM(善銀!H157)=0,"",SUM(善銀!H157)/1000)</f>
        <v/>
      </c>
      <c r="S157" s="787" t="str">
        <f>IF(SUM(一般募金!H157)=0,"",SUM(一般募金!H157)/1000)</f>
        <v/>
      </c>
      <c r="T157" s="787" t="str">
        <f>IF(SUM(一般募金!I157)=0,"",SUM(一般募金!I157)/1000)</f>
        <v/>
      </c>
      <c r="U157" s="787" t="str">
        <f>IF(SUM(一般募金!K157)=0,"",SUM(一般募金!K157)/1000)</f>
        <v/>
      </c>
      <c r="V157" s="787" t="str">
        <f>IF(SUM(歳末募金!H157)=0,"",SUM(歳末募金!I157)/1000)</f>
        <v/>
      </c>
      <c r="W157" s="787" t="str">
        <f>IF(SUM(センター管理!H157)=0,"",SUM(センター管理!H157)/1000)</f>
        <v/>
      </c>
      <c r="X157" s="787" t="str">
        <f>IF(SUM(センター管理!K157)=0,"",SUM(センター管理!K157)/1000)</f>
        <v/>
      </c>
      <c r="Y157" s="787">
        <f>IF(SUM(居宅!H157)=0,"",SUM(居宅!H157)/1000)</f>
        <v>4612</v>
      </c>
      <c r="Z157" s="787" t="str">
        <f>IF(SUM(居宅!I157)=0,"",SUM(居宅!I157)/1000)</f>
        <v/>
      </c>
      <c r="AA157" s="787" t="str">
        <f>IF(SUM(居宅!N157)=0,"",SUM(居宅!N157)/1000)</f>
        <v/>
      </c>
      <c r="AB157" s="787" t="str">
        <f>IF(SUM(居宅!U157)=0,"",SUM(居宅!U157)/1000)</f>
        <v/>
      </c>
      <c r="AC157" s="787" t="str">
        <f>IF(SUM(居宅!AH157)=0,"",SUM(居宅!AH157)/1000)</f>
        <v/>
      </c>
      <c r="AD157" s="787">
        <f>IF(SUM(居宅!AL157)=0,"",SUM(居宅!AL157)/1000)</f>
        <v>4612</v>
      </c>
      <c r="AE157" s="787" t="str">
        <f>IF(SUM(居宅!AV157)=0,"",SUM(居宅!AV157)/1000)</f>
        <v/>
      </c>
      <c r="AF157" s="787" t="str">
        <f>IF(SUM(居宅!AZ157)=0,"",SUM(居宅!AZ157)/1000)</f>
        <v/>
      </c>
      <c r="AG157" s="787" t="str">
        <f>IF(SUM(作業所!H157)=0,"",SUM(作業所!H157)/1000)</f>
        <v/>
      </c>
      <c r="AH157" s="787" t="str">
        <f>IF(SUM(作業所!I157)=0,"",SUM(作業所!I157)/1000)</f>
        <v/>
      </c>
      <c r="AI157" s="787" t="str">
        <f>IF(SUM(作業所!K157)=0,"",SUM(作業所!K157)/1000)</f>
        <v/>
      </c>
      <c r="AJ157" s="787" t="str">
        <f>IF(SUM(作業所!R157)=0,"",SUM(作業所!R157)/1000)</f>
        <v/>
      </c>
      <c r="AK157" s="788" t="str">
        <f>IF(SUM('市受託(公益)'!H157)=0,"",SUM('市受託(公益)'!H157)/1000)</f>
        <v/>
      </c>
      <c r="AL157" s="409" t="str">
        <f>IF(SUM('市受託(公益)'!I157)=0,"",SUM('市受託(公益)'!I157)/1000)</f>
        <v/>
      </c>
      <c r="AM157" s="133" t="str">
        <f>IF(SUM('市受託(公益)'!K157)=0,"",SUM('市受託(公益)'!K157)/1000)</f>
        <v/>
      </c>
    </row>
    <row r="158" spans="1:43" ht="13.8" hidden="1" outlineLevel="3">
      <c r="A158" s="789"/>
      <c r="B158" s="738"/>
      <c r="C158" s="739"/>
      <c r="D158" s="740"/>
      <c r="E158" s="739"/>
      <c r="F158" s="735" t="s">
        <v>682</v>
      </c>
      <c r="G158" s="736" t="s">
        <v>738</v>
      </c>
      <c r="H158" s="785">
        <v>1133</v>
      </c>
      <c r="I158" s="785">
        <f t="shared" si="18"/>
        <v>1380</v>
      </c>
      <c r="J158" s="785">
        <f t="shared" si="19"/>
        <v>247</v>
      </c>
      <c r="K158" s="786" t="str">
        <f>IF(SUM(法人!H158)=0,"",SUM(法人!H158)/1000)</f>
        <v/>
      </c>
      <c r="L158" s="787" t="str">
        <f>IF(SUM(地域!H158)=0,"",SUM(地域!H158)/1000)</f>
        <v/>
      </c>
      <c r="M158" s="787" t="str">
        <f>IF(SUM(相談!H158)=0,"",SUM(相談!H158)/1000)</f>
        <v/>
      </c>
      <c r="N158" s="787" t="str">
        <f>IF(SUM(相談!I158)=0,"",SUM(相談!I158)/1000)</f>
        <v/>
      </c>
      <c r="O158" s="787" t="str">
        <f>IF(SUM(相談!M158)=0,"",SUM(相談!M158)/1000)</f>
        <v/>
      </c>
      <c r="P158" s="787" t="str">
        <f>IF(SUM(相談!Q158)=0,"",SUM(相談!Q158)/1000)</f>
        <v/>
      </c>
      <c r="Q158" s="787" t="str">
        <f>IF(SUM(基金!H158)=0,"",SUM(基金!H158)/1000)</f>
        <v/>
      </c>
      <c r="R158" s="787" t="str">
        <f>IF(SUM(善銀!H158)=0,"",SUM(善銀!H158)/1000)</f>
        <v/>
      </c>
      <c r="S158" s="787" t="str">
        <f>IF(SUM(一般募金!H158)=0,"",SUM(一般募金!H158)/1000)</f>
        <v/>
      </c>
      <c r="T158" s="787" t="str">
        <f>IF(SUM(一般募金!I158)=0,"",SUM(一般募金!I158)/1000)</f>
        <v/>
      </c>
      <c r="U158" s="787" t="str">
        <f>IF(SUM(一般募金!K158)=0,"",SUM(一般募金!K158)/1000)</f>
        <v/>
      </c>
      <c r="V158" s="787" t="str">
        <f>IF(SUM(歳末募金!H158)=0,"",SUM(歳末募金!I158)/1000)</f>
        <v/>
      </c>
      <c r="W158" s="787" t="str">
        <f>IF(SUM(センター管理!H158)=0,"",SUM(センター管理!H158)/1000)</f>
        <v/>
      </c>
      <c r="X158" s="787" t="str">
        <f>IF(SUM(センター管理!K158)=0,"",SUM(センター管理!K158)/1000)</f>
        <v/>
      </c>
      <c r="Y158" s="787">
        <f>IF(SUM(居宅!H158)=0,"",SUM(居宅!H158)/1000)</f>
        <v>1380</v>
      </c>
      <c r="Z158" s="787" t="str">
        <f>IF(SUM(居宅!I158)=0,"",SUM(居宅!I158)/1000)</f>
        <v/>
      </c>
      <c r="AA158" s="787" t="str">
        <f>IF(SUM(居宅!N158)=0,"",SUM(居宅!N158)/1000)</f>
        <v/>
      </c>
      <c r="AB158" s="787" t="str">
        <f>IF(SUM(居宅!U158)=0,"",SUM(居宅!U158)/1000)</f>
        <v/>
      </c>
      <c r="AC158" s="787" t="str">
        <f>IF(SUM(居宅!AH158)=0,"",SUM(居宅!AH158)/1000)</f>
        <v/>
      </c>
      <c r="AD158" s="787">
        <f>IF(SUM(居宅!AL158)=0,"",SUM(居宅!AL158)/1000)</f>
        <v>1380</v>
      </c>
      <c r="AE158" s="787" t="str">
        <f>IF(SUM(居宅!AV158)=0,"",SUM(居宅!AV158)/1000)</f>
        <v/>
      </c>
      <c r="AF158" s="787" t="str">
        <f>IF(SUM(居宅!AZ158)=0,"",SUM(居宅!AZ158)/1000)</f>
        <v/>
      </c>
      <c r="AG158" s="787" t="str">
        <f>IF(SUM(作業所!H158)=0,"",SUM(作業所!H158)/1000)</f>
        <v/>
      </c>
      <c r="AH158" s="787" t="str">
        <f>IF(SUM(作業所!I158)=0,"",SUM(作業所!I158)/1000)</f>
        <v/>
      </c>
      <c r="AI158" s="787" t="str">
        <f>IF(SUM(作業所!K158)=0,"",SUM(作業所!K158)/1000)</f>
        <v/>
      </c>
      <c r="AJ158" s="787" t="str">
        <f>IF(SUM(作業所!R158)=0,"",SUM(作業所!R158)/1000)</f>
        <v/>
      </c>
      <c r="AK158" s="788" t="str">
        <f>IF(SUM('市受託(公益)'!H158)=0,"",SUM('市受託(公益)'!H158)/1000)</f>
        <v/>
      </c>
      <c r="AL158" s="409" t="str">
        <f>IF(SUM('市受託(公益)'!I158)=0,"",SUM('市受託(公益)'!I158)/1000)</f>
        <v/>
      </c>
      <c r="AM158" s="133" t="str">
        <f>IF(SUM('市受託(公益)'!K158)=0,"",SUM('市受託(公益)'!K158)/1000)</f>
        <v/>
      </c>
    </row>
    <row r="159" spans="1:43" ht="13.8" hidden="1" outlineLevel="3">
      <c r="A159" s="789"/>
      <c r="B159" s="738"/>
      <c r="C159" s="739"/>
      <c r="D159" s="740"/>
      <c r="E159" s="739"/>
      <c r="F159" s="735" t="s">
        <v>683</v>
      </c>
      <c r="G159" s="736" t="s">
        <v>739</v>
      </c>
      <c r="H159" s="785">
        <v>3453</v>
      </c>
      <c r="I159" s="785">
        <f t="shared" si="18"/>
        <v>2026</v>
      </c>
      <c r="J159" s="785">
        <f t="shared" si="19"/>
        <v>-1427</v>
      </c>
      <c r="K159" s="786" t="str">
        <f>IF(SUM(法人!H159)=0,"",SUM(法人!H159)/1000)</f>
        <v/>
      </c>
      <c r="L159" s="787" t="str">
        <f>IF(SUM(地域!H159)=0,"",SUM(地域!H159)/1000)</f>
        <v/>
      </c>
      <c r="M159" s="787" t="str">
        <f>IF(SUM(相談!H159)=0,"",SUM(相談!H159)/1000)</f>
        <v/>
      </c>
      <c r="N159" s="787" t="str">
        <f>IF(SUM(相談!I159)=0,"",SUM(相談!I159)/1000)</f>
        <v/>
      </c>
      <c r="O159" s="787" t="str">
        <f>IF(SUM(相談!M159)=0,"",SUM(相談!M159)/1000)</f>
        <v/>
      </c>
      <c r="P159" s="787" t="str">
        <f>IF(SUM(相談!Q159)=0,"",SUM(相談!Q159)/1000)</f>
        <v/>
      </c>
      <c r="Q159" s="787" t="str">
        <f>IF(SUM(基金!H159)=0,"",SUM(基金!H159)/1000)</f>
        <v/>
      </c>
      <c r="R159" s="787" t="str">
        <f>IF(SUM(善銀!H159)=0,"",SUM(善銀!H159)/1000)</f>
        <v/>
      </c>
      <c r="S159" s="787" t="str">
        <f>IF(SUM(一般募金!H159)=0,"",SUM(一般募金!H159)/1000)</f>
        <v/>
      </c>
      <c r="T159" s="787" t="str">
        <f>IF(SUM(一般募金!I159)=0,"",SUM(一般募金!I159)/1000)</f>
        <v/>
      </c>
      <c r="U159" s="787" t="str">
        <f>IF(SUM(一般募金!K159)=0,"",SUM(一般募金!K159)/1000)</f>
        <v/>
      </c>
      <c r="V159" s="787" t="str">
        <f>IF(SUM(歳末募金!H159)=0,"",SUM(歳末募金!I159)/1000)</f>
        <v/>
      </c>
      <c r="W159" s="787" t="str">
        <f>IF(SUM(センター管理!H159)=0,"",SUM(センター管理!H159)/1000)</f>
        <v/>
      </c>
      <c r="X159" s="787" t="str">
        <f>IF(SUM(センター管理!K159)=0,"",SUM(センター管理!K159)/1000)</f>
        <v/>
      </c>
      <c r="Y159" s="787">
        <f>IF(SUM(居宅!H159)=0,"",SUM(居宅!H159)/1000)</f>
        <v>2026</v>
      </c>
      <c r="Z159" s="787" t="str">
        <f>IF(SUM(居宅!I159)=0,"",SUM(居宅!I159)/1000)</f>
        <v/>
      </c>
      <c r="AA159" s="787" t="str">
        <f>IF(SUM(居宅!N159)=0,"",SUM(居宅!N159)/1000)</f>
        <v/>
      </c>
      <c r="AB159" s="787" t="str">
        <f>IF(SUM(居宅!U159)=0,"",SUM(居宅!U159)/1000)</f>
        <v/>
      </c>
      <c r="AC159" s="787" t="str">
        <f>IF(SUM(居宅!AH159)=0,"",SUM(居宅!AH159)/1000)</f>
        <v/>
      </c>
      <c r="AD159" s="787">
        <f>IF(SUM(居宅!AL159)=0,"",SUM(居宅!AL159)/1000)</f>
        <v>2026</v>
      </c>
      <c r="AE159" s="787" t="str">
        <f>IF(SUM(居宅!AV159)=0,"",SUM(居宅!AV159)/1000)</f>
        <v/>
      </c>
      <c r="AF159" s="787" t="str">
        <f>IF(SUM(居宅!AZ159)=0,"",SUM(居宅!AZ159)/1000)</f>
        <v/>
      </c>
      <c r="AG159" s="787" t="str">
        <f>IF(SUM(作業所!H159)=0,"",SUM(作業所!H159)/1000)</f>
        <v/>
      </c>
      <c r="AH159" s="787" t="str">
        <f>IF(SUM(作業所!I159)=0,"",SUM(作業所!I159)/1000)</f>
        <v/>
      </c>
      <c r="AI159" s="787" t="str">
        <f>IF(SUM(作業所!K159)=0,"",SUM(作業所!K159)/1000)</f>
        <v/>
      </c>
      <c r="AJ159" s="787" t="str">
        <f>IF(SUM(作業所!R159)=0,"",SUM(作業所!R159)/1000)</f>
        <v/>
      </c>
      <c r="AK159" s="788" t="str">
        <f>IF(SUM('市受託(公益)'!H159)=0,"",SUM('市受託(公益)'!H159)/1000)</f>
        <v/>
      </c>
      <c r="AL159" s="409" t="str">
        <f>IF(SUM('市受託(公益)'!I159)=0,"",SUM('市受託(公益)'!I159)/1000)</f>
        <v/>
      </c>
      <c r="AM159" s="133" t="str">
        <f>IF(SUM('市受託(公益)'!K159)=0,"",SUM('市受託(公益)'!K159)/1000)</f>
        <v/>
      </c>
    </row>
    <row r="160" spans="1:43" ht="13.8" hidden="1" outlineLevel="3">
      <c r="A160" s="789"/>
      <c r="B160" s="738"/>
      <c r="C160" s="739"/>
      <c r="D160" s="740"/>
      <c r="E160" s="739"/>
      <c r="F160" s="735" t="s">
        <v>680</v>
      </c>
      <c r="G160" s="736" t="s">
        <v>740</v>
      </c>
      <c r="H160" s="785">
        <v>1268</v>
      </c>
      <c r="I160" s="785">
        <f t="shared" si="18"/>
        <v>1206</v>
      </c>
      <c r="J160" s="785">
        <f t="shared" si="19"/>
        <v>-62</v>
      </c>
      <c r="K160" s="786" t="str">
        <f>IF(SUM(法人!H160)=0,"",SUM(法人!H160)/1000)</f>
        <v/>
      </c>
      <c r="L160" s="787" t="str">
        <f>IF(SUM(地域!H160)=0,"",SUM(地域!H160)/1000)</f>
        <v/>
      </c>
      <c r="M160" s="787" t="str">
        <f>IF(SUM(相談!H160)=0,"",SUM(相談!H160)/1000)</f>
        <v/>
      </c>
      <c r="N160" s="787" t="str">
        <f>IF(SUM(相談!I160)=0,"",SUM(相談!I160)/1000)</f>
        <v/>
      </c>
      <c r="O160" s="787" t="str">
        <f>IF(SUM(相談!M160)=0,"",SUM(相談!M160)/1000)</f>
        <v/>
      </c>
      <c r="P160" s="787" t="str">
        <f>IF(SUM(相談!Q160)=0,"",SUM(相談!Q160)/1000)</f>
        <v/>
      </c>
      <c r="Q160" s="787" t="str">
        <f>IF(SUM(基金!H160)=0,"",SUM(基金!H160)/1000)</f>
        <v/>
      </c>
      <c r="R160" s="787" t="str">
        <f>IF(SUM(善銀!H160)=0,"",SUM(善銀!H160)/1000)</f>
        <v/>
      </c>
      <c r="S160" s="787" t="str">
        <f>IF(SUM(一般募金!H160)=0,"",SUM(一般募金!H160)/1000)</f>
        <v/>
      </c>
      <c r="T160" s="787" t="str">
        <f>IF(SUM(一般募金!I160)=0,"",SUM(一般募金!I160)/1000)</f>
        <v/>
      </c>
      <c r="U160" s="787" t="str">
        <f>IF(SUM(一般募金!K160)=0,"",SUM(一般募金!K160)/1000)</f>
        <v/>
      </c>
      <c r="V160" s="787" t="str">
        <f>IF(SUM(歳末募金!H160)=0,"",SUM(歳末募金!I160)/1000)</f>
        <v/>
      </c>
      <c r="W160" s="787" t="str">
        <f>IF(SUM(センター管理!H160)=0,"",SUM(センター管理!H160)/1000)</f>
        <v/>
      </c>
      <c r="X160" s="787" t="str">
        <f>IF(SUM(センター管理!K160)=0,"",SUM(センター管理!K160)/1000)</f>
        <v/>
      </c>
      <c r="Y160" s="787">
        <f>IF(SUM(居宅!H160)=0,"",SUM(居宅!H160)/1000)</f>
        <v>1206</v>
      </c>
      <c r="Z160" s="787" t="str">
        <f>IF(SUM(居宅!I160)=0,"",SUM(居宅!I160)/1000)</f>
        <v/>
      </c>
      <c r="AA160" s="787" t="str">
        <f>IF(SUM(居宅!N160)=0,"",SUM(居宅!N160)/1000)</f>
        <v/>
      </c>
      <c r="AB160" s="787" t="str">
        <f>IF(SUM(居宅!U160)=0,"",SUM(居宅!U160)/1000)</f>
        <v/>
      </c>
      <c r="AC160" s="787" t="str">
        <f>IF(SUM(居宅!AH160)=0,"",SUM(居宅!AH160)/1000)</f>
        <v/>
      </c>
      <c r="AD160" s="787">
        <f>IF(SUM(居宅!AL160)=0,"",SUM(居宅!AL160)/1000)</f>
        <v>1206</v>
      </c>
      <c r="AE160" s="787" t="str">
        <f>IF(SUM(居宅!AV160)=0,"",SUM(居宅!AV160)/1000)</f>
        <v/>
      </c>
      <c r="AF160" s="787" t="str">
        <f>IF(SUM(居宅!AZ160)=0,"",SUM(居宅!AZ160)/1000)</f>
        <v/>
      </c>
      <c r="AG160" s="787" t="str">
        <f>IF(SUM(作業所!H160)=0,"",SUM(作業所!H160)/1000)</f>
        <v/>
      </c>
      <c r="AH160" s="787" t="str">
        <f>IF(SUM(作業所!I160)=0,"",SUM(作業所!I160)/1000)</f>
        <v/>
      </c>
      <c r="AI160" s="787" t="str">
        <f>IF(SUM(作業所!K160)=0,"",SUM(作業所!K160)/1000)</f>
        <v/>
      </c>
      <c r="AJ160" s="787" t="str">
        <f>IF(SUM(作業所!R160)=0,"",SUM(作業所!R160)/1000)</f>
        <v/>
      </c>
      <c r="AK160" s="788" t="str">
        <f>IF(SUM('市受託(公益)'!H160)=0,"",SUM('市受託(公益)'!H160)/1000)</f>
        <v/>
      </c>
      <c r="AL160" s="409" t="str">
        <f>IF(SUM('市受託(公益)'!I160)=0,"",SUM('市受託(公益)'!I160)/1000)</f>
        <v/>
      </c>
      <c r="AM160" s="133" t="str">
        <f>IF(SUM('市受託(公益)'!K160)=0,"",SUM('市受託(公益)'!K160)/1000)</f>
        <v/>
      </c>
    </row>
    <row r="161" spans="1:43" ht="13.8" hidden="1" outlineLevel="3">
      <c r="A161" s="789"/>
      <c r="B161" s="738"/>
      <c r="C161" s="739"/>
      <c r="D161" s="740"/>
      <c r="E161" s="739"/>
      <c r="F161" s="735" t="s">
        <v>684</v>
      </c>
      <c r="G161" s="736" t="s">
        <v>741</v>
      </c>
      <c r="H161" s="785">
        <v>80</v>
      </c>
      <c r="I161" s="785" t="str">
        <f t="shared" si="18"/>
        <v/>
      </c>
      <c r="J161" s="785" t="e">
        <f t="shared" si="19"/>
        <v>#VALUE!</v>
      </c>
      <c r="K161" s="786" t="str">
        <f>IF(SUM(法人!H161)=0,"",SUM(法人!H161)/1000)</f>
        <v/>
      </c>
      <c r="L161" s="787" t="str">
        <f>IF(SUM(地域!H161)=0,"",SUM(地域!H161)/1000)</f>
        <v/>
      </c>
      <c r="M161" s="787" t="str">
        <f>IF(SUM(相談!H161)=0,"",SUM(相談!H161)/1000)</f>
        <v/>
      </c>
      <c r="N161" s="787" t="str">
        <f>IF(SUM(相談!I161)=0,"",SUM(相談!I161)/1000)</f>
        <v/>
      </c>
      <c r="O161" s="787" t="str">
        <f>IF(SUM(相談!M161)=0,"",SUM(相談!M161)/1000)</f>
        <v/>
      </c>
      <c r="P161" s="787" t="str">
        <f>IF(SUM(相談!Q161)=0,"",SUM(相談!Q161)/1000)</f>
        <v/>
      </c>
      <c r="Q161" s="787" t="str">
        <f>IF(SUM(基金!H161)=0,"",SUM(基金!H161)/1000)</f>
        <v/>
      </c>
      <c r="R161" s="787" t="str">
        <f>IF(SUM(善銀!H161)=0,"",SUM(善銀!H161)/1000)</f>
        <v/>
      </c>
      <c r="S161" s="787" t="str">
        <f>IF(SUM(一般募金!H161)=0,"",SUM(一般募金!H161)/1000)</f>
        <v/>
      </c>
      <c r="T161" s="787" t="str">
        <f>IF(SUM(一般募金!I161)=0,"",SUM(一般募金!I161)/1000)</f>
        <v/>
      </c>
      <c r="U161" s="787" t="str">
        <f>IF(SUM(一般募金!K161)=0,"",SUM(一般募金!K161)/1000)</f>
        <v/>
      </c>
      <c r="V161" s="787" t="str">
        <f>IF(SUM(歳末募金!H161)=0,"",SUM(歳末募金!I161)/1000)</f>
        <v/>
      </c>
      <c r="W161" s="787" t="str">
        <f>IF(SUM(センター管理!H161)=0,"",SUM(センター管理!H161)/1000)</f>
        <v/>
      </c>
      <c r="X161" s="787" t="str">
        <f>IF(SUM(センター管理!K161)=0,"",SUM(センター管理!K161)/1000)</f>
        <v/>
      </c>
      <c r="Y161" s="787" t="str">
        <f>IF(SUM(居宅!H161)=0,"",SUM(居宅!H161)/1000)</f>
        <v/>
      </c>
      <c r="Z161" s="787" t="str">
        <f>IF(SUM(居宅!I161)=0,"",SUM(居宅!I161)/1000)</f>
        <v/>
      </c>
      <c r="AA161" s="787" t="str">
        <f>IF(SUM(居宅!N161)=0,"",SUM(居宅!N161)/1000)</f>
        <v/>
      </c>
      <c r="AB161" s="787" t="str">
        <f>IF(SUM(居宅!U161)=0,"",SUM(居宅!U161)/1000)</f>
        <v/>
      </c>
      <c r="AC161" s="787" t="str">
        <f>IF(SUM(居宅!AH161)=0,"",SUM(居宅!AH161)/1000)</f>
        <v/>
      </c>
      <c r="AD161" s="787" t="str">
        <f>IF(SUM(居宅!AL161)=0,"",SUM(居宅!AL161)/1000)</f>
        <v/>
      </c>
      <c r="AE161" s="787" t="str">
        <f>IF(SUM(居宅!AV161)=0,"",SUM(居宅!AV161)/1000)</f>
        <v/>
      </c>
      <c r="AF161" s="787" t="str">
        <f>IF(SUM(居宅!AZ161)=0,"",SUM(居宅!AZ161)/1000)</f>
        <v/>
      </c>
      <c r="AG161" s="787" t="str">
        <f>IF(SUM(作業所!H161)=0,"",SUM(作業所!H161)/1000)</f>
        <v/>
      </c>
      <c r="AH161" s="787" t="str">
        <f>IF(SUM(作業所!I161)=0,"",SUM(作業所!I161)/1000)</f>
        <v/>
      </c>
      <c r="AI161" s="787" t="str">
        <f>IF(SUM(作業所!K161)=0,"",SUM(作業所!K161)/1000)</f>
        <v/>
      </c>
      <c r="AJ161" s="787" t="str">
        <f>IF(SUM(作業所!R161)=0,"",SUM(作業所!R161)/1000)</f>
        <v/>
      </c>
      <c r="AK161" s="788" t="str">
        <f>IF(SUM('市受託(公益)'!H161)=0,"",SUM('市受託(公益)'!H161)/1000)</f>
        <v/>
      </c>
      <c r="AL161" s="409" t="str">
        <f>IF(SUM('市受託(公益)'!I161)=0,"",SUM('市受託(公益)'!I161)/1000)</f>
        <v/>
      </c>
      <c r="AM161" s="133" t="str">
        <f>IF(SUM('市受託(公益)'!K161)=0,"",SUM('市受託(公益)'!K161)/1000)</f>
        <v/>
      </c>
    </row>
    <row r="162" spans="1:43" s="398" customFormat="1" ht="13.8" hidden="1" outlineLevel="3">
      <c r="A162" s="789"/>
      <c r="B162" s="738"/>
      <c r="C162" s="739"/>
      <c r="D162" s="740"/>
      <c r="E162" s="739"/>
      <c r="F162" s="735" t="s">
        <v>690</v>
      </c>
      <c r="G162" s="736" t="s">
        <v>955</v>
      </c>
      <c r="H162" s="785">
        <v>0</v>
      </c>
      <c r="I162" s="785" t="str">
        <f t="shared" si="18"/>
        <v/>
      </c>
      <c r="J162" s="785" t="e">
        <f t="shared" si="19"/>
        <v>#VALUE!</v>
      </c>
      <c r="K162" s="786" t="str">
        <f>IF(SUM(法人!H162)=0,"",SUM(法人!H162)/1000)</f>
        <v/>
      </c>
      <c r="L162" s="787" t="str">
        <f>IF(SUM(地域!H162)=0,"",SUM(地域!H162)/1000)</f>
        <v/>
      </c>
      <c r="M162" s="787" t="str">
        <f>IF(SUM(相談!H162)=0,"",SUM(相談!H162)/1000)</f>
        <v/>
      </c>
      <c r="N162" s="787" t="str">
        <f>IF(SUM(相談!I162)=0,"",SUM(相談!I162)/1000)</f>
        <v/>
      </c>
      <c r="O162" s="787" t="str">
        <f>IF(SUM(相談!M162)=0,"",SUM(相談!M162)/1000)</f>
        <v/>
      </c>
      <c r="P162" s="787" t="str">
        <f>IF(SUM(相談!Q162)=0,"",SUM(相談!Q162)/1000)</f>
        <v/>
      </c>
      <c r="Q162" s="787" t="str">
        <f>IF(SUM(基金!H162)=0,"",SUM(基金!H162)/1000)</f>
        <v/>
      </c>
      <c r="R162" s="787" t="str">
        <f>IF(SUM(善銀!H162)=0,"",SUM(善銀!H162)/1000)</f>
        <v/>
      </c>
      <c r="S162" s="787" t="str">
        <f>IF(SUM(一般募金!H162)=0,"",SUM(一般募金!H162)/1000)</f>
        <v/>
      </c>
      <c r="T162" s="787" t="str">
        <f>IF(SUM(一般募金!I162)=0,"",SUM(一般募金!I162)/1000)</f>
        <v/>
      </c>
      <c r="U162" s="787" t="str">
        <f>IF(SUM(一般募金!K162)=0,"",SUM(一般募金!K162)/1000)</f>
        <v/>
      </c>
      <c r="V162" s="787" t="str">
        <f>IF(SUM(歳末募金!H162)=0,"",SUM(歳末募金!I162)/1000)</f>
        <v/>
      </c>
      <c r="W162" s="787" t="str">
        <f>IF(SUM(センター管理!H162)=0,"",SUM(センター管理!H162)/1000)</f>
        <v/>
      </c>
      <c r="X162" s="787" t="str">
        <f>IF(SUM(センター管理!K162)=0,"",SUM(センター管理!K162)/1000)</f>
        <v/>
      </c>
      <c r="Y162" s="787" t="str">
        <f>IF(SUM(居宅!H162)=0,"",SUM(居宅!H162)/1000)</f>
        <v/>
      </c>
      <c r="Z162" s="787" t="str">
        <f>IF(SUM(居宅!I162)=0,"",SUM(居宅!I162)/1000)</f>
        <v/>
      </c>
      <c r="AA162" s="787" t="str">
        <f>IF(SUM(居宅!N162)=0,"",SUM(居宅!N162)/1000)</f>
        <v/>
      </c>
      <c r="AB162" s="787" t="str">
        <f>IF(SUM(居宅!U162)=0,"",SUM(居宅!U162)/1000)</f>
        <v/>
      </c>
      <c r="AC162" s="787" t="str">
        <f>IF(SUM(居宅!AH162)=0,"",SUM(居宅!AH162)/1000)</f>
        <v/>
      </c>
      <c r="AD162" s="787" t="str">
        <f>IF(SUM(居宅!AL162)=0,"",SUM(居宅!AL162)/1000)</f>
        <v/>
      </c>
      <c r="AE162" s="787" t="str">
        <f>IF(SUM(居宅!AV162)=0,"",SUM(居宅!AV162)/1000)</f>
        <v/>
      </c>
      <c r="AF162" s="787" t="str">
        <f>IF(SUM(居宅!AZ162)=0,"",SUM(居宅!AZ162)/1000)</f>
        <v/>
      </c>
      <c r="AG162" s="787" t="str">
        <f>IF(SUM(作業所!H162)=0,"",SUM(作業所!H162)/1000)</f>
        <v/>
      </c>
      <c r="AH162" s="787" t="str">
        <f>IF(SUM(作業所!I162)=0,"",SUM(作業所!I162)/1000)</f>
        <v/>
      </c>
      <c r="AI162" s="787" t="str">
        <f>IF(SUM(作業所!K162)=0,"",SUM(作業所!K162)/1000)</f>
        <v/>
      </c>
      <c r="AJ162" s="787" t="str">
        <f>IF(SUM(作業所!R162)=0,"",SUM(作業所!R162)/1000)</f>
        <v/>
      </c>
      <c r="AK162" s="788" t="str">
        <f>IF(SUM('市受託(公益)'!H162)=0,"",SUM('市受託(公益)'!H162)/1000)</f>
        <v/>
      </c>
      <c r="AL162" s="409" t="str">
        <f>IF(SUM('市受託(公益)'!I162)=0,"",SUM('市受託(公益)'!I162)/1000)</f>
        <v/>
      </c>
      <c r="AM162" s="133" t="str">
        <f>IF(SUM('市受託(公益)'!K162)=0,"",SUM('市受託(公益)'!K162)/1000)</f>
        <v/>
      </c>
      <c r="AN162" s="64"/>
      <c r="AO162" s="64"/>
      <c r="AP162" s="64"/>
      <c r="AQ162" s="64"/>
    </row>
    <row r="163" spans="1:43" s="130" customFormat="1" ht="13.8" collapsed="1">
      <c r="A163" s="782"/>
      <c r="B163" s="783" t="s">
        <v>423</v>
      </c>
      <c r="C163" s="784" t="s">
        <v>76</v>
      </c>
      <c r="D163" s="783"/>
      <c r="E163" s="784"/>
      <c r="F163" s="793"/>
      <c r="G163" s="794"/>
      <c r="H163" s="785">
        <v>17700</v>
      </c>
      <c r="I163" s="785">
        <f t="shared" si="18"/>
        <v>16300</v>
      </c>
      <c r="J163" s="785">
        <f t="shared" si="19"/>
        <v>-1400</v>
      </c>
      <c r="K163" s="786" t="str">
        <f>IF(SUM(法人!H163)=0,"",SUM(法人!H163)/1000)</f>
        <v/>
      </c>
      <c r="L163" s="787" t="str">
        <f>IF(SUM(地域!H163)=0,"",SUM(地域!H163)/1000)</f>
        <v/>
      </c>
      <c r="M163" s="787" t="str">
        <f>IF(SUM(相談!H163)=0,"",SUM(相談!H163)/1000)</f>
        <v/>
      </c>
      <c r="N163" s="787" t="str">
        <f>IF(SUM(相談!I163)=0,"",SUM(相談!I163)/1000)</f>
        <v/>
      </c>
      <c r="O163" s="787" t="str">
        <f>IF(SUM(相談!M163)=0,"",SUM(相談!M163)/1000)</f>
        <v/>
      </c>
      <c r="P163" s="787" t="str">
        <f>IF(SUM(相談!Q163)=0,"",SUM(相談!Q163)/1000)</f>
        <v/>
      </c>
      <c r="Q163" s="787" t="str">
        <f>IF(SUM(基金!H163)=0,"",SUM(基金!H163)/1000)</f>
        <v/>
      </c>
      <c r="R163" s="787" t="str">
        <f>IF(SUM(善銀!H163)=0,"",SUM(善銀!H163)/1000)</f>
        <v/>
      </c>
      <c r="S163" s="787" t="str">
        <f>IF(SUM(一般募金!H163)=0,"",SUM(一般募金!H163)/1000)</f>
        <v/>
      </c>
      <c r="T163" s="787" t="str">
        <f>IF(SUM(一般募金!I163)=0,"",SUM(一般募金!I163)/1000)</f>
        <v/>
      </c>
      <c r="U163" s="787" t="str">
        <f>IF(SUM(一般募金!K163)=0,"",SUM(一般募金!K163)/1000)</f>
        <v/>
      </c>
      <c r="V163" s="787" t="str">
        <f>IF(SUM(歳末募金!H163)=0,"",SUM(歳末募金!I163)/1000)</f>
        <v/>
      </c>
      <c r="W163" s="787" t="str">
        <f>IF(SUM(センター管理!H163)=0,"",SUM(センター管理!H163)/1000)</f>
        <v/>
      </c>
      <c r="X163" s="787" t="str">
        <f>IF(SUM(センター管理!K163)=0,"",SUM(センター管理!K163)/1000)</f>
        <v/>
      </c>
      <c r="Y163" s="787" t="str">
        <f>IF(SUM(居宅!H163)=0,"",SUM(居宅!H163)/1000)</f>
        <v/>
      </c>
      <c r="Z163" s="787" t="str">
        <f>IF(SUM(居宅!I163)=0,"",SUM(居宅!I163)/1000)</f>
        <v/>
      </c>
      <c r="AA163" s="787" t="str">
        <f>IF(SUM(居宅!N163)=0,"",SUM(居宅!N163)/1000)</f>
        <v/>
      </c>
      <c r="AB163" s="787" t="str">
        <f>IF(SUM(居宅!U163)=0,"",SUM(居宅!U163)/1000)</f>
        <v/>
      </c>
      <c r="AC163" s="787" t="str">
        <f>IF(SUM(居宅!AH163)=0,"",SUM(居宅!AH163)/1000)</f>
        <v/>
      </c>
      <c r="AD163" s="787" t="str">
        <f>IF(SUM(居宅!AL163)=0,"",SUM(居宅!AL163)/1000)</f>
        <v/>
      </c>
      <c r="AE163" s="787" t="str">
        <f>IF(SUM(居宅!AV163)=0,"",SUM(居宅!AV163)/1000)</f>
        <v/>
      </c>
      <c r="AF163" s="787" t="str">
        <f>IF(SUM(居宅!AZ163)=0,"",SUM(居宅!AZ163)/1000)</f>
        <v/>
      </c>
      <c r="AG163" s="787">
        <f>IF(SUM(作業所!H163)=0,"",SUM(作業所!H163)/1000)</f>
        <v>16300</v>
      </c>
      <c r="AH163" s="787" t="str">
        <f>IF(SUM(作業所!I163)=0,"",SUM(作業所!I163)/1000)</f>
        <v/>
      </c>
      <c r="AI163" s="787">
        <f>IF(SUM(作業所!K163)=0,"",SUM(作業所!K163)/1000)</f>
        <v>11750</v>
      </c>
      <c r="AJ163" s="787">
        <f>IF(SUM(作業所!R163)=0,"",SUM(作業所!R163)/1000)</f>
        <v>4550</v>
      </c>
      <c r="AK163" s="788" t="str">
        <f>IF(SUM('市受託(公益)'!H163)=0,"",SUM('市受託(公益)'!H163)/1000)</f>
        <v/>
      </c>
      <c r="AL163" s="410" t="str">
        <f>IF(SUM('市受託(公益)'!I163)=0,"",SUM('市受託(公益)'!I163)/1000)</f>
        <v/>
      </c>
      <c r="AM163" s="132" t="str">
        <f>IF(SUM('市受託(公益)'!K163)=0,"",SUM('市受託(公益)'!K163)/1000)</f>
        <v/>
      </c>
    </row>
    <row r="164" spans="1:43" ht="13.8" hidden="1" outlineLevel="1">
      <c r="A164" s="789"/>
      <c r="B164" s="738"/>
      <c r="C164" s="739"/>
      <c r="D164" s="792" t="s">
        <v>423</v>
      </c>
      <c r="E164" s="736" t="s">
        <v>76</v>
      </c>
      <c r="F164" s="792"/>
      <c r="G164" s="736"/>
      <c r="H164" s="785">
        <v>17700</v>
      </c>
      <c r="I164" s="785">
        <f t="shared" si="18"/>
        <v>16300</v>
      </c>
      <c r="J164" s="785">
        <f t="shared" si="19"/>
        <v>-1400</v>
      </c>
      <c r="K164" s="786" t="str">
        <f>IF(SUM(法人!H164)=0,"",SUM(法人!H164)/1000)</f>
        <v/>
      </c>
      <c r="L164" s="787" t="str">
        <f>IF(SUM(地域!H164)=0,"",SUM(地域!H164)/1000)</f>
        <v/>
      </c>
      <c r="M164" s="787" t="str">
        <f>IF(SUM(相談!H164)=0,"",SUM(相談!H164)/1000)</f>
        <v/>
      </c>
      <c r="N164" s="787" t="str">
        <f>IF(SUM(相談!I164)=0,"",SUM(相談!I164)/1000)</f>
        <v/>
      </c>
      <c r="O164" s="787" t="str">
        <f>IF(SUM(相談!M164)=0,"",SUM(相談!M164)/1000)</f>
        <v/>
      </c>
      <c r="P164" s="787" t="str">
        <f>IF(SUM(相談!Q164)=0,"",SUM(相談!Q164)/1000)</f>
        <v/>
      </c>
      <c r="Q164" s="787" t="str">
        <f>IF(SUM(基金!H164)=0,"",SUM(基金!H164)/1000)</f>
        <v/>
      </c>
      <c r="R164" s="787" t="str">
        <f>IF(SUM(善銀!H164)=0,"",SUM(善銀!H164)/1000)</f>
        <v/>
      </c>
      <c r="S164" s="787" t="str">
        <f>IF(SUM(一般募金!H164)=0,"",SUM(一般募金!H164)/1000)</f>
        <v/>
      </c>
      <c r="T164" s="787" t="str">
        <f>IF(SUM(一般募金!I164)=0,"",SUM(一般募金!I164)/1000)</f>
        <v/>
      </c>
      <c r="U164" s="787" t="str">
        <f>IF(SUM(一般募金!K164)=0,"",SUM(一般募金!K164)/1000)</f>
        <v/>
      </c>
      <c r="V164" s="787" t="str">
        <f>IF(SUM(歳末募金!H164)=0,"",SUM(歳末募金!I164)/1000)</f>
        <v/>
      </c>
      <c r="W164" s="787" t="str">
        <f>IF(SUM(センター管理!H164)=0,"",SUM(センター管理!H164)/1000)</f>
        <v/>
      </c>
      <c r="X164" s="787" t="str">
        <f>IF(SUM(センター管理!K164)=0,"",SUM(センター管理!K164)/1000)</f>
        <v/>
      </c>
      <c r="Y164" s="787" t="str">
        <f>IF(SUM(居宅!H164)=0,"",SUM(居宅!H164)/1000)</f>
        <v/>
      </c>
      <c r="Z164" s="787" t="str">
        <f>IF(SUM(居宅!I164)=0,"",SUM(居宅!I164)/1000)</f>
        <v/>
      </c>
      <c r="AA164" s="787" t="str">
        <f>IF(SUM(居宅!N164)=0,"",SUM(居宅!N164)/1000)</f>
        <v/>
      </c>
      <c r="AB164" s="787" t="str">
        <f>IF(SUM(居宅!U164)=0,"",SUM(居宅!U164)/1000)</f>
        <v/>
      </c>
      <c r="AC164" s="787" t="str">
        <f>IF(SUM(居宅!AH164)=0,"",SUM(居宅!AH164)/1000)</f>
        <v/>
      </c>
      <c r="AD164" s="787" t="str">
        <f>IF(SUM(居宅!AL164)=0,"",SUM(居宅!AL164)/1000)</f>
        <v/>
      </c>
      <c r="AE164" s="787" t="str">
        <f>IF(SUM(居宅!AV164)=0,"",SUM(居宅!AV164)/1000)</f>
        <v/>
      </c>
      <c r="AF164" s="787" t="str">
        <f>IF(SUM(居宅!AZ164)=0,"",SUM(居宅!AZ164)/1000)</f>
        <v/>
      </c>
      <c r="AG164" s="787">
        <f>IF(SUM(作業所!H164)=0,"",SUM(作業所!H164)/1000)</f>
        <v>16300</v>
      </c>
      <c r="AH164" s="787" t="str">
        <f>IF(SUM(作業所!I164)=0,"",SUM(作業所!I164)/1000)</f>
        <v/>
      </c>
      <c r="AI164" s="787">
        <f>IF(SUM(作業所!K164)=0,"",SUM(作業所!K164)/1000)</f>
        <v>11750</v>
      </c>
      <c r="AJ164" s="787">
        <f>IF(SUM(作業所!R164)=0,"",SUM(作業所!R164)/1000)</f>
        <v>4550</v>
      </c>
      <c r="AK164" s="788" t="str">
        <f>IF(SUM('市受託(公益)'!H164)=0,"",SUM('市受託(公益)'!H164)/1000)</f>
        <v/>
      </c>
      <c r="AL164" s="409" t="str">
        <f>IF(SUM('市受託(公益)'!I164)=0,"",SUM('市受託(公益)'!I164)/1000)</f>
        <v/>
      </c>
      <c r="AM164" s="133" t="str">
        <f>IF(SUM('市受託(公益)'!K164)=0,"",SUM('市受託(公益)'!K164)/1000)</f>
        <v/>
      </c>
    </row>
    <row r="165" spans="1:43" ht="13.8" hidden="1" outlineLevel="2">
      <c r="A165" s="789"/>
      <c r="B165" s="738"/>
      <c r="C165" s="739"/>
      <c r="D165" s="740"/>
      <c r="E165" s="739"/>
      <c r="F165" s="792" t="s">
        <v>424</v>
      </c>
      <c r="G165" s="736" t="s">
        <v>78</v>
      </c>
      <c r="H165" s="785">
        <v>1100</v>
      </c>
      <c r="I165" s="785">
        <f t="shared" si="18"/>
        <v>1100</v>
      </c>
      <c r="J165" s="785">
        <f t="shared" si="19"/>
        <v>0</v>
      </c>
      <c r="K165" s="786" t="str">
        <f>IF(SUM(法人!H165)=0,"",SUM(法人!H165)/1000)</f>
        <v/>
      </c>
      <c r="L165" s="787" t="str">
        <f>IF(SUM(地域!H165)=0,"",SUM(地域!H165)/1000)</f>
        <v/>
      </c>
      <c r="M165" s="787" t="str">
        <f>IF(SUM(相談!H165)=0,"",SUM(相談!H165)/1000)</f>
        <v/>
      </c>
      <c r="N165" s="787" t="str">
        <f>IF(SUM(相談!I165)=0,"",SUM(相談!I165)/1000)</f>
        <v/>
      </c>
      <c r="O165" s="787" t="str">
        <f>IF(SUM(相談!M165)=0,"",SUM(相談!M165)/1000)</f>
        <v/>
      </c>
      <c r="P165" s="787" t="str">
        <f>IF(SUM(相談!Q165)=0,"",SUM(相談!Q165)/1000)</f>
        <v/>
      </c>
      <c r="Q165" s="787" t="str">
        <f>IF(SUM(基金!H165)=0,"",SUM(基金!H165)/1000)</f>
        <v/>
      </c>
      <c r="R165" s="787" t="str">
        <f>IF(SUM(善銀!H165)=0,"",SUM(善銀!H165)/1000)</f>
        <v/>
      </c>
      <c r="S165" s="787" t="str">
        <f>IF(SUM(一般募金!H165)=0,"",SUM(一般募金!H165)/1000)</f>
        <v/>
      </c>
      <c r="T165" s="787" t="str">
        <f>IF(SUM(一般募金!I165)=0,"",SUM(一般募金!I165)/1000)</f>
        <v/>
      </c>
      <c r="U165" s="787" t="str">
        <f>IF(SUM(一般募金!K165)=0,"",SUM(一般募金!K165)/1000)</f>
        <v/>
      </c>
      <c r="V165" s="787" t="str">
        <f>IF(SUM(歳末募金!H165)=0,"",SUM(歳末募金!I165)/1000)</f>
        <v/>
      </c>
      <c r="W165" s="787" t="str">
        <f>IF(SUM(センター管理!H165)=0,"",SUM(センター管理!H165)/1000)</f>
        <v/>
      </c>
      <c r="X165" s="787" t="str">
        <f>IF(SUM(センター管理!K165)=0,"",SUM(センター管理!K165)/1000)</f>
        <v/>
      </c>
      <c r="Y165" s="787" t="str">
        <f>IF(SUM(居宅!H165)=0,"",SUM(居宅!H165)/1000)</f>
        <v/>
      </c>
      <c r="Z165" s="787" t="str">
        <f>IF(SUM(居宅!I165)=0,"",SUM(居宅!I165)/1000)</f>
        <v/>
      </c>
      <c r="AA165" s="787" t="str">
        <f>IF(SUM(居宅!N165)=0,"",SUM(居宅!N165)/1000)</f>
        <v/>
      </c>
      <c r="AB165" s="787" t="str">
        <f>IF(SUM(居宅!U165)=0,"",SUM(居宅!U165)/1000)</f>
        <v/>
      </c>
      <c r="AC165" s="787" t="str">
        <f>IF(SUM(居宅!AH165)=0,"",SUM(居宅!AH165)/1000)</f>
        <v/>
      </c>
      <c r="AD165" s="787" t="str">
        <f>IF(SUM(居宅!AL165)=0,"",SUM(居宅!AL165)/1000)</f>
        <v/>
      </c>
      <c r="AE165" s="787" t="str">
        <f>IF(SUM(居宅!AV165)=0,"",SUM(居宅!AV165)/1000)</f>
        <v/>
      </c>
      <c r="AF165" s="787" t="str">
        <f>IF(SUM(居宅!AZ165)=0,"",SUM(居宅!AZ165)/1000)</f>
        <v/>
      </c>
      <c r="AG165" s="787">
        <f>IF(SUM(作業所!H165)=0,"",SUM(作業所!H165)/1000)</f>
        <v>1100</v>
      </c>
      <c r="AH165" s="787" t="str">
        <f>IF(SUM(作業所!I165)=0,"",SUM(作業所!I165)/1000)</f>
        <v/>
      </c>
      <c r="AI165" s="787">
        <f>IF(SUM(作業所!K165)=0,"",SUM(作業所!K165)/1000)</f>
        <v>750</v>
      </c>
      <c r="AJ165" s="787">
        <f>IF(SUM(作業所!R165)=0,"",SUM(作業所!R165)/1000)</f>
        <v>350</v>
      </c>
      <c r="AK165" s="788" t="str">
        <f>IF(SUM('市受託(公益)'!H165)=0,"",SUM('市受託(公益)'!H165)/1000)</f>
        <v/>
      </c>
      <c r="AL165" s="409" t="str">
        <f>IF(SUM('市受託(公益)'!I165)=0,"",SUM('市受託(公益)'!I165)/1000)</f>
        <v/>
      </c>
      <c r="AM165" s="133" t="str">
        <f>IF(SUM('市受託(公益)'!K165)=0,"",SUM('市受託(公益)'!K165)/1000)</f>
        <v/>
      </c>
    </row>
    <row r="166" spans="1:43" ht="13.8" hidden="1" outlineLevel="3">
      <c r="A166" s="789"/>
      <c r="B166" s="738"/>
      <c r="C166" s="739"/>
      <c r="D166" s="740"/>
      <c r="E166" s="739"/>
      <c r="F166" s="735" t="s">
        <v>682</v>
      </c>
      <c r="G166" s="736" t="s">
        <v>742</v>
      </c>
      <c r="H166" s="785">
        <v>1100</v>
      </c>
      <c r="I166" s="785">
        <f t="shared" si="18"/>
        <v>1100</v>
      </c>
      <c r="J166" s="785">
        <f t="shared" si="19"/>
        <v>0</v>
      </c>
      <c r="K166" s="786" t="str">
        <f>IF(SUM(法人!H166)=0,"",SUM(法人!H166)/1000)</f>
        <v/>
      </c>
      <c r="L166" s="787" t="str">
        <f>IF(SUM(地域!H166)=0,"",SUM(地域!H166)/1000)</f>
        <v/>
      </c>
      <c r="M166" s="787" t="str">
        <f>IF(SUM(相談!H166)=0,"",SUM(相談!H166)/1000)</f>
        <v/>
      </c>
      <c r="N166" s="787" t="str">
        <f>IF(SUM(相談!I166)=0,"",SUM(相談!I166)/1000)</f>
        <v/>
      </c>
      <c r="O166" s="787" t="str">
        <f>IF(SUM(相談!M166)=0,"",SUM(相談!M166)/1000)</f>
        <v/>
      </c>
      <c r="P166" s="787" t="str">
        <f>IF(SUM(相談!Q166)=0,"",SUM(相談!Q166)/1000)</f>
        <v/>
      </c>
      <c r="Q166" s="787" t="str">
        <f>IF(SUM(基金!H166)=0,"",SUM(基金!H166)/1000)</f>
        <v/>
      </c>
      <c r="R166" s="787" t="str">
        <f>IF(SUM(善銀!H166)=0,"",SUM(善銀!H166)/1000)</f>
        <v/>
      </c>
      <c r="S166" s="787" t="str">
        <f>IF(SUM(一般募金!H166)=0,"",SUM(一般募金!H166)/1000)</f>
        <v/>
      </c>
      <c r="T166" s="787" t="str">
        <f>IF(SUM(一般募金!I166)=0,"",SUM(一般募金!I166)/1000)</f>
        <v/>
      </c>
      <c r="U166" s="787" t="str">
        <f>IF(SUM(一般募金!K166)=0,"",SUM(一般募金!K166)/1000)</f>
        <v/>
      </c>
      <c r="V166" s="787" t="str">
        <f>IF(SUM(歳末募金!H166)=0,"",SUM(歳末募金!I166)/1000)</f>
        <v/>
      </c>
      <c r="W166" s="787" t="str">
        <f>IF(SUM(センター管理!H166)=0,"",SUM(センター管理!H166)/1000)</f>
        <v/>
      </c>
      <c r="X166" s="787" t="str">
        <f>IF(SUM(センター管理!K166)=0,"",SUM(センター管理!K166)/1000)</f>
        <v/>
      </c>
      <c r="Y166" s="787" t="str">
        <f>IF(SUM(居宅!H166)=0,"",SUM(居宅!H166)/1000)</f>
        <v/>
      </c>
      <c r="Z166" s="787" t="str">
        <f>IF(SUM(居宅!I166)=0,"",SUM(居宅!I166)/1000)</f>
        <v/>
      </c>
      <c r="AA166" s="787" t="str">
        <f>IF(SUM(居宅!N166)=0,"",SUM(居宅!N166)/1000)</f>
        <v/>
      </c>
      <c r="AB166" s="787" t="str">
        <f>IF(SUM(居宅!U166)=0,"",SUM(居宅!U166)/1000)</f>
        <v/>
      </c>
      <c r="AC166" s="787" t="str">
        <f>IF(SUM(居宅!AH166)=0,"",SUM(居宅!AH166)/1000)</f>
        <v/>
      </c>
      <c r="AD166" s="787" t="str">
        <f>IF(SUM(居宅!AL166)=0,"",SUM(居宅!AL166)/1000)</f>
        <v/>
      </c>
      <c r="AE166" s="787" t="str">
        <f>IF(SUM(居宅!AV166)=0,"",SUM(居宅!AV166)/1000)</f>
        <v/>
      </c>
      <c r="AF166" s="787" t="str">
        <f>IF(SUM(居宅!AZ166)=0,"",SUM(居宅!AZ166)/1000)</f>
        <v/>
      </c>
      <c r="AG166" s="787">
        <f>IF(SUM(作業所!H166)=0,"",SUM(作業所!H166)/1000)</f>
        <v>1100</v>
      </c>
      <c r="AH166" s="787" t="str">
        <f>IF(SUM(作業所!I166)=0,"",SUM(作業所!I166)/1000)</f>
        <v/>
      </c>
      <c r="AI166" s="787">
        <f>IF(SUM(作業所!K166)=0,"",SUM(作業所!K166)/1000)</f>
        <v>750</v>
      </c>
      <c r="AJ166" s="787">
        <f>IF(SUM(作業所!R166)=0,"",SUM(作業所!R166)/1000)</f>
        <v>350</v>
      </c>
      <c r="AK166" s="788" t="str">
        <f>IF(SUM('市受託(公益)'!H166)=0,"",SUM('市受託(公益)'!H166)/1000)</f>
        <v/>
      </c>
      <c r="AL166" s="409" t="str">
        <f>IF(SUM('市受託(公益)'!I166)=0,"",SUM('市受託(公益)'!I166)/1000)</f>
        <v/>
      </c>
      <c r="AM166" s="133" t="str">
        <f>IF(SUM('市受託(公益)'!K166)=0,"",SUM('市受託(公益)'!K166)/1000)</f>
        <v/>
      </c>
    </row>
    <row r="167" spans="1:43" ht="13.8" hidden="1" outlineLevel="3">
      <c r="A167" s="789"/>
      <c r="B167" s="738"/>
      <c r="C167" s="739"/>
      <c r="D167" s="740"/>
      <c r="E167" s="739"/>
      <c r="F167" s="735" t="s">
        <v>683</v>
      </c>
      <c r="G167" s="736" t="s">
        <v>743</v>
      </c>
      <c r="H167" s="785">
        <v>0</v>
      </c>
      <c r="I167" s="785" t="str">
        <f t="shared" si="18"/>
        <v/>
      </c>
      <c r="J167" s="785" t="e">
        <f t="shared" si="19"/>
        <v>#VALUE!</v>
      </c>
      <c r="K167" s="786" t="str">
        <f>IF(SUM(法人!H167)=0,"",SUM(法人!H167)/1000)</f>
        <v/>
      </c>
      <c r="L167" s="787" t="str">
        <f>IF(SUM(地域!H167)=0,"",SUM(地域!H167)/1000)</f>
        <v/>
      </c>
      <c r="M167" s="787" t="str">
        <f>IF(SUM(相談!H167)=0,"",SUM(相談!H167)/1000)</f>
        <v/>
      </c>
      <c r="N167" s="787" t="str">
        <f>IF(SUM(相談!I167)=0,"",SUM(相談!I167)/1000)</f>
        <v/>
      </c>
      <c r="O167" s="787" t="str">
        <f>IF(SUM(相談!M167)=0,"",SUM(相談!M167)/1000)</f>
        <v/>
      </c>
      <c r="P167" s="787" t="str">
        <f>IF(SUM(相談!Q167)=0,"",SUM(相談!Q167)/1000)</f>
        <v/>
      </c>
      <c r="Q167" s="787" t="str">
        <f>IF(SUM(基金!H167)=0,"",SUM(基金!H167)/1000)</f>
        <v/>
      </c>
      <c r="R167" s="787" t="str">
        <f>IF(SUM(善銀!H167)=0,"",SUM(善銀!H167)/1000)</f>
        <v/>
      </c>
      <c r="S167" s="787" t="str">
        <f>IF(SUM(一般募金!H167)=0,"",SUM(一般募金!H167)/1000)</f>
        <v/>
      </c>
      <c r="T167" s="787" t="str">
        <f>IF(SUM(一般募金!I167)=0,"",SUM(一般募金!I167)/1000)</f>
        <v/>
      </c>
      <c r="U167" s="787" t="str">
        <f>IF(SUM(一般募金!K167)=0,"",SUM(一般募金!K167)/1000)</f>
        <v/>
      </c>
      <c r="V167" s="787" t="str">
        <f>IF(SUM(歳末募金!H167)=0,"",SUM(歳末募金!I167)/1000)</f>
        <v/>
      </c>
      <c r="W167" s="787" t="str">
        <f>IF(SUM(センター管理!H167)=0,"",SUM(センター管理!H167)/1000)</f>
        <v/>
      </c>
      <c r="X167" s="787" t="str">
        <f>IF(SUM(センター管理!K167)=0,"",SUM(センター管理!K167)/1000)</f>
        <v/>
      </c>
      <c r="Y167" s="787" t="str">
        <f>IF(SUM(居宅!H167)=0,"",SUM(居宅!H167)/1000)</f>
        <v/>
      </c>
      <c r="Z167" s="787" t="str">
        <f>IF(SUM(居宅!I167)=0,"",SUM(居宅!I167)/1000)</f>
        <v/>
      </c>
      <c r="AA167" s="787" t="str">
        <f>IF(SUM(居宅!N167)=0,"",SUM(居宅!N167)/1000)</f>
        <v/>
      </c>
      <c r="AB167" s="787" t="str">
        <f>IF(SUM(居宅!U167)=0,"",SUM(居宅!U167)/1000)</f>
        <v/>
      </c>
      <c r="AC167" s="787" t="str">
        <f>IF(SUM(居宅!AH167)=0,"",SUM(居宅!AH167)/1000)</f>
        <v/>
      </c>
      <c r="AD167" s="787" t="str">
        <f>IF(SUM(居宅!AL167)=0,"",SUM(居宅!AL167)/1000)</f>
        <v/>
      </c>
      <c r="AE167" s="787" t="str">
        <f>IF(SUM(居宅!AV167)=0,"",SUM(居宅!AV167)/1000)</f>
        <v/>
      </c>
      <c r="AF167" s="787" t="str">
        <f>IF(SUM(居宅!AZ167)=0,"",SUM(居宅!AZ167)/1000)</f>
        <v/>
      </c>
      <c r="AG167" s="787" t="str">
        <f>IF(SUM(作業所!H167)=0,"",SUM(作業所!H167)/1000)</f>
        <v/>
      </c>
      <c r="AH167" s="787" t="str">
        <f>IF(SUM(作業所!I167)=0,"",SUM(作業所!I167)/1000)</f>
        <v/>
      </c>
      <c r="AI167" s="787" t="str">
        <f>IF(SUM(作業所!K167)=0,"",SUM(作業所!K167)/1000)</f>
        <v/>
      </c>
      <c r="AJ167" s="787" t="str">
        <f>IF(SUM(作業所!R167)=0,"",SUM(作業所!R167)/1000)</f>
        <v/>
      </c>
      <c r="AK167" s="788" t="str">
        <f>IF(SUM('市受託(公益)'!H167)=0,"",SUM('市受託(公益)'!H167)/1000)</f>
        <v/>
      </c>
      <c r="AL167" s="409" t="str">
        <f>IF(SUM('市受託(公益)'!I167)=0,"",SUM('市受託(公益)'!I167)/1000)</f>
        <v/>
      </c>
      <c r="AM167" s="133" t="str">
        <f>IF(SUM('市受託(公益)'!K167)=0,"",SUM('市受託(公益)'!K167)/1000)</f>
        <v/>
      </c>
    </row>
    <row r="168" spans="1:43" ht="13.8" hidden="1" outlineLevel="3">
      <c r="A168" s="789"/>
      <c r="B168" s="738"/>
      <c r="C168" s="739"/>
      <c r="D168" s="740"/>
      <c r="E168" s="739"/>
      <c r="F168" s="735" t="s">
        <v>680</v>
      </c>
      <c r="G168" s="736" t="s">
        <v>879</v>
      </c>
      <c r="H168" s="785" t="s">
        <v>871</v>
      </c>
      <c r="I168" s="785" t="str">
        <f t="shared" si="18"/>
        <v/>
      </c>
      <c r="J168" s="785" t="str">
        <f t="shared" si="19"/>
        <v xml:space="preserve"> </v>
      </c>
      <c r="K168" s="786" t="str">
        <f>IF(SUM(法人!H168)=0,"",SUM(法人!H168)/1000)</f>
        <v/>
      </c>
      <c r="L168" s="787" t="str">
        <f>IF(SUM(地域!H168)=0,"",SUM(地域!H168)/1000)</f>
        <v/>
      </c>
      <c r="M168" s="787" t="str">
        <f>IF(SUM(相談!H168)=0,"",SUM(相談!H168)/1000)</f>
        <v/>
      </c>
      <c r="N168" s="787" t="str">
        <f>IF(SUM(相談!I168)=0,"",SUM(相談!I168)/1000)</f>
        <v/>
      </c>
      <c r="O168" s="787" t="str">
        <f>IF(SUM(相談!M168)=0,"",SUM(相談!M168)/1000)</f>
        <v/>
      </c>
      <c r="P168" s="787" t="str">
        <f>IF(SUM(相談!Q168)=0,"",SUM(相談!Q168)/1000)</f>
        <v/>
      </c>
      <c r="Q168" s="787" t="str">
        <f>IF(SUM(基金!H168)=0,"",SUM(基金!H168)/1000)</f>
        <v/>
      </c>
      <c r="R168" s="787" t="str">
        <f>IF(SUM(善銀!H168)=0,"",SUM(善銀!H168)/1000)</f>
        <v/>
      </c>
      <c r="S168" s="787" t="str">
        <f>IF(SUM(一般募金!H168)=0,"",SUM(一般募金!H168)/1000)</f>
        <v/>
      </c>
      <c r="T168" s="787" t="str">
        <f>IF(SUM(一般募金!I168)=0,"",SUM(一般募金!I168)/1000)</f>
        <v/>
      </c>
      <c r="U168" s="787" t="str">
        <f>IF(SUM(一般募金!K168)=0,"",SUM(一般募金!K168)/1000)</f>
        <v/>
      </c>
      <c r="V168" s="787" t="str">
        <f>IF(SUM(歳末募金!H168)=0,"",SUM(歳末募金!I168)/1000)</f>
        <v/>
      </c>
      <c r="W168" s="787" t="str">
        <f>IF(SUM(センター管理!H168)=0,"",SUM(センター管理!H168)/1000)</f>
        <v/>
      </c>
      <c r="X168" s="787" t="str">
        <f>IF(SUM(センター管理!K168)=0,"",SUM(センター管理!K168)/1000)</f>
        <v/>
      </c>
      <c r="Y168" s="787" t="str">
        <f>IF(SUM(居宅!H168)=0,"",SUM(居宅!H168)/1000)</f>
        <v/>
      </c>
      <c r="Z168" s="787" t="str">
        <f>IF(SUM(居宅!I168)=0,"",SUM(居宅!I168)/1000)</f>
        <v/>
      </c>
      <c r="AA168" s="787" t="str">
        <f>IF(SUM(居宅!N168)=0,"",SUM(居宅!N168)/1000)</f>
        <v/>
      </c>
      <c r="AB168" s="787" t="str">
        <f>IF(SUM(居宅!U168)=0,"",SUM(居宅!U168)/1000)</f>
        <v/>
      </c>
      <c r="AC168" s="787" t="str">
        <f>IF(SUM(居宅!AH168)=0,"",SUM(居宅!AH168)/1000)</f>
        <v/>
      </c>
      <c r="AD168" s="787" t="str">
        <f>IF(SUM(居宅!AL168)=0,"",SUM(居宅!AL168)/1000)</f>
        <v/>
      </c>
      <c r="AE168" s="787" t="str">
        <f>IF(SUM(居宅!AV168)=0,"",SUM(居宅!AV168)/1000)</f>
        <v/>
      </c>
      <c r="AF168" s="787" t="str">
        <f>IF(SUM(居宅!AZ168)=0,"",SUM(居宅!AZ168)/1000)</f>
        <v/>
      </c>
      <c r="AG168" s="787" t="str">
        <f>IF(SUM(作業所!H168)=0,"",SUM(作業所!H168)/1000)</f>
        <v/>
      </c>
      <c r="AH168" s="787" t="str">
        <f>IF(SUM(作業所!I168)=0,"",SUM(作業所!I168)/1000)</f>
        <v/>
      </c>
      <c r="AI168" s="787" t="str">
        <f>IF(SUM(作業所!K168)=0,"",SUM(作業所!K168)/1000)</f>
        <v/>
      </c>
      <c r="AJ168" s="787" t="str">
        <f>IF(SUM(作業所!R168)=0,"",SUM(作業所!R168)/1000)</f>
        <v/>
      </c>
      <c r="AK168" s="788" t="str">
        <f>IF(SUM('市受託(公益)'!H168)=0,"",SUM('市受託(公益)'!H168)/1000)</f>
        <v/>
      </c>
      <c r="AL168" s="409" t="str">
        <f>IF(SUM('市受託(公益)'!I168)=0,"",SUM('市受託(公益)'!I168)/1000)</f>
        <v/>
      </c>
      <c r="AM168" s="133" t="str">
        <f>IF(SUM('市受託(公益)'!K168)=0,"",SUM('市受託(公益)'!K168)/1000)</f>
        <v/>
      </c>
    </row>
    <row r="169" spans="1:43" ht="13.8" hidden="1" outlineLevel="2">
      <c r="A169" s="789"/>
      <c r="B169" s="738"/>
      <c r="C169" s="739"/>
      <c r="D169" s="740"/>
      <c r="E169" s="739"/>
      <c r="F169" s="792" t="s">
        <v>425</v>
      </c>
      <c r="G169" s="736" t="s">
        <v>79</v>
      </c>
      <c r="H169" s="785">
        <v>6500</v>
      </c>
      <c r="I169" s="785">
        <f t="shared" si="18"/>
        <v>5000</v>
      </c>
      <c r="J169" s="785">
        <f t="shared" si="19"/>
        <v>-1500</v>
      </c>
      <c r="K169" s="786" t="str">
        <f>IF(SUM(法人!H169)=0,"",SUM(法人!H169)/1000)</f>
        <v/>
      </c>
      <c r="L169" s="787" t="str">
        <f>IF(SUM(地域!H169)=0,"",SUM(地域!H169)/1000)</f>
        <v/>
      </c>
      <c r="M169" s="787" t="str">
        <f>IF(SUM(相談!H169)=0,"",SUM(相談!H169)/1000)</f>
        <v/>
      </c>
      <c r="N169" s="787" t="str">
        <f>IF(SUM(相談!I169)=0,"",SUM(相談!I169)/1000)</f>
        <v/>
      </c>
      <c r="O169" s="787" t="str">
        <f>IF(SUM(相談!M169)=0,"",SUM(相談!M169)/1000)</f>
        <v/>
      </c>
      <c r="P169" s="787" t="str">
        <f>IF(SUM(相談!Q169)=0,"",SUM(相談!Q169)/1000)</f>
        <v/>
      </c>
      <c r="Q169" s="787" t="str">
        <f>IF(SUM(基金!H169)=0,"",SUM(基金!H169)/1000)</f>
        <v/>
      </c>
      <c r="R169" s="787" t="str">
        <f>IF(SUM(善銀!H169)=0,"",SUM(善銀!H169)/1000)</f>
        <v/>
      </c>
      <c r="S169" s="787" t="str">
        <f>IF(SUM(一般募金!H169)=0,"",SUM(一般募金!H169)/1000)</f>
        <v/>
      </c>
      <c r="T169" s="787" t="str">
        <f>IF(SUM(一般募金!I169)=0,"",SUM(一般募金!I169)/1000)</f>
        <v/>
      </c>
      <c r="U169" s="787" t="str">
        <f>IF(SUM(一般募金!K169)=0,"",SUM(一般募金!K169)/1000)</f>
        <v/>
      </c>
      <c r="V169" s="787" t="str">
        <f>IF(SUM(歳末募金!H169)=0,"",SUM(歳末募金!I169)/1000)</f>
        <v/>
      </c>
      <c r="W169" s="787" t="str">
        <f>IF(SUM(センター管理!H169)=0,"",SUM(センター管理!H169)/1000)</f>
        <v/>
      </c>
      <c r="X169" s="787" t="str">
        <f>IF(SUM(センター管理!K169)=0,"",SUM(センター管理!K169)/1000)</f>
        <v/>
      </c>
      <c r="Y169" s="787" t="str">
        <f>IF(SUM(居宅!H169)=0,"",SUM(居宅!H169)/1000)</f>
        <v/>
      </c>
      <c r="Z169" s="787" t="str">
        <f>IF(SUM(居宅!I169)=0,"",SUM(居宅!I169)/1000)</f>
        <v/>
      </c>
      <c r="AA169" s="787" t="str">
        <f>IF(SUM(居宅!N169)=0,"",SUM(居宅!N169)/1000)</f>
        <v/>
      </c>
      <c r="AB169" s="787" t="str">
        <f>IF(SUM(居宅!U169)=0,"",SUM(居宅!U169)/1000)</f>
        <v/>
      </c>
      <c r="AC169" s="787" t="str">
        <f>IF(SUM(居宅!AH169)=0,"",SUM(居宅!AH169)/1000)</f>
        <v/>
      </c>
      <c r="AD169" s="787" t="str">
        <f>IF(SUM(居宅!AL169)=0,"",SUM(居宅!AL169)/1000)</f>
        <v/>
      </c>
      <c r="AE169" s="787" t="str">
        <f>IF(SUM(居宅!AV169)=0,"",SUM(居宅!AV169)/1000)</f>
        <v/>
      </c>
      <c r="AF169" s="787" t="str">
        <f>IF(SUM(居宅!AZ169)=0,"",SUM(居宅!AZ169)/1000)</f>
        <v/>
      </c>
      <c r="AG169" s="787">
        <f>IF(SUM(作業所!H169)=0,"",SUM(作業所!H169)/1000)</f>
        <v>5000</v>
      </c>
      <c r="AH169" s="787" t="str">
        <f>IF(SUM(作業所!I169)=0,"",SUM(作業所!I169)/1000)</f>
        <v/>
      </c>
      <c r="AI169" s="787">
        <f>IF(SUM(作業所!K169)=0,"",SUM(作業所!K169)/1000)</f>
        <v>5000</v>
      </c>
      <c r="AJ169" s="787" t="str">
        <f>IF(SUM(作業所!R169)=0,"",SUM(作業所!R169)/1000)</f>
        <v/>
      </c>
      <c r="AK169" s="788" t="str">
        <f>IF(SUM('市受託(公益)'!H169)=0,"",SUM('市受託(公益)'!H169)/1000)</f>
        <v/>
      </c>
      <c r="AL169" s="409" t="str">
        <f>IF(SUM('市受託(公益)'!I169)=0,"",SUM('市受託(公益)'!I169)/1000)</f>
        <v/>
      </c>
      <c r="AM169" s="133" t="str">
        <f>IF(SUM('市受託(公益)'!K169)=0,"",SUM('市受託(公益)'!K169)/1000)</f>
        <v/>
      </c>
    </row>
    <row r="170" spans="1:43" ht="13.8" hidden="1" outlineLevel="3">
      <c r="A170" s="789"/>
      <c r="B170" s="738"/>
      <c r="C170" s="739"/>
      <c r="D170" s="740"/>
      <c r="E170" s="739"/>
      <c r="F170" s="735" t="s">
        <v>682</v>
      </c>
      <c r="G170" s="736" t="s">
        <v>744</v>
      </c>
      <c r="H170" s="785">
        <v>3250</v>
      </c>
      <c r="I170" s="785">
        <f t="shared" si="18"/>
        <v>2500</v>
      </c>
      <c r="J170" s="785">
        <f t="shared" si="19"/>
        <v>-750</v>
      </c>
      <c r="K170" s="786" t="str">
        <f>IF(SUM(法人!H170)=0,"",SUM(法人!H170)/1000)</f>
        <v/>
      </c>
      <c r="L170" s="787" t="str">
        <f>IF(SUM(地域!H170)=0,"",SUM(地域!H170)/1000)</f>
        <v/>
      </c>
      <c r="M170" s="787" t="str">
        <f>IF(SUM(相談!H170)=0,"",SUM(相談!H170)/1000)</f>
        <v/>
      </c>
      <c r="N170" s="787" t="str">
        <f>IF(SUM(相談!I170)=0,"",SUM(相談!I170)/1000)</f>
        <v/>
      </c>
      <c r="O170" s="787" t="str">
        <f>IF(SUM(相談!M170)=0,"",SUM(相談!M170)/1000)</f>
        <v/>
      </c>
      <c r="P170" s="787" t="str">
        <f>IF(SUM(相談!Q170)=0,"",SUM(相談!Q170)/1000)</f>
        <v/>
      </c>
      <c r="Q170" s="787" t="str">
        <f>IF(SUM(基金!H170)=0,"",SUM(基金!H170)/1000)</f>
        <v/>
      </c>
      <c r="R170" s="787" t="str">
        <f>IF(SUM(善銀!H170)=0,"",SUM(善銀!H170)/1000)</f>
        <v/>
      </c>
      <c r="S170" s="787" t="str">
        <f>IF(SUM(一般募金!H170)=0,"",SUM(一般募金!H170)/1000)</f>
        <v/>
      </c>
      <c r="T170" s="787" t="str">
        <f>IF(SUM(一般募金!I170)=0,"",SUM(一般募金!I170)/1000)</f>
        <v/>
      </c>
      <c r="U170" s="787" t="str">
        <f>IF(SUM(一般募金!K170)=0,"",SUM(一般募金!K170)/1000)</f>
        <v/>
      </c>
      <c r="V170" s="787" t="str">
        <f>IF(SUM(歳末募金!H170)=0,"",SUM(歳末募金!I170)/1000)</f>
        <v/>
      </c>
      <c r="W170" s="787" t="str">
        <f>IF(SUM(センター管理!H170)=0,"",SUM(センター管理!H170)/1000)</f>
        <v/>
      </c>
      <c r="X170" s="787" t="str">
        <f>IF(SUM(センター管理!K170)=0,"",SUM(センター管理!K170)/1000)</f>
        <v/>
      </c>
      <c r="Y170" s="787" t="str">
        <f>IF(SUM(居宅!H170)=0,"",SUM(居宅!H170)/1000)</f>
        <v/>
      </c>
      <c r="Z170" s="787" t="str">
        <f>IF(SUM(居宅!I170)=0,"",SUM(居宅!I170)/1000)</f>
        <v/>
      </c>
      <c r="AA170" s="787" t="str">
        <f>IF(SUM(居宅!N170)=0,"",SUM(居宅!N170)/1000)</f>
        <v/>
      </c>
      <c r="AB170" s="787" t="str">
        <f>IF(SUM(居宅!U170)=0,"",SUM(居宅!U170)/1000)</f>
        <v/>
      </c>
      <c r="AC170" s="787" t="str">
        <f>IF(SUM(居宅!AH170)=0,"",SUM(居宅!AH170)/1000)</f>
        <v/>
      </c>
      <c r="AD170" s="787" t="str">
        <f>IF(SUM(居宅!AL170)=0,"",SUM(居宅!AL170)/1000)</f>
        <v/>
      </c>
      <c r="AE170" s="787" t="str">
        <f>IF(SUM(居宅!AV170)=0,"",SUM(居宅!AV170)/1000)</f>
        <v/>
      </c>
      <c r="AF170" s="787" t="str">
        <f>IF(SUM(居宅!AZ170)=0,"",SUM(居宅!AZ170)/1000)</f>
        <v/>
      </c>
      <c r="AG170" s="787">
        <f>IF(SUM(作業所!H170)=0,"",SUM(作業所!H170)/1000)</f>
        <v>2500</v>
      </c>
      <c r="AH170" s="787" t="str">
        <f>IF(SUM(作業所!I170)=0,"",SUM(作業所!I170)/1000)</f>
        <v/>
      </c>
      <c r="AI170" s="787">
        <f>IF(SUM(作業所!K170)=0,"",SUM(作業所!K170)/1000)</f>
        <v>2500</v>
      </c>
      <c r="AJ170" s="787" t="str">
        <f>IF(SUM(作業所!R170)=0,"",SUM(作業所!R170)/1000)</f>
        <v/>
      </c>
      <c r="AK170" s="788" t="str">
        <f>IF(SUM('市受託(公益)'!H170)=0,"",SUM('市受託(公益)'!H170)/1000)</f>
        <v/>
      </c>
      <c r="AL170" s="409" t="str">
        <f>IF(SUM('市受託(公益)'!I170)=0,"",SUM('市受託(公益)'!I170)/1000)</f>
        <v/>
      </c>
      <c r="AM170" s="133" t="str">
        <f>IF(SUM('市受託(公益)'!K170)=0,"",SUM('市受託(公益)'!K170)/1000)</f>
        <v/>
      </c>
    </row>
    <row r="171" spans="1:43" ht="13.8" hidden="1" outlineLevel="3">
      <c r="A171" s="789"/>
      <c r="B171" s="738"/>
      <c r="C171" s="739"/>
      <c r="D171" s="740"/>
      <c r="E171" s="739"/>
      <c r="F171" s="735" t="s">
        <v>683</v>
      </c>
      <c r="G171" s="736" t="s">
        <v>745</v>
      </c>
      <c r="H171" s="785">
        <v>3250</v>
      </c>
      <c r="I171" s="785">
        <f t="shared" si="18"/>
        <v>2500</v>
      </c>
      <c r="J171" s="785">
        <f t="shared" si="19"/>
        <v>-750</v>
      </c>
      <c r="K171" s="786" t="str">
        <f>IF(SUM(法人!H171)=0,"",SUM(法人!H171)/1000)</f>
        <v/>
      </c>
      <c r="L171" s="787" t="str">
        <f>IF(SUM(地域!H171)=0,"",SUM(地域!H171)/1000)</f>
        <v/>
      </c>
      <c r="M171" s="787" t="str">
        <f>IF(SUM(相談!H171)=0,"",SUM(相談!H171)/1000)</f>
        <v/>
      </c>
      <c r="N171" s="787" t="str">
        <f>IF(SUM(相談!I171)=0,"",SUM(相談!I171)/1000)</f>
        <v/>
      </c>
      <c r="O171" s="787" t="str">
        <f>IF(SUM(相談!M171)=0,"",SUM(相談!M171)/1000)</f>
        <v/>
      </c>
      <c r="P171" s="787" t="str">
        <f>IF(SUM(相談!Q171)=0,"",SUM(相談!Q171)/1000)</f>
        <v/>
      </c>
      <c r="Q171" s="787" t="str">
        <f>IF(SUM(基金!H171)=0,"",SUM(基金!H171)/1000)</f>
        <v/>
      </c>
      <c r="R171" s="787" t="str">
        <f>IF(SUM(善銀!H171)=0,"",SUM(善銀!H171)/1000)</f>
        <v/>
      </c>
      <c r="S171" s="787" t="str">
        <f>IF(SUM(一般募金!H171)=0,"",SUM(一般募金!H171)/1000)</f>
        <v/>
      </c>
      <c r="T171" s="787" t="str">
        <f>IF(SUM(一般募金!I171)=0,"",SUM(一般募金!I171)/1000)</f>
        <v/>
      </c>
      <c r="U171" s="787" t="str">
        <f>IF(SUM(一般募金!K171)=0,"",SUM(一般募金!K171)/1000)</f>
        <v/>
      </c>
      <c r="V171" s="787" t="str">
        <f>IF(SUM(歳末募金!H171)=0,"",SUM(歳末募金!I171)/1000)</f>
        <v/>
      </c>
      <c r="W171" s="787" t="str">
        <f>IF(SUM(センター管理!H171)=0,"",SUM(センター管理!H171)/1000)</f>
        <v/>
      </c>
      <c r="X171" s="787" t="str">
        <f>IF(SUM(センター管理!K171)=0,"",SUM(センター管理!K171)/1000)</f>
        <v/>
      </c>
      <c r="Y171" s="787" t="str">
        <f>IF(SUM(居宅!H171)=0,"",SUM(居宅!H171)/1000)</f>
        <v/>
      </c>
      <c r="Z171" s="787" t="str">
        <f>IF(SUM(居宅!I171)=0,"",SUM(居宅!I171)/1000)</f>
        <v/>
      </c>
      <c r="AA171" s="787" t="str">
        <f>IF(SUM(居宅!N171)=0,"",SUM(居宅!N171)/1000)</f>
        <v/>
      </c>
      <c r="AB171" s="787" t="str">
        <f>IF(SUM(居宅!U171)=0,"",SUM(居宅!U171)/1000)</f>
        <v/>
      </c>
      <c r="AC171" s="787" t="str">
        <f>IF(SUM(居宅!AH171)=0,"",SUM(居宅!AH171)/1000)</f>
        <v/>
      </c>
      <c r="AD171" s="787" t="str">
        <f>IF(SUM(居宅!AL171)=0,"",SUM(居宅!AL171)/1000)</f>
        <v/>
      </c>
      <c r="AE171" s="787" t="str">
        <f>IF(SUM(居宅!AV171)=0,"",SUM(居宅!AV171)/1000)</f>
        <v/>
      </c>
      <c r="AF171" s="787" t="str">
        <f>IF(SUM(居宅!AZ171)=0,"",SUM(居宅!AZ171)/1000)</f>
        <v/>
      </c>
      <c r="AG171" s="787">
        <f>IF(SUM(作業所!H171)=0,"",SUM(作業所!H171)/1000)</f>
        <v>2500</v>
      </c>
      <c r="AH171" s="787" t="str">
        <f>IF(SUM(作業所!I171)=0,"",SUM(作業所!I171)/1000)</f>
        <v/>
      </c>
      <c r="AI171" s="787">
        <f>IF(SUM(作業所!K171)=0,"",SUM(作業所!K171)/1000)</f>
        <v>2500</v>
      </c>
      <c r="AJ171" s="787" t="str">
        <f>IF(SUM(作業所!R171)=0,"",SUM(作業所!R171)/1000)</f>
        <v/>
      </c>
      <c r="AK171" s="788" t="str">
        <f>IF(SUM('市受託(公益)'!H171)=0,"",SUM('市受託(公益)'!H171)/1000)</f>
        <v/>
      </c>
      <c r="AL171" s="409" t="str">
        <f>IF(SUM('市受託(公益)'!I171)=0,"",SUM('市受託(公益)'!I171)/1000)</f>
        <v/>
      </c>
      <c r="AM171" s="133" t="str">
        <f>IF(SUM('市受託(公益)'!K171)=0,"",SUM('市受託(公益)'!K171)/1000)</f>
        <v/>
      </c>
    </row>
    <row r="172" spans="1:43" ht="13.8" hidden="1" outlineLevel="3">
      <c r="A172" s="789"/>
      <c r="B172" s="738"/>
      <c r="C172" s="739"/>
      <c r="D172" s="740"/>
      <c r="E172" s="739"/>
      <c r="F172" s="735" t="s">
        <v>680</v>
      </c>
      <c r="G172" s="736" t="s">
        <v>851</v>
      </c>
      <c r="H172" s="785">
        <v>0</v>
      </c>
      <c r="I172" s="785">
        <v>0</v>
      </c>
      <c r="J172" s="785">
        <f t="shared" si="19"/>
        <v>0</v>
      </c>
      <c r="K172" s="786" t="str">
        <f>IF(SUM(法人!H172)=0,"",SUM(法人!H172)/1000)</f>
        <v/>
      </c>
      <c r="L172" s="787" t="str">
        <f>IF(SUM(地域!H172)=0,"",SUM(地域!H172)/1000)</f>
        <v/>
      </c>
      <c r="M172" s="787" t="str">
        <f>IF(SUM(相談!H172)=0,"",SUM(相談!H172)/1000)</f>
        <v/>
      </c>
      <c r="N172" s="787" t="str">
        <f>IF(SUM(相談!I172)=0,"",SUM(相談!I172)/1000)</f>
        <v/>
      </c>
      <c r="O172" s="787" t="str">
        <f>IF(SUM(相談!M172)=0,"",SUM(相談!M172)/1000)</f>
        <v/>
      </c>
      <c r="P172" s="787" t="str">
        <f>IF(SUM(相談!Q172)=0,"",SUM(相談!Q172)/1000)</f>
        <v/>
      </c>
      <c r="Q172" s="787" t="str">
        <f>IF(SUM(基金!H172)=0,"",SUM(基金!H172)/1000)</f>
        <v/>
      </c>
      <c r="R172" s="787" t="str">
        <f>IF(SUM(善銀!H172)=0,"",SUM(善銀!H172)/1000)</f>
        <v/>
      </c>
      <c r="S172" s="787" t="str">
        <f>IF(SUM(一般募金!H172)=0,"",SUM(一般募金!H172)/1000)</f>
        <v/>
      </c>
      <c r="T172" s="787" t="str">
        <f>IF(SUM(一般募金!I172)=0,"",SUM(一般募金!I172)/1000)</f>
        <v/>
      </c>
      <c r="U172" s="787" t="str">
        <f>IF(SUM(一般募金!K172)=0,"",SUM(一般募金!K172)/1000)</f>
        <v/>
      </c>
      <c r="V172" s="787" t="str">
        <f>IF(SUM(歳末募金!H172)=0,"",SUM(歳末募金!I172)/1000)</f>
        <v/>
      </c>
      <c r="W172" s="787" t="str">
        <f>IF(SUM(センター管理!H172)=0,"",SUM(センター管理!H172)/1000)</f>
        <v/>
      </c>
      <c r="X172" s="787" t="str">
        <f>IF(SUM(センター管理!K172)=0,"",SUM(センター管理!K172)/1000)</f>
        <v/>
      </c>
      <c r="Y172" s="787" t="str">
        <f>IF(SUM(居宅!H172)=0,"",SUM(居宅!H172)/1000)</f>
        <v/>
      </c>
      <c r="Z172" s="787" t="str">
        <f>IF(SUM(居宅!I172)=0,"",SUM(居宅!I172)/1000)</f>
        <v/>
      </c>
      <c r="AA172" s="787" t="str">
        <f>IF(SUM(居宅!N172)=0,"",SUM(居宅!N172)/1000)</f>
        <v/>
      </c>
      <c r="AB172" s="787" t="str">
        <f>IF(SUM(居宅!U172)=0,"",SUM(居宅!U172)/1000)</f>
        <v/>
      </c>
      <c r="AC172" s="787" t="str">
        <f>IF(SUM(居宅!AH172)=0,"",SUM(居宅!AH172)/1000)</f>
        <v/>
      </c>
      <c r="AD172" s="787" t="str">
        <f>IF(SUM(居宅!AL172)=0,"",SUM(居宅!AL172)/1000)</f>
        <v/>
      </c>
      <c r="AE172" s="787" t="str">
        <f>IF(SUM(居宅!AV172)=0,"",SUM(居宅!AV172)/1000)</f>
        <v/>
      </c>
      <c r="AF172" s="787" t="str">
        <f>IF(SUM(居宅!AZ172)=0,"",SUM(居宅!AZ172)/1000)</f>
        <v/>
      </c>
      <c r="AG172" s="787" t="str">
        <f>IF(SUM(作業所!H172)=0,"",SUM(作業所!H172)/1000)</f>
        <v/>
      </c>
      <c r="AH172" s="787" t="str">
        <f>IF(SUM(作業所!I172)=0,"",SUM(作業所!I172)/1000)</f>
        <v/>
      </c>
      <c r="AI172" s="787" t="str">
        <f>IF(SUM(作業所!K172)=0,"",SUM(作業所!K172)/1000)</f>
        <v/>
      </c>
      <c r="AJ172" s="787" t="str">
        <f>IF(SUM(作業所!R172)=0,"",SUM(作業所!R172)/1000)</f>
        <v/>
      </c>
      <c r="AK172" s="788" t="str">
        <f>IF(SUM('市受託(公益)'!H172)=0,"",SUM('市受託(公益)'!H172)/1000)</f>
        <v/>
      </c>
      <c r="AL172" s="409" t="str">
        <f>IF(SUM('市受託(公益)'!I172)=0,"",SUM('市受託(公益)'!I172)/1000)</f>
        <v/>
      </c>
      <c r="AM172" s="133" t="str">
        <f>IF(SUM('市受託(公益)'!K172)=0,"",SUM('市受託(公益)'!K172)/1000)</f>
        <v/>
      </c>
    </row>
    <row r="173" spans="1:43" s="398" customFormat="1" ht="13.8" hidden="1" outlineLevel="3">
      <c r="A173" s="789"/>
      <c r="B173" s="738"/>
      <c r="C173" s="739"/>
      <c r="D173" s="740"/>
      <c r="E173" s="739"/>
      <c r="F173" s="735" t="s">
        <v>684</v>
      </c>
      <c r="G173" s="736" t="s">
        <v>880</v>
      </c>
      <c r="H173" s="785" t="s">
        <v>871</v>
      </c>
      <c r="I173" s="785" t="str">
        <f t="shared" ref="I173:I178" si="20">IF(SUM(K173,L173,M173,Q173,R173,S173,V173,W173,Y173,AG173,AK173)=0,"",SUM(K173,L173,M173,Q173,R173,S173,V173,W173,Y173,AG173,AK173))</f>
        <v/>
      </c>
      <c r="J173" s="785" t="str">
        <f t="shared" si="19"/>
        <v xml:space="preserve"> </v>
      </c>
      <c r="K173" s="786" t="str">
        <f>IF(SUM(法人!H173)=0,"",SUM(法人!H173)/1000)</f>
        <v/>
      </c>
      <c r="L173" s="787" t="str">
        <f>IF(SUM(地域!H173)=0,"",SUM(地域!H173)/1000)</f>
        <v/>
      </c>
      <c r="M173" s="787" t="str">
        <f>IF(SUM(相談!H173)=0,"",SUM(相談!H173)/1000)</f>
        <v/>
      </c>
      <c r="N173" s="787" t="str">
        <f>IF(SUM(相談!I173)=0,"",SUM(相談!I173)/1000)</f>
        <v/>
      </c>
      <c r="O173" s="787" t="str">
        <f>IF(SUM(相談!M173)=0,"",SUM(相談!M173)/1000)</f>
        <v/>
      </c>
      <c r="P173" s="787" t="str">
        <f>IF(SUM(相談!Q173)=0,"",SUM(相談!Q173)/1000)</f>
        <v/>
      </c>
      <c r="Q173" s="787" t="str">
        <f>IF(SUM(基金!H173)=0,"",SUM(基金!H173)/1000)</f>
        <v/>
      </c>
      <c r="R173" s="787" t="str">
        <f>IF(SUM(善銀!H173)=0,"",SUM(善銀!H173)/1000)</f>
        <v/>
      </c>
      <c r="S173" s="787" t="str">
        <f>IF(SUM(一般募金!H173)=0,"",SUM(一般募金!H173)/1000)</f>
        <v/>
      </c>
      <c r="T173" s="787" t="str">
        <f>IF(SUM(一般募金!I173)=0,"",SUM(一般募金!I173)/1000)</f>
        <v/>
      </c>
      <c r="U173" s="787" t="str">
        <f>IF(SUM(一般募金!K173)=0,"",SUM(一般募金!K173)/1000)</f>
        <v/>
      </c>
      <c r="V173" s="787" t="str">
        <f>IF(SUM(歳末募金!H173)=0,"",SUM(歳末募金!I173)/1000)</f>
        <v/>
      </c>
      <c r="W173" s="787" t="str">
        <f>IF(SUM(センター管理!H173)=0,"",SUM(センター管理!H173)/1000)</f>
        <v/>
      </c>
      <c r="X173" s="787" t="str">
        <f>IF(SUM(センター管理!K173)=0,"",SUM(センター管理!K173)/1000)</f>
        <v/>
      </c>
      <c r="Y173" s="787" t="str">
        <f>IF(SUM(居宅!H173)=0,"",SUM(居宅!H173)/1000)</f>
        <v/>
      </c>
      <c r="Z173" s="787" t="str">
        <f>IF(SUM(居宅!I173)=0,"",SUM(居宅!I173)/1000)</f>
        <v/>
      </c>
      <c r="AA173" s="787" t="str">
        <f>IF(SUM(居宅!N173)=0,"",SUM(居宅!N173)/1000)</f>
        <v/>
      </c>
      <c r="AB173" s="787" t="str">
        <f>IF(SUM(居宅!U173)=0,"",SUM(居宅!U173)/1000)</f>
        <v/>
      </c>
      <c r="AC173" s="787" t="str">
        <f>IF(SUM(居宅!AH173)=0,"",SUM(居宅!AH173)/1000)</f>
        <v/>
      </c>
      <c r="AD173" s="787" t="str">
        <f>IF(SUM(居宅!AL173)=0,"",SUM(居宅!AL173)/1000)</f>
        <v/>
      </c>
      <c r="AE173" s="787" t="str">
        <f>IF(SUM(居宅!AV173)=0,"",SUM(居宅!AV173)/1000)</f>
        <v/>
      </c>
      <c r="AF173" s="787" t="str">
        <f>IF(SUM(居宅!AZ173)=0,"",SUM(居宅!AZ173)/1000)</f>
        <v/>
      </c>
      <c r="AG173" s="787" t="str">
        <f>IF(SUM(作業所!H173)=0,"",SUM(作業所!H173)/1000)</f>
        <v/>
      </c>
      <c r="AH173" s="787" t="str">
        <f>IF(SUM(作業所!I173)=0,"",SUM(作業所!I173)/1000)</f>
        <v/>
      </c>
      <c r="AI173" s="787" t="str">
        <f>IF(SUM(作業所!K173)=0,"",SUM(作業所!K173)/1000)</f>
        <v/>
      </c>
      <c r="AJ173" s="787" t="str">
        <f>IF(SUM(作業所!R173)=0,"",SUM(作業所!R173)/1000)</f>
        <v/>
      </c>
      <c r="AK173" s="788" t="str">
        <f>IF(SUM('市受託(公益)'!H173)=0,"",SUM('市受託(公益)'!H173)/1000)</f>
        <v/>
      </c>
      <c r="AL173" s="409" t="str">
        <f>IF(SUM('市受託(公益)'!I173)=0,"",SUM('市受託(公益)'!I173)/1000)</f>
        <v/>
      </c>
      <c r="AM173" s="133" t="str">
        <f>IF(SUM('市受託(公益)'!K173)=0,"",SUM('市受託(公益)'!K173)/1000)</f>
        <v/>
      </c>
      <c r="AN173" s="64"/>
      <c r="AO173" s="64"/>
      <c r="AP173" s="64"/>
      <c r="AQ173" s="64"/>
    </row>
    <row r="174" spans="1:43" s="398" customFormat="1" ht="13.8" hidden="1" outlineLevel="3">
      <c r="A174" s="789"/>
      <c r="B174" s="738"/>
      <c r="C174" s="739"/>
      <c r="D174" s="740"/>
      <c r="E174" s="739"/>
      <c r="F174" s="735" t="s">
        <v>690</v>
      </c>
      <c r="G174" s="736" t="s">
        <v>881</v>
      </c>
      <c r="H174" s="785" t="s">
        <v>871</v>
      </c>
      <c r="I174" s="785" t="str">
        <f t="shared" si="20"/>
        <v/>
      </c>
      <c r="J174" s="785" t="str">
        <f t="shared" si="19"/>
        <v xml:space="preserve"> </v>
      </c>
      <c r="K174" s="786" t="str">
        <f>IF(SUM(法人!H174)=0,"",SUM(法人!H174)/1000)</f>
        <v/>
      </c>
      <c r="L174" s="787" t="str">
        <f>IF(SUM(地域!H174)=0,"",SUM(地域!H174)/1000)</f>
        <v/>
      </c>
      <c r="M174" s="787" t="str">
        <f>IF(SUM(相談!H174)=0,"",SUM(相談!H174)/1000)</f>
        <v/>
      </c>
      <c r="N174" s="787" t="str">
        <f>IF(SUM(相談!I174)=0,"",SUM(相談!I174)/1000)</f>
        <v/>
      </c>
      <c r="O174" s="787" t="str">
        <f>IF(SUM(相談!M174)=0,"",SUM(相談!M174)/1000)</f>
        <v/>
      </c>
      <c r="P174" s="787" t="str">
        <f>IF(SUM(相談!Q174)=0,"",SUM(相談!Q174)/1000)</f>
        <v/>
      </c>
      <c r="Q174" s="787" t="str">
        <f>IF(SUM(基金!H174)=0,"",SUM(基金!H174)/1000)</f>
        <v/>
      </c>
      <c r="R174" s="787" t="str">
        <f>IF(SUM(善銀!H174)=0,"",SUM(善銀!H174)/1000)</f>
        <v/>
      </c>
      <c r="S174" s="787" t="str">
        <f>IF(SUM(一般募金!H174)=0,"",SUM(一般募金!H174)/1000)</f>
        <v/>
      </c>
      <c r="T174" s="787" t="str">
        <f>IF(SUM(一般募金!I174)=0,"",SUM(一般募金!I174)/1000)</f>
        <v/>
      </c>
      <c r="U174" s="787" t="str">
        <f>IF(SUM(一般募金!K174)=0,"",SUM(一般募金!K174)/1000)</f>
        <v/>
      </c>
      <c r="V174" s="787" t="str">
        <f>IF(SUM(歳末募金!H174)=0,"",SUM(歳末募金!I174)/1000)</f>
        <v/>
      </c>
      <c r="W174" s="787" t="str">
        <f>IF(SUM(センター管理!H174)=0,"",SUM(センター管理!H174)/1000)</f>
        <v/>
      </c>
      <c r="X174" s="787" t="str">
        <f>IF(SUM(センター管理!K174)=0,"",SUM(センター管理!K174)/1000)</f>
        <v/>
      </c>
      <c r="Y174" s="787" t="str">
        <f>IF(SUM(居宅!H174)=0,"",SUM(居宅!H174)/1000)</f>
        <v/>
      </c>
      <c r="Z174" s="787" t="str">
        <f>IF(SUM(居宅!I174)=0,"",SUM(居宅!I174)/1000)</f>
        <v/>
      </c>
      <c r="AA174" s="787" t="str">
        <f>IF(SUM(居宅!N174)=0,"",SUM(居宅!N174)/1000)</f>
        <v/>
      </c>
      <c r="AB174" s="787" t="str">
        <f>IF(SUM(居宅!U174)=0,"",SUM(居宅!U174)/1000)</f>
        <v/>
      </c>
      <c r="AC174" s="787" t="str">
        <f>IF(SUM(居宅!AH174)=0,"",SUM(居宅!AH174)/1000)</f>
        <v/>
      </c>
      <c r="AD174" s="787" t="str">
        <f>IF(SUM(居宅!AL174)=0,"",SUM(居宅!AL174)/1000)</f>
        <v/>
      </c>
      <c r="AE174" s="787" t="str">
        <f>IF(SUM(居宅!AV174)=0,"",SUM(居宅!AV174)/1000)</f>
        <v/>
      </c>
      <c r="AF174" s="787" t="str">
        <f>IF(SUM(居宅!AZ174)=0,"",SUM(居宅!AZ174)/1000)</f>
        <v/>
      </c>
      <c r="AG174" s="787" t="str">
        <f>IF(SUM(作業所!H174)=0,"",SUM(作業所!H174)/1000)</f>
        <v/>
      </c>
      <c r="AH174" s="787" t="str">
        <f>IF(SUM(作業所!I174)=0,"",SUM(作業所!I174)/1000)</f>
        <v/>
      </c>
      <c r="AI174" s="787" t="str">
        <f>IF(SUM(作業所!K174)=0,"",SUM(作業所!K174)/1000)</f>
        <v/>
      </c>
      <c r="AJ174" s="787" t="str">
        <f>IF(SUM(作業所!R174)=0,"",SUM(作業所!R174)/1000)</f>
        <v/>
      </c>
      <c r="AK174" s="788" t="str">
        <f>IF(SUM('市受託(公益)'!H174)=0,"",SUM('市受託(公益)'!H174)/1000)</f>
        <v/>
      </c>
      <c r="AL174" s="409" t="str">
        <f>IF(SUM('市受託(公益)'!I174)=0,"",SUM('市受託(公益)'!I174)/1000)</f>
        <v/>
      </c>
      <c r="AM174" s="133" t="str">
        <f>IF(SUM('市受託(公益)'!K174)=0,"",SUM('市受託(公益)'!K174)/1000)</f>
        <v/>
      </c>
      <c r="AN174" s="64"/>
      <c r="AO174" s="64"/>
      <c r="AP174" s="64"/>
      <c r="AQ174" s="64"/>
    </row>
    <row r="175" spans="1:43" ht="13.8" hidden="1" outlineLevel="3">
      <c r="A175" s="789"/>
      <c r="B175" s="738"/>
      <c r="C175" s="739"/>
      <c r="D175" s="740"/>
      <c r="E175" s="739"/>
      <c r="F175" s="735" t="s">
        <v>685</v>
      </c>
      <c r="G175" s="736" t="s">
        <v>689</v>
      </c>
      <c r="H175" s="785" t="s">
        <v>871</v>
      </c>
      <c r="I175" s="785" t="str">
        <f t="shared" si="20"/>
        <v/>
      </c>
      <c r="J175" s="785" t="str">
        <f t="shared" si="19"/>
        <v xml:space="preserve"> </v>
      </c>
      <c r="K175" s="786" t="str">
        <f>IF(SUM(法人!H175)=0,"",SUM(法人!H175)/1000)</f>
        <v/>
      </c>
      <c r="L175" s="787" t="str">
        <f>IF(SUM(地域!H175)=0,"",SUM(地域!H175)/1000)</f>
        <v/>
      </c>
      <c r="M175" s="787" t="str">
        <f>IF(SUM(相談!H175)=0,"",SUM(相談!H175)/1000)</f>
        <v/>
      </c>
      <c r="N175" s="787" t="str">
        <f>IF(SUM(相談!I175)=0,"",SUM(相談!I175)/1000)</f>
        <v/>
      </c>
      <c r="O175" s="787" t="str">
        <f>IF(SUM(相談!M175)=0,"",SUM(相談!M175)/1000)</f>
        <v/>
      </c>
      <c r="P175" s="787" t="str">
        <f>IF(SUM(相談!Q175)=0,"",SUM(相談!Q175)/1000)</f>
        <v/>
      </c>
      <c r="Q175" s="787" t="str">
        <f>IF(SUM(基金!H175)=0,"",SUM(基金!H175)/1000)</f>
        <v/>
      </c>
      <c r="R175" s="787" t="str">
        <f>IF(SUM(善銀!H175)=0,"",SUM(善銀!H175)/1000)</f>
        <v/>
      </c>
      <c r="S175" s="787" t="str">
        <f>IF(SUM(一般募金!H175)=0,"",SUM(一般募金!H175)/1000)</f>
        <v/>
      </c>
      <c r="T175" s="787" t="str">
        <f>IF(SUM(一般募金!I175)=0,"",SUM(一般募金!I175)/1000)</f>
        <v/>
      </c>
      <c r="U175" s="787" t="str">
        <f>IF(SUM(一般募金!K175)=0,"",SUM(一般募金!K175)/1000)</f>
        <v/>
      </c>
      <c r="V175" s="787" t="str">
        <f>IF(SUM(歳末募金!H175)=0,"",SUM(歳末募金!I175)/1000)</f>
        <v/>
      </c>
      <c r="W175" s="787" t="str">
        <f>IF(SUM(センター管理!H175)=0,"",SUM(センター管理!H175)/1000)</f>
        <v/>
      </c>
      <c r="X175" s="787" t="str">
        <f>IF(SUM(センター管理!K175)=0,"",SUM(センター管理!K175)/1000)</f>
        <v/>
      </c>
      <c r="Y175" s="787" t="str">
        <f>IF(SUM(居宅!H175)=0,"",SUM(居宅!H175)/1000)</f>
        <v/>
      </c>
      <c r="Z175" s="787" t="str">
        <f>IF(SUM(居宅!I175)=0,"",SUM(居宅!I175)/1000)</f>
        <v/>
      </c>
      <c r="AA175" s="787" t="str">
        <f>IF(SUM(居宅!N175)=0,"",SUM(居宅!N175)/1000)</f>
        <v/>
      </c>
      <c r="AB175" s="787" t="str">
        <f>IF(SUM(居宅!U175)=0,"",SUM(居宅!U175)/1000)</f>
        <v/>
      </c>
      <c r="AC175" s="787" t="str">
        <f>IF(SUM(居宅!AH175)=0,"",SUM(居宅!AH175)/1000)</f>
        <v/>
      </c>
      <c r="AD175" s="787" t="str">
        <f>IF(SUM(居宅!AL175)=0,"",SUM(居宅!AL175)/1000)</f>
        <v/>
      </c>
      <c r="AE175" s="787" t="str">
        <f>IF(SUM(居宅!AV175)=0,"",SUM(居宅!AV175)/1000)</f>
        <v/>
      </c>
      <c r="AF175" s="787" t="str">
        <f>IF(SUM(居宅!AZ175)=0,"",SUM(居宅!AZ175)/1000)</f>
        <v/>
      </c>
      <c r="AG175" s="787" t="str">
        <f>IF(SUM(作業所!H175)=0,"",SUM(作業所!H175)/1000)</f>
        <v/>
      </c>
      <c r="AH175" s="787" t="str">
        <f>IF(SUM(作業所!I175)=0,"",SUM(作業所!I175)/1000)</f>
        <v/>
      </c>
      <c r="AI175" s="787" t="str">
        <f>IF(SUM(作業所!K175)=0,"",SUM(作業所!K175)/1000)</f>
        <v/>
      </c>
      <c r="AJ175" s="787" t="str">
        <f>IF(SUM(作業所!R175)=0,"",SUM(作業所!R175)/1000)</f>
        <v/>
      </c>
      <c r="AK175" s="788" t="str">
        <f>IF(SUM('市受託(公益)'!H175)=0,"",SUM('市受託(公益)'!H175)/1000)</f>
        <v/>
      </c>
      <c r="AL175" s="409" t="str">
        <f>IF(SUM('市受託(公益)'!I175)=0,"",SUM('市受託(公益)'!I175)/1000)</f>
        <v/>
      </c>
      <c r="AM175" s="133" t="str">
        <f>IF(SUM('市受託(公益)'!K175)=0,"",SUM('市受託(公益)'!K175)/1000)</f>
        <v/>
      </c>
    </row>
    <row r="176" spans="1:43" ht="13.8" hidden="1" outlineLevel="2">
      <c r="A176" s="789"/>
      <c r="B176" s="738"/>
      <c r="C176" s="739"/>
      <c r="D176" s="740"/>
      <c r="E176" s="739"/>
      <c r="F176" s="792" t="s">
        <v>426</v>
      </c>
      <c r="G176" s="736" t="s">
        <v>80</v>
      </c>
      <c r="H176" s="785">
        <v>800</v>
      </c>
      <c r="I176" s="785">
        <f t="shared" si="20"/>
        <v>800</v>
      </c>
      <c r="J176" s="785">
        <f t="shared" si="19"/>
        <v>0</v>
      </c>
      <c r="K176" s="786" t="str">
        <f>IF(SUM(法人!H176)=0,"",SUM(法人!H176)/1000)</f>
        <v/>
      </c>
      <c r="L176" s="787" t="str">
        <f>IF(SUM(地域!H176)=0,"",SUM(地域!H176)/1000)</f>
        <v/>
      </c>
      <c r="M176" s="787" t="str">
        <f>IF(SUM(相談!H176)=0,"",SUM(相談!H176)/1000)</f>
        <v/>
      </c>
      <c r="N176" s="787" t="str">
        <f>IF(SUM(相談!I176)=0,"",SUM(相談!I176)/1000)</f>
        <v/>
      </c>
      <c r="O176" s="787" t="str">
        <f>IF(SUM(相談!M176)=0,"",SUM(相談!M176)/1000)</f>
        <v/>
      </c>
      <c r="P176" s="787" t="str">
        <f>IF(SUM(相談!Q176)=0,"",SUM(相談!Q176)/1000)</f>
        <v/>
      </c>
      <c r="Q176" s="787" t="str">
        <f>IF(SUM(基金!H176)=0,"",SUM(基金!H176)/1000)</f>
        <v/>
      </c>
      <c r="R176" s="787" t="str">
        <f>IF(SUM(善銀!H176)=0,"",SUM(善銀!H176)/1000)</f>
        <v/>
      </c>
      <c r="S176" s="787" t="str">
        <f>IF(SUM(一般募金!H176)=0,"",SUM(一般募金!H176)/1000)</f>
        <v/>
      </c>
      <c r="T176" s="787" t="str">
        <f>IF(SUM(一般募金!I176)=0,"",SUM(一般募金!I176)/1000)</f>
        <v/>
      </c>
      <c r="U176" s="787" t="str">
        <f>IF(SUM(一般募金!K176)=0,"",SUM(一般募金!K176)/1000)</f>
        <v/>
      </c>
      <c r="V176" s="787" t="str">
        <f>IF(SUM(歳末募金!H176)=0,"",SUM(歳末募金!I176)/1000)</f>
        <v/>
      </c>
      <c r="W176" s="787" t="str">
        <f>IF(SUM(センター管理!H176)=0,"",SUM(センター管理!H176)/1000)</f>
        <v/>
      </c>
      <c r="X176" s="787" t="str">
        <f>IF(SUM(センター管理!K176)=0,"",SUM(センター管理!K176)/1000)</f>
        <v/>
      </c>
      <c r="Y176" s="787" t="str">
        <f>IF(SUM(居宅!H176)=0,"",SUM(居宅!H176)/1000)</f>
        <v/>
      </c>
      <c r="Z176" s="787" t="str">
        <f>IF(SUM(居宅!I176)=0,"",SUM(居宅!I176)/1000)</f>
        <v/>
      </c>
      <c r="AA176" s="787" t="str">
        <f>IF(SUM(居宅!N176)=0,"",SUM(居宅!N176)/1000)</f>
        <v/>
      </c>
      <c r="AB176" s="787" t="str">
        <f>IF(SUM(居宅!U176)=0,"",SUM(居宅!U176)/1000)</f>
        <v/>
      </c>
      <c r="AC176" s="787" t="str">
        <f>IF(SUM(居宅!AH176)=0,"",SUM(居宅!AH176)/1000)</f>
        <v/>
      </c>
      <c r="AD176" s="787" t="str">
        <f>IF(SUM(居宅!AL176)=0,"",SUM(居宅!AL176)/1000)</f>
        <v/>
      </c>
      <c r="AE176" s="787" t="str">
        <f>IF(SUM(居宅!AV176)=0,"",SUM(居宅!AV176)/1000)</f>
        <v/>
      </c>
      <c r="AF176" s="787" t="str">
        <f>IF(SUM(居宅!AZ176)=0,"",SUM(居宅!AZ176)/1000)</f>
        <v/>
      </c>
      <c r="AG176" s="787">
        <f>IF(SUM(作業所!H176)=0,"",SUM(作業所!H176)/1000)</f>
        <v>800</v>
      </c>
      <c r="AH176" s="787" t="str">
        <f>IF(SUM(作業所!I176)=0,"",SUM(作業所!I176)/1000)</f>
        <v/>
      </c>
      <c r="AI176" s="787" t="str">
        <f>IF(SUM(作業所!K176)=0,"",SUM(作業所!K176)/1000)</f>
        <v/>
      </c>
      <c r="AJ176" s="787">
        <f>IF(SUM(作業所!R176)=0,"",SUM(作業所!R176)/1000)</f>
        <v>800</v>
      </c>
      <c r="AK176" s="788" t="str">
        <f>IF(SUM('市受託(公益)'!H176)=0,"",SUM('市受託(公益)'!H176)/1000)</f>
        <v/>
      </c>
      <c r="AL176" s="409" t="str">
        <f>IF(SUM('市受託(公益)'!I176)=0,"",SUM('市受託(公益)'!I176)/1000)</f>
        <v/>
      </c>
      <c r="AM176" s="133" t="str">
        <f>IF(SUM('市受託(公益)'!K176)=0,"",SUM('市受託(公益)'!K176)/1000)</f>
        <v/>
      </c>
    </row>
    <row r="177" spans="1:43" ht="13.8" hidden="1" outlineLevel="2">
      <c r="A177" s="789"/>
      <c r="B177" s="738"/>
      <c r="C177" s="739"/>
      <c r="D177" s="740"/>
      <c r="E177" s="739"/>
      <c r="F177" s="792" t="s">
        <v>427</v>
      </c>
      <c r="G177" s="736" t="s">
        <v>81</v>
      </c>
      <c r="H177" s="785">
        <v>4200</v>
      </c>
      <c r="I177" s="785">
        <f t="shared" si="20"/>
        <v>4200</v>
      </c>
      <c r="J177" s="785">
        <f t="shared" si="19"/>
        <v>0</v>
      </c>
      <c r="K177" s="786" t="str">
        <f>IF(SUM(法人!H177)=0,"",SUM(法人!H177)/1000)</f>
        <v/>
      </c>
      <c r="L177" s="787" t="str">
        <f>IF(SUM(地域!H177)=0,"",SUM(地域!H177)/1000)</f>
        <v/>
      </c>
      <c r="M177" s="787" t="str">
        <f>IF(SUM(相談!H177)=0,"",SUM(相談!H177)/1000)</f>
        <v/>
      </c>
      <c r="N177" s="787" t="str">
        <f>IF(SUM(相談!I177)=0,"",SUM(相談!I177)/1000)</f>
        <v/>
      </c>
      <c r="O177" s="787" t="str">
        <f>IF(SUM(相談!M177)=0,"",SUM(相談!M177)/1000)</f>
        <v/>
      </c>
      <c r="P177" s="787" t="str">
        <f>IF(SUM(相談!Q177)=0,"",SUM(相談!Q177)/1000)</f>
        <v/>
      </c>
      <c r="Q177" s="787" t="str">
        <f>IF(SUM(基金!H177)=0,"",SUM(基金!H177)/1000)</f>
        <v/>
      </c>
      <c r="R177" s="787" t="str">
        <f>IF(SUM(善銀!H177)=0,"",SUM(善銀!H177)/1000)</f>
        <v/>
      </c>
      <c r="S177" s="787" t="str">
        <f>IF(SUM(一般募金!H177)=0,"",SUM(一般募金!H177)/1000)</f>
        <v/>
      </c>
      <c r="T177" s="787" t="str">
        <f>IF(SUM(一般募金!I177)=0,"",SUM(一般募金!I177)/1000)</f>
        <v/>
      </c>
      <c r="U177" s="787" t="str">
        <f>IF(SUM(一般募金!K177)=0,"",SUM(一般募金!K177)/1000)</f>
        <v/>
      </c>
      <c r="V177" s="787" t="str">
        <f>IF(SUM(歳末募金!H177)=0,"",SUM(歳末募金!I177)/1000)</f>
        <v/>
      </c>
      <c r="W177" s="787" t="str">
        <f>IF(SUM(センター管理!H177)=0,"",SUM(センター管理!H177)/1000)</f>
        <v/>
      </c>
      <c r="X177" s="787" t="str">
        <f>IF(SUM(センター管理!K177)=0,"",SUM(センター管理!K177)/1000)</f>
        <v/>
      </c>
      <c r="Y177" s="787" t="str">
        <f>IF(SUM(居宅!H177)=0,"",SUM(居宅!H177)/1000)</f>
        <v/>
      </c>
      <c r="Z177" s="787" t="str">
        <f>IF(SUM(居宅!I177)=0,"",SUM(居宅!I177)/1000)</f>
        <v/>
      </c>
      <c r="AA177" s="787" t="str">
        <f>IF(SUM(居宅!N177)=0,"",SUM(居宅!N177)/1000)</f>
        <v/>
      </c>
      <c r="AB177" s="787" t="str">
        <f>IF(SUM(居宅!U177)=0,"",SUM(居宅!U177)/1000)</f>
        <v/>
      </c>
      <c r="AC177" s="787" t="str">
        <f>IF(SUM(居宅!AH177)=0,"",SUM(居宅!AH177)/1000)</f>
        <v/>
      </c>
      <c r="AD177" s="787" t="str">
        <f>IF(SUM(居宅!AL177)=0,"",SUM(居宅!AL177)/1000)</f>
        <v/>
      </c>
      <c r="AE177" s="787" t="str">
        <f>IF(SUM(居宅!AV177)=0,"",SUM(居宅!AV177)/1000)</f>
        <v/>
      </c>
      <c r="AF177" s="787" t="str">
        <f>IF(SUM(居宅!AZ177)=0,"",SUM(居宅!AZ177)/1000)</f>
        <v/>
      </c>
      <c r="AG177" s="787">
        <f>IF(SUM(作業所!H177)=0,"",SUM(作業所!H177)/1000)</f>
        <v>4200</v>
      </c>
      <c r="AH177" s="787" t="str">
        <f>IF(SUM(作業所!I177)=0,"",SUM(作業所!I177)/1000)</f>
        <v/>
      </c>
      <c r="AI177" s="787">
        <f>IF(SUM(作業所!K177)=0,"",SUM(作業所!K177)/1000)</f>
        <v>2700</v>
      </c>
      <c r="AJ177" s="787">
        <f>IF(SUM(作業所!R177)=0,"",SUM(作業所!R177)/1000)</f>
        <v>1500</v>
      </c>
      <c r="AK177" s="788" t="str">
        <f>IF(SUM('市受託(公益)'!H177)=0,"",SUM('市受託(公益)'!H177)/1000)</f>
        <v/>
      </c>
      <c r="AL177" s="409" t="str">
        <f>IF(SUM('市受託(公益)'!I177)=0,"",SUM('市受託(公益)'!I177)/1000)</f>
        <v/>
      </c>
      <c r="AM177" s="133" t="str">
        <f>IF(SUM('市受託(公益)'!K177)=0,"",SUM('市受託(公益)'!K177)/1000)</f>
        <v/>
      </c>
    </row>
    <row r="178" spans="1:43" ht="13.8" hidden="1" outlineLevel="3">
      <c r="A178" s="789"/>
      <c r="B178" s="738"/>
      <c r="C178" s="739"/>
      <c r="D178" s="740"/>
      <c r="E178" s="739"/>
      <c r="F178" s="735" t="s">
        <v>682</v>
      </c>
      <c r="G178" s="736" t="s">
        <v>746</v>
      </c>
      <c r="H178" s="785">
        <v>4200</v>
      </c>
      <c r="I178" s="785">
        <f t="shared" si="20"/>
        <v>4200</v>
      </c>
      <c r="J178" s="785">
        <f t="shared" si="19"/>
        <v>0</v>
      </c>
      <c r="K178" s="786" t="str">
        <f>IF(SUM(法人!H178)=0,"",SUM(法人!H178)/1000)</f>
        <v/>
      </c>
      <c r="L178" s="787" t="str">
        <f>IF(SUM(地域!H178)=0,"",SUM(地域!H178)/1000)</f>
        <v/>
      </c>
      <c r="M178" s="787" t="str">
        <f>IF(SUM(相談!H178)=0,"",SUM(相談!H178)/1000)</f>
        <v/>
      </c>
      <c r="N178" s="787" t="str">
        <f>IF(SUM(相談!I178)=0,"",SUM(相談!I178)/1000)</f>
        <v/>
      </c>
      <c r="O178" s="787" t="str">
        <f>IF(SUM(相談!M178)=0,"",SUM(相談!M178)/1000)</f>
        <v/>
      </c>
      <c r="P178" s="787" t="str">
        <f>IF(SUM(相談!Q178)=0,"",SUM(相談!Q178)/1000)</f>
        <v/>
      </c>
      <c r="Q178" s="787" t="str">
        <f>IF(SUM(基金!H178)=0,"",SUM(基金!H178)/1000)</f>
        <v/>
      </c>
      <c r="R178" s="787" t="str">
        <f>IF(SUM(善銀!H178)=0,"",SUM(善銀!H178)/1000)</f>
        <v/>
      </c>
      <c r="S178" s="787" t="str">
        <f>IF(SUM(一般募金!H178)=0,"",SUM(一般募金!H178)/1000)</f>
        <v/>
      </c>
      <c r="T178" s="787" t="str">
        <f>IF(SUM(一般募金!I178)=0,"",SUM(一般募金!I178)/1000)</f>
        <v/>
      </c>
      <c r="U178" s="787" t="str">
        <f>IF(SUM(一般募金!K178)=0,"",SUM(一般募金!K178)/1000)</f>
        <v/>
      </c>
      <c r="V178" s="787" t="str">
        <f>IF(SUM(歳末募金!H178)=0,"",SUM(歳末募金!I178)/1000)</f>
        <v/>
      </c>
      <c r="W178" s="787" t="str">
        <f>IF(SUM(センター管理!H178)=0,"",SUM(センター管理!H178)/1000)</f>
        <v/>
      </c>
      <c r="X178" s="787" t="str">
        <f>IF(SUM(センター管理!K178)=0,"",SUM(センター管理!K178)/1000)</f>
        <v/>
      </c>
      <c r="Y178" s="787" t="str">
        <f>IF(SUM(居宅!H178)=0,"",SUM(居宅!H178)/1000)</f>
        <v/>
      </c>
      <c r="Z178" s="787" t="str">
        <f>IF(SUM(居宅!I178)=0,"",SUM(居宅!I178)/1000)</f>
        <v/>
      </c>
      <c r="AA178" s="787" t="str">
        <f>IF(SUM(居宅!N178)=0,"",SUM(居宅!N178)/1000)</f>
        <v/>
      </c>
      <c r="AB178" s="787" t="str">
        <f>IF(SUM(居宅!U178)=0,"",SUM(居宅!U178)/1000)</f>
        <v/>
      </c>
      <c r="AC178" s="787" t="str">
        <f>IF(SUM(居宅!AH178)=0,"",SUM(居宅!AH178)/1000)</f>
        <v/>
      </c>
      <c r="AD178" s="787" t="str">
        <f>IF(SUM(居宅!AL178)=0,"",SUM(居宅!AL178)/1000)</f>
        <v/>
      </c>
      <c r="AE178" s="787" t="str">
        <f>IF(SUM(居宅!AV178)=0,"",SUM(居宅!AV178)/1000)</f>
        <v/>
      </c>
      <c r="AF178" s="787" t="str">
        <f>IF(SUM(居宅!AZ178)=0,"",SUM(居宅!AZ178)/1000)</f>
        <v/>
      </c>
      <c r="AG178" s="787">
        <f>IF(SUM(作業所!H178)=0,"",SUM(作業所!H178)/1000)</f>
        <v>4200</v>
      </c>
      <c r="AH178" s="787" t="str">
        <f>IF(SUM(作業所!I178)=0,"",SUM(作業所!I178)/1000)</f>
        <v/>
      </c>
      <c r="AI178" s="787">
        <f>IF(SUM(作業所!K178)=0,"",SUM(作業所!K178)/1000)</f>
        <v>2700</v>
      </c>
      <c r="AJ178" s="787">
        <f>IF(SUM(作業所!R178)=0,"",SUM(作業所!R178)/1000)</f>
        <v>1500</v>
      </c>
      <c r="AK178" s="788" t="str">
        <f>IF(SUM('市受託(公益)'!H178)=0,"",SUM('市受託(公益)'!H178)/1000)</f>
        <v/>
      </c>
      <c r="AL178" s="409" t="str">
        <f>IF(SUM('市受託(公益)'!I178)=0,"",SUM('市受託(公益)'!I178)/1000)</f>
        <v/>
      </c>
      <c r="AM178" s="133" t="str">
        <f>IF(SUM('市受託(公益)'!K178)=0,"",SUM('市受託(公益)'!K178)/1000)</f>
        <v/>
      </c>
    </row>
    <row r="179" spans="1:43" ht="13.8" hidden="1" outlineLevel="3">
      <c r="A179" s="789"/>
      <c r="B179" s="738"/>
      <c r="C179" s="739"/>
      <c r="D179" s="740"/>
      <c r="E179" s="739"/>
      <c r="F179" s="735" t="s">
        <v>683</v>
      </c>
      <c r="G179" s="736" t="s">
        <v>747</v>
      </c>
      <c r="H179" s="785">
        <v>0</v>
      </c>
      <c r="I179" s="785">
        <v>0</v>
      </c>
      <c r="J179" s="785">
        <f t="shared" si="19"/>
        <v>0</v>
      </c>
      <c r="K179" s="786" t="str">
        <f>IF(SUM(法人!H179)=0,"",SUM(法人!H179)/1000)</f>
        <v/>
      </c>
      <c r="L179" s="787" t="str">
        <f>IF(SUM(地域!H179)=0,"",SUM(地域!H179)/1000)</f>
        <v/>
      </c>
      <c r="M179" s="787" t="str">
        <f>IF(SUM(相談!H179)=0,"",SUM(相談!H179)/1000)</f>
        <v/>
      </c>
      <c r="N179" s="787" t="str">
        <f>IF(SUM(相談!I179)=0,"",SUM(相談!I179)/1000)</f>
        <v/>
      </c>
      <c r="O179" s="787" t="str">
        <f>IF(SUM(相談!M179)=0,"",SUM(相談!M179)/1000)</f>
        <v/>
      </c>
      <c r="P179" s="787" t="str">
        <f>IF(SUM(相談!Q179)=0,"",SUM(相談!Q179)/1000)</f>
        <v/>
      </c>
      <c r="Q179" s="787" t="str">
        <f>IF(SUM(基金!H179)=0,"",SUM(基金!H179)/1000)</f>
        <v/>
      </c>
      <c r="R179" s="787" t="str">
        <f>IF(SUM(善銀!H179)=0,"",SUM(善銀!H179)/1000)</f>
        <v/>
      </c>
      <c r="S179" s="787" t="str">
        <f>IF(SUM(一般募金!H179)=0,"",SUM(一般募金!H179)/1000)</f>
        <v/>
      </c>
      <c r="T179" s="787" t="str">
        <f>IF(SUM(一般募金!I179)=0,"",SUM(一般募金!I179)/1000)</f>
        <v/>
      </c>
      <c r="U179" s="787" t="str">
        <f>IF(SUM(一般募金!K179)=0,"",SUM(一般募金!K179)/1000)</f>
        <v/>
      </c>
      <c r="V179" s="787" t="str">
        <f>IF(SUM(歳末募金!H179)=0,"",SUM(歳末募金!I179)/1000)</f>
        <v/>
      </c>
      <c r="W179" s="787" t="str">
        <f>IF(SUM(センター管理!H179)=0,"",SUM(センター管理!H179)/1000)</f>
        <v/>
      </c>
      <c r="X179" s="787" t="str">
        <f>IF(SUM(センター管理!K179)=0,"",SUM(センター管理!K179)/1000)</f>
        <v/>
      </c>
      <c r="Y179" s="787" t="str">
        <f>IF(SUM(居宅!H179)=0,"",SUM(居宅!H179)/1000)</f>
        <v/>
      </c>
      <c r="Z179" s="787" t="str">
        <f>IF(SUM(居宅!I179)=0,"",SUM(居宅!I179)/1000)</f>
        <v/>
      </c>
      <c r="AA179" s="787" t="str">
        <f>IF(SUM(居宅!N179)=0,"",SUM(居宅!N179)/1000)</f>
        <v/>
      </c>
      <c r="AB179" s="787" t="str">
        <f>IF(SUM(居宅!U179)=0,"",SUM(居宅!U179)/1000)</f>
        <v/>
      </c>
      <c r="AC179" s="787" t="str">
        <f>IF(SUM(居宅!AH179)=0,"",SUM(居宅!AH179)/1000)</f>
        <v/>
      </c>
      <c r="AD179" s="787" t="str">
        <f>IF(SUM(居宅!AL179)=0,"",SUM(居宅!AL179)/1000)</f>
        <v/>
      </c>
      <c r="AE179" s="787" t="str">
        <f>IF(SUM(居宅!AV179)=0,"",SUM(居宅!AV179)/1000)</f>
        <v/>
      </c>
      <c r="AF179" s="787" t="str">
        <f>IF(SUM(居宅!AZ179)=0,"",SUM(居宅!AZ179)/1000)</f>
        <v/>
      </c>
      <c r="AG179" s="787" t="str">
        <f>IF(SUM(作業所!H179)=0,"",SUM(作業所!H179)/1000)</f>
        <v/>
      </c>
      <c r="AH179" s="787" t="str">
        <f>IF(SUM(作業所!I179)=0,"",SUM(作業所!I179)/1000)</f>
        <v/>
      </c>
      <c r="AI179" s="787" t="str">
        <f>IF(SUM(作業所!K179)=0,"",SUM(作業所!K179)/1000)</f>
        <v/>
      </c>
      <c r="AJ179" s="787" t="str">
        <f>IF(SUM(作業所!R179)=0,"",SUM(作業所!R179)/1000)</f>
        <v/>
      </c>
      <c r="AK179" s="788" t="str">
        <f>IF(SUM('市受託(公益)'!H179)=0,"",SUM('市受託(公益)'!H179)/1000)</f>
        <v/>
      </c>
      <c r="AL179" s="409" t="str">
        <f>IF(SUM('市受託(公益)'!I179)=0,"",SUM('市受託(公益)'!I179)/1000)</f>
        <v/>
      </c>
      <c r="AM179" s="133" t="str">
        <f>IF(SUM('市受託(公益)'!K179)=0,"",SUM('市受託(公益)'!K179)/1000)</f>
        <v/>
      </c>
    </row>
    <row r="180" spans="1:43" ht="13.8" hidden="1" outlineLevel="3">
      <c r="A180" s="789"/>
      <c r="B180" s="738"/>
      <c r="C180" s="739"/>
      <c r="D180" s="740"/>
      <c r="E180" s="739"/>
      <c r="F180" s="735" t="s">
        <v>680</v>
      </c>
      <c r="G180" s="736" t="s">
        <v>748</v>
      </c>
      <c r="H180" s="785">
        <v>0</v>
      </c>
      <c r="I180" s="785">
        <v>0</v>
      </c>
      <c r="J180" s="785">
        <f t="shared" si="19"/>
        <v>0</v>
      </c>
      <c r="K180" s="786" t="str">
        <f>IF(SUM(法人!H180)=0,"",SUM(法人!H180)/1000)</f>
        <v/>
      </c>
      <c r="L180" s="787" t="str">
        <f>IF(SUM(地域!H180)=0,"",SUM(地域!H180)/1000)</f>
        <v/>
      </c>
      <c r="M180" s="787" t="str">
        <f>IF(SUM(相談!H180)=0,"",SUM(相談!H180)/1000)</f>
        <v/>
      </c>
      <c r="N180" s="787" t="str">
        <f>IF(SUM(相談!I180)=0,"",SUM(相談!I180)/1000)</f>
        <v/>
      </c>
      <c r="O180" s="787" t="str">
        <f>IF(SUM(相談!M180)=0,"",SUM(相談!M180)/1000)</f>
        <v/>
      </c>
      <c r="P180" s="787" t="str">
        <f>IF(SUM(相談!Q180)=0,"",SUM(相談!Q180)/1000)</f>
        <v/>
      </c>
      <c r="Q180" s="787" t="str">
        <f>IF(SUM(基金!H180)=0,"",SUM(基金!H180)/1000)</f>
        <v/>
      </c>
      <c r="R180" s="787" t="str">
        <f>IF(SUM(善銀!H180)=0,"",SUM(善銀!H180)/1000)</f>
        <v/>
      </c>
      <c r="S180" s="787" t="str">
        <f>IF(SUM(一般募金!H180)=0,"",SUM(一般募金!H180)/1000)</f>
        <v/>
      </c>
      <c r="T180" s="787" t="str">
        <f>IF(SUM(一般募金!I180)=0,"",SUM(一般募金!I180)/1000)</f>
        <v/>
      </c>
      <c r="U180" s="787" t="str">
        <f>IF(SUM(一般募金!K180)=0,"",SUM(一般募金!K180)/1000)</f>
        <v/>
      </c>
      <c r="V180" s="787" t="str">
        <f>IF(SUM(歳末募金!H180)=0,"",SUM(歳末募金!I180)/1000)</f>
        <v/>
      </c>
      <c r="W180" s="787" t="str">
        <f>IF(SUM(センター管理!H180)=0,"",SUM(センター管理!H180)/1000)</f>
        <v/>
      </c>
      <c r="X180" s="787" t="str">
        <f>IF(SUM(センター管理!K180)=0,"",SUM(センター管理!K180)/1000)</f>
        <v/>
      </c>
      <c r="Y180" s="787" t="str">
        <f>IF(SUM(居宅!H180)=0,"",SUM(居宅!H180)/1000)</f>
        <v/>
      </c>
      <c r="Z180" s="787" t="str">
        <f>IF(SUM(居宅!I180)=0,"",SUM(居宅!I180)/1000)</f>
        <v/>
      </c>
      <c r="AA180" s="787" t="str">
        <f>IF(SUM(居宅!N180)=0,"",SUM(居宅!N180)/1000)</f>
        <v/>
      </c>
      <c r="AB180" s="787" t="str">
        <f>IF(SUM(居宅!U180)=0,"",SUM(居宅!U180)/1000)</f>
        <v/>
      </c>
      <c r="AC180" s="787" t="str">
        <f>IF(SUM(居宅!AH180)=0,"",SUM(居宅!AH180)/1000)</f>
        <v/>
      </c>
      <c r="AD180" s="787" t="str">
        <f>IF(SUM(居宅!AL180)=0,"",SUM(居宅!AL180)/1000)</f>
        <v/>
      </c>
      <c r="AE180" s="787" t="str">
        <f>IF(SUM(居宅!AV180)=0,"",SUM(居宅!AV180)/1000)</f>
        <v/>
      </c>
      <c r="AF180" s="787" t="str">
        <f>IF(SUM(居宅!AZ180)=0,"",SUM(居宅!AZ180)/1000)</f>
        <v/>
      </c>
      <c r="AG180" s="787" t="str">
        <f>IF(SUM(作業所!H180)=0,"",SUM(作業所!H180)/1000)</f>
        <v/>
      </c>
      <c r="AH180" s="787" t="str">
        <f>IF(SUM(作業所!I180)=0,"",SUM(作業所!I180)/1000)</f>
        <v/>
      </c>
      <c r="AI180" s="787" t="str">
        <f>IF(SUM(作業所!K180)=0,"",SUM(作業所!K180)/1000)</f>
        <v/>
      </c>
      <c r="AJ180" s="787" t="str">
        <f>IF(SUM(作業所!R180)=0,"",SUM(作業所!R180)/1000)</f>
        <v/>
      </c>
      <c r="AK180" s="788" t="str">
        <f>IF(SUM('市受託(公益)'!H180)=0,"",SUM('市受託(公益)'!H180)/1000)</f>
        <v/>
      </c>
      <c r="AL180" s="409" t="str">
        <f>IF(SUM('市受託(公益)'!I180)=0,"",SUM('市受託(公益)'!I180)/1000)</f>
        <v/>
      </c>
      <c r="AM180" s="133" t="str">
        <f>IF(SUM('市受託(公益)'!K180)=0,"",SUM('市受託(公益)'!K180)/1000)</f>
        <v/>
      </c>
    </row>
    <row r="181" spans="1:43" ht="13.8" hidden="1" outlineLevel="2">
      <c r="A181" s="789"/>
      <c r="B181" s="738"/>
      <c r="C181" s="739"/>
      <c r="D181" s="740"/>
      <c r="E181" s="739"/>
      <c r="F181" s="792" t="s">
        <v>108</v>
      </c>
      <c r="G181" s="736" t="s">
        <v>83</v>
      </c>
      <c r="H181" s="785">
        <v>1100</v>
      </c>
      <c r="I181" s="785">
        <f t="shared" ref="I181:I226" si="21">IF(SUM(K181,L181,M181,Q181,R181,S181,V181,W181,Y181,AG181,AK181)=0,"",SUM(K181,L181,M181,Q181,R181,S181,V181,W181,Y181,AG181,AK181))</f>
        <v>1100</v>
      </c>
      <c r="J181" s="785">
        <f t="shared" si="19"/>
        <v>0</v>
      </c>
      <c r="K181" s="786" t="str">
        <f>IF(SUM(法人!H181)=0,"",SUM(法人!H181)/1000)</f>
        <v/>
      </c>
      <c r="L181" s="787">
        <f>SUM(L182:L183)</f>
        <v>0</v>
      </c>
      <c r="M181" s="787">
        <f t="shared" ref="M181:Q181" si="22">SUM(M182:M183)</f>
        <v>0</v>
      </c>
      <c r="N181" s="787">
        <f t="shared" si="22"/>
        <v>0</v>
      </c>
      <c r="O181" s="787">
        <f t="shared" si="22"/>
        <v>0</v>
      </c>
      <c r="P181" s="787">
        <f t="shared" si="22"/>
        <v>0</v>
      </c>
      <c r="Q181" s="787">
        <f t="shared" si="22"/>
        <v>0</v>
      </c>
      <c r="R181" s="787" t="str">
        <f>IF(SUM(善銀!H181)=0,"",SUM(善銀!H181)/1000)</f>
        <v/>
      </c>
      <c r="S181" s="787">
        <f t="shared" ref="S181:W181" si="23">SUM(S182:S183)</f>
        <v>0</v>
      </c>
      <c r="T181" s="787">
        <f t="shared" si="23"/>
        <v>0</v>
      </c>
      <c r="U181" s="787">
        <f t="shared" si="23"/>
        <v>0</v>
      </c>
      <c r="V181" s="787">
        <f t="shared" si="23"/>
        <v>0</v>
      </c>
      <c r="W181" s="787">
        <f t="shared" si="23"/>
        <v>0</v>
      </c>
      <c r="X181" s="787" t="str">
        <f>IF(SUM(センター管理!K181)=0,"",SUM(センター管理!K181)/1000)</f>
        <v/>
      </c>
      <c r="Y181" s="787" t="str">
        <f>IF(SUM(居宅!H181)=0,"",SUM(居宅!H181)/1000)</f>
        <v/>
      </c>
      <c r="Z181" s="787" t="str">
        <f>IF(SUM(居宅!I181)=0,"",SUM(居宅!I181)/1000)</f>
        <v/>
      </c>
      <c r="AA181" s="787" t="str">
        <f>IF(SUM(居宅!N181)=0,"",SUM(居宅!N181)/1000)</f>
        <v/>
      </c>
      <c r="AB181" s="787" t="str">
        <f>IF(SUM(居宅!U181)=0,"",SUM(居宅!U181)/1000)</f>
        <v/>
      </c>
      <c r="AC181" s="787" t="str">
        <f>IF(SUM(居宅!AH181)=0,"",SUM(居宅!AH181)/1000)</f>
        <v/>
      </c>
      <c r="AD181" s="787" t="str">
        <f>IF(SUM(居宅!AL181)=0,"",SUM(居宅!AL181)/1000)</f>
        <v/>
      </c>
      <c r="AE181" s="787" t="str">
        <f>IF(SUM(居宅!AV181)=0,"",SUM(居宅!AV181)/1000)</f>
        <v/>
      </c>
      <c r="AF181" s="787" t="str">
        <f>IF(SUM(居宅!AZ181)=0,"",SUM(居宅!AZ181)/1000)</f>
        <v/>
      </c>
      <c r="AG181" s="787">
        <f>IF(SUM(作業所!H181)=0,"",SUM(作業所!H181)/1000)</f>
        <v>1100</v>
      </c>
      <c r="AH181" s="787" t="str">
        <f>IF(SUM(作業所!I181)=0,"",SUM(作業所!I181)/1000)</f>
        <v/>
      </c>
      <c r="AI181" s="787">
        <f>IF(SUM(作業所!K181)=0,"",SUM(作業所!K181)/1000)</f>
        <v>500</v>
      </c>
      <c r="AJ181" s="787">
        <f>IF(SUM(作業所!R181)=0,"",SUM(作業所!R181)/1000)</f>
        <v>600</v>
      </c>
      <c r="AK181" s="788" t="str">
        <f>IF(SUM('市受託(公益)'!H181)=0,"",SUM('市受託(公益)'!H181)/1000)</f>
        <v/>
      </c>
      <c r="AL181" s="409" t="str">
        <f>IF(SUM('市受託(公益)'!I181)=0,"",SUM('市受託(公益)'!I181)/1000)</f>
        <v/>
      </c>
      <c r="AM181" s="133" t="str">
        <f>IF(SUM('市受託(公益)'!K181)=0,"",SUM('市受託(公益)'!K181)/1000)</f>
        <v/>
      </c>
    </row>
    <row r="182" spans="1:43" s="398" customFormat="1" ht="13.8" hidden="1" outlineLevel="3">
      <c r="A182" s="789"/>
      <c r="B182" s="738"/>
      <c r="C182" s="739"/>
      <c r="D182" s="740"/>
      <c r="E182" s="739"/>
      <c r="F182" s="735" t="s">
        <v>682</v>
      </c>
      <c r="G182" s="736" t="s">
        <v>883</v>
      </c>
      <c r="H182" s="785">
        <v>900</v>
      </c>
      <c r="I182" s="785">
        <f t="shared" si="21"/>
        <v>900</v>
      </c>
      <c r="J182" s="785">
        <f t="shared" si="19"/>
        <v>0</v>
      </c>
      <c r="K182" s="786" t="str">
        <f>IF(SUM(法人!H182)=0,"",SUM(法人!H182)/1000)</f>
        <v/>
      </c>
      <c r="L182" s="787" t="str">
        <f>IF(SUM(地域!H182)=0,"",SUM(地域!H182)/1000)</f>
        <v/>
      </c>
      <c r="M182" s="787" t="str">
        <f>IF(SUM(相談!H182)=0,"",SUM(相談!H182)/1000)</f>
        <v/>
      </c>
      <c r="N182" s="787" t="str">
        <f>IF(SUM(相談!I182)=0,"",SUM(相談!I182)/1000)</f>
        <v/>
      </c>
      <c r="O182" s="787" t="str">
        <f>IF(SUM(相談!M182)=0,"",SUM(相談!M182)/1000)</f>
        <v/>
      </c>
      <c r="P182" s="787" t="str">
        <f>IF(SUM(相談!Q182)=0,"",SUM(相談!Q182)/1000)</f>
        <v/>
      </c>
      <c r="Q182" s="787" t="str">
        <f>IF(SUM(基金!H182)=0,"",SUM(基金!H182)/1000)</f>
        <v/>
      </c>
      <c r="R182" s="787" t="str">
        <f>IF(SUM(善銀!H182)=0,"",SUM(善銀!H182)/1000)</f>
        <v/>
      </c>
      <c r="S182" s="787" t="str">
        <f>IF(SUM(一般募金!H182)=0,"",SUM(一般募金!H182)/1000)</f>
        <v/>
      </c>
      <c r="T182" s="787" t="str">
        <f>IF(SUM(一般募金!I182)=0,"",SUM(一般募金!I182)/1000)</f>
        <v/>
      </c>
      <c r="U182" s="787" t="str">
        <f>IF(SUM(一般募金!K182)=0,"",SUM(一般募金!K182)/1000)</f>
        <v/>
      </c>
      <c r="V182" s="787" t="str">
        <f>IF(SUM(歳末募金!H182)=0,"",SUM(歳末募金!I182)/1000)</f>
        <v/>
      </c>
      <c r="W182" s="787" t="str">
        <f>IF(SUM(センター管理!H182)=0,"",SUM(センター管理!H182)/1000)</f>
        <v/>
      </c>
      <c r="X182" s="787" t="str">
        <f>IF(SUM(センター管理!K182)=0,"",SUM(センター管理!K182)/1000)</f>
        <v/>
      </c>
      <c r="Y182" s="787" t="str">
        <f>IF(SUM(居宅!H182)=0,"",SUM(居宅!H182)/1000)</f>
        <v/>
      </c>
      <c r="Z182" s="787" t="str">
        <f>IF(SUM(居宅!I182)=0,"",SUM(居宅!I182)/1000)</f>
        <v/>
      </c>
      <c r="AA182" s="787" t="str">
        <f>IF(SUM(居宅!N182)=0,"",SUM(居宅!N182)/1000)</f>
        <v/>
      </c>
      <c r="AB182" s="787" t="str">
        <f>IF(SUM(居宅!U182)=0,"",SUM(居宅!U182)/1000)</f>
        <v/>
      </c>
      <c r="AC182" s="787" t="str">
        <f>IF(SUM(居宅!AH182)=0,"",SUM(居宅!AH182)/1000)</f>
        <v/>
      </c>
      <c r="AD182" s="787" t="str">
        <f>IF(SUM(居宅!AL182)=0,"",SUM(居宅!AL182)/1000)</f>
        <v/>
      </c>
      <c r="AE182" s="787" t="str">
        <f>IF(SUM(居宅!AV182)=0,"",SUM(居宅!AV182)/1000)</f>
        <v/>
      </c>
      <c r="AF182" s="787" t="str">
        <f>IF(SUM(居宅!AZ182)=0,"",SUM(居宅!AZ182)/1000)</f>
        <v/>
      </c>
      <c r="AG182" s="787">
        <f>IF(SUM(作業所!H182)=0,"",SUM(作業所!H182)/1000)</f>
        <v>900</v>
      </c>
      <c r="AH182" s="787" t="str">
        <f>IF(SUM(作業所!I182)=0,"",SUM(作業所!I182)/1000)</f>
        <v/>
      </c>
      <c r="AI182" s="787">
        <f>IF(SUM(作業所!K182)=0,"",SUM(作業所!K182)/1000)</f>
        <v>400</v>
      </c>
      <c r="AJ182" s="787">
        <f>IF(SUM(作業所!R182)=0,"",SUM(作業所!R182)/1000)</f>
        <v>500</v>
      </c>
      <c r="AK182" s="788" t="str">
        <f>IF(SUM('市受託(公益)'!H182)=0,"",SUM('市受託(公益)'!H182)/1000)</f>
        <v/>
      </c>
      <c r="AL182" s="409" t="str">
        <f>IF(SUM('市受託(公益)'!I182)=0,"",SUM('市受託(公益)'!I182)/1000)</f>
        <v/>
      </c>
      <c r="AM182" s="133" t="str">
        <f>IF(SUM('市受託(公益)'!K182)=0,"",SUM('市受託(公益)'!K182)/1000)</f>
        <v/>
      </c>
      <c r="AN182" s="64"/>
      <c r="AO182" s="64"/>
      <c r="AP182" s="64"/>
      <c r="AQ182" s="64"/>
    </row>
    <row r="183" spans="1:43" s="398" customFormat="1" ht="13.8" hidden="1" outlineLevel="3">
      <c r="A183" s="789"/>
      <c r="B183" s="738"/>
      <c r="C183" s="739"/>
      <c r="D183" s="740"/>
      <c r="E183" s="739"/>
      <c r="F183" s="735" t="s">
        <v>683</v>
      </c>
      <c r="G183" s="736" t="s">
        <v>882</v>
      </c>
      <c r="H183" s="785">
        <v>200</v>
      </c>
      <c r="I183" s="785">
        <f t="shared" si="21"/>
        <v>200</v>
      </c>
      <c r="J183" s="785">
        <f t="shared" si="19"/>
        <v>0</v>
      </c>
      <c r="K183" s="786" t="str">
        <f>IF(SUM(法人!H183)=0,"",SUM(法人!H183)/1000)</f>
        <v/>
      </c>
      <c r="L183" s="787" t="str">
        <f>IF(SUM(地域!H183)=0,"",SUM(地域!H183)/1000)</f>
        <v/>
      </c>
      <c r="M183" s="787" t="str">
        <f>IF(SUM(相談!H183)=0,"",SUM(相談!H183)/1000)</f>
        <v/>
      </c>
      <c r="N183" s="787" t="str">
        <f>IF(SUM(相談!I183)=0,"",SUM(相談!I183)/1000)</f>
        <v/>
      </c>
      <c r="O183" s="787" t="str">
        <f>IF(SUM(相談!M183)=0,"",SUM(相談!M183)/1000)</f>
        <v/>
      </c>
      <c r="P183" s="787" t="str">
        <f>IF(SUM(相談!Q183)=0,"",SUM(相談!Q183)/1000)</f>
        <v/>
      </c>
      <c r="Q183" s="787" t="str">
        <f>IF(SUM(基金!H183)=0,"",SUM(基金!H183)/1000)</f>
        <v/>
      </c>
      <c r="R183" s="787" t="str">
        <f>IF(SUM(善銀!H183)=0,"",SUM(善銀!H183)/1000)</f>
        <v/>
      </c>
      <c r="S183" s="787" t="str">
        <f>IF(SUM(一般募金!H183)=0,"",SUM(一般募金!H183)/1000)</f>
        <v/>
      </c>
      <c r="T183" s="787" t="str">
        <f>IF(SUM(一般募金!I183)=0,"",SUM(一般募金!I183)/1000)</f>
        <v/>
      </c>
      <c r="U183" s="787" t="str">
        <f>IF(SUM(一般募金!K183)=0,"",SUM(一般募金!K183)/1000)</f>
        <v/>
      </c>
      <c r="V183" s="787" t="str">
        <f>IF(SUM(歳末募金!H183)=0,"",SUM(歳末募金!I183)/1000)</f>
        <v/>
      </c>
      <c r="W183" s="787" t="str">
        <f>IF(SUM(センター管理!H183)=0,"",SUM(センター管理!H183)/1000)</f>
        <v/>
      </c>
      <c r="X183" s="787" t="str">
        <f>IF(SUM(センター管理!K183)=0,"",SUM(センター管理!K183)/1000)</f>
        <v/>
      </c>
      <c r="Y183" s="787" t="str">
        <f>IF(SUM(居宅!H183)=0,"",SUM(居宅!H183)/1000)</f>
        <v/>
      </c>
      <c r="Z183" s="787" t="str">
        <f>IF(SUM(居宅!I183)=0,"",SUM(居宅!I183)/1000)</f>
        <v/>
      </c>
      <c r="AA183" s="787" t="str">
        <f>IF(SUM(居宅!N183)=0,"",SUM(居宅!N183)/1000)</f>
        <v/>
      </c>
      <c r="AB183" s="787" t="str">
        <f>IF(SUM(居宅!U183)=0,"",SUM(居宅!U183)/1000)</f>
        <v/>
      </c>
      <c r="AC183" s="787" t="str">
        <f>IF(SUM(居宅!AH183)=0,"",SUM(居宅!AH183)/1000)</f>
        <v/>
      </c>
      <c r="AD183" s="787" t="str">
        <f>IF(SUM(居宅!AL183)=0,"",SUM(居宅!AL183)/1000)</f>
        <v/>
      </c>
      <c r="AE183" s="787" t="str">
        <f>IF(SUM(居宅!AV183)=0,"",SUM(居宅!AV183)/1000)</f>
        <v/>
      </c>
      <c r="AF183" s="787" t="str">
        <f>IF(SUM(居宅!AZ183)=0,"",SUM(居宅!AZ183)/1000)</f>
        <v/>
      </c>
      <c r="AG183" s="787">
        <f>IF(SUM(作業所!H183)=0,"",SUM(作業所!H183)/1000)</f>
        <v>200</v>
      </c>
      <c r="AH183" s="787" t="str">
        <f>IF(SUM(作業所!I183)=0,"",SUM(作業所!I183)/1000)</f>
        <v/>
      </c>
      <c r="AI183" s="787">
        <f>IF(SUM(作業所!K183)=0,"",SUM(作業所!K183)/1000)</f>
        <v>100</v>
      </c>
      <c r="AJ183" s="787">
        <f>IF(SUM(作業所!R183)=0,"",SUM(作業所!R183)/1000)</f>
        <v>100</v>
      </c>
      <c r="AK183" s="788" t="str">
        <f>IF(SUM('市受託(公益)'!H183)=0,"",SUM('市受託(公益)'!H183)/1000)</f>
        <v/>
      </c>
      <c r="AL183" s="409" t="str">
        <f>IF(SUM('市受託(公益)'!I183)=0,"",SUM('市受託(公益)'!I183)/1000)</f>
        <v/>
      </c>
      <c r="AM183" s="133" t="str">
        <f>IF(SUM('市受託(公益)'!K183)=0,"",SUM('市受託(公益)'!K183)/1000)</f>
        <v/>
      </c>
      <c r="AN183" s="64"/>
      <c r="AO183" s="64"/>
      <c r="AP183" s="64"/>
      <c r="AQ183" s="64"/>
    </row>
    <row r="184" spans="1:43" ht="13.8" hidden="1" outlineLevel="2">
      <c r="A184" s="789"/>
      <c r="B184" s="738"/>
      <c r="C184" s="739"/>
      <c r="D184" s="740"/>
      <c r="E184" s="739"/>
      <c r="F184" s="792" t="s">
        <v>109</v>
      </c>
      <c r="G184" s="736" t="s">
        <v>82</v>
      </c>
      <c r="H184" s="785">
        <v>4000</v>
      </c>
      <c r="I184" s="785">
        <f t="shared" si="21"/>
        <v>4100</v>
      </c>
      <c r="J184" s="785">
        <f t="shared" si="19"/>
        <v>100</v>
      </c>
      <c r="K184" s="786" t="str">
        <f>IF(SUM(法人!H184)=0,"",SUM(法人!H184)/1000)</f>
        <v/>
      </c>
      <c r="L184" s="787" t="str">
        <f>IF(SUM(地域!H184)=0,"",SUM(地域!H184)/1000)</f>
        <v/>
      </c>
      <c r="M184" s="787" t="str">
        <f>IF(SUM(相談!H184)=0,"",SUM(相談!H184)/1000)</f>
        <v/>
      </c>
      <c r="N184" s="787" t="str">
        <f>IF(SUM(相談!I184)=0,"",SUM(相談!I184)/1000)</f>
        <v/>
      </c>
      <c r="O184" s="787" t="str">
        <f>IF(SUM(相談!M184)=0,"",SUM(相談!M184)/1000)</f>
        <v/>
      </c>
      <c r="P184" s="787" t="str">
        <f>IF(SUM(相談!Q184)=0,"",SUM(相談!Q184)/1000)</f>
        <v/>
      </c>
      <c r="Q184" s="787" t="str">
        <f>IF(SUM(基金!H184)=0,"",SUM(基金!H184)/1000)</f>
        <v/>
      </c>
      <c r="R184" s="787" t="str">
        <f>IF(SUM(善銀!H184)=0,"",SUM(善銀!H184)/1000)</f>
        <v/>
      </c>
      <c r="S184" s="787" t="str">
        <f>IF(SUM(一般募金!H184)=0,"",SUM(一般募金!H184)/1000)</f>
        <v/>
      </c>
      <c r="T184" s="787" t="str">
        <f>IF(SUM(一般募金!I184)=0,"",SUM(一般募金!I184)/1000)</f>
        <v/>
      </c>
      <c r="U184" s="787" t="str">
        <f>IF(SUM(一般募金!K184)=0,"",SUM(一般募金!K184)/1000)</f>
        <v/>
      </c>
      <c r="V184" s="787" t="str">
        <f>IF(SUM(歳末募金!H184)=0,"",SUM(歳末募金!I184)/1000)</f>
        <v/>
      </c>
      <c r="W184" s="787" t="str">
        <f>IF(SUM(センター管理!H184)=0,"",SUM(センター管理!H184)/1000)</f>
        <v/>
      </c>
      <c r="X184" s="787" t="str">
        <f>IF(SUM(センター管理!K184)=0,"",SUM(センター管理!K184)/1000)</f>
        <v/>
      </c>
      <c r="Y184" s="787" t="str">
        <f>IF(SUM(居宅!H184)=0,"",SUM(居宅!H184)/1000)</f>
        <v/>
      </c>
      <c r="Z184" s="787" t="str">
        <f>IF(SUM(居宅!I184)=0,"",SUM(居宅!I184)/1000)</f>
        <v/>
      </c>
      <c r="AA184" s="787" t="str">
        <f>IF(SUM(居宅!N184)=0,"",SUM(居宅!N184)/1000)</f>
        <v/>
      </c>
      <c r="AB184" s="787" t="str">
        <f>IF(SUM(居宅!U184)=0,"",SUM(居宅!U184)/1000)</f>
        <v/>
      </c>
      <c r="AC184" s="787" t="str">
        <f>IF(SUM(居宅!AH184)=0,"",SUM(居宅!AH184)/1000)</f>
        <v/>
      </c>
      <c r="AD184" s="787" t="str">
        <f>IF(SUM(居宅!AL184)=0,"",SUM(居宅!AL184)/1000)</f>
        <v/>
      </c>
      <c r="AE184" s="787" t="str">
        <f>IF(SUM(居宅!AV184)=0,"",SUM(居宅!AV184)/1000)</f>
        <v/>
      </c>
      <c r="AF184" s="787" t="str">
        <f>IF(SUM(居宅!AZ184)=0,"",SUM(居宅!AZ184)/1000)</f>
        <v/>
      </c>
      <c r="AG184" s="787">
        <f>IF(SUM(作業所!H184)=0,"",SUM(作業所!H184)/1000)</f>
        <v>4100</v>
      </c>
      <c r="AH184" s="787" t="str">
        <f>IF(SUM(作業所!I184)=0,"",SUM(作業所!I184)/1000)</f>
        <v/>
      </c>
      <c r="AI184" s="787">
        <f>IF(SUM(作業所!K184)=0,"",SUM(作業所!K184)/1000)</f>
        <v>2800</v>
      </c>
      <c r="AJ184" s="787">
        <f>IF(SUM(作業所!R184)=0,"",SUM(作業所!R184)/1000)</f>
        <v>1300</v>
      </c>
      <c r="AK184" s="788" t="str">
        <f>IF(SUM('市受託(公益)'!H184)=0,"",SUM('市受託(公益)'!H184)/1000)</f>
        <v/>
      </c>
      <c r="AL184" s="409" t="str">
        <f>IF(SUM('市受託(公益)'!I184)=0,"",SUM('市受託(公益)'!I184)/1000)</f>
        <v/>
      </c>
      <c r="AM184" s="133" t="str">
        <f>IF(SUM('市受託(公益)'!K184)=0,"",SUM('市受託(公益)'!K184)/1000)</f>
        <v/>
      </c>
    </row>
    <row r="185" spans="1:43" ht="13.8" hidden="1" outlineLevel="3">
      <c r="A185" s="789"/>
      <c r="B185" s="738"/>
      <c r="C185" s="739"/>
      <c r="D185" s="740"/>
      <c r="E185" s="739"/>
      <c r="F185" s="735" t="s">
        <v>682</v>
      </c>
      <c r="G185" s="736" t="s">
        <v>749</v>
      </c>
      <c r="H185" s="785" t="s">
        <v>871</v>
      </c>
      <c r="I185" s="785" t="str">
        <f t="shared" si="21"/>
        <v/>
      </c>
      <c r="J185" s="785" t="str">
        <f t="shared" si="19"/>
        <v xml:space="preserve"> </v>
      </c>
      <c r="K185" s="786" t="str">
        <f>IF(SUM(法人!H185)=0,"",SUM(法人!H185)/1000)</f>
        <v/>
      </c>
      <c r="L185" s="787" t="str">
        <f>IF(SUM(地域!H185)=0,"",SUM(地域!H185)/1000)</f>
        <v/>
      </c>
      <c r="M185" s="787" t="str">
        <f>IF(SUM(相談!H185)=0,"",SUM(相談!H185)/1000)</f>
        <v/>
      </c>
      <c r="N185" s="787" t="str">
        <f>IF(SUM(相談!I185)=0,"",SUM(相談!I185)/1000)</f>
        <v/>
      </c>
      <c r="O185" s="787" t="str">
        <f>IF(SUM(相談!M185)=0,"",SUM(相談!M185)/1000)</f>
        <v/>
      </c>
      <c r="P185" s="787" t="str">
        <f>IF(SUM(相談!Q185)=0,"",SUM(相談!Q185)/1000)</f>
        <v/>
      </c>
      <c r="Q185" s="787" t="str">
        <f>IF(SUM(基金!H185)=0,"",SUM(基金!H185)/1000)</f>
        <v/>
      </c>
      <c r="R185" s="787" t="str">
        <f>IF(SUM(善銀!H185)=0,"",SUM(善銀!H185)/1000)</f>
        <v/>
      </c>
      <c r="S185" s="787" t="str">
        <f>IF(SUM(一般募金!H185)=0,"",SUM(一般募金!H185)/1000)</f>
        <v/>
      </c>
      <c r="T185" s="787" t="str">
        <f>IF(SUM(一般募金!I185)=0,"",SUM(一般募金!I185)/1000)</f>
        <v/>
      </c>
      <c r="U185" s="787" t="str">
        <f>IF(SUM(一般募金!K185)=0,"",SUM(一般募金!K185)/1000)</f>
        <v/>
      </c>
      <c r="V185" s="787" t="str">
        <f>IF(SUM(歳末募金!H185)=0,"",SUM(歳末募金!I185)/1000)</f>
        <v/>
      </c>
      <c r="W185" s="787" t="str">
        <f>IF(SUM(センター管理!H185)=0,"",SUM(センター管理!H185)/1000)</f>
        <v/>
      </c>
      <c r="X185" s="787" t="str">
        <f>IF(SUM(センター管理!K185)=0,"",SUM(センター管理!K185)/1000)</f>
        <v/>
      </c>
      <c r="Y185" s="787" t="str">
        <f>IF(SUM(居宅!H185)=0,"",SUM(居宅!H185)/1000)</f>
        <v/>
      </c>
      <c r="Z185" s="787" t="str">
        <f>IF(SUM(居宅!I185)=0,"",SUM(居宅!I185)/1000)</f>
        <v/>
      </c>
      <c r="AA185" s="787" t="str">
        <f>IF(SUM(居宅!N185)=0,"",SUM(居宅!N185)/1000)</f>
        <v/>
      </c>
      <c r="AB185" s="787" t="str">
        <f>IF(SUM(居宅!U185)=0,"",SUM(居宅!U185)/1000)</f>
        <v/>
      </c>
      <c r="AC185" s="787" t="str">
        <f>IF(SUM(居宅!AH185)=0,"",SUM(居宅!AH185)/1000)</f>
        <v/>
      </c>
      <c r="AD185" s="787" t="str">
        <f>IF(SUM(居宅!AL185)=0,"",SUM(居宅!AL185)/1000)</f>
        <v/>
      </c>
      <c r="AE185" s="787" t="str">
        <f>IF(SUM(居宅!AV185)=0,"",SUM(居宅!AV185)/1000)</f>
        <v/>
      </c>
      <c r="AF185" s="787" t="str">
        <f>IF(SUM(居宅!AZ185)=0,"",SUM(居宅!AZ185)/1000)</f>
        <v/>
      </c>
      <c r="AG185" s="787" t="str">
        <f>IF(SUM(作業所!H185)=0,"",SUM(作業所!H185)/1000)</f>
        <v/>
      </c>
      <c r="AH185" s="787" t="str">
        <f>IF(SUM(作業所!I185)=0,"",SUM(作業所!I185)/1000)</f>
        <v/>
      </c>
      <c r="AI185" s="787" t="str">
        <f>IF(SUM(作業所!K185)=0,"",SUM(作業所!K185)/1000)</f>
        <v/>
      </c>
      <c r="AJ185" s="787" t="str">
        <f>IF(SUM(作業所!R185)=0,"",SUM(作業所!R185)/1000)</f>
        <v/>
      </c>
      <c r="AK185" s="788" t="str">
        <f>IF(SUM('市受託(公益)'!H185)=0,"",SUM('市受託(公益)'!H185)/1000)</f>
        <v/>
      </c>
      <c r="AL185" s="409" t="str">
        <f>IF(SUM('市受託(公益)'!I185)=0,"",SUM('市受託(公益)'!I185)/1000)</f>
        <v/>
      </c>
      <c r="AM185" s="133" t="str">
        <f>IF(SUM('市受託(公益)'!K185)=0,"",SUM('市受託(公益)'!K185)/1000)</f>
        <v/>
      </c>
    </row>
    <row r="186" spans="1:43" ht="13.8" hidden="1" outlineLevel="3">
      <c r="A186" s="789"/>
      <c r="B186" s="738"/>
      <c r="C186" s="739"/>
      <c r="D186" s="740"/>
      <c r="E186" s="739"/>
      <c r="F186" s="735" t="s">
        <v>683</v>
      </c>
      <c r="G186" s="736" t="s">
        <v>750</v>
      </c>
      <c r="H186" s="785">
        <v>150</v>
      </c>
      <c r="I186" s="785">
        <f t="shared" si="21"/>
        <v>150</v>
      </c>
      <c r="J186" s="785">
        <f t="shared" si="19"/>
        <v>0</v>
      </c>
      <c r="K186" s="786" t="str">
        <f>IF(SUM(法人!H186)=0,"",SUM(法人!H186)/1000)</f>
        <v/>
      </c>
      <c r="L186" s="787" t="str">
        <f>IF(SUM(地域!H186)=0,"",SUM(地域!H186)/1000)</f>
        <v/>
      </c>
      <c r="M186" s="787" t="str">
        <f>IF(SUM(相談!H186)=0,"",SUM(相談!H186)/1000)</f>
        <v/>
      </c>
      <c r="N186" s="787" t="str">
        <f>IF(SUM(相談!I186)=0,"",SUM(相談!I186)/1000)</f>
        <v/>
      </c>
      <c r="O186" s="787" t="str">
        <f>IF(SUM(相談!M186)=0,"",SUM(相談!M186)/1000)</f>
        <v/>
      </c>
      <c r="P186" s="787" t="str">
        <f>IF(SUM(相談!Q186)=0,"",SUM(相談!Q186)/1000)</f>
        <v/>
      </c>
      <c r="Q186" s="787" t="str">
        <f>IF(SUM(基金!H186)=0,"",SUM(基金!H186)/1000)</f>
        <v/>
      </c>
      <c r="R186" s="787" t="str">
        <f>IF(SUM(善銀!H186)=0,"",SUM(善銀!H186)/1000)</f>
        <v/>
      </c>
      <c r="S186" s="787" t="str">
        <f>IF(SUM(一般募金!H186)=0,"",SUM(一般募金!H186)/1000)</f>
        <v/>
      </c>
      <c r="T186" s="787" t="str">
        <f>IF(SUM(一般募金!I186)=0,"",SUM(一般募金!I186)/1000)</f>
        <v/>
      </c>
      <c r="U186" s="787" t="str">
        <f>IF(SUM(一般募金!K186)=0,"",SUM(一般募金!K186)/1000)</f>
        <v/>
      </c>
      <c r="V186" s="787" t="str">
        <f>IF(SUM(歳末募金!H186)=0,"",SUM(歳末募金!I186)/1000)</f>
        <v/>
      </c>
      <c r="W186" s="787" t="str">
        <f>IF(SUM(センター管理!H186)=0,"",SUM(センター管理!H186)/1000)</f>
        <v/>
      </c>
      <c r="X186" s="787" t="str">
        <f>IF(SUM(センター管理!K186)=0,"",SUM(センター管理!K186)/1000)</f>
        <v/>
      </c>
      <c r="Y186" s="787" t="str">
        <f>IF(SUM(居宅!H186)=0,"",SUM(居宅!H186)/1000)</f>
        <v/>
      </c>
      <c r="Z186" s="787" t="str">
        <f>IF(SUM(居宅!I186)=0,"",SUM(居宅!I186)/1000)</f>
        <v/>
      </c>
      <c r="AA186" s="787" t="str">
        <f>IF(SUM(居宅!N186)=0,"",SUM(居宅!N186)/1000)</f>
        <v/>
      </c>
      <c r="AB186" s="787" t="str">
        <f>IF(SUM(居宅!U186)=0,"",SUM(居宅!U186)/1000)</f>
        <v/>
      </c>
      <c r="AC186" s="787" t="str">
        <f>IF(SUM(居宅!AH186)=0,"",SUM(居宅!AH186)/1000)</f>
        <v/>
      </c>
      <c r="AD186" s="787" t="str">
        <f>IF(SUM(居宅!AL186)=0,"",SUM(居宅!AL186)/1000)</f>
        <v/>
      </c>
      <c r="AE186" s="787" t="str">
        <f>IF(SUM(居宅!AV186)=0,"",SUM(居宅!AV186)/1000)</f>
        <v/>
      </c>
      <c r="AF186" s="787" t="str">
        <f>IF(SUM(居宅!AZ186)=0,"",SUM(居宅!AZ186)/1000)</f>
        <v/>
      </c>
      <c r="AG186" s="787">
        <f>IF(SUM(作業所!H186)=0,"",SUM(作業所!H186)/1000)</f>
        <v>150</v>
      </c>
      <c r="AH186" s="787" t="str">
        <f>IF(SUM(作業所!I186)=0,"",SUM(作業所!I186)/1000)</f>
        <v/>
      </c>
      <c r="AI186" s="787">
        <f>IF(SUM(作業所!K186)=0,"",SUM(作業所!K186)/1000)</f>
        <v>150</v>
      </c>
      <c r="AJ186" s="787" t="str">
        <f>IF(SUM(作業所!R186)=0,"",SUM(作業所!R186)/1000)</f>
        <v/>
      </c>
      <c r="AK186" s="788" t="str">
        <f>IF(SUM('市受託(公益)'!H186)=0,"",SUM('市受託(公益)'!H186)/1000)</f>
        <v/>
      </c>
      <c r="AL186" s="409" t="str">
        <f>IF(SUM('市受託(公益)'!I186)=0,"",SUM('市受託(公益)'!I186)/1000)</f>
        <v/>
      </c>
      <c r="AM186" s="133" t="str">
        <f>IF(SUM('市受託(公益)'!K186)=0,"",SUM('市受託(公益)'!K186)/1000)</f>
        <v/>
      </c>
    </row>
    <row r="187" spans="1:43" ht="13.8" hidden="1" outlineLevel="3">
      <c r="A187" s="789"/>
      <c r="B187" s="738"/>
      <c r="C187" s="739"/>
      <c r="D187" s="740"/>
      <c r="E187" s="739"/>
      <c r="F187" s="735" t="s">
        <v>680</v>
      </c>
      <c r="G187" s="736" t="s">
        <v>751</v>
      </c>
      <c r="H187" s="785">
        <v>300</v>
      </c>
      <c r="I187" s="785">
        <f t="shared" si="21"/>
        <v>300</v>
      </c>
      <c r="J187" s="785">
        <f t="shared" si="19"/>
        <v>0</v>
      </c>
      <c r="K187" s="786" t="str">
        <f>IF(SUM(法人!H187)=0,"",SUM(法人!H187)/1000)</f>
        <v/>
      </c>
      <c r="L187" s="787" t="str">
        <f>IF(SUM(地域!H187)=0,"",SUM(地域!H187)/1000)</f>
        <v/>
      </c>
      <c r="M187" s="787" t="str">
        <f>IF(SUM(相談!H187)=0,"",SUM(相談!H187)/1000)</f>
        <v/>
      </c>
      <c r="N187" s="787" t="str">
        <f>IF(SUM(相談!I187)=0,"",SUM(相談!I187)/1000)</f>
        <v/>
      </c>
      <c r="O187" s="787" t="str">
        <f>IF(SUM(相談!M187)=0,"",SUM(相談!M187)/1000)</f>
        <v/>
      </c>
      <c r="P187" s="787" t="str">
        <f>IF(SUM(相談!Q187)=0,"",SUM(相談!Q187)/1000)</f>
        <v/>
      </c>
      <c r="Q187" s="787" t="str">
        <f>IF(SUM(基金!H187)=0,"",SUM(基金!H187)/1000)</f>
        <v/>
      </c>
      <c r="R187" s="787" t="str">
        <f>IF(SUM(善銀!H187)=0,"",SUM(善銀!H187)/1000)</f>
        <v/>
      </c>
      <c r="S187" s="787" t="str">
        <f>IF(SUM(一般募金!H187)=0,"",SUM(一般募金!H187)/1000)</f>
        <v/>
      </c>
      <c r="T187" s="787" t="str">
        <f>IF(SUM(一般募金!I187)=0,"",SUM(一般募金!I187)/1000)</f>
        <v/>
      </c>
      <c r="U187" s="787" t="str">
        <f>IF(SUM(一般募金!K187)=0,"",SUM(一般募金!K187)/1000)</f>
        <v/>
      </c>
      <c r="V187" s="787" t="str">
        <f>IF(SUM(歳末募金!H187)=0,"",SUM(歳末募金!I187)/1000)</f>
        <v/>
      </c>
      <c r="W187" s="787" t="str">
        <f>IF(SUM(センター管理!H187)=0,"",SUM(センター管理!H187)/1000)</f>
        <v/>
      </c>
      <c r="X187" s="787" t="str">
        <f>IF(SUM(センター管理!K187)=0,"",SUM(センター管理!K187)/1000)</f>
        <v/>
      </c>
      <c r="Y187" s="787" t="str">
        <f>IF(SUM(居宅!H187)=0,"",SUM(居宅!H187)/1000)</f>
        <v/>
      </c>
      <c r="Z187" s="787" t="str">
        <f>IF(SUM(居宅!I187)=0,"",SUM(居宅!I187)/1000)</f>
        <v/>
      </c>
      <c r="AA187" s="787" t="str">
        <f>IF(SUM(居宅!N187)=0,"",SUM(居宅!N187)/1000)</f>
        <v/>
      </c>
      <c r="AB187" s="787" t="str">
        <f>IF(SUM(居宅!U187)=0,"",SUM(居宅!U187)/1000)</f>
        <v/>
      </c>
      <c r="AC187" s="787" t="str">
        <f>IF(SUM(居宅!AH187)=0,"",SUM(居宅!AH187)/1000)</f>
        <v/>
      </c>
      <c r="AD187" s="787" t="str">
        <f>IF(SUM(居宅!AL187)=0,"",SUM(居宅!AL187)/1000)</f>
        <v/>
      </c>
      <c r="AE187" s="787" t="str">
        <f>IF(SUM(居宅!AV187)=0,"",SUM(居宅!AV187)/1000)</f>
        <v/>
      </c>
      <c r="AF187" s="787" t="str">
        <f>IF(SUM(居宅!AZ187)=0,"",SUM(居宅!AZ187)/1000)</f>
        <v/>
      </c>
      <c r="AG187" s="787">
        <f>IF(SUM(作業所!H187)=0,"",SUM(作業所!H187)/1000)</f>
        <v>300</v>
      </c>
      <c r="AH187" s="787" t="str">
        <f>IF(SUM(作業所!I187)=0,"",SUM(作業所!I187)/1000)</f>
        <v/>
      </c>
      <c r="AI187" s="787">
        <f>IF(SUM(作業所!K187)=0,"",SUM(作業所!K187)/1000)</f>
        <v>300</v>
      </c>
      <c r="AJ187" s="787" t="str">
        <f>IF(SUM(作業所!R187)=0,"",SUM(作業所!R187)/1000)</f>
        <v/>
      </c>
      <c r="AK187" s="788" t="str">
        <f>IF(SUM('市受託(公益)'!H187)=0,"",SUM('市受託(公益)'!H187)/1000)</f>
        <v/>
      </c>
      <c r="AL187" s="409" t="str">
        <f>IF(SUM('市受託(公益)'!I187)=0,"",SUM('市受託(公益)'!I187)/1000)</f>
        <v/>
      </c>
      <c r="AM187" s="133" t="str">
        <f>IF(SUM('市受託(公益)'!K187)=0,"",SUM('市受託(公益)'!K187)/1000)</f>
        <v/>
      </c>
    </row>
    <row r="188" spans="1:43" ht="13.8" hidden="1" outlineLevel="3">
      <c r="A188" s="789"/>
      <c r="B188" s="738"/>
      <c r="C188" s="739"/>
      <c r="D188" s="740"/>
      <c r="E188" s="739"/>
      <c r="F188" s="735" t="s">
        <v>684</v>
      </c>
      <c r="G188" s="736" t="s">
        <v>918</v>
      </c>
      <c r="H188" s="785">
        <v>2400</v>
      </c>
      <c r="I188" s="785">
        <f t="shared" si="21"/>
        <v>2700</v>
      </c>
      <c r="J188" s="785">
        <f t="shared" si="19"/>
        <v>300</v>
      </c>
      <c r="K188" s="786" t="str">
        <f>IF(SUM(法人!H188)=0,"",SUM(法人!H188)/1000)</f>
        <v/>
      </c>
      <c r="L188" s="787" t="str">
        <f>IF(SUM(地域!H188)=0,"",SUM(地域!H188)/1000)</f>
        <v/>
      </c>
      <c r="M188" s="787" t="str">
        <f>IF(SUM(相談!H188)=0,"",SUM(相談!H188)/1000)</f>
        <v/>
      </c>
      <c r="N188" s="787" t="str">
        <f>IF(SUM(相談!I188)=0,"",SUM(相談!I188)/1000)</f>
        <v/>
      </c>
      <c r="O188" s="787" t="str">
        <f>IF(SUM(相談!M188)=0,"",SUM(相談!M188)/1000)</f>
        <v/>
      </c>
      <c r="P188" s="787" t="str">
        <f>IF(SUM(相談!Q188)=0,"",SUM(相談!Q188)/1000)</f>
        <v/>
      </c>
      <c r="Q188" s="787" t="str">
        <f>IF(SUM(基金!H188)=0,"",SUM(基金!H188)/1000)</f>
        <v/>
      </c>
      <c r="R188" s="787" t="str">
        <f>IF(SUM(善銀!H188)=0,"",SUM(善銀!H188)/1000)</f>
        <v/>
      </c>
      <c r="S188" s="787" t="str">
        <f>IF(SUM(一般募金!H188)=0,"",SUM(一般募金!H188)/1000)</f>
        <v/>
      </c>
      <c r="T188" s="787" t="str">
        <f>IF(SUM(一般募金!I188)=0,"",SUM(一般募金!I188)/1000)</f>
        <v/>
      </c>
      <c r="U188" s="787" t="str">
        <f>IF(SUM(一般募金!K188)=0,"",SUM(一般募金!K188)/1000)</f>
        <v/>
      </c>
      <c r="V188" s="787" t="str">
        <f>IF(SUM(歳末募金!H188)=0,"",SUM(歳末募金!I188)/1000)</f>
        <v/>
      </c>
      <c r="W188" s="787" t="str">
        <f>IF(SUM(センター管理!H188)=0,"",SUM(センター管理!H188)/1000)</f>
        <v/>
      </c>
      <c r="X188" s="787" t="str">
        <f>IF(SUM(センター管理!K188)=0,"",SUM(センター管理!K188)/1000)</f>
        <v/>
      </c>
      <c r="Y188" s="787" t="str">
        <f>IF(SUM(居宅!H188)=0,"",SUM(居宅!H188)/1000)</f>
        <v/>
      </c>
      <c r="Z188" s="787" t="str">
        <f>IF(SUM(居宅!I188)=0,"",SUM(居宅!I188)/1000)</f>
        <v/>
      </c>
      <c r="AA188" s="787" t="str">
        <f>IF(SUM(居宅!N188)=0,"",SUM(居宅!N188)/1000)</f>
        <v/>
      </c>
      <c r="AB188" s="787" t="str">
        <f>IF(SUM(居宅!U188)=0,"",SUM(居宅!U188)/1000)</f>
        <v/>
      </c>
      <c r="AC188" s="787" t="str">
        <f>IF(SUM(居宅!AH188)=0,"",SUM(居宅!AH188)/1000)</f>
        <v/>
      </c>
      <c r="AD188" s="787" t="str">
        <f>IF(SUM(居宅!AL188)=0,"",SUM(居宅!AL188)/1000)</f>
        <v/>
      </c>
      <c r="AE188" s="787" t="str">
        <f>IF(SUM(居宅!AV188)=0,"",SUM(居宅!AV188)/1000)</f>
        <v/>
      </c>
      <c r="AF188" s="787" t="str">
        <f>IF(SUM(居宅!AZ188)=0,"",SUM(居宅!AZ188)/1000)</f>
        <v/>
      </c>
      <c r="AG188" s="787">
        <f>IF(SUM(作業所!H188)=0,"",SUM(作業所!H188)/1000)</f>
        <v>2700</v>
      </c>
      <c r="AH188" s="787" t="str">
        <f>IF(SUM(作業所!I188)=0,"",SUM(作業所!I188)/1000)</f>
        <v/>
      </c>
      <c r="AI188" s="787">
        <f>IF(SUM(作業所!K188)=0,"",SUM(作業所!K188)/1000)</f>
        <v>1400</v>
      </c>
      <c r="AJ188" s="787">
        <f>IF(SUM(作業所!R188)=0,"",SUM(作業所!R188)/1000)</f>
        <v>1300</v>
      </c>
      <c r="AK188" s="788" t="str">
        <f>IF(SUM('市受託(公益)'!H188)=0,"",SUM('市受託(公益)'!H188)/1000)</f>
        <v/>
      </c>
      <c r="AL188" s="409" t="str">
        <f>IF(SUM('市受託(公益)'!I188)=0,"",SUM('市受託(公益)'!I188)/1000)</f>
        <v/>
      </c>
      <c r="AM188" s="133" t="str">
        <f>IF(SUM('市受託(公益)'!K188)=0,"",SUM('市受託(公益)'!K188)/1000)</f>
        <v/>
      </c>
    </row>
    <row r="189" spans="1:43" s="398" customFormat="1" ht="13.8" hidden="1" outlineLevel="3">
      <c r="A189" s="789"/>
      <c r="B189" s="738"/>
      <c r="C189" s="739"/>
      <c r="D189" s="740"/>
      <c r="E189" s="739"/>
      <c r="F189" s="735" t="s">
        <v>690</v>
      </c>
      <c r="G189" s="736" t="s">
        <v>885</v>
      </c>
      <c r="H189" s="785">
        <v>0</v>
      </c>
      <c r="I189" s="785" t="str">
        <f t="shared" si="21"/>
        <v/>
      </c>
      <c r="J189" s="785" t="e">
        <f t="shared" si="19"/>
        <v>#VALUE!</v>
      </c>
      <c r="K189" s="786" t="str">
        <f>IF(SUM(法人!H189)=0,"",SUM(法人!H189)/1000)</f>
        <v/>
      </c>
      <c r="L189" s="787" t="str">
        <f>IF(SUM(地域!H189)=0,"",SUM(地域!H189)/1000)</f>
        <v/>
      </c>
      <c r="M189" s="787" t="str">
        <f>IF(SUM(相談!H189)=0,"",SUM(相談!H189)/1000)</f>
        <v/>
      </c>
      <c r="N189" s="787" t="str">
        <f>IF(SUM(相談!I189)=0,"",SUM(相談!I189)/1000)</f>
        <v/>
      </c>
      <c r="O189" s="787" t="str">
        <f>IF(SUM(相談!M189)=0,"",SUM(相談!M189)/1000)</f>
        <v/>
      </c>
      <c r="P189" s="787" t="str">
        <f>IF(SUM(相談!Q189)=0,"",SUM(相談!Q189)/1000)</f>
        <v/>
      </c>
      <c r="Q189" s="787" t="str">
        <f>IF(SUM(基金!H189)=0,"",SUM(基金!H189)/1000)</f>
        <v/>
      </c>
      <c r="R189" s="787" t="str">
        <f>IF(SUM(善銀!H189)=0,"",SUM(善銀!H189)/1000)</f>
        <v/>
      </c>
      <c r="S189" s="787" t="str">
        <f>IF(SUM(一般募金!H189)=0,"",SUM(一般募金!H189)/1000)</f>
        <v/>
      </c>
      <c r="T189" s="787" t="str">
        <f>IF(SUM(一般募金!I189)=0,"",SUM(一般募金!I189)/1000)</f>
        <v/>
      </c>
      <c r="U189" s="787" t="str">
        <f>IF(SUM(一般募金!K189)=0,"",SUM(一般募金!K189)/1000)</f>
        <v/>
      </c>
      <c r="V189" s="787" t="str">
        <f>IF(SUM(歳末募金!H189)=0,"",SUM(歳末募金!I189)/1000)</f>
        <v/>
      </c>
      <c r="W189" s="787" t="str">
        <f>IF(SUM(センター管理!H189)=0,"",SUM(センター管理!H189)/1000)</f>
        <v/>
      </c>
      <c r="X189" s="787" t="str">
        <f>IF(SUM(センター管理!K189)=0,"",SUM(センター管理!K189)/1000)</f>
        <v/>
      </c>
      <c r="Y189" s="787" t="str">
        <f>IF(SUM(居宅!H189)=0,"",SUM(居宅!H189)/1000)</f>
        <v/>
      </c>
      <c r="Z189" s="787" t="str">
        <f>IF(SUM(居宅!I189)=0,"",SUM(居宅!I189)/1000)</f>
        <v/>
      </c>
      <c r="AA189" s="787" t="str">
        <f>IF(SUM(居宅!N189)=0,"",SUM(居宅!N189)/1000)</f>
        <v/>
      </c>
      <c r="AB189" s="787" t="str">
        <f>IF(SUM(居宅!U189)=0,"",SUM(居宅!U189)/1000)</f>
        <v/>
      </c>
      <c r="AC189" s="787" t="str">
        <f>IF(SUM(居宅!AH189)=0,"",SUM(居宅!AH189)/1000)</f>
        <v/>
      </c>
      <c r="AD189" s="787" t="str">
        <f>IF(SUM(居宅!AL189)=0,"",SUM(居宅!AL189)/1000)</f>
        <v/>
      </c>
      <c r="AE189" s="787" t="str">
        <f>IF(SUM(居宅!AV189)=0,"",SUM(居宅!AV189)/1000)</f>
        <v/>
      </c>
      <c r="AF189" s="787" t="str">
        <f>IF(SUM(居宅!AZ189)=0,"",SUM(居宅!AZ189)/1000)</f>
        <v/>
      </c>
      <c r="AG189" s="787" t="str">
        <f>IF(SUM(作業所!H189)=0,"",SUM(作業所!H189)/1000)</f>
        <v/>
      </c>
      <c r="AH189" s="787" t="str">
        <f>IF(SUM(作業所!I189)=0,"",SUM(作業所!I189)/1000)</f>
        <v/>
      </c>
      <c r="AI189" s="787" t="str">
        <f>IF(SUM(作業所!K189)=0,"",SUM(作業所!K189)/1000)</f>
        <v/>
      </c>
      <c r="AJ189" s="787" t="str">
        <f>IF(SUM(作業所!R189)=0,"",SUM(作業所!R189)/1000)</f>
        <v/>
      </c>
      <c r="AK189" s="788" t="str">
        <f>IF(SUM('市受託(公益)'!H189)=0,"",SUM('市受託(公益)'!H189)/1000)</f>
        <v/>
      </c>
      <c r="AL189" s="409" t="str">
        <f>IF(SUM('市受託(公益)'!I189)=0,"",SUM('市受託(公益)'!I189)/1000)</f>
        <v/>
      </c>
      <c r="AM189" s="133" t="str">
        <f>IF(SUM('市受託(公益)'!K189)=0,"",SUM('市受託(公益)'!K189)/1000)</f>
        <v/>
      </c>
      <c r="AN189" s="64"/>
      <c r="AO189" s="64"/>
      <c r="AP189" s="64"/>
      <c r="AQ189" s="64"/>
    </row>
    <row r="190" spans="1:43" s="398" customFormat="1" ht="13.8" hidden="1" outlineLevel="3">
      <c r="A190" s="789"/>
      <c r="B190" s="738"/>
      <c r="C190" s="739"/>
      <c r="D190" s="740"/>
      <c r="E190" s="739"/>
      <c r="F190" s="735" t="s">
        <v>691</v>
      </c>
      <c r="G190" s="736" t="s">
        <v>884</v>
      </c>
      <c r="H190" s="785">
        <v>350</v>
      </c>
      <c r="I190" s="785">
        <f t="shared" si="21"/>
        <v>350</v>
      </c>
      <c r="J190" s="785">
        <f t="shared" si="19"/>
        <v>0</v>
      </c>
      <c r="K190" s="786" t="str">
        <f>IF(SUM(法人!H190)=0,"",SUM(法人!H190)/1000)</f>
        <v/>
      </c>
      <c r="L190" s="787" t="str">
        <f>IF(SUM(地域!H190)=0,"",SUM(地域!H190)/1000)</f>
        <v/>
      </c>
      <c r="M190" s="787" t="str">
        <f>IF(SUM(相談!H190)=0,"",SUM(相談!H190)/1000)</f>
        <v/>
      </c>
      <c r="N190" s="787" t="str">
        <f>IF(SUM(相談!I190)=0,"",SUM(相談!I190)/1000)</f>
        <v/>
      </c>
      <c r="O190" s="787" t="str">
        <f>IF(SUM(相談!M190)=0,"",SUM(相談!M190)/1000)</f>
        <v/>
      </c>
      <c r="P190" s="787" t="str">
        <f>IF(SUM(相談!Q190)=0,"",SUM(相談!Q190)/1000)</f>
        <v/>
      </c>
      <c r="Q190" s="787" t="str">
        <f>IF(SUM(基金!H190)=0,"",SUM(基金!H190)/1000)</f>
        <v/>
      </c>
      <c r="R190" s="787" t="str">
        <f>IF(SUM(善銀!H190)=0,"",SUM(善銀!H190)/1000)</f>
        <v/>
      </c>
      <c r="S190" s="787" t="str">
        <f>IF(SUM(一般募金!H190)=0,"",SUM(一般募金!H190)/1000)</f>
        <v/>
      </c>
      <c r="T190" s="787" t="str">
        <f>IF(SUM(一般募金!I190)=0,"",SUM(一般募金!I190)/1000)</f>
        <v/>
      </c>
      <c r="U190" s="787" t="str">
        <f>IF(SUM(一般募金!K190)=0,"",SUM(一般募金!K190)/1000)</f>
        <v/>
      </c>
      <c r="V190" s="787" t="str">
        <f>IF(SUM(歳末募金!H190)=0,"",SUM(歳末募金!I190)/1000)</f>
        <v/>
      </c>
      <c r="W190" s="787" t="str">
        <f>IF(SUM(センター管理!H190)=0,"",SUM(センター管理!H190)/1000)</f>
        <v/>
      </c>
      <c r="X190" s="787" t="str">
        <f>IF(SUM(センター管理!K190)=0,"",SUM(センター管理!K190)/1000)</f>
        <v/>
      </c>
      <c r="Y190" s="787" t="str">
        <f>IF(SUM(居宅!H190)=0,"",SUM(居宅!H190)/1000)</f>
        <v/>
      </c>
      <c r="Z190" s="787" t="str">
        <f>IF(SUM(居宅!I190)=0,"",SUM(居宅!I190)/1000)</f>
        <v/>
      </c>
      <c r="AA190" s="787" t="str">
        <f>IF(SUM(居宅!N190)=0,"",SUM(居宅!N190)/1000)</f>
        <v/>
      </c>
      <c r="AB190" s="787" t="str">
        <f>IF(SUM(居宅!U190)=0,"",SUM(居宅!U190)/1000)</f>
        <v/>
      </c>
      <c r="AC190" s="787" t="str">
        <f>IF(SUM(居宅!AH190)=0,"",SUM(居宅!AH190)/1000)</f>
        <v/>
      </c>
      <c r="AD190" s="787" t="str">
        <f>IF(SUM(居宅!AL190)=0,"",SUM(居宅!AL190)/1000)</f>
        <v/>
      </c>
      <c r="AE190" s="787" t="str">
        <f>IF(SUM(居宅!AV190)=0,"",SUM(居宅!AV190)/1000)</f>
        <v/>
      </c>
      <c r="AF190" s="787" t="str">
        <f>IF(SUM(居宅!AZ190)=0,"",SUM(居宅!AZ190)/1000)</f>
        <v/>
      </c>
      <c r="AG190" s="787">
        <f>IF(SUM(作業所!H190)=0,"",SUM(作業所!H190)/1000)</f>
        <v>350</v>
      </c>
      <c r="AH190" s="787" t="str">
        <f>IF(SUM(作業所!I190)=0,"",SUM(作業所!I190)/1000)</f>
        <v/>
      </c>
      <c r="AI190" s="787">
        <f>IF(SUM(作業所!K190)=0,"",SUM(作業所!K190)/1000)</f>
        <v>350</v>
      </c>
      <c r="AJ190" s="787" t="str">
        <f>IF(SUM(作業所!R190)=0,"",SUM(作業所!R190)/1000)</f>
        <v/>
      </c>
      <c r="AK190" s="788" t="str">
        <f>IF(SUM('市受託(公益)'!H190)=0,"",SUM('市受託(公益)'!H190)/1000)</f>
        <v/>
      </c>
      <c r="AL190" s="409" t="str">
        <f>IF(SUM('市受託(公益)'!I190)=0,"",SUM('市受託(公益)'!I190)/1000)</f>
        <v/>
      </c>
      <c r="AM190" s="133" t="str">
        <f>IF(SUM('市受託(公益)'!K190)=0,"",SUM('市受託(公益)'!K190)/1000)</f>
        <v/>
      </c>
      <c r="AN190" s="64"/>
      <c r="AO190" s="64"/>
      <c r="AP190" s="64"/>
      <c r="AQ190" s="64"/>
    </row>
    <row r="191" spans="1:43" s="398" customFormat="1" ht="13.8" hidden="1" outlineLevel="3">
      <c r="A191" s="789"/>
      <c r="B191" s="738"/>
      <c r="C191" s="739"/>
      <c r="D191" s="740"/>
      <c r="E191" s="739"/>
      <c r="F191" s="735" t="s">
        <v>774</v>
      </c>
      <c r="G191" s="736" t="s">
        <v>929</v>
      </c>
      <c r="H191" s="785">
        <v>100</v>
      </c>
      <c r="I191" s="785">
        <f t="shared" si="21"/>
        <v>100</v>
      </c>
      <c r="J191" s="785">
        <f t="shared" si="19"/>
        <v>0</v>
      </c>
      <c r="K191" s="786" t="str">
        <f>IF(SUM(法人!H191)=0,"",SUM(法人!H191)/1000)</f>
        <v/>
      </c>
      <c r="L191" s="787" t="str">
        <f>IF(SUM(地域!H191)=0,"",SUM(地域!H191)/1000)</f>
        <v/>
      </c>
      <c r="M191" s="787" t="str">
        <f>IF(SUM(相談!H191)=0,"",SUM(相談!H191)/1000)</f>
        <v/>
      </c>
      <c r="N191" s="787" t="str">
        <f>IF(SUM(相談!I191)=0,"",SUM(相談!I191)/1000)</f>
        <v/>
      </c>
      <c r="O191" s="787" t="str">
        <f>IF(SUM(相談!M191)=0,"",SUM(相談!M191)/1000)</f>
        <v/>
      </c>
      <c r="P191" s="787" t="str">
        <f>IF(SUM(相談!Q191)=0,"",SUM(相談!Q191)/1000)</f>
        <v/>
      </c>
      <c r="Q191" s="787" t="str">
        <f>IF(SUM(基金!H191)=0,"",SUM(基金!H191)/1000)</f>
        <v/>
      </c>
      <c r="R191" s="787" t="str">
        <f>IF(SUM(善銀!H191)=0,"",SUM(善銀!H191)/1000)</f>
        <v/>
      </c>
      <c r="S191" s="787" t="str">
        <f>IF(SUM(一般募金!H191)=0,"",SUM(一般募金!H191)/1000)</f>
        <v/>
      </c>
      <c r="T191" s="787" t="str">
        <f>IF(SUM(一般募金!I191)=0,"",SUM(一般募金!I191)/1000)</f>
        <v/>
      </c>
      <c r="U191" s="787" t="str">
        <f>IF(SUM(一般募金!K191)=0,"",SUM(一般募金!K191)/1000)</f>
        <v/>
      </c>
      <c r="V191" s="787" t="str">
        <f>IF(SUM(歳末募金!H191)=0,"",SUM(歳末募金!I191)/1000)</f>
        <v/>
      </c>
      <c r="W191" s="787" t="str">
        <f>IF(SUM(センター管理!H191)=0,"",SUM(センター管理!H191)/1000)</f>
        <v/>
      </c>
      <c r="X191" s="787" t="str">
        <f>IF(SUM(センター管理!K191)=0,"",SUM(センター管理!K191)/1000)</f>
        <v/>
      </c>
      <c r="Y191" s="787" t="str">
        <f>IF(SUM(居宅!H191)=0,"",SUM(居宅!H191)/1000)</f>
        <v/>
      </c>
      <c r="Z191" s="787" t="str">
        <f>IF(SUM(居宅!I191)=0,"",SUM(居宅!I191)/1000)</f>
        <v/>
      </c>
      <c r="AA191" s="787" t="str">
        <f>IF(SUM(居宅!N191)=0,"",SUM(居宅!N191)/1000)</f>
        <v/>
      </c>
      <c r="AB191" s="787" t="str">
        <f>IF(SUM(居宅!U191)=0,"",SUM(居宅!U191)/1000)</f>
        <v/>
      </c>
      <c r="AC191" s="787" t="str">
        <f>IF(SUM(居宅!AH191)=0,"",SUM(居宅!AH191)/1000)</f>
        <v/>
      </c>
      <c r="AD191" s="787" t="str">
        <f>IF(SUM(居宅!AL191)=0,"",SUM(居宅!AL191)/1000)</f>
        <v/>
      </c>
      <c r="AE191" s="787" t="str">
        <f>IF(SUM(居宅!AV191)=0,"",SUM(居宅!AV191)/1000)</f>
        <v/>
      </c>
      <c r="AF191" s="787" t="str">
        <f>IF(SUM(居宅!AZ191)=0,"",SUM(居宅!AZ191)/1000)</f>
        <v/>
      </c>
      <c r="AG191" s="787">
        <f>IF(SUM(作業所!H191)=0,"",SUM(作業所!H191)/1000)</f>
        <v>100</v>
      </c>
      <c r="AH191" s="787" t="str">
        <f>IF(SUM(作業所!I191)=0,"",SUM(作業所!I191)/1000)</f>
        <v/>
      </c>
      <c r="AI191" s="787">
        <f>IF(SUM(作業所!K191)=0,"",SUM(作業所!K191)/1000)</f>
        <v>100</v>
      </c>
      <c r="AJ191" s="787" t="str">
        <f>IF(SUM(作業所!R191)=0,"",SUM(作業所!R191)/1000)</f>
        <v/>
      </c>
      <c r="AK191" s="788" t="str">
        <f>IF(SUM('市受託(公益)'!H191)=0,"",SUM('市受託(公益)'!H191)/1000)</f>
        <v/>
      </c>
      <c r="AL191" s="409" t="str">
        <f>IF(SUM('市受託(公益)'!I191)=0,"",SUM('市受託(公益)'!I191)/1000)</f>
        <v/>
      </c>
      <c r="AM191" s="133" t="str">
        <f>IF(SUM('市受託(公益)'!K191)=0,"",SUM('市受託(公益)'!K191)/1000)</f>
        <v/>
      </c>
      <c r="AN191" s="64"/>
      <c r="AO191" s="64"/>
      <c r="AP191" s="64"/>
      <c r="AQ191" s="64"/>
    </row>
    <row r="192" spans="1:43" ht="13.8" hidden="1" outlineLevel="3">
      <c r="A192" s="789"/>
      <c r="B192" s="738"/>
      <c r="C192" s="739"/>
      <c r="D192" s="740"/>
      <c r="E192" s="739"/>
      <c r="F192" s="735" t="s">
        <v>685</v>
      </c>
      <c r="G192" s="736" t="s">
        <v>689</v>
      </c>
      <c r="H192" s="785">
        <v>700</v>
      </c>
      <c r="I192" s="785">
        <f t="shared" si="21"/>
        <v>500</v>
      </c>
      <c r="J192" s="785">
        <f t="shared" si="19"/>
        <v>-200</v>
      </c>
      <c r="K192" s="786" t="str">
        <f>IF(SUM(法人!H192)=0,"",SUM(法人!H192)/1000)</f>
        <v/>
      </c>
      <c r="L192" s="787" t="str">
        <f>IF(SUM(地域!H192)=0,"",SUM(地域!H192)/1000)</f>
        <v/>
      </c>
      <c r="M192" s="787" t="str">
        <f>IF(SUM(相談!H192)=0,"",SUM(相談!H192)/1000)</f>
        <v/>
      </c>
      <c r="N192" s="787" t="str">
        <f>IF(SUM(相談!I192)=0,"",SUM(相談!I192)/1000)</f>
        <v/>
      </c>
      <c r="O192" s="787" t="str">
        <f>IF(SUM(相談!M192)=0,"",SUM(相談!M192)/1000)</f>
        <v/>
      </c>
      <c r="P192" s="787" t="str">
        <f>IF(SUM(相談!Q192)=0,"",SUM(相談!Q192)/1000)</f>
        <v/>
      </c>
      <c r="Q192" s="787" t="str">
        <f>IF(SUM(基金!H192)=0,"",SUM(基金!H192)/1000)</f>
        <v/>
      </c>
      <c r="R192" s="787" t="str">
        <f>IF(SUM(善銀!H192)=0,"",SUM(善銀!H192)/1000)</f>
        <v/>
      </c>
      <c r="S192" s="787" t="str">
        <f>IF(SUM(一般募金!H192)=0,"",SUM(一般募金!H192)/1000)</f>
        <v/>
      </c>
      <c r="T192" s="787" t="str">
        <f>IF(SUM(一般募金!I192)=0,"",SUM(一般募金!I192)/1000)</f>
        <v/>
      </c>
      <c r="U192" s="787" t="str">
        <f>IF(SUM(一般募金!K192)=0,"",SUM(一般募金!K192)/1000)</f>
        <v/>
      </c>
      <c r="V192" s="787" t="str">
        <f>IF(SUM(歳末募金!H192)=0,"",SUM(歳末募金!I192)/1000)</f>
        <v/>
      </c>
      <c r="W192" s="787" t="str">
        <f>IF(SUM(センター管理!H192)=0,"",SUM(センター管理!H192)/1000)</f>
        <v/>
      </c>
      <c r="X192" s="787" t="str">
        <f>IF(SUM(センター管理!K192)=0,"",SUM(センター管理!K192)/1000)</f>
        <v/>
      </c>
      <c r="Y192" s="787" t="str">
        <f>IF(SUM(居宅!H192)=0,"",SUM(居宅!H192)/1000)</f>
        <v/>
      </c>
      <c r="Z192" s="787" t="str">
        <f>IF(SUM(居宅!I192)=0,"",SUM(居宅!I192)/1000)</f>
        <v/>
      </c>
      <c r="AA192" s="787" t="str">
        <f>IF(SUM(居宅!N192)=0,"",SUM(居宅!N192)/1000)</f>
        <v/>
      </c>
      <c r="AB192" s="787" t="str">
        <f>IF(SUM(居宅!U192)=0,"",SUM(居宅!U192)/1000)</f>
        <v/>
      </c>
      <c r="AC192" s="787" t="str">
        <f>IF(SUM(居宅!AH192)=0,"",SUM(居宅!AH192)/1000)</f>
        <v/>
      </c>
      <c r="AD192" s="787" t="str">
        <f>IF(SUM(居宅!AL192)=0,"",SUM(居宅!AL192)/1000)</f>
        <v/>
      </c>
      <c r="AE192" s="787" t="str">
        <f>IF(SUM(居宅!AV192)=0,"",SUM(居宅!AV192)/1000)</f>
        <v/>
      </c>
      <c r="AF192" s="787" t="str">
        <f>IF(SUM(居宅!AZ192)=0,"",SUM(居宅!AZ192)/1000)</f>
        <v/>
      </c>
      <c r="AG192" s="787">
        <f>IF(SUM(作業所!H192)=0,"",SUM(作業所!H192)/1000)</f>
        <v>500</v>
      </c>
      <c r="AH192" s="787" t="str">
        <f>IF(SUM(作業所!I192)=0,"",SUM(作業所!I192)/1000)</f>
        <v/>
      </c>
      <c r="AI192" s="787">
        <f>IF(SUM(作業所!K192)=0,"",SUM(作業所!K192)/1000)</f>
        <v>500</v>
      </c>
      <c r="AJ192" s="787" t="str">
        <f>IF(SUM(作業所!R192)=0,"",SUM(作業所!R192)/1000)</f>
        <v/>
      </c>
      <c r="AK192" s="788" t="str">
        <f>IF(SUM('市受託(公益)'!H192)=0,"",SUM('市受託(公益)'!H192)/1000)</f>
        <v/>
      </c>
      <c r="AL192" s="409" t="str">
        <f>IF(SUM('市受託(公益)'!I192)=0,"",SUM('市受託(公益)'!I192)/1000)</f>
        <v/>
      </c>
      <c r="AM192" s="133" t="str">
        <f>IF(SUM('市受託(公益)'!K192)=0,"",SUM('市受託(公益)'!K192)/1000)</f>
        <v/>
      </c>
    </row>
    <row r="193" spans="1:39" s="130" customFormat="1" ht="13.8" collapsed="1">
      <c r="A193" s="782"/>
      <c r="B193" s="783" t="s">
        <v>428</v>
      </c>
      <c r="C193" s="784" t="s">
        <v>84</v>
      </c>
      <c r="D193" s="783"/>
      <c r="E193" s="784"/>
      <c r="F193" s="793"/>
      <c r="G193" s="794"/>
      <c r="H193" s="785">
        <v>105554</v>
      </c>
      <c r="I193" s="785">
        <f t="shared" si="21"/>
        <v>118308</v>
      </c>
      <c r="J193" s="785">
        <f t="shared" si="19"/>
        <v>12754</v>
      </c>
      <c r="K193" s="786" t="str">
        <f>IF(SUM(法人!H193)=0,"",SUM(法人!H193)/1000)</f>
        <v/>
      </c>
      <c r="L193" s="787" t="str">
        <f>IF(SUM(地域!H193)=0,"",SUM(地域!H193)/1000)</f>
        <v/>
      </c>
      <c r="M193" s="787">
        <f>IF(SUM(相談!H193)=0,"",SUM(相談!H193)/1000)</f>
        <v>1560</v>
      </c>
      <c r="N193" s="787">
        <f>IF(SUM(相談!I193)=0,"",SUM(相談!I193)/1000)</f>
        <v>1560</v>
      </c>
      <c r="O193" s="787" t="str">
        <f>IF(SUM(相談!M193)=0,"",SUM(相談!M193)/1000)</f>
        <v/>
      </c>
      <c r="P193" s="787" t="str">
        <f>IF(SUM(相談!Q193)=0,"",SUM(相談!Q193)/1000)</f>
        <v/>
      </c>
      <c r="Q193" s="787" t="str">
        <f>IF(SUM(基金!H193)=0,"",SUM(基金!H193)/1000)</f>
        <v/>
      </c>
      <c r="R193" s="787" t="str">
        <f>IF(SUM(善銀!H193)=0,"",SUM(善銀!H193)/1000)</f>
        <v/>
      </c>
      <c r="S193" s="787" t="str">
        <f>IF(SUM(一般募金!H193)=0,"",SUM(一般募金!H193)/1000)</f>
        <v/>
      </c>
      <c r="T193" s="787" t="str">
        <f>IF(SUM(一般募金!I193)=0,"",SUM(一般募金!I193)/1000)</f>
        <v/>
      </c>
      <c r="U193" s="787" t="str">
        <f>IF(SUM(一般募金!K193)=0,"",SUM(一般募金!K193)/1000)</f>
        <v/>
      </c>
      <c r="V193" s="787" t="str">
        <f>IF(SUM(歳末募金!H193)=0,"",SUM(歳末募金!I193)/1000)</f>
        <v/>
      </c>
      <c r="W193" s="787" t="str">
        <f>IF(SUM(センター管理!H193)=0,"",SUM(センター管理!H193)/1000)</f>
        <v/>
      </c>
      <c r="X193" s="787" t="str">
        <f>IF(SUM(センター管理!K193)=0,"",SUM(センター管理!K193)/1000)</f>
        <v/>
      </c>
      <c r="Y193" s="787">
        <f>IF(SUM(居宅!H193)=0,"",SUM(居宅!H193)/1000)</f>
        <v>24953</v>
      </c>
      <c r="Z193" s="787" t="str">
        <f>IF(SUM(居宅!I193)=0,"",SUM(居宅!I193)/1000)</f>
        <v/>
      </c>
      <c r="AA193" s="787" t="str">
        <f>IF(SUM(居宅!N193)=0,"",SUM(居宅!N193)/1000)</f>
        <v/>
      </c>
      <c r="AB193" s="787">
        <f>IF(SUM(居宅!U193)=0,"",SUM(居宅!U193)/1000)</f>
        <v>22088</v>
      </c>
      <c r="AC193" s="787">
        <f>IF(SUM(居宅!AH193)=0,"",SUM(居宅!AH193)/1000)</f>
        <v>2865</v>
      </c>
      <c r="AD193" s="787" t="str">
        <f>IF(SUM(居宅!AL193)=0,"",SUM(居宅!AL193)/1000)</f>
        <v/>
      </c>
      <c r="AE193" s="787" t="str">
        <f>IF(SUM(居宅!AV193)=0,"",SUM(居宅!AV193)/1000)</f>
        <v/>
      </c>
      <c r="AF193" s="787" t="str">
        <f>IF(SUM(居宅!AZ193)=0,"",SUM(居宅!AZ193)/1000)</f>
        <v/>
      </c>
      <c r="AG193" s="787">
        <f>IF(SUM(作業所!H193)=0,"",SUM(作業所!H193)/1000)</f>
        <v>91795</v>
      </c>
      <c r="AH193" s="787" t="str">
        <f>IF(SUM(作業所!I193)=0,"",SUM(作業所!I193)/1000)</f>
        <v/>
      </c>
      <c r="AI193" s="787">
        <f>IF(SUM(作業所!K193)=0,"",SUM(作業所!K193)/1000)</f>
        <v>62264</v>
      </c>
      <c r="AJ193" s="787">
        <f>IF(SUM(作業所!R193)=0,"",SUM(作業所!R193)/1000)</f>
        <v>29531</v>
      </c>
      <c r="AK193" s="788" t="str">
        <f>IF(SUM('市受託(公益)'!H193)=0,"",SUM('市受託(公益)'!H193)/1000)</f>
        <v/>
      </c>
      <c r="AL193" s="410" t="str">
        <f>IF(SUM('市受託(公益)'!I193)=0,"",SUM('市受託(公益)'!I193)/1000)</f>
        <v/>
      </c>
      <c r="AM193" s="132" t="str">
        <f>IF(SUM('市受託(公益)'!K193)=0,"",SUM('市受託(公益)'!K193)/1000)</f>
        <v/>
      </c>
    </row>
    <row r="194" spans="1:39" ht="13.8" hidden="1" outlineLevel="1">
      <c r="A194" s="789"/>
      <c r="B194" s="790"/>
      <c r="C194" s="791"/>
      <c r="D194" s="792" t="s">
        <v>429</v>
      </c>
      <c r="E194" s="736" t="s">
        <v>85</v>
      </c>
      <c r="F194" s="792"/>
      <c r="G194" s="736"/>
      <c r="H194" s="785">
        <v>91675</v>
      </c>
      <c r="I194" s="785">
        <f t="shared" si="21"/>
        <v>104261</v>
      </c>
      <c r="J194" s="785">
        <f t="shared" si="19"/>
        <v>12586</v>
      </c>
      <c r="K194" s="786" t="str">
        <f>IF(SUM(法人!H194)=0,"",SUM(法人!H194)/1000)</f>
        <v/>
      </c>
      <c r="L194" s="787" t="str">
        <f>IF(SUM(地域!H194)=0,"",SUM(地域!H194)/1000)</f>
        <v/>
      </c>
      <c r="M194" s="787">
        <f>IF(SUM(相談!H194)=0,"",SUM(相談!H194)/1000)</f>
        <v>1560</v>
      </c>
      <c r="N194" s="787">
        <f>IF(SUM(相談!I194)=0,"",SUM(相談!I194)/1000)</f>
        <v>1560</v>
      </c>
      <c r="O194" s="787" t="str">
        <f>IF(SUM(相談!M194)=0,"",SUM(相談!M194)/1000)</f>
        <v/>
      </c>
      <c r="P194" s="787" t="str">
        <f>IF(SUM(相談!Q194)=0,"",SUM(相談!Q194)/1000)</f>
        <v/>
      </c>
      <c r="Q194" s="787" t="str">
        <f>IF(SUM(基金!H194)=0,"",SUM(基金!H194)/1000)</f>
        <v/>
      </c>
      <c r="R194" s="787" t="str">
        <f>IF(SUM(善銀!H194)=0,"",SUM(善銀!H194)/1000)</f>
        <v/>
      </c>
      <c r="S194" s="787" t="str">
        <f>IF(SUM(一般募金!H194)=0,"",SUM(一般募金!H194)/1000)</f>
        <v/>
      </c>
      <c r="T194" s="787" t="str">
        <f>IF(SUM(一般募金!I194)=0,"",SUM(一般募金!I194)/1000)</f>
        <v/>
      </c>
      <c r="U194" s="787" t="str">
        <f>IF(SUM(一般募金!K194)=0,"",SUM(一般募金!K194)/1000)</f>
        <v/>
      </c>
      <c r="V194" s="787" t="str">
        <f>IF(SUM(歳末募金!H194)=0,"",SUM(歳末募金!I194)/1000)</f>
        <v/>
      </c>
      <c r="W194" s="787" t="str">
        <f>IF(SUM(センター管理!H194)=0,"",SUM(センター管理!H194)/1000)</f>
        <v/>
      </c>
      <c r="X194" s="787" t="str">
        <f>IF(SUM(センター管理!K194)=0,"",SUM(センター管理!K194)/1000)</f>
        <v/>
      </c>
      <c r="Y194" s="787">
        <f>IF(SUM(居宅!H194)=0,"",SUM(居宅!H194)/1000)</f>
        <v>18146</v>
      </c>
      <c r="Z194" s="787" t="str">
        <f>IF(SUM(居宅!I194)=0,"",SUM(居宅!I194)/1000)</f>
        <v/>
      </c>
      <c r="AA194" s="787" t="str">
        <f>IF(SUM(居宅!N194)=0,"",SUM(居宅!N194)/1000)</f>
        <v/>
      </c>
      <c r="AB194" s="787">
        <f>IF(SUM(居宅!U194)=0,"",SUM(居宅!U194)/1000)</f>
        <v>17864</v>
      </c>
      <c r="AC194" s="787">
        <f>IF(SUM(居宅!AH194)=0,"",SUM(居宅!AH194)/1000)</f>
        <v>282</v>
      </c>
      <c r="AD194" s="787" t="str">
        <f>IF(SUM(居宅!AL194)=0,"",SUM(居宅!AL194)/1000)</f>
        <v/>
      </c>
      <c r="AE194" s="787" t="str">
        <f>IF(SUM(居宅!AV194)=0,"",SUM(居宅!AV194)/1000)</f>
        <v/>
      </c>
      <c r="AF194" s="787" t="str">
        <f>IF(SUM(居宅!AZ194)=0,"",SUM(居宅!AZ194)/1000)</f>
        <v/>
      </c>
      <c r="AG194" s="787">
        <f>IF(SUM(作業所!H194)=0,"",SUM(作業所!H194)/1000)</f>
        <v>84555</v>
      </c>
      <c r="AH194" s="787" t="str">
        <f>IF(SUM(作業所!I194)=0,"",SUM(作業所!I194)/1000)</f>
        <v/>
      </c>
      <c r="AI194" s="787">
        <f>IF(SUM(作業所!K194)=0,"",SUM(作業所!K194)/1000)</f>
        <v>57086</v>
      </c>
      <c r="AJ194" s="787">
        <f>IF(SUM(作業所!R194)=0,"",SUM(作業所!R194)/1000)</f>
        <v>27469</v>
      </c>
      <c r="AK194" s="788" t="str">
        <f>IF(SUM('市受託(公益)'!H194)=0,"",SUM('市受託(公益)'!H194)/1000)</f>
        <v/>
      </c>
      <c r="AL194" s="409" t="str">
        <f>IF(SUM('市受託(公益)'!I194)=0,"",SUM('市受託(公益)'!I194)/1000)</f>
        <v/>
      </c>
      <c r="AM194" s="133" t="str">
        <f>IF(SUM('市受託(公益)'!K194)=0,"",SUM('市受託(公益)'!K194)/1000)</f>
        <v/>
      </c>
    </row>
    <row r="195" spans="1:39" ht="13.8" hidden="1" outlineLevel="3">
      <c r="A195" s="789"/>
      <c r="B195" s="738"/>
      <c r="C195" s="739"/>
      <c r="D195" s="740"/>
      <c r="E195" s="739"/>
      <c r="F195" s="792" t="s">
        <v>110</v>
      </c>
      <c r="G195" s="736" t="s">
        <v>430</v>
      </c>
      <c r="H195" s="785">
        <v>17280</v>
      </c>
      <c r="I195" s="785">
        <f t="shared" si="21"/>
        <v>17784</v>
      </c>
      <c r="J195" s="785">
        <f t="shared" si="19"/>
        <v>504</v>
      </c>
      <c r="K195" s="786" t="str">
        <f>IF(SUM(法人!H195)=0,"",SUM(法人!H195)/1000)</f>
        <v/>
      </c>
      <c r="L195" s="787" t="str">
        <f>IF(SUM(地域!H195)=0,"",SUM(地域!H195)/1000)</f>
        <v/>
      </c>
      <c r="M195" s="787" t="str">
        <f>IF(SUM(相談!H195)=0,"",SUM(相談!H195)/1000)</f>
        <v/>
      </c>
      <c r="N195" s="787" t="str">
        <f>IF(SUM(相談!I195)=0,"",SUM(相談!I195)/1000)</f>
        <v/>
      </c>
      <c r="O195" s="787" t="str">
        <f>IF(SUM(相談!M195)=0,"",SUM(相談!M195)/1000)</f>
        <v/>
      </c>
      <c r="P195" s="787" t="str">
        <f>IF(SUM(相談!Q195)=0,"",SUM(相談!Q195)/1000)</f>
        <v/>
      </c>
      <c r="Q195" s="787" t="str">
        <f>IF(SUM(基金!H195)=0,"",SUM(基金!H195)/1000)</f>
        <v/>
      </c>
      <c r="R195" s="787" t="str">
        <f>IF(SUM(善銀!H195)=0,"",SUM(善銀!H195)/1000)</f>
        <v/>
      </c>
      <c r="S195" s="787" t="str">
        <f>IF(SUM(一般募金!H195)=0,"",SUM(一般募金!H195)/1000)</f>
        <v/>
      </c>
      <c r="T195" s="787" t="str">
        <f>IF(SUM(一般募金!I195)=0,"",SUM(一般募金!I195)/1000)</f>
        <v/>
      </c>
      <c r="U195" s="787" t="str">
        <f>IF(SUM(一般募金!K195)=0,"",SUM(一般募金!K195)/1000)</f>
        <v/>
      </c>
      <c r="V195" s="787" t="str">
        <f>IF(SUM(歳末募金!H195)=0,"",SUM(歳末募金!I195)/1000)</f>
        <v/>
      </c>
      <c r="W195" s="787" t="str">
        <f>IF(SUM(センター管理!H195)=0,"",SUM(センター管理!H195)/1000)</f>
        <v/>
      </c>
      <c r="X195" s="787" t="str">
        <f>IF(SUM(センター管理!K195)=0,"",SUM(センター管理!K195)/1000)</f>
        <v/>
      </c>
      <c r="Y195" s="787">
        <f>IF(SUM(居宅!H195)=0,"",SUM(居宅!H195)/1000)</f>
        <v>17784</v>
      </c>
      <c r="Z195" s="787" t="str">
        <f>IF(SUM(居宅!I195)=0,"",SUM(居宅!I195)/1000)</f>
        <v/>
      </c>
      <c r="AA195" s="787" t="str">
        <f>IF(SUM(居宅!N195)=0,"",SUM(居宅!N195)/1000)</f>
        <v/>
      </c>
      <c r="AB195" s="787">
        <f>IF(SUM(居宅!U195)=0,"",SUM(居宅!U195)/1000)</f>
        <v>17784</v>
      </c>
      <c r="AC195" s="787" t="str">
        <f>IF(SUM(居宅!AH195)=0,"",SUM(居宅!AH195)/1000)</f>
        <v/>
      </c>
      <c r="AD195" s="787" t="str">
        <f>IF(SUM(居宅!AL195)=0,"",SUM(居宅!AL195)/1000)</f>
        <v/>
      </c>
      <c r="AE195" s="787" t="str">
        <f>IF(SUM(居宅!AV195)=0,"",SUM(居宅!AV195)/1000)</f>
        <v/>
      </c>
      <c r="AF195" s="787" t="str">
        <f>IF(SUM(居宅!AZ195)=0,"",SUM(居宅!AZ195)/1000)</f>
        <v/>
      </c>
      <c r="AG195" s="787" t="str">
        <f>IF(SUM(作業所!H195)=0,"",SUM(作業所!H195)/1000)</f>
        <v/>
      </c>
      <c r="AH195" s="787" t="str">
        <f>IF(SUM(作業所!I195)=0,"",SUM(作業所!I195)/1000)</f>
        <v/>
      </c>
      <c r="AI195" s="787" t="str">
        <f>IF(SUM(作業所!K195)=0,"",SUM(作業所!K195)/1000)</f>
        <v/>
      </c>
      <c r="AJ195" s="787" t="str">
        <f>IF(SUM(作業所!R195)=0,"",SUM(作業所!R195)/1000)</f>
        <v/>
      </c>
      <c r="AK195" s="788" t="str">
        <f>IF(SUM('市受託(公益)'!H195)=0,"",SUM('市受託(公益)'!H195)/1000)</f>
        <v/>
      </c>
      <c r="AL195" s="409" t="str">
        <f>IF(SUM('市受託(公益)'!I195)=0,"",SUM('市受託(公益)'!I195)/1000)</f>
        <v/>
      </c>
      <c r="AM195" s="133" t="str">
        <f>IF(SUM('市受託(公益)'!K195)=0,"",SUM('市受託(公益)'!K195)/1000)</f>
        <v/>
      </c>
    </row>
    <row r="196" spans="1:39" ht="13.8" hidden="1" outlineLevel="4">
      <c r="A196" s="789"/>
      <c r="B196" s="738"/>
      <c r="C196" s="739"/>
      <c r="D196" s="740"/>
      <c r="E196" s="739"/>
      <c r="F196" s="735" t="s">
        <v>682</v>
      </c>
      <c r="G196" s="736" t="s">
        <v>752</v>
      </c>
      <c r="H196" s="785">
        <v>15666</v>
      </c>
      <c r="I196" s="785">
        <f t="shared" si="21"/>
        <v>15342</v>
      </c>
      <c r="J196" s="785">
        <f t="shared" si="19"/>
        <v>-324</v>
      </c>
      <c r="K196" s="786" t="str">
        <f>IF(SUM(法人!H196)=0,"",SUM(法人!H196)/1000)</f>
        <v/>
      </c>
      <c r="L196" s="787" t="str">
        <f>IF(SUM(地域!H196)=0,"",SUM(地域!H196)/1000)</f>
        <v/>
      </c>
      <c r="M196" s="787" t="str">
        <f>IF(SUM(相談!H196)=0,"",SUM(相談!H196)/1000)</f>
        <v/>
      </c>
      <c r="N196" s="787" t="str">
        <f>IF(SUM(相談!I196)=0,"",SUM(相談!I196)/1000)</f>
        <v/>
      </c>
      <c r="O196" s="787" t="str">
        <f>IF(SUM(相談!M196)=0,"",SUM(相談!M196)/1000)</f>
        <v/>
      </c>
      <c r="P196" s="787" t="str">
        <f>IF(SUM(相談!Q196)=0,"",SUM(相談!Q196)/1000)</f>
        <v/>
      </c>
      <c r="Q196" s="787" t="str">
        <f>IF(SUM(基金!H196)=0,"",SUM(基金!H196)/1000)</f>
        <v/>
      </c>
      <c r="R196" s="787" t="str">
        <f>IF(SUM(善銀!H196)=0,"",SUM(善銀!H196)/1000)</f>
        <v/>
      </c>
      <c r="S196" s="787" t="str">
        <f>IF(SUM(一般募金!H196)=0,"",SUM(一般募金!H196)/1000)</f>
        <v/>
      </c>
      <c r="T196" s="787" t="str">
        <f>IF(SUM(一般募金!I196)=0,"",SUM(一般募金!I196)/1000)</f>
        <v/>
      </c>
      <c r="U196" s="787" t="str">
        <f>IF(SUM(一般募金!K196)=0,"",SUM(一般募金!K196)/1000)</f>
        <v/>
      </c>
      <c r="V196" s="787" t="str">
        <f>IF(SUM(歳末募金!H196)=0,"",SUM(歳末募金!I196)/1000)</f>
        <v/>
      </c>
      <c r="W196" s="787" t="str">
        <f>IF(SUM(センター管理!H196)=0,"",SUM(センター管理!H196)/1000)</f>
        <v/>
      </c>
      <c r="X196" s="787" t="str">
        <f>IF(SUM(センター管理!K196)=0,"",SUM(センター管理!K196)/1000)</f>
        <v/>
      </c>
      <c r="Y196" s="787">
        <f>IF(SUM(居宅!H196)=0,"",SUM(居宅!H196)/1000)</f>
        <v>15342</v>
      </c>
      <c r="Z196" s="787" t="str">
        <f>IF(SUM(居宅!I196)=0,"",SUM(居宅!I196)/1000)</f>
        <v/>
      </c>
      <c r="AA196" s="787" t="str">
        <f>IF(SUM(居宅!N196)=0,"",SUM(居宅!N196)/1000)</f>
        <v/>
      </c>
      <c r="AB196" s="787">
        <f>IF(SUM(居宅!U196)=0,"",SUM(居宅!U196)/1000)</f>
        <v>15342</v>
      </c>
      <c r="AC196" s="787" t="str">
        <f>IF(SUM(居宅!AH196)=0,"",SUM(居宅!AH196)/1000)</f>
        <v/>
      </c>
      <c r="AD196" s="787" t="str">
        <f>IF(SUM(居宅!AL196)=0,"",SUM(居宅!AL196)/1000)</f>
        <v/>
      </c>
      <c r="AE196" s="787" t="str">
        <f>IF(SUM(居宅!AV196)=0,"",SUM(居宅!AV196)/1000)</f>
        <v/>
      </c>
      <c r="AF196" s="787" t="str">
        <f>IF(SUM(居宅!AZ196)=0,"",SUM(居宅!AZ196)/1000)</f>
        <v/>
      </c>
      <c r="AG196" s="787" t="str">
        <f>IF(SUM(作業所!H196)=0,"",SUM(作業所!H196)/1000)</f>
        <v/>
      </c>
      <c r="AH196" s="787" t="str">
        <f>IF(SUM(作業所!I196)=0,"",SUM(作業所!I196)/1000)</f>
        <v/>
      </c>
      <c r="AI196" s="787" t="str">
        <f>IF(SUM(作業所!K196)=0,"",SUM(作業所!K196)/1000)</f>
        <v/>
      </c>
      <c r="AJ196" s="787" t="str">
        <f>IF(SUM(作業所!R196)=0,"",SUM(作業所!R196)/1000)</f>
        <v/>
      </c>
      <c r="AK196" s="788" t="str">
        <f>IF(SUM('市受託(公益)'!H196)=0,"",SUM('市受託(公益)'!H196)/1000)</f>
        <v/>
      </c>
      <c r="AL196" s="409" t="str">
        <f>IF(SUM('市受託(公益)'!I196)=0,"",SUM('市受託(公益)'!I196)/1000)</f>
        <v/>
      </c>
      <c r="AM196" s="133" t="str">
        <f>IF(SUM('市受託(公益)'!K196)=0,"",SUM('市受託(公益)'!K196)/1000)</f>
        <v/>
      </c>
    </row>
    <row r="197" spans="1:39" ht="13.8" hidden="1" outlineLevel="4">
      <c r="A197" s="789"/>
      <c r="B197" s="738"/>
      <c r="C197" s="739"/>
      <c r="D197" s="740"/>
      <c r="E197" s="739"/>
      <c r="F197" s="735" t="s">
        <v>683</v>
      </c>
      <c r="G197" s="736" t="s">
        <v>753</v>
      </c>
      <c r="H197" s="785">
        <v>1614</v>
      </c>
      <c r="I197" s="785">
        <f t="shared" si="21"/>
        <v>2442</v>
      </c>
      <c r="J197" s="785">
        <f t="shared" si="19"/>
        <v>828</v>
      </c>
      <c r="K197" s="786" t="str">
        <f>IF(SUM(法人!H197)=0,"",SUM(法人!H197)/1000)</f>
        <v/>
      </c>
      <c r="L197" s="787" t="str">
        <f>IF(SUM(地域!H197)=0,"",SUM(地域!H197)/1000)</f>
        <v/>
      </c>
      <c r="M197" s="787" t="str">
        <f>IF(SUM(相談!H197)=0,"",SUM(相談!H197)/1000)</f>
        <v/>
      </c>
      <c r="N197" s="787" t="str">
        <f>IF(SUM(相談!I197)=0,"",SUM(相談!I197)/1000)</f>
        <v/>
      </c>
      <c r="O197" s="787" t="str">
        <f>IF(SUM(相談!M197)=0,"",SUM(相談!M197)/1000)</f>
        <v/>
      </c>
      <c r="P197" s="787" t="str">
        <f>IF(SUM(相談!Q197)=0,"",SUM(相談!Q197)/1000)</f>
        <v/>
      </c>
      <c r="Q197" s="787" t="str">
        <f>IF(SUM(基金!H197)=0,"",SUM(基金!H197)/1000)</f>
        <v/>
      </c>
      <c r="R197" s="787" t="str">
        <f>IF(SUM(善銀!H197)=0,"",SUM(善銀!H197)/1000)</f>
        <v/>
      </c>
      <c r="S197" s="787" t="str">
        <f>IF(SUM(一般募金!H197)=0,"",SUM(一般募金!H197)/1000)</f>
        <v/>
      </c>
      <c r="T197" s="787" t="str">
        <f>IF(SUM(一般募金!I197)=0,"",SUM(一般募金!I197)/1000)</f>
        <v/>
      </c>
      <c r="U197" s="787" t="str">
        <f>IF(SUM(一般募金!K197)=0,"",SUM(一般募金!K197)/1000)</f>
        <v/>
      </c>
      <c r="V197" s="787" t="str">
        <f>IF(SUM(歳末募金!H197)=0,"",SUM(歳末募金!I197)/1000)</f>
        <v/>
      </c>
      <c r="W197" s="787" t="str">
        <f>IF(SUM(センター管理!H197)=0,"",SUM(センター管理!H197)/1000)</f>
        <v/>
      </c>
      <c r="X197" s="787" t="str">
        <f>IF(SUM(センター管理!K197)=0,"",SUM(センター管理!K197)/1000)</f>
        <v/>
      </c>
      <c r="Y197" s="787">
        <f>IF(SUM(居宅!H197)=0,"",SUM(居宅!H197)/1000)</f>
        <v>2442</v>
      </c>
      <c r="Z197" s="787" t="str">
        <f>IF(SUM(居宅!I197)=0,"",SUM(居宅!I197)/1000)</f>
        <v/>
      </c>
      <c r="AA197" s="787" t="str">
        <f>IF(SUM(居宅!N197)=0,"",SUM(居宅!N197)/1000)</f>
        <v/>
      </c>
      <c r="AB197" s="787">
        <f>IF(SUM(居宅!U197)=0,"",SUM(居宅!U197)/1000)</f>
        <v>2442</v>
      </c>
      <c r="AC197" s="787" t="str">
        <f>IF(SUM(居宅!AH197)=0,"",SUM(居宅!AH197)/1000)</f>
        <v/>
      </c>
      <c r="AD197" s="787" t="str">
        <f>IF(SUM(居宅!AL197)=0,"",SUM(居宅!AL197)/1000)</f>
        <v/>
      </c>
      <c r="AE197" s="787" t="str">
        <f>IF(SUM(居宅!AV197)=0,"",SUM(居宅!AV197)/1000)</f>
        <v/>
      </c>
      <c r="AF197" s="787" t="str">
        <f>IF(SUM(居宅!AZ197)=0,"",SUM(居宅!AZ197)/1000)</f>
        <v/>
      </c>
      <c r="AG197" s="787" t="str">
        <f>IF(SUM(作業所!H197)=0,"",SUM(作業所!H197)/1000)</f>
        <v/>
      </c>
      <c r="AH197" s="787" t="str">
        <f>IF(SUM(作業所!I197)=0,"",SUM(作業所!I197)/1000)</f>
        <v/>
      </c>
      <c r="AI197" s="787" t="str">
        <f>IF(SUM(作業所!K197)=0,"",SUM(作業所!K197)/1000)</f>
        <v/>
      </c>
      <c r="AJ197" s="787" t="str">
        <f>IF(SUM(作業所!R197)=0,"",SUM(作業所!R197)/1000)</f>
        <v/>
      </c>
      <c r="AK197" s="788" t="str">
        <f>IF(SUM('市受託(公益)'!H197)=0,"",SUM('市受託(公益)'!H197)/1000)</f>
        <v/>
      </c>
      <c r="AL197" s="409" t="str">
        <f>IF(SUM('市受託(公益)'!I197)=0,"",SUM('市受託(公益)'!I197)/1000)</f>
        <v/>
      </c>
      <c r="AM197" s="133" t="str">
        <f>IF(SUM('市受託(公益)'!K197)=0,"",SUM('市受託(公益)'!K197)/1000)</f>
        <v/>
      </c>
    </row>
    <row r="198" spans="1:39" ht="13.8" hidden="1" outlineLevel="3">
      <c r="A198" s="789"/>
      <c r="B198" s="738"/>
      <c r="C198" s="739"/>
      <c r="D198" s="740"/>
      <c r="E198" s="739"/>
      <c r="F198" s="792" t="s">
        <v>628</v>
      </c>
      <c r="G198" s="736" t="s">
        <v>88</v>
      </c>
      <c r="H198" s="785" t="s">
        <v>871</v>
      </c>
      <c r="I198" s="785" t="str">
        <f t="shared" si="21"/>
        <v/>
      </c>
      <c r="J198" s="785" t="str">
        <f t="shared" si="19"/>
        <v xml:space="preserve"> </v>
      </c>
      <c r="K198" s="786" t="str">
        <f>IF(SUM(法人!H198)=0,"",SUM(法人!H198)/1000)</f>
        <v/>
      </c>
      <c r="L198" s="787" t="str">
        <f>IF(SUM(地域!H198)=0,"",SUM(地域!H198)/1000)</f>
        <v/>
      </c>
      <c r="M198" s="787" t="str">
        <f>IF(SUM(相談!H198)=0,"",SUM(相談!H198)/1000)</f>
        <v/>
      </c>
      <c r="N198" s="787" t="str">
        <f>IF(SUM(相談!I198)=0,"",SUM(相談!I198)/1000)</f>
        <v/>
      </c>
      <c r="O198" s="787" t="str">
        <f>IF(SUM(相談!M198)=0,"",SUM(相談!M198)/1000)</f>
        <v/>
      </c>
      <c r="P198" s="787" t="str">
        <f>IF(SUM(相談!Q198)=0,"",SUM(相談!Q198)/1000)</f>
        <v/>
      </c>
      <c r="Q198" s="787" t="str">
        <f>IF(SUM(基金!H198)=0,"",SUM(基金!H198)/1000)</f>
        <v/>
      </c>
      <c r="R198" s="787" t="str">
        <f>IF(SUM(善銀!H198)=0,"",SUM(善銀!H198)/1000)</f>
        <v/>
      </c>
      <c r="S198" s="787" t="str">
        <f>IF(SUM(一般募金!H198)=0,"",SUM(一般募金!H198)/1000)</f>
        <v/>
      </c>
      <c r="T198" s="787" t="str">
        <f>IF(SUM(一般募金!I198)=0,"",SUM(一般募金!I198)/1000)</f>
        <v/>
      </c>
      <c r="U198" s="787" t="str">
        <f>IF(SUM(一般募金!K198)=0,"",SUM(一般募金!K198)/1000)</f>
        <v/>
      </c>
      <c r="V198" s="787" t="str">
        <f>IF(SUM(歳末募金!H198)=0,"",SUM(歳末募金!I198)/1000)</f>
        <v/>
      </c>
      <c r="W198" s="787" t="str">
        <f>IF(SUM(センター管理!H198)=0,"",SUM(センター管理!H198)/1000)</f>
        <v/>
      </c>
      <c r="X198" s="787" t="str">
        <f>IF(SUM(センター管理!K198)=0,"",SUM(センター管理!K198)/1000)</f>
        <v/>
      </c>
      <c r="Y198" s="787" t="str">
        <f>IF(SUM(居宅!H198)=0,"",SUM(居宅!H198)/1000)</f>
        <v/>
      </c>
      <c r="Z198" s="787" t="str">
        <f>IF(SUM(居宅!I198)=0,"",SUM(居宅!I198)/1000)</f>
        <v/>
      </c>
      <c r="AA198" s="787" t="str">
        <f>IF(SUM(居宅!N198)=0,"",SUM(居宅!N198)/1000)</f>
        <v/>
      </c>
      <c r="AB198" s="787" t="str">
        <f>IF(SUM(居宅!U198)=0,"",SUM(居宅!U198)/1000)</f>
        <v/>
      </c>
      <c r="AC198" s="787" t="str">
        <f>IF(SUM(居宅!AH198)=0,"",SUM(居宅!AH198)/1000)</f>
        <v/>
      </c>
      <c r="AD198" s="787" t="str">
        <f>IF(SUM(居宅!AL198)=0,"",SUM(居宅!AL198)/1000)</f>
        <v/>
      </c>
      <c r="AE198" s="787" t="str">
        <f>IF(SUM(居宅!AV198)=0,"",SUM(居宅!AV198)/1000)</f>
        <v/>
      </c>
      <c r="AF198" s="787" t="str">
        <f>IF(SUM(居宅!AZ198)=0,"",SUM(居宅!AZ198)/1000)</f>
        <v/>
      </c>
      <c r="AG198" s="787" t="str">
        <f>IF(SUM(作業所!H198)=0,"",SUM(作業所!H198)/1000)</f>
        <v/>
      </c>
      <c r="AH198" s="787" t="str">
        <f>IF(SUM(作業所!I198)=0,"",SUM(作業所!I198)/1000)</f>
        <v/>
      </c>
      <c r="AI198" s="787" t="str">
        <f>IF(SUM(作業所!K198)=0,"",SUM(作業所!K198)/1000)</f>
        <v/>
      </c>
      <c r="AJ198" s="787" t="str">
        <f>IF(SUM(作業所!R198)=0,"",SUM(作業所!R198)/1000)</f>
        <v/>
      </c>
      <c r="AK198" s="788" t="str">
        <f>IF(SUM('市受託(公益)'!H198)=0,"",SUM('市受託(公益)'!H198)/1000)</f>
        <v/>
      </c>
      <c r="AL198" s="409" t="str">
        <f>IF(SUM('市受託(公益)'!I198)=0,"",SUM('市受託(公益)'!I198)/1000)</f>
        <v/>
      </c>
      <c r="AM198" s="133" t="str">
        <f>IF(SUM('市受託(公益)'!K198)=0,"",SUM('市受託(公益)'!K198)/1000)</f>
        <v/>
      </c>
    </row>
    <row r="199" spans="1:39" ht="13.8" hidden="1" outlineLevel="3">
      <c r="A199" s="789"/>
      <c r="B199" s="738"/>
      <c r="C199" s="739"/>
      <c r="D199" s="740"/>
      <c r="E199" s="739"/>
      <c r="F199" s="792" t="s">
        <v>111</v>
      </c>
      <c r="G199" s="736" t="s">
        <v>89</v>
      </c>
      <c r="H199" s="785">
        <v>72875</v>
      </c>
      <c r="I199" s="785">
        <f t="shared" si="21"/>
        <v>84555</v>
      </c>
      <c r="J199" s="785">
        <f t="shared" si="19"/>
        <v>11680</v>
      </c>
      <c r="K199" s="786" t="str">
        <f>IF(SUM(法人!H199)=0,"",SUM(法人!H199)/1000)</f>
        <v/>
      </c>
      <c r="L199" s="787" t="str">
        <f>IF(SUM(地域!H199)=0,"",SUM(地域!H199)/1000)</f>
        <v/>
      </c>
      <c r="M199" s="787" t="str">
        <f>IF(SUM(相談!H199)=0,"",SUM(相談!H199)/1000)</f>
        <v/>
      </c>
      <c r="N199" s="787" t="str">
        <f>IF(SUM(相談!I199)=0,"",SUM(相談!I199)/1000)</f>
        <v/>
      </c>
      <c r="O199" s="787" t="str">
        <f>IF(SUM(相談!M199)=0,"",SUM(相談!M199)/1000)</f>
        <v/>
      </c>
      <c r="P199" s="787" t="str">
        <f>IF(SUM(相談!Q199)=0,"",SUM(相談!Q199)/1000)</f>
        <v/>
      </c>
      <c r="Q199" s="787" t="str">
        <f>IF(SUM(基金!H199)=0,"",SUM(基金!H199)/1000)</f>
        <v/>
      </c>
      <c r="R199" s="787" t="str">
        <f>IF(SUM(善銀!H199)=0,"",SUM(善銀!H199)/1000)</f>
        <v/>
      </c>
      <c r="S199" s="787" t="str">
        <f>IF(SUM(一般募金!H199)=0,"",SUM(一般募金!H199)/1000)</f>
        <v/>
      </c>
      <c r="T199" s="787" t="str">
        <f>IF(SUM(一般募金!I199)=0,"",SUM(一般募金!I199)/1000)</f>
        <v/>
      </c>
      <c r="U199" s="787" t="str">
        <f>IF(SUM(一般募金!K199)=0,"",SUM(一般募金!K199)/1000)</f>
        <v/>
      </c>
      <c r="V199" s="787" t="str">
        <f>IF(SUM(歳末募金!H199)=0,"",SUM(歳末募金!I199)/1000)</f>
        <v/>
      </c>
      <c r="W199" s="787" t="str">
        <f>IF(SUM(センター管理!H199)=0,"",SUM(センター管理!H199)/1000)</f>
        <v/>
      </c>
      <c r="X199" s="787" t="str">
        <f>IF(SUM(センター管理!K199)=0,"",SUM(センター管理!K199)/1000)</f>
        <v/>
      </c>
      <c r="Y199" s="787" t="str">
        <f>IF(SUM(居宅!H199)=0,"",SUM(居宅!H199)/1000)</f>
        <v/>
      </c>
      <c r="Z199" s="787" t="str">
        <f>IF(SUM(居宅!I199)=0,"",SUM(居宅!I199)/1000)</f>
        <v/>
      </c>
      <c r="AA199" s="787" t="str">
        <f>IF(SUM(居宅!N199)=0,"",SUM(居宅!N199)/1000)</f>
        <v/>
      </c>
      <c r="AB199" s="787" t="str">
        <f>IF(SUM(居宅!U199)=0,"",SUM(居宅!U199)/1000)</f>
        <v/>
      </c>
      <c r="AC199" s="787" t="str">
        <f>IF(SUM(居宅!AH199)=0,"",SUM(居宅!AH199)/1000)</f>
        <v/>
      </c>
      <c r="AD199" s="787" t="str">
        <f>IF(SUM(居宅!AL199)=0,"",SUM(居宅!AL199)/1000)</f>
        <v/>
      </c>
      <c r="AE199" s="787" t="str">
        <f>IF(SUM(居宅!AV199)=0,"",SUM(居宅!AV199)/1000)</f>
        <v/>
      </c>
      <c r="AF199" s="787" t="str">
        <f>IF(SUM(居宅!AZ199)=0,"",SUM(居宅!AZ199)/1000)</f>
        <v/>
      </c>
      <c r="AG199" s="787">
        <f>IF(SUM(作業所!H199)=0,"",SUM(作業所!H199)/1000)</f>
        <v>84555</v>
      </c>
      <c r="AH199" s="787" t="str">
        <f>IF(SUM(作業所!I199)=0,"",SUM(作業所!I199)/1000)</f>
        <v/>
      </c>
      <c r="AI199" s="787">
        <f>IF(SUM(作業所!K199)=0,"",SUM(作業所!K199)/1000)</f>
        <v>57086</v>
      </c>
      <c r="AJ199" s="787">
        <f>IF(SUM(作業所!R199)=0,"",SUM(作業所!R199)/1000)</f>
        <v>27469</v>
      </c>
      <c r="AK199" s="788" t="str">
        <f>IF(SUM('市受託(公益)'!H199)=0,"",SUM('市受託(公益)'!H199)/1000)</f>
        <v/>
      </c>
      <c r="AL199" s="409" t="str">
        <f>IF(SUM('市受託(公益)'!I199)=0,"",SUM('市受託(公益)'!I199)/1000)</f>
        <v/>
      </c>
      <c r="AM199" s="133" t="str">
        <f>IF(SUM('市受託(公益)'!K199)=0,"",SUM('市受託(公益)'!K199)/1000)</f>
        <v/>
      </c>
    </row>
    <row r="200" spans="1:39" ht="13.8" hidden="1" outlineLevel="4">
      <c r="A200" s="789"/>
      <c r="B200" s="738"/>
      <c r="C200" s="739"/>
      <c r="D200" s="740"/>
      <c r="E200" s="739"/>
      <c r="F200" s="735" t="s">
        <v>682</v>
      </c>
      <c r="G200" s="736" t="s">
        <v>754</v>
      </c>
      <c r="H200" s="785">
        <v>69987</v>
      </c>
      <c r="I200" s="785">
        <f t="shared" si="21"/>
        <v>80959</v>
      </c>
      <c r="J200" s="785">
        <f t="shared" si="19"/>
        <v>10972</v>
      </c>
      <c r="K200" s="786" t="str">
        <f>IF(SUM(法人!H200)=0,"",SUM(法人!H200)/1000)</f>
        <v/>
      </c>
      <c r="L200" s="787" t="str">
        <f>IF(SUM(地域!H200)=0,"",SUM(地域!H200)/1000)</f>
        <v/>
      </c>
      <c r="M200" s="787" t="str">
        <f>IF(SUM(相談!H200)=0,"",SUM(相談!H200)/1000)</f>
        <v/>
      </c>
      <c r="N200" s="787" t="str">
        <f>IF(SUM(相談!I200)=0,"",SUM(相談!I200)/1000)</f>
        <v/>
      </c>
      <c r="O200" s="787" t="str">
        <f>IF(SUM(相談!M200)=0,"",SUM(相談!M200)/1000)</f>
        <v/>
      </c>
      <c r="P200" s="787" t="str">
        <f>IF(SUM(相談!Q200)=0,"",SUM(相談!Q200)/1000)</f>
        <v/>
      </c>
      <c r="Q200" s="787" t="str">
        <f>IF(SUM(基金!H200)=0,"",SUM(基金!H200)/1000)</f>
        <v/>
      </c>
      <c r="R200" s="787" t="str">
        <f>IF(SUM(善銀!H200)=0,"",SUM(善銀!H200)/1000)</f>
        <v/>
      </c>
      <c r="S200" s="787" t="str">
        <f>IF(SUM(一般募金!H200)=0,"",SUM(一般募金!H200)/1000)</f>
        <v/>
      </c>
      <c r="T200" s="787" t="str">
        <f>IF(SUM(一般募金!I200)=0,"",SUM(一般募金!I200)/1000)</f>
        <v/>
      </c>
      <c r="U200" s="787" t="str">
        <f>IF(SUM(一般募金!K200)=0,"",SUM(一般募金!K200)/1000)</f>
        <v/>
      </c>
      <c r="V200" s="787" t="str">
        <f>IF(SUM(歳末募金!H200)=0,"",SUM(歳末募金!I200)/1000)</f>
        <v/>
      </c>
      <c r="W200" s="787" t="str">
        <f>IF(SUM(センター管理!H200)=0,"",SUM(センター管理!H200)/1000)</f>
        <v/>
      </c>
      <c r="X200" s="787" t="str">
        <f>IF(SUM(センター管理!K200)=0,"",SUM(センター管理!K200)/1000)</f>
        <v/>
      </c>
      <c r="Y200" s="787" t="str">
        <f>IF(SUM(居宅!H200)=0,"",SUM(居宅!H200)/1000)</f>
        <v/>
      </c>
      <c r="Z200" s="787" t="str">
        <f>IF(SUM(居宅!I200)=0,"",SUM(居宅!I200)/1000)</f>
        <v/>
      </c>
      <c r="AA200" s="787" t="str">
        <f>IF(SUM(居宅!N200)=0,"",SUM(居宅!N200)/1000)</f>
        <v/>
      </c>
      <c r="AB200" s="787" t="str">
        <f>IF(SUM(居宅!U200)=0,"",SUM(居宅!U200)/1000)</f>
        <v/>
      </c>
      <c r="AC200" s="787" t="str">
        <f>IF(SUM(居宅!AH200)=0,"",SUM(居宅!AH200)/1000)</f>
        <v/>
      </c>
      <c r="AD200" s="787" t="str">
        <f>IF(SUM(居宅!AL200)=0,"",SUM(居宅!AL200)/1000)</f>
        <v/>
      </c>
      <c r="AE200" s="787" t="str">
        <f>IF(SUM(居宅!AV200)=0,"",SUM(居宅!AV200)/1000)</f>
        <v/>
      </c>
      <c r="AF200" s="787" t="str">
        <f>IF(SUM(居宅!AZ200)=0,"",SUM(居宅!AZ200)/1000)</f>
        <v/>
      </c>
      <c r="AG200" s="787">
        <f>IF(SUM(作業所!H200)=0,"",SUM(作業所!H200)/1000)</f>
        <v>80959</v>
      </c>
      <c r="AH200" s="787" t="str">
        <f>IF(SUM(作業所!I200)=0,"",SUM(作業所!I200)/1000)</f>
        <v/>
      </c>
      <c r="AI200" s="787">
        <f>IF(SUM(作業所!K200)=0,"",SUM(作業所!K200)/1000)</f>
        <v>53490</v>
      </c>
      <c r="AJ200" s="787">
        <f>IF(SUM(作業所!R200)=0,"",SUM(作業所!R200)/1000)</f>
        <v>27469</v>
      </c>
      <c r="AK200" s="788" t="str">
        <f>IF(SUM('市受託(公益)'!H200)=0,"",SUM('市受託(公益)'!H200)/1000)</f>
        <v/>
      </c>
      <c r="AL200" s="409" t="str">
        <f>IF(SUM('市受託(公益)'!I200)=0,"",SUM('市受託(公益)'!I200)/1000)</f>
        <v/>
      </c>
      <c r="AM200" s="133" t="str">
        <f>IF(SUM('市受託(公益)'!K200)=0,"",SUM('市受託(公益)'!K200)/1000)</f>
        <v/>
      </c>
    </row>
    <row r="201" spans="1:39" ht="13.8" hidden="1" outlineLevel="4">
      <c r="A201" s="789"/>
      <c r="B201" s="738"/>
      <c r="C201" s="739"/>
      <c r="D201" s="740"/>
      <c r="E201" s="739"/>
      <c r="F201" s="735" t="s">
        <v>683</v>
      </c>
      <c r="G201" s="736" t="s">
        <v>755</v>
      </c>
      <c r="H201" s="785">
        <v>2888</v>
      </c>
      <c r="I201" s="785">
        <f t="shared" si="21"/>
        <v>3596</v>
      </c>
      <c r="J201" s="785">
        <f t="shared" si="19"/>
        <v>708</v>
      </c>
      <c r="K201" s="786" t="str">
        <f>IF(SUM(法人!H201)=0,"",SUM(法人!H201)/1000)</f>
        <v/>
      </c>
      <c r="L201" s="787" t="str">
        <f>IF(SUM(地域!H201)=0,"",SUM(地域!H201)/1000)</f>
        <v/>
      </c>
      <c r="M201" s="787" t="str">
        <f>IF(SUM(相談!H201)=0,"",SUM(相談!H201)/1000)</f>
        <v/>
      </c>
      <c r="N201" s="787" t="str">
        <f>IF(SUM(相談!I201)=0,"",SUM(相談!I201)/1000)</f>
        <v/>
      </c>
      <c r="O201" s="787" t="str">
        <f>IF(SUM(相談!M201)=0,"",SUM(相談!M201)/1000)</f>
        <v/>
      </c>
      <c r="P201" s="787" t="str">
        <f>IF(SUM(相談!Q201)=0,"",SUM(相談!Q201)/1000)</f>
        <v/>
      </c>
      <c r="Q201" s="787" t="str">
        <f>IF(SUM(基金!H201)=0,"",SUM(基金!H201)/1000)</f>
        <v/>
      </c>
      <c r="R201" s="787" t="str">
        <f>IF(SUM(善銀!H201)=0,"",SUM(善銀!H201)/1000)</f>
        <v/>
      </c>
      <c r="S201" s="787" t="str">
        <f>IF(SUM(一般募金!H201)=0,"",SUM(一般募金!H201)/1000)</f>
        <v/>
      </c>
      <c r="T201" s="787" t="str">
        <f>IF(SUM(一般募金!I201)=0,"",SUM(一般募金!I201)/1000)</f>
        <v/>
      </c>
      <c r="U201" s="787" t="str">
        <f>IF(SUM(一般募金!K201)=0,"",SUM(一般募金!K201)/1000)</f>
        <v/>
      </c>
      <c r="V201" s="787" t="str">
        <f>IF(SUM(歳末募金!H201)=0,"",SUM(歳末募金!I201)/1000)</f>
        <v/>
      </c>
      <c r="W201" s="787" t="str">
        <f>IF(SUM(センター管理!H201)=0,"",SUM(センター管理!H201)/1000)</f>
        <v/>
      </c>
      <c r="X201" s="787" t="str">
        <f>IF(SUM(センター管理!K201)=0,"",SUM(センター管理!K201)/1000)</f>
        <v/>
      </c>
      <c r="Y201" s="787" t="str">
        <f>IF(SUM(居宅!H201)=0,"",SUM(居宅!H201)/1000)</f>
        <v/>
      </c>
      <c r="Z201" s="787" t="str">
        <f>IF(SUM(居宅!I201)=0,"",SUM(居宅!I201)/1000)</f>
        <v/>
      </c>
      <c r="AA201" s="787" t="str">
        <f>IF(SUM(居宅!N201)=0,"",SUM(居宅!N201)/1000)</f>
        <v/>
      </c>
      <c r="AB201" s="787" t="str">
        <f>IF(SUM(居宅!U201)=0,"",SUM(居宅!U201)/1000)</f>
        <v/>
      </c>
      <c r="AC201" s="787" t="str">
        <f>IF(SUM(居宅!AH201)=0,"",SUM(居宅!AH201)/1000)</f>
        <v/>
      </c>
      <c r="AD201" s="787" t="str">
        <f>IF(SUM(居宅!AL201)=0,"",SUM(居宅!AL201)/1000)</f>
        <v/>
      </c>
      <c r="AE201" s="787" t="str">
        <f>IF(SUM(居宅!AV201)=0,"",SUM(居宅!AV201)/1000)</f>
        <v/>
      </c>
      <c r="AF201" s="787" t="str">
        <f>IF(SUM(居宅!AZ201)=0,"",SUM(居宅!AZ201)/1000)</f>
        <v/>
      </c>
      <c r="AG201" s="787">
        <f>IF(SUM(作業所!H201)=0,"",SUM(作業所!H201)/1000)</f>
        <v>3596</v>
      </c>
      <c r="AH201" s="787" t="str">
        <f>IF(SUM(作業所!I201)=0,"",SUM(作業所!I201)/1000)</f>
        <v/>
      </c>
      <c r="AI201" s="787">
        <f>IF(SUM(作業所!K201)=0,"",SUM(作業所!K201)/1000)</f>
        <v>3596</v>
      </c>
      <c r="AJ201" s="787" t="str">
        <f>IF(SUM(作業所!R201)=0,"",SUM(作業所!R201)/1000)</f>
        <v/>
      </c>
      <c r="AK201" s="788" t="str">
        <f>IF(SUM('市受託(公益)'!H201)=0,"",SUM('市受託(公益)'!H201)/1000)</f>
        <v/>
      </c>
      <c r="AL201" s="409" t="str">
        <f>IF(SUM('市受託(公益)'!I201)=0,"",SUM('市受託(公益)'!I201)/1000)</f>
        <v/>
      </c>
      <c r="AM201" s="133" t="str">
        <f>IF(SUM('市受託(公益)'!K201)=0,"",SUM('市受託(公益)'!K201)/1000)</f>
        <v/>
      </c>
    </row>
    <row r="202" spans="1:39" ht="13.8" hidden="1" outlineLevel="3">
      <c r="A202" s="789"/>
      <c r="B202" s="738"/>
      <c r="C202" s="739"/>
      <c r="D202" s="740"/>
      <c r="E202" s="739"/>
      <c r="F202" s="792" t="s">
        <v>629</v>
      </c>
      <c r="G202" s="736" t="s">
        <v>90</v>
      </c>
      <c r="H202" s="785" t="s">
        <v>871</v>
      </c>
      <c r="I202" s="785" t="str">
        <f t="shared" si="21"/>
        <v/>
      </c>
      <c r="J202" s="785" t="str">
        <f t="shared" si="19"/>
        <v xml:space="preserve"> </v>
      </c>
      <c r="K202" s="786" t="str">
        <f>IF(SUM(法人!H202)=0,"",SUM(法人!H202)/1000)</f>
        <v/>
      </c>
      <c r="L202" s="787" t="str">
        <f>IF(SUM(地域!H202)=0,"",SUM(地域!H202)/1000)</f>
        <v/>
      </c>
      <c r="M202" s="787" t="str">
        <f>IF(SUM(相談!H202)=0,"",SUM(相談!H202)/1000)</f>
        <v/>
      </c>
      <c r="N202" s="787" t="str">
        <f>IF(SUM(相談!I202)=0,"",SUM(相談!I202)/1000)</f>
        <v/>
      </c>
      <c r="O202" s="787" t="str">
        <f>IF(SUM(相談!M202)=0,"",SUM(相談!M202)/1000)</f>
        <v/>
      </c>
      <c r="P202" s="787" t="str">
        <f>IF(SUM(相談!Q202)=0,"",SUM(相談!Q202)/1000)</f>
        <v/>
      </c>
      <c r="Q202" s="787" t="str">
        <f>IF(SUM(基金!H202)=0,"",SUM(基金!H202)/1000)</f>
        <v/>
      </c>
      <c r="R202" s="787" t="str">
        <f>IF(SUM(善銀!H202)=0,"",SUM(善銀!H202)/1000)</f>
        <v/>
      </c>
      <c r="S202" s="787" t="str">
        <f>IF(SUM(一般募金!H202)=0,"",SUM(一般募金!H202)/1000)</f>
        <v/>
      </c>
      <c r="T202" s="787" t="str">
        <f>IF(SUM(一般募金!I202)=0,"",SUM(一般募金!I202)/1000)</f>
        <v/>
      </c>
      <c r="U202" s="787" t="str">
        <f>IF(SUM(一般募金!K202)=0,"",SUM(一般募金!K202)/1000)</f>
        <v/>
      </c>
      <c r="V202" s="787" t="str">
        <f>IF(SUM(歳末募金!H202)=0,"",SUM(歳末募金!I202)/1000)</f>
        <v/>
      </c>
      <c r="W202" s="787" t="str">
        <f>IF(SUM(センター管理!H202)=0,"",SUM(センター管理!H202)/1000)</f>
        <v/>
      </c>
      <c r="X202" s="787" t="str">
        <f>IF(SUM(センター管理!K202)=0,"",SUM(センター管理!K202)/1000)</f>
        <v/>
      </c>
      <c r="Y202" s="787" t="str">
        <f>IF(SUM(居宅!H202)=0,"",SUM(居宅!H202)/1000)</f>
        <v/>
      </c>
      <c r="Z202" s="787" t="str">
        <f>IF(SUM(居宅!I202)=0,"",SUM(居宅!I202)/1000)</f>
        <v/>
      </c>
      <c r="AA202" s="787" t="str">
        <f>IF(SUM(居宅!N202)=0,"",SUM(居宅!N202)/1000)</f>
        <v/>
      </c>
      <c r="AB202" s="787" t="str">
        <f>IF(SUM(居宅!U202)=0,"",SUM(居宅!U202)/1000)</f>
        <v/>
      </c>
      <c r="AC202" s="787" t="str">
        <f>IF(SUM(居宅!AH202)=0,"",SUM(居宅!AH202)/1000)</f>
        <v/>
      </c>
      <c r="AD202" s="787" t="str">
        <f>IF(SUM(居宅!AL202)=0,"",SUM(居宅!AL202)/1000)</f>
        <v/>
      </c>
      <c r="AE202" s="787" t="str">
        <f>IF(SUM(居宅!AV202)=0,"",SUM(居宅!AV202)/1000)</f>
        <v/>
      </c>
      <c r="AF202" s="787" t="str">
        <f>IF(SUM(居宅!AZ202)=0,"",SUM(居宅!AZ202)/1000)</f>
        <v/>
      </c>
      <c r="AG202" s="787" t="str">
        <f>IF(SUM(作業所!H202)=0,"",SUM(作業所!H202)/1000)</f>
        <v/>
      </c>
      <c r="AH202" s="787" t="str">
        <f>IF(SUM(作業所!I202)=0,"",SUM(作業所!I202)/1000)</f>
        <v/>
      </c>
      <c r="AI202" s="787" t="str">
        <f>IF(SUM(作業所!K202)=0,"",SUM(作業所!K202)/1000)</f>
        <v/>
      </c>
      <c r="AJ202" s="787" t="str">
        <f>IF(SUM(作業所!R202)=0,"",SUM(作業所!R202)/1000)</f>
        <v/>
      </c>
      <c r="AK202" s="788" t="str">
        <f>IF(SUM('市受託(公益)'!H202)=0,"",SUM('市受託(公益)'!H202)/1000)</f>
        <v/>
      </c>
      <c r="AL202" s="409" t="str">
        <f>IF(SUM('市受託(公益)'!I202)=0,"",SUM('市受託(公益)'!I202)/1000)</f>
        <v/>
      </c>
      <c r="AM202" s="133" t="str">
        <f>IF(SUM('市受託(公益)'!K202)=0,"",SUM('市受託(公益)'!K202)/1000)</f>
        <v/>
      </c>
    </row>
    <row r="203" spans="1:39" ht="13.8" hidden="1" outlineLevel="3">
      <c r="A203" s="789"/>
      <c r="B203" s="738"/>
      <c r="C203" s="739"/>
      <c r="D203" s="740"/>
      <c r="E203" s="739"/>
      <c r="F203" s="792" t="s">
        <v>143</v>
      </c>
      <c r="G203" s="736" t="s">
        <v>337</v>
      </c>
      <c r="H203" s="785">
        <v>1100</v>
      </c>
      <c r="I203" s="785">
        <f t="shared" si="21"/>
        <v>1560</v>
      </c>
      <c r="J203" s="785">
        <f t="shared" si="19"/>
        <v>460</v>
      </c>
      <c r="K203" s="786" t="str">
        <f>IF(SUM(法人!H203)=0,"",SUM(法人!H203)/1000)</f>
        <v/>
      </c>
      <c r="L203" s="787" t="str">
        <f>IF(SUM(地域!H203)=0,"",SUM(地域!H203)/1000)</f>
        <v/>
      </c>
      <c r="M203" s="787">
        <f>IF(SUM(相談!H203)=0,"",SUM(相談!H203)/1000)</f>
        <v>1560</v>
      </c>
      <c r="N203" s="787">
        <f>IF(SUM(相談!I203)=0,"",SUM(相談!I203)/1000)</f>
        <v>1560</v>
      </c>
      <c r="O203" s="787" t="str">
        <f>IF(SUM(相談!M203)=0,"",SUM(相談!M203)/1000)</f>
        <v/>
      </c>
      <c r="P203" s="787" t="str">
        <f>IF(SUM(相談!Q203)=0,"",SUM(相談!Q203)/1000)</f>
        <v/>
      </c>
      <c r="Q203" s="787" t="str">
        <f>IF(SUM(基金!H203)=0,"",SUM(基金!H203)/1000)</f>
        <v/>
      </c>
      <c r="R203" s="787" t="str">
        <f>IF(SUM(善銀!H203)=0,"",SUM(善銀!H203)/1000)</f>
        <v/>
      </c>
      <c r="S203" s="787" t="str">
        <f>IF(SUM(一般募金!H203)=0,"",SUM(一般募金!H203)/1000)</f>
        <v/>
      </c>
      <c r="T203" s="787" t="str">
        <f>IF(SUM(一般募金!I203)=0,"",SUM(一般募金!I203)/1000)</f>
        <v/>
      </c>
      <c r="U203" s="787" t="str">
        <f>IF(SUM(一般募金!K203)=0,"",SUM(一般募金!K203)/1000)</f>
        <v/>
      </c>
      <c r="V203" s="787" t="str">
        <f>IF(SUM(歳末募金!H203)=0,"",SUM(歳末募金!I203)/1000)</f>
        <v/>
      </c>
      <c r="W203" s="787" t="str">
        <f>IF(SUM(センター管理!H203)=0,"",SUM(センター管理!H203)/1000)</f>
        <v/>
      </c>
      <c r="X203" s="787" t="str">
        <f>IF(SUM(センター管理!K203)=0,"",SUM(センター管理!K203)/1000)</f>
        <v/>
      </c>
      <c r="Y203" s="787" t="str">
        <f>IF(SUM(居宅!H203)=0,"",SUM(居宅!H203)/1000)</f>
        <v/>
      </c>
      <c r="Z203" s="787" t="str">
        <f>IF(SUM(居宅!I203)=0,"",SUM(居宅!I203)/1000)</f>
        <v/>
      </c>
      <c r="AA203" s="787" t="str">
        <f>IF(SUM(居宅!N203)=0,"",SUM(居宅!N203)/1000)</f>
        <v/>
      </c>
      <c r="AB203" s="787" t="str">
        <f>IF(SUM(居宅!U203)=0,"",SUM(居宅!U203)/1000)</f>
        <v/>
      </c>
      <c r="AC203" s="787" t="str">
        <f>IF(SUM(居宅!AH203)=0,"",SUM(居宅!AH203)/1000)</f>
        <v/>
      </c>
      <c r="AD203" s="787" t="str">
        <f>IF(SUM(居宅!AL203)=0,"",SUM(居宅!AL203)/1000)</f>
        <v/>
      </c>
      <c r="AE203" s="787" t="str">
        <f>IF(SUM(居宅!AV203)=0,"",SUM(居宅!AV203)/1000)</f>
        <v/>
      </c>
      <c r="AF203" s="787" t="str">
        <f>IF(SUM(居宅!AZ203)=0,"",SUM(居宅!AZ203)/1000)</f>
        <v/>
      </c>
      <c r="AG203" s="787" t="str">
        <f>IF(SUM(作業所!H203)=0,"",SUM(作業所!H203)/1000)</f>
        <v/>
      </c>
      <c r="AH203" s="787" t="str">
        <f>IF(SUM(作業所!I203)=0,"",SUM(作業所!I203)/1000)</f>
        <v/>
      </c>
      <c r="AI203" s="787" t="str">
        <f>IF(SUM(作業所!K203)=0,"",SUM(作業所!K203)/1000)</f>
        <v/>
      </c>
      <c r="AJ203" s="787" t="str">
        <f>IF(SUM(作業所!R203)=0,"",SUM(作業所!R203)/1000)</f>
        <v/>
      </c>
      <c r="AK203" s="788" t="str">
        <f>IF(SUM('市受託(公益)'!H203)=0,"",SUM('市受託(公益)'!H203)/1000)</f>
        <v/>
      </c>
      <c r="AL203" s="409" t="str">
        <f>IF(SUM('市受託(公益)'!I203)=0,"",SUM('市受託(公益)'!I203)/1000)</f>
        <v/>
      </c>
      <c r="AM203" s="133" t="str">
        <f>IF(SUM('市受託(公益)'!K203)=0,"",SUM('市受託(公益)'!K203)/1000)</f>
        <v/>
      </c>
    </row>
    <row r="204" spans="1:39" ht="13.8" hidden="1" outlineLevel="3">
      <c r="A204" s="789"/>
      <c r="B204" s="738"/>
      <c r="C204" s="739"/>
      <c r="D204" s="740"/>
      <c r="E204" s="739"/>
      <c r="F204" s="792" t="s">
        <v>630</v>
      </c>
      <c r="G204" s="736" t="s">
        <v>339</v>
      </c>
      <c r="H204" s="785" t="s">
        <v>871</v>
      </c>
      <c r="I204" s="785" t="str">
        <f t="shared" si="21"/>
        <v/>
      </c>
      <c r="J204" s="785" t="str">
        <f t="shared" si="19"/>
        <v xml:space="preserve"> </v>
      </c>
      <c r="K204" s="786" t="str">
        <f>IF(SUM(法人!H204)=0,"",SUM(法人!H204)/1000)</f>
        <v/>
      </c>
      <c r="L204" s="787" t="str">
        <f>IF(SUM(地域!H204)=0,"",SUM(地域!H204)/1000)</f>
        <v/>
      </c>
      <c r="M204" s="787" t="str">
        <f>IF(SUM(相談!H204)=0,"",SUM(相談!H204)/1000)</f>
        <v/>
      </c>
      <c r="N204" s="787" t="str">
        <f>IF(SUM(相談!I204)=0,"",SUM(相談!I204)/1000)</f>
        <v/>
      </c>
      <c r="O204" s="787" t="str">
        <f>IF(SUM(相談!M204)=0,"",SUM(相談!M204)/1000)</f>
        <v/>
      </c>
      <c r="P204" s="787" t="str">
        <f>IF(SUM(相談!Q204)=0,"",SUM(相談!Q204)/1000)</f>
        <v/>
      </c>
      <c r="Q204" s="787" t="str">
        <f>IF(SUM(基金!H204)=0,"",SUM(基金!H204)/1000)</f>
        <v/>
      </c>
      <c r="R204" s="787" t="str">
        <f>IF(SUM(善銀!H204)=0,"",SUM(善銀!H204)/1000)</f>
        <v/>
      </c>
      <c r="S204" s="787" t="str">
        <f>IF(SUM(一般募金!H204)=0,"",SUM(一般募金!H204)/1000)</f>
        <v/>
      </c>
      <c r="T204" s="787" t="str">
        <f>IF(SUM(一般募金!I204)=0,"",SUM(一般募金!I204)/1000)</f>
        <v/>
      </c>
      <c r="U204" s="787" t="str">
        <f>IF(SUM(一般募金!K204)=0,"",SUM(一般募金!K204)/1000)</f>
        <v/>
      </c>
      <c r="V204" s="787" t="str">
        <f>IF(SUM(歳末募金!H204)=0,"",SUM(歳末募金!I204)/1000)</f>
        <v/>
      </c>
      <c r="W204" s="787" t="str">
        <f>IF(SUM(センター管理!H204)=0,"",SUM(センター管理!H204)/1000)</f>
        <v/>
      </c>
      <c r="X204" s="787" t="str">
        <f>IF(SUM(センター管理!K204)=0,"",SUM(センター管理!K204)/1000)</f>
        <v/>
      </c>
      <c r="Y204" s="787" t="str">
        <f>IF(SUM(居宅!H204)=0,"",SUM(居宅!H204)/1000)</f>
        <v/>
      </c>
      <c r="Z204" s="787" t="str">
        <f>IF(SUM(居宅!I204)=0,"",SUM(居宅!I204)/1000)</f>
        <v/>
      </c>
      <c r="AA204" s="787" t="str">
        <f>IF(SUM(居宅!N204)=0,"",SUM(居宅!N204)/1000)</f>
        <v/>
      </c>
      <c r="AB204" s="787" t="str">
        <f>IF(SUM(居宅!U204)=0,"",SUM(居宅!U204)/1000)</f>
        <v/>
      </c>
      <c r="AC204" s="787" t="str">
        <f>IF(SUM(居宅!AH204)=0,"",SUM(居宅!AH204)/1000)</f>
        <v/>
      </c>
      <c r="AD204" s="787" t="str">
        <f>IF(SUM(居宅!AL204)=0,"",SUM(居宅!AL204)/1000)</f>
        <v/>
      </c>
      <c r="AE204" s="787" t="str">
        <f>IF(SUM(居宅!AV204)=0,"",SUM(居宅!AV204)/1000)</f>
        <v/>
      </c>
      <c r="AF204" s="787" t="str">
        <f>IF(SUM(居宅!AZ204)=0,"",SUM(居宅!AZ204)/1000)</f>
        <v/>
      </c>
      <c r="AG204" s="787" t="str">
        <f>IF(SUM(作業所!H204)=0,"",SUM(作業所!H204)/1000)</f>
        <v/>
      </c>
      <c r="AH204" s="787" t="str">
        <f>IF(SUM(作業所!I204)=0,"",SUM(作業所!I204)/1000)</f>
        <v/>
      </c>
      <c r="AI204" s="787" t="str">
        <f>IF(SUM(作業所!K204)=0,"",SUM(作業所!K204)/1000)</f>
        <v/>
      </c>
      <c r="AJ204" s="787" t="str">
        <f>IF(SUM(作業所!R204)=0,"",SUM(作業所!R204)/1000)</f>
        <v/>
      </c>
      <c r="AK204" s="788" t="str">
        <f>IF(SUM('市受託(公益)'!H204)=0,"",SUM('市受託(公益)'!H204)/1000)</f>
        <v/>
      </c>
      <c r="AL204" s="409" t="str">
        <f>IF(SUM('市受託(公益)'!I204)=0,"",SUM('市受託(公益)'!I204)/1000)</f>
        <v/>
      </c>
      <c r="AM204" s="133" t="str">
        <f>IF(SUM('市受託(公益)'!K204)=0,"",SUM('市受託(公益)'!K204)/1000)</f>
        <v/>
      </c>
    </row>
    <row r="205" spans="1:39" ht="13.8" hidden="1" outlineLevel="2">
      <c r="A205" s="789"/>
      <c r="B205" s="738"/>
      <c r="C205" s="739"/>
      <c r="D205" s="740"/>
      <c r="E205" s="739"/>
      <c r="F205" s="792" t="s">
        <v>112</v>
      </c>
      <c r="G205" s="736" t="s">
        <v>431</v>
      </c>
      <c r="H205" s="785">
        <v>420</v>
      </c>
      <c r="I205" s="785">
        <f t="shared" si="21"/>
        <v>362</v>
      </c>
      <c r="J205" s="785">
        <f t="shared" si="19"/>
        <v>-58</v>
      </c>
      <c r="K205" s="786" t="str">
        <f>IF(SUM(法人!H205)=0,"",SUM(法人!H205)/1000)</f>
        <v/>
      </c>
      <c r="L205" s="787" t="str">
        <f>IF(SUM(地域!H205)=0,"",SUM(地域!H205)/1000)</f>
        <v/>
      </c>
      <c r="M205" s="787" t="str">
        <f>IF(SUM(相談!H205)=0,"",SUM(相談!H205)/1000)</f>
        <v/>
      </c>
      <c r="N205" s="787" t="str">
        <f>IF(SUM(相談!I205)=0,"",SUM(相談!I205)/1000)</f>
        <v/>
      </c>
      <c r="O205" s="787" t="str">
        <f>IF(SUM(相談!M205)=0,"",SUM(相談!M205)/1000)</f>
        <v/>
      </c>
      <c r="P205" s="787" t="str">
        <f>IF(SUM(相談!Q205)=0,"",SUM(相談!Q205)/1000)</f>
        <v/>
      </c>
      <c r="Q205" s="787" t="str">
        <f>IF(SUM(基金!H205)=0,"",SUM(基金!H205)/1000)</f>
        <v/>
      </c>
      <c r="R205" s="787" t="str">
        <f>IF(SUM(善銀!H205)=0,"",SUM(善銀!H205)/1000)</f>
        <v/>
      </c>
      <c r="S205" s="787" t="str">
        <f>IF(SUM(一般募金!H205)=0,"",SUM(一般募金!H205)/1000)</f>
        <v/>
      </c>
      <c r="T205" s="787" t="str">
        <f>IF(SUM(一般募金!I205)=0,"",SUM(一般募金!I205)/1000)</f>
        <v/>
      </c>
      <c r="U205" s="787" t="str">
        <f>IF(SUM(一般募金!K205)=0,"",SUM(一般募金!K205)/1000)</f>
        <v/>
      </c>
      <c r="V205" s="787" t="str">
        <f>IF(SUM(歳末募金!H205)=0,"",SUM(歳末募金!I205)/1000)</f>
        <v/>
      </c>
      <c r="W205" s="787" t="str">
        <f>IF(SUM(センター管理!H205)=0,"",SUM(センター管理!H205)/1000)</f>
        <v/>
      </c>
      <c r="X205" s="787" t="str">
        <f>IF(SUM(センター管理!K205)=0,"",SUM(センター管理!K205)/1000)</f>
        <v/>
      </c>
      <c r="Y205" s="787">
        <f>IF(SUM(居宅!H205)=0,"",SUM(居宅!H205)/1000)</f>
        <v>362</v>
      </c>
      <c r="Z205" s="787" t="str">
        <f>IF(SUM(居宅!I205)=0,"",SUM(居宅!I205)/1000)</f>
        <v/>
      </c>
      <c r="AA205" s="787" t="str">
        <f>IF(SUM(居宅!N205)=0,"",SUM(居宅!N205)/1000)</f>
        <v/>
      </c>
      <c r="AB205" s="787">
        <f>IF(SUM(居宅!U205)=0,"",SUM(居宅!U205)/1000)</f>
        <v>80</v>
      </c>
      <c r="AC205" s="787">
        <f>IF(SUM(居宅!AH205)=0,"",SUM(居宅!AH205)/1000)</f>
        <v>282</v>
      </c>
      <c r="AD205" s="787" t="str">
        <f>IF(SUM(居宅!AL205)=0,"",SUM(居宅!AL205)/1000)</f>
        <v/>
      </c>
      <c r="AE205" s="787" t="str">
        <f>IF(SUM(居宅!AV205)=0,"",SUM(居宅!AV205)/1000)</f>
        <v/>
      </c>
      <c r="AF205" s="787" t="str">
        <f>IF(SUM(居宅!AZ205)=0,"",SUM(居宅!AZ205)/1000)</f>
        <v/>
      </c>
      <c r="AG205" s="787" t="str">
        <f>IF(SUM(作業所!H205)=0,"",SUM(作業所!H205)/1000)</f>
        <v/>
      </c>
      <c r="AH205" s="787" t="str">
        <f>IF(SUM(作業所!I205)=0,"",SUM(作業所!I205)/1000)</f>
        <v/>
      </c>
      <c r="AI205" s="787" t="str">
        <f>IF(SUM(作業所!K205)=0,"",SUM(作業所!K205)/1000)</f>
        <v/>
      </c>
      <c r="AJ205" s="787" t="str">
        <f>IF(SUM(作業所!R205)=0,"",SUM(作業所!R205)/1000)</f>
        <v/>
      </c>
      <c r="AK205" s="788" t="str">
        <f>IF(SUM('市受託(公益)'!H205)=0,"",SUM('市受託(公益)'!H205)/1000)</f>
        <v/>
      </c>
      <c r="AL205" s="409" t="str">
        <f>IF(SUM('市受託(公益)'!I205)=0,"",SUM('市受託(公益)'!I205)/1000)</f>
        <v/>
      </c>
      <c r="AM205" s="133" t="str">
        <f>IF(SUM('市受託(公益)'!K205)=0,"",SUM('市受託(公益)'!K205)/1000)</f>
        <v/>
      </c>
    </row>
    <row r="206" spans="1:39" ht="13.8" hidden="1" outlineLevel="4">
      <c r="A206" s="789"/>
      <c r="B206" s="738"/>
      <c r="C206" s="739"/>
      <c r="D206" s="740"/>
      <c r="E206" s="739"/>
      <c r="F206" s="735" t="s">
        <v>682</v>
      </c>
      <c r="G206" s="736" t="s">
        <v>837</v>
      </c>
      <c r="H206" s="785">
        <v>132</v>
      </c>
      <c r="I206" s="785">
        <f t="shared" si="21"/>
        <v>80</v>
      </c>
      <c r="J206" s="785">
        <f t="shared" si="19"/>
        <v>-52</v>
      </c>
      <c r="K206" s="786" t="str">
        <f>IF(SUM(法人!H206)=0,"",SUM(法人!H206)/1000)</f>
        <v/>
      </c>
      <c r="L206" s="787" t="str">
        <f>IF(SUM(地域!H206)=0,"",SUM(地域!H206)/1000)</f>
        <v/>
      </c>
      <c r="M206" s="787" t="str">
        <f>IF(SUM(相談!H206)=0,"",SUM(相談!H206)/1000)</f>
        <v/>
      </c>
      <c r="N206" s="787" t="str">
        <f>IF(SUM(相談!I206)=0,"",SUM(相談!I206)/1000)</f>
        <v/>
      </c>
      <c r="O206" s="787" t="str">
        <f>IF(SUM(相談!M206)=0,"",SUM(相談!M206)/1000)</f>
        <v/>
      </c>
      <c r="P206" s="787" t="str">
        <f>IF(SUM(相談!Q206)=0,"",SUM(相談!Q206)/1000)</f>
        <v/>
      </c>
      <c r="Q206" s="787" t="str">
        <f>IF(SUM(基金!H206)=0,"",SUM(基金!H206)/1000)</f>
        <v/>
      </c>
      <c r="R206" s="787" t="str">
        <f>IF(SUM(善銀!H206)=0,"",SUM(善銀!H206)/1000)</f>
        <v/>
      </c>
      <c r="S206" s="787" t="str">
        <f>IF(SUM(一般募金!H206)=0,"",SUM(一般募金!H206)/1000)</f>
        <v/>
      </c>
      <c r="T206" s="787" t="str">
        <f>IF(SUM(一般募金!I206)=0,"",SUM(一般募金!I206)/1000)</f>
        <v/>
      </c>
      <c r="U206" s="787" t="str">
        <f>IF(SUM(一般募金!K206)=0,"",SUM(一般募金!K206)/1000)</f>
        <v/>
      </c>
      <c r="V206" s="787" t="str">
        <f>IF(SUM(歳末募金!H206)=0,"",SUM(歳末募金!I206)/1000)</f>
        <v/>
      </c>
      <c r="W206" s="787" t="str">
        <f>IF(SUM(センター管理!H206)=0,"",SUM(センター管理!H206)/1000)</f>
        <v/>
      </c>
      <c r="X206" s="787" t="str">
        <f>IF(SUM(センター管理!K206)=0,"",SUM(センター管理!K206)/1000)</f>
        <v/>
      </c>
      <c r="Y206" s="787">
        <f>IF(SUM(居宅!H206)=0,"",SUM(居宅!H206)/1000)</f>
        <v>80</v>
      </c>
      <c r="Z206" s="787" t="str">
        <f>IF(SUM(居宅!I206)=0,"",SUM(居宅!I206)/1000)</f>
        <v/>
      </c>
      <c r="AA206" s="787" t="str">
        <f>IF(SUM(居宅!N206)=0,"",SUM(居宅!N206)/1000)</f>
        <v/>
      </c>
      <c r="AB206" s="787">
        <f>IF(SUM(居宅!U206)=0,"",SUM(居宅!U206)/1000)</f>
        <v>80</v>
      </c>
      <c r="AC206" s="787" t="str">
        <f>IF(SUM(居宅!AH206)=0,"",SUM(居宅!AH206)/1000)</f>
        <v/>
      </c>
      <c r="AD206" s="787" t="str">
        <f>IF(SUM(居宅!AL206)=0,"",SUM(居宅!AL206)/1000)</f>
        <v/>
      </c>
      <c r="AE206" s="787" t="str">
        <f>IF(SUM(居宅!AV206)=0,"",SUM(居宅!AV206)/1000)</f>
        <v/>
      </c>
      <c r="AF206" s="787" t="str">
        <f>IF(SUM(居宅!AZ206)=0,"",SUM(居宅!AZ206)/1000)</f>
        <v/>
      </c>
      <c r="AG206" s="787" t="str">
        <f>IF(SUM(作業所!H206)=0,"",SUM(作業所!H206)/1000)</f>
        <v/>
      </c>
      <c r="AH206" s="787" t="str">
        <f>IF(SUM(作業所!I206)=0,"",SUM(作業所!I206)/1000)</f>
        <v/>
      </c>
      <c r="AI206" s="787" t="str">
        <f>IF(SUM(作業所!K206)=0,"",SUM(作業所!K206)/1000)</f>
        <v/>
      </c>
      <c r="AJ206" s="787" t="str">
        <f>IF(SUM(作業所!R206)=0,"",SUM(作業所!R206)/1000)</f>
        <v/>
      </c>
      <c r="AK206" s="788" t="str">
        <f>IF(SUM('市受託(公益)'!H206)=0,"",SUM('市受託(公益)'!H206)/1000)</f>
        <v/>
      </c>
      <c r="AL206" s="409" t="str">
        <f>IF(SUM('市受託(公益)'!I206)=0,"",SUM('市受託(公益)'!I206)/1000)</f>
        <v/>
      </c>
      <c r="AM206" s="133" t="str">
        <f>IF(SUM('市受託(公益)'!K206)=0,"",SUM('市受託(公益)'!K206)/1000)</f>
        <v/>
      </c>
    </row>
    <row r="207" spans="1:39" ht="13.8" hidden="1" outlineLevel="4">
      <c r="A207" s="789"/>
      <c r="B207" s="738"/>
      <c r="C207" s="739"/>
      <c r="D207" s="740"/>
      <c r="E207" s="739"/>
      <c r="F207" s="735" t="s">
        <v>683</v>
      </c>
      <c r="G207" s="736" t="s">
        <v>757</v>
      </c>
      <c r="H207" s="785">
        <v>288</v>
      </c>
      <c r="I207" s="785">
        <f t="shared" si="21"/>
        <v>282</v>
      </c>
      <c r="J207" s="785">
        <f t="shared" si="19"/>
        <v>-6</v>
      </c>
      <c r="K207" s="786" t="str">
        <f>IF(SUM(法人!H207)=0,"",SUM(法人!H207)/1000)</f>
        <v/>
      </c>
      <c r="L207" s="787" t="str">
        <f>IF(SUM(地域!H207)=0,"",SUM(地域!H207)/1000)</f>
        <v/>
      </c>
      <c r="M207" s="787" t="str">
        <f>IF(SUM(相談!H207)=0,"",SUM(相談!H207)/1000)</f>
        <v/>
      </c>
      <c r="N207" s="787" t="str">
        <f>IF(SUM(相談!I207)=0,"",SUM(相談!I207)/1000)</f>
        <v/>
      </c>
      <c r="O207" s="787" t="str">
        <f>IF(SUM(相談!M207)=0,"",SUM(相談!M207)/1000)</f>
        <v/>
      </c>
      <c r="P207" s="787" t="str">
        <f>IF(SUM(相談!Q207)=0,"",SUM(相談!Q207)/1000)</f>
        <v/>
      </c>
      <c r="Q207" s="787" t="str">
        <f>IF(SUM(基金!H207)=0,"",SUM(基金!H207)/1000)</f>
        <v/>
      </c>
      <c r="R207" s="787" t="str">
        <f>IF(SUM(善銀!H207)=0,"",SUM(善銀!H207)/1000)</f>
        <v/>
      </c>
      <c r="S207" s="787" t="str">
        <f>IF(SUM(一般募金!H207)=0,"",SUM(一般募金!H207)/1000)</f>
        <v/>
      </c>
      <c r="T207" s="787" t="str">
        <f>IF(SUM(一般募金!I207)=0,"",SUM(一般募金!I207)/1000)</f>
        <v/>
      </c>
      <c r="U207" s="787" t="str">
        <f>IF(SUM(一般募金!K207)=0,"",SUM(一般募金!K207)/1000)</f>
        <v/>
      </c>
      <c r="V207" s="787" t="str">
        <f>IF(SUM(歳末募金!H207)=0,"",SUM(歳末募金!I207)/1000)</f>
        <v/>
      </c>
      <c r="W207" s="787" t="str">
        <f>IF(SUM(センター管理!H207)=0,"",SUM(センター管理!H207)/1000)</f>
        <v/>
      </c>
      <c r="X207" s="787" t="str">
        <f>IF(SUM(センター管理!K207)=0,"",SUM(センター管理!K207)/1000)</f>
        <v/>
      </c>
      <c r="Y207" s="787">
        <f>IF(SUM(居宅!H207)=0,"",SUM(居宅!H207)/1000)</f>
        <v>282</v>
      </c>
      <c r="Z207" s="787" t="str">
        <f>IF(SUM(居宅!I207)=0,"",SUM(居宅!I207)/1000)</f>
        <v/>
      </c>
      <c r="AA207" s="787" t="str">
        <f>IF(SUM(居宅!N207)=0,"",SUM(居宅!N207)/1000)</f>
        <v/>
      </c>
      <c r="AB207" s="787" t="str">
        <f>IF(SUM(居宅!U207)=0,"",SUM(居宅!U207)/1000)</f>
        <v/>
      </c>
      <c r="AC207" s="787">
        <f>IF(SUM(居宅!AH207)=0,"",SUM(居宅!AH207)/1000)</f>
        <v>282</v>
      </c>
      <c r="AD207" s="787" t="str">
        <f>IF(SUM(居宅!AL207)=0,"",SUM(居宅!AL207)/1000)</f>
        <v/>
      </c>
      <c r="AE207" s="787" t="str">
        <f>IF(SUM(居宅!AV207)=0,"",SUM(居宅!AV207)/1000)</f>
        <v/>
      </c>
      <c r="AF207" s="787" t="str">
        <f>IF(SUM(居宅!AZ207)=0,"",SUM(居宅!AZ207)/1000)</f>
        <v/>
      </c>
      <c r="AG207" s="787" t="str">
        <f>IF(SUM(作業所!H207)=0,"",SUM(作業所!H207)/1000)</f>
        <v/>
      </c>
      <c r="AH207" s="787" t="str">
        <f>IF(SUM(作業所!I207)=0,"",SUM(作業所!I207)/1000)</f>
        <v/>
      </c>
      <c r="AI207" s="787" t="str">
        <f>IF(SUM(作業所!K207)=0,"",SUM(作業所!K207)/1000)</f>
        <v/>
      </c>
      <c r="AJ207" s="787" t="str">
        <f>IF(SUM(作業所!R207)=0,"",SUM(作業所!R207)/1000)</f>
        <v/>
      </c>
      <c r="AK207" s="788" t="str">
        <f>IF(SUM('市受託(公益)'!H207)=0,"",SUM('市受託(公益)'!H207)/1000)</f>
        <v/>
      </c>
      <c r="AL207" s="409" t="str">
        <f>IF(SUM('市受託(公益)'!I207)=0,"",SUM('市受託(公益)'!I207)/1000)</f>
        <v/>
      </c>
      <c r="AM207" s="133" t="str">
        <f>IF(SUM('市受託(公益)'!K207)=0,"",SUM('市受託(公益)'!K207)/1000)</f>
        <v/>
      </c>
    </row>
    <row r="208" spans="1:39" ht="13.8" hidden="1" outlineLevel="1">
      <c r="A208" s="789"/>
      <c r="B208" s="738"/>
      <c r="C208" s="739"/>
      <c r="D208" s="797" t="s">
        <v>432</v>
      </c>
      <c r="E208" s="796" t="s">
        <v>75</v>
      </c>
      <c r="F208" s="792"/>
      <c r="G208" s="736"/>
      <c r="H208" s="785">
        <v>13879</v>
      </c>
      <c r="I208" s="785">
        <f t="shared" si="21"/>
        <v>14047</v>
      </c>
      <c r="J208" s="785">
        <f t="shared" si="19"/>
        <v>168</v>
      </c>
      <c r="K208" s="786" t="str">
        <f>IF(SUM(法人!H208)=0,"",SUM(法人!H208)/1000)</f>
        <v/>
      </c>
      <c r="L208" s="787" t="str">
        <f>IF(SUM(地域!H208)=0,"",SUM(地域!H208)/1000)</f>
        <v/>
      </c>
      <c r="M208" s="787" t="str">
        <f>IF(SUM(相談!H208)=0,"",SUM(相談!H208)/1000)</f>
        <v/>
      </c>
      <c r="N208" s="787" t="str">
        <f>IF(SUM(相談!I208)=0,"",SUM(相談!I208)/1000)</f>
        <v/>
      </c>
      <c r="O208" s="787" t="str">
        <f>IF(SUM(相談!M208)=0,"",SUM(相談!M208)/1000)</f>
        <v/>
      </c>
      <c r="P208" s="787" t="str">
        <f>IF(SUM(相談!Q208)=0,"",SUM(相談!Q208)/1000)</f>
        <v/>
      </c>
      <c r="Q208" s="787" t="str">
        <f>IF(SUM(基金!H208)=0,"",SUM(基金!H208)/1000)</f>
        <v/>
      </c>
      <c r="R208" s="787" t="str">
        <f>IF(SUM(善銀!H208)=0,"",SUM(善銀!H208)/1000)</f>
        <v/>
      </c>
      <c r="S208" s="787" t="str">
        <f>IF(SUM(一般募金!H208)=0,"",SUM(一般募金!H208)/1000)</f>
        <v/>
      </c>
      <c r="T208" s="787" t="str">
        <f>IF(SUM(一般募金!I208)=0,"",SUM(一般募金!I208)/1000)</f>
        <v/>
      </c>
      <c r="U208" s="787" t="str">
        <f>IF(SUM(一般募金!K208)=0,"",SUM(一般募金!K208)/1000)</f>
        <v/>
      </c>
      <c r="V208" s="787" t="str">
        <f>IF(SUM(歳末募金!H208)=0,"",SUM(歳末募金!I208)/1000)</f>
        <v/>
      </c>
      <c r="W208" s="787" t="str">
        <f>IF(SUM(センター管理!H208)=0,"",SUM(センター管理!H208)/1000)</f>
        <v/>
      </c>
      <c r="X208" s="787" t="str">
        <f>IF(SUM(センター管理!K208)=0,"",SUM(センター管理!K208)/1000)</f>
        <v/>
      </c>
      <c r="Y208" s="787">
        <f>IF(SUM(居宅!H208)=0,"",SUM(居宅!H208)/1000)</f>
        <v>6807</v>
      </c>
      <c r="Z208" s="787" t="str">
        <f>IF(SUM(居宅!I208)=0,"",SUM(居宅!I208)/1000)</f>
        <v/>
      </c>
      <c r="AA208" s="787" t="str">
        <f>IF(SUM(居宅!N208)=0,"",SUM(居宅!N208)/1000)</f>
        <v/>
      </c>
      <c r="AB208" s="787">
        <f>IF(SUM(居宅!U208)=0,"",SUM(居宅!U208)/1000)</f>
        <v>4224</v>
      </c>
      <c r="AC208" s="787">
        <f>IF(SUM(居宅!AH208)=0,"",SUM(居宅!AH208)/1000)</f>
        <v>2583</v>
      </c>
      <c r="AD208" s="787" t="str">
        <f>IF(SUM(居宅!AL208)=0,"",SUM(居宅!AL208)/1000)</f>
        <v/>
      </c>
      <c r="AE208" s="787" t="str">
        <f>IF(SUM(居宅!AV208)=0,"",SUM(居宅!AV208)/1000)</f>
        <v/>
      </c>
      <c r="AF208" s="787" t="str">
        <f>IF(SUM(居宅!AZ208)=0,"",SUM(居宅!AZ208)/1000)</f>
        <v/>
      </c>
      <c r="AG208" s="787">
        <f>IF(SUM(作業所!H208)=0,"",SUM(作業所!H208)/1000)</f>
        <v>7240</v>
      </c>
      <c r="AH208" s="787" t="str">
        <f>IF(SUM(作業所!I208)=0,"",SUM(作業所!I208)/1000)</f>
        <v/>
      </c>
      <c r="AI208" s="787">
        <f>IF(SUM(作業所!K208)=0,"",SUM(作業所!K208)/1000)</f>
        <v>5178</v>
      </c>
      <c r="AJ208" s="787">
        <f>IF(SUM(作業所!R208)=0,"",SUM(作業所!R208)/1000)</f>
        <v>2062</v>
      </c>
      <c r="AK208" s="788" t="str">
        <f>IF(SUM('市受託(公益)'!H208)=0,"",SUM('市受託(公益)'!H208)/1000)</f>
        <v/>
      </c>
      <c r="AL208" s="409" t="str">
        <f>IF(SUM('市受託(公益)'!I208)=0,"",SUM('市受託(公益)'!I208)/1000)</f>
        <v/>
      </c>
      <c r="AM208" s="133" t="str">
        <f>IF(SUM('市受託(公益)'!K208)=0,"",SUM('市受託(公益)'!K208)/1000)</f>
        <v/>
      </c>
    </row>
    <row r="209" spans="1:52" ht="13.8" hidden="1" outlineLevel="2">
      <c r="A209" s="789"/>
      <c r="B209" s="738"/>
      <c r="C209" s="739"/>
      <c r="D209" s="740"/>
      <c r="E209" s="739"/>
      <c r="F209" s="792" t="s">
        <v>433</v>
      </c>
      <c r="G209" s="736" t="s">
        <v>857</v>
      </c>
      <c r="H209" s="785">
        <v>9310</v>
      </c>
      <c r="I209" s="785">
        <f t="shared" si="21"/>
        <v>9511</v>
      </c>
      <c r="J209" s="785">
        <f t="shared" si="19"/>
        <v>201</v>
      </c>
      <c r="K209" s="786" t="str">
        <f>IF(SUM(法人!H209)=0,"",SUM(法人!H209)/1000)</f>
        <v/>
      </c>
      <c r="L209" s="787" t="str">
        <f>IF(SUM(地域!H209)=0,"",SUM(地域!H209)/1000)</f>
        <v/>
      </c>
      <c r="M209" s="787" t="str">
        <f>IF(SUM(相談!H209)=0,"",SUM(相談!H209)/1000)</f>
        <v/>
      </c>
      <c r="N209" s="787" t="str">
        <f>IF(SUM(相談!I209)=0,"",SUM(相談!I209)/1000)</f>
        <v/>
      </c>
      <c r="O209" s="787" t="str">
        <f>IF(SUM(相談!M209)=0,"",SUM(相談!M209)/1000)</f>
        <v/>
      </c>
      <c r="P209" s="787" t="str">
        <f>IF(SUM(相談!Q209)=0,"",SUM(相談!Q209)/1000)</f>
        <v/>
      </c>
      <c r="Q209" s="787" t="str">
        <f>IF(SUM(基金!H209)=0,"",SUM(基金!H209)/1000)</f>
        <v/>
      </c>
      <c r="R209" s="787" t="str">
        <f>IF(SUM(善銀!H209)=0,"",SUM(善銀!H209)/1000)</f>
        <v/>
      </c>
      <c r="S209" s="787" t="str">
        <f>IF(SUM(一般募金!H209)=0,"",SUM(一般募金!H209)/1000)</f>
        <v/>
      </c>
      <c r="T209" s="787" t="str">
        <f>IF(SUM(一般募金!I209)=0,"",SUM(一般募金!I209)/1000)</f>
        <v/>
      </c>
      <c r="U209" s="787" t="str">
        <f>IF(SUM(一般募金!K209)=0,"",SUM(一般募金!K209)/1000)</f>
        <v/>
      </c>
      <c r="V209" s="787" t="str">
        <f>IF(SUM(歳末募金!H209)=0,"",SUM(歳末募金!I209)/1000)</f>
        <v/>
      </c>
      <c r="W209" s="787" t="str">
        <f>IF(SUM(センター管理!H209)=0,"",SUM(センター管理!H209)/1000)</f>
        <v/>
      </c>
      <c r="X209" s="787" t="str">
        <f>IF(SUM(センター管理!K209)=0,"",SUM(センター管理!K209)/1000)</f>
        <v/>
      </c>
      <c r="Y209" s="787">
        <f>IF(SUM(居宅!H209)=0,"",SUM(居宅!H209)/1000)</f>
        <v>4203</v>
      </c>
      <c r="Z209" s="787" t="str">
        <f>IF(SUM(居宅!I209)=0,"",SUM(居宅!I209)/1000)</f>
        <v/>
      </c>
      <c r="AA209" s="787" t="str">
        <f>IF(SUM(居宅!N209)=0,"",SUM(居宅!N209)/1000)</f>
        <v/>
      </c>
      <c r="AB209" s="787">
        <f>IF(SUM(居宅!U209)=0,"",SUM(居宅!U209)/1000)</f>
        <v>4203</v>
      </c>
      <c r="AC209" s="787" t="str">
        <f>IF(SUM(居宅!AH209)=0,"",SUM(居宅!AH209)/1000)</f>
        <v/>
      </c>
      <c r="AD209" s="787" t="str">
        <f>IF(SUM(居宅!AL209)=0,"",SUM(居宅!AL209)/1000)</f>
        <v/>
      </c>
      <c r="AE209" s="787" t="str">
        <f>IF(SUM(居宅!AV209)=0,"",SUM(居宅!AV209)/1000)</f>
        <v/>
      </c>
      <c r="AF209" s="787" t="str">
        <f>IF(SUM(居宅!AZ209)=0,"",SUM(居宅!AZ209)/1000)</f>
        <v/>
      </c>
      <c r="AG209" s="787">
        <f>IF(SUM(作業所!H209)=0,"",SUM(作業所!H209)/1000)</f>
        <v>5308</v>
      </c>
      <c r="AH209" s="787" t="str">
        <f>IF(SUM(作業所!I209)=0,"",SUM(作業所!I209)/1000)</f>
        <v/>
      </c>
      <c r="AI209" s="787">
        <f>IF(SUM(作業所!K209)=0,"",SUM(作業所!K209)/1000)</f>
        <v>3246</v>
      </c>
      <c r="AJ209" s="787">
        <f>IF(SUM(作業所!R209)=0,"",SUM(作業所!R209)/1000)</f>
        <v>2062</v>
      </c>
      <c r="AK209" s="788" t="str">
        <f>IF(SUM('市受託(公益)'!H209)=0,"",SUM('市受託(公益)'!H209)/1000)</f>
        <v/>
      </c>
      <c r="AL209" s="409" t="str">
        <f>IF(SUM('市受託(公益)'!I209)=0,"",SUM('市受託(公益)'!I209)/1000)</f>
        <v/>
      </c>
      <c r="AM209" s="128" t="str">
        <f>IF(SUM('市受託(公益)'!K209)=0,"",SUM('市受託(公益)'!K209)/1000)</f>
        <v/>
      </c>
      <c r="AN209" s="128">
        <f>SUM(AN210:AN213)</f>
        <v>0</v>
      </c>
      <c r="AO209" s="128">
        <f>SUM(AO210:AO213)</f>
        <v>0</v>
      </c>
      <c r="AR209" s="128">
        <f>SUM(AR210:AR213)</f>
        <v>0</v>
      </c>
      <c r="AS209" s="128">
        <f>SUM(AS210:AS213)</f>
        <v>0</v>
      </c>
      <c r="AU209" s="128">
        <f>SUM(AU210:AU213)</f>
        <v>0</v>
      </c>
      <c r="AV209" s="128">
        <f>SUM(AV210:AV213)</f>
        <v>0</v>
      </c>
      <c r="AY209" s="128">
        <f>SUM(AY210:AY213)</f>
        <v>0</v>
      </c>
      <c r="AZ209" s="128">
        <f>SUM(AZ210:AZ213)</f>
        <v>0</v>
      </c>
    </row>
    <row r="210" spans="1:52" ht="13.8" hidden="1" outlineLevel="3">
      <c r="A210" s="789"/>
      <c r="B210" s="738"/>
      <c r="C210" s="739"/>
      <c r="D210" s="740"/>
      <c r="E210" s="739"/>
      <c r="F210" s="735" t="s">
        <v>682</v>
      </c>
      <c r="G210" s="736" t="s">
        <v>858</v>
      </c>
      <c r="H210" s="785">
        <v>3156</v>
      </c>
      <c r="I210" s="785">
        <f t="shared" si="21"/>
        <v>3319</v>
      </c>
      <c r="J210" s="785">
        <f t="shared" si="19"/>
        <v>163</v>
      </c>
      <c r="K210" s="786" t="str">
        <f>IF(SUM(法人!H210)=0,"",SUM(法人!H210)/1000)</f>
        <v/>
      </c>
      <c r="L210" s="787" t="str">
        <f>IF(SUM(地域!H210)=0,"",SUM(地域!H210)/1000)</f>
        <v/>
      </c>
      <c r="M210" s="787" t="str">
        <f>IF(SUM(相談!H210)=0,"",SUM(相談!H210)/1000)</f>
        <v/>
      </c>
      <c r="N210" s="787" t="str">
        <f>IF(SUM(相談!I210)=0,"",SUM(相談!I210)/1000)</f>
        <v/>
      </c>
      <c r="O210" s="787" t="str">
        <f>IF(SUM(相談!M210)=0,"",SUM(相談!M210)/1000)</f>
        <v/>
      </c>
      <c r="P210" s="787" t="str">
        <f>IF(SUM(相談!Q210)=0,"",SUM(相談!Q210)/1000)</f>
        <v/>
      </c>
      <c r="Q210" s="787" t="str">
        <f>IF(SUM(基金!H210)=0,"",SUM(基金!H210)/1000)</f>
        <v/>
      </c>
      <c r="R210" s="787" t="str">
        <f>IF(SUM(善銀!H210)=0,"",SUM(善銀!H210)/1000)</f>
        <v/>
      </c>
      <c r="S210" s="787" t="str">
        <f>IF(SUM(一般募金!H210)=0,"",SUM(一般募金!H210)/1000)</f>
        <v/>
      </c>
      <c r="T210" s="787" t="str">
        <f>IF(SUM(一般募金!I210)=0,"",SUM(一般募金!I210)/1000)</f>
        <v/>
      </c>
      <c r="U210" s="787" t="str">
        <f>IF(SUM(一般募金!K210)=0,"",SUM(一般募金!K210)/1000)</f>
        <v/>
      </c>
      <c r="V210" s="787" t="str">
        <f>IF(SUM(歳末募金!H210)=0,"",SUM(歳末募金!I210)/1000)</f>
        <v/>
      </c>
      <c r="W210" s="787" t="str">
        <f>IF(SUM(センター管理!H210)=0,"",SUM(センター管理!H210)/1000)</f>
        <v/>
      </c>
      <c r="X210" s="787" t="str">
        <f>IF(SUM(センター管理!K210)=0,"",SUM(センター管理!K210)/1000)</f>
        <v/>
      </c>
      <c r="Y210" s="787" t="str">
        <f>IF(SUM(居宅!H210)=0,"",SUM(居宅!H210)/1000)</f>
        <v/>
      </c>
      <c r="Z210" s="787" t="str">
        <f>IF(SUM(居宅!I210)=0,"",SUM(居宅!I210)/1000)</f>
        <v/>
      </c>
      <c r="AA210" s="787" t="str">
        <f>IF(SUM(居宅!N210)=0,"",SUM(居宅!N210)/1000)</f>
        <v/>
      </c>
      <c r="AB210" s="787" t="str">
        <f>IF(SUM(居宅!U210)=0,"",SUM(居宅!U210)/1000)</f>
        <v/>
      </c>
      <c r="AC210" s="787" t="str">
        <f>IF(SUM(居宅!AH210)=0,"",SUM(居宅!AH210)/1000)</f>
        <v/>
      </c>
      <c r="AD210" s="787" t="str">
        <f>IF(SUM(居宅!AL210)=0,"",SUM(居宅!AL210)/1000)</f>
        <v/>
      </c>
      <c r="AE210" s="787" t="str">
        <f>IF(SUM(居宅!AV210)=0,"",SUM(居宅!AV210)/1000)</f>
        <v/>
      </c>
      <c r="AF210" s="787" t="str">
        <f>IF(SUM(居宅!AZ210)=0,"",SUM(居宅!AZ210)/1000)</f>
        <v/>
      </c>
      <c r="AG210" s="787">
        <f>IF(SUM(作業所!H210)=0,"",SUM(作業所!H210)/1000)</f>
        <v>3319</v>
      </c>
      <c r="AH210" s="787" t="str">
        <f>IF(SUM(作業所!I210)=0,"",SUM(作業所!I210)/1000)</f>
        <v/>
      </c>
      <c r="AI210" s="787">
        <f>IF(SUM(作業所!K210)=0,"",SUM(作業所!K210)/1000)</f>
        <v>2000</v>
      </c>
      <c r="AJ210" s="787">
        <f>IF(SUM(作業所!R210)=0,"",SUM(作業所!R210)/1000)</f>
        <v>1319</v>
      </c>
      <c r="AK210" s="788" t="str">
        <f>IF(SUM('市受託(公益)'!H210)=0,"",SUM('市受託(公益)'!H210)/1000)</f>
        <v/>
      </c>
      <c r="AL210" s="409" t="str">
        <f>IF(SUM('市受託(公益)'!I210)=0,"",SUM('市受託(公益)'!I210)/1000)</f>
        <v/>
      </c>
      <c r="AM210" s="133" t="str">
        <f>IF(SUM('市受託(公益)'!K210)=0,"",SUM('市受託(公益)'!K210)/1000)</f>
        <v/>
      </c>
    </row>
    <row r="211" spans="1:52" ht="13.8" hidden="1" outlineLevel="3">
      <c r="A211" s="789"/>
      <c r="B211" s="738"/>
      <c r="C211" s="739"/>
      <c r="D211" s="740"/>
      <c r="E211" s="739"/>
      <c r="F211" s="735" t="s">
        <v>683</v>
      </c>
      <c r="G211" s="736" t="s">
        <v>859</v>
      </c>
      <c r="H211" s="785">
        <v>1060</v>
      </c>
      <c r="I211" s="785">
        <f t="shared" si="21"/>
        <v>1121</v>
      </c>
      <c r="J211" s="785">
        <f t="shared" si="19"/>
        <v>61</v>
      </c>
      <c r="K211" s="786" t="str">
        <f>IF(SUM(法人!H211)=0,"",SUM(法人!H211)/1000)</f>
        <v/>
      </c>
      <c r="L211" s="787" t="str">
        <f>IF(SUM(地域!H211)=0,"",SUM(地域!H211)/1000)</f>
        <v/>
      </c>
      <c r="M211" s="787" t="str">
        <f>IF(SUM(相談!H211)=0,"",SUM(相談!H211)/1000)</f>
        <v/>
      </c>
      <c r="N211" s="787" t="str">
        <f>IF(SUM(相談!I211)=0,"",SUM(相談!I211)/1000)</f>
        <v/>
      </c>
      <c r="O211" s="787" t="str">
        <f>IF(SUM(相談!M211)=0,"",SUM(相談!M211)/1000)</f>
        <v/>
      </c>
      <c r="P211" s="787" t="str">
        <f>IF(SUM(相談!Q211)=0,"",SUM(相談!Q211)/1000)</f>
        <v/>
      </c>
      <c r="Q211" s="787" t="str">
        <f>IF(SUM(基金!H211)=0,"",SUM(基金!H211)/1000)</f>
        <v/>
      </c>
      <c r="R211" s="787" t="str">
        <f>IF(SUM(善銀!H211)=0,"",SUM(善銀!H211)/1000)</f>
        <v/>
      </c>
      <c r="S211" s="787" t="str">
        <f>IF(SUM(一般募金!H211)=0,"",SUM(一般募金!H211)/1000)</f>
        <v/>
      </c>
      <c r="T211" s="787" t="str">
        <f>IF(SUM(一般募金!I211)=0,"",SUM(一般募金!I211)/1000)</f>
        <v/>
      </c>
      <c r="U211" s="787" t="str">
        <f>IF(SUM(一般募金!K211)=0,"",SUM(一般募金!K211)/1000)</f>
        <v/>
      </c>
      <c r="V211" s="787" t="str">
        <f>IF(SUM(歳末募金!H211)=0,"",SUM(歳末募金!I211)/1000)</f>
        <v/>
      </c>
      <c r="W211" s="787" t="str">
        <f>IF(SUM(センター管理!H211)=0,"",SUM(センター管理!H211)/1000)</f>
        <v/>
      </c>
      <c r="X211" s="787" t="str">
        <f>IF(SUM(センター管理!K211)=0,"",SUM(センター管理!K211)/1000)</f>
        <v/>
      </c>
      <c r="Y211" s="787" t="str">
        <f>IF(SUM(居宅!H211)=0,"",SUM(居宅!H211)/1000)</f>
        <v/>
      </c>
      <c r="Z211" s="787" t="str">
        <f>IF(SUM(居宅!I211)=0,"",SUM(居宅!I211)/1000)</f>
        <v/>
      </c>
      <c r="AA211" s="787" t="str">
        <f>IF(SUM(居宅!N211)=0,"",SUM(居宅!N211)/1000)</f>
        <v/>
      </c>
      <c r="AB211" s="787" t="str">
        <f>IF(SUM(居宅!U211)=0,"",SUM(居宅!U211)/1000)</f>
        <v/>
      </c>
      <c r="AC211" s="787" t="str">
        <f>IF(SUM(居宅!AH211)=0,"",SUM(居宅!AH211)/1000)</f>
        <v/>
      </c>
      <c r="AD211" s="787" t="str">
        <f>IF(SUM(居宅!AL211)=0,"",SUM(居宅!AL211)/1000)</f>
        <v/>
      </c>
      <c r="AE211" s="787" t="str">
        <f>IF(SUM(居宅!AV211)=0,"",SUM(居宅!AV211)/1000)</f>
        <v/>
      </c>
      <c r="AF211" s="787" t="str">
        <f>IF(SUM(居宅!AZ211)=0,"",SUM(居宅!AZ211)/1000)</f>
        <v/>
      </c>
      <c r="AG211" s="787">
        <f>IF(SUM(作業所!H211)=0,"",SUM(作業所!H211)/1000)</f>
        <v>1121</v>
      </c>
      <c r="AH211" s="787" t="str">
        <f>IF(SUM(作業所!I211)=0,"",SUM(作業所!I211)/1000)</f>
        <v/>
      </c>
      <c r="AI211" s="787">
        <f>IF(SUM(作業所!K211)=0,"",SUM(作業所!K211)/1000)</f>
        <v>700</v>
      </c>
      <c r="AJ211" s="787">
        <f>IF(SUM(作業所!R211)=0,"",SUM(作業所!R211)/1000)</f>
        <v>421</v>
      </c>
      <c r="AK211" s="788" t="str">
        <f>IF(SUM('市受託(公益)'!H211)=0,"",SUM('市受託(公益)'!H211)/1000)</f>
        <v/>
      </c>
      <c r="AL211" s="409" t="str">
        <f>IF(SUM('市受託(公益)'!I211)=0,"",SUM('市受託(公益)'!I211)/1000)</f>
        <v/>
      </c>
      <c r="AM211" s="133" t="str">
        <f>IF(SUM('市受託(公益)'!K211)=0,"",SUM('市受託(公益)'!K211)/1000)</f>
        <v/>
      </c>
    </row>
    <row r="212" spans="1:52" s="398" customFormat="1" ht="13.8" hidden="1" outlineLevel="3">
      <c r="A212" s="789"/>
      <c r="B212" s="738"/>
      <c r="C212" s="739"/>
      <c r="D212" s="740"/>
      <c r="E212" s="739"/>
      <c r="F212" s="735" t="s">
        <v>690</v>
      </c>
      <c r="G212" s="736" t="s">
        <v>988</v>
      </c>
      <c r="H212" s="785">
        <v>844</v>
      </c>
      <c r="I212" s="785">
        <f t="shared" si="21"/>
        <v>868</v>
      </c>
      <c r="J212" s="785">
        <f t="shared" si="19"/>
        <v>24</v>
      </c>
      <c r="K212" s="786" t="str">
        <f>IF(SUM(法人!H212)=0,"",SUM(法人!H212)/1000)</f>
        <v/>
      </c>
      <c r="L212" s="787" t="str">
        <f>IF(SUM(地域!H212)=0,"",SUM(地域!H212)/1000)</f>
        <v/>
      </c>
      <c r="M212" s="787" t="str">
        <f>IF(SUM(相談!H212)=0,"",SUM(相談!H212)/1000)</f>
        <v/>
      </c>
      <c r="N212" s="787" t="str">
        <f>IF(SUM(相談!I212)=0,"",SUM(相談!I212)/1000)</f>
        <v/>
      </c>
      <c r="O212" s="787" t="str">
        <f>IF(SUM(相談!M212)=0,"",SUM(相談!M212)/1000)</f>
        <v/>
      </c>
      <c r="P212" s="787" t="str">
        <f>IF(SUM(相談!Q212)=0,"",SUM(相談!Q212)/1000)</f>
        <v/>
      </c>
      <c r="Q212" s="787" t="str">
        <f>IF(SUM(基金!H212)=0,"",SUM(基金!H212)/1000)</f>
        <v/>
      </c>
      <c r="R212" s="787" t="str">
        <f>IF(SUM(善銀!H212)=0,"",SUM(善銀!H212)/1000)</f>
        <v/>
      </c>
      <c r="S212" s="787" t="str">
        <f>IF(SUM(一般募金!H212)=0,"",SUM(一般募金!H212)/1000)</f>
        <v/>
      </c>
      <c r="T212" s="787" t="str">
        <f>IF(SUM(一般募金!I212)=0,"",SUM(一般募金!I212)/1000)</f>
        <v/>
      </c>
      <c r="U212" s="787" t="str">
        <f>IF(SUM(一般募金!K212)=0,"",SUM(一般募金!K212)/1000)</f>
        <v/>
      </c>
      <c r="V212" s="787" t="str">
        <f>IF(SUM(歳末募金!H212)=0,"",SUM(歳末募金!I212)/1000)</f>
        <v/>
      </c>
      <c r="W212" s="787" t="str">
        <f>IF(SUM(センター管理!H212)=0,"",SUM(センター管理!H212)/1000)</f>
        <v/>
      </c>
      <c r="X212" s="787" t="str">
        <f>IF(SUM(センター管理!K212)=0,"",SUM(センター管理!K212)/1000)</f>
        <v/>
      </c>
      <c r="Y212" s="787" t="str">
        <f>IF(SUM(居宅!H212)=0,"",SUM(居宅!H212)/1000)</f>
        <v/>
      </c>
      <c r="Z212" s="787" t="str">
        <f>IF(SUM(居宅!I212)=0,"",SUM(居宅!I212)/1000)</f>
        <v/>
      </c>
      <c r="AA212" s="787" t="str">
        <f>IF(SUM(居宅!N212)=0,"",SUM(居宅!N212)/1000)</f>
        <v/>
      </c>
      <c r="AB212" s="787" t="str">
        <f>IF(SUM(居宅!U212)=0,"",SUM(居宅!U212)/1000)</f>
        <v/>
      </c>
      <c r="AC212" s="787" t="str">
        <f>IF(SUM(居宅!AH212)=0,"",SUM(居宅!AH212)/1000)</f>
        <v/>
      </c>
      <c r="AD212" s="787" t="str">
        <f>IF(SUM(居宅!AL212)=0,"",SUM(居宅!AL212)/1000)</f>
        <v/>
      </c>
      <c r="AE212" s="787" t="str">
        <f>IF(SUM(居宅!AV212)=0,"",SUM(居宅!AV212)/1000)</f>
        <v/>
      </c>
      <c r="AF212" s="787" t="str">
        <f>IF(SUM(居宅!AZ212)=0,"",SUM(居宅!AZ212)/1000)</f>
        <v/>
      </c>
      <c r="AG212" s="787">
        <f>IF(SUM(作業所!H212)=0,"",SUM(作業所!H212)/1000)</f>
        <v>868</v>
      </c>
      <c r="AH212" s="787" t="str">
        <f>IF(SUM(作業所!I212)=0,"",SUM(作業所!I212)/1000)</f>
        <v/>
      </c>
      <c r="AI212" s="787">
        <f>IF(SUM(作業所!K212)=0,"",SUM(作業所!K212)/1000)</f>
        <v>546</v>
      </c>
      <c r="AJ212" s="787">
        <f>IF(SUM(作業所!R212)=0,"",SUM(作業所!R212)/1000)</f>
        <v>322</v>
      </c>
      <c r="AK212" s="788" t="str">
        <f>IF(SUM('市受託(公益)'!H212)=0,"",SUM('市受託(公益)'!H212)/1000)</f>
        <v/>
      </c>
      <c r="AL212" s="409" t="str">
        <f>IF(SUM('市受託(公益)'!I212)=0,"",SUM('市受託(公益)'!I212)/1000)</f>
        <v/>
      </c>
      <c r="AM212" s="133" t="str">
        <f>IF(SUM('市受託(公益)'!K212)=0,"",SUM('市受託(公益)'!K212)/1000)</f>
        <v/>
      </c>
      <c r="AN212" s="64"/>
      <c r="AO212" s="64"/>
      <c r="AP212" s="64"/>
      <c r="AQ212" s="64"/>
    </row>
    <row r="213" spans="1:52" ht="13.8" hidden="1" outlineLevel="3">
      <c r="A213" s="789"/>
      <c r="B213" s="738"/>
      <c r="C213" s="739"/>
      <c r="D213" s="740"/>
      <c r="E213" s="739"/>
      <c r="F213" s="735" t="s">
        <v>680</v>
      </c>
      <c r="G213" s="736" t="s">
        <v>865</v>
      </c>
      <c r="H213" s="785">
        <v>4250</v>
      </c>
      <c r="I213" s="785">
        <f t="shared" si="21"/>
        <v>4203</v>
      </c>
      <c r="J213" s="785">
        <f t="shared" si="19"/>
        <v>-47</v>
      </c>
      <c r="K213" s="786" t="str">
        <f>IF(SUM(法人!H213)=0,"",SUM(法人!H213)/1000)</f>
        <v/>
      </c>
      <c r="L213" s="787" t="str">
        <f>IF(SUM(地域!H213)=0,"",SUM(地域!H213)/1000)</f>
        <v/>
      </c>
      <c r="M213" s="787" t="str">
        <f>IF(SUM(相談!H213)=0,"",SUM(相談!H213)/1000)</f>
        <v/>
      </c>
      <c r="N213" s="787" t="str">
        <f>IF(SUM(相談!I213)=0,"",SUM(相談!I213)/1000)</f>
        <v/>
      </c>
      <c r="O213" s="787" t="str">
        <f>IF(SUM(相談!M213)=0,"",SUM(相談!M213)/1000)</f>
        <v/>
      </c>
      <c r="P213" s="787" t="str">
        <f>IF(SUM(相談!Q213)=0,"",SUM(相談!Q213)/1000)</f>
        <v/>
      </c>
      <c r="Q213" s="787" t="str">
        <f>IF(SUM(基金!H213)=0,"",SUM(基金!H213)/1000)</f>
        <v/>
      </c>
      <c r="R213" s="787" t="str">
        <f>IF(SUM(善銀!H213)=0,"",SUM(善銀!H213)/1000)</f>
        <v/>
      </c>
      <c r="S213" s="787" t="str">
        <f>IF(SUM(一般募金!H213)=0,"",SUM(一般募金!H213)/1000)</f>
        <v/>
      </c>
      <c r="T213" s="787" t="str">
        <f>IF(SUM(一般募金!I213)=0,"",SUM(一般募金!I213)/1000)</f>
        <v/>
      </c>
      <c r="U213" s="787" t="str">
        <f>IF(SUM(一般募金!K213)=0,"",SUM(一般募金!K213)/1000)</f>
        <v/>
      </c>
      <c r="V213" s="787" t="str">
        <f>IF(SUM(歳末募金!H213)=0,"",SUM(歳末募金!I213)/1000)</f>
        <v/>
      </c>
      <c r="W213" s="787" t="str">
        <f>IF(SUM(センター管理!H213)=0,"",SUM(センター管理!H213)/1000)</f>
        <v/>
      </c>
      <c r="X213" s="787" t="str">
        <f>IF(SUM(センター管理!K213)=0,"",SUM(センター管理!K213)/1000)</f>
        <v/>
      </c>
      <c r="Y213" s="787">
        <f>IF(SUM(居宅!H213)=0,"",SUM(居宅!H213)/1000)</f>
        <v>4203</v>
      </c>
      <c r="Z213" s="787" t="str">
        <f>IF(SUM(居宅!I213)=0,"",SUM(居宅!I213)/1000)</f>
        <v/>
      </c>
      <c r="AA213" s="787" t="str">
        <f>IF(SUM(居宅!N213)=0,"",SUM(居宅!N213)/1000)</f>
        <v/>
      </c>
      <c r="AB213" s="787">
        <f>IF(SUM(居宅!U213)=0,"",SUM(居宅!U213)/1000)</f>
        <v>4203</v>
      </c>
      <c r="AC213" s="787" t="str">
        <f>IF(SUM(居宅!AH213)=0,"",SUM(居宅!AH213)/1000)</f>
        <v/>
      </c>
      <c r="AD213" s="787" t="str">
        <f>IF(SUM(居宅!AL213)=0,"",SUM(居宅!AL213)/1000)</f>
        <v/>
      </c>
      <c r="AE213" s="787" t="str">
        <f>IF(SUM(居宅!AV213)=0,"",SUM(居宅!AV213)/1000)</f>
        <v/>
      </c>
      <c r="AF213" s="787" t="str">
        <f>IF(SUM(居宅!AZ213)=0,"",SUM(居宅!AZ213)/1000)</f>
        <v/>
      </c>
      <c r="AG213" s="787" t="str">
        <f>IF(SUM(作業所!H213)=0,"",SUM(作業所!H213)/1000)</f>
        <v/>
      </c>
      <c r="AH213" s="787" t="str">
        <f>IF(SUM(作業所!I213)=0,"",SUM(作業所!I213)/1000)</f>
        <v/>
      </c>
      <c r="AI213" s="787" t="str">
        <f>IF(SUM(作業所!K213)=0,"",SUM(作業所!K213)/1000)</f>
        <v/>
      </c>
      <c r="AJ213" s="787" t="str">
        <f>IF(SUM(作業所!R213)=0,"",SUM(作業所!R213)/1000)</f>
        <v/>
      </c>
      <c r="AK213" s="788" t="str">
        <f>IF(SUM('市受託(公益)'!H213)=0,"",SUM('市受託(公益)'!H213)/1000)</f>
        <v/>
      </c>
      <c r="AL213" s="409" t="str">
        <f>IF(SUM('市受託(公益)'!I213)=0,"",SUM('市受託(公益)'!I213)/1000)</f>
        <v/>
      </c>
      <c r="AM213" s="133" t="str">
        <f>IF(SUM('市受託(公益)'!K213)=0,"",SUM('市受託(公益)'!K213)/1000)</f>
        <v/>
      </c>
    </row>
    <row r="214" spans="1:52" ht="13.8" hidden="1" outlineLevel="2">
      <c r="A214" s="789"/>
      <c r="B214" s="738"/>
      <c r="C214" s="739"/>
      <c r="D214" s="740"/>
      <c r="E214" s="739"/>
      <c r="F214" s="792" t="s">
        <v>434</v>
      </c>
      <c r="G214" s="736" t="s">
        <v>437</v>
      </c>
      <c r="H214" s="785">
        <v>33</v>
      </c>
      <c r="I214" s="785">
        <f t="shared" si="21"/>
        <v>21</v>
      </c>
      <c r="J214" s="785">
        <f t="shared" si="19"/>
        <v>-12</v>
      </c>
      <c r="K214" s="786" t="str">
        <f>IF(SUM(法人!H214)=0,"",SUM(法人!H214)/1000)</f>
        <v/>
      </c>
      <c r="L214" s="787" t="str">
        <f>IF(SUM(地域!H214)=0,"",SUM(地域!H214)/1000)</f>
        <v/>
      </c>
      <c r="M214" s="787" t="str">
        <f>IF(SUM(相談!H214)=0,"",SUM(相談!H214)/1000)</f>
        <v/>
      </c>
      <c r="N214" s="787" t="str">
        <f>IF(SUM(相談!I214)=0,"",SUM(相談!I214)/1000)</f>
        <v/>
      </c>
      <c r="O214" s="787" t="str">
        <f>IF(SUM(相談!M214)=0,"",SUM(相談!M214)/1000)</f>
        <v/>
      </c>
      <c r="P214" s="787" t="str">
        <f>IF(SUM(相談!Q214)=0,"",SUM(相談!Q214)/1000)</f>
        <v/>
      </c>
      <c r="Q214" s="787" t="str">
        <f>IF(SUM(基金!H214)=0,"",SUM(基金!H214)/1000)</f>
        <v/>
      </c>
      <c r="R214" s="787" t="str">
        <f>IF(SUM(善銀!H214)=0,"",SUM(善銀!H214)/1000)</f>
        <v/>
      </c>
      <c r="S214" s="787" t="str">
        <f>IF(SUM(一般募金!H214)=0,"",SUM(一般募金!H214)/1000)</f>
        <v/>
      </c>
      <c r="T214" s="787" t="str">
        <f>IF(SUM(一般募金!I214)=0,"",SUM(一般募金!I214)/1000)</f>
        <v/>
      </c>
      <c r="U214" s="787" t="str">
        <f>IF(SUM(一般募金!K214)=0,"",SUM(一般募金!K214)/1000)</f>
        <v/>
      </c>
      <c r="V214" s="787" t="str">
        <f>IF(SUM(歳末募金!H214)=0,"",SUM(歳末募金!I214)/1000)</f>
        <v/>
      </c>
      <c r="W214" s="787" t="str">
        <f>IF(SUM(センター管理!H214)=0,"",SUM(センター管理!H214)/1000)</f>
        <v/>
      </c>
      <c r="X214" s="787" t="str">
        <f>IF(SUM(センター管理!K214)=0,"",SUM(センター管理!K214)/1000)</f>
        <v/>
      </c>
      <c r="Y214" s="787">
        <f>IF(SUM(居宅!H214)=0,"",SUM(居宅!H214)/1000)</f>
        <v>21</v>
      </c>
      <c r="Z214" s="787" t="str">
        <f>IF(SUM(居宅!I214)=0,"",SUM(居宅!I214)/1000)</f>
        <v/>
      </c>
      <c r="AA214" s="787" t="str">
        <f>IF(SUM(居宅!N214)=0,"",SUM(居宅!N214)/1000)</f>
        <v/>
      </c>
      <c r="AB214" s="787">
        <f>IF(SUM(居宅!U214)=0,"",SUM(居宅!U214)/1000)</f>
        <v>21</v>
      </c>
      <c r="AC214" s="787" t="str">
        <f>IF(SUM(居宅!AH214)=0,"",SUM(居宅!AH214)/1000)</f>
        <v/>
      </c>
      <c r="AD214" s="787" t="str">
        <f>IF(SUM(居宅!AL214)=0,"",SUM(居宅!AL214)/1000)</f>
        <v/>
      </c>
      <c r="AE214" s="787" t="str">
        <f>IF(SUM(居宅!AV214)=0,"",SUM(居宅!AV214)/1000)</f>
        <v/>
      </c>
      <c r="AF214" s="787" t="str">
        <f>IF(SUM(居宅!AZ214)=0,"",SUM(居宅!AZ214)/1000)</f>
        <v/>
      </c>
      <c r="AG214" s="787" t="str">
        <f>IF(SUM(作業所!H214)=0,"",SUM(作業所!H214)/1000)</f>
        <v/>
      </c>
      <c r="AH214" s="787" t="str">
        <f>IF(SUM(作業所!I214)=0,"",SUM(作業所!I214)/1000)</f>
        <v/>
      </c>
      <c r="AI214" s="787" t="str">
        <f>IF(SUM(作業所!K214)=0,"",SUM(作業所!K214)/1000)</f>
        <v/>
      </c>
      <c r="AJ214" s="787" t="str">
        <f>IF(SUM(作業所!R214)=0,"",SUM(作業所!R214)/1000)</f>
        <v/>
      </c>
      <c r="AK214" s="788" t="str">
        <f>IF(SUM('市受託(公益)'!H214)=0,"",SUM('市受託(公益)'!H214)/1000)</f>
        <v/>
      </c>
      <c r="AL214" s="409" t="str">
        <f>IF(SUM('市受託(公益)'!I214)=0,"",SUM('市受託(公益)'!I214)/1000)</f>
        <v/>
      </c>
      <c r="AM214" s="133" t="str">
        <f>IF(SUM('市受託(公益)'!K214)=0,"",SUM('市受託(公益)'!K214)/1000)</f>
        <v/>
      </c>
    </row>
    <row r="215" spans="1:52" ht="13.8" hidden="1" outlineLevel="2">
      <c r="A215" s="789"/>
      <c r="B215" s="738"/>
      <c r="C215" s="739"/>
      <c r="D215" s="740"/>
      <c r="E215" s="739"/>
      <c r="F215" s="792" t="s">
        <v>435</v>
      </c>
      <c r="G215" s="736" t="s">
        <v>438</v>
      </c>
      <c r="H215" s="785">
        <v>2604</v>
      </c>
      <c r="I215" s="785">
        <f t="shared" si="21"/>
        <v>2583</v>
      </c>
      <c r="J215" s="785">
        <f t="shared" si="19"/>
        <v>-21</v>
      </c>
      <c r="K215" s="786" t="str">
        <f>IF(SUM(法人!H215)=0,"",SUM(法人!H215)/1000)</f>
        <v/>
      </c>
      <c r="L215" s="787" t="str">
        <f>IF(SUM(地域!H215)=0,"",SUM(地域!H215)/1000)</f>
        <v/>
      </c>
      <c r="M215" s="787" t="str">
        <f>IF(SUM(相談!H215)=0,"",SUM(相談!H215)/1000)</f>
        <v/>
      </c>
      <c r="N215" s="787" t="str">
        <f>IF(SUM(相談!I215)=0,"",SUM(相談!I215)/1000)</f>
        <v/>
      </c>
      <c r="O215" s="787" t="str">
        <f>IF(SUM(相談!M215)=0,"",SUM(相談!M215)/1000)</f>
        <v/>
      </c>
      <c r="P215" s="787" t="str">
        <f>IF(SUM(相談!Q215)=0,"",SUM(相談!Q215)/1000)</f>
        <v/>
      </c>
      <c r="Q215" s="787" t="str">
        <f>IF(SUM(基金!H215)=0,"",SUM(基金!H215)/1000)</f>
        <v/>
      </c>
      <c r="R215" s="787" t="str">
        <f>IF(SUM(善銀!H215)=0,"",SUM(善銀!H215)/1000)</f>
        <v/>
      </c>
      <c r="S215" s="787" t="str">
        <f>IF(SUM(一般募金!H215)=0,"",SUM(一般募金!H215)/1000)</f>
        <v/>
      </c>
      <c r="T215" s="787" t="str">
        <f>IF(SUM(一般募金!I215)=0,"",SUM(一般募金!I215)/1000)</f>
        <v/>
      </c>
      <c r="U215" s="787" t="str">
        <f>IF(SUM(一般募金!K215)=0,"",SUM(一般募金!K215)/1000)</f>
        <v/>
      </c>
      <c r="V215" s="787" t="str">
        <f>IF(SUM(歳末募金!H215)=0,"",SUM(歳末募金!I215)/1000)</f>
        <v/>
      </c>
      <c r="W215" s="787" t="str">
        <f>IF(SUM(センター管理!H215)=0,"",SUM(センター管理!H215)/1000)</f>
        <v/>
      </c>
      <c r="X215" s="787" t="str">
        <f>IF(SUM(センター管理!K215)=0,"",SUM(センター管理!K215)/1000)</f>
        <v/>
      </c>
      <c r="Y215" s="787">
        <f>IF(SUM(居宅!H215)=0,"",SUM(居宅!H215)/1000)</f>
        <v>2583</v>
      </c>
      <c r="Z215" s="787" t="str">
        <f>IF(SUM(居宅!I215)=0,"",SUM(居宅!I215)/1000)</f>
        <v/>
      </c>
      <c r="AA215" s="787" t="str">
        <f>IF(SUM(居宅!N215)=0,"",SUM(居宅!N215)/1000)</f>
        <v/>
      </c>
      <c r="AB215" s="787" t="str">
        <f>IF(SUM(居宅!U215)=0,"",SUM(居宅!U215)/1000)</f>
        <v/>
      </c>
      <c r="AC215" s="787">
        <f>IF(SUM(居宅!AH215)=0,"",SUM(居宅!AH215)/1000)</f>
        <v>2583</v>
      </c>
      <c r="AD215" s="787" t="str">
        <f>IF(SUM(居宅!AL215)=0,"",SUM(居宅!AL215)/1000)</f>
        <v/>
      </c>
      <c r="AE215" s="787" t="str">
        <f>IF(SUM(居宅!AV215)=0,"",SUM(居宅!AV215)/1000)</f>
        <v/>
      </c>
      <c r="AF215" s="787" t="str">
        <f>IF(SUM(居宅!AZ215)=0,"",SUM(居宅!AZ215)/1000)</f>
        <v/>
      </c>
      <c r="AG215" s="787" t="str">
        <f>IF(SUM(作業所!H215)=0,"",SUM(作業所!H215)/1000)</f>
        <v/>
      </c>
      <c r="AH215" s="787" t="str">
        <f>IF(SUM(作業所!I215)=0,"",SUM(作業所!I215)/1000)</f>
        <v/>
      </c>
      <c r="AI215" s="787" t="str">
        <f>IF(SUM(作業所!K215)=0,"",SUM(作業所!K215)/1000)</f>
        <v/>
      </c>
      <c r="AJ215" s="787" t="str">
        <f>IF(SUM(作業所!R215)=0,"",SUM(作業所!R215)/1000)</f>
        <v/>
      </c>
      <c r="AK215" s="788" t="str">
        <f>IF(SUM('市受託(公益)'!H215)=0,"",SUM('市受託(公益)'!H215)/1000)</f>
        <v/>
      </c>
      <c r="AL215" s="409" t="str">
        <f>IF(SUM('市受託(公益)'!I215)=0,"",SUM('市受託(公益)'!I215)/1000)</f>
        <v/>
      </c>
      <c r="AM215" s="133" t="str">
        <f>IF(SUM('市受託(公益)'!K215)=0,"",SUM('市受託(公益)'!K215)/1000)</f>
        <v/>
      </c>
    </row>
    <row r="216" spans="1:52" ht="13.8" hidden="1" outlineLevel="2">
      <c r="A216" s="789"/>
      <c r="B216" s="738"/>
      <c r="C216" s="739"/>
      <c r="D216" s="740"/>
      <c r="E216" s="739"/>
      <c r="F216" s="792" t="s">
        <v>436</v>
      </c>
      <c r="G216" s="736" t="s">
        <v>439</v>
      </c>
      <c r="H216" s="785">
        <v>1932</v>
      </c>
      <c r="I216" s="785">
        <f t="shared" si="21"/>
        <v>1932</v>
      </c>
      <c r="J216" s="785">
        <f t="shared" si="19"/>
        <v>0</v>
      </c>
      <c r="K216" s="786" t="str">
        <f>IF(SUM(法人!H216)=0,"",SUM(法人!H216)/1000)</f>
        <v/>
      </c>
      <c r="L216" s="787" t="str">
        <f>IF(SUM(地域!H216)=0,"",SUM(地域!H216)/1000)</f>
        <v/>
      </c>
      <c r="M216" s="787" t="str">
        <f>IF(SUM(相談!H216)=0,"",SUM(相談!H216)/1000)</f>
        <v/>
      </c>
      <c r="N216" s="787" t="str">
        <f>IF(SUM(相談!I216)=0,"",SUM(相談!I216)/1000)</f>
        <v/>
      </c>
      <c r="O216" s="787" t="str">
        <f>IF(SUM(相談!M216)=0,"",SUM(相談!M216)/1000)</f>
        <v/>
      </c>
      <c r="P216" s="787" t="str">
        <f>IF(SUM(相談!Q216)=0,"",SUM(相談!Q216)/1000)</f>
        <v/>
      </c>
      <c r="Q216" s="787" t="str">
        <f>IF(SUM(基金!H216)=0,"",SUM(基金!H216)/1000)</f>
        <v/>
      </c>
      <c r="R216" s="787" t="str">
        <f>IF(SUM(善銀!H216)=0,"",SUM(善銀!H216)/1000)</f>
        <v/>
      </c>
      <c r="S216" s="787" t="str">
        <f>IF(SUM(一般募金!H216)=0,"",SUM(一般募金!H216)/1000)</f>
        <v/>
      </c>
      <c r="T216" s="787" t="str">
        <f>IF(SUM(一般募金!I216)=0,"",SUM(一般募金!I216)/1000)</f>
        <v/>
      </c>
      <c r="U216" s="787" t="str">
        <f>IF(SUM(一般募金!K216)=0,"",SUM(一般募金!K216)/1000)</f>
        <v/>
      </c>
      <c r="V216" s="787" t="str">
        <f>IF(SUM(歳末募金!H216)=0,"",SUM(歳末募金!I216)/1000)</f>
        <v/>
      </c>
      <c r="W216" s="787" t="str">
        <f>IF(SUM(センター管理!H216)=0,"",SUM(センター管理!H216)/1000)</f>
        <v/>
      </c>
      <c r="X216" s="787" t="str">
        <f>IF(SUM(センター管理!K216)=0,"",SUM(センター管理!K216)/1000)</f>
        <v/>
      </c>
      <c r="Y216" s="787" t="str">
        <f>IF(SUM(居宅!H216)=0,"",SUM(居宅!H216)/1000)</f>
        <v/>
      </c>
      <c r="Z216" s="787" t="str">
        <f>IF(SUM(居宅!I216)=0,"",SUM(居宅!I216)/1000)</f>
        <v/>
      </c>
      <c r="AA216" s="787" t="str">
        <f>IF(SUM(居宅!N216)=0,"",SUM(居宅!N216)/1000)</f>
        <v/>
      </c>
      <c r="AB216" s="787" t="str">
        <f>IF(SUM(居宅!U216)=0,"",SUM(居宅!U216)/1000)</f>
        <v/>
      </c>
      <c r="AC216" s="787" t="str">
        <f>IF(SUM(居宅!AH216)=0,"",SUM(居宅!AH216)/1000)</f>
        <v/>
      </c>
      <c r="AD216" s="787" t="str">
        <f>IF(SUM(居宅!AL216)=0,"",SUM(居宅!AL216)/1000)</f>
        <v/>
      </c>
      <c r="AE216" s="787" t="str">
        <f>IF(SUM(居宅!AV216)=0,"",SUM(居宅!AV216)/1000)</f>
        <v/>
      </c>
      <c r="AF216" s="787" t="str">
        <f>IF(SUM(居宅!AZ216)=0,"",SUM(居宅!AZ216)/1000)</f>
        <v/>
      </c>
      <c r="AG216" s="787">
        <f>IF(SUM(作業所!H216)=0,"",SUM(作業所!H216)/1000)</f>
        <v>1932</v>
      </c>
      <c r="AH216" s="787" t="str">
        <f>IF(SUM(作業所!I216)=0,"",SUM(作業所!I216)/1000)</f>
        <v/>
      </c>
      <c r="AI216" s="787">
        <f>IF(SUM(作業所!K216)=0,"",SUM(作業所!K216)/1000)</f>
        <v>1932</v>
      </c>
      <c r="AJ216" s="787" t="str">
        <f>IF(SUM(作業所!R216)=0,"",SUM(作業所!R216)/1000)</f>
        <v/>
      </c>
      <c r="AK216" s="788" t="str">
        <f>IF(SUM('市受託(公益)'!H216)=0,"",SUM('市受託(公益)'!H216)/1000)</f>
        <v/>
      </c>
      <c r="AL216" s="409" t="str">
        <f>IF(SUM('市受託(公益)'!I216)=0,"",SUM('市受託(公益)'!I216)/1000)</f>
        <v/>
      </c>
      <c r="AM216" s="133" t="str">
        <f>IF(SUM('市受託(公益)'!K216)=0,"",SUM('市受託(公益)'!K216)/1000)</f>
        <v/>
      </c>
    </row>
    <row r="217" spans="1:52" ht="13.8" hidden="1" outlineLevel="3">
      <c r="A217" s="789"/>
      <c r="B217" s="738"/>
      <c r="C217" s="739"/>
      <c r="D217" s="740"/>
      <c r="E217" s="739"/>
      <c r="F217" s="735" t="s">
        <v>682</v>
      </c>
      <c r="G217" s="736" t="s">
        <v>758</v>
      </c>
      <c r="H217" s="785">
        <v>1932</v>
      </c>
      <c r="I217" s="785">
        <f t="shared" si="21"/>
        <v>1932</v>
      </c>
      <c r="J217" s="785">
        <f t="shared" si="19"/>
        <v>0</v>
      </c>
      <c r="K217" s="786" t="str">
        <f>IF(SUM(法人!H217)=0,"",SUM(法人!H217)/1000)</f>
        <v/>
      </c>
      <c r="L217" s="787" t="str">
        <f>IF(SUM(地域!H217)=0,"",SUM(地域!H217)/1000)</f>
        <v/>
      </c>
      <c r="M217" s="787" t="str">
        <f>IF(SUM(相談!H217)=0,"",SUM(相談!H217)/1000)</f>
        <v/>
      </c>
      <c r="N217" s="787" t="str">
        <f>IF(SUM(相談!I217)=0,"",SUM(相談!I217)/1000)</f>
        <v/>
      </c>
      <c r="O217" s="787" t="str">
        <f>IF(SUM(相談!M217)=0,"",SUM(相談!M217)/1000)</f>
        <v/>
      </c>
      <c r="P217" s="787" t="str">
        <f>IF(SUM(相談!Q217)=0,"",SUM(相談!Q217)/1000)</f>
        <v/>
      </c>
      <c r="Q217" s="787" t="str">
        <f>IF(SUM(基金!H217)=0,"",SUM(基金!H217)/1000)</f>
        <v/>
      </c>
      <c r="R217" s="787" t="str">
        <f>IF(SUM(善銀!H217)=0,"",SUM(善銀!H217)/1000)</f>
        <v/>
      </c>
      <c r="S217" s="787" t="str">
        <f>IF(SUM(一般募金!H217)=0,"",SUM(一般募金!H217)/1000)</f>
        <v/>
      </c>
      <c r="T217" s="787" t="str">
        <f>IF(SUM(一般募金!I217)=0,"",SUM(一般募金!I217)/1000)</f>
        <v/>
      </c>
      <c r="U217" s="787" t="str">
        <f>IF(SUM(一般募金!K217)=0,"",SUM(一般募金!K217)/1000)</f>
        <v/>
      </c>
      <c r="V217" s="787" t="str">
        <f>IF(SUM(歳末募金!H217)=0,"",SUM(歳末募金!I217)/1000)</f>
        <v/>
      </c>
      <c r="W217" s="787" t="str">
        <f>IF(SUM(センター管理!H217)=0,"",SUM(センター管理!H217)/1000)</f>
        <v/>
      </c>
      <c r="X217" s="787" t="str">
        <f>IF(SUM(センター管理!K217)=0,"",SUM(センター管理!K217)/1000)</f>
        <v/>
      </c>
      <c r="Y217" s="787" t="str">
        <f>IF(SUM(居宅!H217)=0,"",SUM(居宅!H217)/1000)</f>
        <v/>
      </c>
      <c r="Z217" s="787" t="str">
        <f>IF(SUM(居宅!I217)=0,"",SUM(居宅!I217)/1000)</f>
        <v/>
      </c>
      <c r="AA217" s="787" t="str">
        <f>IF(SUM(居宅!N217)=0,"",SUM(居宅!N217)/1000)</f>
        <v/>
      </c>
      <c r="AB217" s="787" t="str">
        <f>IF(SUM(居宅!U217)=0,"",SUM(居宅!U217)/1000)</f>
        <v/>
      </c>
      <c r="AC217" s="787" t="str">
        <f>IF(SUM(居宅!AH217)=0,"",SUM(居宅!AH217)/1000)</f>
        <v/>
      </c>
      <c r="AD217" s="787" t="str">
        <f>IF(SUM(居宅!AL217)=0,"",SUM(居宅!AL217)/1000)</f>
        <v/>
      </c>
      <c r="AE217" s="787" t="str">
        <f>IF(SUM(居宅!AV217)=0,"",SUM(居宅!AV217)/1000)</f>
        <v/>
      </c>
      <c r="AF217" s="787" t="str">
        <f>IF(SUM(居宅!AZ217)=0,"",SUM(居宅!AZ217)/1000)</f>
        <v/>
      </c>
      <c r="AG217" s="787">
        <f>IF(SUM(作業所!H217)=0,"",SUM(作業所!H217)/1000)</f>
        <v>1932</v>
      </c>
      <c r="AH217" s="787" t="str">
        <f>IF(SUM(作業所!I217)=0,"",SUM(作業所!I217)/1000)</f>
        <v/>
      </c>
      <c r="AI217" s="787">
        <f>IF(SUM(作業所!K217)=0,"",SUM(作業所!K217)/1000)</f>
        <v>1932</v>
      </c>
      <c r="AJ217" s="787" t="str">
        <f>IF(SUM(作業所!R217)=0,"",SUM(作業所!R217)/1000)</f>
        <v/>
      </c>
      <c r="AK217" s="788" t="str">
        <f>IF(SUM('市受託(公益)'!H217)=0,"",SUM('市受託(公益)'!H217)/1000)</f>
        <v/>
      </c>
      <c r="AL217" s="409" t="str">
        <f>IF(SUM('市受託(公益)'!I217)=0,"",SUM('市受託(公益)'!I217)/1000)</f>
        <v/>
      </c>
      <c r="AM217" s="133" t="str">
        <f>IF(SUM('市受託(公益)'!K217)=0,"",SUM('市受託(公益)'!K217)/1000)</f>
        <v/>
      </c>
    </row>
    <row r="218" spans="1:52" s="130" customFormat="1" ht="13.8" collapsed="1">
      <c r="A218" s="782"/>
      <c r="B218" s="783" t="s">
        <v>440</v>
      </c>
      <c r="C218" s="784" t="s">
        <v>321</v>
      </c>
      <c r="D218" s="793"/>
      <c r="E218" s="794"/>
      <c r="F218" s="793"/>
      <c r="G218" s="794"/>
      <c r="H218" s="785">
        <v>25100</v>
      </c>
      <c r="I218" s="785">
        <f t="shared" si="21"/>
        <v>26430</v>
      </c>
      <c r="J218" s="785">
        <f t="shared" si="19"/>
        <v>1330</v>
      </c>
      <c r="K218" s="786" t="str">
        <f>IF(SUM(法人!H218)=0,"",SUM(法人!H218)/1000)</f>
        <v/>
      </c>
      <c r="L218" s="787" t="str">
        <f>IF(SUM(地域!H218)=0,"",SUM(地域!H218)/1000)</f>
        <v/>
      </c>
      <c r="M218" s="787" t="str">
        <f>IF(SUM(相談!H218)=0,"",SUM(相談!H218)/1000)</f>
        <v/>
      </c>
      <c r="N218" s="787" t="str">
        <f>IF(SUM(相談!I218)=0,"",SUM(相談!I218)/1000)</f>
        <v/>
      </c>
      <c r="O218" s="787" t="str">
        <f>IF(SUM(相談!M218)=0,"",SUM(相談!M218)/1000)</f>
        <v/>
      </c>
      <c r="P218" s="787" t="str">
        <f>IF(SUM(相談!Q218)=0,"",SUM(相談!Q218)/1000)</f>
        <v/>
      </c>
      <c r="Q218" s="787" t="str">
        <f>IF(SUM(基金!H218)=0,"",SUM(基金!H218)/1000)</f>
        <v/>
      </c>
      <c r="R218" s="787" t="str">
        <f>IF(SUM(善銀!H218)=0,"",SUM(善銀!H218)/1000)</f>
        <v/>
      </c>
      <c r="S218" s="787" t="str">
        <f>IF(SUM(一般募金!H218)=0,"",SUM(一般募金!H218)/1000)</f>
        <v/>
      </c>
      <c r="T218" s="787" t="str">
        <f>IF(SUM(一般募金!I218)=0,"",SUM(一般募金!I218)/1000)</f>
        <v/>
      </c>
      <c r="U218" s="787" t="str">
        <f>IF(SUM(一般募金!K218)=0,"",SUM(一般募金!K218)/1000)</f>
        <v/>
      </c>
      <c r="V218" s="787" t="str">
        <f>IF(SUM(歳末募金!H218)=0,"",SUM(歳末募金!I218)/1000)</f>
        <v/>
      </c>
      <c r="W218" s="787" t="str">
        <f>IF(SUM(センター管理!H218)=0,"",SUM(センター管理!H218)/1000)</f>
        <v/>
      </c>
      <c r="X218" s="787" t="str">
        <f>IF(SUM(センター管理!K218)=0,"",SUM(センター管理!K218)/1000)</f>
        <v/>
      </c>
      <c r="Y218" s="787">
        <f>IF(SUM(居宅!H218)=0,"",SUM(居宅!H218)/1000)</f>
        <v>26430</v>
      </c>
      <c r="Z218" s="787" t="str">
        <f>IF(SUM(居宅!I218)=0,"",SUM(居宅!I218)/1000)</f>
        <v/>
      </c>
      <c r="AA218" s="787" t="str">
        <f>IF(SUM(居宅!N218)=0,"",SUM(居宅!N218)/1000)</f>
        <v/>
      </c>
      <c r="AB218" s="787" t="str">
        <f>IF(SUM(居宅!U218)=0,"",SUM(居宅!U218)/1000)</f>
        <v/>
      </c>
      <c r="AC218" s="787" t="str">
        <f>IF(SUM(居宅!AH218)=0,"",SUM(居宅!AH218)/1000)</f>
        <v/>
      </c>
      <c r="AD218" s="787" t="str">
        <f>IF(SUM(居宅!AL218)=0,"",SUM(居宅!AL218)/1000)</f>
        <v/>
      </c>
      <c r="AE218" s="787" t="str">
        <f>IF(SUM(居宅!AV218)=0,"",SUM(居宅!AV218)/1000)</f>
        <v/>
      </c>
      <c r="AF218" s="787">
        <f>IF(SUM(居宅!AZ218)=0,"",SUM(居宅!AZ218)/1000)</f>
        <v>26430</v>
      </c>
      <c r="AG218" s="787" t="str">
        <f>IF(SUM(作業所!H218)=0,"",SUM(作業所!H218)/1000)</f>
        <v/>
      </c>
      <c r="AH218" s="787" t="str">
        <f>IF(SUM(作業所!I218)=0,"",SUM(作業所!I218)/1000)</f>
        <v/>
      </c>
      <c r="AI218" s="787" t="str">
        <f>IF(SUM(作業所!K218)=0,"",SUM(作業所!K218)/1000)</f>
        <v/>
      </c>
      <c r="AJ218" s="787" t="str">
        <f>IF(SUM(作業所!R218)=0,"",SUM(作業所!R218)/1000)</f>
        <v/>
      </c>
      <c r="AK218" s="788" t="str">
        <f>IF(SUM('市受託(公益)'!H218)=0,"",SUM('市受託(公益)'!H218)/1000)</f>
        <v/>
      </c>
      <c r="AL218" s="410" t="str">
        <f>IF(SUM('市受託(公益)'!I218)=0,"",SUM('市受託(公益)'!I218)/1000)</f>
        <v/>
      </c>
      <c r="AM218" s="132" t="str">
        <f>IF(SUM('市受託(公益)'!K218)=0,"",SUM('市受託(公益)'!K218)/1000)</f>
        <v/>
      </c>
    </row>
    <row r="219" spans="1:52" ht="13.8" hidden="1" outlineLevel="1">
      <c r="A219" s="789"/>
      <c r="B219" s="790"/>
      <c r="C219" s="791"/>
      <c r="D219" s="792" t="s">
        <v>442</v>
      </c>
      <c r="E219" s="736" t="s">
        <v>441</v>
      </c>
      <c r="F219" s="792"/>
      <c r="G219" s="736"/>
      <c r="H219" s="785">
        <v>23575</v>
      </c>
      <c r="I219" s="785">
        <f t="shared" si="21"/>
        <v>24648</v>
      </c>
      <c r="J219" s="785">
        <f t="shared" ref="J219:J284" si="24">IF(H219=""," ",I219-H219)</f>
        <v>1073</v>
      </c>
      <c r="K219" s="786" t="str">
        <f>IF(SUM(法人!H219)=0,"",SUM(法人!H219)/1000)</f>
        <v/>
      </c>
      <c r="L219" s="787" t="str">
        <f>IF(SUM(地域!H219)=0,"",SUM(地域!H219)/1000)</f>
        <v/>
      </c>
      <c r="M219" s="787" t="str">
        <f>IF(SUM(相談!H219)=0,"",SUM(相談!H219)/1000)</f>
        <v/>
      </c>
      <c r="N219" s="787" t="str">
        <f>IF(SUM(相談!I219)=0,"",SUM(相談!I219)/1000)</f>
        <v/>
      </c>
      <c r="O219" s="787" t="str">
        <f>IF(SUM(相談!M219)=0,"",SUM(相談!M219)/1000)</f>
        <v/>
      </c>
      <c r="P219" s="787" t="str">
        <f>IF(SUM(相談!Q219)=0,"",SUM(相談!Q219)/1000)</f>
        <v/>
      </c>
      <c r="Q219" s="787" t="str">
        <f>IF(SUM(基金!H219)=0,"",SUM(基金!H219)/1000)</f>
        <v/>
      </c>
      <c r="R219" s="787" t="str">
        <f>IF(SUM(善銀!H219)=0,"",SUM(善銀!H219)/1000)</f>
        <v/>
      </c>
      <c r="S219" s="787" t="str">
        <f>IF(SUM(一般募金!H219)=0,"",SUM(一般募金!H219)/1000)</f>
        <v/>
      </c>
      <c r="T219" s="787" t="str">
        <f>IF(SUM(一般募金!I219)=0,"",SUM(一般募金!I219)/1000)</f>
        <v/>
      </c>
      <c r="U219" s="787" t="str">
        <f>IF(SUM(一般募金!K219)=0,"",SUM(一般募金!K219)/1000)</f>
        <v/>
      </c>
      <c r="V219" s="787" t="str">
        <f>IF(SUM(歳末募金!H219)=0,"",SUM(歳末募金!I219)/1000)</f>
        <v/>
      </c>
      <c r="W219" s="787" t="str">
        <f>IF(SUM(センター管理!H219)=0,"",SUM(センター管理!H219)/1000)</f>
        <v/>
      </c>
      <c r="X219" s="787" t="str">
        <f>IF(SUM(センター管理!K219)=0,"",SUM(センター管理!K219)/1000)</f>
        <v/>
      </c>
      <c r="Y219" s="787">
        <f>IF(SUM(居宅!H219)=0,"",SUM(居宅!H219)/1000)</f>
        <v>24648</v>
      </c>
      <c r="Z219" s="787" t="str">
        <f>IF(SUM(居宅!I219)=0,"",SUM(居宅!I219)/1000)</f>
        <v/>
      </c>
      <c r="AA219" s="787" t="str">
        <f>IF(SUM(居宅!N219)=0,"",SUM(居宅!N219)/1000)</f>
        <v/>
      </c>
      <c r="AB219" s="787" t="str">
        <f>IF(SUM(居宅!U219)=0,"",SUM(居宅!U219)/1000)</f>
        <v/>
      </c>
      <c r="AC219" s="787" t="str">
        <f>IF(SUM(居宅!AH219)=0,"",SUM(居宅!AH219)/1000)</f>
        <v/>
      </c>
      <c r="AD219" s="787" t="str">
        <f>IF(SUM(居宅!AL219)=0,"",SUM(居宅!AL219)/1000)</f>
        <v/>
      </c>
      <c r="AE219" s="787" t="str">
        <f>IF(SUM(居宅!AV219)=0,"",SUM(居宅!AV219)/1000)</f>
        <v/>
      </c>
      <c r="AF219" s="787">
        <f>IF(SUM(居宅!AZ219)=0,"",SUM(居宅!AZ219)/1000)</f>
        <v>24648</v>
      </c>
      <c r="AG219" s="787" t="str">
        <f>IF(SUM(作業所!H219)=0,"",SUM(作業所!H219)/1000)</f>
        <v/>
      </c>
      <c r="AH219" s="787" t="str">
        <f>IF(SUM(作業所!I219)=0,"",SUM(作業所!I219)/1000)</f>
        <v/>
      </c>
      <c r="AI219" s="787" t="str">
        <f>IF(SUM(作業所!K219)=0,"",SUM(作業所!K219)/1000)</f>
        <v/>
      </c>
      <c r="AJ219" s="787" t="str">
        <f>IF(SUM(作業所!R219)=0,"",SUM(作業所!R219)/1000)</f>
        <v/>
      </c>
      <c r="AK219" s="788" t="str">
        <f>IF(SUM('市受託(公益)'!H219)=0,"",SUM('市受託(公益)'!H219)/1000)</f>
        <v/>
      </c>
      <c r="AL219" s="409" t="str">
        <f>IF(SUM('市受託(公益)'!I219)=0,"",SUM('市受託(公益)'!I219)/1000)</f>
        <v/>
      </c>
      <c r="AM219" s="133" t="str">
        <f>IF(SUM('市受託(公益)'!K219)=0,"",SUM('市受託(公益)'!K219)/1000)</f>
        <v/>
      </c>
    </row>
    <row r="220" spans="1:52" ht="13.8" hidden="1" outlineLevel="3">
      <c r="A220" s="789"/>
      <c r="B220" s="738"/>
      <c r="C220" s="739"/>
      <c r="D220" s="740"/>
      <c r="E220" s="739"/>
      <c r="F220" s="735" t="s">
        <v>682</v>
      </c>
      <c r="G220" s="736" t="s">
        <v>759</v>
      </c>
      <c r="H220" s="785">
        <v>6130</v>
      </c>
      <c r="I220" s="785">
        <f t="shared" si="21"/>
        <v>7500</v>
      </c>
      <c r="J220" s="785">
        <f t="shared" si="24"/>
        <v>1370</v>
      </c>
      <c r="K220" s="786" t="str">
        <f>IF(SUM(法人!H220)=0,"",SUM(法人!H220)/1000)</f>
        <v/>
      </c>
      <c r="L220" s="787" t="str">
        <f>IF(SUM(地域!H220)=0,"",SUM(地域!H220)/1000)</f>
        <v/>
      </c>
      <c r="M220" s="787" t="str">
        <f>IF(SUM(相談!H220)=0,"",SUM(相談!H220)/1000)</f>
        <v/>
      </c>
      <c r="N220" s="787" t="str">
        <f>IF(SUM(相談!I220)=0,"",SUM(相談!I220)/1000)</f>
        <v/>
      </c>
      <c r="O220" s="787" t="str">
        <f>IF(SUM(相談!M220)=0,"",SUM(相談!M220)/1000)</f>
        <v/>
      </c>
      <c r="P220" s="787" t="str">
        <f>IF(SUM(相談!Q220)=0,"",SUM(相談!Q220)/1000)</f>
        <v/>
      </c>
      <c r="Q220" s="787" t="str">
        <f>IF(SUM(基金!H220)=0,"",SUM(基金!H220)/1000)</f>
        <v/>
      </c>
      <c r="R220" s="787" t="str">
        <f>IF(SUM(善銀!H220)=0,"",SUM(善銀!H220)/1000)</f>
        <v/>
      </c>
      <c r="S220" s="787" t="str">
        <f>IF(SUM(一般募金!H220)=0,"",SUM(一般募金!H220)/1000)</f>
        <v/>
      </c>
      <c r="T220" s="787" t="str">
        <f>IF(SUM(一般募金!I220)=0,"",SUM(一般募金!I220)/1000)</f>
        <v/>
      </c>
      <c r="U220" s="787" t="str">
        <f>IF(SUM(一般募金!K220)=0,"",SUM(一般募金!K220)/1000)</f>
        <v/>
      </c>
      <c r="V220" s="787" t="str">
        <f>IF(SUM(歳末募金!H220)=0,"",SUM(歳末募金!I220)/1000)</f>
        <v/>
      </c>
      <c r="W220" s="787" t="str">
        <f>IF(SUM(センター管理!H220)=0,"",SUM(センター管理!H220)/1000)</f>
        <v/>
      </c>
      <c r="X220" s="787" t="str">
        <f>IF(SUM(センター管理!K220)=0,"",SUM(センター管理!K220)/1000)</f>
        <v/>
      </c>
      <c r="Y220" s="787">
        <f>IF(SUM(居宅!H220)=0,"",SUM(居宅!H220)/1000)</f>
        <v>7500</v>
      </c>
      <c r="Z220" s="787" t="str">
        <f>IF(SUM(居宅!I220)=0,"",SUM(居宅!I220)/1000)</f>
        <v/>
      </c>
      <c r="AA220" s="787" t="str">
        <f>IF(SUM(居宅!N220)=0,"",SUM(居宅!N220)/1000)</f>
        <v/>
      </c>
      <c r="AB220" s="787" t="str">
        <f>IF(SUM(居宅!U220)=0,"",SUM(居宅!U220)/1000)</f>
        <v/>
      </c>
      <c r="AC220" s="787" t="str">
        <f>IF(SUM(居宅!AH220)=0,"",SUM(居宅!AH220)/1000)</f>
        <v/>
      </c>
      <c r="AD220" s="787" t="str">
        <f>IF(SUM(居宅!AL220)=0,"",SUM(居宅!AL220)/1000)</f>
        <v/>
      </c>
      <c r="AE220" s="787" t="str">
        <f>IF(SUM(居宅!AV220)=0,"",SUM(居宅!AV220)/1000)</f>
        <v/>
      </c>
      <c r="AF220" s="787">
        <f>IF(SUM(居宅!AZ220)=0,"",SUM(居宅!AZ220)/1000)</f>
        <v>7500</v>
      </c>
      <c r="AG220" s="787" t="str">
        <f>IF(SUM(作業所!H220)=0,"",SUM(作業所!H220)/1000)</f>
        <v/>
      </c>
      <c r="AH220" s="787" t="str">
        <f>IF(SUM(作業所!I220)=0,"",SUM(作業所!I220)/1000)</f>
        <v/>
      </c>
      <c r="AI220" s="787" t="str">
        <f>IF(SUM(作業所!K220)=0,"",SUM(作業所!K220)/1000)</f>
        <v/>
      </c>
      <c r="AJ220" s="787" t="str">
        <f>IF(SUM(作業所!R220)=0,"",SUM(作業所!R220)/1000)</f>
        <v/>
      </c>
      <c r="AK220" s="788" t="str">
        <f>IF(SUM('市受託(公益)'!H220)=0,"",SUM('市受託(公益)'!H220)/1000)</f>
        <v/>
      </c>
      <c r="AL220" s="409" t="str">
        <f>IF(SUM('市受託(公益)'!I220)=0,"",SUM('市受託(公益)'!I220)/1000)</f>
        <v/>
      </c>
      <c r="AM220" s="133" t="str">
        <f>IF(SUM('市受託(公益)'!K220)=0,"",SUM('市受託(公益)'!K220)/1000)</f>
        <v/>
      </c>
    </row>
    <row r="221" spans="1:52" ht="13.8" hidden="1" outlineLevel="3">
      <c r="A221" s="789"/>
      <c r="B221" s="738"/>
      <c r="C221" s="739"/>
      <c r="D221" s="740"/>
      <c r="E221" s="739"/>
      <c r="F221" s="735" t="s">
        <v>683</v>
      </c>
      <c r="G221" s="736" t="s">
        <v>760</v>
      </c>
      <c r="H221" s="785">
        <v>8958</v>
      </c>
      <c r="I221" s="785">
        <f t="shared" si="21"/>
        <v>8184</v>
      </c>
      <c r="J221" s="785">
        <f t="shared" si="24"/>
        <v>-774</v>
      </c>
      <c r="K221" s="786" t="str">
        <f>IF(SUM(法人!H221)=0,"",SUM(法人!H221)/1000)</f>
        <v/>
      </c>
      <c r="L221" s="787" t="str">
        <f>IF(SUM(地域!H221)=0,"",SUM(地域!H221)/1000)</f>
        <v/>
      </c>
      <c r="M221" s="787" t="str">
        <f>IF(SUM(相談!H221)=0,"",SUM(相談!H221)/1000)</f>
        <v/>
      </c>
      <c r="N221" s="787" t="str">
        <f>IF(SUM(相談!I221)=0,"",SUM(相談!I221)/1000)</f>
        <v/>
      </c>
      <c r="O221" s="787" t="str">
        <f>IF(SUM(相談!M221)=0,"",SUM(相談!M221)/1000)</f>
        <v/>
      </c>
      <c r="P221" s="787" t="str">
        <f>IF(SUM(相談!Q221)=0,"",SUM(相談!Q221)/1000)</f>
        <v/>
      </c>
      <c r="Q221" s="787" t="str">
        <f>IF(SUM(基金!H221)=0,"",SUM(基金!H221)/1000)</f>
        <v/>
      </c>
      <c r="R221" s="787" t="str">
        <f>IF(SUM(善銀!H221)=0,"",SUM(善銀!H221)/1000)</f>
        <v/>
      </c>
      <c r="S221" s="787" t="str">
        <f>IF(SUM(一般募金!H221)=0,"",SUM(一般募金!H221)/1000)</f>
        <v/>
      </c>
      <c r="T221" s="787" t="str">
        <f>IF(SUM(一般募金!I221)=0,"",SUM(一般募金!I221)/1000)</f>
        <v/>
      </c>
      <c r="U221" s="787" t="str">
        <f>IF(SUM(一般募金!K221)=0,"",SUM(一般募金!K221)/1000)</f>
        <v/>
      </c>
      <c r="V221" s="787" t="str">
        <f>IF(SUM(歳末募金!H221)=0,"",SUM(歳末募金!I221)/1000)</f>
        <v/>
      </c>
      <c r="W221" s="787" t="str">
        <f>IF(SUM(センター管理!H221)=0,"",SUM(センター管理!H221)/1000)</f>
        <v/>
      </c>
      <c r="X221" s="787" t="str">
        <f>IF(SUM(センター管理!K221)=0,"",SUM(センター管理!K221)/1000)</f>
        <v/>
      </c>
      <c r="Y221" s="787">
        <f>IF(SUM(居宅!H221)=0,"",SUM(居宅!H221)/1000)</f>
        <v>8184</v>
      </c>
      <c r="Z221" s="787" t="str">
        <f>IF(SUM(居宅!I221)=0,"",SUM(居宅!I221)/1000)</f>
        <v/>
      </c>
      <c r="AA221" s="787" t="str">
        <f>IF(SUM(居宅!N221)=0,"",SUM(居宅!N221)/1000)</f>
        <v/>
      </c>
      <c r="AB221" s="787" t="str">
        <f>IF(SUM(居宅!U221)=0,"",SUM(居宅!U221)/1000)</f>
        <v/>
      </c>
      <c r="AC221" s="787" t="str">
        <f>IF(SUM(居宅!AH221)=0,"",SUM(居宅!AH221)/1000)</f>
        <v/>
      </c>
      <c r="AD221" s="787" t="str">
        <f>IF(SUM(居宅!AL221)=0,"",SUM(居宅!AL221)/1000)</f>
        <v/>
      </c>
      <c r="AE221" s="787" t="str">
        <f>IF(SUM(居宅!AV221)=0,"",SUM(居宅!AV221)/1000)</f>
        <v/>
      </c>
      <c r="AF221" s="787">
        <f>IF(SUM(居宅!AZ221)=0,"",SUM(居宅!AZ221)/1000)</f>
        <v>8184</v>
      </c>
      <c r="AG221" s="787" t="str">
        <f>IF(SUM(作業所!H221)=0,"",SUM(作業所!H221)/1000)</f>
        <v/>
      </c>
      <c r="AH221" s="787" t="str">
        <f>IF(SUM(作業所!I221)=0,"",SUM(作業所!I221)/1000)</f>
        <v/>
      </c>
      <c r="AI221" s="787" t="str">
        <f>IF(SUM(作業所!K221)=0,"",SUM(作業所!K221)/1000)</f>
        <v/>
      </c>
      <c r="AJ221" s="787" t="str">
        <f>IF(SUM(作業所!R221)=0,"",SUM(作業所!R221)/1000)</f>
        <v/>
      </c>
      <c r="AK221" s="788" t="str">
        <f>IF(SUM('市受託(公益)'!H221)=0,"",SUM('市受託(公益)'!H221)/1000)</f>
        <v/>
      </c>
      <c r="AL221" s="409" t="str">
        <f>IF(SUM('市受託(公益)'!I221)=0,"",SUM('市受託(公益)'!I221)/1000)</f>
        <v/>
      </c>
      <c r="AM221" s="133" t="str">
        <f>IF(SUM('市受託(公益)'!K221)=0,"",SUM('市受託(公益)'!K221)/1000)</f>
        <v/>
      </c>
    </row>
    <row r="222" spans="1:52" ht="13.8" hidden="1" outlineLevel="3">
      <c r="A222" s="789"/>
      <c r="B222" s="738"/>
      <c r="C222" s="739"/>
      <c r="D222" s="740"/>
      <c r="E222" s="739"/>
      <c r="F222" s="735" t="s">
        <v>680</v>
      </c>
      <c r="G222" s="736" t="s">
        <v>761</v>
      </c>
      <c r="H222" s="785">
        <v>8487</v>
      </c>
      <c r="I222" s="785">
        <f t="shared" si="21"/>
        <v>8964</v>
      </c>
      <c r="J222" s="785">
        <f t="shared" si="24"/>
        <v>477</v>
      </c>
      <c r="K222" s="786" t="str">
        <f>IF(SUM(法人!H222)=0,"",SUM(法人!H222)/1000)</f>
        <v/>
      </c>
      <c r="L222" s="787" t="str">
        <f>IF(SUM(地域!H222)=0,"",SUM(地域!H222)/1000)</f>
        <v/>
      </c>
      <c r="M222" s="787" t="str">
        <f>IF(SUM(相談!H222)=0,"",SUM(相談!H222)/1000)</f>
        <v/>
      </c>
      <c r="N222" s="787" t="str">
        <f>IF(SUM(相談!I222)=0,"",SUM(相談!I222)/1000)</f>
        <v/>
      </c>
      <c r="O222" s="787" t="str">
        <f>IF(SUM(相談!M222)=0,"",SUM(相談!M222)/1000)</f>
        <v/>
      </c>
      <c r="P222" s="787" t="str">
        <f>IF(SUM(相談!Q222)=0,"",SUM(相談!Q222)/1000)</f>
        <v/>
      </c>
      <c r="Q222" s="787" t="str">
        <f>IF(SUM(基金!H222)=0,"",SUM(基金!H222)/1000)</f>
        <v/>
      </c>
      <c r="R222" s="787" t="str">
        <f>IF(SUM(善銀!H222)=0,"",SUM(善銀!H222)/1000)</f>
        <v/>
      </c>
      <c r="S222" s="787" t="str">
        <f>IF(SUM(一般募金!H222)=0,"",SUM(一般募金!H222)/1000)</f>
        <v/>
      </c>
      <c r="T222" s="787" t="str">
        <f>IF(SUM(一般募金!I222)=0,"",SUM(一般募金!I222)/1000)</f>
        <v/>
      </c>
      <c r="U222" s="787" t="str">
        <f>IF(SUM(一般募金!K222)=0,"",SUM(一般募金!K222)/1000)</f>
        <v/>
      </c>
      <c r="V222" s="787" t="str">
        <f>IF(SUM(歳末募金!H222)=0,"",SUM(歳末募金!I222)/1000)</f>
        <v/>
      </c>
      <c r="W222" s="787" t="str">
        <f>IF(SUM(センター管理!H222)=0,"",SUM(センター管理!H222)/1000)</f>
        <v/>
      </c>
      <c r="X222" s="787" t="str">
        <f>IF(SUM(センター管理!K222)=0,"",SUM(センター管理!K222)/1000)</f>
        <v/>
      </c>
      <c r="Y222" s="787">
        <f>IF(SUM(居宅!H222)=0,"",SUM(居宅!H222)/1000)</f>
        <v>8964</v>
      </c>
      <c r="Z222" s="787" t="str">
        <f>IF(SUM(居宅!I222)=0,"",SUM(居宅!I222)/1000)</f>
        <v/>
      </c>
      <c r="AA222" s="787" t="str">
        <f>IF(SUM(居宅!N222)=0,"",SUM(居宅!N222)/1000)</f>
        <v/>
      </c>
      <c r="AB222" s="787" t="str">
        <f>IF(SUM(居宅!U222)=0,"",SUM(居宅!U222)/1000)</f>
        <v/>
      </c>
      <c r="AC222" s="787" t="str">
        <f>IF(SUM(居宅!AH222)=0,"",SUM(居宅!AH222)/1000)</f>
        <v/>
      </c>
      <c r="AD222" s="787" t="str">
        <f>IF(SUM(居宅!AL222)=0,"",SUM(居宅!AL222)/1000)</f>
        <v/>
      </c>
      <c r="AE222" s="787" t="str">
        <f>IF(SUM(居宅!AV222)=0,"",SUM(居宅!AV222)/1000)</f>
        <v/>
      </c>
      <c r="AF222" s="787">
        <f>IF(SUM(居宅!AZ222)=0,"",SUM(居宅!AZ222)/1000)</f>
        <v>8964</v>
      </c>
      <c r="AG222" s="787" t="str">
        <f>IF(SUM(作業所!H222)=0,"",SUM(作業所!H222)/1000)</f>
        <v/>
      </c>
      <c r="AH222" s="787" t="str">
        <f>IF(SUM(作業所!I222)=0,"",SUM(作業所!I222)/1000)</f>
        <v/>
      </c>
      <c r="AI222" s="787" t="str">
        <f>IF(SUM(作業所!K222)=0,"",SUM(作業所!K222)/1000)</f>
        <v/>
      </c>
      <c r="AJ222" s="787" t="str">
        <f>IF(SUM(作業所!R222)=0,"",SUM(作業所!R222)/1000)</f>
        <v/>
      </c>
      <c r="AK222" s="788" t="str">
        <f>IF(SUM('市受託(公益)'!H222)=0,"",SUM('市受託(公益)'!H222)/1000)</f>
        <v/>
      </c>
      <c r="AL222" s="409" t="str">
        <f>IF(SUM('市受託(公益)'!I222)=0,"",SUM('市受託(公益)'!I222)/1000)</f>
        <v/>
      </c>
      <c r="AM222" s="133" t="str">
        <f>IF(SUM('市受託(公益)'!K222)=0,"",SUM('市受託(公益)'!K222)/1000)</f>
        <v/>
      </c>
    </row>
    <row r="223" spans="1:52" ht="13.8" hidden="1" outlineLevel="1">
      <c r="A223" s="789"/>
      <c r="B223" s="790"/>
      <c r="C223" s="791"/>
      <c r="D223" s="792" t="s">
        <v>443</v>
      </c>
      <c r="E223" s="736" t="s">
        <v>322</v>
      </c>
      <c r="F223" s="792"/>
      <c r="G223" s="736"/>
      <c r="H223" s="785">
        <v>1525</v>
      </c>
      <c r="I223" s="785">
        <f t="shared" si="21"/>
        <v>1782</v>
      </c>
      <c r="J223" s="785">
        <f t="shared" si="24"/>
        <v>257</v>
      </c>
      <c r="K223" s="786" t="str">
        <f>IF(SUM(法人!H223)=0,"",SUM(法人!H223)/1000)</f>
        <v/>
      </c>
      <c r="L223" s="787" t="str">
        <f>IF(SUM(地域!H223)=0,"",SUM(地域!H223)/1000)</f>
        <v/>
      </c>
      <c r="M223" s="787" t="str">
        <f>IF(SUM(相談!H223)=0,"",SUM(相談!H223)/1000)</f>
        <v/>
      </c>
      <c r="N223" s="787" t="str">
        <f>IF(SUM(相談!I223)=0,"",SUM(相談!I223)/1000)</f>
        <v/>
      </c>
      <c r="O223" s="787" t="str">
        <f>IF(SUM(相談!M223)=0,"",SUM(相談!M223)/1000)</f>
        <v/>
      </c>
      <c r="P223" s="787" t="str">
        <f>IF(SUM(相談!Q223)=0,"",SUM(相談!Q223)/1000)</f>
        <v/>
      </c>
      <c r="Q223" s="787" t="str">
        <f>IF(SUM(基金!H223)=0,"",SUM(基金!H223)/1000)</f>
        <v/>
      </c>
      <c r="R223" s="787" t="str">
        <f>IF(SUM(善銀!H223)=0,"",SUM(善銀!H223)/1000)</f>
        <v/>
      </c>
      <c r="S223" s="787" t="str">
        <f>IF(SUM(一般募金!H223)=0,"",SUM(一般募金!H223)/1000)</f>
        <v/>
      </c>
      <c r="T223" s="787" t="str">
        <f>IF(SUM(一般募金!I223)=0,"",SUM(一般募金!I223)/1000)</f>
        <v/>
      </c>
      <c r="U223" s="787" t="str">
        <f>IF(SUM(一般募金!K223)=0,"",SUM(一般募金!K223)/1000)</f>
        <v/>
      </c>
      <c r="V223" s="787" t="str">
        <f>IF(SUM(歳末募金!H223)=0,"",SUM(歳末募金!I223)/1000)</f>
        <v/>
      </c>
      <c r="W223" s="787" t="str">
        <f>IF(SUM(センター管理!H223)=0,"",SUM(センター管理!H223)/1000)</f>
        <v/>
      </c>
      <c r="X223" s="787" t="str">
        <f>IF(SUM(センター管理!K223)=0,"",SUM(センター管理!K223)/1000)</f>
        <v/>
      </c>
      <c r="Y223" s="787">
        <f>IF(SUM(居宅!H223)=0,"",SUM(居宅!H223)/1000)</f>
        <v>1782</v>
      </c>
      <c r="Z223" s="787" t="str">
        <f>IF(SUM(居宅!I223)=0,"",SUM(居宅!I223)/1000)</f>
        <v/>
      </c>
      <c r="AA223" s="787" t="str">
        <f>IF(SUM(居宅!N223)=0,"",SUM(居宅!N223)/1000)</f>
        <v/>
      </c>
      <c r="AB223" s="787" t="str">
        <f>IF(SUM(居宅!U223)=0,"",SUM(居宅!U223)/1000)</f>
        <v/>
      </c>
      <c r="AC223" s="787" t="str">
        <f>IF(SUM(居宅!AH223)=0,"",SUM(居宅!AH223)/1000)</f>
        <v/>
      </c>
      <c r="AD223" s="787" t="str">
        <f>IF(SUM(居宅!AL223)=0,"",SUM(居宅!AL223)/1000)</f>
        <v/>
      </c>
      <c r="AE223" s="787" t="str">
        <f>IF(SUM(居宅!AV223)=0,"",SUM(居宅!AV223)/1000)</f>
        <v/>
      </c>
      <c r="AF223" s="787">
        <f>IF(SUM(居宅!AZ223)=0,"",SUM(居宅!AZ223)/1000)</f>
        <v>1782</v>
      </c>
      <c r="AG223" s="787" t="str">
        <f>IF(SUM(作業所!H223)=0,"",SUM(作業所!H223)/1000)</f>
        <v/>
      </c>
      <c r="AH223" s="787" t="str">
        <f>IF(SUM(作業所!I223)=0,"",SUM(作業所!I223)/1000)</f>
        <v/>
      </c>
      <c r="AI223" s="787" t="str">
        <f>IF(SUM(作業所!K223)=0,"",SUM(作業所!K223)/1000)</f>
        <v/>
      </c>
      <c r="AJ223" s="787" t="str">
        <f>IF(SUM(作業所!R223)=0,"",SUM(作業所!R223)/1000)</f>
        <v/>
      </c>
      <c r="AK223" s="788" t="str">
        <f>IF(SUM('市受託(公益)'!H223)=0,"",SUM('市受託(公益)'!H223)/1000)</f>
        <v/>
      </c>
      <c r="AL223" s="409" t="str">
        <f>IF(SUM('市受託(公益)'!I223)=0,"",SUM('市受託(公益)'!I223)/1000)</f>
        <v/>
      </c>
      <c r="AM223" s="133" t="str">
        <f>IF(SUM('市受託(公益)'!K223)=0,"",SUM('市受託(公益)'!K223)/1000)</f>
        <v/>
      </c>
    </row>
    <row r="224" spans="1:52" ht="13.8" hidden="1" outlineLevel="2">
      <c r="A224" s="789"/>
      <c r="B224" s="738"/>
      <c r="C224" s="739"/>
      <c r="D224" s="795"/>
      <c r="E224" s="791"/>
      <c r="F224" s="792" t="s">
        <v>444</v>
      </c>
      <c r="G224" s="736" t="s">
        <v>323</v>
      </c>
      <c r="H224" s="785">
        <v>948</v>
      </c>
      <c r="I224" s="785">
        <f t="shared" si="21"/>
        <v>1080</v>
      </c>
      <c r="J224" s="785">
        <f t="shared" si="24"/>
        <v>132</v>
      </c>
      <c r="K224" s="786" t="str">
        <f>IF(SUM(法人!H224)=0,"",SUM(法人!H224)/1000)</f>
        <v/>
      </c>
      <c r="L224" s="787" t="str">
        <f>IF(SUM(地域!H224)=0,"",SUM(地域!H224)/1000)</f>
        <v/>
      </c>
      <c r="M224" s="787" t="str">
        <f>IF(SUM(相談!H224)=0,"",SUM(相談!H224)/1000)</f>
        <v/>
      </c>
      <c r="N224" s="787" t="str">
        <f>IF(SUM(相談!I224)=0,"",SUM(相談!I224)/1000)</f>
        <v/>
      </c>
      <c r="O224" s="787" t="str">
        <f>IF(SUM(相談!M224)=0,"",SUM(相談!M224)/1000)</f>
        <v/>
      </c>
      <c r="P224" s="787" t="str">
        <f>IF(SUM(相談!Q224)=0,"",SUM(相談!Q224)/1000)</f>
        <v/>
      </c>
      <c r="Q224" s="787" t="str">
        <f>IF(SUM(基金!H224)=0,"",SUM(基金!H224)/1000)</f>
        <v/>
      </c>
      <c r="R224" s="787" t="str">
        <f>IF(SUM(善銀!H224)=0,"",SUM(善銀!H224)/1000)</f>
        <v/>
      </c>
      <c r="S224" s="787" t="str">
        <f>IF(SUM(一般募金!H224)=0,"",SUM(一般募金!H224)/1000)</f>
        <v/>
      </c>
      <c r="T224" s="787" t="str">
        <f>IF(SUM(一般募金!I224)=0,"",SUM(一般募金!I224)/1000)</f>
        <v/>
      </c>
      <c r="U224" s="787" t="str">
        <f>IF(SUM(一般募金!K224)=0,"",SUM(一般募金!K224)/1000)</f>
        <v/>
      </c>
      <c r="V224" s="787" t="str">
        <f>IF(SUM(歳末募金!H224)=0,"",SUM(歳末募金!I224)/1000)</f>
        <v/>
      </c>
      <c r="W224" s="787" t="str">
        <f>IF(SUM(センター管理!H224)=0,"",SUM(センター管理!H224)/1000)</f>
        <v/>
      </c>
      <c r="X224" s="787" t="str">
        <f>IF(SUM(センター管理!K224)=0,"",SUM(センター管理!K224)/1000)</f>
        <v/>
      </c>
      <c r="Y224" s="787">
        <f>IF(SUM(居宅!H224)=0,"",SUM(居宅!H224)/1000)</f>
        <v>1080</v>
      </c>
      <c r="Z224" s="787" t="str">
        <f>IF(SUM(居宅!I224)=0,"",SUM(居宅!I224)/1000)</f>
        <v/>
      </c>
      <c r="AA224" s="787" t="str">
        <f>IF(SUM(居宅!N224)=0,"",SUM(居宅!N224)/1000)</f>
        <v/>
      </c>
      <c r="AB224" s="787" t="str">
        <f>IF(SUM(居宅!U224)=0,"",SUM(居宅!U224)/1000)</f>
        <v/>
      </c>
      <c r="AC224" s="787" t="str">
        <f>IF(SUM(居宅!AH224)=0,"",SUM(居宅!AH224)/1000)</f>
        <v/>
      </c>
      <c r="AD224" s="787" t="str">
        <f>IF(SUM(居宅!AL224)=0,"",SUM(居宅!AL224)/1000)</f>
        <v/>
      </c>
      <c r="AE224" s="787" t="str">
        <f>IF(SUM(居宅!AV224)=0,"",SUM(居宅!AV224)/1000)</f>
        <v/>
      </c>
      <c r="AF224" s="787">
        <f>IF(SUM(居宅!AZ224)=0,"",SUM(居宅!AZ224)/1000)</f>
        <v>1080</v>
      </c>
      <c r="AG224" s="787" t="str">
        <f>IF(SUM(作業所!H224)=0,"",SUM(作業所!H224)/1000)</f>
        <v/>
      </c>
      <c r="AH224" s="787" t="str">
        <f>IF(SUM(作業所!I224)=0,"",SUM(作業所!I224)/1000)</f>
        <v/>
      </c>
      <c r="AI224" s="787" t="str">
        <f>IF(SUM(作業所!K224)=0,"",SUM(作業所!K224)/1000)</f>
        <v/>
      </c>
      <c r="AJ224" s="787" t="str">
        <f>IF(SUM(作業所!R224)=0,"",SUM(作業所!R224)/1000)</f>
        <v/>
      </c>
      <c r="AK224" s="788" t="str">
        <f>IF(SUM('市受託(公益)'!H224)=0,"",SUM('市受託(公益)'!H224)/1000)</f>
        <v/>
      </c>
      <c r="AL224" s="409" t="str">
        <f>IF(SUM('市受託(公益)'!I224)=0,"",SUM('市受託(公益)'!I224)/1000)</f>
        <v/>
      </c>
      <c r="AM224" s="133" t="str">
        <f>IF(SUM('市受託(公益)'!K224)=0,"",SUM('市受託(公益)'!K224)/1000)</f>
        <v/>
      </c>
    </row>
    <row r="225" spans="1:43" ht="13.8" hidden="1" outlineLevel="3">
      <c r="A225" s="789"/>
      <c r="B225" s="738"/>
      <c r="C225" s="739"/>
      <c r="D225" s="740"/>
      <c r="E225" s="739"/>
      <c r="F225" s="735" t="s">
        <v>682</v>
      </c>
      <c r="G225" s="736" t="s">
        <v>762</v>
      </c>
      <c r="H225" s="785">
        <v>948</v>
      </c>
      <c r="I225" s="785">
        <f t="shared" si="21"/>
        <v>1080</v>
      </c>
      <c r="J225" s="785">
        <f t="shared" si="24"/>
        <v>132</v>
      </c>
      <c r="K225" s="786" t="str">
        <f>IF(SUM(法人!H225)=0,"",SUM(法人!H225)/1000)</f>
        <v/>
      </c>
      <c r="L225" s="787" t="str">
        <f>IF(SUM(地域!H225)=0,"",SUM(地域!H225)/1000)</f>
        <v/>
      </c>
      <c r="M225" s="787" t="str">
        <f>IF(SUM(相談!H225)=0,"",SUM(相談!H225)/1000)</f>
        <v/>
      </c>
      <c r="N225" s="787" t="str">
        <f>IF(SUM(相談!I225)=0,"",SUM(相談!I225)/1000)</f>
        <v/>
      </c>
      <c r="O225" s="787" t="str">
        <f>IF(SUM(相談!M225)=0,"",SUM(相談!M225)/1000)</f>
        <v/>
      </c>
      <c r="P225" s="787" t="str">
        <f>IF(SUM(相談!Q225)=0,"",SUM(相談!Q225)/1000)</f>
        <v/>
      </c>
      <c r="Q225" s="787" t="str">
        <f>IF(SUM(基金!H225)=0,"",SUM(基金!H225)/1000)</f>
        <v/>
      </c>
      <c r="R225" s="787" t="str">
        <f>IF(SUM(善銀!H225)=0,"",SUM(善銀!H225)/1000)</f>
        <v/>
      </c>
      <c r="S225" s="787" t="str">
        <f>IF(SUM(一般募金!H225)=0,"",SUM(一般募金!H225)/1000)</f>
        <v/>
      </c>
      <c r="T225" s="787" t="str">
        <f>IF(SUM(一般募金!I225)=0,"",SUM(一般募金!I225)/1000)</f>
        <v/>
      </c>
      <c r="U225" s="787" t="str">
        <f>IF(SUM(一般募金!K225)=0,"",SUM(一般募金!K225)/1000)</f>
        <v/>
      </c>
      <c r="V225" s="787" t="str">
        <f>IF(SUM(歳末募金!H225)=0,"",SUM(歳末募金!I225)/1000)</f>
        <v/>
      </c>
      <c r="W225" s="787" t="str">
        <f>IF(SUM(センター管理!H225)=0,"",SUM(センター管理!H225)/1000)</f>
        <v/>
      </c>
      <c r="X225" s="787" t="str">
        <f>IF(SUM(センター管理!K225)=0,"",SUM(センター管理!K225)/1000)</f>
        <v/>
      </c>
      <c r="Y225" s="787">
        <f>IF(SUM(居宅!H225)=0,"",SUM(居宅!H225)/1000)</f>
        <v>1080</v>
      </c>
      <c r="Z225" s="787" t="str">
        <f>IF(SUM(居宅!I225)=0,"",SUM(居宅!I225)/1000)</f>
        <v/>
      </c>
      <c r="AA225" s="787" t="str">
        <f>IF(SUM(居宅!N225)=0,"",SUM(居宅!N225)/1000)</f>
        <v/>
      </c>
      <c r="AB225" s="787" t="str">
        <f>IF(SUM(居宅!U225)=0,"",SUM(居宅!U225)/1000)</f>
        <v/>
      </c>
      <c r="AC225" s="787" t="str">
        <f>IF(SUM(居宅!AH225)=0,"",SUM(居宅!AH225)/1000)</f>
        <v/>
      </c>
      <c r="AD225" s="787" t="str">
        <f>IF(SUM(居宅!AL225)=0,"",SUM(居宅!AL225)/1000)</f>
        <v/>
      </c>
      <c r="AE225" s="787" t="str">
        <f>IF(SUM(居宅!AV225)=0,"",SUM(居宅!AV225)/1000)</f>
        <v/>
      </c>
      <c r="AF225" s="787">
        <f>IF(SUM(居宅!AZ225)=0,"",SUM(居宅!AZ225)/1000)</f>
        <v>1080</v>
      </c>
      <c r="AG225" s="787" t="str">
        <f>IF(SUM(作業所!H225)=0,"",SUM(作業所!H225)/1000)</f>
        <v/>
      </c>
      <c r="AH225" s="787" t="str">
        <f>IF(SUM(作業所!I225)=0,"",SUM(作業所!I225)/1000)</f>
        <v/>
      </c>
      <c r="AI225" s="787" t="str">
        <f>IF(SUM(作業所!K225)=0,"",SUM(作業所!K225)/1000)</f>
        <v/>
      </c>
      <c r="AJ225" s="787" t="str">
        <f>IF(SUM(作業所!R225)=0,"",SUM(作業所!R225)/1000)</f>
        <v/>
      </c>
      <c r="AK225" s="788" t="str">
        <f>IF(SUM('市受託(公益)'!H225)=0,"",SUM('市受託(公益)'!H225)/1000)</f>
        <v/>
      </c>
      <c r="AL225" s="409" t="str">
        <f>IF(SUM('市受託(公益)'!I225)=0,"",SUM('市受託(公益)'!I225)/1000)</f>
        <v/>
      </c>
      <c r="AM225" s="133" t="str">
        <f>IF(SUM('市受託(公益)'!K225)=0,"",SUM('市受託(公益)'!K225)/1000)</f>
        <v/>
      </c>
    </row>
    <row r="226" spans="1:43" ht="13.8" hidden="1" outlineLevel="2">
      <c r="A226" s="789"/>
      <c r="B226" s="738"/>
      <c r="C226" s="739"/>
      <c r="D226" s="740"/>
      <c r="E226" s="739"/>
      <c r="F226" s="792" t="s">
        <v>445</v>
      </c>
      <c r="G226" s="736" t="s">
        <v>324</v>
      </c>
      <c r="H226" s="785">
        <v>577</v>
      </c>
      <c r="I226" s="785">
        <f t="shared" si="21"/>
        <v>702</v>
      </c>
      <c r="J226" s="785">
        <f t="shared" si="24"/>
        <v>125</v>
      </c>
      <c r="K226" s="786" t="str">
        <f>IF(SUM(法人!H226)=0,"",SUM(法人!H226)/1000)</f>
        <v/>
      </c>
      <c r="L226" s="787" t="str">
        <f>IF(SUM(地域!H226)=0,"",SUM(地域!H226)/1000)</f>
        <v/>
      </c>
      <c r="M226" s="787" t="str">
        <f>IF(SUM(相談!H226)=0,"",SUM(相談!H226)/1000)</f>
        <v/>
      </c>
      <c r="N226" s="787" t="str">
        <f>IF(SUM(相談!I226)=0,"",SUM(相談!I226)/1000)</f>
        <v/>
      </c>
      <c r="O226" s="787" t="str">
        <f>IF(SUM(相談!M226)=0,"",SUM(相談!M226)/1000)</f>
        <v/>
      </c>
      <c r="P226" s="787" t="str">
        <f>IF(SUM(相談!Q226)=0,"",SUM(相談!Q226)/1000)</f>
        <v/>
      </c>
      <c r="Q226" s="787" t="str">
        <f>IF(SUM(基金!H226)=0,"",SUM(基金!H226)/1000)</f>
        <v/>
      </c>
      <c r="R226" s="787" t="str">
        <f>IF(SUM(善銀!H226)=0,"",SUM(善銀!H226)/1000)</f>
        <v/>
      </c>
      <c r="S226" s="787" t="str">
        <f>IF(SUM(一般募金!H226)=0,"",SUM(一般募金!H226)/1000)</f>
        <v/>
      </c>
      <c r="T226" s="787" t="str">
        <f>IF(SUM(一般募金!I226)=0,"",SUM(一般募金!I226)/1000)</f>
        <v/>
      </c>
      <c r="U226" s="787" t="str">
        <f>IF(SUM(一般募金!K226)=0,"",SUM(一般募金!K226)/1000)</f>
        <v/>
      </c>
      <c r="V226" s="787" t="str">
        <f>IF(SUM(歳末募金!H226)=0,"",SUM(歳末募金!I226)/1000)</f>
        <v/>
      </c>
      <c r="W226" s="787" t="str">
        <f>IF(SUM(センター管理!H226)=0,"",SUM(センター管理!H226)/1000)</f>
        <v/>
      </c>
      <c r="X226" s="787" t="str">
        <f>IF(SUM(センター管理!K226)=0,"",SUM(センター管理!K226)/1000)</f>
        <v/>
      </c>
      <c r="Y226" s="787">
        <f>IF(SUM(居宅!H226)=0,"",SUM(居宅!H226)/1000)</f>
        <v>702</v>
      </c>
      <c r="Z226" s="787" t="str">
        <f>IF(SUM(居宅!I226)=0,"",SUM(居宅!I226)/1000)</f>
        <v/>
      </c>
      <c r="AA226" s="787" t="str">
        <f>IF(SUM(居宅!N226)=0,"",SUM(居宅!N226)/1000)</f>
        <v/>
      </c>
      <c r="AB226" s="787" t="str">
        <f>IF(SUM(居宅!U226)=0,"",SUM(居宅!U226)/1000)</f>
        <v/>
      </c>
      <c r="AC226" s="787" t="str">
        <f>IF(SUM(居宅!AH226)=0,"",SUM(居宅!AH226)/1000)</f>
        <v/>
      </c>
      <c r="AD226" s="787" t="str">
        <f>IF(SUM(居宅!AL226)=0,"",SUM(居宅!AL226)/1000)</f>
        <v/>
      </c>
      <c r="AE226" s="787" t="str">
        <f>IF(SUM(居宅!AV226)=0,"",SUM(居宅!AV226)/1000)</f>
        <v/>
      </c>
      <c r="AF226" s="787">
        <f>IF(SUM(居宅!AZ226)=0,"",SUM(居宅!AZ226)/1000)</f>
        <v>702</v>
      </c>
      <c r="AG226" s="787" t="str">
        <f>IF(SUM(作業所!H226)=0,"",SUM(作業所!H226)/1000)</f>
        <v/>
      </c>
      <c r="AH226" s="787" t="str">
        <f>IF(SUM(作業所!I226)=0,"",SUM(作業所!I226)/1000)</f>
        <v/>
      </c>
      <c r="AI226" s="787" t="str">
        <f>IF(SUM(作業所!K226)=0,"",SUM(作業所!K226)/1000)</f>
        <v/>
      </c>
      <c r="AJ226" s="787" t="str">
        <f>IF(SUM(作業所!R226)=0,"",SUM(作業所!R226)/1000)</f>
        <v/>
      </c>
      <c r="AK226" s="788" t="str">
        <f>IF(SUM('市受託(公益)'!H226)=0,"",SUM('市受託(公益)'!H226)/1000)</f>
        <v/>
      </c>
      <c r="AL226" s="409" t="str">
        <f>IF(SUM('市受託(公益)'!I226)=0,"",SUM('市受託(公益)'!I226)/1000)</f>
        <v/>
      </c>
      <c r="AM226" s="133" t="str">
        <f>IF(SUM('市受託(公益)'!K226)=0,"",SUM('市受託(公益)'!K226)/1000)</f>
        <v/>
      </c>
    </row>
    <row r="227" spans="1:43" ht="13.8" hidden="1" outlineLevel="3">
      <c r="A227" s="789"/>
      <c r="B227" s="738"/>
      <c r="C227" s="739"/>
      <c r="D227" s="740"/>
      <c r="E227" s="739"/>
      <c r="F227" s="735" t="s">
        <v>682</v>
      </c>
      <c r="G227" s="736" t="s">
        <v>930</v>
      </c>
      <c r="H227" s="785">
        <v>0</v>
      </c>
      <c r="I227" s="785">
        <v>0</v>
      </c>
      <c r="J227" s="785">
        <f t="shared" si="24"/>
        <v>0</v>
      </c>
      <c r="K227" s="786" t="str">
        <f>IF(SUM(法人!H227)=0,"",SUM(法人!H227)/1000)</f>
        <v/>
      </c>
      <c r="L227" s="787" t="str">
        <f>IF(SUM(地域!H227)=0,"",SUM(地域!H227)/1000)</f>
        <v/>
      </c>
      <c r="M227" s="787" t="str">
        <f>IF(SUM(相談!H227)=0,"",SUM(相談!H227)/1000)</f>
        <v/>
      </c>
      <c r="N227" s="787" t="str">
        <f>IF(SUM(相談!I227)=0,"",SUM(相談!I227)/1000)</f>
        <v/>
      </c>
      <c r="O227" s="787" t="str">
        <f>IF(SUM(相談!M227)=0,"",SUM(相談!M227)/1000)</f>
        <v/>
      </c>
      <c r="P227" s="787" t="str">
        <f>IF(SUM(相談!Q227)=0,"",SUM(相談!Q227)/1000)</f>
        <v/>
      </c>
      <c r="Q227" s="787" t="str">
        <f>IF(SUM(基金!H227)=0,"",SUM(基金!H227)/1000)</f>
        <v/>
      </c>
      <c r="R227" s="787" t="str">
        <f>IF(SUM(善銀!H227)=0,"",SUM(善銀!H227)/1000)</f>
        <v/>
      </c>
      <c r="S227" s="787" t="str">
        <f>IF(SUM(一般募金!H227)=0,"",SUM(一般募金!H227)/1000)</f>
        <v/>
      </c>
      <c r="T227" s="787" t="str">
        <f>IF(SUM(一般募金!I227)=0,"",SUM(一般募金!I227)/1000)</f>
        <v/>
      </c>
      <c r="U227" s="787" t="str">
        <f>IF(SUM(一般募金!K227)=0,"",SUM(一般募金!K227)/1000)</f>
        <v/>
      </c>
      <c r="V227" s="787" t="str">
        <f>IF(SUM(歳末募金!H227)=0,"",SUM(歳末募金!I227)/1000)</f>
        <v/>
      </c>
      <c r="W227" s="787" t="str">
        <f>IF(SUM(センター管理!H227)=0,"",SUM(センター管理!H227)/1000)</f>
        <v/>
      </c>
      <c r="X227" s="787" t="str">
        <f>IF(SUM(センター管理!K227)=0,"",SUM(センター管理!K227)/1000)</f>
        <v/>
      </c>
      <c r="Y227" s="787">
        <f>IF(SUM(居宅!H227)=0,"",SUM(居宅!H227)/1000)</f>
        <v>516</v>
      </c>
      <c r="Z227" s="787" t="str">
        <f>IF(SUM(居宅!I227)=0,"",SUM(居宅!I227)/1000)</f>
        <v/>
      </c>
      <c r="AA227" s="787" t="str">
        <f>IF(SUM(居宅!N227)=0,"",SUM(居宅!N227)/1000)</f>
        <v/>
      </c>
      <c r="AB227" s="787" t="str">
        <f>IF(SUM(居宅!U227)=0,"",SUM(居宅!U227)/1000)</f>
        <v/>
      </c>
      <c r="AC227" s="787" t="str">
        <f>IF(SUM(居宅!AH227)=0,"",SUM(居宅!AH227)/1000)</f>
        <v/>
      </c>
      <c r="AD227" s="787" t="str">
        <f>IF(SUM(居宅!AL227)=0,"",SUM(居宅!AL227)/1000)</f>
        <v/>
      </c>
      <c r="AE227" s="787" t="str">
        <f>IF(SUM(居宅!AV227)=0,"",SUM(居宅!AV227)/1000)</f>
        <v/>
      </c>
      <c r="AF227" s="787">
        <f>IF(SUM(居宅!AZ227)=0,"",SUM(居宅!AZ227)/1000)</f>
        <v>516</v>
      </c>
      <c r="AG227" s="787" t="str">
        <f>IF(SUM(作業所!H227)=0,"",SUM(作業所!H227)/1000)</f>
        <v/>
      </c>
      <c r="AH227" s="787" t="str">
        <f>IF(SUM(作業所!I227)=0,"",SUM(作業所!I227)/1000)</f>
        <v/>
      </c>
      <c r="AI227" s="787" t="str">
        <f>IF(SUM(作業所!K227)=0,"",SUM(作業所!K227)/1000)</f>
        <v/>
      </c>
      <c r="AJ227" s="787" t="str">
        <f>IF(SUM(作業所!R227)=0,"",SUM(作業所!R227)/1000)</f>
        <v/>
      </c>
      <c r="AK227" s="788" t="str">
        <f>IF(SUM('市受託(公益)'!H227)=0,"",SUM('市受託(公益)'!H227)/1000)</f>
        <v/>
      </c>
      <c r="AL227" s="409" t="str">
        <f>IF(SUM('市受託(公益)'!I227)=0,"",SUM('市受託(公益)'!I227)/1000)</f>
        <v/>
      </c>
      <c r="AM227" s="133" t="str">
        <f>IF(SUM('市受託(公益)'!K227)=0,"",SUM('市受託(公益)'!K227)/1000)</f>
        <v/>
      </c>
    </row>
    <row r="228" spans="1:43" ht="13.8" hidden="1" outlineLevel="3">
      <c r="A228" s="789"/>
      <c r="B228" s="738"/>
      <c r="C228" s="739"/>
      <c r="D228" s="740"/>
      <c r="E228" s="739"/>
      <c r="F228" s="735" t="s">
        <v>683</v>
      </c>
      <c r="G228" s="736" t="s">
        <v>731</v>
      </c>
      <c r="H228" s="785" t="s">
        <v>871</v>
      </c>
      <c r="I228" s="785" t="str">
        <f t="shared" ref="I228:I271" si="25">IF(SUM(K228,L228,M228,Q228,R228,S228,V228,W228,Y228,AG228,AK228)=0,"",SUM(K228,L228,M228,Q228,R228,S228,V228,W228,Y228,AG228,AK228))</f>
        <v/>
      </c>
      <c r="J228" s="785" t="str">
        <f t="shared" si="24"/>
        <v xml:space="preserve"> </v>
      </c>
      <c r="K228" s="786" t="str">
        <f>IF(SUM(法人!H228)=0,"",SUM(法人!H228)/1000)</f>
        <v/>
      </c>
      <c r="L228" s="787" t="str">
        <f>IF(SUM(地域!H228)=0,"",SUM(地域!H228)/1000)</f>
        <v/>
      </c>
      <c r="M228" s="787" t="str">
        <f>IF(SUM(相談!H228)=0,"",SUM(相談!H228)/1000)</f>
        <v/>
      </c>
      <c r="N228" s="787" t="str">
        <f>IF(SUM(相談!I228)=0,"",SUM(相談!I228)/1000)</f>
        <v/>
      </c>
      <c r="O228" s="787" t="str">
        <f>IF(SUM(相談!M228)=0,"",SUM(相談!M228)/1000)</f>
        <v/>
      </c>
      <c r="P228" s="787" t="str">
        <f>IF(SUM(相談!Q228)=0,"",SUM(相談!Q228)/1000)</f>
        <v/>
      </c>
      <c r="Q228" s="787" t="str">
        <f>IF(SUM(基金!H228)=0,"",SUM(基金!H228)/1000)</f>
        <v/>
      </c>
      <c r="R228" s="787" t="str">
        <f>IF(SUM(善銀!H228)=0,"",SUM(善銀!H228)/1000)</f>
        <v/>
      </c>
      <c r="S228" s="787" t="str">
        <f>IF(SUM(一般募金!H228)=0,"",SUM(一般募金!H228)/1000)</f>
        <v/>
      </c>
      <c r="T228" s="787" t="str">
        <f>IF(SUM(一般募金!I228)=0,"",SUM(一般募金!I228)/1000)</f>
        <v/>
      </c>
      <c r="U228" s="787" t="str">
        <f>IF(SUM(一般募金!K228)=0,"",SUM(一般募金!K228)/1000)</f>
        <v/>
      </c>
      <c r="V228" s="787" t="str">
        <f>IF(SUM(歳末募金!H228)=0,"",SUM(歳末募金!I228)/1000)</f>
        <v/>
      </c>
      <c r="W228" s="787" t="str">
        <f>IF(SUM(センター管理!H228)=0,"",SUM(センター管理!H228)/1000)</f>
        <v/>
      </c>
      <c r="X228" s="787" t="str">
        <f>IF(SUM(センター管理!K228)=0,"",SUM(センター管理!K228)/1000)</f>
        <v/>
      </c>
      <c r="Y228" s="787" t="str">
        <f>IF(SUM(居宅!H228)=0,"",SUM(居宅!H228)/1000)</f>
        <v/>
      </c>
      <c r="Z228" s="787" t="str">
        <f>IF(SUM(居宅!I228)=0,"",SUM(居宅!I228)/1000)</f>
        <v/>
      </c>
      <c r="AA228" s="787" t="str">
        <f>IF(SUM(居宅!N228)=0,"",SUM(居宅!N228)/1000)</f>
        <v/>
      </c>
      <c r="AB228" s="787" t="str">
        <f>IF(SUM(居宅!U228)=0,"",SUM(居宅!U228)/1000)</f>
        <v/>
      </c>
      <c r="AC228" s="787" t="str">
        <f>IF(SUM(居宅!AH228)=0,"",SUM(居宅!AH228)/1000)</f>
        <v/>
      </c>
      <c r="AD228" s="787" t="str">
        <f>IF(SUM(居宅!AL228)=0,"",SUM(居宅!AL228)/1000)</f>
        <v/>
      </c>
      <c r="AE228" s="787" t="str">
        <f>IF(SUM(居宅!AV228)=0,"",SUM(居宅!AV228)/1000)</f>
        <v/>
      </c>
      <c r="AF228" s="787" t="str">
        <f>IF(SUM(居宅!AZ228)=0,"",SUM(居宅!AZ228)/1000)</f>
        <v/>
      </c>
      <c r="AG228" s="787" t="str">
        <f>IF(SUM(作業所!H228)=0,"",SUM(作業所!H228)/1000)</f>
        <v/>
      </c>
      <c r="AH228" s="787" t="str">
        <f>IF(SUM(作業所!I228)=0,"",SUM(作業所!I228)/1000)</f>
        <v/>
      </c>
      <c r="AI228" s="787" t="str">
        <f>IF(SUM(作業所!K228)=0,"",SUM(作業所!K228)/1000)</f>
        <v/>
      </c>
      <c r="AJ228" s="787" t="str">
        <f>IF(SUM(作業所!R228)=0,"",SUM(作業所!R228)/1000)</f>
        <v/>
      </c>
      <c r="AK228" s="788" t="str">
        <f>IF(SUM('市受託(公益)'!H228)=0,"",SUM('市受託(公益)'!H228)/1000)</f>
        <v/>
      </c>
      <c r="AL228" s="409" t="str">
        <f>IF(SUM('市受託(公益)'!I228)=0,"",SUM('市受託(公益)'!I228)/1000)</f>
        <v/>
      </c>
      <c r="AM228" s="133" t="str">
        <f>IF(SUM('市受託(公益)'!K228)=0,"",SUM('市受託(公益)'!K228)/1000)</f>
        <v/>
      </c>
    </row>
    <row r="229" spans="1:43" ht="13.8" hidden="1" outlineLevel="3">
      <c r="A229" s="789"/>
      <c r="B229" s="738"/>
      <c r="C229" s="739"/>
      <c r="D229" s="740"/>
      <c r="E229" s="739"/>
      <c r="F229" s="735" t="s">
        <v>684</v>
      </c>
      <c r="G229" s="736" t="s">
        <v>931</v>
      </c>
      <c r="H229" s="785">
        <v>87</v>
      </c>
      <c r="I229" s="785">
        <f t="shared" si="25"/>
        <v>90</v>
      </c>
      <c r="J229" s="785">
        <f t="shared" si="24"/>
        <v>3</v>
      </c>
      <c r="K229" s="786" t="str">
        <f>IF(SUM(法人!H229)=0,"",SUM(法人!H229)/1000)</f>
        <v/>
      </c>
      <c r="L229" s="787" t="str">
        <f>IF(SUM(地域!H229)=0,"",SUM(地域!H229)/1000)</f>
        <v/>
      </c>
      <c r="M229" s="787" t="str">
        <f>IF(SUM(相談!H229)=0,"",SUM(相談!H229)/1000)</f>
        <v/>
      </c>
      <c r="N229" s="787" t="str">
        <f>IF(SUM(相談!I229)=0,"",SUM(相談!I229)/1000)</f>
        <v/>
      </c>
      <c r="O229" s="787" t="str">
        <f>IF(SUM(相談!M229)=0,"",SUM(相談!M229)/1000)</f>
        <v/>
      </c>
      <c r="P229" s="787" t="str">
        <f>IF(SUM(相談!Q229)=0,"",SUM(相談!Q229)/1000)</f>
        <v/>
      </c>
      <c r="Q229" s="787" t="str">
        <f>IF(SUM(基金!H229)=0,"",SUM(基金!H229)/1000)</f>
        <v/>
      </c>
      <c r="R229" s="787" t="str">
        <f>IF(SUM(善銀!H229)=0,"",SUM(善銀!H229)/1000)</f>
        <v/>
      </c>
      <c r="S229" s="787" t="str">
        <f>IF(SUM(一般募金!H229)=0,"",SUM(一般募金!H229)/1000)</f>
        <v/>
      </c>
      <c r="T229" s="787" t="str">
        <f>IF(SUM(一般募金!I229)=0,"",SUM(一般募金!I229)/1000)</f>
        <v/>
      </c>
      <c r="U229" s="787" t="str">
        <f>IF(SUM(一般募金!K229)=0,"",SUM(一般募金!K229)/1000)</f>
        <v/>
      </c>
      <c r="V229" s="787" t="str">
        <f>IF(SUM(歳末募金!H229)=0,"",SUM(歳末募金!I229)/1000)</f>
        <v/>
      </c>
      <c r="W229" s="787" t="str">
        <f>IF(SUM(センター管理!H229)=0,"",SUM(センター管理!H229)/1000)</f>
        <v/>
      </c>
      <c r="X229" s="787" t="str">
        <f>IF(SUM(センター管理!K229)=0,"",SUM(センター管理!K229)/1000)</f>
        <v/>
      </c>
      <c r="Y229" s="787">
        <f>IF(SUM(居宅!H229)=0,"",SUM(居宅!H229)/1000)</f>
        <v>90</v>
      </c>
      <c r="Z229" s="787" t="str">
        <f>IF(SUM(居宅!I229)=0,"",SUM(居宅!I229)/1000)</f>
        <v/>
      </c>
      <c r="AA229" s="787" t="str">
        <f>IF(SUM(居宅!N229)=0,"",SUM(居宅!N229)/1000)</f>
        <v/>
      </c>
      <c r="AB229" s="787" t="str">
        <f>IF(SUM(居宅!U229)=0,"",SUM(居宅!U229)/1000)</f>
        <v/>
      </c>
      <c r="AC229" s="787" t="str">
        <f>IF(SUM(居宅!AH229)=0,"",SUM(居宅!AH229)/1000)</f>
        <v/>
      </c>
      <c r="AD229" s="787" t="str">
        <f>IF(SUM(居宅!AL229)=0,"",SUM(居宅!AL229)/1000)</f>
        <v/>
      </c>
      <c r="AE229" s="787" t="str">
        <f>IF(SUM(居宅!AV229)=0,"",SUM(居宅!AV229)/1000)</f>
        <v/>
      </c>
      <c r="AF229" s="787">
        <f>IF(SUM(居宅!AZ229)=0,"",SUM(居宅!AZ229)/1000)</f>
        <v>90</v>
      </c>
      <c r="AG229" s="787" t="str">
        <f>IF(SUM(作業所!H229)=0,"",SUM(作業所!H229)/1000)</f>
        <v/>
      </c>
      <c r="AH229" s="787" t="str">
        <f>IF(SUM(作業所!I229)=0,"",SUM(作業所!I229)/1000)</f>
        <v/>
      </c>
      <c r="AI229" s="787" t="str">
        <f>IF(SUM(作業所!K229)=0,"",SUM(作業所!K229)/1000)</f>
        <v/>
      </c>
      <c r="AJ229" s="787" t="str">
        <f>IF(SUM(作業所!R229)=0,"",SUM(作業所!R229)/1000)</f>
        <v/>
      </c>
      <c r="AK229" s="788" t="str">
        <f>IF(SUM('市受託(公益)'!H229)=0,"",SUM('市受託(公益)'!H229)/1000)</f>
        <v/>
      </c>
      <c r="AL229" s="409" t="str">
        <f>IF(SUM('市受託(公益)'!I229)=0,"",SUM('市受託(公益)'!I229)/1000)</f>
        <v/>
      </c>
      <c r="AM229" s="133" t="str">
        <f>IF(SUM('市受託(公益)'!K229)=0,"",SUM('市受託(公益)'!K229)/1000)</f>
        <v/>
      </c>
    </row>
    <row r="230" spans="1:43" s="398" customFormat="1" ht="13.8" hidden="1" outlineLevel="3">
      <c r="A230" s="789"/>
      <c r="B230" s="738"/>
      <c r="C230" s="739"/>
      <c r="D230" s="740"/>
      <c r="E230" s="739"/>
      <c r="F230" s="735" t="s">
        <v>690</v>
      </c>
      <c r="G230" s="736" t="s">
        <v>932</v>
      </c>
      <c r="H230" s="785">
        <v>479</v>
      </c>
      <c r="I230" s="785" t="str">
        <f t="shared" si="25"/>
        <v/>
      </c>
      <c r="J230" s="785" t="e">
        <f t="shared" si="24"/>
        <v>#VALUE!</v>
      </c>
      <c r="K230" s="786" t="str">
        <f>IF(SUM(法人!H230)=0,"",SUM(法人!H230)/1000)</f>
        <v/>
      </c>
      <c r="L230" s="787" t="str">
        <f>IF(SUM(地域!H230)=0,"",SUM(地域!H230)/1000)</f>
        <v/>
      </c>
      <c r="M230" s="787" t="str">
        <f>IF(SUM(相談!H230)=0,"",SUM(相談!H230)/1000)</f>
        <v/>
      </c>
      <c r="N230" s="787" t="str">
        <f>IF(SUM(相談!I230)=0,"",SUM(相談!I230)/1000)</f>
        <v/>
      </c>
      <c r="O230" s="787" t="str">
        <f>IF(SUM(相談!M230)=0,"",SUM(相談!M230)/1000)</f>
        <v/>
      </c>
      <c r="P230" s="787" t="str">
        <f>IF(SUM(相談!Q230)=0,"",SUM(相談!Q230)/1000)</f>
        <v/>
      </c>
      <c r="Q230" s="787" t="str">
        <f>IF(SUM(基金!H230)=0,"",SUM(基金!H230)/1000)</f>
        <v/>
      </c>
      <c r="R230" s="787" t="str">
        <f>IF(SUM(善銀!H230)=0,"",SUM(善銀!H230)/1000)</f>
        <v/>
      </c>
      <c r="S230" s="787" t="str">
        <f>IF(SUM(一般募金!H230)=0,"",SUM(一般募金!H230)/1000)</f>
        <v/>
      </c>
      <c r="T230" s="787" t="str">
        <f>IF(SUM(一般募金!I230)=0,"",SUM(一般募金!I230)/1000)</f>
        <v/>
      </c>
      <c r="U230" s="787" t="str">
        <f>IF(SUM(一般募金!K230)=0,"",SUM(一般募金!K230)/1000)</f>
        <v/>
      </c>
      <c r="V230" s="787" t="str">
        <f>IF(SUM(歳末募金!H230)=0,"",SUM(歳末募金!I230)/1000)</f>
        <v/>
      </c>
      <c r="W230" s="787" t="str">
        <f>IF(SUM(センター管理!H230)=0,"",SUM(センター管理!H230)/1000)</f>
        <v/>
      </c>
      <c r="X230" s="787" t="str">
        <f>IF(SUM(センター管理!K230)=0,"",SUM(センター管理!K230)/1000)</f>
        <v/>
      </c>
      <c r="Y230" s="787" t="str">
        <f>IF(SUM(居宅!H230)=0,"",SUM(居宅!H230)/1000)</f>
        <v/>
      </c>
      <c r="Z230" s="787" t="str">
        <f>IF(SUM(居宅!I230)=0,"",SUM(居宅!I230)/1000)</f>
        <v/>
      </c>
      <c r="AA230" s="787" t="str">
        <f>IF(SUM(居宅!N230)=0,"",SUM(居宅!N230)/1000)</f>
        <v/>
      </c>
      <c r="AB230" s="787" t="str">
        <f>IF(SUM(居宅!U230)=0,"",SUM(居宅!U230)/1000)</f>
        <v/>
      </c>
      <c r="AC230" s="787" t="str">
        <f>IF(SUM(居宅!AH230)=0,"",SUM(居宅!AH230)/1000)</f>
        <v/>
      </c>
      <c r="AD230" s="787" t="str">
        <f>IF(SUM(居宅!AL230)=0,"",SUM(居宅!AL230)/1000)</f>
        <v/>
      </c>
      <c r="AE230" s="787" t="str">
        <f>IF(SUM(居宅!AV230)=0,"",SUM(居宅!AV230)/1000)</f>
        <v/>
      </c>
      <c r="AF230" s="787" t="str">
        <f>IF(SUM(居宅!AZ230)=0,"",SUM(居宅!AZ230)/1000)</f>
        <v/>
      </c>
      <c r="AG230" s="787" t="str">
        <f>IF(SUM(作業所!H230)=0,"",SUM(作業所!H230)/1000)</f>
        <v/>
      </c>
      <c r="AH230" s="787" t="str">
        <f>IF(SUM(作業所!I230)=0,"",SUM(作業所!I230)/1000)</f>
        <v/>
      </c>
      <c r="AI230" s="787" t="str">
        <f>IF(SUM(作業所!K230)=0,"",SUM(作業所!K230)/1000)</f>
        <v/>
      </c>
      <c r="AJ230" s="787" t="str">
        <f>IF(SUM(作業所!R230)=0,"",SUM(作業所!R230)/1000)</f>
        <v/>
      </c>
      <c r="AK230" s="788" t="str">
        <f>IF(SUM('市受託(公益)'!H230)=0,"",SUM('市受託(公益)'!H230)/1000)</f>
        <v/>
      </c>
      <c r="AL230" s="409" t="str">
        <f>IF(SUM('市受託(公益)'!I230)=0,"",SUM('市受託(公益)'!I230)/1000)</f>
        <v/>
      </c>
      <c r="AM230" s="133" t="str">
        <f>IF(SUM('市受託(公益)'!K230)=0,"",SUM('市受託(公益)'!K230)/1000)</f>
        <v/>
      </c>
      <c r="AN230" s="64"/>
      <c r="AO230" s="64"/>
      <c r="AP230" s="64"/>
      <c r="AQ230" s="64"/>
    </row>
    <row r="231" spans="1:43" ht="13.8" hidden="1" outlineLevel="3">
      <c r="A231" s="789"/>
      <c r="B231" s="738"/>
      <c r="C231" s="739"/>
      <c r="D231" s="740"/>
      <c r="E231" s="739"/>
      <c r="F231" s="735" t="s">
        <v>685</v>
      </c>
      <c r="G231" s="736" t="s">
        <v>838</v>
      </c>
      <c r="H231" s="785">
        <v>11</v>
      </c>
      <c r="I231" s="785">
        <f t="shared" si="25"/>
        <v>96</v>
      </c>
      <c r="J231" s="785">
        <f t="shared" si="24"/>
        <v>85</v>
      </c>
      <c r="K231" s="786" t="str">
        <f>IF(SUM(法人!H231)=0,"",SUM(法人!H231)/1000)</f>
        <v/>
      </c>
      <c r="L231" s="787" t="str">
        <f>IF(SUM(地域!H231)=0,"",SUM(地域!H231)/1000)</f>
        <v/>
      </c>
      <c r="M231" s="787" t="str">
        <f>IF(SUM(相談!H231)=0,"",SUM(相談!H231)/1000)</f>
        <v/>
      </c>
      <c r="N231" s="787" t="str">
        <f>IF(SUM(相談!I231)=0,"",SUM(相談!I231)/1000)</f>
        <v/>
      </c>
      <c r="O231" s="787" t="str">
        <f>IF(SUM(相談!M231)=0,"",SUM(相談!M231)/1000)</f>
        <v/>
      </c>
      <c r="P231" s="787" t="str">
        <f>IF(SUM(相談!Q231)=0,"",SUM(相談!Q231)/1000)</f>
        <v/>
      </c>
      <c r="Q231" s="787" t="str">
        <f>IF(SUM(基金!H231)=0,"",SUM(基金!H231)/1000)</f>
        <v/>
      </c>
      <c r="R231" s="787" t="str">
        <f>IF(SUM(善銀!H231)=0,"",SUM(善銀!H231)/1000)</f>
        <v/>
      </c>
      <c r="S231" s="787" t="str">
        <f>IF(SUM(一般募金!H231)=0,"",SUM(一般募金!H231)/1000)</f>
        <v/>
      </c>
      <c r="T231" s="787" t="str">
        <f>IF(SUM(一般募金!I231)=0,"",SUM(一般募金!I231)/1000)</f>
        <v/>
      </c>
      <c r="U231" s="787" t="str">
        <f>IF(SUM(一般募金!K231)=0,"",SUM(一般募金!K231)/1000)</f>
        <v/>
      </c>
      <c r="V231" s="787" t="str">
        <f>IF(SUM(歳末募金!H231)=0,"",SUM(歳末募金!I231)/1000)</f>
        <v/>
      </c>
      <c r="W231" s="787" t="str">
        <f>IF(SUM(センター管理!H231)=0,"",SUM(センター管理!H231)/1000)</f>
        <v/>
      </c>
      <c r="X231" s="787" t="str">
        <f>IF(SUM(センター管理!K231)=0,"",SUM(センター管理!K231)/1000)</f>
        <v/>
      </c>
      <c r="Y231" s="787">
        <f>IF(SUM(居宅!H231)=0,"",SUM(居宅!H231)/1000)</f>
        <v>96</v>
      </c>
      <c r="Z231" s="787" t="str">
        <f>IF(SUM(居宅!I231)=0,"",SUM(居宅!I231)/1000)</f>
        <v/>
      </c>
      <c r="AA231" s="787" t="str">
        <f>IF(SUM(居宅!N231)=0,"",SUM(居宅!N231)/1000)</f>
        <v/>
      </c>
      <c r="AB231" s="787" t="str">
        <f>IF(SUM(居宅!U231)=0,"",SUM(居宅!U231)/1000)</f>
        <v/>
      </c>
      <c r="AC231" s="787" t="str">
        <f>IF(SUM(居宅!AH231)=0,"",SUM(居宅!AH231)/1000)</f>
        <v/>
      </c>
      <c r="AD231" s="787" t="str">
        <f>IF(SUM(居宅!AL231)=0,"",SUM(居宅!AL231)/1000)</f>
        <v/>
      </c>
      <c r="AE231" s="787" t="str">
        <f>IF(SUM(居宅!AV231)=0,"",SUM(居宅!AV231)/1000)</f>
        <v/>
      </c>
      <c r="AF231" s="787">
        <f>IF(SUM(居宅!AZ231)=0,"",SUM(居宅!AZ231)/1000)</f>
        <v>96</v>
      </c>
      <c r="AG231" s="787" t="str">
        <f>IF(SUM(作業所!H231)=0,"",SUM(作業所!H231)/1000)</f>
        <v/>
      </c>
      <c r="AH231" s="787" t="str">
        <f>IF(SUM(作業所!I231)=0,"",SUM(作業所!I231)/1000)</f>
        <v/>
      </c>
      <c r="AI231" s="787" t="str">
        <f>IF(SUM(作業所!K231)=0,"",SUM(作業所!K231)/1000)</f>
        <v/>
      </c>
      <c r="AJ231" s="787" t="str">
        <f>IF(SUM(作業所!R231)=0,"",SUM(作業所!R231)/1000)</f>
        <v/>
      </c>
      <c r="AK231" s="788" t="str">
        <f>IF(SUM('市受託(公益)'!H231)=0,"",SUM('市受託(公益)'!H231)/1000)</f>
        <v/>
      </c>
      <c r="AL231" s="409" t="str">
        <f>IF(SUM('市受託(公益)'!I231)=0,"",SUM('市受託(公益)'!I231)/1000)</f>
        <v/>
      </c>
      <c r="AM231" s="133" t="str">
        <f>IF(SUM('市受託(公益)'!K231)=0,"",SUM('市受託(公益)'!K231)/1000)</f>
        <v/>
      </c>
    </row>
    <row r="232" spans="1:43" s="130" customFormat="1" ht="13.8" collapsed="1">
      <c r="A232" s="782"/>
      <c r="B232" s="783" t="s">
        <v>140</v>
      </c>
      <c r="C232" s="784" t="s">
        <v>40</v>
      </c>
      <c r="D232" s="793"/>
      <c r="E232" s="794"/>
      <c r="F232" s="793"/>
      <c r="G232" s="794"/>
      <c r="H232" s="785">
        <v>338</v>
      </c>
      <c r="I232" s="785">
        <f t="shared" si="25"/>
        <v>276</v>
      </c>
      <c r="J232" s="785">
        <f t="shared" si="24"/>
        <v>-62</v>
      </c>
      <c r="K232" s="786">
        <f>IF(SUM(法人!H232)=0,"",SUM(法人!H232)/1000)</f>
        <v>150</v>
      </c>
      <c r="L232" s="787" t="str">
        <f>IF(SUM(地域!H232)=0,"",SUM(地域!H232)/1000)</f>
        <v/>
      </c>
      <c r="M232" s="787">
        <f>IF(SUM(相談!H232)=0,"",SUM(相談!H232)/1000)</f>
        <v>5</v>
      </c>
      <c r="N232" s="787" t="str">
        <f>IF(SUM(相談!I232)=0,"",SUM(相談!I232)/1000)</f>
        <v/>
      </c>
      <c r="O232" s="787" t="str">
        <f>IF(SUM(相談!M232)=0,"",SUM(相談!M232)/1000)</f>
        <v/>
      </c>
      <c r="P232" s="787">
        <f>IF(SUM(相談!Q232)=0,"",SUM(相談!Q232)/1000)</f>
        <v>5</v>
      </c>
      <c r="Q232" s="787">
        <f>IF(SUM(基金!H232)=0,"",SUM(基金!H232)/1000)</f>
        <v>17</v>
      </c>
      <c r="R232" s="787">
        <f>IF(SUM(善銀!H232)=0,"",SUM(善銀!H232)/1000)</f>
        <v>2</v>
      </c>
      <c r="S232" s="787" t="str">
        <f>IF(SUM(一般募金!H232)=0,"",SUM(一般募金!H232)/1000)</f>
        <v/>
      </c>
      <c r="T232" s="787" t="str">
        <f>IF(SUM(一般募金!I232)=0,"",SUM(一般募金!I232)/1000)</f>
        <v/>
      </c>
      <c r="U232" s="787" t="str">
        <f>IF(SUM(一般募金!K232)=0,"",SUM(一般募金!K232)/1000)</f>
        <v/>
      </c>
      <c r="V232" s="787" t="str">
        <f>IF(SUM(歳末募金!H232)=0,"",SUM(歳末募金!I232)/1000)</f>
        <v/>
      </c>
      <c r="W232" s="787" t="str">
        <f>IF(SUM(センター管理!H232)=0,"",SUM(センター管理!H232)/1000)</f>
        <v/>
      </c>
      <c r="X232" s="787" t="str">
        <f>IF(SUM(センター管理!K232)=0,"",SUM(センター管理!K232)/1000)</f>
        <v/>
      </c>
      <c r="Y232" s="787">
        <f>IF(SUM(居宅!H232)=0,"",SUM(居宅!H232)/1000)</f>
        <v>100</v>
      </c>
      <c r="Z232" s="787">
        <f>IF(SUM(居宅!I232)=0,"",SUM(居宅!I232)/1000)</f>
        <v>100</v>
      </c>
      <c r="AA232" s="787" t="str">
        <f>IF(SUM(居宅!N232)=0,"",SUM(居宅!N232)/1000)</f>
        <v/>
      </c>
      <c r="AB232" s="787" t="str">
        <f>IF(SUM(居宅!U232)=0,"",SUM(居宅!U232)/1000)</f>
        <v/>
      </c>
      <c r="AC232" s="787" t="str">
        <f>IF(SUM(居宅!AH232)=0,"",SUM(居宅!AH232)/1000)</f>
        <v/>
      </c>
      <c r="AD232" s="787" t="str">
        <f>IF(SUM(居宅!AL232)=0,"",SUM(居宅!AL232)/1000)</f>
        <v/>
      </c>
      <c r="AE232" s="787" t="str">
        <f>IF(SUM(居宅!AV232)=0,"",SUM(居宅!AV232)/1000)</f>
        <v/>
      </c>
      <c r="AF232" s="787" t="str">
        <f>IF(SUM(居宅!AZ232)=0,"",SUM(居宅!AZ232)/1000)</f>
        <v/>
      </c>
      <c r="AG232" s="787">
        <f>IF(SUM(作業所!H232)=0,"",SUM(作業所!H232)/1000)</f>
        <v>2</v>
      </c>
      <c r="AH232" s="787" t="str">
        <f>IF(SUM(作業所!I232)=0,"",SUM(作業所!I232)/1000)</f>
        <v/>
      </c>
      <c r="AI232" s="787">
        <f>IF(SUM(作業所!K232)=0,"",SUM(作業所!K232)/1000)</f>
        <v>1</v>
      </c>
      <c r="AJ232" s="787">
        <f>IF(SUM(作業所!R232)=0,"",SUM(作業所!R232)/1000)</f>
        <v>1</v>
      </c>
      <c r="AK232" s="788" t="str">
        <f>IF(SUM('市受託(公益)'!H232)=0,"",SUM('市受託(公益)'!H232)/1000)</f>
        <v/>
      </c>
      <c r="AL232" s="410" t="str">
        <f>IF(SUM('市受託(公益)'!I232)=0,"",SUM('市受託(公益)'!I232)/1000)</f>
        <v/>
      </c>
      <c r="AM232" s="132" t="str">
        <f>IF(SUM('市受託(公益)'!K232)=0,"",SUM('市受託(公益)'!K232)/1000)</f>
        <v/>
      </c>
    </row>
    <row r="233" spans="1:43" ht="13.8" hidden="1" outlineLevel="1">
      <c r="A233" s="789"/>
      <c r="B233" s="738"/>
      <c r="C233" s="739"/>
      <c r="D233" s="792" t="s">
        <v>140</v>
      </c>
      <c r="E233" s="736" t="s">
        <v>93</v>
      </c>
      <c r="F233" s="792"/>
      <c r="G233" s="736"/>
      <c r="H233" s="785">
        <v>338</v>
      </c>
      <c r="I233" s="785">
        <f t="shared" si="25"/>
        <v>276</v>
      </c>
      <c r="J233" s="785">
        <f t="shared" si="24"/>
        <v>-62</v>
      </c>
      <c r="K233" s="786">
        <f>IF(SUM(法人!H233)=0,"",SUM(法人!H233)/1000)</f>
        <v>150</v>
      </c>
      <c r="L233" s="787" t="str">
        <f>IF(SUM(地域!H233)=0,"",SUM(地域!H233)/1000)</f>
        <v/>
      </c>
      <c r="M233" s="787">
        <f>IF(SUM(相談!H233)=0,"",SUM(相談!H233)/1000)</f>
        <v>5</v>
      </c>
      <c r="N233" s="787" t="str">
        <f>IF(SUM(相談!I233)=0,"",SUM(相談!I233)/1000)</f>
        <v/>
      </c>
      <c r="O233" s="787" t="str">
        <f>IF(SUM(相談!M233)=0,"",SUM(相談!M233)/1000)</f>
        <v/>
      </c>
      <c r="P233" s="787">
        <f>IF(SUM(相談!Q233)=0,"",SUM(相談!Q233)/1000)</f>
        <v>5</v>
      </c>
      <c r="Q233" s="787">
        <f>IF(SUM(基金!H233)=0,"",SUM(基金!H233)/1000)</f>
        <v>17</v>
      </c>
      <c r="R233" s="787">
        <f>IF(SUM(善銀!H233)=0,"",SUM(善銀!H233)/1000)</f>
        <v>2</v>
      </c>
      <c r="S233" s="787" t="str">
        <f>IF(SUM(一般募金!H233)=0,"",SUM(一般募金!H233)/1000)</f>
        <v/>
      </c>
      <c r="T233" s="787" t="str">
        <f>IF(SUM(一般募金!I233)=0,"",SUM(一般募金!I233)/1000)</f>
        <v/>
      </c>
      <c r="U233" s="787" t="str">
        <f>IF(SUM(一般募金!K233)=0,"",SUM(一般募金!K233)/1000)</f>
        <v/>
      </c>
      <c r="V233" s="787" t="str">
        <f>IF(SUM(歳末募金!H233)=0,"",SUM(歳末募金!I233)/1000)</f>
        <v/>
      </c>
      <c r="W233" s="787" t="str">
        <f>IF(SUM(センター管理!H233)=0,"",SUM(センター管理!H233)/1000)</f>
        <v/>
      </c>
      <c r="X233" s="787" t="str">
        <f>IF(SUM(センター管理!K233)=0,"",SUM(センター管理!K233)/1000)</f>
        <v/>
      </c>
      <c r="Y233" s="787">
        <f>IF(SUM(居宅!H233)=0,"",SUM(居宅!H233)/1000)</f>
        <v>100</v>
      </c>
      <c r="Z233" s="787">
        <f>IF(SUM(居宅!I233)=0,"",SUM(居宅!I233)/1000)</f>
        <v>100</v>
      </c>
      <c r="AA233" s="787" t="str">
        <f>IF(SUM(居宅!N233)=0,"",SUM(居宅!N233)/1000)</f>
        <v/>
      </c>
      <c r="AB233" s="787" t="str">
        <f>IF(SUM(居宅!U233)=0,"",SUM(居宅!U233)/1000)</f>
        <v/>
      </c>
      <c r="AC233" s="787" t="str">
        <f>IF(SUM(居宅!AH233)=0,"",SUM(居宅!AH233)/1000)</f>
        <v/>
      </c>
      <c r="AD233" s="787" t="str">
        <f>IF(SUM(居宅!AL233)=0,"",SUM(居宅!AL233)/1000)</f>
        <v/>
      </c>
      <c r="AE233" s="787" t="str">
        <f>IF(SUM(居宅!AV233)=0,"",SUM(居宅!AV233)/1000)</f>
        <v/>
      </c>
      <c r="AF233" s="787" t="str">
        <f>IF(SUM(居宅!AZ233)=0,"",SUM(居宅!AZ233)/1000)</f>
        <v/>
      </c>
      <c r="AG233" s="787">
        <f>IF(SUM(作業所!H233)=0,"",SUM(作業所!H233)/1000)</f>
        <v>2</v>
      </c>
      <c r="AH233" s="787" t="str">
        <f>IF(SUM(作業所!I233)=0,"",SUM(作業所!I233)/1000)</f>
        <v/>
      </c>
      <c r="AI233" s="787">
        <f>IF(SUM(作業所!K233)=0,"",SUM(作業所!K233)/1000)</f>
        <v>1</v>
      </c>
      <c r="AJ233" s="787">
        <f>IF(SUM(作業所!R233)=0,"",SUM(作業所!R233)/1000)</f>
        <v>1</v>
      </c>
      <c r="AK233" s="788" t="str">
        <f>IF(SUM('市受託(公益)'!H233)=0,"",SUM('市受託(公益)'!H233)/1000)</f>
        <v/>
      </c>
      <c r="AL233" s="409" t="str">
        <f>IF(SUM('市受託(公益)'!I233)=0,"",SUM('市受託(公益)'!I233)/1000)</f>
        <v/>
      </c>
      <c r="AM233" s="133" t="str">
        <f>IF(SUM('市受託(公益)'!K233)=0,"",SUM('市受託(公益)'!K233)/1000)</f>
        <v/>
      </c>
    </row>
    <row r="234" spans="1:43" s="130" customFormat="1" ht="13.8" collapsed="1">
      <c r="A234" s="782"/>
      <c r="B234" s="783" t="s">
        <v>446</v>
      </c>
      <c r="C234" s="784" t="s">
        <v>94</v>
      </c>
      <c r="D234" s="793"/>
      <c r="E234" s="794"/>
      <c r="F234" s="793"/>
      <c r="G234" s="794"/>
      <c r="H234" s="785">
        <v>10220</v>
      </c>
      <c r="I234" s="785">
        <f t="shared" si="25"/>
        <v>4223</v>
      </c>
      <c r="J234" s="785">
        <f t="shared" si="24"/>
        <v>-5997</v>
      </c>
      <c r="K234" s="786">
        <f>IF(SUM(法人!H234)=0,"",SUM(法人!H234)/1000)</f>
        <v>83</v>
      </c>
      <c r="L234" s="787">
        <f>IF(SUM(地域!H234)=0,"",SUM(地域!H234)/1000)</f>
        <v>932</v>
      </c>
      <c r="M234" s="787">
        <f>IF(SUM(相談!H234)=0,"",SUM(相談!H234)/1000)</f>
        <v>231</v>
      </c>
      <c r="N234" s="787">
        <f>IF(SUM(相談!I234)=0,"",SUM(相談!I234)/1000)</f>
        <v>15</v>
      </c>
      <c r="O234" s="787">
        <f>IF(SUM(相談!M234)=0,"",SUM(相談!M234)/1000)</f>
        <v>216</v>
      </c>
      <c r="P234" s="787" t="str">
        <f>IF(SUM(相談!Q234)=0,"",SUM(相談!Q234)/1000)</f>
        <v/>
      </c>
      <c r="Q234" s="787" t="str">
        <f>IF(SUM(基金!H234)=0,"",SUM(基金!H234)/1000)</f>
        <v/>
      </c>
      <c r="R234" s="787" t="str">
        <f>IF(SUM(善銀!H234)=0,"",SUM(善銀!H234)/1000)</f>
        <v/>
      </c>
      <c r="S234" s="787">
        <f>IF(SUM(一般募金!H234)=0,"",SUM(一般募金!H234)/1000)</f>
        <v>41</v>
      </c>
      <c r="T234" s="787" t="str">
        <f>IF(SUM(一般募金!I234)=0,"",SUM(一般募金!I234)/1000)</f>
        <v/>
      </c>
      <c r="U234" s="787">
        <f>IF(SUM(一般募金!K234)=0,"",SUM(一般募金!K234)/1000)</f>
        <v>41</v>
      </c>
      <c r="V234" s="787" t="str">
        <f>IF(SUM(歳末募金!H234)=0,"",SUM(歳末募金!I234)/1000)</f>
        <v/>
      </c>
      <c r="W234" s="787">
        <f>IF(SUM(センター管理!H234)=0,"",SUM(センター管理!H234)/1000)</f>
        <v>104</v>
      </c>
      <c r="X234" s="787">
        <f>IF(SUM(センター管理!K234)=0,"",SUM(センター管理!K234)/1000)</f>
        <v>80</v>
      </c>
      <c r="Y234" s="787">
        <f>IF(SUM(居宅!H234)=0,"",SUM(居宅!H234)/1000)</f>
        <v>2601</v>
      </c>
      <c r="Z234" s="787">
        <f>IF(SUM(居宅!I234)=0,"",SUM(居宅!I234)/1000)</f>
        <v>1080</v>
      </c>
      <c r="AA234" s="787" t="str">
        <f>IF(SUM(居宅!N234)=0,"",SUM(居宅!N234)/1000)</f>
        <v/>
      </c>
      <c r="AB234" s="787" t="str">
        <f>IF(SUM(居宅!U234)=0,"",SUM(居宅!U234)/1000)</f>
        <v/>
      </c>
      <c r="AC234" s="787" t="str">
        <f>IF(SUM(居宅!AH234)=0,"",SUM(居宅!AH234)/1000)</f>
        <v/>
      </c>
      <c r="AD234" s="787">
        <f>IF(SUM(居宅!AL234)=0,"",SUM(居宅!AL234)/1000)</f>
        <v>9</v>
      </c>
      <c r="AE234" s="787" t="str">
        <f>IF(SUM(居宅!AV234)=0,"",SUM(居宅!AV234)/1000)</f>
        <v/>
      </c>
      <c r="AF234" s="787">
        <f>IF(SUM(居宅!AZ234)=0,"",SUM(居宅!AZ234)/1000)</f>
        <v>1512</v>
      </c>
      <c r="AG234" s="787">
        <f>IF(SUM(作業所!H234)=0,"",SUM(作業所!H234)/1000)</f>
        <v>229</v>
      </c>
      <c r="AH234" s="787" t="str">
        <f>IF(SUM(作業所!I234)=0,"",SUM(作業所!I234)/1000)</f>
        <v/>
      </c>
      <c r="AI234" s="787">
        <f>IF(SUM(作業所!K234)=0,"",SUM(作業所!K234)/1000)</f>
        <v>197</v>
      </c>
      <c r="AJ234" s="787">
        <f>IF(SUM(作業所!R234)=0,"",SUM(作業所!R234)/1000)</f>
        <v>32</v>
      </c>
      <c r="AK234" s="788">
        <f>IF(SUM('市受託(公益)'!H234)=0,"",SUM('市受託(公益)'!H234)/1000)</f>
        <v>2</v>
      </c>
      <c r="AL234" s="410" t="str">
        <f>IF(SUM('市受託(公益)'!I234)=0,"",SUM('市受託(公益)'!I234)/1000)</f>
        <v/>
      </c>
      <c r="AM234" s="132">
        <f>IF(SUM('市受託(公益)'!K234)=0,"",SUM('市受託(公益)'!K234)/1000)</f>
        <v>2</v>
      </c>
    </row>
    <row r="235" spans="1:43" ht="13.8" hidden="1" outlineLevel="1">
      <c r="A235" s="789"/>
      <c r="B235" s="790"/>
      <c r="C235" s="791"/>
      <c r="D235" s="792" t="s">
        <v>141</v>
      </c>
      <c r="E235" s="736" t="s">
        <v>95</v>
      </c>
      <c r="F235" s="792"/>
      <c r="G235" s="736"/>
      <c r="H235" s="785">
        <v>206</v>
      </c>
      <c r="I235" s="785">
        <f t="shared" si="25"/>
        <v>1192</v>
      </c>
      <c r="J235" s="785">
        <f t="shared" si="24"/>
        <v>986</v>
      </c>
      <c r="K235" s="786">
        <f>IF(SUM(法人!H235)=0,"",SUM(法人!H235)/1000)</f>
        <v>3</v>
      </c>
      <c r="L235" s="787">
        <f>IF(SUM(地域!H235)=0,"",SUM(地域!H235)/1000)</f>
        <v>30</v>
      </c>
      <c r="M235" s="787" t="str">
        <f>IF(SUM(相談!H235)=0,"",SUM(相談!H235)/1000)</f>
        <v/>
      </c>
      <c r="N235" s="787" t="str">
        <f>IF(SUM(相談!I235)=0,"",SUM(相談!I235)/1000)</f>
        <v/>
      </c>
      <c r="O235" s="787" t="str">
        <f>IF(SUM(相談!M235)=0,"",SUM(相談!M235)/1000)</f>
        <v/>
      </c>
      <c r="P235" s="787" t="str">
        <f>IF(SUM(相談!Q235)=0,"",SUM(相談!Q235)/1000)</f>
        <v/>
      </c>
      <c r="Q235" s="787" t="str">
        <f>IF(SUM(基金!H235)=0,"",SUM(基金!H235)/1000)</f>
        <v/>
      </c>
      <c r="R235" s="787" t="str">
        <f>IF(SUM(善銀!H235)=0,"",SUM(善銀!H235)/1000)</f>
        <v/>
      </c>
      <c r="S235" s="787" t="str">
        <f>IF(SUM(一般募金!H235)=0,"",SUM(一般募金!H235)/1000)</f>
        <v/>
      </c>
      <c r="T235" s="787" t="str">
        <f>IF(SUM(一般募金!I235)=0,"",SUM(一般募金!I235)/1000)</f>
        <v/>
      </c>
      <c r="U235" s="787" t="str">
        <f>IF(SUM(一般募金!K235)=0,"",SUM(一般募金!K235)/1000)</f>
        <v/>
      </c>
      <c r="V235" s="787" t="str">
        <f>IF(SUM(歳末募金!H235)=0,"",SUM(歳末募金!I235)/1000)</f>
        <v/>
      </c>
      <c r="W235" s="787" t="str">
        <f>IF(SUM(センター管理!H235)=0,"",SUM(センター管理!H235)/1000)</f>
        <v/>
      </c>
      <c r="X235" s="787" t="str">
        <f>IF(SUM(センター管理!K235)=0,"",SUM(センター管理!K235)/1000)</f>
        <v/>
      </c>
      <c r="Y235" s="787">
        <f>IF(SUM(居宅!H235)=0,"",SUM(居宅!H235)/1000)</f>
        <v>1159</v>
      </c>
      <c r="Z235" s="787">
        <f>IF(SUM(居宅!I235)=0,"",SUM(居宅!I235)/1000)</f>
        <v>1030</v>
      </c>
      <c r="AA235" s="787" t="str">
        <f>IF(SUM(居宅!N235)=0,"",SUM(居宅!N235)/1000)</f>
        <v/>
      </c>
      <c r="AB235" s="787" t="str">
        <f>IF(SUM(居宅!U235)=0,"",SUM(居宅!U235)/1000)</f>
        <v/>
      </c>
      <c r="AC235" s="787" t="str">
        <f>IF(SUM(居宅!AH235)=0,"",SUM(居宅!AH235)/1000)</f>
        <v/>
      </c>
      <c r="AD235" s="787">
        <f>IF(SUM(居宅!AL235)=0,"",SUM(居宅!AL235)/1000)</f>
        <v>9</v>
      </c>
      <c r="AE235" s="787" t="str">
        <f>IF(SUM(居宅!AV235)=0,"",SUM(居宅!AV235)/1000)</f>
        <v/>
      </c>
      <c r="AF235" s="787">
        <f>IF(SUM(居宅!AZ235)=0,"",SUM(居宅!AZ235)/1000)</f>
        <v>120</v>
      </c>
      <c r="AG235" s="787" t="str">
        <f>IF(SUM(作業所!H235)=0,"",SUM(作業所!H235)/1000)</f>
        <v/>
      </c>
      <c r="AH235" s="787" t="str">
        <f>IF(SUM(作業所!I235)=0,"",SUM(作業所!I235)/1000)</f>
        <v/>
      </c>
      <c r="AI235" s="787" t="str">
        <f>IF(SUM(作業所!K235)=0,"",SUM(作業所!K235)/1000)</f>
        <v/>
      </c>
      <c r="AJ235" s="787" t="str">
        <f>IF(SUM(作業所!R235)=0,"",SUM(作業所!R235)/1000)</f>
        <v/>
      </c>
      <c r="AK235" s="788" t="str">
        <f>IF(SUM('市受託(公益)'!H235)=0,"",SUM('市受託(公益)'!H235)/1000)</f>
        <v/>
      </c>
      <c r="AL235" s="409" t="str">
        <f>IF(SUM('市受託(公益)'!I235)=0,"",SUM('市受託(公益)'!I235)/1000)</f>
        <v/>
      </c>
      <c r="AM235" s="133" t="str">
        <f>IF(SUM('市受託(公益)'!K235)=0,"",SUM('市受託(公益)'!K235)/1000)</f>
        <v/>
      </c>
    </row>
    <row r="236" spans="1:43" ht="13.8" hidden="1" outlineLevel="1">
      <c r="A236" s="789"/>
      <c r="B236" s="790"/>
      <c r="C236" s="791"/>
      <c r="D236" s="792" t="s">
        <v>142</v>
      </c>
      <c r="E236" s="736" t="s">
        <v>96</v>
      </c>
      <c r="F236" s="792"/>
      <c r="G236" s="736"/>
      <c r="H236" s="785">
        <v>556</v>
      </c>
      <c r="I236" s="785">
        <f t="shared" si="25"/>
        <v>375</v>
      </c>
      <c r="J236" s="785">
        <f t="shared" si="24"/>
        <v>-181</v>
      </c>
      <c r="K236" s="786" t="str">
        <f>IF(SUM(法人!H236)=0,"",SUM(法人!H236)/1000)</f>
        <v/>
      </c>
      <c r="L236" s="787" t="str">
        <f>IF(SUM(地域!H236)=0,"",SUM(地域!H236)/1000)</f>
        <v/>
      </c>
      <c r="M236" s="787">
        <f>IF(SUM(相談!H236)=0,"",SUM(相談!H236)/1000)</f>
        <v>180</v>
      </c>
      <c r="N236" s="787" t="str">
        <f>IF(SUM(相談!I236)=0,"",SUM(相談!I236)/1000)</f>
        <v/>
      </c>
      <c r="O236" s="787">
        <f>IF(SUM(相談!M236)=0,"",SUM(相談!M236)/1000)</f>
        <v>180</v>
      </c>
      <c r="P236" s="787" t="str">
        <f>IF(SUM(相談!Q236)=0,"",SUM(相談!Q236)/1000)</f>
        <v/>
      </c>
      <c r="Q236" s="787" t="str">
        <f>IF(SUM(基金!H236)=0,"",SUM(基金!H236)/1000)</f>
        <v/>
      </c>
      <c r="R236" s="787" t="str">
        <f>IF(SUM(善銀!H236)=0,"",SUM(善銀!H236)/1000)</f>
        <v/>
      </c>
      <c r="S236" s="787" t="str">
        <f>IF(SUM(一般募金!H236)=0,"",SUM(一般募金!H236)/1000)</f>
        <v/>
      </c>
      <c r="T236" s="787" t="str">
        <f>IF(SUM(一般募金!I236)=0,"",SUM(一般募金!I236)/1000)</f>
        <v/>
      </c>
      <c r="U236" s="787" t="str">
        <f>IF(SUM(一般募金!K236)=0,"",SUM(一般募金!K236)/1000)</f>
        <v/>
      </c>
      <c r="V236" s="787" t="str">
        <f>IF(SUM(歳末募金!H236)=0,"",SUM(歳末募金!I236)/1000)</f>
        <v/>
      </c>
      <c r="W236" s="787" t="str">
        <f>IF(SUM(センター管理!H236)=0,"",SUM(センター管理!H236)/1000)</f>
        <v/>
      </c>
      <c r="X236" s="787" t="str">
        <f>IF(SUM(センター管理!K236)=0,"",SUM(センター管理!K236)/1000)</f>
        <v/>
      </c>
      <c r="Y236" s="787" t="str">
        <f>IF(SUM(居宅!H236)=0,"",SUM(居宅!H236)/1000)</f>
        <v/>
      </c>
      <c r="Z236" s="787" t="str">
        <f>IF(SUM(居宅!I236)=0,"",SUM(居宅!I236)/1000)</f>
        <v/>
      </c>
      <c r="AA236" s="787" t="str">
        <f>IF(SUM(居宅!N236)=0,"",SUM(居宅!N236)/1000)</f>
        <v/>
      </c>
      <c r="AB236" s="787" t="str">
        <f>IF(SUM(居宅!U236)=0,"",SUM(居宅!U236)/1000)</f>
        <v/>
      </c>
      <c r="AC236" s="787" t="str">
        <f>IF(SUM(居宅!AH236)=0,"",SUM(居宅!AH236)/1000)</f>
        <v/>
      </c>
      <c r="AD236" s="787" t="str">
        <f>IF(SUM(居宅!AL236)=0,"",SUM(居宅!AL236)/1000)</f>
        <v/>
      </c>
      <c r="AE236" s="787" t="str">
        <f>IF(SUM(居宅!AV236)=0,"",SUM(居宅!AV236)/1000)</f>
        <v/>
      </c>
      <c r="AF236" s="787" t="str">
        <f>IF(SUM(居宅!AZ236)=0,"",SUM(居宅!AZ236)/1000)</f>
        <v/>
      </c>
      <c r="AG236" s="787">
        <f>IF(SUM(作業所!H236)=0,"",SUM(作業所!H236)/1000)</f>
        <v>193</v>
      </c>
      <c r="AH236" s="787" t="str">
        <f>IF(SUM(作業所!I236)=0,"",SUM(作業所!I236)/1000)</f>
        <v/>
      </c>
      <c r="AI236" s="787">
        <f>IF(SUM(作業所!K236)=0,"",SUM(作業所!K236)/1000)</f>
        <v>161</v>
      </c>
      <c r="AJ236" s="787">
        <f>IF(SUM(作業所!R236)=0,"",SUM(作業所!R236)/1000)</f>
        <v>32</v>
      </c>
      <c r="AK236" s="788">
        <f>IF(SUM('市受託(公益)'!H236)=0,"",SUM('市受託(公益)'!H236)/1000)</f>
        <v>2</v>
      </c>
      <c r="AL236" s="409" t="str">
        <f>IF(SUM('市受託(公益)'!I236)=0,"",SUM('市受託(公益)'!I236)/1000)</f>
        <v/>
      </c>
      <c r="AM236" s="133">
        <f>IF(SUM('市受託(公益)'!K236)=0,"",SUM('市受託(公益)'!K236)/1000)</f>
        <v>2</v>
      </c>
    </row>
    <row r="237" spans="1:43" ht="13.8" hidden="1" outlineLevel="1">
      <c r="A237" s="789"/>
      <c r="B237" s="738"/>
      <c r="C237" s="739"/>
      <c r="D237" s="792" t="s">
        <v>853</v>
      </c>
      <c r="E237" s="736" t="s">
        <v>854</v>
      </c>
      <c r="F237" s="792"/>
      <c r="G237" s="736"/>
      <c r="H237" s="785">
        <v>3388</v>
      </c>
      <c r="I237" s="785">
        <f t="shared" si="25"/>
        <v>2656</v>
      </c>
      <c r="J237" s="785">
        <f t="shared" si="24"/>
        <v>-732</v>
      </c>
      <c r="K237" s="786">
        <f>IF(SUM(法人!H237)=0,"",SUM(法人!H237)/1000)</f>
        <v>80</v>
      </c>
      <c r="L237" s="787">
        <f>IF(SUM(地域!H237)=0,"",SUM(地域!H237)/1000)</f>
        <v>902</v>
      </c>
      <c r="M237" s="787">
        <f>IF(SUM(相談!H237)=0,"",SUM(相談!H237)/1000)</f>
        <v>51</v>
      </c>
      <c r="N237" s="787">
        <f>IF(SUM(相談!I237)=0,"",SUM(相談!I237)/1000)</f>
        <v>15</v>
      </c>
      <c r="O237" s="787">
        <f>IF(SUM(相談!M237)=0,"",SUM(相談!M237)/1000)</f>
        <v>36</v>
      </c>
      <c r="P237" s="787" t="str">
        <f>IF(SUM(相談!Q237)=0,"",SUM(相談!Q237)/1000)</f>
        <v/>
      </c>
      <c r="Q237" s="787" t="str">
        <f>IF(SUM(基金!H237)=0,"",SUM(基金!H237)/1000)</f>
        <v/>
      </c>
      <c r="R237" s="787" t="str">
        <f>IF(SUM(善銀!H237)=0,"",SUM(善銀!H237)/1000)</f>
        <v/>
      </c>
      <c r="S237" s="787">
        <f>IF(SUM(一般募金!H237)=0,"",SUM(一般募金!H237)/1000)</f>
        <v>41</v>
      </c>
      <c r="T237" s="787" t="str">
        <f>IF(SUM(一般募金!I237)=0,"",SUM(一般募金!I237)/1000)</f>
        <v/>
      </c>
      <c r="U237" s="787">
        <f>IF(SUM(一般募金!K237)=0,"",SUM(一般募金!K237)/1000)</f>
        <v>41</v>
      </c>
      <c r="V237" s="787" t="str">
        <f>IF(SUM(歳末募金!H237)=0,"",SUM(歳末募金!I237)/1000)</f>
        <v/>
      </c>
      <c r="W237" s="787">
        <f>IF(SUM(センター管理!H237)=0,"",SUM(センター管理!H237)/1000)</f>
        <v>104</v>
      </c>
      <c r="X237" s="787">
        <f>IF(SUM(センター管理!K237)=0,"",SUM(センター管理!K237)/1000)</f>
        <v>80</v>
      </c>
      <c r="Y237" s="787">
        <f>IF(SUM(居宅!H237)=0,"",SUM(居宅!H237)/1000)</f>
        <v>1442</v>
      </c>
      <c r="Z237" s="787">
        <f>IF(SUM(居宅!I237)=0,"",SUM(居宅!I237)/1000)</f>
        <v>50</v>
      </c>
      <c r="AA237" s="787" t="str">
        <f>IF(SUM(居宅!N237)=0,"",SUM(居宅!N237)/1000)</f>
        <v/>
      </c>
      <c r="AB237" s="787" t="str">
        <f>IF(SUM(居宅!U237)=0,"",SUM(居宅!U237)/1000)</f>
        <v/>
      </c>
      <c r="AC237" s="787" t="str">
        <f>IF(SUM(居宅!AH237)=0,"",SUM(居宅!AH237)/1000)</f>
        <v/>
      </c>
      <c r="AD237" s="787" t="str">
        <f>IF(SUM(居宅!AL237)=0,"",SUM(居宅!AL237)/1000)</f>
        <v/>
      </c>
      <c r="AE237" s="787" t="str">
        <f>IF(SUM(居宅!AV237)=0,"",SUM(居宅!AV237)/1000)</f>
        <v/>
      </c>
      <c r="AF237" s="787">
        <f>IF(SUM(居宅!AZ237)=0,"",SUM(居宅!AZ237)/1000)</f>
        <v>1392</v>
      </c>
      <c r="AG237" s="787">
        <f>IF(SUM(作業所!H237)=0,"",SUM(作業所!H237)/1000)</f>
        <v>36</v>
      </c>
      <c r="AH237" s="787" t="str">
        <f>IF(SUM(作業所!I237)=0,"",SUM(作業所!I237)/1000)</f>
        <v/>
      </c>
      <c r="AI237" s="787">
        <f>IF(SUM(作業所!K237)=0,"",SUM(作業所!K237)/1000)</f>
        <v>36</v>
      </c>
      <c r="AJ237" s="787" t="str">
        <f>IF(SUM(作業所!R237)=0,"",SUM(作業所!R237)/1000)</f>
        <v/>
      </c>
      <c r="AK237" s="788" t="str">
        <f>IF(SUM('市受託(公益)'!H237)=0,"",SUM('市受託(公益)'!H237)/1000)</f>
        <v/>
      </c>
      <c r="AL237" s="409" t="str">
        <f>IF(SUM('市受託(公益)'!I237)=0,"",SUM('市受託(公益)'!I237)/1000)</f>
        <v/>
      </c>
      <c r="AM237" s="133" t="str">
        <f>IF(SUM('市受託(公益)'!K237)=0,"",SUM('市受託(公益)'!K237)/1000)</f>
        <v/>
      </c>
    </row>
    <row r="238" spans="1:43" ht="13.8" hidden="1" outlineLevel="4">
      <c r="A238" s="789"/>
      <c r="B238" s="738"/>
      <c r="C238" s="739"/>
      <c r="D238" s="740"/>
      <c r="E238" s="739"/>
      <c r="F238" s="735" t="s">
        <v>682</v>
      </c>
      <c r="G238" s="736" t="s">
        <v>764</v>
      </c>
      <c r="H238" s="785">
        <v>18</v>
      </c>
      <c r="I238" s="785">
        <f t="shared" si="25"/>
        <v>36</v>
      </c>
      <c r="J238" s="785">
        <f t="shared" si="24"/>
        <v>18</v>
      </c>
      <c r="K238" s="786" t="str">
        <f>IF(SUM(法人!H238)=0,"",SUM(法人!H238)/1000)</f>
        <v/>
      </c>
      <c r="L238" s="787" t="str">
        <f>IF(SUM(地域!H238)=0,"",SUM(地域!H238)/1000)</f>
        <v/>
      </c>
      <c r="M238" s="787" t="str">
        <f>IF(SUM(相談!H238)=0,"",SUM(相談!H238)/1000)</f>
        <v/>
      </c>
      <c r="N238" s="787" t="str">
        <f>IF(SUM(相談!I238)=0,"",SUM(相談!I238)/1000)</f>
        <v/>
      </c>
      <c r="O238" s="787" t="str">
        <f>IF(SUM(相談!M238)=0,"",SUM(相談!M238)/1000)</f>
        <v/>
      </c>
      <c r="P238" s="787" t="str">
        <f>IF(SUM(相談!Q238)=0,"",SUM(相談!Q238)/1000)</f>
        <v/>
      </c>
      <c r="Q238" s="787" t="str">
        <f>IF(SUM(基金!H238)=0,"",SUM(基金!H238)/1000)</f>
        <v/>
      </c>
      <c r="R238" s="787" t="str">
        <f>IF(SUM(善銀!H238)=0,"",SUM(善銀!H238)/1000)</f>
        <v/>
      </c>
      <c r="S238" s="787" t="str">
        <f>IF(SUM(一般募金!H238)=0,"",SUM(一般募金!H238)/1000)</f>
        <v/>
      </c>
      <c r="T238" s="787" t="str">
        <f>IF(SUM(一般募金!I238)=0,"",SUM(一般募金!I238)/1000)</f>
        <v/>
      </c>
      <c r="U238" s="787" t="str">
        <f>IF(SUM(一般募金!K238)=0,"",SUM(一般募金!K238)/1000)</f>
        <v/>
      </c>
      <c r="V238" s="787" t="str">
        <f>IF(SUM(歳末募金!H238)=0,"",SUM(歳末募金!I238)/1000)</f>
        <v/>
      </c>
      <c r="W238" s="787" t="str">
        <f>IF(SUM(センター管理!H238)=0,"",SUM(センター管理!H238)/1000)</f>
        <v/>
      </c>
      <c r="X238" s="787" t="str">
        <f>IF(SUM(センター管理!K238)=0,"",SUM(センター管理!K238)/1000)</f>
        <v/>
      </c>
      <c r="Y238" s="787" t="str">
        <f>IF(SUM(居宅!H238)=0,"",SUM(居宅!H238)/1000)</f>
        <v/>
      </c>
      <c r="Z238" s="787" t="str">
        <f>IF(SUM(居宅!I238)=0,"",SUM(居宅!I238)/1000)</f>
        <v/>
      </c>
      <c r="AA238" s="787" t="str">
        <f>IF(SUM(居宅!N238)=0,"",SUM(居宅!N238)/1000)</f>
        <v/>
      </c>
      <c r="AB238" s="787" t="str">
        <f>IF(SUM(居宅!U238)=0,"",SUM(居宅!U238)/1000)</f>
        <v/>
      </c>
      <c r="AC238" s="787" t="str">
        <f>IF(SUM(居宅!AH238)=0,"",SUM(居宅!AH238)/1000)</f>
        <v/>
      </c>
      <c r="AD238" s="787" t="str">
        <f>IF(SUM(居宅!AL238)=0,"",SUM(居宅!AL238)/1000)</f>
        <v/>
      </c>
      <c r="AE238" s="787" t="str">
        <f>IF(SUM(居宅!AV238)=0,"",SUM(居宅!AV238)/1000)</f>
        <v/>
      </c>
      <c r="AF238" s="787" t="str">
        <f>IF(SUM(居宅!AZ238)=0,"",SUM(居宅!AZ238)/1000)</f>
        <v/>
      </c>
      <c r="AG238" s="787">
        <f>IF(SUM(作業所!H238)=0,"",SUM(作業所!H238)/1000)</f>
        <v>36</v>
      </c>
      <c r="AH238" s="787" t="str">
        <f>IF(SUM(作業所!I238)=0,"",SUM(作業所!I238)/1000)</f>
        <v/>
      </c>
      <c r="AI238" s="787">
        <f>IF(SUM(作業所!K238)=0,"",SUM(作業所!K238)/1000)</f>
        <v>36</v>
      </c>
      <c r="AJ238" s="787" t="str">
        <f>IF(SUM(作業所!R238)=0,"",SUM(作業所!R238)/1000)</f>
        <v/>
      </c>
      <c r="AK238" s="788" t="str">
        <f>IF(SUM('市受託(公益)'!H238)=0,"",SUM('市受託(公益)'!H238)/1000)</f>
        <v/>
      </c>
      <c r="AL238" s="409" t="str">
        <f>IF(SUM('市受託(公益)'!I238)=0,"",SUM('市受託(公益)'!I238)/1000)</f>
        <v/>
      </c>
      <c r="AM238" s="133" t="str">
        <f>IF(SUM('市受託(公益)'!K238)=0,"",SUM('市受託(公益)'!K238)/1000)</f>
        <v/>
      </c>
    </row>
    <row r="239" spans="1:43" ht="13.8" hidden="1" outlineLevel="4">
      <c r="A239" s="789"/>
      <c r="B239" s="738"/>
      <c r="C239" s="739"/>
      <c r="D239" s="740"/>
      <c r="E239" s="739"/>
      <c r="F239" s="735" t="s">
        <v>683</v>
      </c>
      <c r="G239" s="736" t="s">
        <v>765</v>
      </c>
      <c r="H239" s="785">
        <v>760</v>
      </c>
      <c r="I239" s="785">
        <f t="shared" si="25"/>
        <v>760</v>
      </c>
      <c r="J239" s="785">
        <f t="shared" si="24"/>
        <v>0</v>
      </c>
      <c r="K239" s="786" t="str">
        <f>IF(SUM(法人!H239)=0,"",SUM(法人!H239)/1000)</f>
        <v/>
      </c>
      <c r="L239" s="787">
        <f>IF(SUM(地域!H239)=0,"",SUM(地域!H239)/1000)</f>
        <v>760</v>
      </c>
      <c r="M239" s="787" t="str">
        <f>IF(SUM(相談!H239)=0,"",SUM(相談!H239)/1000)</f>
        <v/>
      </c>
      <c r="N239" s="787" t="str">
        <f>IF(SUM(相談!I239)=0,"",SUM(相談!I239)/1000)</f>
        <v/>
      </c>
      <c r="O239" s="787" t="str">
        <f>IF(SUM(相談!M239)=0,"",SUM(相談!M239)/1000)</f>
        <v/>
      </c>
      <c r="P239" s="787" t="str">
        <f>IF(SUM(相談!Q239)=0,"",SUM(相談!Q239)/1000)</f>
        <v/>
      </c>
      <c r="Q239" s="787" t="str">
        <f>IF(SUM(基金!H239)=0,"",SUM(基金!H239)/1000)</f>
        <v/>
      </c>
      <c r="R239" s="787" t="str">
        <f>IF(SUM(善銀!H239)=0,"",SUM(善銀!H239)/1000)</f>
        <v/>
      </c>
      <c r="S239" s="787" t="str">
        <f>IF(SUM(一般募金!H239)=0,"",SUM(一般募金!H239)/1000)</f>
        <v/>
      </c>
      <c r="T239" s="787" t="str">
        <f>IF(SUM(一般募金!I239)=0,"",SUM(一般募金!I239)/1000)</f>
        <v/>
      </c>
      <c r="U239" s="787" t="str">
        <f>IF(SUM(一般募金!K239)=0,"",SUM(一般募金!K239)/1000)</f>
        <v/>
      </c>
      <c r="V239" s="787" t="str">
        <f>IF(SUM(歳末募金!H239)=0,"",SUM(歳末募金!I239)/1000)</f>
        <v/>
      </c>
      <c r="W239" s="787" t="str">
        <f>IF(SUM(センター管理!H239)=0,"",SUM(センター管理!H239)/1000)</f>
        <v/>
      </c>
      <c r="X239" s="787" t="str">
        <f>IF(SUM(センター管理!K239)=0,"",SUM(センター管理!K239)/1000)</f>
        <v/>
      </c>
      <c r="Y239" s="787" t="str">
        <f>IF(SUM(居宅!H239)=0,"",SUM(居宅!H239)/1000)</f>
        <v/>
      </c>
      <c r="Z239" s="787" t="str">
        <f>IF(SUM(居宅!I239)=0,"",SUM(居宅!I239)/1000)</f>
        <v/>
      </c>
      <c r="AA239" s="787" t="str">
        <f>IF(SUM(居宅!N239)=0,"",SUM(居宅!N239)/1000)</f>
        <v/>
      </c>
      <c r="AB239" s="787" t="str">
        <f>IF(SUM(居宅!U239)=0,"",SUM(居宅!U239)/1000)</f>
        <v/>
      </c>
      <c r="AC239" s="787" t="str">
        <f>IF(SUM(居宅!AH239)=0,"",SUM(居宅!AH239)/1000)</f>
        <v/>
      </c>
      <c r="AD239" s="787" t="str">
        <f>IF(SUM(居宅!AL239)=0,"",SUM(居宅!AL239)/1000)</f>
        <v/>
      </c>
      <c r="AE239" s="787" t="str">
        <f>IF(SUM(居宅!AV239)=0,"",SUM(居宅!AV239)/1000)</f>
        <v/>
      </c>
      <c r="AF239" s="787" t="str">
        <f>IF(SUM(居宅!AZ239)=0,"",SUM(居宅!AZ239)/1000)</f>
        <v/>
      </c>
      <c r="AG239" s="787" t="str">
        <f>IF(SUM(作業所!H239)=0,"",SUM(作業所!H239)/1000)</f>
        <v/>
      </c>
      <c r="AH239" s="787" t="str">
        <f>IF(SUM(作業所!I239)=0,"",SUM(作業所!I239)/1000)</f>
        <v/>
      </c>
      <c r="AI239" s="787" t="str">
        <f>IF(SUM(作業所!K239)=0,"",SUM(作業所!K239)/1000)</f>
        <v/>
      </c>
      <c r="AJ239" s="787" t="str">
        <f>IF(SUM(作業所!R239)=0,"",SUM(作業所!R239)/1000)</f>
        <v/>
      </c>
      <c r="AK239" s="788" t="str">
        <f>IF(SUM('市受託(公益)'!H239)=0,"",SUM('市受託(公益)'!H239)/1000)</f>
        <v/>
      </c>
      <c r="AL239" s="409" t="str">
        <f>IF(SUM('市受託(公益)'!I239)=0,"",SUM('市受託(公益)'!I239)/1000)</f>
        <v/>
      </c>
      <c r="AM239" s="133" t="str">
        <f>IF(SUM('市受託(公益)'!K239)=0,"",SUM('市受託(公益)'!K239)/1000)</f>
        <v/>
      </c>
    </row>
    <row r="240" spans="1:43" ht="13.8" hidden="1" outlineLevel="4">
      <c r="A240" s="789"/>
      <c r="B240" s="738"/>
      <c r="C240" s="739"/>
      <c r="D240" s="740"/>
      <c r="E240" s="739"/>
      <c r="F240" s="735" t="s">
        <v>680</v>
      </c>
      <c r="G240" s="736" t="s">
        <v>766</v>
      </c>
      <c r="H240" s="785">
        <v>132</v>
      </c>
      <c r="I240" s="785">
        <f t="shared" si="25"/>
        <v>132</v>
      </c>
      <c r="J240" s="785">
        <f t="shared" si="24"/>
        <v>0</v>
      </c>
      <c r="K240" s="786" t="str">
        <f>IF(SUM(法人!H240)=0,"",SUM(法人!H240)/1000)</f>
        <v/>
      </c>
      <c r="L240" s="787">
        <f>IF(SUM(地域!H240)=0,"",SUM(地域!H240)/1000)</f>
        <v>132</v>
      </c>
      <c r="M240" s="787" t="str">
        <f>IF(SUM(相談!H240)=0,"",SUM(相談!H240)/1000)</f>
        <v/>
      </c>
      <c r="N240" s="787" t="str">
        <f>IF(SUM(相談!I240)=0,"",SUM(相談!I240)/1000)</f>
        <v/>
      </c>
      <c r="O240" s="787" t="str">
        <f>IF(SUM(相談!M240)=0,"",SUM(相談!M240)/1000)</f>
        <v/>
      </c>
      <c r="P240" s="787" t="str">
        <f>IF(SUM(相談!Q240)=0,"",SUM(相談!Q240)/1000)</f>
        <v/>
      </c>
      <c r="Q240" s="787" t="str">
        <f>IF(SUM(基金!H240)=0,"",SUM(基金!H240)/1000)</f>
        <v/>
      </c>
      <c r="R240" s="787" t="str">
        <f>IF(SUM(善銀!H240)=0,"",SUM(善銀!H240)/1000)</f>
        <v/>
      </c>
      <c r="S240" s="787" t="str">
        <f>IF(SUM(一般募金!H240)=0,"",SUM(一般募金!H240)/1000)</f>
        <v/>
      </c>
      <c r="T240" s="787" t="str">
        <f>IF(SUM(一般募金!I240)=0,"",SUM(一般募金!I240)/1000)</f>
        <v/>
      </c>
      <c r="U240" s="787" t="str">
        <f>IF(SUM(一般募金!K240)=0,"",SUM(一般募金!K240)/1000)</f>
        <v/>
      </c>
      <c r="V240" s="787" t="str">
        <f>IF(SUM(歳末募金!H240)=0,"",SUM(歳末募金!I240)/1000)</f>
        <v/>
      </c>
      <c r="W240" s="787" t="str">
        <f>IF(SUM(センター管理!H240)=0,"",SUM(センター管理!H240)/1000)</f>
        <v/>
      </c>
      <c r="X240" s="787" t="str">
        <f>IF(SUM(センター管理!K240)=0,"",SUM(センター管理!K240)/1000)</f>
        <v/>
      </c>
      <c r="Y240" s="787" t="str">
        <f>IF(SUM(居宅!H240)=0,"",SUM(居宅!H240)/1000)</f>
        <v/>
      </c>
      <c r="Z240" s="787" t="str">
        <f>IF(SUM(居宅!I240)=0,"",SUM(居宅!I240)/1000)</f>
        <v/>
      </c>
      <c r="AA240" s="787" t="str">
        <f>IF(SUM(居宅!N240)=0,"",SUM(居宅!N240)/1000)</f>
        <v/>
      </c>
      <c r="AB240" s="787" t="str">
        <f>IF(SUM(居宅!U240)=0,"",SUM(居宅!U240)/1000)</f>
        <v/>
      </c>
      <c r="AC240" s="787" t="str">
        <f>IF(SUM(居宅!AH240)=0,"",SUM(居宅!AH240)/1000)</f>
        <v/>
      </c>
      <c r="AD240" s="787" t="str">
        <f>IF(SUM(居宅!AL240)=0,"",SUM(居宅!AL240)/1000)</f>
        <v/>
      </c>
      <c r="AE240" s="787" t="str">
        <f>IF(SUM(居宅!AV240)=0,"",SUM(居宅!AV240)/1000)</f>
        <v/>
      </c>
      <c r="AF240" s="787" t="str">
        <f>IF(SUM(居宅!AZ240)=0,"",SUM(居宅!AZ240)/1000)</f>
        <v/>
      </c>
      <c r="AG240" s="787" t="str">
        <f>IF(SUM(作業所!H240)=0,"",SUM(作業所!H240)/1000)</f>
        <v/>
      </c>
      <c r="AH240" s="787" t="str">
        <f>IF(SUM(作業所!I240)=0,"",SUM(作業所!I240)/1000)</f>
        <v/>
      </c>
      <c r="AI240" s="787" t="str">
        <f>IF(SUM(作業所!K240)=0,"",SUM(作業所!K240)/1000)</f>
        <v/>
      </c>
      <c r="AJ240" s="787" t="str">
        <f>IF(SUM(作業所!R240)=0,"",SUM(作業所!R240)/1000)</f>
        <v/>
      </c>
      <c r="AK240" s="788" t="str">
        <f>IF(SUM('市受託(公益)'!H240)=0,"",SUM('市受託(公益)'!H240)/1000)</f>
        <v/>
      </c>
      <c r="AL240" s="409" t="str">
        <f>IF(SUM('市受託(公益)'!I240)=0,"",SUM('市受託(公益)'!I240)/1000)</f>
        <v/>
      </c>
      <c r="AM240" s="133" t="str">
        <f>IF(SUM('市受託(公益)'!K240)=0,"",SUM('市受託(公益)'!K240)/1000)</f>
        <v/>
      </c>
    </row>
    <row r="241" spans="1:49" ht="13.8" hidden="1" outlineLevel="4">
      <c r="A241" s="789"/>
      <c r="B241" s="738"/>
      <c r="C241" s="739"/>
      <c r="D241" s="740"/>
      <c r="E241" s="739"/>
      <c r="F241" s="735" t="s">
        <v>684</v>
      </c>
      <c r="G241" s="736" t="s">
        <v>839</v>
      </c>
      <c r="H241" s="785">
        <v>593</v>
      </c>
      <c r="I241" s="785">
        <f t="shared" si="25"/>
        <v>155</v>
      </c>
      <c r="J241" s="785">
        <f t="shared" si="24"/>
        <v>-438</v>
      </c>
      <c r="K241" s="786">
        <f>IF(SUM(法人!H241)=0,"",SUM(法人!H241)/1000)</f>
        <v>80</v>
      </c>
      <c r="L241" s="787">
        <f>IF(SUM(地域!H241)=0,"",SUM(地域!H241)/1000)</f>
        <v>10</v>
      </c>
      <c r="M241" s="787">
        <f>IF(SUM(相談!H241)=0,"",SUM(相談!H241)/1000)</f>
        <v>15</v>
      </c>
      <c r="N241" s="787">
        <f>IF(SUM(相談!I241)=0,"",SUM(相談!I241)/1000)</f>
        <v>15</v>
      </c>
      <c r="O241" s="787" t="str">
        <f>IF(SUM(相談!M241)=0,"",SUM(相談!M241)/1000)</f>
        <v/>
      </c>
      <c r="P241" s="787" t="str">
        <f>IF(SUM(相談!Q241)=0,"",SUM(相談!Q241)/1000)</f>
        <v/>
      </c>
      <c r="Q241" s="787" t="str">
        <f>IF(SUM(基金!H241)=0,"",SUM(基金!H241)/1000)</f>
        <v/>
      </c>
      <c r="R241" s="787" t="str">
        <f>IF(SUM(善銀!H241)=0,"",SUM(善銀!H241)/1000)</f>
        <v/>
      </c>
      <c r="S241" s="787" t="str">
        <f>IF(SUM(一般募金!H241)=0,"",SUM(一般募金!H241)/1000)</f>
        <v/>
      </c>
      <c r="T241" s="787" t="str">
        <f>IF(SUM(一般募金!I241)=0,"",SUM(一般募金!I241)/1000)</f>
        <v/>
      </c>
      <c r="U241" s="787" t="str">
        <f>IF(SUM(一般募金!K241)=0,"",SUM(一般募金!K241)/1000)</f>
        <v/>
      </c>
      <c r="V241" s="787" t="str">
        <f>IF(SUM(歳末募金!H241)=0,"",SUM(歳末募金!I241)/1000)</f>
        <v/>
      </c>
      <c r="W241" s="787" t="str">
        <f>IF(SUM(センター管理!H241)=0,"",SUM(センター管理!H241)/1000)</f>
        <v/>
      </c>
      <c r="X241" s="787" t="str">
        <f>IF(SUM(センター管理!K241)=0,"",SUM(センター管理!K241)/1000)</f>
        <v/>
      </c>
      <c r="Y241" s="787">
        <f>IF(SUM(居宅!H241)=0,"",SUM(居宅!H241)/1000)</f>
        <v>50</v>
      </c>
      <c r="Z241" s="787">
        <f>IF(SUM(居宅!I241)=0,"",SUM(居宅!I241)/1000)</f>
        <v>50</v>
      </c>
      <c r="AA241" s="787" t="str">
        <f>IF(SUM(居宅!N241)=0,"",SUM(居宅!N241)/1000)</f>
        <v/>
      </c>
      <c r="AB241" s="787" t="str">
        <f>IF(SUM(居宅!U241)=0,"",SUM(居宅!U241)/1000)</f>
        <v/>
      </c>
      <c r="AC241" s="787" t="str">
        <f>IF(SUM(居宅!AH241)=0,"",SUM(居宅!AH241)/1000)</f>
        <v/>
      </c>
      <c r="AD241" s="787" t="str">
        <f>IF(SUM(居宅!AL241)=0,"",SUM(居宅!AL241)/1000)</f>
        <v/>
      </c>
      <c r="AE241" s="787" t="str">
        <f>IF(SUM(居宅!AV241)=0,"",SUM(居宅!AV241)/1000)</f>
        <v/>
      </c>
      <c r="AF241" s="787" t="str">
        <f>IF(SUM(居宅!AZ241)=0,"",SUM(居宅!AZ241)/1000)</f>
        <v/>
      </c>
      <c r="AG241" s="787" t="str">
        <f>IF(SUM(作業所!H241)=0,"",SUM(作業所!H241)/1000)</f>
        <v/>
      </c>
      <c r="AH241" s="787" t="str">
        <f>IF(SUM(作業所!I241)=0,"",SUM(作業所!I241)/1000)</f>
        <v/>
      </c>
      <c r="AI241" s="787" t="str">
        <f>IF(SUM(作業所!K241)=0,"",SUM(作業所!K241)/1000)</f>
        <v/>
      </c>
      <c r="AJ241" s="787" t="str">
        <f>IF(SUM(作業所!R241)=0,"",SUM(作業所!R241)/1000)</f>
        <v/>
      </c>
      <c r="AK241" s="788" t="str">
        <f>IF(SUM('市受託(公益)'!H241)=0,"",SUM('市受託(公益)'!H241)/1000)</f>
        <v/>
      </c>
      <c r="AL241" s="409" t="str">
        <f>IF(SUM('市受託(公益)'!I241)=0,"",SUM('市受託(公益)'!I241)/1000)</f>
        <v/>
      </c>
      <c r="AM241" s="133" t="str">
        <f>IF(SUM('市受託(公益)'!K241)=0,"",SUM('市受託(公益)'!K241)/1000)</f>
        <v/>
      </c>
    </row>
    <row r="242" spans="1:49" ht="13.8" hidden="1" outlineLevel="4">
      <c r="A242" s="789"/>
      <c r="B242" s="738"/>
      <c r="C242" s="739"/>
      <c r="D242" s="740"/>
      <c r="E242" s="739"/>
      <c r="F242" s="735" t="s">
        <v>685</v>
      </c>
      <c r="G242" s="736" t="s">
        <v>838</v>
      </c>
      <c r="H242" s="785">
        <v>1885</v>
      </c>
      <c r="I242" s="785">
        <f t="shared" si="25"/>
        <v>1573</v>
      </c>
      <c r="J242" s="785">
        <f t="shared" si="24"/>
        <v>-312</v>
      </c>
      <c r="K242" s="786" t="str">
        <f>IF(SUM(法人!H242)=0,"",SUM(法人!H242)/1000)</f>
        <v/>
      </c>
      <c r="L242" s="787" t="str">
        <f>IF(SUM(地域!H242)=0,"",SUM(地域!H242)/1000)</f>
        <v/>
      </c>
      <c r="M242" s="787">
        <f>IF(SUM(相談!H242)=0,"",SUM(相談!H242)/1000)</f>
        <v>36</v>
      </c>
      <c r="N242" s="787" t="str">
        <f>IF(SUM(相談!I242)=0,"",SUM(相談!I242)/1000)</f>
        <v/>
      </c>
      <c r="O242" s="787">
        <f>IF(SUM(相談!M242)=0,"",SUM(相談!M242)/1000)</f>
        <v>36</v>
      </c>
      <c r="P242" s="787" t="str">
        <f>IF(SUM(相談!Q242)=0,"",SUM(相談!Q242)/1000)</f>
        <v/>
      </c>
      <c r="Q242" s="787" t="str">
        <f>IF(SUM(基金!H242)=0,"",SUM(基金!H242)/1000)</f>
        <v/>
      </c>
      <c r="R242" s="787" t="str">
        <f>IF(SUM(善銀!H242)=0,"",SUM(善銀!H242)/1000)</f>
        <v/>
      </c>
      <c r="S242" s="787">
        <f>IF(SUM(一般募金!H242)=0,"",SUM(一般募金!H242)/1000)</f>
        <v>41</v>
      </c>
      <c r="T242" s="787" t="str">
        <f>IF(SUM(一般募金!I242)=0,"",SUM(一般募金!I242)/1000)</f>
        <v/>
      </c>
      <c r="U242" s="787">
        <f>IF(SUM(一般募金!K242)=0,"",SUM(一般募金!K242)/1000)</f>
        <v>41</v>
      </c>
      <c r="V242" s="787" t="str">
        <f>IF(SUM(歳末募金!H242)=0,"",SUM(歳末募金!I242)/1000)</f>
        <v/>
      </c>
      <c r="W242" s="787">
        <f>IF(SUM(センター管理!H242)=0,"",SUM(センター管理!H242)/1000)</f>
        <v>104</v>
      </c>
      <c r="X242" s="787">
        <f>IF(SUM(センター管理!K242)=0,"",SUM(センター管理!K242)/1000)</f>
        <v>80</v>
      </c>
      <c r="Y242" s="787">
        <f>IF(SUM(居宅!H242)=0,"",SUM(居宅!H242)/1000)</f>
        <v>1392</v>
      </c>
      <c r="Z242" s="787" t="str">
        <f>IF(SUM(居宅!I242)=0,"",SUM(居宅!I242)/1000)</f>
        <v/>
      </c>
      <c r="AA242" s="787" t="str">
        <f>IF(SUM(居宅!N242)=0,"",SUM(居宅!N242)/1000)</f>
        <v/>
      </c>
      <c r="AB242" s="787" t="str">
        <f>IF(SUM(居宅!U242)=0,"",SUM(居宅!U242)/1000)</f>
        <v/>
      </c>
      <c r="AC242" s="787" t="str">
        <f>IF(SUM(居宅!AH242)=0,"",SUM(居宅!AH242)/1000)</f>
        <v/>
      </c>
      <c r="AD242" s="787" t="str">
        <f>IF(SUM(居宅!AL242)=0,"",SUM(居宅!AL242)/1000)</f>
        <v/>
      </c>
      <c r="AE242" s="787" t="str">
        <f>IF(SUM(居宅!AV242)=0,"",SUM(居宅!AV242)/1000)</f>
        <v/>
      </c>
      <c r="AF242" s="787">
        <f>IF(SUM(居宅!AZ242)=0,"",SUM(居宅!AZ242)/1000)</f>
        <v>1392</v>
      </c>
      <c r="AG242" s="787" t="str">
        <f>IF(SUM(作業所!H242)=0,"",SUM(作業所!H242)/1000)</f>
        <v/>
      </c>
      <c r="AH242" s="787" t="str">
        <f>IF(SUM(作業所!I242)=0,"",SUM(作業所!I242)/1000)</f>
        <v/>
      </c>
      <c r="AI242" s="787" t="str">
        <f>IF(SUM(作業所!K242)=0,"",SUM(作業所!K242)/1000)</f>
        <v/>
      </c>
      <c r="AJ242" s="787" t="str">
        <f>IF(SUM(作業所!R242)=0,"",SUM(作業所!R242)/1000)</f>
        <v/>
      </c>
      <c r="AK242" s="788" t="str">
        <f>IF(SUM('市受託(公益)'!H242)=0,"",SUM('市受託(公益)'!H242)/1000)</f>
        <v/>
      </c>
      <c r="AL242" s="409" t="str">
        <f>IF(SUM('市受託(公益)'!I242)=0,"",SUM('市受託(公益)'!I242)/1000)</f>
        <v/>
      </c>
      <c r="AM242" s="133" t="str">
        <f>IF(SUM('市受託(公益)'!K242)=0,"",SUM('市受託(公益)'!K242)/1000)</f>
        <v/>
      </c>
    </row>
    <row r="243" spans="1:49" ht="13.8" hidden="1" outlineLevel="1">
      <c r="A243" s="789"/>
      <c r="B243" s="738"/>
      <c r="C243" s="739"/>
      <c r="D243" s="740" t="s">
        <v>855</v>
      </c>
      <c r="E243" s="791" t="s">
        <v>98</v>
      </c>
      <c r="F243" s="795"/>
      <c r="G243" s="791"/>
      <c r="H243" s="801" t="s">
        <v>871</v>
      </c>
      <c r="I243" s="801" t="str">
        <f t="shared" si="25"/>
        <v/>
      </c>
      <c r="J243" s="801" t="str">
        <f t="shared" si="24"/>
        <v xml:space="preserve"> </v>
      </c>
      <c r="K243" s="786" t="str">
        <f>IF(SUM(法人!H243)=0,"",SUM(法人!H243)/1000)</f>
        <v/>
      </c>
      <c r="L243" s="787" t="str">
        <f>IF(SUM(地域!H243)=0,"",SUM(地域!H243)/1000)</f>
        <v/>
      </c>
      <c r="M243" s="787" t="str">
        <f>IF(SUM(相談!H243)=0,"",SUM(相談!H243)/1000)</f>
        <v/>
      </c>
      <c r="N243" s="787" t="str">
        <f>IF(SUM(相談!I243)=0,"",SUM(相談!I243)/1000)</f>
        <v/>
      </c>
      <c r="O243" s="787" t="str">
        <f>IF(SUM(相談!M243)=0,"",SUM(相談!M243)/1000)</f>
        <v/>
      </c>
      <c r="P243" s="787" t="str">
        <f>IF(SUM(相談!Q243)=0,"",SUM(相談!Q243)/1000)</f>
        <v/>
      </c>
      <c r="Q243" s="787" t="str">
        <f>IF(SUM(基金!H243)=0,"",SUM(基金!H243)/1000)</f>
        <v/>
      </c>
      <c r="R243" s="787" t="str">
        <f>IF(SUM(善銀!H243)=0,"",SUM(善銀!H243)/1000)</f>
        <v/>
      </c>
      <c r="S243" s="787" t="str">
        <f>IF(SUM(一般募金!H243)=0,"",SUM(一般募金!H243)/1000)</f>
        <v/>
      </c>
      <c r="T243" s="787" t="str">
        <f>IF(SUM(一般募金!I243)=0,"",SUM(一般募金!I243)/1000)</f>
        <v/>
      </c>
      <c r="U243" s="787" t="str">
        <f>IF(SUM(一般募金!K243)=0,"",SUM(一般募金!K243)/1000)</f>
        <v/>
      </c>
      <c r="V243" s="787" t="str">
        <f>IF(SUM(歳末募金!H243)=0,"",SUM(歳末募金!I243)/1000)</f>
        <v/>
      </c>
      <c r="W243" s="787" t="str">
        <f>IF(SUM(センター管理!H243)=0,"",SUM(センター管理!H243)/1000)</f>
        <v/>
      </c>
      <c r="X243" s="787" t="str">
        <f>IF(SUM(センター管理!K243)=0,"",SUM(センター管理!K243)/1000)</f>
        <v/>
      </c>
      <c r="Y243" s="787" t="str">
        <f>IF(SUM(居宅!H243)=0,"",SUM(居宅!H243)/1000)</f>
        <v/>
      </c>
      <c r="Z243" s="787" t="str">
        <f>IF(SUM(居宅!I243)=0,"",SUM(居宅!I243)/1000)</f>
        <v/>
      </c>
      <c r="AA243" s="787" t="str">
        <f>IF(SUM(居宅!N243)=0,"",SUM(居宅!N243)/1000)</f>
        <v/>
      </c>
      <c r="AB243" s="787" t="str">
        <f>IF(SUM(居宅!U243)=0,"",SUM(居宅!U243)/1000)</f>
        <v/>
      </c>
      <c r="AC243" s="787" t="str">
        <f>IF(SUM(居宅!AH243)=0,"",SUM(居宅!AH243)/1000)</f>
        <v/>
      </c>
      <c r="AD243" s="787" t="str">
        <f>IF(SUM(居宅!AL243)=0,"",SUM(居宅!AL243)/1000)</f>
        <v/>
      </c>
      <c r="AE243" s="787" t="str">
        <f>IF(SUM(居宅!AV243)=0,"",SUM(居宅!AV243)/1000)</f>
        <v/>
      </c>
      <c r="AF243" s="787" t="str">
        <f>IF(SUM(居宅!AZ243)=0,"",SUM(居宅!AZ243)/1000)</f>
        <v/>
      </c>
      <c r="AG243" s="787" t="str">
        <f>IF(SUM(作業所!H243)=0,"",SUM(作業所!H243)/1000)</f>
        <v/>
      </c>
      <c r="AH243" s="787" t="str">
        <f>IF(SUM(作業所!I243)=0,"",SUM(作業所!I243)/1000)</f>
        <v/>
      </c>
      <c r="AI243" s="787" t="str">
        <f>IF(SUM(作業所!K243)=0,"",SUM(作業所!K243)/1000)</f>
        <v/>
      </c>
      <c r="AJ243" s="787" t="str">
        <f>IF(SUM(作業所!R243)=0,"",SUM(作業所!R243)/1000)</f>
        <v/>
      </c>
      <c r="AK243" s="788" t="str">
        <f>IF(SUM('市受託(公益)'!H243)=0,"",SUM('市受託(公益)'!H243)/1000)</f>
        <v/>
      </c>
      <c r="AL243" s="409" t="str">
        <f>IF(SUM('市受託(公益)'!I243)=0,"",SUM('市受託(公益)'!I243)/1000)</f>
        <v/>
      </c>
      <c r="AM243" s="133" t="str">
        <f>IF(SUM('市受託(公益)'!K243)=0,"",SUM('市受託(公益)'!K243)/1000)</f>
        <v/>
      </c>
    </row>
    <row r="244" spans="1:49" s="142" customFormat="1" ht="13.8">
      <c r="A244" s="802" t="s">
        <v>168</v>
      </c>
      <c r="B244" s="803"/>
      <c r="C244" s="804"/>
      <c r="D244" s="803"/>
      <c r="E244" s="804"/>
      <c r="F244" s="803"/>
      <c r="G244" s="804"/>
      <c r="H244" s="805">
        <v>806120</v>
      </c>
      <c r="I244" s="805">
        <f>IF(SUM(K244,L244,M244,Q244,R244,S244,V244,W244,Y244,AG244,AK244)=0,"",SUM(K244,L244,M244,Q244,R244,S244,V244,W244,Y244,AG244,AK244))</f>
        <v>846391</v>
      </c>
      <c r="J244" s="805">
        <f t="shared" si="24"/>
        <v>40271</v>
      </c>
      <c r="K244" s="806">
        <f>IF(SUM(法人!H244)=0,"",SUM(法人!H244)/1000)</f>
        <v>40290</v>
      </c>
      <c r="L244" s="807">
        <f>IF(SUM(地域!H244)=0,"",SUM(地域!H244)/1000)</f>
        <v>69425</v>
      </c>
      <c r="M244" s="807">
        <f>IF(SUM(相談!H244)=0,"",SUM(相談!H244)/1000)</f>
        <v>57783</v>
      </c>
      <c r="N244" s="807">
        <f>IF(SUM(相談!I244)=0,"",SUM(相談!I244)/1000)</f>
        <v>28302</v>
      </c>
      <c r="O244" s="807">
        <f>IF(SUM(相談!M244)=0,"",SUM(相談!M244)/1000)</f>
        <v>6751</v>
      </c>
      <c r="P244" s="807">
        <f>IF(SUM(相談!Q244)=0,"",SUM(相談!Q244)/1000)</f>
        <v>22730</v>
      </c>
      <c r="Q244" s="807">
        <f>IF(SUM(基金!H244)=0,"",SUM(基金!H244)/1000)</f>
        <v>217</v>
      </c>
      <c r="R244" s="807">
        <f>IF(SUM(善銀!H244)=0,"",SUM(善銀!H244)/1000)</f>
        <v>4402</v>
      </c>
      <c r="S244" s="807">
        <f>IF(SUM(一般募金!H244)=0,"",SUM(一般募金!H244)/1000)</f>
        <v>4895</v>
      </c>
      <c r="T244" s="807">
        <f>IF(SUM(一般募金!I244)=0,"",SUM(一般募金!I244)/1000)</f>
        <v>9</v>
      </c>
      <c r="U244" s="807">
        <f>IF(SUM(一般募金!K244)=0,"",SUM(一般募金!K244)/1000)</f>
        <v>4886</v>
      </c>
      <c r="V244" s="807">
        <f>IF(SUM(歳末募金!H244)=0,"",SUM(歳末募金!I244)/1000)</f>
        <v>5555</v>
      </c>
      <c r="W244" s="807">
        <f>IF(SUM(センター管理!H244)=0,"",SUM(センター管理!H244)/1000)</f>
        <v>5428</v>
      </c>
      <c r="X244" s="807">
        <f>IF(SUM(センター管理!K244)=0,"",SUM(センター管理!K244)/1000)</f>
        <v>5403</v>
      </c>
      <c r="Y244" s="807">
        <f>IF(SUM(居宅!H244)=0,"",SUM(居宅!H244)/1000)</f>
        <v>545659</v>
      </c>
      <c r="Z244" s="807">
        <f>IF(SUM(居宅!I244)=0,"",SUM(居宅!I244)/1000)</f>
        <v>3442</v>
      </c>
      <c r="AA244" s="807">
        <f>IF(SUM(居宅!N244)=0,"",SUM(居宅!N244)/1000)</f>
        <v>60542</v>
      </c>
      <c r="AB244" s="807">
        <f>IF(SUM(居宅!U244)=0,"",SUM(居宅!U244)/1000)</f>
        <v>196523</v>
      </c>
      <c r="AC244" s="807">
        <f>IF(SUM(居宅!AH244)=0,"",SUM(居宅!AH244)/1000)</f>
        <v>30612</v>
      </c>
      <c r="AD244" s="807">
        <f>IF(SUM(居宅!AL244)=0,"",SUM(居宅!AL244)/1000)</f>
        <v>107525</v>
      </c>
      <c r="AE244" s="807">
        <f>IF(SUM(居宅!AV244)=0,"",SUM(居宅!AV244)/1000)</f>
        <v>81429</v>
      </c>
      <c r="AF244" s="807">
        <f>IF(SUM(居宅!AZ244)=0,"",SUM(居宅!AZ244)/1000)</f>
        <v>65586</v>
      </c>
      <c r="AG244" s="807">
        <f>IF(SUM(作業所!H244)=0,"",SUM(作業所!H244)/1000)</f>
        <v>108400</v>
      </c>
      <c r="AH244" s="807" t="str">
        <f>IF(SUM(作業所!I244)=0,"",SUM(作業所!I244)/1000)</f>
        <v/>
      </c>
      <c r="AI244" s="807">
        <f>IF(SUM(作業所!K244)=0,"",SUM(作業所!K244)/1000)</f>
        <v>74252</v>
      </c>
      <c r="AJ244" s="807">
        <f>IF(SUM(作業所!R244)=0,"",SUM(作業所!R244)/1000)</f>
        <v>34148</v>
      </c>
      <c r="AK244" s="808">
        <f>IF(SUM('市受託(公益)'!H244)=0,"",SUM('市受託(公益)'!H244)/1000)</f>
        <v>4337</v>
      </c>
      <c r="AL244" s="412">
        <f>IF(SUM('市受託(公益)'!I244)=0,"",SUM('市受託(公益)'!I244)/1000)</f>
        <v>2800</v>
      </c>
      <c r="AM244" s="141">
        <f>IF(SUM('市受託(公益)'!K244)=0,"",SUM('市受託(公益)'!K244)/1000)</f>
        <v>1537</v>
      </c>
      <c r="AW244" s="142" t="e">
        <f>SUM(AW7,AW23,AW25,#REF!,AW71,AW45,#REF!,AW82,AW88,AW163,AW193,AW232,AW234,#REF!,AW64,AW218)</f>
        <v>#REF!</v>
      </c>
    </row>
    <row r="245" spans="1:49" s="130" customFormat="1" ht="13.8" collapsed="1">
      <c r="A245" s="782"/>
      <c r="B245" s="783" t="s">
        <v>447</v>
      </c>
      <c r="C245" s="784" t="s">
        <v>44</v>
      </c>
      <c r="D245" s="783"/>
      <c r="E245" s="784"/>
      <c r="F245" s="783"/>
      <c r="G245" s="784"/>
      <c r="H245" s="785">
        <v>669525</v>
      </c>
      <c r="I245" s="785">
        <f t="shared" si="25"/>
        <v>675302</v>
      </c>
      <c r="J245" s="785">
        <f t="shared" si="24"/>
        <v>5777</v>
      </c>
      <c r="K245" s="786">
        <f>IF(SUM(法人!H245)=0,"",SUM(法人!H245)/1000)</f>
        <v>42026</v>
      </c>
      <c r="L245" s="787">
        <f>IF(SUM(地域!H245)=0,"",SUM(地域!H245)/1000)</f>
        <v>74607</v>
      </c>
      <c r="M245" s="787">
        <f>IF(SUM(相談!H245)=0,"",SUM(相談!H245)/1000)</f>
        <v>46810</v>
      </c>
      <c r="N245" s="787">
        <f>IF(SUM(相談!I245)=0,"",SUM(相談!I245)/1000)</f>
        <v>45182</v>
      </c>
      <c r="O245" s="787">
        <f>IF(SUM(相談!M245)=0,"",SUM(相談!M245)/1000)</f>
        <v>1628</v>
      </c>
      <c r="P245" s="787" t="str">
        <f>IF(SUM(相談!Q245)=0,"",SUM(相談!Q245)/1000)</f>
        <v/>
      </c>
      <c r="Q245" s="787" t="str">
        <f>IF(SUM(基金!H245)=0,"",SUM(基金!H245)/1000)</f>
        <v/>
      </c>
      <c r="R245" s="787" t="str">
        <f>IF(SUM(善銀!H245)=0,"",SUM(善銀!H245)/1000)</f>
        <v/>
      </c>
      <c r="S245" s="787" t="str">
        <f>IF(SUM(一般募金!H245)=0,"",SUM(一般募金!H245)/1000)</f>
        <v/>
      </c>
      <c r="T245" s="787" t="str">
        <f>IF(SUM(一般募金!I245)=0,"",SUM(一般募金!I245)/1000)</f>
        <v/>
      </c>
      <c r="U245" s="787" t="str">
        <f>IF(SUM(一般募金!K245)=0,"",SUM(一般募金!K245)/1000)</f>
        <v/>
      </c>
      <c r="V245" s="787" t="str">
        <f>IF(SUM(歳末募金!H245)=0,"",SUM(歳末募金!I245)/1000)</f>
        <v/>
      </c>
      <c r="W245" s="787">
        <f>IF(SUM(センター管理!H245)=0,"",SUM(センター管理!H245)/1000)</f>
        <v>2479</v>
      </c>
      <c r="X245" s="787">
        <f>IF(SUM(センター管理!K245)=0,"",SUM(センター管理!K245)/1000)</f>
        <v>2479</v>
      </c>
      <c r="Y245" s="787">
        <f>IF(SUM(居宅!H245)=0,"",SUM(居宅!H245)/1000)</f>
        <v>434822</v>
      </c>
      <c r="Z245" s="787">
        <f>IF(SUM(居宅!I245)=0,"",SUM(居宅!I245)/1000)</f>
        <v>20803</v>
      </c>
      <c r="AA245" s="787">
        <f>IF(SUM(居宅!N245)=0,"",SUM(居宅!N245)/1000)</f>
        <v>40011</v>
      </c>
      <c r="AB245" s="787">
        <f>IF(SUM(居宅!U245)=0,"",SUM(居宅!U245)/1000)</f>
        <v>156645</v>
      </c>
      <c r="AC245" s="787">
        <f>IF(SUM(居宅!AH245)=0,"",SUM(居宅!AH245)/1000)</f>
        <v>27631</v>
      </c>
      <c r="AD245" s="787">
        <f>IF(SUM(居宅!AL245)=0,"",SUM(居宅!AL245)/1000)</f>
        <v>91695</v>
      </c>
      <c r="AE245" s="787">
        <f>IF(SUM(居宅!AV245)=0,"",SUM(居宅!AV245)/1000)</f>
        <v>54506</v>
      </c>
      <c r="AF245" s="787">
        <f>IF(SUM(居宅!AZ245)=0,"",SUM(居宅!AZ245)/1000)</f>
        <v>43531</v>
      </c>
      <c r="AG245" s="787">
        <f>IF(SUM(作業所!H245)=0,"",SUM(作業所!H245)/1000)</f>
        <v>72324</v>
      </c>
      <c r="AH245" s="787" t="str">
        <f>IF(SUM(作業所!I245)=0,"",SUM(作業所!I245)/1000)</f>
        <v/>
      </c>
      <c r="AI245" s="787">
        <f>IF(SUM(作業所!K245)=0,"",SUM(作業所!K245)/1000)</f>
        <v>47239</v>
      </c>
      <c r="AJ245" s="787">
        <f>IF(SUM(作業所!R245)=0,"",SUM(作業所!R245)/1000)</f>
        <v>25085</v>
      </c>
      <c r="AK245" s="788">
        <f>IF(SUM('市受託(公益)'!H245)=0,"",SUM('市受託(公益)'!H245)/1000)</f>
        <v>2234</v>
      </c>
      <c r="AL245" s="413">
        <f>IF(SUM('市受託(公益)'!I245)=0,"",SUM('市受託(公益)'!I245)/1000)</f>
        <v>2234</v>
      </c>
      <c r="AM245" s="143" t="str">
        <f>IF(SUM('市受託(公益)'!K245)=0,"",SUM('市受託(公益)'!K245)/1000)</f>
        <v/>
      </c>
    </row>
    <row r="246" spans="1:49" ht="13.8" hidden="1" outlineLevel="1">
      <c r="A246" s="789"/>
      <c r="B246" s="790"/>
      <c r="C246" s="791"/>
      <c r="D246" s="792" t="s">
        <v>448</v>
      </c>
      <c r="E246" s="736" t="s">
        <v>101</v>
      </c>
      <c r="F246" s="792"/>
      <c r="G246" s="736"/>
      <c r="H246" s="785">
        <v>1670</v>
      </c>
      <c r="I246" s="785">
        <f t="shared" si="25"/>
        <v>1670</v>
      </c>
      <c r="J246" s="785">
        <f t="shared" si="24"/>
        <v>0</v>
      </c>
      <c r="K246" s="786">
        <f>IF(SUM(法人!H246)=0,"",SUM(法人!H246)/1000)</f>
        <v>1670</v>
      </c>
      <c r="L246" s="787" t="str">
        <f>IF(SUM(地域!H246)=0,"",SUM(地域!H246)/1000)</f>
        <v/>
      </c>
      <c r="M246" s="787" t="str">
        <f>IF(SUM(相談!H246)=0,"",SUM(相談!H246)/1000)</f>
        <v/>
      </c>
      <c r="N246" s="787" t="str">
        <f>IF(SUM(相談!I246)=0,"",SUM(相談!I246)/1000)</f>
        <v/>
      </c>
      <c r="O246" s="787" t="str">
        <f>IF(SUM(相談!M246)=0,"",SUM(相談!M246)/1000)</f>
        <v/>
      </c>
      <c r="P246" s="787" t="str">
        <f>IF(SUM(相談!Q246)=0,"",SUM(相談!Q246)/1000)</f>
        <v/>
      </c>
      <c r="Q246" s="787" t="str">
        <f>IF(SUM(基金!H246)=0,"",SUM(基金!H246)/1000)</f>
        <v/>
      </c>
      <c r="R246" s="787" t="str">
        <f>IF(SUM(善銀!H246)=0,"",SUM(善銀!H246)/1000)</f>
        <v/>
      </c>
      <c r="S246" s="787" t="str">
        <f>IF(SUM(一般募金!H246)=0,"",SUM(一般募金!H246)/1000)</f>
        <v/>
      </c>
      <c r="T246" s="787" t="str">
        <f>IF(SUM(一般募金!I246)=0,"",SUM(一般募金!I246)/1000)</f>
        <v/>
      </c>
      <c r="U246" s="787" t="str">
        <f>IF(SUM(一般募金!K246)=0,"",SUM(一般募金!K246)/1000)</f>
        <v/>
      </c>
      <c r="V246" s="787" t="str">
        <f>IF(SUM(歳末募金!H246)=0,"",SUM(歳末募金!I246)/1000)</f>
        <v/>
      </c>
      <c r="W246" s="787" t="str">
        <f>IF(SUM(センター管理!H246)=0,"",SUM(センター管理!H246)/1000)</f>
        <v/>
      </c>
      <c r="X246" s="787" t="str">
        <f>IF(SUM(センター管理!K246)=0,"",SUM(センター管理!K246)/1000)</f>
        <v/>
      </c>
      <c r="Y246" s="787" t="str">
        <f>IF(SUM(居宅!H246)=0,"",SUM(居宅!H246)/1000)</f>
        <v/>
      </c>
      <c r="Z246" s="787" t="str">
        <f>IF(SUM(居宅!I246)=0,"",SUM(居宅!I246)/1000)</f>
        <v/>
      </c>
      <c r="AA246" s="787" t="str">
        <f>IF(SUM(居宅!N246)=0,"",SUM(居宅!N246)/1000)</f>
        <v/>
      </c>
      <c r="AB246" s="787" t="str">
        <f>IF(SUM(居宅!U246)=0,"",SUM(居宅!U246)/1000)</f>
        <v/>
      </c>
      <c r="AC246" s="787" t="str">
        <f>IF(SUM(居宅!AH246)=0,"",SUM(居宅!AH246)/1000)</f>
        <v/>
      </c>
      <c r="AD246" s="787" t="str">
        <f>IF(SUM(居宅!AL246)=0,"",SUM(居宅!AL246)/1000)</f>
        <v/>
      </c>
      <c r="AE246" s="787" t="str">
        <f>IF(SUM(居宅!AV246)=0,"",SUM(居宅!AV246)/1000)</f>
        <v/>
      </c>
      <c r="AF246" s="787" t="str">
        <f>IF(SUM(居宅!AZ246)=0,"",SUM(居宅!AZ246)/1000)</f>
        <v/>
      </c>
      <c r="AG246" s="787" t="str">
        <f>IF(SUM(作業所!H246)=0,"",SUM(作業所!H246)/1000)</f>
        <v/>
      </c>
      <c r="AH246" s="787" t="str">
        <f>IF(SUM(作業所!I246)=0,"",SUM(作業所!I246)/1000)</f>
        <v/>
      </c>
      <c r="AI246" s="787" t="str">
        <f>IF(SUM(作業所!K246)=0,"",SUM(作業所!K246)/1000)</f>
        <v/>
      </c>
      <c r="AJ246" s="787" t="str">
        <f>IF(SUM(作業所!R246)=0,"",SUM(作業所!R246)/1000)</f>
        <v/>
      </c>
      <c r="AK246" s="788" t="str">
        <f>IF(SUM('市受託(公益)'!H246)=0,"",SUM('市受託(公益)'!H246)/1000)</f>
        <v/>
      </c>
      <c r="AL246" s="409" t="str">
        <f>IF(SUM('市受託(公益)'!I246)=0,"",SUM('市受託(公益)'!I246)/1000)</f>
        <v/>
      </c>
      <c r="AM246" s="133" t="str">
        <f>IF(SUM('市受託(公益)'!K246)=0,"",SUM('市受託(公益)'!K246)/1000)</f>
        <v/>
      </c>
    </row>
    <row r="247" spans="1:49" ht="13.8" hidden="1" outlineLevel="1">
      <c r="A247" s="789"/>
      <c r="B247" s="738"/>
      <c r="C247" s="739"/>
      <c r="D247" s="792" t="s">
        <v>449</v>
      </c>
      <c r="E247" s="736" t="s">
        <v>102</v>
      </c>
      <c r="F247" s="792"/>
      <c r="G247" s="736"/>
      <c r="H247" s="785">
        <v>309060</v>
      </c>
      <c r="I247" s="785">
        <f t="shared" si="25"/>
        <v>319614</v>
      </c>
      <c r="J247" s="785">
        <f t="shared" si="24"/>
        <v>10554</v>
      </c>
      <c r="K247" s="786">
        <f>IF(SUM(法人!H247)=0,"",SUM(法人!H247)/1000)</f>
        <v>20584</v>
      </c>
      <c r="L247" s="787">
        <f>SUM(L248:L252)</f>
        <v>39288</v>
      </c>
      <c r="M247" s="787">
        <f>IF(SUM(相談!H247)=0,"",SUM(相談!H247)/1000)</f>
        <v>26767</v>
      </c>
      <c r="N247" s="787">
        <f>IF(SUM(相談!I247)=0,"",SUM(相談!I247)/1000)</f>
        <v>26767</v>
      </c>
      <c r="O247" s="787" t="str">
        <f>IF(SUM(相談!M247)=0,"",SUM(相談!M247)/1000)</f>
        <v/>
      </c>
      <c r="P247" s="787" t="str">
        <f>IF(SUM(相談!Q247)=0,"",SUM(相談!Q247)/1000)</f>
        <v/>
      </c>
      <c r="Q247" s="787" t="str">
        <f>IF(SUM(基金!H247)=0,"",SUM(基金!H247)/1000)</f>
        <v/>
      </c>
      <c r="R247" s="787" t="str">
        <f>IF(SUM(善銀!H247)=0,"",SUM(善銀!H247)/1000)</f>
        <v/>
      </c>
      <c r="S247" s="787" t="str">
        <f>IF(SUM(一般募金!H247)=0,"",SUM(一般募金!H247)/1000)</f>
        <v/>
      </c>
      <c r="T247" s="787" t="str">
        <f>IF(SUM(一般募金!I247)=0,"",SUM(一般募金!I247)/1000)</f>
        <v/>
      </c>
      <c r="U247" s="787" t="str">
        <f>IF(SUM(一般募金!K247)=0,"",SUM(一般募金!K247)/1000)</f>
        <v/>
      </c>
      <c r="V247" s="787" t="str">
        <f>IF(SUM(歳末募金!H247)=0,"",SUM(歳末募金!I247)/1000)</f>
        <v/>
      </c>
      <c r="W247" s="787" t="str">
        <f>IF(SUM(センター管理!H247)=0,"",SUM(センター管理!H247)/1000)</f>
        <v/>
      </c>
      <c r="X247" s="787" t="str">
        <f>IF(SUM(センター管理!K247)=0,"",SUM(センター管理!K247)/1000)</f>
        <v/>
      </c>
      <c r="Y247" s="787">
        <f>IF(SUM(居宅!H247)=0,"",SUM(居宅!H247)/1000)</f>
        <v>200817</v>
      </c>
      <c r="Z247" s="787">
        <f>IF(SUM(居宅!I247)=0,"",SUM(居宅!I247)/1000)</f>
        <v>13049</v>
      </c>
      <c r="AA247" s="787">
        <f>IF(SUM(居宅!N247)=0,"",SUM(居宅!N247)/1000)</f>
        <v>21828</v>
      </c>
      <c r="AB247" s="787">
        <f>IF(SUM(居宅!U247)=0,"",SUM(居宅!U247)/1000)</f>
        <v>75346</v>
      </c>
      <c r="AC247" s="787">
        <f>IF(SUM(居宅!AH247)=0,"",SUM(居宅!AH247)/1000)</f>
        <v>8262</v>
      </c>
      <c r="AD247" s="787">
        <f>IF(SUM(居宅!AL247)=0,"",SUM(居宅!AL247)/1000)</f>
        <v>52274</v>
      </c>
      <c r="AE247" s="787">
        <f>IF(SUM(居宅!AV247)=0,"",SUM(居宅!AV247)/1000)</f>
        <v>12014</v>
      </c>
      <c r="AF247" s="787">
        <f>IF(SUM(居宅!AZ247)=0,"",SUM(居宅!AZ247)/1000)</f>
        <v>18044</v>
      </c>
      <c r="AG247" s="787">
        <f>IF(SUM(作業所!H247)=0,"",SUM(作業所!H247)/1000)</f>
        <v>32158</v>
      </c>
      <c r="AH247" s="787" t="str">
        <f>IF(SUM(作業所!I247)=0,"",SUM(作業所!I247)/1000)</f>
        <v/>
      </c>
      <c r="AI247" s="787">
        <f>IF(SUM(作業所!K247)=0,"",SUM(作業所!K247)/1000)</f>
        <v>20943</v>
      </c>
      <c r="AJ247" s="787">
        <f>IF(SUM(作業所!R247)=0,"",SUM(作業所!R247)/1000)</f>
        <v>11215</v>
      </c>
      <c r="AK247" s="788" t="str">
        <f>IF(SUM('市受託(公益)'!H247)=0,"",SUM('市受託(公益)'!H247)/1000)</f>
        <v/>
      </c>
      <c r="AL247" s="409" t="str">
        <f>IF(SUM('市受託(公益)'!I247)=0,"",SUM('市受託(公益)'!I247)/1000)</f>
        <v/>
      </c>
      <c r="AM247" s="133" t="str">
        <f>IF(SUM('市受託(公益)'!K247)=0,"",SUM('市受託(公益)'!K247)/1000)</f>
        <v/>
      </c>
    </row>
    <row r="248" spans="1:49" s="398" customFormat="1" ht="13.8" hidden="1" outlineLevel="4">
      <c r="A248" s="789"/>
      <c r="B248" s="738"/>
      <c r="C248" s="739"/>
      <c r="D248" s="740"/>
      <c r="E248" s="739"/>
      <c r="F248" s="735" t="s">
        <v>682</v>
      </c>
      <c r="G248" s="736" t="s">
        <v>886</v>
      </c>
      <c r="H248" s="785">
        <v>267763</v>
      </c>
      <c r="I248" s="785">
        <f t="shared" si="25"/>
        <v>276973</v>
      </c>
      <c r="J248" s="785">
        <f t="shared" si="24"/>
        <v>9210</v>
      </c>
      <c r="K248" s="786">
        <f>IF(SUM(法人!H248)=0,"",SUM(法人!H248)/1000)</f>
        <v>18764</v>
      </c>
      <c r="L248" s="787">
        <f>IF(SUM(地域!H248)=0,"",SUM(地域!H248)/1000)</f>
        <v>34630</v>
      </c>
      <c r="M248" s="787">
        <f>IF(SUM(相談!H248)=0,"",SUM(相談!H248)/1000)</f>
        <v>24003</v>
      </c>
      <c r="N248" s="787">
        <f>IF(SUM(相談!I248)=0,"",SUM(相談!I248)/1000)</f>
        <v>24003</v>
      </c>
      <c r="O248" s="787" t="str">
        <f>IF(SUM(相談!M248)=0,"",SUM(相談!M248)/1000)</f>
        <v/>
      </c>
      <c r="P248" s="787" t="str">
        <f>IF(SUM(相談!Q248)=0,"",SUM(相談!Q248)/1000)</f>
        <v/>
      </c>
      <c r="Q248" s="787" t="str">
        <f>IF(SUM(基金!H248)=0,"",SUM(基金!H248)/1000)</f>
        <v/>
      </c>
      <c r="R248" s="787" t="str">
        <f>IF(SUM(善銀!H248)=0,"",SUM(善銀!H248)/1000)</f>
        <v/>
      </c>
      <c r="S248" s="787" t="str">
        <f>IF(SUM(一般募金!H248)=0,"",SUM(一般募金!H248)/1000)</f>
        <v/>
      </c>
      <c r="T248" s="787" t="str">
        <f>IF(SUM(一般募金!I248)=0,"",SUM(一般募金!I248)/1000)</f>
        <v/>
      </c>
      <c r="U248" s="787" t="str">
        <f>IF(SUM(一般募金!K248)=0,"",SUM(一般募金!K248)/1000)</f>
        <v/>
      </c>
      <c r="V248" s="787" t="str">
        <f>IF(SUM(歳末募金!H248)=0,"",SUM(歳末募金!I248)/1000)</f>
        <v/>
      </c>
      <c r="W248" s="787" t="str">
        <f>IF(SUM(センター管理!H248)=0,"",SUM(センター管理!H248)/1000)</f>
        <v/>
      </c>
      <c r="X248" s="787" t="str">
        <f>IF(SUM(センター管理!K248)=0,"",SUM(センター管理!K248)/1000)</f>
        <v/>
      </c>
      <c r="Y248" s="787">
        <f>IF(SUM(居宅!H248)=0,"",SUM(居宅!H248)/1000)</f>
        <v>173492</v>
      </c>
      <c r="Z248" s="787">
        <f>IF(SUM(居宅!I248)=0,"",SUM(居宅!I248)/1000)</f>
        <v>12618</v>
      </c>
      <c r="AA248" s="787">
        <f>IF(SUM(居宅!N248)=0,"",SUM(居宅!N248)/1000)</f>
        <v>19305</v>
      </c>
      <c r="AB248" s="787">
        <f>IF(SUM(居宅!U248)=0,"",SUM(居宅!U248)/1000)</f>
        <v>64087</v>
      </c>
      <c r="AC248" s="787">
        <f>IF(SUM(居宅!AH248)=0,"",SUM(居宅!AH248)/1000)</f>
        <v>6723</v>
      </c>
      <c r="AD248" s="787">
        <f>IF(SUM(居宅!AL248)=0,"",SUM(居宅!AL248)/1000)</f>
        <v>45182</v>
      </c>
      <c r="AE248" s="787">
        <f>IF(SUM(居宅!AV248)=0,"",SUM(居宅!AV248)/1000)</f>
        <v>10225</v>
      </c>
      <c r="AF248" s="787">
        <f>IF(SUM(居宅!AZ248)=0,"",SUM(居宅!AZ248)/1000)</f>
        <v>15352</v>
      </c>
      <c r="AG248" s="787">
        <f>IF(SUM(作業所!H248)=0,"",SUM(作業所!H248)/1000)</f>
        <v>26084</v>
      </c>
      <c r="AH248" s="787" t="str">
        <f>IF(SUM(作業所!I248)=0,"",SUM(作業所!I248)/1000)</f>
        <v/>
      </c>
      <c r="AI248" s="787">
        <f>IF(SUM(作業所!K248)=0,"",SUM(作業所!K248)/1000)</f>
        <v>17075</v>
      </c>
      <c r="AJ248" s="787">
        <f>IF(SUM(作業所!R248)=0,"",SUM(作業所!R248)/1000)</f>
        <v>9009</v>
      </c>
      <c r="AK248" s="788" t="str">
        <f>IF(SUM('市受託(公益)'!H248)=0,"",SUM('市受託(公益)'!H248)/1000)</f>
        <v/>
      </c>
      <c r="AL248" s="409" t="str">
        <f>IF(SUM('市受託(公益)'!I248)=0,"",SUM('市受託(公益)'!I248)/1000)</f>
        <v/>
      </c>
      <c r="AM248" s="133" t="str">
        <f>IF(SUM('市受託(公益)'!K248)=0,"",SUM('市受託(公益)'!K248)/1000)</f>
        <v/>
      </c>
      <c r="AN248" s="64"/>
      <c r="AO248" s="64"/>
      <c r="AP248" s="64"/>
      <c r="AQ248" s="64"/>
    </row>
    <row r="249" spans="1:49" s="398" customFormat="1" ht="13.8" hidden="1" outlineLevel="4">
      <c r="A249" s="789"/>
      <c r="B249" s="738"/>
      <c r="C249" s="739"/>
      <c r="D249" s="740"/>
      <c r="E249" s="739"/>
      <c r="F249" s="735" t="s">
        <v>683</v>
      </c>
      <c r="G249" s="736" t="s">
        <v>887</v>
      </c>
      <c r="H249" s="785">
        <v>5949</v>
      </c>
      <c r="I249" s="785">
        <f t="shared" si="25"/>
        <v>6571</v>
      </c>
      <c r="J249" s="785">
        <f t="shared" si="24"/>
        <v>622</v>
      </c>
      <c r="K249" s="786">
        <f>IF(SUM(法人!H249)=0,"",SUM(法人!H249)/1000)</f>
        <v>151</v>
      </c>
      <c r="L249" s="787">
        <f>IF(SUM(地域!H249)=0,"",SUM(地域!H249)/1000)</f>
        <v>813</v>
      </c>
      <c r="M249" s="787">
        <f>IF(SUM(相談!H249)=0,"",SUM(相談!H249)/1000)</f>
        <v>632</v>
      </c>
      <c r="N249" s="787">
        <f>IF(SUM(相談!I249)=0,"",SUM(相談!I249)/1000)</f>
        <v>632</v>
      </c>
      <c r="O249" s="787" t="str">
        <f>IF(SUM(相談!M249)=0,"",SUM(相談!M249)/1000)</f>
        <v/>
      </c>
      <c r="P249" s="787" t="str">
        <f>IF(SUM(相談!Q249)=0,"",SUM(相談!Q249)/1000)</f>
        <v/>
      </c>
      <c r="Q249" s="787" t="str">
        <f>IF(SUM(基金!H249)=0,"",SUM(基金!H249)/1000)</f>
        <v/>
      </c>
      <c r="R249" s="787" t="str">
        <f>IF(SUM(善銀!H249)=0,"",SUM(善銀!H249)/1000)</f>
        <v/>
      </c>
      <c r="S249" s="787" t="str">
        <f>IF(SUM(一般募金!H249)=0,"",SUM(一般募金!H249)/1000)</f>
        <v/>
      </c>
      <c r="T249" s="787" t="str">
        <f>IF(SUM(一般募金!I249)=0,"",SUM(一般募金!I249)/1000)</f>
        <v/>
      </c>
      <c r="U249" s="787" t="str">
        <f>IF(SUM(一般募金!K249)=0,"",SUM(一般募金!K249)/1000)</f>
        <v/>
      </c>
      <c r="V249" s="787" t="str">
        <f>IF(SUM(歳末募金!H249)=0,"",SUM(歳末募金!I249)/1000)</f>
        <v/>
      </c>
      <c r="W249" s="787" t="str">
        <f>IF(SUM(センター管理!H249)=0,"",SUM(センター管理!H249)/1000)</f>
        <v/>
      </c>
      <c r="X249" s="787" t="str">
        <f>IF(SUM(センター管理!K249)=0,"",SUM(センター管理!K249)/1000)</f>
        <v/>
      </c>
      <c r="Y249" s="787">
        <f>IF(SUM(居宅!H249)=0,"",SUM(居宅!H249)/1000)</f>
        <v>4286</v>
      </c>
      <c r="Z249" s="787">
        <f>IF(SUM(居宅!I249)=0,"",SUM(居宅!I249)/1000)</f>
        <v>84</v>
      </c>
      <c r="AA249" s="787">
        <f>IF(SUM(居宅!N249)=0,"",SUM(居宅!N249)/1000)</f>
        <v>774</v>
      </c>
      <c r="AB249" s="787">
        <f>IF(SUM(居宅!U249)=0,"",SUM(居宅!U249)/1000)</f>
        <v>1491</v>
      </c>
      <c r="AC249" s="787">
        <f>IF(SUM(居宅!AH249)=0,"",SUM(居宅!AH249)/1000)</f>
        <v>79</v>
      </c>
      <c r="AD249" s="787">
        <f>IF(SUM(居宅!AL249)=0,"",SUM(居宅!AL249)/1000)</f>
        <v>1422</v>
      </c>
      <c r="AE249" s="787">
        <f>IF(SUM(居宅!AV249)=0,"",SUM(居宅!AV249)/1000)</f>
        <v>211</v>
      </c>
      <c r="AF249" s="787">
        <f>IF(SUM(居宅!AZ249)=0,"",SUM(居宅!AZ249)/1000)</f>
        <v>225</v>
      </c>
      <c r="AG249" s="787">
        <f>IF(SUM(作業所!H249)=0,"",SUM(作業所!H249)/1000)</f>
        <v>689</v>
      </c>
      <c r="AH249" s="787" t="str">
        <f>IF(SUM(作業所!I249)=0,"",SUM(作業所!I249)/1000)</f>
        <v/>
      </c>
      <c r="AI249" s="787">
        <f>IF(SUM(作業所!K249)=0,"",SUM(作業所!K249)/1000)</f>
        <v>376</v>
      </c>
      <c r="AJ249" s="787">
        <f>IF(SUM(作業所!R249)=0,"",SUM(作業所!R249)/1000)</f>
        <v>313</v>
      </c>
      <c r="AK249" s="788" t="str">
        <f>IF(SUM('市受託(公益)'!H249)=0,"",SUM('市受託(公益)'!H249)/1000)</f>
        <v/>
      </c>
      <c r="AL249" s="409" t="str">
        <f>IF(SUM('市受託(公益)'!I249)=0,"",SUM('市受託(公益)'!I249)/1000)</f>
        <v/>
      </c>
      <c r="AM249" s="133" t="str">
        <f>IF(SUM('市受託(公益)'!K249)=0,"",SUM('市受託(公益)'!K249)/1000)</f>
        <v/>
      </c>
      <c r="AN249" s="64"/>
      <c r="AO249" s="64"/>
      <c r="AP249" s="64"/>
      <c r="AQ249" s="64"/>
    </row>
    <row r="250" spans="1:49" s="398" customFormat="1" ht="13.8" hidden="1" outlineLevel="4">
      <c r="A250" s="789"/>
      <c r="B250" s="738"/>
      <c r="C250" s="739"/>
      <c r="D250" s="740"/>
      <c r="E250" s="739"/>
      <c r="F250" s="735" t="s">
        <v>680</v>
      </c>
      <c r="G250" s="736" t="s">
        <v>888</v>
      </c>
      <c r="H250" s="785">
        <v>27672</v>
      </c>
      <c r="I250" s="785">
        <f t="shared" si="25"/>
        <v>28109</v>
      </c>
      <c r="J250" s="785">
        <f t="shared" si="24"/>
        <v>437</v>
      </c>
      <c r="K250" s="786">
        <f>IF(SUM(法人!H250)=0,"",SUM(法人!H250)/1000)</f>
        <v>1669</v>
      </c>
      <c r="L250" s="787">
        <f>IF(SUM(地域!H250)=0,"",SUM(地域!H250)/1000)</f>
        <v>3845</v>
      </c>
      <c r="M250" s="787">
        <f>IF(SUM(相談!H250)=0,"",SUM(相談!H250)/1000)</f>
        <v>2132</v>
      </c>
      <c r="N250" s="787">
        <f>IF(SUM(相談!I250)=0,"",SUM(相談!I250)/1000)</f>
        <v>2132</v>
      </c>
      <c r="O250" s="787" t="str">
        <f>IF(SUM(相談!M250)=0,"",SUM(相談!M250)/1000)</f>
        <v/>
      </c>
      <c r="P250" s="787" t="str">
        <f>IF(SUM(相談!Q250)=0,"",SUM(相談!Q250)/1000)</f>
        <v/>
      </c>
      <c r="Q250" s="787" t="str">
        <f>IF(SUM(基金!H250)=0,"",SUM(基金!H250)/1000)</f>
        <v/>
      </c>
      <c r="R250" s="787" t="str">
        <f>IF(SUM(善銀!H250)=0,"",SUM(善銀!H250)/1000)</f>
        <v/>
      </c>
      <c r="S250" s="787" t="str">
        <f>IF(SUM(一般募金!H250)=0,"",SUM(一般募金!H250)/1000)</f>
        <v/>
      </c>
      <c r="T250" s="787" t="str">
        <f>IF(SUM(一般募金!I250)=0,"",SUM(一般募金!I250)/1000)</f>
        <v/>
      </c>
      <c r="U250" s="787" t="str">
        <f>IF(SUM(一般募金!K250)=0,"",SUM(一般募金!K250)/1000)</f>
        <v/>
      </c>
      <c r="V250" s="787" t="str">
        <f>IF(SUM(歳末募金!H250)=0,"",SUM(歳末募金!I250)/1000)</f>
        <v/>
      </c>
      <c r="W250" s="787" t="str">
        <f>IF(SUM(センター管理!H250)=0,"",SUM(センター管理!H250)/1000)</f>
        <v/>
      </c>
      <c r="X250" s="787" t="str">
        <f>IF(SUM(センター管理!K250)=0,"",SUM(センター管理!K250)/1000)</f>
        <v/>
      </c>
      <c r="Y250" s="787">
        <f>IF(SUM(居宅!H250)=0,"",SUM(居宅!H250)/1000)</f>
        <v>16514</v>
      </c>
      <c r="Z250" s="787">
        <f>IF(SUM(居宅!I250)=0,"",SUM(居宅!I250)/1000)</f>
        <v>287</v>
      </c>
      <c r="AA250" s="787">
        <f>IF(SUM(居宅!N250)=0,"",SUM(居宅!N250)/1000)</f>
        <v>1749</v>
      </c>
      <c r="AB250" s="787">
        <f>IF(SUM(居宅!U250)=0,"",SUM(居宅!U250)/1000)</f>
        <v>4418</v>
      </c>
      <c r="AC250" s="787">
        <f>IF(SUM(居宅!AH250)=0,"",SUM(居宅!AH250)/1000)</f>
        <v>916</v>
      </c>
      <c r="AD250" s="787">
        <f>IF(SUM(居宅!AL250)=0,"",SUM(居宅!AL250)/1000)</f>
        <v>5670</v>
      </c>
      <c r="AE250" s="787">
        <f>IF(SUM(居宅!AV250)=0,"",SUM(居宅!AV250)/1000)</f>
        <v>1007</v>
      </c>
      <c r="AF250" s="787">
        <f>IF(SUM(居宅!AZ250)=0,"",SUM(居宅!AZ250)/1000)</f>
        <v>2467</v>
      </c>
      <c r="AG250" s="787">
        <f>IF(SUM(作業所!H250)=0,"",SUM(作業所!H250)/1000)</f>
        <v>3949</v>
      </c>
      <c r="AH250" s="787" t="str">
        <f>IF(SUM(作業所!I250)=0,"",SUM(作業所!I250)/1000)</f>
        <v/>
      </c>
      <c r="AI250" s="787">
        <f>IF(SUM(作業所!K250)=0,"",SUM(作業所!K250)/1000)</f>
        <v>2540</v>
      </c>
      <c r="AJ250" s="787">
        <f>IF(SUM(作業所!R250)=0,"",SUM(作業所!R250)/1000)</f>
        <v>1409</v>
      </c>
      <c r="AK250" s="788" t="str">
        <f>IF(SUM('市受託(公益)'!H250)=0,"",SUM('市受託(公益)'!H250)/1000)</f>
        <v/>
      </c>
      <c r="AL250" s="409" t="str">
        <f>IF(SUM('市受託(公益)'!I250)=0,"",SUM('市受託(公益)'!I250)/1000)</f>
        <v/>
      </c>
      <c r="AM250" s="133" t="str">
        <f>IF(SUM('市受託(公益)'!K250)=0,"",SUM('市受託(公益)'!K250)/1000)</f>
        <v/>
      </c>
      <c r="AN250" s="64"/>
      <c r="AO250" s="64"/>
      <c r="AP250" s="64"/>
      <c r="AQ250" s="64"/>
    </row>
    <row r="251" spans="1:49" s="398" customFormat="1" ht="13.8" hidden="1" outlineLevel="4">
      <c r="A251" s="789"/>
      <c r="B251" s="738"/>
      <c r="C251" s="739"/>
      <c r="D251" s="740"/>
      <c r="E251" s="739"/>
      <c r="F251" s="735" t="s">
        <v>684</v>
      </c>
      <c r="G251" s="736" t="s">
        <v>950</v>
      </c>
      <c r="H251" s="785">
        <v>5361</v>
      </c>
      <c r="I251" s="785">
        <f t="shared" si="25"/>
        <v>7961</v>
      </c>
      <c r="J251" s="785">
        <f t="shared" si="24"/>
        <v>2600</v>
      </c>
      <c r="K251" s="786" t="str">
        <f>IF(SUM(法人!H251)=0,"",SUM(法人!H251)/1000)</f>
        <v/>
      </c>
      <c r="L251" s="787" t="str">
        <f>IF(SUM(地域!H251)=0,"",SUM(地域!H251)/1000)</f>
        <v/>
      </c>
      <c r="M251" s="787" t="str">
        <f>IF(SUM(相談!H251)=0,"",SUM(相談!H251)/1000)</f>
        <v/>
      </c>
      <c r="N251" s="787" t="str">
        <f>IF(SUM(相談!I251)=0,"",SUM(相談!I251)/1000)</f>
        <v/>
      </c>
      <c r="O251" s="787" t="str">
        <f>IF(SUM(相談!M251)=0,"",SUM(相談!M251)/1000)</f>
        <v/>
      </c>
      <c r="P251" s="787" t="str">
        <f>IF(SUM(相談!Q251)=0,"",SUM(相談!Q251)/1000)</f>
        <v/>
      </c>
      <c r="Q251" s="787" t="str">
        <f>IF(SUM(基金!H251)=0,"",SUM(基金!H251)/1000)</f>
        <v/>
      </c>
      <c r="R251" s="787" t="str">
        <f>IF(SUM(善銀!H251)=0,"",SUM(善銀!H251)/1000)</f>
        <v/>
      </c>
      <c r="S251" s="787" t="str">
        <f>IF(SUM(一般募金!H251)=0,"",SUM(一般募金!H251)/1000)</f>
        <v/>
      </c>
      <c r="T251" s="787" t="str">
        <f>IF(SUM(一般募金!I251)=0,"",SUM(一般募金!I251)/1000)</f>
        <v/>
      </c>
      <c r="U251" s="787" t="str">
        <f>IF(SUM(一般募金!K251)=0,"",SUM(一般募金!K251)/1000)</f>
        <v/>
      </c>
      <c r="V251" s="787" t="str">
        <f>IF(SUM(歳末募金!H251)=0,"",SUM(歳末募金!I251)/1000)</f>
        <v/>
      </c>
      <c r="W251" s="787" t="str">
        <f>IF(SUM(センター管理!H251)=0,"",SUM(センター管理!H251)/1000)</f>
        <v/>
      </c>
      <c r="X251" s="787" t="str">
        <f>IF(SUM(センター管理!K251)=0,"",SUM(センター管理!K251)/1000)</f>
        <v/>
      </c>
      <c r="Y251" s="787">
        <f>IF(SUM(居宅!H251)=0,"",SUM(居宅!H251)/1000)</f>
        <v>6525</v>
      </c>
      <c r="Z251" s="787">
        <f>IF(SUM(居宅!I251)=0,"",SUM(居宅!I251)/1000)</f>
        <v>60</v>
      </c>
      <c r="AA251" s="787" t="str">
        <f>IF(SUM(居宅!N251)=0,"",SUM(居宅!N251)/1000)</f>
        <v/>
      </c>
      <c r="AB251" s="787">
        <f>IF(SUM(居宅!U251)=0,"",SUM(居宅!U251)/1000)</f>
        <v>5350</v>
      </c>
      <c r="AC251" s="787">
        <f>IF(SUM(居宅!AH251)=0,"",SUM(居宅!AH251)/1000)</f>
        <v>544</v>
      </c>
      <c r="AD251" s="787" t="str">
        <f>IF(SUM(居宅!AL251)=0,"",SUM(居宅!AL251)/1000)</f>
        <v/>
      </c>
      <c r="AE251" s="787">
        <f>IF(SUM(居宅!AV251)=0,"",SUM(居宅!AV251)/1000)</f>
        <v>571</v>
      </c>
      <c r="AF251" s="787" t="str">
        <f>IF(SUM(居宅!AZ251)=0,"",SUM(居宅!AZ251)/1000)</f>
        <v/>
      </c>
      <c r="AG251" s="787">
        <f>IF(SUM(作業所!H251)=0,"",SUM(作業所!H251)/1000)</f>
        <v>1436</v>
      </c>
      <c r="AH251" s="787" t="str">
        <f>IF(SUM(作業所!I251)=0,"",SUM(作業所!I251)/1000)</f>
        <v/>
      </c>
      <c r="AI251" s="787">
        <f>IF(SUM(作業所!K251)=0,"",SUM(作業所!K251)/1000)</f>
        <v>952</v>
      </c>
      <c r="AJ251" s="787">
        <f>IF(SUM(作業所!R251)=0,"",SUM(作業所!R251)/1000)</f>
        <v>484</v>
      </c>
      <c r="AK251" s="788" t="str">
        <f>IF(SUM('市受託(公益)'!H251)=0,"",SUM('市受託(公益)'!H251)/1000)</f>
        <v/>
      </c>
      <c r="AL251" s="409" t="str">
        <f>IF(SUM('市受託(公益)'!I251)=0,"",SUM('市受託(公益)'!I251)/1000)</f>
        <v/>
      </c>
      <c r="AM251" s="133" t="str">
        <f>IF(SUM('市受託(公益)'!K251)=0,"",SUM('市受託(公益)'!K251)/1000)</f>
        <v/>
      </c>
      <c r="AN251" s="64"/>
      <c r="AO251" s="64"/>
      <c r="AP251" s="64"/>
      <c r="AQ251" s="64"/>
    </row>
    <row r="252" spans="1:49" s="398" customFormat="1" ht="13.8" hidden="1" outlineLevel="4">
      <c r="A252" s="789"/>
      <c r="B252" s="738"/>
      <c r="C252" s="739"/>
      <c r="D252" s="740"/>
      <c r="E252" s="739"/>
      <c r="F252" s="735" t="s">
        <v>691</v>
      </c>
      <c r="G252" s="736" t="s">
        <v>981</v>
      </c>
      <c r="H252" s="785">
        <v>2315</v>
      </c>
      <c r="I252" s="785" t="str">
        <f t="shared" si="25"/>
        <v/>
      </c>
      <c r="J252" s="785" t="e">
        <f t="shared" si="24"/>
        <v>#VALUE!</v>
      </c>
      <c r="K252" s="786" t="str">
        <f>IF(SUM(法人!H252)=0,"",SUM(法人!H252)/1000)</f>
        <v/>
      </c>
      <c r="L252" s="787" t="str">
        <f>IF(SUM(地域!H252)=0,"",SUM(地域!H252)/1000)</f>
        <v/>
      </c>
      <c r="M252" s="787" t="str">
        <f>IF(SUM(相談!H252)=0,"",SUM(相談!H252)/1000)</f>
        <v/>
      </c>
      <c r="N252" s="787" t="str">
        <f>IF(SUM(相談!I252)=0,"",SUM(相談!I252)/1000)</f>
        <v/>
      </c>
      <c r="O252" s="787" t="str">
        <f>IF(SUM(相談!M252)=0,"",SUM(相談!M252)/1000)</f>
        <v/>
      </c>
      <c r="P252" s="787" t="str">
        <f>IF(SUM(相談!Q252)=0,"",SUM(相談!Q252)/1000)</f>
        <v/>
      </c>
      <c r="Q252" s="787" t="str">
        <f>IF(SUM(基金!H252)=0,"",SUM(基金!H252)/1000)</f>
        <v/>
      </c>
      <c r="R252" s="787" t="str">
        <f>IF(SUM(善銀!H252)=0,"",SUM(善銀!H252)/1000)</f>
        <v/>
      </c>
      <c r="S252" s="787" t="str">
        <f>IF(SUM(一般募金!H252)=0,"",SUM(一般募金!H252)/1000)</f>
        <v/>
      </c>
      <c r="T252" s="787" t="str">
        <f>IF(SUM(一般募金!I252)=0,"",SUM(一般募金!I252)/1000)</f>
        <v/>
      </c>
      <c r="U252" s="787" t="str">
        <f>IF(SUM(一般募金!K252)=0,"",SUM(一般募金!K252)/1000)</f>
        <v/>
      </c>
      <c r="V252" s="787" t="str">
        <f>IF(SUM(歳末募金!H252)=0,"",SUM(歳末募金!I252)/1000)</f>
        <v/>
      </c>
      <c r="W252" s="787" t="str">
        <f>IF(SUM(センター管理!H252)=0,"",SUM(センター管理!H252)/1000)</f>
        <v/>
      </c>
      <c r="X252" s="787" t="str">
        <f>IF(SUM(センター管理!K252)=0,"",SUM(センター管理!K252)/1000)</f>
        <v/>
      </c>
      <c r="Y252" s="787" t="str">
        <f>IF(SUM(居宅!H252)=0,"",SUM(居宅!H252)/1000)</f>
        <v/>
      </c>
      <c r="Z252" s="787" t="str">
        <f>IF(SUM(居宅!I252)=0,"",SUM(居宅!I252)/1000)</f>
        <v/>
      </c>
      <c r="AA252" s="787" t="str">
        <f>IF(SUM(居宅!N252)=0,"",SUM(居宅!N252)/1000)</f>
        <v/>
      </c>
      <c r="AB252" s="787" t="str">
        <f>IF(SUM(居宅!U252)=0,"",SUM(居宅!U252)/1000)</f>
        <v/>
      </c>
      <c r="AC252" s="787" t="str">
        <f>IF(SUM(居宅!AH252)=0,"",SUM(居宅!AH252)/1000)</f>
        <v/>
      </c>
      <c r="AD252" s="787" t="str">
        <f>IF(SUM(居宅!AL252)=0,"",SUM(居宅!AL252)/1000)</f>
        <v/>
      </c>
      <c r="AE252" s="787" t="str">
        <f>IF(SUM(居宅!AV252)=0,"",SUM(居宅!AV252)/1000)</f>
        <v/>
      </c>
      <c r="AF252" s="787" t="str">
        <f>IF(SUM(居宅!AZ252)=0,"",SUM(居宅!AZ252)/1000)</f>
        <v/>
      </c>
      <c r="AG252" s="787" t="str">
        <f>IF(SUM(作業所!H252)=0,"",SUM(作業所!H252)/1000)</f>
        <v/>
      </c>
      <c r="AH252" s="787" t="str">
        <f>IF(SUM(作業所!I252)=0,"",SUM(作業所!I252)/1000)</f>
        <v/>
      </c>
      <c r="AI252" s="787" t="str">
        <f>IF(SUM(作業所!K252)=0,"",SUM(作業所!K252)/1000)</f>
        <v/>
      </c>
      <c r="AJ252" s="787" t="str">
        <f>IF(SUM(作業所!R252)=0,"",SUM(作業所!R252)/1000)</f>
        <v/>
      </c>
      <c r="AK252" s="788" t="str">
        <f>IF(SUM('市受託(公益)'!H252)=0,"",SUM('市受託(公益)'!H252)/1000)</f>
        <v/>
      </c>
      <c r="AL252" s="409" t="str">
        <f>IF(SUM('市受託(公益)'!I252)=0,"",SUM('市受託(公益)'!I252)/1000)</f>
        <v/>
      </c>
      <c r="AM252" s="133" t="str">
        <f>IF(SUM('市受託(公益)'!K252)=0,"",SUM('市受託(公益)'!K252)/1000)</f>
        <v/>
      </c>
      <c r="AN252" s="64"/>
      <c r="AO252" s="64"/>
      <c r="AP252" s="64"/>
      <c r="AQ252" s="64"/>
    </row>
    <row r="253" spans="1:49" ht="13.8" hidden="1" outlineLevel="1">
      <c r="A253" s="789"/>
      <c r="B253" s="738"/>
      <c r="C253" s="739"/>
      <c r="D253" s="792" t="s">
        <v>450</v>
      </c>
      <c r="E253" s="736" t="s">
        <v>103</v>
      </c>
      <c r="F253" s="792"/>
      <c r="G253" s="736"/>
      <c r="H253" s="785">
        <v>97488</v>
      </c>
      <c r="I253" s="785">
        <f t="shared" si="25"/>
        <v>101944</v>
      </c>
      <c r="J253" s="785">
        <f t="shared" si="24"/>
        <v>4456</v>
      </c>
      <c r="K253" s="786">
        <f>IF(SUM(法人!H253)=0,"",SUM(法人!H253)/1000)</f>
        <v>6864</v>
      </c>
      <c r="L253" s="787">
        <f>IF(SUM(地域!H253)=0,"",SUM(地域!H253)/1000)</f>
        <v>12643</v>
      </c>
      <c r="M253" s="787">
        <f>IF(SUM(相談!H253)=0,"",SUM(相談!H253)/1000)</f>
        <v>8119</v>
      </c>
      <c r="N253" s="787">
        <f>IF(SUM(相談!I253)=0,"",SUM(相談!I253)/1000)</f>
        <v>8119</v>
      </c>
      <c r="O253" s="787" t="str">
        <f>IF(SUM(相談!M253)=0,"",SUM(相談!M253)/1000)</f>
        <v/>
      </c>
      <c r="P253" s="787" t="str">
        <f>IF(SUM(相談!Q253)=0,"",SUM(相談!Q253)/1000)</f>
        <v/>
      </c>
      <c r="Q253" s="787" t="str">
        <f>IF(SUM(基金!H253)=0,"",SUM(基金!H253)/1000)</f>
        <v/>
      </c>
      <c r="R253" s="787" t="str">
        <f>IF(SUM(善銀!H253)=0,"",SUM(善銀!H253)/1000)</f>
        <v/>
      </c>
      <c r="S253" s="787" t="str">
        <f>IF(SUM(一般募金!H253)=0,"",SUM(一般募金!H253)/1000)</f>
        <v/>
      </c>
      <c r="T253" s="787" t="str">
        <f>IF(SUM(一般募金!I253)=0,"",SUM(一般募金!I253)/1000)</f>
        <v/>
      </c>
      <c r="U253" s="787" t="str">
        <f>IF(SUM(一般募金!K253)=0,"",SUM(一般募金!K253)/1000)</f>
        <v/>
      </c>
      <c r="V253" s="787" t="str">
        <f>IF(SUM(歳末募金!H253)=0,"",SUM(歳末募金!I253)/1000)</f>
        <v/>
      </c>
      <c r="W253" s="787" t="str">
        <f>IF(SUM(センター管理!H253)=0,"",SUM(センター管理!H253)/1000)</f>
        <v/>
      </c>
      <c r="X253" s="787" t="str">
        <f>IF(SUM(センター管理!K253)=0,"",SUM(センター管理!K253)/1000)</f>
        <v/>
      </c>
      <c r="Y253" s="787">
        <f>IF(SUM(居宅!H253)=0,"",SUM(居宅!H253)/1000)</f>
        <v>64899</v>
      </c>
      <c r="Z253" s="787">
        <f>IF(SUM(居宅!I253)=0,"",SUM(居宅!I253)/1000)</f>
        <v>4629</v>
      </c>
      <c r="AA253" s="787">
        <f>IF(SUM(居宅!N253)=0,"",SUM(居宅!N253)/1000)</f>
        <v>6919</v>
      </c>
      <c r="AB253" s="787">
        <f>IF(SUM(居宅!U253)=0,"",SUM(居宅!U253)/1000)</f>
        <v>24680</v>
      </c>
      <c r="AC253" s="787">
        <f>IF(SUM(居宅!AH253)=0,"",SUM(居宅!AH253)/1000)</f>
        <v>2702</v>
      </c>
      <c r="AD253" s="787">
        <f>IF(SUM(居宅!AL253)=0,"",SUM(居宅!AL253)/1000)</f>
        <v>16484</v>
      </c>
      <c r="AE253" s="787">
        <f>IF(SUM(居宅!AV253)=0,"",SUM(居宅!AV253)/1000)</f>
        <v>3983</v>
      </c>
      <c r="AF253" s="787">
        <f>IF(SUM(居宅!AZ253)=0,"",SUM(居宅!AZ253)/1000)</f>
        <v>5502</v>
      </c>
      <c r="AG253" s="787">
        <f>IF(SUM(作業所!H253)=0,"",SUM(作業所!H253)/1000)</f>
        <v>9419</v>
      </c>
      <c r="AH253" s="787" t="str">
        <f>IF(SUM(作業所!I253)=0,"",SUM(作業所!I253)/1000)</f>
        <v/>
      </c>
      <c r="AI253" s="787">
        <f>IF(SUM(作業所!K253)=0,"",SUM(作業所!K253)/1000)</f>
        <v>6046</v>
      </c>
      <c r="AJ253" s="787">
        <f>SUM(AJ254:AJ257)</f>
        <v>3373</v>
      </c>
      <c r="AK253" s="788" t="str">
        <f>IF(SUM('市受託(公益)'!H253)=0,"",SUM('市受託(公益)'!H253)/1000)</f>
        <v/>
      </c>
      <c r="AL253" s="409" t="str">
        <f>IF(SUM('市受託(公益)'!I253)=0,"",SUM('市受託(公益)'!I253)/1000)</f>
        <v/>
      </c>
      <c r="AM253" s="133" t="str">
        <f>IF(SUM('市受託(公益)'!K253)=0,"",SUM('市受託(公益)'!K253)/1000)</f>
        <v/>
      </c>
    </row>
    <row r="254" spans="1:49" s="398" customFormat="1" ht="13.8" hidden="1" outlineLevel="4">
      <c r="A254" s="789"/>
      <c r="B254" s="738"/>
      <c r="C254" s="739"/>
      <c r="D254" s="740"/>
      <c r="E254" s="739"/>
      <c r="F254" s="735" t="s">
        <v>682</v>
      </c>
      <c r="G254" s="736" t="s">
        <v>889</v>
      </c>
      <c r="H254" s="785">
        <v>46850</v>
      </c>
      <c r="I254" s="785">
        <f t="shared" si="25"/>
        <v>47582</v>
      </c>
      <c r="J254" s="785">
        <f t="shared" si="24"/>
        <v>732</v>
      </c>
      <c r="K254" s="786">
        <f>IF(SUM(法人!H254)=0,"",SUM(法人!H254)/1000)</f>
        <v>3349</v>
      </c>
      <c r="L254" s="787">
        <f>IF(SUM(地域!H254)=0,"",SUM(地域!H254)/1000)</f>
        <v>6173</v>
      </c>
      <c r="M254" s="787">
        <f>IF(SUM(相談!H254)=0,"",SUM(相談!H254)/1000)</f>
        <v>3679</v>
      </c>
      <c r="N254" s="787">
        <f>IF(SUM(相談!I254)=0,"",SUM(相談!I254)/1000)</f>
        <v>3679</v>
      </c>
      <c r="O254" s="787" t="str">
        <f>IF(SUM(相談!M254)=0,"",SUM(相談!M254)/1000)</f>
        <v/>
      </c>
      <c r="P254" s="787" t="str">
        <f>IF(SUM(相談!Q254)=0,"",SUM(相談!Q254)/1000)</f>
        <v/>
      </c>
      <c r="Q254" s="787" t="str">
        <f>IF(SUM(基金!H254)=0,"",SUM(基金!H254)/1000)</f>
        <v/>
      </c>
      <c r="R254" s="787" t="str">
        <f>IF(SUM(善銀!H254)=0,"",SUM(善銀!H254)/1000)</f>
        <v/>
      </c>
      <c r="S254" s="787" t="str">
        <f>IF(SUM(一般募金!H254)=0,"",SUM(一般募金!H254)/1000)</f>
        <v/>
      </c>
      <c r="T254" s="787" t="str">
        <f>IF(SUM(一般募金!I254)=0,"",SUM(一般募金!I254)/1000)</f>
        <v/>
      </c>
      <c r="U254" s="787" t="str">
        <f>IF(SUM(一般募金!K254)=0,"",SUM(一般募金!K254)/1000)</f>
        <v/>
      </c>
      <c r="V254" s="787" t="str">
        <f>IF(SUM(歳末募金!H254)=0,"",SUM(歳末募金!I254)/1000)</f>
        <v/>
      </c>
      <c r="W254" s="787" t="str">
        <f>IF(SUM(センター管理!H254)=0,"",SUM(センター管理!H254)/1000)</f>
        <v/>
      </c>
      <c r="X254" s="787" t="str">
        <f>IF(SUM(センター管理!K254)=0,"",SUM(センター管理!K254)/1000)</f>
        <v/>
      </c>
      <c r="Y254" s="787">
        <f>IF(SUM(居宅!H254)=0,"",SUM(居宅!H254)/1000)</f>
        <v>29960</v>
      </c>
      <c r="Z254" s="787">
        <f>IF(SUM(居宅!I254)=0,"",SUM(居宅!I254)/1000)</f>
        <v>2208</v>
      </c>
      <c r="AA254" s="787">
        <f>IF(SUM(居宅!N254)=0,"",SUM(居宅!N254)/1000)</f>
        <v>3186</v>
      </c>
      <c r="AB254" s="787">
        <f>IF(SUM(居宅!U254)=0,"",SUM(居宅!U254)/1000)</f>
        <v>11258</v>
      </c>
      <c r="AC254" s="787">
        <f>IF(SUM(居宅!AH254)=0,"",SUM(居宅!AH254)/1000)</f>
        <v>1203</v>
      </c>
      <c r="AD254" s="787">
        <f>IF(SUM(居宅!AL254)=0,"",SUM(居宅!AL254)/1000)</f>
        <v>7908</v>
      </c>
      <c r="AE254" s="787">
        <f>IF(SUM(居宅!AV254)=0,"",SUM(居宅!AV254)/1000)</f>
        <v>1510</v>
      </c>
      <c r="AF254" s="787">
        <f>IF(SUM(居宅!AZ254)=0,"",SUM(居宅!AZ254)/1000)</f>
        <v>2687</v>
      </c>
      <c r="AG254" s="787">
        <f>IF(SUM(作業所!H254)=0,"",SUM(作業所!H254)/1000)</f>
        <v>4421</v>
      </c>
      <c r="AH254" s="787" t="str">
        <f>IF(SUM(作業所!I254)=0,"",SUM(作業所!I254)/1000)</f>
        <v/>
      </c>
      <c r="AI254" s="787">
        <f>IF(SUM(作業所!K254)=0,"",SUM(作業所!K254)/1000)</f>
        <v>2781</v>
      </c>
      <c r="AJ254" s="787">
        <f>IF(SUM(作業所!R254)=0,"",SUM(作業所!R254)/1000)</f>
        <v>1640</v>
      </c>
      <c r="AK254" s="788" t="str">
        <f>IF(SUM('市受託(公益)'!H254)=0,"",SUM('市受託(公益)'!H254)/1000)</f>
        <v/>
      </c>
      <c r="AL254" s="409" t="str">
        <f>IF(SUM('市受託(公益)'!I254)=0,"",SUM('市受託(公益)'!I254)/1000)</f>
        <v/>
      </c>
      <c r="AM254" s="133" t="str">
        <f>IF(SUM('市受託(公益)'!K254)=0,"",SUM('市受託(公益)'!K254)/1000)</f>
        <v/>
      </c>
      <c r="AN254" s="64"/>
      <c r="AO254" s="64"/>
      <c r="AP254" s="64"/>
      <c r="AQ254" s="64"/>
    </row>
    <row r="255" spans="1:49" s="398" customFormat="1" ht="13.8" hidden="1" outlineLevel="4">
      <c r="A255" s="789"/>
      <c r="B255" s="738"/>
      <c r="C255" s="739"/>
      <c r="D255" s="740"/>
      <c r="E255" s="739"/>
      <c r="F255" s="735" t="s">
        <v>683</v>
      </c>
      <c r="G255" s="736" t="s">
        <v>890</v>
      </c>
      <c r="H255" s="785">
        <v>50638</v>
      </c>
      <c r="I255" s="785">
        <f t="shared" si="25"/>
        <v>51756</v>
      </c>
      <c r="J255" s="785">
        <f t="shared" si="24"/>
        <v>1118</v>
      </c>
      <c r="K255" s="786">
        <f>IF(SUM(法人!H255)=0,"",SUM(法人!H255)/1000)</f>
        <v>3511</v>
      </c>
      <c r="L255" s="787">
        <f>IF(SUM(地域!H255)=0,"",SUM(地域!H255)/1000)</f>
        <v>6470</v>
      </c>
      <c r="M255" s="787">
        <f>IF(SUM(相談!H255)=0,"",SUM(相談!H255)/1000)</f>
        <v>4440</v>
      </c>
      <c r="N255" s="787">
        <f>IF(SUM(相談!I255)=0,"",SUM(相談!I255)/1000)</f>
        <v>4440</v>
      </c>
      <c r="O255" s="787" t="str">
        <f>IF(SUM(相談!M255)=0,"",SUM(相談!M255)/1000)</f>
        <v/>
      </c>
      <c r="P255" s="787" t="str">
        <f>IF(SUM(相談!Q255)=0,"",SUM(相談!Q255)/1000)</f>
        <v/>
      </c>
      <c r="Q255" s="787" t="str">
        <f>IF(SUM(基金!H255)=0,"",SUM(基金!H255)/1000)</f>
        <v/>
      </c>
      <c r="R255" s="787" t="str">
        <f>IF(SUM(善銀!H255)=0,"",SUM(善銀!H255)/1000)</f>
        <v/>
      </c>
      <c r="S255" s="787" t="str">
        <f>IF(SUM(一般募金!H255)=0,"",SUM(一般募金!H255)/1000)</f>
        <v/>
      </c>
      <c r="T255" s="787" t="str">
        <f>IF(SUM(一般募金!I255)=0,"",SUM(一般募金!I255)/1000)</f>
        <v/>
      </c>
      <c r="U255" s="787" t="str">
        <f>IF(SUM(一般募金!K255)=0,"",SUM(一般募金!K255)/1000)</f>
        <v/>
      </c>
      <c r="V255" s="787" t="str">
        <f>IF(SUM(歳末募金!H255)=0,"",SUM(歳末募金!I255)/1000)</f>
        <v/>
      </c>
      <c r="W255" s="787" t="str">
        <f>IF(SUM(センター管理!H255)=0,"",SUM(センター管理!H255)/1000)</f>
        <v/>
      </c>
      <c r="X255" s="787" t="str">
        <f>IF(SUM(センター管理!K255)=0,"",SUM(センター管理!K255)/1000)</f>
        <v/>
      </c>
      <c r="Y255" s="787">
        <f>IF(SUM(居宅!H255)=0,"",SUM(居宅!H255)/1000)</f>
        <v>32406</v>
      </c>
      <c r="Z255" s="787">
        <f>IF(SUM(居宅!I255)=0,"",SUM(居宅!I255)/1000)</f>
        <v>2313</v>
      </c>
      <c r="AA255" s="787">
        <f>IF(SUM(居宅!N255)=0,"",SUM(居宅!N255)/1000)</f>
        <v>3733</v>
      </c>
      <c r="AB255" s="787">
        <f>IF(SUM(居宅!U255)=0,"",SUM(居宅!U255)/1000)</f>
        <v>11796</v>
      </c>
      <c r="AC255" s="787">
        <f>IF(SUM(居宅!AH255)=0,"",SUM(居宅!AH255)/1000)</f>
        <v>1261</v>
      </c>
      <c r="AD255" s="787">
        <f>IF(SUM(居宅!AL255)=0,"",SUM(居宅!AL255)/1000)</f>
        <v>8576</v>
      </c>
      <c r="AE255" s="787">
        <f>IF(SUM(居宅!AV255)=0,"",SUM(居宅!AV255)/1000)</f>
        <v>1912</v>
      </c>
      <c r="AF255" s="787">
        <f>IF(SUM(居宅!AZ255)=0,"",SUM(居宅!AZ255)/1000)</f>
        <v>2815</v>
      </c>
      <c r="AG255" s="787">
        <f>IF(SUM(作業所!H255)=0,"",SUM(作業所!H255)/1000)</f>
        <v>4929</v>
      </c>
      <c r="AH255" s="787" t="str">
        <f>IF(SUM(作業所!I255)=0,"",SUM(作業所!I255)/1000)</f>
        <v/>
      </c>
      <c r="AI255" s="787">
        <f>IF(SUM(作業所!K255)=0,"",SUM(作業所!K255)/1000)</f>
        <v>3208</v>
      </c>
      <c r="AJ255" s="787">
        <f>IF(SUM(作業所!R255)=0,"",SUM(作業所!R255)/1000)</f>
        <v>1721</v>
      </c>
      <c r="AK255" s="788" t="str">
        <f>IF(SUM('市受託(公益)'!H255)=0,"",SUM('市受託(公益)'!H255)/1000)</f>
        <v/>
      </c>
      <c r="AL255" s="409" t="str">
        <f>IF(SUM('市受託(公益)'!I255)=0,"",SUM('市受託(公益)'!I255)/1000)</f>
        <v/>
      </c>
      <c r="AM255" s="133" t="str">
        <f>IF(SUM('市受託(公益)'!K255)=0,"",SUM('市受託(公益)'!K255)/1000)</f>
        <v/>
      </c>
      <c r="AN255" s="64"/>
      <c r="AO255" s="64"/>
      <c r="AP255" s="64"/>
      <c r="AQ255" s="64"/>
    </row>
    <row r="256" spans="1:49" s="398" customFormat="1" ht="13.8" hidden="1" outlineLevel="4">
      <c r="A256" s="789"/>
      <c r="B256" s="738"/>
      <c r="C256" s="739"/>
      <c r="D256" s="740"/>
      <c r="E256" s="739"/>
      <c r="F256" s="735" t="s">
        <v>680</v>
      </c>
      <c r="G256" s="736" t="s">
        <v>951</v>
      </c>
      <c r="H256" s="785">
        <v>0</v>
      </c>
      <c r="I256" s="785">
        <f t="shared" si="25"/>
        <v>1564</v>
      </c>
      <c r="J256" s="785">
        <f t="shared" si="24"/>
        <v>1564</v>
      </c>
      <c r="K256" s="786" t="str">
        <f>IF(SUM(法人!H256)=0,"",SUM(法人!H256)/1000)</f>
        <v/>
      </c>
      <c r="L256" s="787" t="str">
        <f>IF(SUM(地域!H256)=0,"",SUM(地域!H256)/1000)</f>
        <v/>
      </c>
      <c r="M256" s="787" t="str">
        <f>IF(SUM(相談!H256)=0,"",SUM(相談!H256)/1000)</f>
        <v/>
      </c>
      <c r="N256" s="787" t="str">
        <f>IF(SUM(相談!I256)=0,"",SUM(相談!I256)/1000)</f>
        <v/>
      </c>
      <c r="O256" s="787" t="str">
        <f>IF(SUM(相談!M256)=0,"",SUM(相談!M256)/1000)</f>
        <v/>
      </c>
      <c r="P256" s="787" t="str">
        <f>IF(SUM(相談!Q256)=0,"",SUM(相談!Q256)/1000)</f>
        <v/>
      </c>
      <c r="Q256" s="787" t="str">
        <f>IF(SUM(基金!H256)=0,"",SUM(基金!H256)/1000)</f>
        <v/>
      </c>
      <c r="R256" s="787" t="str">
        <f>IF(SUM(善銀!H256)=0,"",SUM(善銀!H256)/1000)</f>
        <v/>
      </c>
      <c r="S256" s="787" t="str">
        <f>IF(SUM(一般募金!H256)=0,"",SUM(一般募金!H256)/1000)</f>
        <v/>
      </c>
      <c r="T256" s="787" t="str">
        <f>IF(SUM(一般募金!I256)=0,"",SUM(一般募金!I256)/1000)</f>
        <v/>
      </c>
      <c r="U256" s="787" t="str">
        <f>IF(SUM(一般募金!K256)=0,"",SUM(一般募金!K256)/1000)</f>
        <v/>
      </c>
      <c r="V256" s="787" t="str">
        <f>IF(SUM(歳末募金!H256)=0,"",SUM(歳末募金!I256)/1000)</f>
        <v/>
      </c>
      <c r="W256" s="787" t="str">
        <f>IF(SUM(センター管理!H256)=0,"",SUM(センター管理!H256)/1000)</f>
        <v/>
      </c>
      <c r="X256" s="787" t="str">
        <f>IF(SUM(センター管理!K256)=0,"",SUM(センター管理!K256)/1000)</f>
        <v/>
      </c>
      <c r="Y256" s="787">
        <f>IF(SUM(居宅!H256)=0,"",SUM(居宅!H256)/1000)</f>
        <v>1522</v>
      </c>
      <c r="Z256" s="787">
        <f>IF(SUM(居宅!I256)=0,"",SUM(居宅!I256)/1000)</f>
        <v>108</v>
      </c>
      <c r="AA256" s="787" t="str">
        <f>IF(SUM(居宅!N256)=0,"",SUM(居宅!N256)/1000)</f>
        <v/>
      </c>
      <c r="AB256" s="787">
        <f>IF(SUM(居宅!U256)=0,"",SUM(居宅!U256)/1000)</f>
        <v>1121</v>
      </c>
      <c r="AC256" s="787">
        <f>IF(SUM(居宅!AH256)=0,"",SUM(居宅!AH256)/1000)</f>
        <v>113</v>
      </c>
      <c r="AD256" s="787" t="str">
        <f>IF(SUM(居宅!AL256)=0,"",SUM(居宅!AL256)/1000)</f>
        <v/>
      </c>
      <c r="AE256" s="787">
        <f>IF(SUM(居宅!AV256)=0,"",SUM(居宅!AV256)/1000)</f>
        <v>180</v>
      </c>
      <c r="AF256" s="787" t="str">
        <f>IF(SUM(居宅!AZ256)=0,"",SUM(居宅!AZ256)/1000)</f>
        <v/>
      </c>
      <c r="AG256" s="787">
        <f>IF(SUM(作業所!H256)=0,"",SUM(作業所!H256)/1000)</f>
        <v>42</v>
      </c>
      <c r="AH256" s="787" t="str">
        <f>IF(SUM(作業所!I256)=0,"",SUM(作業所!I256)/1000)</f>
        <v/>
      </c>
      <c r="AI256" s="787">
        <f>IF(SUM(作業所!K256)=0,"",SUM(作業所!K256)/1000)</f>
        <v>30</v>
      </c>
      <c r="AJ256" s="787">
        <f>IF(SUM(作業所!R256)=0,"",SUM(作業所!R256)/1000)</f>
        <v>12</v>
      </c>
      <c r="AK256" s="788" t="str">
        <f>IF(SUM('市受託(公益)'!H256)=0,"",SUM('市受託(公益)'!H256)/1000)</f>
        <v/>
      </c>
      <c r="AL256" s="409" t="str">
        <f>IF(SUM('市受託(公益)'!I256)=0,"",SUM('市受託(公益)'!I256)/1000)</f>
        <v/>
      </c>
      <c r="AM256" s="133" t="str">
        <f>IF(SUM('市受託(公益)'!K256)=0,"",SUM('市受託(公益)'!K256)/1000)</f>
        <v/>
      </c>
      <c r="AN256" s="64"/>
      <c r="AO256" s="64"/>
      <c r="AP256" s="64"/>
      <c r="AQ256" s="64"/>
    </row>
    <row r="257" spans="1:43" s="398" customFormat="1" ht="13.8" hidden="1" outlineLevel="4">
      <c r="A257" s="789"/>
      <c r="B257" s="738"/>
      <c r="C257" s="739"/>
      <c r="D257" s="740"/>
      <c r="E257" s="739"/>
      <c r="F257" s="735" t="s">
        <v>680</v>
      </c>
      <c r="G257" s="736" t="s">
        <v>952</v>
      </c>
      <c r="H257" s="785">
        <v>0</v>
      </c>
      <c r="I257" s="785">
        <f t="shared" si="25"/>
        <v>1042</v>
      </c>
      <c r="J257" s="785">
        <f t="shared" si="24"/>
        <v>1042</v>
      </c>
      <c r="K257" s="786">
        <f>IF(SUM(法人!H257)=0,"",SUM(法人!H257)/1000)</f>
        <v>4</v>
      </c>
      <c r="L257" s="787" t="str">
        <f>IF(SUM(地域!H257)=0,"",SUM(地域!H257)/1000)</f>
        <v/>
      </c>
      <c r="M257" s="787" t="str">
        <f>IF(SUM(相談!H257)=0,"",SUM(相談!H257)/1000)</f>
        <v/>
      </c>
      <c r="N257" s="787" t="str">
        <f>IF(SUM(相談!I257)=0,"",SUM(相談!I257)/1000)</f>
        <v/>
      </c>
      <c r="O257" s="787" t="str">
        <f>IF(SUM(相談!M257)=0,"",SUM(相談!M257)/1000)</f>
        <v/>
      </c>
      <c r="P257" s="787" t="str">
        <f>IF(SUM(相談!Q257)=0,"",SUM(相談!Q257)/1000)</f>
        <v/>
      </c>
      <c r="Q257" s="787" t="str">
        <f>IF(SUM(基金!H257)=0,"",SUM(基金!H257)/1000)</f>
        <v/>
      </c>
      <c r="R257" s="787" t="str">
        <f>IF(SUM(善銀!H257)=0,"",SUM(善銀!H257)/1000)</f>
        <v/>
      </c>
      <c r="S257" s="787" t="str">
        <f>IF(SUM(一般募金!H257)=0,"",SUM(一般募金!H257)/1000)</f>
        <v/>
      </c>
      <c r="T257" s="787" t="str">
        <f>IF(SUM(一般募金!I257)=0,"",SUM(一般募金!I257)/1000)</f>
        <v/>
      </c>
      <c r="U257" s="787" t="str">
        <f>IF(SUM(一般募金!K257)=0,"",SUM(一般募金!K257)/1000)</f>
        <v/>
      </c>
      <c r="V257" s="787" t="str">
        <f>IF(SUM(歳末募金!H257)=0,"",SUM(歳末募金!I257)/1000)</f>
        <v/>
      </c>
      <c r="W257" s="787" t="str">
        <f>IF(SUM(センター管理!H257)=0,"",SUM(センター管理!H257)/1000)</f>
        <v/>
      </c>
      <c r="X257" s="787" t="str">
        <f>IF(SUM(センター管理!K257)=0,"",SUM(センター管理!K257)/1000)</f>
        <v/>
      </c>
      <c r="Y257" s="787">
        <f>IF(SUM(居宅!H257)=0,"",SUM(居宅!H257)/1000)</f>
        <v>1011</v>
      </c>
      <c r="Z257" s="787" t="str">
        <f>IF(SUM(居宅!I257)=0,"",SUM(居宅!I257)/1000)</f>
        <v/>
      </c>
      <c r="AA257" s="787" t="str">
        <f>IF(SUM(居宅!N257)=0,"",SUM(居宅!N257)/1000)</f>
        <v/>
      </c>
      <c r="AB257" s="787">
        <f>IF(SUM(居宅!U257)=0,"",SUM(居宅!U257)/1000)</f>
        <v>505</v>
      </c>
      <c r="AC257" s="787">
        <f>IF(SUM(居宅!AH257)=0,"",SUM(居宅!AH257)/1000)</f>
        <v>125</v>
      </c>
      <c r="AD257" s="787" t="str">
        <f>IF(SUM(居宅!AL257)=0,"",SUM(居宅!AL257)/1000)</f>
        <v/>
      </c>
      <c r="AE257" s="787">
        <f>IF(SUM(居宅!AV257)=0,"",SUM(居宅!AV257)/1000)</f>
        <v>381</v>
      </c>
      <c r="AF257" s="787" t="str">
        <f>IF(SUM(居宅!AZ257)=0,"",SUM(居宅!AZ257)/1000)</f>
        <v/>
      </c>
      <c r="AG257" s="787">
        <f>IF(SUM(作業所!H257)=0,"",SUM(作業所!H257)/1000)</f>
        <v>27</v>
      </c>
      <c r="AH257" s="787" t="str">
        <f>IF(SUM(作業所!I257)=0,"",SUM(作業所!I257)/1000)</f>
        <v/>
      </c>
      <c r="AI257" s="787">
        <f>IF(SUM(作業所!K257)=0,"",SUM(作業所!K257)/1000)</f>
        <v>27</v>
      </c>
      <c r="AJ257" s="787" t="str">
        <f>IF(SUM(作業所!R257)=0,"",SUM(作業所!R257)/1000)</f>
        <v/>
      </c>
      <c r="AK257" s="788" t="str">
        <f>IF(SUM('市受託(公益)'!H257)=0,"",SUM('市受託(公益)'!H257)/1000)</f>
        <v/>
      </c>
      <c r="AL257" s="409" t="str">
        <f>IF(SUM('市受託(公益)'!I257)=0,"",SUM('市受託(公益)'!I257)/1000)</f>
        <v/>
      </c>
      <c r="AM257" s="133" t="str">
        <f>IF(SUM('市受託(公益)'!K257)=0,"",SUM('市受託(公益)'!K257)/1000)</f>
        <v/>
      </c>
      <c r="AN257" s="64"/>
      <c r="AO257" s="64"/>
      <c r="AP257" s="64"/>
      <c r="AQ257" s="64"/>
    </row>
    <row r="258" spans="1:43" ht="13.8" hidden="1" outlineLevel="1">
      <c r="A258" s="789"/>
      <c r="B258" s="738"/>
      <c r="C258" s="739"/>
      <c r="D258" s="792" t="s">
        <v>451</v>
      </c>
      <c r="E258" s="736" t="s">
        <v>104</v>
      </c>
      <c r="F258" s="792"/>
      <c r="G258" s="736"/>
      <c r="H258" s="785">
        <v>162007</v>
      </c>
      <c r="I258" s="785">
        <f t="shared" si="25"/>
        <v>157836</v>
      </c>
      <c r="J258" s="785">
        <f t="shared" si="24"/>
        <v>-4171</v>
      </c>
      <c r="K258" s="786">
        <f>IF(SUM(法人!H258)=0,"",SUM(法人!H258)/1000)</f>
        <v>6948</v>
      </c>
      <c r="L258" s="787">
        <f>SUM(L259:L269)</f>
        <v>10348</v>
      </c>
      <c r="M258" s="787">
        <f>IF(SUM(相談!H258)=0,"",SUM(相談!H258)/1000)</f>
        <v>5479</v>
      </c>
      <c r="N258" s="787">
        <f>IF(SUM(相談!I258)=0,"",SUM(相談!I258)/1000)</f>
        <v>3857</v>
      </c>
      <c r="O258" s="787">
        <f>IF(SUM(相談!M258)=0,"",SUM(相談!M258)/1000)</f>
        <v>1622</v>
      </c>
      <c r="P258" s="787" t="str">
        <f>IF(SUM(相談!Q258)=0,"",SUM(相談!Q258)/1000)</f>
        <v/>
      </c>
      <c r="Q258" s="787" t="str">
        <f>IF(SUM(基金!H258)=0,"",SUM(基金!H258)/1000)</f>
        <v/>
      </c>
      <c r="R258" s="787" t="str">
        <f>IF(SUM(善銀!H258)=0,"",SUM(善銀!H258)/1000)</f>
        <v/>
      </c>
      <c r="S258" s="787" t="str">
        <f>IF(SUM(一般募金!H258)=0,"",SUM(一般募金!H258)/1000)</f>
        <v/>
      </c>
      <c r="T258" s="787" t="str">
        <f>IF(SUM(一般募金!I258)=0,"",SUM(一般募金!I258)/1000)</f>
        <v/>
      </c>
      <c r="U258" s="787" t="str">
        <f>IF(SUM(一般募金!K258)=0,"",SUM(一般募金!K258)/1000)</f>
        <v/>
      </c>
      <c r="V258" s="787" t="str">
        <f>IF(SUM(歳末募金!H258)=0,"",SUM(歳末募金!I258)/1000)</f>
        <v/>
      </c>
      <c r="W258" s="787">
        <f>IF(SUM(センター管理!H258)=0,"",SUM(センター管理!H258)/1000)</f>
        <v>2105</v>
      </c>
      <c r="X258" s="787">
        <f>IF(SUM(センター管理!K258)=0,"",SUM(センター管理!K258)/1000)</f>
        <v>2105</v>
      </c>
      <c r="Y258" s="787">
        <f>IF(SUM(居宅!H258)=0,"",SUM(居宅!H258)/1000)</f>
        <v>110164</v>
      </c>
      <c r="Z258" s="787" t="str">
        <f>IF(SUM(居宅!I258)=0,"",SUM(居宅!I258)/1000)</f>
        <v/>
      </c>
      <c r="AA258" s="787">
        <f>IF(SUM(居宅!N258)=0,"",SUM(居宅!N258)/1000)</f>
        <v>5534</v>
      </c>
      <c r="AB258" s="787">
        <f>IF(SUM(居宅!U258)=0,"",SUM(居宅!U258)/1000)</f>
        <v>36156</v>
      </c>
      <c r="AC258" s="787">
        <f>IF(SUM(居宅!AH258)=0,"",SUM(居宅!AH258)/1000)</f>
        <v>13688</v>
      </c>
      <c r="AD258" s="787">
        <f>IF(SUM(居宅!AL258)=0,"",SUM(居宅!AL258)/1000)</f>
        <v>9076</v>
      </c>
      <c r="AE258" s="787">
        <f>IF(SUM(居宅!AV258)=0,"",SUM(居宅!AV258)/1000)</f>
        <v>31693</v>
      </c>
      <c r="AF258" s="787">
        <f>IF(SUM(居宅!AZ258)=0,"",SUM(居宅!AZ258)/1000)</f>
        <v>14017</v>
      </c>
      <c r="AG258" s="787">
        <f>IF(SUM(作業所!H258)=0,"",SUM(作業所!H258)/1000)</f>
        <v>20871</v>
      </c>
      <c r="AH258" s="787" t="str">
        <f>IF(SUM(作業所!I258)=0,"",SUM(作業所!I258)/1000)</f>
        <v/>
      </c>
      <c r="AI258" s="787">
        <f>IF(SUM(作業所!K258)=0,"",SUM(作業所!K258)/1000)</f>
        <v>13313</v>
      </c>
      <c r="AJ258" s="787">
        <f>IF(SUM(作業所!R258)=0,"",SUM(作業所!R258)/1000)</f>
        <v>7558</v>
      </c>
      <c r="AK258" s="788">
        <f>IF(SUM('市受託(公益)'!H258)=0,"",SUM('市受託(公益)'!H258)/1000)</f>
        <v>1921</v>
      </c>
      <c r="AL258" s="409">
        <f>IF(SUM('市受託(公益)'!I258)=0,"",SUM('市受託(公益)'!I258)/1000)</f>
        <v>1921</v>
      </c>
      <c r="AM258" s="133" t="str">
        <f>IF(SUM('市受託(公益)'!K258)=0,"",SUM('市受託(公益)'!K258)/1000)</f>
        <v/>
      </c>
    </row>
    <row r="259" spans="1:43" s="398" customFormat="1" ht="13.8" hidden="1" outlineLevel="4">
      <c r="A259" s="789"/>
      <c r="B259" s="738"/>
      <c r="C259" s="739"/>
      <c r="D259" s="740"/>
      <c r="E259" s="739"/>
      <c r="F259" s="735" t="s">
        <v>682</v>
      </c>
      <c r="G259" s="736" t="s">
        <v>891</v>
      </c>
      <c r="H259" s="785">
        <v>4461</v>
      </c>
      <c r="I259" s="785">
        <f t="shared" si="25"/>
        <v>2402</v>
      </c>
      <c r="J259" s="785">
        <f t="shared" si="24"/>
        <v>-2059</v>
      </c>
      <c r="K259" s="786" t="str">
        <f>IF(SUM(法人!H259)=0,"",SUM(法人!H259)/1000)</f>
        <v/>
      </c>
      <c r="L259" s="787" t="str">
        <f>IF(SUM(地域!H259)=0,"",SUM(地域!H259)/1000)</f>
        <v/>
      </c>
      <c r="M259" s="787" t="str">
        <f>IF(SUM(相談!H259)=0,"",SUM(相談!H259)/1000)</f>
        <v/>
      </c>
      <c r="N259" s="787" t="str">
        <f>IF(SUM(相談!I259)=0,"",SUM(相談!I259)/1000)</f>
        <v/>
      </c>
      <c r="O259" s="787" t="str">
        <f>IF(SUM(相談!M259)=0,"",SUM(相談!M259)/1000)</f>
        <v/>
      </c>
      <c r="P259" s="787" t="str">
        <f>IF(SUM(相談!Q259)=0,"",SUM(相談!Q259)/1000)</f>
        <v/>
      </c>
      <c r="Q259" s="787" t="str">
        <f>IF(SUM(基金!H259)=0,"",SUM(基金!H259)/1000)</f>
        <v/>
      </c>
      <c r="R259" s="787" t="str">
        <f>IF(SUM(善銀!H259)=0,"",SUM(善銀!H259)/1000)</f>
        <v/>
      </c>
      <c r="S259" s="787" t="str">
        <f>IF(SUM(一般募金!H259)=0,"",SUM(一般募金!H259)/1000)</f>
        <v/>
      </c>
      <c r="T259" s="787" t="str">
        <f>IF(SUM(一般募金!I259)=0,"",SUM(一般募金!I259)/1000)</f>
        <v/>
      </c>
      <c r="U259" s="787" t="str">
        <f>IF(SUM(一般募金!K259)=0,"",SUM(一般募金!K259)/1000)</f>
        <v/>
      </c>
      <c r="V259" s="787" t="str">
        <f>IF(SUM(歳末募金!H259)=0,"",SUM(歳末募金!I259)/1000)</f>
        <v/>
      </c>
      <c r="W259" s="787" t="str">
        <f>IF(SUM(センター管理!H259)=0,"",SUM(センター管理!H259)/1000)</f>
        <v/>
      </c>
      <c r="X259" s="787" t="str">
        <f>IF(SUM(センター管理!K259)=0,"",SUM(センター管理!K259)/1000)</f>
        <v/>
      </c>
      <c r="Y259" s="787">
        <f>IF(SUM(居宅!H259)=0,"",SUM(居宅!H259)/1000)</f>
        <v>2402</v>
      </c>
      <c r="Z259" s="787" t="str">
        <f>IF(SUM(居宅!I259)=0,"",SUM(居宅!I259)/1000)</f>
        <v/>
      </c>
      <c r="AA259" s="787" t="str">
        <f>IF(SUM(居宅!N259)=0,"",SUM(居宅!N259)/1000)</f>
        <v/>
      </c>
      <c r="AB259" s="787" t="str">
        <f>IF(SUM(居宅!U259)=0,"",SUM(居宅!U259)/1000)</f>
        <v/>
      </c>
      <c r="AC259" s="787" t="str">
        <f>IF(SUM(居宅!AH259)=0,"",SUM(居宅!AH259)/1000)</f>
        <v/>
      </c>
      <c r="AD259" s="787">
        <f>IF(SUM(居宅!AL259)=0,"",SUM(居宅!AL259)/1000)</f>
        <v>2402</v>
      </c>
      <c r="AE259" s="787" t="str">
        <f>IF(SUM(居宅!AV259)=0,"",SUM(居宅!AV259)/1000)</f>
        <v/>
      </c>
      <c r="AF259" s="787" t="str">
        <f>IF(SUM(居宅!AZ259)=0,"",SUM(居宅!AZ259)/1000)</f>
        <v/>
      </c>
      <c r="AG259" s="787" t="str">
        <f>IF(SUM(作業所!H259)=0,"",SUM(作業所!H259)/1000)</f>
        <v/>
      </c>
      <c r="AH259" s="787" t="str">
        <f>IF(SUM(作業所!I259)=0,"",SUM(作業所!I259)/1000)</f>
        <v/>
      </c>
      <c r="AI259" s="787" t="str">
        <f>IF(SUM(作業所!K259)=0,"",SUM(作業所!K259)/1000)</f>
        <v/>
      </c>
      <c r="AJ259" s="787" t="str">
        <f>IF(SUM(作業所!R259)=0,"",SUM(作業所!R259)/1000)</f>
        <v/>
      </c>
      <c r="AK259" s="788" t="str">
        <f>IF(SUM('市受託(公益)'!H259)=0,"",SUM('市受託(公益)'!H259)/1000)</f>
        <v/>
      </c>
      <c r="AL259" s="409" t="str">
        <f>IF(SUM('市受託(公益)'!I259)=0,"",SUM('市受託(公益)'!I259)/1000)</f>
        <v/>
      </c>
      <c r="AM259" s="133" t="str">
        <f>IF(SUM('市受託(公益)'!K259)=0,"",SUM('市受託(公益)'!K259)/1000)</f>
        <v/>
      </c>
      <c r="AN259" s="64"/>
      <c r="AO259" s="64"/>
      <c r="AP259" s="64"/>
      <c r="AQ259" s="64"/>
    </row>
    <row r="260" spans="1:43" s="398" customFormat="1" ht="13.8" hidden="1" outlineLevel="4">
      <c r="A260" s="789"/>
      <c r="B260" s="738"/>
      <c r="C260" s="739"/>
      <c r="D260" s="740"/>
      <c r="E260" s="739"/>
      <c r="F260" s="735" t="s">
        <v>683</v>
      </c>
      <c r="G260" s="736" t="s">
        <v>892</v>
      </c>
      <c r="H260" s="785">
        <v>240</v>
      </c>
      <c r="I260" s="785">
        <f t="shared" si="25"/>
        <v>155</v>
      </c>
      <c r="J260" s="785">
        <f t="shared" si="24"/>
        <v>-85</v>
      </c>
      <c r="K260" s="786" t="str">
        <f>IF(SUM(法人!H260)=0,"",SUM(法人!H260)/1000)</f>
        <v/>
      </c>
      <c r="L260" s="787" t="str">
        <f>IF(SUM(地域!H260)=0,"",SUM(地域!H260)/1000)</f>
        <v/>
      </c>
      <c r="M260" s="787" t="str">
        <f>IF(SUM(相談!H260)=0,"",SUM(相談!H260)/1000)</f>
        <v/>
      </c>
      <c r="N260" s="787" t="str">
        <f>IF(SUM(相談!I260)=0,"",SUM(相談!I260)/1000)</f>
        <v/>
      </c>
      <c r="O260" s="787" t="str">
        <f>IF(SUM(相談!M260)=0,"",SUM(相談!M260)/1000)</f>
        <v/>
      </c>
      <c r="P260" s="787" t="str">
        <f>IF(SUM(相談!Q260)=0,"",SUM(相談!Q260)/1000)</f>
        <v/>
      </c>
      <c r="Q260" s="787" t="str">
        <f>IF(SUM(基金!H260)=0,"",SUM(基金!H260)/1000)</f>
        <v/>
      </c>
      <c r="R260" s="787" t="str">
        <f>IF(SUM(善銀!H260)=0,"",SUM(善銀!H260)/1000)</f>
        <v/>
      </c>
      <c r="S260" s="787" t="str">
        <f>IF(SUM(一般募金!H260)=0,"",SUM(一般募金!H260)/1000)</f>
        <v/>
      </c>
      <c r="T260" s="787" t="str">
        <f>IF(SUM(一般募金!I260)=0,"",SUM(一般募金!I260)/1000)</f>
        <v/>
      </c>
      <c r="U260" s="787" t="str">
        <f>IF(SUM(一般募金!K260)=0,"",SUM(一般募金!K260)/1000)</f>
        <v/>
      </c>
      <c r="V260" s="787" t="str">
        <f>IF(SUM(歳末募金!H260)=0,"",SUM(歳末募金!I260)/1000)</f>
        <v/>
      </c>
      <c r="W260" s="787" t="str">
        <f>IF(SUM(センター管理!H260)=0,"",SUM(センター管理!H260)/1000)</f>
        <v/>
      </c>
      <c r="X260" s="787" t="str">
        <f>IF(SUM(センター管理!K260)=0,"",SUM(センター管理!K260)/1000)</f>
        <v/>
      </c>
      <c r="Y260" s="787">
        <f>IF(SUM(居宅!H260)=0,"",SUM(居宅!H260)/1000)</f>
        <v>155</v>
      </c>
      <c r="Z260" s="787" t="str">
        <f>IF(SUM(居宅!I260)=0,"",SUM(居宅!I260)/1000)</f>
        <v/>
      </c>
      <c r="AA260" s="787" t="str">
        <f>IF(SUM(居宅!N260)=0,"",SUM(居宅!N260)/1000)</f>
        <v/>
      </c>
      <c r="AB260" s="787" t="str">
        <f>IF(SUM(居宅!U260)=0,"",SUM(居宅!U260)/1000)</f>
        <v/>
      </c>
      <c r="AC260" s="787" t="str">
        <f>IF(SUM(居宅!AH260)=0,"",SUM(居宅!AH260)/1000)</f>
        <v/>
      </c>
      <c r="AD260" s="787">
        <f>IF(SUM(居宅!AL260)=0,"",SUM(居宅!AL260)/1000)</f>
        <v>155</v>
      </c>
      <c r="AE260" s="787" t="str">
        <f>IF(SUM(居宅!AV260)=0,"",SUM(居宅!AV260)/1000)</f>
        <v/>
      </c>
      <c r="AF260" s="787" t="str">
        <f>IF(SUM(居宅!AZ260)=0,"",SUM(居宅!AZ260)/1000)</f>
        <v/>
      </c>
      <c r="AG260" s="787" t="str">
        <f>IF(SUM(作業所!H260)=0,"",SUM(作業所!H260)/1000)</f>
        <v/>
      </c>
      <c r="AH260" s="787" t="str">
        <f>IF(SUM(作業所!I260)=0,"",SUM(作業所!I260)/1000)</f>
        <v/>
      </c>
      <c r="AI260" s="787" t="str">
        <f>IF(SUM(作業所!K260)=0,"",SUM(作業所!K260)/1000)</f>
        <v/>
      </c>
      <c r="AJ260" s="787" t="str">
        <f>IF(SUM(作業所!R260)=0,"",SUM(作業所!R260)/1000)</f>
        <v/>
      </c>
      <c r="AK260" s="788" t="str">
        <f>IF(SUM('市受託(公益)'!H260)=0,"",SUM('市受託(公益)'!H260)/1000)</f>
        <v/>
      </c>
      <c r="AL260" s="409" t="str">
        <f>IF(SUM('市受託(公益)'!I260)=0,"",SUM('市受託(公益)'!I260)/1000)</f>
        <v/>
      </c>
      <c r="AM260" s="133" t="str">
        <f>IF(SUM('市受託(公益)'!K260)=0,"",SUM('市受託(公益)'!K260)/1000)</f>
        <v/>
      </c>
      <c r="AN260" s="64"/>
      <c r="AO260" s="64"/>
      <c r="AP260" s="64"/>
      <c r="AQ260" s="64"/>
    </row>
    <row r="261" spans="1:43" s="398" customFormat="1" ht="13.8" hidden="1" outlineLevel="4">
      <c r="A261" s="789"/>
      <c r="B261" s="738"/>
      <c r="C261" s="739"/>
      <c r="D261" s="740"/>
      <c r="E261" s="739"/>
      <c r="F261" s="735" t="s">
        <v>680</v>
      </c>
      <c r="G261" s="736" t="s">
        <v>893</v>
      </c>
      <c r="H261" s="785" t="s">
        <v>871</v>
      </c>
      <c r="I261" s="785" t="str">
        <f t="shared" si="25"/>
        <v/>
      </c>
      <c r="J261" s="785" t="str">
        <f t="shared" si="24"/>
        <v xml:space="preserve"> </v>
      </c>
      <c r="K261" s="786" t="str">
        <f>IF(SUM(法人!H261)=0,"",SUM(法人!H261)/1000)</f>
        <v/>
      </c>
      <c r="L261" s="787" t="str">
        <f>IF(SUM(地域!H261)=0,"",SUM(地域!H261)/1000)</f>
        <v/>
      </c>
      <c r="M261" s="787" t="str">
        <f>IF(SUM(相談!H261)=0,"",SUM(相談!H261)/1000)</f>
        <v/>
      </c>
      <c r="N261" s="787" t="str">
        <f>IF(SUM(相談!I261)=0,"",SUM(相談!I261)/1000)</f>
        <v/>
      </c>
      <c r="O261" s="787" t="str">
        <f>IF(SUM(相談!M261)=0,"",SUM(相談!M261)/1000)</f>
        <v/>
      </c>
      <c r="P261" s="787" t="str">
        <f>IF(SUM(相談!Q261)=0,"",SUM(相談!Q261)/1000)</f>
        <v/>
      </c>
      <c r="Q261" s="787" t="str">
        <f>IF(SUM(基金!H261)=0,"",SUM(基金!H261)/1000)</f>
        <v/>
      </c>
      <c r="R261" s="787" t="str">
        <f>IF(SUM(善銀!H261)=0,"",SUM(善銀!H261)/1000)</f>
        <v/>
      </c>
      <c r="S261" s="787" t="str">
        <f>IF(SUM(一般募金!H261)=0,"",SUM(一般募金!H261)/1000)</f>
        <v/>
      </c>
      <c r="T261" s="787" t="str">
        <f>IF(SUM(一般募金!I261)=0,"",SUM(一般募金!I261)/1000)</f>
        <v/>
      </c>
      <c r="U261" s="787" t="str">
        <f>IF(SUM(一般募金!K261)=0,"",SUM(一般募金!K261)/1000)</f>
        <v/>
      </c>
      <c r="V261" s="787" t="str">
        <f>IF(SUM(歳末募金!H261)=0,"",SUM(歳末募金!I261)/1000)</f>
        <v/>
      </c>
      <c r="W261" s="787" t="str">
        <f>IF(SUM(センター管理!H261)=0,"",SUM(センター管理!H261)/1000)</f>
        <v/>
      </c>
      <c r="X261" s="787" t="str">
        <f>IF(SUM(センター管理!K261)=0,"",SUM(センター管理!K261)/1000)</f>
        <v/>
      </c>
      <c r="Y261" s="787" t="str">
        <f>IF(SUM(居宅!H261)=0,"",SUM(居宅!H261)/1000)</f>
        <v/>
      </c>
      <c r="Z261" s="787" t="str">
        <f>IF(SUM(居宅!I261)=0,"",SUM(居宅!I261)/1000)</f>
        <v/>
      </c>
      <c r="AA261" s="787" t="str">
        <f>IF(SUM(居宅!N261)=0,"",SUM(居宅!N261)/1000)</f>
        <v/>
      </c>
      <c r="AB261" s="787" t="str">
        <f>IF(SUM(居宅!U261)=0,"",SUM(居宅!U261)/1000)</f>
        <v/>
      </c>
      <c r="AC261" s="787" t="str">
        <f>IF(SUM(居宅!AH261)=0,"",SUM(居宅!AH261)/1000)</f>
        <v/>
      </c>
      <c r="AD261" s="787" t="str">
        <f>IF(SUM(居宅!AL261)=0,"",SUM(居宅!AL261)/1000)</f>
        <v/>
      </c>
      <c r="AE261" s="787" t="str">
        <f>IF(SUM(居宅!AV261)=0,"",SUM(居宅!AV261)/1000)</f>
        <v/>
      </c>
      <c r="AF261" s="787" t="str">
        <f>IF(SUM(居宅!AZ261)=0,"",SUM(居宅!AZ261)/1000)</f>
        <v/>
      </c>
      <c r="AG261" s="787" t="str">
        <f>IF(SUM(作業所!H261)=0,"",SUM(作業所!H261)/1000)</f>
        <v/>
      </c>
      <c r="AH261" s="787" t="str">
        <f>IF(SUM(作業所!I261)=0,"",SUM(作業所!I261)/1000)</f>
        <v/>
      </c>
      <c r="AI261" s="787" t="str">
        <f>IF(SUM(作業所!K261)=0,"",SUM(作業所!K261)/1000)</f>
        <v/>
      </c>
      <c r="AJ261" s="787" t="str">
        <f>IF(SUM(作業所!R261)=0,"",SUM(作業所!R261)/1000)</f>
        <v/>
      </c>
      <c r="AK261" s="788" t="str">
        <f>IF(SUM('市受託(公益)'!H261)=0,"",SUM('市受託(公益)'!H261)/1000)</f>
        <v/>
      </c>
      <c r="AL261" s="409" t="str">
        <f>IF(SUM('市受託(公益)'!I261)=0,"",SUM('市受託(公益)'!I261)/1000)</f>
        <v/>
      </c>
      <c r="AM261" s="133" t="str">
        <f>IF(SUM('市受託(公益)'!K261)=0,"",SUM('市受託(公益)'!K261)/1000)</f>
        <v/>
      </c>
      <c r="AN261" s="64"/>
      <c r="AO261" s="64"/>
      <c r="AP261" s="64"/>
      <c r="AQ261" s="64"/>
    </row>
    <row r="262" spans="1:43" s="398" customFormat="1" ht="13.8" hidden="1" outlineLevel="4">
      <c r="A262" s="789"/>
      <c r="B262" s="738"/>
      <c r="C262" s="739"/>
      <c r="D262" s="740"/>
      <c r="E262" s="739"/>
      <c r="F262" s="735" t="s">
        <v>806</v>
      </c>
      <c r="G262" s="736" t="s">
        <v>894</v>
      </c>
      <c r="H262" s="785">
        <v>144</v>
      </c>
      <c r="I262" s="785" t="str">
        <f t="shared" si="25"/>
        <v/>
      </c>
      <c r="J262" s="785" t="e">
        <f t="shared" ref="J262:J268" si="26">IF(H262=""," ",I262-H262)</f>
        <v>#VALUE!</v>
      </c>
      <c r="K262" s="786" t="str">
        <f>IF(SUM(法人!H262)=0,"",SUM(法人!H262)/1000)</f>
        <v/>
      </c>
      <c r="L262" s="787" t="str">
        <f>IF(SUM(地域!H262)=0,"",SUM(地域!H262)/1000)</f>
        <v/>
      </c>
      <c r="M262" s="787" t="str">
        <f>IF(SUM(相談!H262)=0,"",SUM(相談!H262)/1000)</f>
        <v/>
      </c>
      <c r="N262" s="787" t="str">
        <f>IF(SUM(相談!I262)=0,"",SUM(相談!I262)/1000)</f>
        <v/>
      </c>
      <c r="O262" s="787" t="str">
        <f>IF(SUM(相談!M262)=0,"",SUM(相談!M262)/1000)</f>
        <v/>
      </c>
      <c r="P262" s="787" t="str">
        <f>IF(SUM(相談!Q262)=0,"",SUM(相談!Q262)/1000)</f>
        <v/>
      </c>
      <c r="Q262" s="787" t="str">
        <f>IF(SUM(基金!H262)=0,"",SUM(基金!H262)/1000)</f>
        <v/>
      </c>
      <c r="R262" s="787" t="str">
        <f>IF(SUM(善銀!H262)=0,"",SUM(善銀!H262)/1000)</f>
        <v/>
      </c>
      <c r="S262" s="787" t="str">
        <f>IF(SUM(一般募金!H262)=0,"",SUM(一般募金!H262)/1000)</f>
        <v/>
      </c>
      <c r="T262" s="787" t="str">
        <f>IF(SUM(一般募金!I262)=0,"",SUM(一般募金!I262)/1000)</f>
        <v/>
      </c>
      <c r="U262" s="787" t="str">
        <f>IF(SUM(一般募金!K262)=0,"",SUM(一般募金!K262)/1000)</f>
        <v/>
      </c>
      <c r="V262" s="787" t="str">
        <f>IF(SUM(歳末募金!H262)=0,"",SUM(歳末募金!I262)/1000)</f>
        <v/>
      </c>
      <c r="W262" s="787" t="str">
        <f>IF(SUM(センター管理!H262)=0,"",SUM(センター管理!H262)/1000)</f>
        <v/>
      </c>
      <c r="X262" s="787" t="str">
        <f>IF(SUM(センター管理!K262)=0,"",SUM(センター管理!K262)/1000)</f>
        <v/>
      </c>
      <c r="Y262" s="787" t="str">
        <f>IF(SUM(居宅!H262)=0,"",SUM(居宅!H262)/1000)</f>
        <v/>
      </c>
      <c r="Z262" s="787" t="str">
        <f>IF(SUM(居宅!I262)=0,"",SUM(居宅!I262)/1000)</f>
        <v/>
      </c>
      <c r="AA262" s="787" t="str">
        <f>IF(SUM(居宅!N262)=0,"",SUM(居宅!N262)/1000)</f>
        <v/>
      </c>
      <c r="AB262" s="787" t="str">
        <f>IF(SUM(居宅!U262)=0,"",SUM(居宅!U262)/1000)</f>
        <v/>
      </c>
      <c r="AC262" s="787" t="str">
        <f>IF(SUM(居宅!AH262)=0,"",SUM(居宅!AH262)/1000)</f>
        <v/>
      </c>
      <c r="AD262" s="787" t="str">
        <f>IF(SUM(居宅!AL262)=0,"",SUM(居宅!AL262)/1000)</f>
        <v/>
      </c>
      <c r="AE262" s="787" t="str">
        <f>IF(SUM(居宅!AV262)=0,"",SUM(居宅!AV262)/1000)</f>
        <v/>
      </c>
      <c r="AF262" s="787" t="str">
        <f>IF(SUM(居宅!AZ262)=0,"",SUM(居宅!AZ262)/1000)</f>
        <v/>
      </c>
      <c r="AG262" s="787" t="str">
        <f>IF(SUM(作業所!H262)=0,"",SUM(作業所!H262)/1000)</f>
        <v/>
      </c>
      <c r="AH262" s="787" t="str">
        <f>IF(SUM(作業所!I262)=0,"",SUM(作業所!I262)/1000)</f>
        <v/>
      </c>
      <c r="AI262" s="787" t="str">
        <f>IF(SUM(作業所!K262)=0,"",SUM(作業所!K262)/1000)</f>
        <v/>
      </c>
      <c r="AJ262" s="787" t="str">
        <f>IF(SUM(作業所!R262)=0,"",SUM(作業所!R262)/1000)</f>
        <v/>
      </c>
      <c r="AK262" s="788" t="str">
        <f>IF(SUM('市受託(公益)'!H262)=0,"",SUM('市受託(公益)'!H262)/1000)</f>
        <v/>
      </c>
      <c r="AL262" s="409" t="str">
        <f>IF(SUM('市受託(公益)'!I262)=0,"",SUM('市受託(公益)'!I262)/1000)</f>
        <v/>
      </c>
      <c r="AM262" s="133" t="str">
        <f>IF(SUM('市受託(公益)'!K262)=0,"",SUM('市受託(公益)'!K262)/1000)</f>
        <v/>
      </c>
      <c r="AN262" s="64"/>
      <c r="AO262" s="64"/>
      <c r="AP262" s="64"/>
      <c r="AQ262" s="64"/>
    </row>
    <row r="263" spans="1:43" s="398" customFormat="1" ht="13.8" hidden="1" outlineLevel="4">
      <c r="A263" s="789"/>
      <c r="B263" s="738"/>
      <c r="C263" s="739"/>
      <c r="D263" s="740"/>
      <c r="E263" s="739"/>
      <c r="F263" s="735" t="s">
        <v>979</v>
      </c>
      <c r="G263" s="736" t="s">
        <v>980</v>
      </c>
      <c r="H263" s="809">
        <v>60</v>
      </c>
      <c r="I263" s="785" t="str">
        <f>IF(SUM(K263,L263,M263,Q263,R263,S263,V263,W263,Y263,AG263,AK263)=0,"",SUM(K263,L263,M263,Q263,R263,S263,V263,W263,Y263,AG263,AK263))</f>
        <v/>
      </c>
      <c r="J263" s="785" t="e">
        <f t="shared" si="26"/>
        <v>#VALUE!</v>
      </c>
      <c r="K263" s="786" t="str">
        <f>IF(SUM(法人!H263)=0,"",SUM(法人!H263)/1000)</f>
        <v/>
      </c>
      <c r="L263" s="787" t="str">
        <f>IF(SUM(地域!H263)=0,"",SUM(地域!H263)/1000)</f>
        <v/>
      </c>
      <c r="M263" s="787" t="str">
        <f>IF(SUM(相談!H263)=0,"",SUM(相談!H263)/1000)</f>
        <v/>
      </c>
      <c r="N263" s="787" t="str">
        <f>IF(SUM(相談!I263)=0,"",SUM(相談!I263)/1000)</f>
        <v/>
      </c>
      <c r="O263" s="787" t="str">
        <f>IF(SUM(相談!M263)=0,"",SUM(相談!M263)/1000)</f>
        <v/>
      </c>
      <c r="P263" s="787" t="str">
        <f>IF(SUM(相談!Q263)=0,"",SUM(相談!Q263)/1000)</f>
        <v/>
      </c>
      <c r="Q263" s="787" t="str">
        <f>IF(SUM(基金!H263)=0,"",SUM(基金!H263)/1000)</f>
        <v/>
      </c>
      <c r="R263" s="787" t="str">
        <f>IF(SUM(善銀!H263)=0,"",SUM(善銀!H263)/1000)</f>
        <v/>
      </c>
      <c r="S263" s="787" t="str">
        <f>IF(SUM(一般募金!H263)=0,"",SUM(一般募金!H263)/1000)</f>
        <v/>
      </c>
      <c r="T263" s="787" t="str">
        <f>IF(SUM(一般募金!I263)=0,"",SUM(一般募金!I263)/1000)</f>
        <v/>
      </c>
      <c r="U263" s="787" t="str">
        <f>IF(SUM(一般募金!K263)=0,"",SUM(一般募金!K263)/1000)</f>
        <v/>
      </c>
      <c r="V263" s="787" t="str">
        <f>IF(SUM(歳末募金!H263)=0,"",SUM(歳末募金!I263)/1000)</f>
        <v/>
      </c>
      <c r="W263" s="787" t="str">
        <f>IF(SUM(センター管理!H263)=0,"",SUM(センター管理!H263)/1000)</f>
        <v/>
      </c>
      <c r="X263" s="787" t="str">
        <f>IF(SUM(センター管理!K263)=0,"",SUM(センター管理!K263)/1000)</f>
        <v/>
      </c>
      <c r="Y263" s="787" t="str">
        <f>IF(SUM(居宅!H263)=0,"",SUM(居宅!H263)/1000)</f>
        <v/>
      </c>
      <c r="Z263" s="787" t="str">
        <f>IF(SUM(居宅!I263)=0,"",SUM(居宅!I263)/1000)</f>
        <v/>
      </c>
      <c r="AA263" s="787" t="str">
        <f>IF(SUM(居宅!N263)=0,"",SUM(居宅!N263)/1000)</f>
        <v/>
      </c>
      <c r="AB263" s="787" t="str">
        <f>IF(SUM(居宅!U263)=0,"",SUM(居宅!U263)/1000)</f>
        <v/>
      </c>
      <c r="AC263" s="787" t="str">
        <f>IF(SUM(居宅!AH263)=0,"",SUM(居宅!AH263)/1000)</f>
        <v/>
      </c>
      <c r="AD263" s="787" t="str">
        <f>IF(SUM(居宅!AL263)=0,"",SUM(居宅!AL263)/1000)</f>
        <v/>
      </c>
      <c r="AE263" s="787" t="str">
        <f>IF(SUM(居宅!AV263)=0,"",SUM(居宅!AV263)/1000)</f>
        <v/>
      </c>
      <c r="AF263" s="787" t="str">
        <f>IF(SUM(居宅!AZ263)=0,"",SUM(居宅!AZ263)/1000)</f>
        <v/>
      </c>
      <c r="AG263" s="787" t="str">
        <f>IF(SUM(作業所!H263)=0,"",SUM(作業所!H263)/1000)</f>
        <v/>
      </c>
      <c r="AH263" s="787" t="str">
        <f>IF(SUM(作業所!I263)=0,"",SUM(作業所!I263)/1000)</f>
        <v/>
      </c>
      <c r="AI263" s="787" t="str">
        <f>IF(SUM(作業所!K263)=0,"",SUM(作業所!K263)/1000)</f>
        <v/>
      </c>
      <c r="AJ263" s="787" t="str">
        <f>IF(SUM(作業所!R263)=0,"",SUM(作業所!R263)/1000)</f>
        <v/>
      </c>
      <c r="AK263" s="788" t="str">
        <f>IF(SUM('市受託(公益)'!H263)=0,"",SUM('市受託(公益)'!H263)/1000)</f>
        <v/>
      </c>
      <c r="AL263" s="409"/>
      <c r="AM263" s="133"/>
      <c r="AN263" s="64"/>
      <c r="AO263" s="64"/>
      <c r="AP263" s="64"/>
      <c r="AQ263" s="64"/>
    </row>
    <row r="264" spans="1:43" s="398" customFormat="1" ht="13.8" hidden="1" outlineLevel="4">
      <c r="A264" s="789"/>
      <c r="B264" s="738"/>
      <c r="C264" s="739"/>
      <c r="D264" s="740"/>
      <c r="E264" s="739"/>
      <c r="F264" s="735" t="s">
        <v>684</v>
      </c>
      <c r="G264" s="736" t="s">
        <v>895</v>
      </c>
      <c r="H264" s="785">
        <v>144218</v>
      </c>
      <c r="I264" s="785">
        <f t="shared" si="25"/>
        <v>142645</v>
      </c>
      <c r="J264" s="785">
        <f t="shared" si="26"/>
        <v>-1573</v>
      </c>
      <c r="K264" s="786">
        <f>IF(SUM(法人!H264)=0,"",SUM(法人!H264)/1000)</f>
        <v>6531</v>
      </c>
      <c r="L264" s="787">
        <f>IF(SUM(地域!H264)=0,"",SUM(地域!H264)/1000)</f>
        <v>9934</v>
      </c>
      <c r="M264" s="787">
        <f>IF(SUM(相談!H264)=0,"",SUM(相談!H264)/1000)</f>
        <v>5158</v>
      </c>
      <c r="N264" s="787">
        <f>IF(SUM(相談!I264)=0,"",SUM(相談!I264)/1000)</f>
        <v>3601</v>
      </c>
      <c r="O264" s="787">
        <f>IF(SUM(相談!M264)=0,"",SUM(相談!M264)/1000)</f>
        <v>1557</v>
      </c>
      <c r="P264" s="787" t="str">
        <f>IF(SUM(相談!Q264)=0,"",SUM(相談!Q264)/1000)</f>
        <v/>
      </c>
      <c r="Q264" s="787" t="str">
        <f>IF(SUM(基金!H264)=0,"",SUM(基金!H264)/1000)</f>
        <v/>
      </c>
      <c r="R264" s="787" t="str">
        <f>IF(SUM(善銀!H264)=0,"",SUM(善銀!H264)/1000)</f>
        <v/>
      </c>
      <c r="S264" s="787" t="str">
        <f>IF(SUM(一般募金!H264)=0,"",SUM(一般募金!H264)/1000)</f>
        <v/>
      </c>
      <c r="T264" s="787" t="str">
        <f>IF(SUM(一般募金!I264)=0,"",SUM(一般募金!I264)/1000)</f>
        <v/>
      </c>
      <c r="U264" s="787" t="str">
        <f>IF(SUM(一般募金!K264)=0,"",SUM(一般募金!K264)/1000)</f>
        <v/>
      </c>
      <c r="V264" s="787" t="str">
        <f>IF(SUM(歳末募金!H264)=0,"",SUM(歳末募金!I264)/1000)</f>
        <v/>
      </c>
      <c r="W264" s="787">
        <f>IF(SUM(センター管理!H264)=0,"",SUM(センター管理!H264)/1000)</f>
        <v>1990</v>
      </c>
      <c r="X264" s="787">
        <f>IF(SUM(センター管理!K264)=0,"",SUM(センター管理!K264)/1000)</f>
        <v>1990</v>
      </c>
      <c r="Y264" s="787">
        <f>IF(SUM(居宅!H264)=0,"",SUM(居宅!H264)/1000)</f>
        <v>97956</v>
      </c>
      <c r="Z264" s="787" t="str">
        <f>IF(SUM(居宅!I264)=0,"",SUM(居宅!I264)/1000)</f>
        <v/>
      </c>
      <c r="AA264" s="787">
        <f>IF(SUM(居宅!N264)=0,"",SUM(居宅!N264)/1000)</f>
        <v>5295</v>
      </c>
      <c r="AB264" s="787">
        <f>IF(SUM(居宅!U264)=0,"",SUM(居宅!U264)/1000)</f>
        <v>32112</v>
      </c>
      <c r="AC264" s="787">
        <f>IF(SUM(居宅!AH264)=0,"",SUM(居宅!AH264)/1000)</f>
        <v>12533</v>
      </c>
      <c r="AD264" s="787">
        <f>IF(SUM(居宅!AL264)=0,"",SUM(居宅!AL264)/1000)</f>
        <v>6143</v>
      </c>
      <c r="AE264" s="787">
        <f>IF(SUM(居宅!AV264)=0,"",SUM(居宅!AV264)/1000)</f>
        <v>28381</v>
      </c>
      <c r="AF264" s="787">
        <f>IF(SUM(居宅!AZ264)=0,"",SUM(居宅!AZ264)/1000)</f>
        <v>13492</v>
      </c>
      <c r="AG264" s="787">
        <f>IF(SUM(作業所!H264)=0,"",SUM(作業所!H264)/1000)</f>
        <v>19235</v>
      </c>
      <c r="AH264" s="787" t="str">
        <f>IF(SUM(作業所!I264)=0,"",SUM(作業所!I264)/1000)</f>
        <v/>
      </c>
      <c r="AI264" s="787">
        <f>IF(SUM(作業所!K264)=0,"",SUM(作業所!K264)/1000)</f>
        <v>12243</v>
      </c>
      <c r="AJ264" s="787">
        <f>IF(SUM(作業所!R264)=0,"",SUM(作業所!R264)/1000)</f>
        <v>6992</v>
      </c>
      <c r="AK264" s="788">
        <f>IF(SUM('市受託(公益)'!H264)=0,"",SUM('市受託(公益)'!H264)/1000)</f>
        <v>1841</v>
      </c>
      <c r="AL264" s="409">
        <f>IF(SUM('市受託(公益)'!I264)=0,"",SUM('市受託(公益)'!I264)/1000)</f>
        <v>1841</v>
      </c>
      <c r="AM264" s="133" t="str">
        <f>IF(SUM('市受託(公益)'!K264)=0,"",SUM('市受託(公益)'!K264)/1000)</f>
        <v/>
      </c>
      <c r="AN264" s="64"/>
      <c r="AO264" s="64"/>
      <c r="AP264" s="64"/>
      <c r="AQ264" s="64"/>
    </row>
    <row r="265" spans="1:43" s="398" customFormat="1" ht="13.8" hidden="1" outlineLevel="4">
      <c r="A265" s="789"/>
      <c r="B265" s="738"/>
      <c r="C265" s="739"/>
      <c r="D265" s="740"/>
      <c r="E265" s="739"/>
      <c r="F265" s="735" t="s">
        <v>690</v>
      </c>
      <c r="G265" s="736" t="s">
        <v>896</v>
      </c>
      <c r="H265" s="785">
        <v>4573</v>
      </c>
      <c r="I265" s="785">
        <f t="shared" si="25"/>
        <v>4162</v>
      </c>
      <c r="J265" s="785">
        <f t="shared" si="26"/>
        <v>-411</v>
      </c>
      <c r="K265" s="786">
        <f>IF(SUM(法人!H265)=0,"",SUM(法人!H265)/1000)</f>
        <v>245</v>
      </c>
      <c r="L265" s="787">
        <f>IF(SUM(地域!H265)=0,"",SUM(地域!H265)/1000)</f>
        <v>244</v>
      </c>
      <c r="M265" s="787">
        <f>IF(SUM(相談!H265)=0,"",SUM(相談!H265)/1000)</f>
        <v>201</v>
      </c>
      <c r="N265" s="787">
        <f>IF(SUM(相談!I265)=0,"",SUM(相談!I265)/1000)</f>
        <v>176</v>
      </c>
      <c r="O265" s="787">
        <f>IF(SUM(相談!M265)=0,"",SUM(相談!M265)/1000)</f>
        <v>25</v>
      </c>
      <c r="P265" s="787" t="str">
        <f>IF(SUM(相談!Q265)=0,"",SUM(相談!Q265)/1000)</f>
        <v/>
      </c>
      <c r="Q265" s="787" t="str">
        <f>IF(SUM(基金!H265)=0,"",SUM(基金!H265)/1000)</f>
        <v/>
      </c>
      <c r="R265" s="787" t="str">
        <f>IF(SUM(善銀!H265)=0,"",SUM(善銀!H265)/1000)</f>
        <v/>
      </c>
      <c r="S265" s="787" t="str">
        <f>IF(SUM(一般募金!H265)=0,"",SUM(一般募金!H265)/1000)</f>
        <v/>
      </c>
      <c r="T265" s="787" t="str">
        <f>IF(SUM(一般募金!I265)=0,"",SUM(一般募金!I265)/1000)</f>
        <v/>
      </c>
      <c r="U265" s="787" t="str">
        <f>IF(SUM(一般募金!K265)=0,"",SUM(一般募金!K265)/1000)</f>
        <v/>
      </c>
      <c r="V265" s="787" t="str">
        <f>IF(SUM(歳末募金!H265)=0,"",SUM(歳末募金!I265)/1000)</f>
        <v/>
      </c>
      <c r="W265" s="787">
        <f>IF(SUM(センター管理!H265)=0,"",SUM(センター管理!H265)/1000)</f>
        <v>85</v>
      </c>
      <c r="X265" s="787">
        <f>IF(SUM(センター管理!K265)=0,"",SUM(センター管理!K265)/1000)</f>
        <v>85</v>
      </c>
      <c r="Y265" s="787">
        <f>IF(SUM(居宅!H265)=0,"",SUM(居宅!H265)/1000)</f>
        <v>2938</v>
      </c>
      <c r="Z265" s="787" t="str">
        <f>IF(SUM(居宅!I265)=0,"",SUM(居宅!I265)/1000)</f>
        <v/>
      </c>
      <c r="AA265" s="787">
        <f>IF(SUM(居宅!N265)=0,"",SUM(居宅!N265)/1000)</f>
        <v>179</v>
      </c>
      <c r="AB265" s="787">
        <f>IF(SUM(居宅!U265)=0,"",SUM(居宅!U265)/1000)</f>
        <v>934</v>
      </c>
      <c r="AC265" s="787">
        <f>IF(SUM(居宅!AH265)=0,"",SUM(居宅!AH265)/1000)</f>
        <v>322</v>
      </c>
      <c r="AD265" s="787">
        <f>IF(SUM(居宅!AL265)=0,"",SUM(居宅!AL265)/1000)</f>
        <v>276</v>
      </c>
      <c r="AE265" s="787">
        <f>IF(SUM(居宅!AV265)=0,"",SUM(居宅!AV265)/1000)</f>
        <v>862</v>
      </c>
      <c r="AF265" s="787">
        <f>IF(SUM(居宅!AZ265)=0,"",SUM(居宅!AZ265)/1000)</f>
        <v>365</v>
      </c>
      <c r="AG265" s="787">
        <f>IF(SUM(作業所!H265)=0,"",SUM(作業所!H265)/1000)</f>
        <v>399</v>
      </c>
      <c r="AH265" s="787" t="str">
        <f>IF(SUM(作業所!I265)=0,"",SUM(作業所!I265)/1000)</f>
        <v/>
      </c>
      <c r="AI265" s="787">
        <f>IF(SUM(作業所!K265)=0,"",SUM(作業所!K265)/1000)</f>
        <v>245</v>
      </c>
      <c r="AJ265" s="787">
        <f>IF(SUM(作業所!R265)=0,"",SUM(作業所!R265)/1000)</f>
        <v>154</v>
      </c>
      <c r="AK265" s="788">
        <f>IF(SUM('市受託(公益)'!H265)=0,"",SUM('市受託(公益)'!H265)/1000)</f>
        <v>50</v>
      </c>
      <c r="AL265" s="409">
        <f>IF(SUM('市受託(公益)'!I265)=0,"",SUM('市受託(公益)'!I265)/1000)</f>
        <v>50</v>
      </c>
      <c r="AM265" s="133" t="str">
        <f>IF(SUM('市受託(公益)'!K265)=0,"",SUM('市受託(公益)'!K265)/1000)</f>
        <v/>
      </c>
      <c r="AN265" s="64"/>
      <c r="AO265" s="64"/>
      <c r="AP265" s="64"/>
      <c r="AQ265" s="64"/>
    </row>
    <row r="266" spans="1:43" s="398" customFormat="1" ht="13.8" hidden="1" outlineLevel="4">
      <c r="A266" s="789"/>
      <c r="B266" s="738"/>
      <c r="C266" s="739"/>
      <c r="D266" s="740"/>
      <c r="E266" s="739"/>
      <c r="F266" s="735" t="s">
        <v>691</v>
      </c>
      <c r="G266" s="736" t="s">
        <v>897</v>
      </c>
      <c r="H266" s="785" t="s">
        <v>871</v>
      </c>
      <c r="I266" s="785" t="str">
        <f t="shared" si="25"/>
        <v/>
      </c>
      <c r="J266" s="785" t="str">
        <f t="shared" si="26"/>
        <v xml:space="preserve"> </v>
      </c>
      <c r="K266" s="786" t="str">
        <f>IF(SUM(法人!H266)=0,"",SUM(法人!H266)/1000)</f>
        <v/>
      </c>
      <c r="L266" s="787" t="str">
        <f>IF(SUM(地域!H266)=0,"",SUM(地域!H266)/1000)</f>
        <v/>
      </c>
      <c r="M266" s="787" t="str">
        <f>IF(SUM(相談!H266)=0,"",SUM(相談!H266)/1000)</f>
        <v/>
      </c>
      <c r="N266" s="787" t="str">
        <f>IF(SUM(相談!I266)=0,"",SUM(相談!I266)/1000)</f>
        <v/>
      </c>
      <c r="O266" s="787" t="str">
        <f>IF(SUM(相談!M266)=0,"",SUM(相談!M266)/1000)</f>
        <v/>
      </c>
      <c r="P266" s="787" t="str">
        <f>IF(SUM(相談!Q266)=0,"",SUM(相談!Q266)/1000)</f>
        <v/>
      </c>
      <c r="Q266" s="787" t="str">
        <f>IF(SUM(基金!H266)=0,"",SUM(基金!H266)/1000)</f>
        <v/>
      </c>
      <c r="R266" s="787" t="str">
        <f>IF(SUM(善銀!H266)=0,"",SUM(善銀!H266)/1000)</f>
        <v/>
      </c>
      <c r="S266" s="787" t="str">
        <f>IF(SUM(一般募金!H266)=0,"",SUM(一般募金!H266)/1000)</f>
        <v/>
      </c>
      <c r="T266" s="787" t="str">
        <f>IF(SUM(一般募金!I266)=0,"",SUM(一般募金!I266)/1000)</f>
        <v/>
      </c>
      <c r="U266" s="787" t="str">
        <f>IF(SUM(一般募金!K266)=0,"",SUM(一般募金!K266)/1000)</f>
        <v/>
      </c>
      <c r="V266" s="787" t="str">
        <f>IF(SUM(歳末募金!H266)=0,"",SUM(歳末募金!I266)/1000)</f>
        <v/>
      </c>
      <c r="W266" s="787" t="str">
        <f>IF(SUM(センター管理!H266)=0,"",SUM(センター管理!H266)/1000)</f>
        <v/>
      </c>
      <c r="X266" s="787" t="str">
        <f>IF(SUM(センター管理!K266)=0,"",SUM(センター管理!K266)/1000)</f>
        <v/>
      </c>
      <c r="Y266" s="787" t="str">
        <f>IF(SUM(居宅!H266)=0,"",SUM(居宅!H266)/1000)</f>
        <v/>
      </c>
      <c r="Z266" s="787" t="str">
        <f>IF(SUM(居宅!I266)=0,"",SUM(居宅!I266)/1000)</f>
        <v/>
      </c>
      <c r="AA266" s="787" t="str">
        <f>IF(SUM(居宅!N266)=0,"",SUM(居宅!N266)/1000)</f>
        <v/>
      </c>
      <c r="AB266" s="787" t="str">
        <f>IF(SUM(居宅!U266)=0,"",SUM(居宅!U266)/1000)</f>
        <v/>
      </c>
      <c r="AC266" s="787" t="str">
        <f>IF(SUM(居宅!AH266)=0,"",SUM(居宅!AH266)/1000)</f>
        <v/>
      </c>
      <c r="AD266" s="787" t="str">
        <f>IF(SUM(居宅!AL266)=0,"",SUM(居宅!AL266)/1000)</f>
        <v/>
      </c>
      <c r="AE266" s="787" t="str">
        <f>IF(SUM(居宅!AV266)=0,"",SUM(居宅!AV266)/1000)</f>
        <v/>
      </c>
      <c r="AF266" s="787" t="str">
        <f>IF(SUM(居宅!AZ266)=0,"",SUM(居宅!AZ266)/1000)</f>
        <v/>
      </c>
      <c r="AG266" s="787" t="str">
        <f>IF(SUM(作業所!H266)=0,"",SUM(作業所!H266)/1000)</f>
        <v/>
      </c>
      <c r="AH266" s="787" t="str">
        <f>IF(SUM(作業所!I266)=0,"",SUM(作業所!I266)/1000)</f>
        <v/>
      </c>
      <c r="AI266" s="787" t="str">
        <f>IF(SUM(作業所!K266)=0,"",SUM(作業所!K266)/1000)</f>
        <v/>
      </c>
      <c r="AJ266" s="787" t="str">
        <f>IF(SUM(作業所!R266)=0,"",SUM(作業所!R266)/1000)</f>
        <v/>
      </c>
      <c r="AK266" s="788" t="str">
        <f>IF(SUM('市受託(公益)'!H266)=0,"",SUM('市受託(公益)'!H266)/1000)</f>
        <v/>
      </c>
      <c r="AL266" s="409" t="str">
        <f>IF(SUM('市受託(公益)'!I266)=0,"",SUM('市受託(公益)'!I266)/1000)</f>
        <v/>
      </c>
      <c r="AM266" s="133" t="str">
        <f>IF(SUM('市受託(公益)'!K266)=0,"",SUM('市受託(公益)'!K266)/1000)</f>
        <v/>
      </c>
      <c r="AN266" s="64"/>
      <c r="AO266" s="64"/>
      <c r="AP266" s="64"/>
      <c r="AQ266" s="64"/>
    </row>
    <row r="267" spans="1:43" s="398" customFormat="1" ht="13.8" hidden="1" outlineLevel="4">
      <c r="A267" s="789"/>
      <c r="B267" s="738"/>
      <c r="C267" s="739"/>
      <c r="D267" s="740"/>
      <c r="E267" s="739"/>
      <c r="F267" s="735" t="s">
        <v>792</v>
      </c>
      <c r="G267" s="736" t="s">
        <v>898</v>
      </c>
      <c r="H267" s="785">
        <v>3880</v>
      </c>
      <c r="I267" s="785">
        <f t="shared" si="25"/>
        <v>6400</v>
      </c>
      <c r="J267" s="785">
        <f t="shared" si="26"/>
        <v>2520</v>
      </c>
      <c r="K267" s="786">
        <f>IF(SUM(法人!H267)=0,"",SUM(法人!H267)/1000)</f>
        <v>52</v>
      </c>
      <c r="L267" s="787" t="str">
        <f>IF(SUM(地域!H267)=0,"",SUM(地域!H267)/1000)</f>
        <v/>
      </c>
      <c r="M267" s="787" t="str">
        <f>IF(SUM(相談!H267)=0,"",SUM(相談!H267)/1000)</f>
        <v/>
      </c>
      <c r="N267" s="787" t="str">
        <f>IF(SUM(相談!I267)=0,"",SUM(相談!I267)/1000)</f>
        <v/>
      </c>
      <c r="O267" s="787" t="str">
        <f>IF(SUM(相談!M267)=0,"",SUM(相談!M267)/1000)</f>
        <v/>
      </c>
      <c r="P267" s="787" t="str">
        <f>IF(SUM(相談!Q267)=0,"",SUM(相談!Q267)/1000)</f>
        <v/>
      </c>
      <c r="Q267" s="787" t="str">
        <f>IF(SUM(基金!H267)=0,"",SUM(基金!H267)/1000)</f>
        <v/>
      </c>
      <c r="R267" s="787" t="str">
        <f>IF(SUM(善銀!H267)=0,"",SUM(善銀!H267)/1000)</f>
        <v/>
      </c>
      <c r="S267" s="787" t="str">
        <f>IF(SUM(一般募金!H267)=0,"",SUM(一般募金!H267)/1000)</f>
        <v/>
      </c>
      <c r="T267" s="787" t="str">
        <f>IF(SUM(一般募金!I267)=0,"",SUM(一般募金!I267)/1000)</f>
        <v/>
      </c>
      <c r="U267" s="787" t="str">
        <f>IF(SUM(一般募金!K267)=0,"",SUM(一般募金!K267)/1000)</f>
        <v/>
      </c>
      <c r="V267" s="787" t="str">
        <f>IF(SUM(歳末募金!H267)=0,"",SUM(歳末募金!I267)/1000)</f>
        <v/>
      </c>
      <c r="W267" s="787" t="str">
        <f>IF(SUM(センター管理!H267)=0,"",SUM(センター管理!H267)/1000)</f>
        <v/>
      </c>
      <c r="X267" s="787" t="str">
        <f>IF(SUM(センター管理!K267)=0,"",SUM(センター管理!K267)/1000)</f>
        <v/>
      </c>
      <c r="Y267" s="787">
        <f>IF(SUM(居宅!H267)=0,"",SUM(居宅!H267)/1000)</f>
        <v>5443</v>
      </c>
      <c r="Z267" s="787" t="str">
        <f>IF(SUM(居宅!I267)=0,"",SUM(居宅!I267)/1000)</f>
        <v/>
      </c>
      <c r="AA267" s="787" t="str">
        <f>IF(SUM(居宅!N267)=0,"",SUM(居宅!N267)/1000)</f>
        <v/>
      </c>
      <c r="AB267" s="787">
        <f>IF(SUM(居宅!U267)=0,"",SUM(居宅!U267)/1000)</f>
        <v>2660</v>
      </c>
      <c r="AC267" s="787">
        <f>IF(SUM(居宅!AH267)=0,"",SUM(居宅!AH267)/1000)</f>
        <v>693</v>
      </c>
      <c r="AD267" s="787" t="str">
        <f>IF(SUM(居宅!AL267)=0,"",SUM(居宅!AL267)/1000)</f>
        <v/>
      </c>
      <c r="AE267" s="787">
        <f>IF(SUM(居宅!AV267)=0,"",SUM(居宅!AV267)/1000)</f>
        <v>2090</v>
      </c>
      <c r="AF267" s="787" t="str">
        <f>IF(SUM(居宅!AZ267)=0,"",SUM(居宅!AZ267)/1000)</f>
        <v/>
      </c>
      <c r="AG267" s="787">
        <f>IF(SUM(作業所!H267)=0,"",SUM(作業所!H267)/1000)</f>
        <v>905</v>
      </c>
      <c r="AH267" s="787" t="str">
        <f>IF(SUM(作業所!I267)=0,"",SUM(作業所!I267)/1000)</f>
        <v/>
      </c>
      <c r="AI267" s="787">
        <f>IF(SUM(作業所!K267)=0,"",SUM(作業所!K267)/1000)</f>
        <v>615</v>
      </c>
      <c r="AJ267" s="787">
        <f>IF(SUM(作業所!R267)=0,"",SUM(作業所!R267)/1000)</f>
        <v>290</v>
      </c>
      <c r="AK267" s="788" t="str">
        <f>IF(SUM('市受託(公益)'!H267)=0,"",SUM('市受託(公益)'!H267)/1000)</f>
        <v/>
      </c>
      <c r="AL267" s="409" t="str">
        <f>IF(SUM('市受託(公益)'!I267)=0,"",SUM('市受託(公益)'!I267)/1000)</f>
        <v/>
      </c>
      <c r="AM267" s="133" t="str">
        <f>IF(SUM('市受託(公益)'!K267)=0,"",SUM('市受託(公益)'!K267)/1000)</f>
        <v/>
      </c>
      <c r="AN267" s="64"/>
      <c r="AO267" s="64"/>
      <c r="AP267" s="64"/>
      <c r="AQ267" s="64"/>
    </row>
    <row r="268" spans="1:43" s="398" customFormat="1" ht="13.8" hidden="1" outlineLevel="4">
      <c r="A268" s="789"/>
      <c r="B268" s="738"/>
      <c r="C268" s="739"/>
      <c r="D268" s="740"/>
      <c r="E268" s="739"/>
      <c r="F268" s="735" t="s">
        <v>978</v>
      </c>
      <c r="G268" s="736" t="s">
        <v>977</v>
      </c>
      <c r="H268" s="785">
        <v>2171</v>
      </c>
      <c r="I268" s="785" t="str">
        <f t="shared" si="25"/>
        <v/>
      </c>
      <c r="J268" s="785" t="e">
        <f t="shared" si="26"/>
        <v>#VALUE!</v>
      </c>
      <c r="K268" s="786" t="str">
        <f>IF(SUM(法人!H268)=0,"",SUM(法人!H268)/1000)</f>
        <v/>
      </c>
      <c r="L268" s="787" t="str">
        <f>IF(SUM(地域!H268)=0,"",SUM(地域!H268)/1000)</f>
        <v/>
      </c>
      <c r="M268" s="787" t="str">
        <f>IF(SUM(相談!H268)=0,"",SUM(相談!H268)/1000)</f>
        <v/>
      </c>
      <c r="N268" s="787" t="str">
        <f>IF(SUM(相談!I268)=0,"",SUM(相談!I268)/1000)</f>
        <v/>
      </c>
      <c r="O268" s="787" t="str">
        <f>IF(SUM(相談!M268)=0,"",SUM(相談!M268)/1000)</f>
        <v/>
      </c>
      <c r="P268" s="787" t="str">
        <f>IF(SUM(相談!Q268)=0,"",SUM(相談!Q268)/1000)</f>
        <v/>
      </c>
      <c r="Q268" s="787" t="str">
        <f>IF(SUM(基金!H268)=0,"",SUM(基金!H268)/1000)</f>
        <v/>
      </c>
      <c r="R268" s="787" t="str">
        <f>IF(SUM(善銀!H268)=0,"",SUM(善銀!H268)/1000)</f>
        <v/>
      </c>
      <c r="S268" s="787" t="str">
        <f>IF(SUM(一般募金!H268)=0,"",SUM(一般募金!H268)/1000)</f>
        <v/>
      </c>
      <c r="T268" s="787" t="str">
        <f>IF(SUM(一般募金!I268)=0,"",SUM(一般募金!I268)/1000)</f>
        <v/>
      </c>
      <c r="U268" s="787" t="str">
        <f>IF(SUM(一般募金!K268)=0,"",SUM(一般募金!K268)/1000)</f>
        <v/>
      </c>
      <c r="V268" s="787" t="str">
        <f>IF(SUM(歳末募金!H268)=0,"",SUM(歳末募金!I268)/1000)</f>
        <v/>
      </c>
      <c r="W268" s="787" t="str">
        <f>IF(SUM(センター管理!H268)=0,"",SUM(センター管理!H268)/1000)</f>
        <v/>
      </c>
      <c r="X268" s="787" t="str">
        <f>IF(SUM(センター管理!K268)=0,"",SUM(センター管理!K268)/1000)</f>
        <v/>
      </c>
      <c r="Y268" s="787" t="str">
        <f>IF(SUM(居宅!H268)=0,"",SUM(居宅!H268)/1000)</f>
        <v/>
      </c>
      <c r="Z268" s="787" t="str">
        <f>IF(SUM(居宅!I268)=0,"",SUM(居宅!I268)/1000)</f>
        <v/>
      </c>
      <c r="AA268" s="787" t="str">
        <f>IF(SUM(居宅!N268)=0,"",SUM(居宅!N268)/1000)</f>
        <v/>
      </c>
      <c r="AB268" s="787" t="str">
        <f>IF(SUM(居宅!U268)=0,"",SUM(居宅!U268)/1000)</f>
        <v/>
      </c>
      <c r="AC268" s="787" t="str">
        <f>IF(SUM(居宅!AH268)=0,"",SUM(居宅!AH268)/1000)</f>
        <v/>
      </c>
      <c r="AD268" s="787" t="str">
        <f>IF(SUM(居宅!AL268)=0,"",SUM(居宅!AL268)/1000)</f>
        <v/>
      </c>
      <c r="AE268" s="787" t="str">
        <f>IF(SUM(居宅!AV268)=0,"",SUM(居宅!AV268)/1000)</f>
        <v/>
      </c>
      <c r="AF268" s="787" t="str">
        <f>IF(SUM(居宅!AZ268)=0,"",SUM(居宅!AZ268)/1000)</f>
        <v/>
      </c>
      <c r="AG268" s="787" t="str">
        <f>IF(SUM(作業所!H268)=0,"",SUM(作業所!H268)/1000)</f>
        <v/>
      </c>
      <c r="AH268" s="787" t="str">
        <f>IF(SUM(作業所!I268)=0,"",SUM(作業所!I268)/1000)</f>
        <v/>
      </c>
      <c r="AI268" s="787" t="str">
        <f>IF(SUM(作業所!K268)=0,"",SUM(作業所!K268)/1000)</f>
        <v/>
      </c>
      <c r="AJ268" s="787" t="str">
        <f>IF(SUM(作業所!R268)=0,"",SUM(作業所!R268)/1000)</f>
        <v/>
      </c>
      <c r="AK268" s="788" t="str">
        <f>IF(SUM('市受託(公益)'!H268)=0,"",SUM('市受託(公益)'!H268)/1000)</f>
        <v/>
      </c>
      <c r="AL268" s="409"/>
      <c r="AM268" s="133"/>
      <c r="AN268" s="64"/>
      <c r="AO268" s="64"/>
      <c r="AP268" s="64"/>
      <c r="AQ268" s="64"/>
    </row>
    <row r="269" spans="1:43" s="398" customFormat="1" ht="13.8" hidden="1" outlineLevel="4">
      <c r="A269" s="789"/>
      <c r="B269" s="738"/>
      <c r="C269" s="739"/>
      <c r="D269" s="740"/>
      <c r="E269" s="739"/>
      <c r="F269" s="735"/>
      <c r="G269" s="736" t="s">
        <v>982</v>
      </c>
      <c r="H269" s="785">
        <v>2260</v>
      </c>
      <c r="I269" s="785">
        <f t="shared" si="25"/>
        <v>2072</v>
      </c>
      <c r="J269" s="785">
        <f t="shared" si="24"/>
        <v>-188</v>
      </c>
      <c r="K269" s="786">
        <f>IF(SUM(法人!H269)=0,"",SUM(法人!H269)/1000)</f>
        <v>120</v>
      </c>
      <c r="L269" s="787">
        <f>IF(SUM(地域!H269)=0,"",SUM(地域!H269)/1000)</f>
        <v>170</v>
      </c>
      <c r="M269" s="787">
        <f>IF(SUM(相談!H269)=0,"",SUM(相談!H269)/1000)</f>
        <v>120</v>
      </c>
      <c r="N269" s="787">
        <f>IF(SUM(相談!I269)=0,"",SUM(相談!I269)/1000)</f>
        <v>80</v>
      </c>
      <c r="O269" s="787">
        <f>IF(SUM(相談!M269)=0,"",SUM(相談!M269)/1000)</f>
        <v>40</v>
      </c>
      <c r="P269" s="787" t="str">
        <f>IF(SUM(相談!Q269)=0,"",SUM(相談!Q269)/1000)</f>
        <v/>
      </c>
      <c r="Q269" s="787" t="str">
        <f>IF(SUM(基金!H269)=0,"",SUM(基金!H269)/1000)</f>
        <v/>
      </c>
      <c r="R269" s="787" t="str">
        <f>IF(SUM(善銀!H269)=0,"",SUM(善銀!H269)/1000)</f>
        <v/>
      </c>
      <c r="S269" s="787" t="str">
        <f>IF(SUM(一般募金!H269)=0,"",SUM(一般募金!H269)/1000)</f>
        <v/>
      </c>
      <c r="T269" s="787" t="str">
        <f>IF(SUM(一般募金!I269)=0,"",SUM(一般募金!I269)/1000)</f>
        <v/>
      </c>
      <c r="U269" s="787" t="str">
        <f>IF(SUM(一般募金!K269)=0,"",SUM(一般募金!K269)/1000)</f>
        <v/>
      </c>
      <c r="V269" s="787" t="str">
        <f>IF(SUM(歳末募金!H269)=0,"",SUM(歳末募金!I269)/1000)</f>
        <v/>
      </c>
      <c r="W269" s="787">
        <f>IF(SUM(センター管理!H269)=0,"",SUM(センター管理!H269)/1000)</f>
        <v>30</v>
      </c>
      <c r="X269" s="787">
        <f>IF(SUM(センター管理!K269)=0,"",SUM(センター管理!K269)/1000)</f>
        <v>30</v>
      </c>
      <c r="Y269" s="787">
        <f>IF(SUM(居宅!H269)=0,"",SUM(居宅!H269)/1000)</f>
        <v>1270</v>
      </c>
      <c r="Z269" s="787" t="str">
        <f>IF(SUM(居宅!I269)=0,"",SUM(居宅!I269)/1000)</f>
        <v/>
      </c>
      <c r="AA269" s="787">
        <f>IF(SUM(居宅!N269)=0,"",SUM(居宅!N269)/1000)</f>
        <v>60</v>
      </c>
      <c r="AB269" s="787">
        <f>IF(SUM(居宅!U269)=0,"",SUM(居宅!U269)/1000)</f>
        <v>450</v>
      </c>
      <c r="AC269" s="787">
        <f>IF(SUM(居宅!AH269)=0,"",SUM(居宅!AH269)/1000)</f>
        <v>140</v>
      </c>
      <c r="AD269" s="787">
        <f>IF(SUM(居宅!AL269)=0,"",SUM(居宅!AL269)/1000)</f>
        <v>100</v>
      </c>
      <c r="AE269" s="787">
        <f>IF(SUM(居宅!AV269)=0,"",SUM(居宅!AV269)/1000)</f>
        <v>360</v>
      </c>
      <c r="AF269" s="787">
        <f>IF(SUM(居宅!AZ269)=0,"",SUM(居宅!AZ269)/1000)</f>
        <v>160</v>
      </c>
      <c r="AG269" s="787">
        <f>IF(SUM(作業所!H269)=0,"",SUM(作業所!H269)/1000)</f>
        <v>332</v>
      </c>
      <c r="AH269" s="787" t="str">
        <f>IF(SUM(作業所!I269)=0,"",SUM(作業所!I269)/1000)</f>
        <v/>
      </c>
      <c r="AI269" s="787">
        <f>IF(SUM(作業所!K269)=0,"",SUM(作業所!K269)/1000)</f>
        <v>210</v>
      </c>
      <c r="AJ269" s="787">
        <f>IF(SUM(作業所!R269)=0,"",SUM(作業所!R269)/1000)</f>
        <v>122</v>
      </c>
      <c r="AK269" s="788">
        <f>IF(SUM('市受託(公益)'!H269)=0,"",SUM('市受託(公益)'!H269)/1000)</f>
        <v>30</v>
      </c>
      <c r="AL269" s="409">
        <f>IF(SUM('市受託(公益)'!I269)=0,"",SUM('市受託(公益)'!I269)/1000)</f>
        <v>30</v>
      </c>
      <c r="AM269" s="133" t="str">
        <f>IF(SUM('市受託(公益)'!K269)=0,"",SUM('市受託(公益)'!K269)/1000)</f>
        <v/>
      </c>
      <c r="AN269" s="64"/>
      <c r="AO269" s="64"/>
      <c r="AP269" s="64"/>
      <c r="AQ269" s="64"/>
    </row>
    <row r="270" spans="1:43" ht="13.8" hidden="1" outlineLevel="1">
      <c r="A270" s="789"/>
      <c r="B270" s="738"/>
      <c r="C270" s="739"/>
      <c r="D270" s="792" t="s">
        <v>452</v>
      </c>
      <c r="E270" s="736" t="s">
        <v>105</v>
      </c>
      <c r="F270" s="792"/>
      <c r="G270" s="736"/>
      <c r="H270" s="785">
        <v>276</v>
      </c>
      <c r="I270" s="785" t="str">
        <f t="shared" si="25"/>
        <v/>
      </c>
      <c r="J270" s="785" t="e">
        <f t="shared" si="24"/>
        <v>#VALUE!</v>
      </c>
      <c r="K270" s="786" t="str">
        <f>IF(SUM(法人!H270)=0,"",SUM(法人!H270)/1000)</f>
        <v/>
      </c>
      <c r="L270" s="787" t="str">
        <f>IF(SUM(地域!H270)=0,"",SUM(地域!H270)/1000)</f>
        <v/>
      </c>
      <c r="M270" s="787" t="str">
        <f>IF(SUM(相談!H270)=0,"",SUM(相談!H270)/1000)</f>
        <v/>
      </c>
      <c r="N270" s="787" t="str">
        <f>IF(SUM(相談!I270)=0,"",SUM(相談!I270)/1000)</f>
        <v/>
      </c>
      <c r="O270" s="787" t="str">
        <f>IF(SUM(相談!M270)=0,"",SUM(相談!M270)/1000)</f>
        <v/>
      </c>
      <c r="P270" s="787" t="str">
        <f>IF(SUM(相談!Q270)=0,"",SUM(相談!Q270)/1000)</f>
        <v/>
      </c>
      <c r="Q270" s="787" t="str">
        <f>IF(SUM(基金!H270)=0,"",SUM(基金!H270)/1000)</f>
        <v/>
      </c>
      <c r="R270" s="787" t="str">
        <f>IF(SUM(善銀!H270)=0,"",SUM(善銀!H270)/1000)</f>
        <v/>
      </c>
      <c r="S270" s="787" t="str">
        <f>IF(SUM(一般募金!H270)=0,"",SUM(一般募金!H270)/1000)</f>
        <v/>
      </c>
      <c r="T270" s="787" t="str">
        <f>IF(SUM(一般募金!I270)=0,"",SUM(一般募金!I270)/1000)</f>
        <v/>
      </c>
      <c r="U270" s="787" t="str">
        <f>IF(SUM(一般募金!K270)=0,"",SUM(一般募金!K270)/1000)</f>
        <v/>
      </c>
      <c r="V270" s="787" t="str">
        <f>IF(SUM(歳末募金!H270)=0,"",SUM(歳末募金!I270)/1000)</f>
        <v/>
      </c>
      <c r="W270" s="787" t="str">
        <f>IF(SUM(センター管理!H270)=0,"",SUM(センター管理!H270)/1000)</f>
        <v/>
      </c>
      <c r="X270" s="787" t="str">
        <f>IF(SUM(センター管理!K270)=0,"",SUM(センター管理!K270)/1000)</f>
        <v/>
      </c>
      <c r="Y270" s="787" t="str">
        <f>IF(SUM(居宅!H270)=0,"",SUM(居宅!H270)/1000)</f>
        <v/>
      </c>
      <c r="Z270" s="787" t="str">
        <f>IF(SUM(居宅!I270)=0,"",SUM(居宅!I270)/1000)</f>
        <v/>
      </c>
      <c r="AA270" s="787" t="str">
        <f>IF(SUM(居宅!N270)=0,"",SUM(居宅!N270)/1000)</f>
        <v/>
      </c>
      <c r="AB270" s="787" t="str">
        <f>IF(SUM(居宅!U270)=0,"",SUM(居宅!U270)/1000)</f>
        <v/>
      </c>
      <c r="AC270" s="787" t="str">
        <f>IF(SUM(居宅!AH270)=0,"",SUM(居宅!AH270)/1000)</f>
        <v/>
      </c>
      <c r="AD270" s="787" t="str">
        <f>IF(SUM(居宅!AL270)=0,"",SUM(居宅!AL270)/1000)</f>
        <v/>
      </c>
      <c r="AE270" s="787" t="str">
        <f>IF(SUM(居宅!AV270)=0,"",SUM(居宅!AV270)/1000)</f>
        <v/>
      </c>
      <c r="AF270" s="787" t="str">
        <f>IF(SUM(居宅!AZ270)=0,"",SUM(居宅!AZ270)/1000)</f>
        <v/>
      </c>
      <c r="AG270" s="787" t="str">
        <f>IF(SUM(作業所!H270)=0,"",SUM(作業所!H270)/1000)</f>
        <v/>
      </c>
      <c r="AH270" s="787" t="str">
        <f>IF(SUM(作業所!I270)=0,"",SUM(作業所!I270)/1000)</f>
        <v/>
      </c>
      <c r="AI270" s="787" t="str">
        <f>IF(SUM(作業所!K270)=0,"",SUM(作業所!K270)/1000)</f>
        <v/>
      </c>
      <c r="AJ270" s="787" t="str">
        <f>IF(SUM(作業所!R270)=0,"",SUM(作業所!R270)/1000)</f>
        <v/>
      </c>
      <c r="AK270" s="788" t="str">
        <f>IF(SUM('市受託(公益)'!H270)=0,"",SUM('市受託(公益)'!H270)/1000)</f>
        <v/>
      </c>
      <c r="AL270" s="411" t="str">
        <f>IF(SUM('市受託(公益)'!I270)=0,"",SUM('市受託(公益)'!I270)/1000)</f>
        <v/>
      </c>
      <c r="AM270" s="135" t="str">
        <f>IF(SUM('市受託(公益)'!K270)=0,"",SUM('市受託(公益)'!K270)/1000)</f>
        <v/>
      </c>
    </row>
    <row r="271" spans="1:43" s="398" customFormat="1" ht="13.8" hidden="1" outlineLevel="4">
      <c r="A271" s="789"/>
      <c r="B271" s="738"/>
      <c r="C271" s="739"/>
      <c r="D271" s="740"/>
      <c r="E271" s="739"/>
      <c r="F271" s="735" t="s">
        <v>683</v>
      </c>
      <c r="G271" s="736" t="s">
        <v>899</v>
      </c>
      <c r="H271" s="785">
        <v>276</v>
      </c>
      <c r="I271" s="785" t="str">
        <f t="shared" si="25"/>
        <v/>
      </c>
      <c r="J271" s="785" t="e">
        <f t="shared" si="24"/>
        <v>#VALUE!</v>
      </c>
      <c r="K271" s="786" t="str">
        <f>IF(SUM(法人!H271)=0,"",SUM(法人!H271)/1000)</f>
        <v/>
      </c>
      <c r="L271" s="787" t="str">
        <f>IF(SUM(地域!H271)=0,"",SUM(地域!H271)/1000)</f>
        <v/>
      </c>
      <c r="M271" s="787" t="str">
        <f>IF(SUM(相談!H271)=0,"",SUM(相談!H271)/1000)</f>
        <v/>
      </c>
      <c r="N271" s="787" t="str">
        <f>IF(SUM(相談!I271)=0,"",SUM(相談!I271)/1000)</f>
        <v/>
      </c>
      <c r="O271" s="787" t="str">
        <f>IF(SUM(相談!M271)=0,"",SUM(相談!M271)/1000)</f>
        <v/>
      </c>
      <c r="P271" s="787" t="str">
        <f>IF(SUM(相談!Q271)=0,"",SUM(相談!Q271)/1000)</f>
        <v/>
      </c>
      <c r="Q271" s="787" t="str">
        <f>IF(SUM(基金!H271)=0,"",SUM(基金!H271)/1000)</f>
        <v/>
      </c>
      <c r="R271" s="787" t="str">
        <f>IF(SUM(善銀!H271)=0,"",SUM(善銀!H271)/1000)</f>
        <v/>
      </c>
      <c r="S271" s="787" t="str">
        <f>IF(SUM(一般募金!H271)=0,"",SUM(一般募金!H271)/1000)</f>
        <v/>
      </c>
      <c r="T271" s="787" t="str">
        <f>IF(SUM(一般募金!I271)=0,"",SUM(一般募金!I271)/1000)</f>
        <v/>
      </c>
      <c r="U271" s="787" t="str">
        <f>IF(SUM(一般募金!K271)=0,"",SUM(一般募金!K271)/1000)</f>
        <v/>
      </c>
      <c r="V271" s="787" t="str">
        <f>IF(SUM(歳末募金!H271)=0,"",SUM(歳末募金!I271)/1000)</f>
        <v/>
      </c>
      <c r="W271" s="787" t="str">
        <f>IF(SUM(センター管理!H271)=0,"",SUM(センター管理!H271)/1000)</f>
        <v/>
      </c>
      <c r="X271" s="787" t="str">
        <f>IF(SUM(センター管理!K271)=0,"",SUM(センター管理!K271)/1000)</f>
        <v/>
      </c>
      <c r="Y271" s="787" t="str">
        <f>IF(SUM(居宅!H271)=0,"",SUM(居宅!H271)/1000)</f>
        <v/>
      </c>
      <c r="Z271" s="787" t="str">
        <f>IF(SUM(居宅!I271)=0,"",SUM(居宅!I271)/1000)</f>
        <v/>
      </c>
      <c r="AA271" s="787" t="str">
        <f>IF(SUM(居宅!N271)=0,"",SUM(居宅!N271)/1000)</f>
        <v/>
      </c>
      <c r="AB271" s="787" t="str">
        <f>IF(SUM(居宅!U271)=0,"",SUM(居宅!U271)/1000)</f>
        <v/>
      </c>
      <c r="AC271" s="787" t="str">
        <f>IF(SUM(居宅!AH271)=0,"",SUM(居宅!AH271)/1000)</f>
        <v/>
      </c>
      <c r="AD271" s="787" t="str">
        <f>IF(SUM(居宅!AL271)=0,"",SUM(居宅!AL271)/1000)</f>
        <v/>
      </c>
      <c r="AE271" s="787" t="str">
        <f>IF(SUM(居宅!AV271)=0,"",SUM(居宅!AV271)/1000)</f>
        <v/>
      </c>
      <c r="AF271" s="787" t="str">
        <f>IF(SUM(居宅!AZ271)=0,"",SUM(居宅!AZ271)/1000)</f>
        <v/>
      </c>
      <c r="AG271" s="787" t="str">
        <f>IF(SUM(作業所!H271)=0,"",SUM(作業所!H271)/1000)</f>
        <v/>
      </c>
      <c r="AH271" s="787" t="str">
        <f>IF(SUM(作業所!I271)=0,"",SUM(作業所!I271)/1000)</f>
        <v/>
      </c>
      <c r="AI271" s="787" t="str">
        <f>IF(SUM(作業所!K271)=0,"",SUM(作業所!K271)/1000)</f>
        <v/>
      </c>
      <c r="AJ271" s="787" t="str">
        <f>IF(SUM(作業所!R271)=0,"",SUM(作業所!R271)/1000)</f>
        <v/>
      </c>
      <c r="AK271" s="788" t="str">
        <f>IF(SUM('市受託(公益)'!H271)=0,"",SUM('市受託(公益)'!H271)/1000)</f>
        <v/>
      </c>
      <c r="AL271" s="409" t="str">
        <f>IF(SUM('市受託(公益)'!I271)=0,"",SUM('市受託(公益)'!I271)/1000)</f>
        <v/>
      </c>
      <c r="AM271" s="133" t="str">
        <f>IF(SUM('市受託(公益)'!K271)=0,"",SUM('市受託(公益)'!K271)/1000)</f>
        <v/>
      </c>
      <c r="AN271" s="64"/>
      <c r="AO271" s="64"/>
      <c r="AP271" s="64"/>
      <c r="AQ271" s="64"/>
    </row>
    <row r="272" spans="1:43" ht="13.8" hidden="1" outlineLevel="1">
      <c r="A272" s="789"/>
      <c r="B272" s="738"/>
      <c r="C272" s="739"/>
      <c r="D272" s="792" t="s">
        <v>453</v>
      </c>
      <c r="E272" s="736" t="s">
        <v>106</v>
      </c>
      <c r="F272" s="792"/>
      <c r="G272" s="736"/>
      <c r="H272" s="785">
        <v>82917</v>
      </c>
      <c r="I272" s="785">
        <f t="shared" ref="I272:I306" si="27">IF(SUM(K272,L272,M272,Q272,R272,S272,V272,W272,Y272,AG272,AK272)=0,"",SUM(K272,L272,M272,Q272,R272,S272,V272,W272,Y272,AG272,AK272))</f>
        <v>94238</v>
      </c>
      <c r="J272" s="785">
        <f t="shared" si="24"/>
        <v>11321</v>
      </c>
      <c r="K272" s="786">
        <f>IF(SUM(法人!H272)=0,"",SUM(法人!H272)/1000)</f>
        <v>5960</v>
      </c>
      <c r="L272" s="787">
        <f>IF(SUM(地域!H272)=0,"",SUM(地域!H272)/1000)</f>
        <v>12328</v>
      </c>
      <c r="M272" s="787">
        <f>IF(SUM(相談!H272)=0,"",SUM(相談!H272)/1000)</f>
        <v>6445</v>
      </c>
      <c r="N272" s="787">
        <f>IF(SUM(相談!I272)=0,"",SUM(相談!I272)/1000)</f>
        <v>6439</v>
      </c>
      <c r="O272" s="787">
        <f>IF(SUM(相談!M272)=0,"",SUM(相談!M272)/1000)</f>
        <v>6</v>
      </c>
      <c r="P272" s="787" t="str">
        <f>IF(SUM(相談!Q272)=0,"",SUM(相談!Q272)/1000)</f>
        <v/>
      </c>
      <c r="Q272" s="787" t="str">
        <f>IF(SUM(基金!H272)=0,"",SUM(基金!H272)/1000)</f>
        <v/>
      </c>
      <c r="R272" s="787" t="str">
        <f>IF(SUM(善銀!H272)=0,"",SUM(善銀!H272)/1000)</f>
        <v/>
      </c>
      <c r="S272" s="787" t="str">
        <f>IF(SUM(一般募金!H272)=0,"",SUM(一般募金!H272)/1000)</f>
        <v/>
      </c>
      <c r="T272" s="787" t="str">
        <f>IF(SUM(一般募金!I272)=0,"",SUM(一般募金!I272)/1000)</f>
        <v/>
      </c>
      <c r="U272" s="787" t="str">
        <f>IF(SUM(一般募金!K272)=0,"",SUM(一般募金!K272)/1000)</f>
        <v/>
      </c>
      <c r="V272" s="787" t="str">
        <f>IF(SUM(歳末募金!H272)=0,"",SUM(歳末募金!I272)/1000)</f>
        <v/>
      </c>
      <c r="W272" s="787">
        <f>IF(SUM(センター管理!H272)=0,"",SUM(センター管理!H272)/1000)</f>
        <v>374</v>
      </c>
      <c r="X272" s="787">
        <f>IF(SUM(センター管理!K272)=0,"",SUM(センター管理!K272)/1000)</f>
        <v>374</v>
      </c>
      <c r="Y272" s="787">
        <f>IF(SUM(居宅!H272)=0,"",SUM(居宅!H272)/1000)</f>
        <v>58942</v>
      </c>
      <c r="Z272" s="787">
        <f>IF(SUM(居宅!I272)=0,"",SUM(居宅!I272)/1000)</f>
        <v>3125</v>
      </c>
      <c r="AA272" s="787">
        <f>IF(SUM(居宅!N272)=0,"",SUM(居宅!N272)/1000)</f>
        <v>5730</v>
      </c>
      <c r="AB272" s="787">
        <f>IF(SUM(居宅!U272)=0,"",SUM(居宅!U272)/1000)</f>
        <v>20463</v>
      </c>
      <c r="AC272" s="787">
        <f>IF(SUM(居宅!AH272)=0,"",SUM(居宅!AH272)/1000)</f>
        <v>2979</v>
      </c>
      <c r="AD272" s="787">
        <f>IF(SUM(居宅!AL272)=0,"",SUM(居宅!AL272)/1000)</f>
        <v>13861</v>
      </c>
      <c r="AE272" s="787">
        <f>IF(SUM(居宅!AV272)=0,"",SUM(居宅!AV272)/1000)</f>
        <v>6816</v>
      </c>
      <c r="AF272" s="787">
        <f>IF(SUM(居宅!AZ272)=0,"",SUM(居宅!AZ272)/1000)</f>
        <v>5968</v>
      </c>
      <c r="AG272" s="787">
        <f>IF(SUM(作業所!H272)=0,"",SUM(作業所!H272)/1000)</f>
        <v>9876</v>
      </c>
      <c r="AH272" s="787" t="str">
        <f>IF(SUM(作業所!I272)=0,"",SUM(作業所!I272)/1000)</f>
        <v/>
      </c>
      <c r="AI272" s="787">
        <f>IF(SUM(作業所!K272)=0,"",SUM(作業所!K272)/1000)</f>
        <v>6937</v>
      </c>
      <c r="AJ272" s="787">
        <f>IF(SUM(作業所!R272)=0,"",SUM(作業所!R272)/1000)</f>
        <v>2939</v>
      </c>
      <c r="AK272" s="788">
        <f>IF(SUM('市受託(公益)'!H272)=0,"",SUM('市受託(公益)'!H272)/1000)</f>
        <v>313</v>
      </c>
      <c r="AL272" s="409">
        <f>IF(SUM('市受託(公益)'!I272)=0,"",SUM('市受託(公益)'!I272)/1000)</f>
        <v>313</v>
      </c>
      <c r="AM272" s="133" t="str">
        <f>IF(SUM('市受託(公益)'!K272)=0,"",SUM('市受託(公益)'!K272)/1000)</f>
        <v/>
      </c>
    </row>
    <row r="273" spans="1:43" s="398" customFormat="1" ht="13.8" hidden="1" outlineLevel="4">
      <c r="A273" s="789"/>
      <c r="B273" s="738"/>
      <c r="C273" s="739"/>
      <c r="D273" s="740"/>
      <c r="E273" s="739"/>
      <c r="F273" s="735" t="s">
        <v>682</v>
      </c>
      <c r="G273" s="736" t="s">
        <v>900</v>
      </c>
      <c r="H273" s="785">
        <v>75502</v>
      </c>
      <c r="I273" s="785">
        <f t="shared" si="27"/>
        <v>86450</v>
      </c>
      <c r="J273" s="785">
        <f t="shared" si="24"/>
        <v>10948</v>
      </c>
      <c r="K273" s="786">
        <f>IF(SUM(法人!H273)=0,"",SUM(法人!H273)/1000)</f>
        <v>5497</v>
      </c>
      <c r="L273" s="787">
        <f>IF(SUM(地域!H273)=0,"",SUM(地域!H273)/1000)</f>
        <v>11376</v>
      </c>
      <c r="M273" s="787">
        <f>IF(SUM(相談!H273)=0,"",SUM(相談!H273)/1000)</f>
        <v>5936</v>
      </c>
      <c r="N273" s="787">
        <f>IF(SUM(相談!I273)=0,"",SUM(相談!I273)/1000)</f>
        <v>5936</v>
      </c>
      <c r="O273" s="787" t="str">
        <f>IF(SUM(相談!M273)=0,"",SUM(相談!M273)/1000)</f>
        <v/>
      </c>
      <c r="P273" s="787" t="str">
        <f>IF(SUM(相談!Q273)=0,"",SUM(相談!Q273)/1000)</f>
        <v/>
      </c>
      <c r="Q273" s="787" t="str">
        <f>IF(SUM(基金!H273)=0,"",SUM(基金!H273)/1000)</f>
        <v/>
      </c>
      <c r="R273" s="787" t="str">
        <f>IF(SUM(善銀!H273)=0,"",SUM(善銀!H273)/1000)</f>
        <v/>
      </c>
      <c r="S273" s="787" t="str">
        <f>IF(SUM(一般募金!H273)=0,"",SUM(一般募金!H273)/1000)</f>
        <v/>
      </c>
      <c r="T273" s="787" t="str">
        <f>IF(SUM(一般募金!I273)=0,"",SUM(一般募金!I273)/1000)</f>
        <v/>
      </c>
      <c r="U273" s="787" t="str">
        <f>IF(SUM(一般募金!K273)=0,"",SUM(一般募金!K273)/1000)</f>
        <v/>
      </c>
      <c r="V273" s="787" t="str">
        <f>IF(SUM(歳末募金!H273)=0,"",SUM(歳末募金!I273)/1000)</f>
        <v/>
      </c>
      <c r="W273" s="787">
        <f>IF(SUM(センター管理!H273)=0,"",SUM(センター管理!H273)/1000)</f>
        <v>343</v>
      </c>
      <c r="X273" s="787">
        <f>IF(SUM(センター管理!K273)=0,"",SUM(センター管理!K273)/1000)</f>
        <v>343</v>
      </c>
      <c r="Y273" s="787">
        <f>IF(SUM(居宅!H273)=0,"",SUM(居宅!H273)/1000)</f>
        <v>53929</v>
      </c>
      <c r="Z273" s="787">
        <f>IF(SUM(居宅!I273)=0,"",SUM(居宅!I273)/1000)</f>
        <v>2875</v>
      </c>
      <c r="AA273" s="787">
        <f>IF(SUM(居宅!N273)=0,"",SUM(居宅!N273)/1000)</f>
        <v>5293</v>
      </c>
      <c r="AB273" s="787">
        <f>IF(SUM(居宅!U273)=0,"",SUM(居宅!U273)/1000)</f>
        <v>18613</v>
      </c>
      <c r="AC273" s="787">
        <f>IF(SUM(居宅!AH273)=0,"",SUM(居宅!AH273)/1000)</f>
        <v>2666</v>
      </c>
      <c r="AD273" s="787">
        <f>IF(SUM(居宅!AL273)=0,"",SUM(居宅!AL273)/1000)</f>
        <v>12798</v>
      </c>
      <c r="AE273" s="787">
        <f>IF(SUM(居宅!AV273)=0,"",SUM(居宅!AV273)/1000)</f>
        <v>6193</v>
      </c>
      <c r="AF273" s="787">
        <f>IF(SUM(居宅!AZ273)=0,"",SUM(居宅!AZ273)/1000)</f>
        <v>5491</v>
      </c>
      <c r="AG273" s="787">
        <f>IF(SUM(作業所!H273)=0,"",SUM(作業所!H273)/1000)</f>
        <v>9082</v>
      </c>
      <c r="AH273" s="787" t="str">
        <f>IF(SUM(作業所!I273)=0,"",SUM(作業所!I273)/1000)</f>
        <v/>
      </c>
      <c r="AI273" s="787">
        <f>IF(SUM(作業所!K273)=0,"",SUM(作業所!K273)/1000)</f>
        <v>6396</v>
      </c>
      <c r="AJ273" s="787">
        <f>IF(SUM(作業所!R273)=0,"",SUM(作業所!R273)/1000)</f>
        <v>2686</v>
      </c>
      <c r="AK273" s="788">
        <f>IF(SUM('市受託(公益)'!H273)=0,"",SUM('市受託(公益)'!H273)/1000)</f>
        <v>287</v>
      </c>
      <c r="AL273" s="409">
        <f>IF(SUM('市受託(公益)'!I273)=0,"",SUM('市受託(公益)'!I273)/1000)</f>
        <v>287</v>
      </c>
      <c r="AM273" s="133" t="str">
        <f>IF(SUM('市受託(公益)'!K273)=0,"",SUM('市受託(公益)'!K273)/1000)</f>
        <v/>
      </c>
      <c r="AN273" s="64"/>
      <c r="AO273" s="64"/>
      <c r="AP273" s="64"/>
      <c r="AQ273" s="64"/>
    </row>
    <row r="274" spans="1:43" s="398" customFormat="1" ht="13.8" hidden="1" outlineLevel="4">
      <c r="A274" s="789"/>
      <c r="B274" s="738"/>
      <c r="C274" s="739"/>
      <c r="D274" s="740"/>
      <c r="E274" s="739"/>
      <c r="F274" s="735" t="s">
        <v>683</v>
      </c>
      <c r="G274" s="736" t="s">
        <v>901</v>
      </c>
      <c r="H274" s="785">
        <v>7415</v>
      </c>
      <c r="I274" s="785">
        <f t="shared" si="27"/>
        <v>7788</v>
      </c>
      <c r="J274" s="785">
        <f t="shared" si="24"/>
        <v>373</v>
      </c>
      <c r="K274" s="786">
        <f>IF(SUM(法人!H274)=0,"",SUM(法人!H274)/1000)</f>
        <v>463</v>
      </c>
      <c r="L274" s="787">
        <f>IF(SUM(地域!H274)=0,"",SUM(地域!H274)/1000)</f>
        <v>952</v>
      </c>
      <c r="M274" s="787">
        <f>IF(SUM(相談!H274)=0,"",SUM(相談!H274)/1000)</f>
        <v>509</v>
      </c>
      <c r="N274" s="787">
        <f>IF(SUM(相談!I274)=0,"",SUM(相談!I274)/1000)</f>
        <v>503</v>
      </c>
      <c r="O274" s="787">
        <f>IF(SUM(相談!M274)=0,"",SUM(相談!M274)/1000)</f>
        <v>6</v>
      </c>
      <c r="P274" s="787" t="str">
        <f>IF(SUM(相談!Q274)=0,"",SUM(相談!Q274)/1000)</f>
        <v/>
      </c>
      <c r="Q274" s="787" t="str">
        <f>IF(SUM(基金!H274)=0,"",SUM(基金!H274)/1000)</f>
        <v/>
      </c>
      <c r="R274" s="787" t="str">
        <f>IF(SUM(善銀!H274)=0,"",SUM(善銀!H274)/1000)</f>
        <v/>
      </c>
      <c r="S274" s="787" t="str">
        <f>IF(SUM(一般募金!H274)=0,"",SUM(一般募金!H274)/1000)</f>
        <v/>
      </c>
      <c r="T274" s="787" t="str">
        <f>IF(SUM(一般募金!I274)=0,"",SUM(一般募金!I274)/1000)</f>
        <v/>
      </c>
      <c r="U274" s="787" t="str">
        <f>IF(SUM(一般募金!K274)=0,"",SUM(一般募金!K274)/1000)</f>
        <v/>
      </c>
      <c r="V274" s="787" t="str">
        <f>IF(SUM(歳末募金!H274)=0,"",SUM(歳末募金!I274)/1000)</f>
        <v/>
      </c>
      <c r="W274" s="787">
        <f>IF(SUM(センター管理!H274)=0,"",SUM(センター管理!H274)/1000)</f>
        <v>31</v>
      </c>
      <c r="X274" s="787">
        <f>IF(SUM(センター管理!K274)=0,"",SUM(センター管理!K274)/1000)</f>
        <v>31</v>
      </c>
      <c r="Y274" s="787">
        <f>IF(SUM(居宅!H274)=0,"",SUM(居宅!H274)/1000)</f>
        <v>5013</v>
      </c>
      <c r="Z274" s="787">
        <f>IF(SUM(居宅!I274)=0,"",SUM(居宅!I274)/1000)</f>
        <v>250</v>
      </c>
      <c r="AA274" s="787">
        <f>IF(SUM(居宅!N274)=0,"",SUM(居宅!N274)/1000)</f>
        <v>437</v>
      </c>
      <c r="AB274" s="787">
        <f>IF(SUM(居宅!U274)=0,"",SUM(居宅!U274)/1000)</f>
        <v>1850</v>
      </c>
      <c r="AC274" s="787">
        <f>IF(SUM(居宅!AH274)=0,"",SUM(居宅!AH274)/1000)</f>
        <v>313</v>
      </c>
      <c r="AD274" s="787">
        <f>IF(SUM(居宅!AL274)=0,"",SUM(居宅!AL274)/1000)</f>
        <v>1063</v>
      </c>
      <c r="AE274" s="787">
        <f>IF(SUM(居宅!AV274)=0,"",SUM(居宅!AV274)/1000)</f>
        <v>623</v>
      </c>
      <c r="AF274" s="787">
        <f>IF(SUM(居宅!AZ274)=0,"",SUM(居宅!AZ274)/1000)</f>
        <v>477</v>
      </c>
      <c r="AG274" s="787">
        <f>IF(SUM(作業所!H274)=0,"",SUM(作業所!H274)/1000)</f>
        <v>794</v>
      </c>
      <c r="AH274" s="787" t="str">
        <f>IF(SUM(作業所!I274)=0,"",SUM(作業所!I274)/1000)</f>
        <v/>
      </c>
      <c r="AI274" s="787">
        <f>IF(SUM(作業所!K274)=0,"",SUM(作業所!K274)/1000)</f>
        <v>541</v>
      </c>
      <c r="AJ274" s="787">
        <f>IF(SUM(作業所!R274)=0,"",SUM(作業所!R274)/1000)</f>
        <v>253</v>
      </c>
      <c r="AK274" s="788">
        <f>IF(SUM('市受託(公益)'!H274)=0,"",SUM('市受託(公益)'!H274)/1000)</f>
        <v>26</v>
      </c>
      <c r="AL274" s="409">
        <f>IF(SUM('市受託(公益)'!I274)=0,"",SUM('市受託(公益)'!I274)/1000)</f>
        <v>26</v>
      </c>
      <c r="AM274" s="133" t="str">
        <f>IF(SUM('市受託(公益)'!K274)=0,"",SUM('市受託(公益)'!K274)/1000)</f>
        <v/>
      </c>
      <c r="AN274" s="64"/>
      <c r="AO274" s="64"/>
      <c r="AP274" s="64"/>
      <c r="AQ274" s="64"/>
    </row>
    <row r="275" spans="1:43" s="130" customFormat="1" ht="13.8" collapsed="1">
      <c r="A275" s="782"/>
      <c r="B275" s="783" t="s">
        <v>454</v>
      </c>
      <c r="C275" s="784" t="s">
        <v>107</v>
      </c>
      <c r="D275" s="793"/>
      <c r="E275" s="794"/>
      <c r="F275" s="793"/>
      <c r="G275" s="794"/>
      <c r="H275" s="785">
        <v>73469</v>
      </c>
      <c r="I275" s="785">
        <f t="shared" si="27"/>
        <v>83112</v>
      </c>
      <c r="J275" s="785">
        <f t="shared" si="24"/>
        <v>9643</v>
      </c>
      <c r="K275" s="786">
        <f>IF(SUM(法人!H275)=0,"",SUM(法人!H275)/1000)</f>
        <v>439</v>
      </c>
      <c r="L275" s="787">
        <f>IF(SUM(地域!H275)=0,"",SUM(地域!H275)/1000)</f>
        <v>4877</v>
      </c>
      <c r="M275" s="787">
        <f>IF(SUM(相談!H275)=0,"",SUM(相談!H275)/1000)</f>
        <v>5563</v>
      </c>
      <c r="N275" s="787">
        <f>IF(SUM(相談!I275)=0,"",SUM(相談!I275)/1000)</f>
        <v>2424</v>
      </c>
      <c r="O275" s="787">
        <f>IF(SUM(相談!M275)=0,"",SUM(相談!M275)/1000)</f>
        <v>1643</v>
      </c>
      <c r="P275" s="787">
        <f>IF(SUM(相談!Q275)=0,"",SUM(相談!Q275)/1000)</f>
        <v>1496</v>
      </c>
      <c r="Q275" s="787">
        <f>IF(SUM(基金!H275)=0,"",SUM(基金!H275)/1000)</f>
        <v>451</v>
      </c>
      <c r="R275" s="787">
        <f>IF(SUM(善銀!H275)=0,"",SUM(善銀!H275)/1000)</f>
        <v>2031</v>
      </c>
      <c r="S275" s="787">
        <f>IF(SUM(一般募金!H275)=0,"",SUM(一般募金!H275)/1000)</f>
        <v>4420</v>
      </c>
      <c r="T275" s="787">
        <f>IF(SUM(一般募金!I275)=0,"",SUM(一般募金!I275)/1000)</f>
        <v>30</v>
      </c>
      <c r="U275" s="787">
        <f>IF(SUM(一般募金!K275)=0,"",SUM(一般募金!K275)/1000)</f>
        <v>4390</v>
      </c>
      <c r="V275" s="787">
        <f>IF(SUM(歳末募金!H275)=0,"",SUM(歳末募金!I275)/1000)</f>
        <v>306</v>
      </c>
      <c r="W275" s="787">
        <f>IF(SUM(センター管理!H275)=0,"",SUM(センター管理!H275)/1000)</f>
        <v>596</v>
      </c>
      <c r="X275" s="787">
        <f>IF(SUM(センター管理!K275)=0,"",SUM(センター管理!K275)/1000)</f>
        <v>596</v>
      </c>
      <c r="Y275" s="787">
        <f>IF(SUM(居宅!H275)=0,"",SUM(居宅!H275)/1000)</f>
        <v>50544</v>
      </c>
      <c r="Z275" s="787">
        <f>IF(SUM(居宅!I275)=0,"",SUM(居宅!I275)/1000)</f>
        <v>1072</v>
      </c>
      <c r="AA275" s="787">
        <f>IF(SUM(居宅!N275)=0,"",SUM(居宅!N275)/1000)</f>
        <v>11590</v>
      </c>
      <c r="AB275" s="787">
        <f>IF(SUM(居宅!U275)=0,"",SUM(居宅!U275)/1000)</f>
        <v>12585</v>
      </c>
      <c r="AC275" s="787">
        <f>IF(SUM(居宅!AH275)=0,"",SUM(居宅!AH275)/1000)</f>
        <v>3384</v>
      </c>
      <c r="AD275" s="787">
        <f>IF(SUM(居宅!AL275)=0,"",SUM(居宅!AL275)/1000)</f>
        <v>4126</v>
      </c>
      <c r="AE275" s="787">
        <f>IF(SUM(居宅!AV275)=0,"",SUM(居宅!AV275)/1000)</f>
        <v>14999</v>
      </c>
      <c r="AF275" s="787">
        <f>IF(SUM(居宅!AZ275)=0,"",SUM(居宅!AZ275)/1000)</f>
        <v>2788</v>
      </c>
      <c r="AG275" s="787">
        <f>IF(SUM(作業所!H275)=0,"",SUM(作業所!H275)/1000)</f>
        <v>13100</v>
      </c>
      <c r="AH275" s="787" t="str">
        <f>IF(SUM(作業所!I275)=0,"",SUM(作業所!I275)/1000)</f>
        <v/>
      </c>
      <c r="AI275" s="787">
        <f>IF(SUM(作業所!K275)=0,"",SUM(作業所!K275)/1000)</f>
        <v>10235</v>
      </c>
      <c r="AJ275" s="787">
        <f>IF(SUM(作業所!R275)=0,"",SUM(作業所!R275)/1000)</f>
        <v>2865</v>
      </c>
      <c r="AK275" s="788">
        <f>IF(SUM('市受託(公益)'!H275)=0,"",SUM('市受託(公益)'!H275)/1000)</f>
        <v>785</v>
      </c>
      <c r="AL275" s="410">
        <f>IF(SUM('市受託(公益)'!I275)=0,"",SUM('市受託(公益)'!I275)/1000)</f>
        <v>206</v>
      </c>
      <c r="AM275" s="132">
        <f>IF(SUM('市受託(公益)'!K275)=0,"",SUM('市受託(公益)'!K275)/1000)</f>
        <v>579</v>
      </c>
    </row>
    <row r="276" spans="1:43" ht="13.8" hidden="1" outlineLevel="1">
      <c r="A276" s="789"/>
      <c r="B276" s="790"/>
      <c r="C276" s="791"/>
      <c r="D276" s="792" t="s">
        <v>77</v>
      </c>
      <c r="E276" s="736" t="s">
        <v>113</v>
      </c>
      <c r="F276" s="792"/>
      <c r="G276" s="736"/>
      <c r="H276" s="785">
        <v>6127</v>
      </c>
      <c r="I276" s="785">
        <f t="shared" si="27"/>
        <v>6588</v>
      </c>
      <c r="J276" s="785">
        <f t="shared" si="24"/>
        <v>461</v>
      </c>
      <c r="K276" s="786" t="str">
        <f>IF(SUM(法人!H276)=0,"",SUM(法人!H276)/1000)</f>
        <v/>
      </c>
      <c r="L276" s="787">
        <f>IF(SUM(地域!H276)=0,"",SUM(地域!H276)/1000)</f>
        <v>200</v>
      </c>
      <c r="M276" s="787">
        <f>IF(SUM(相談!H276)=0,"",SUM(相談!H276)/1000)</f>
        <v>180</v>
      </c>
      <c r="N276" s="787" t="str">
        <f>IF(SUM(相談!I276)=0,"",SUM(相談!I276)/1000)</f>
        <v/>
      </c>
      <c r="O276" s="787">
        <f>IF(SUM(相談!M276)=0,"",SUM(相談!M276)/1000)</f>
        <v>180</v>
      </c>
      <c r="P276" s="787" t="str">
        <f>IF(SUM(相談!Q276)=0,"",SUM(相談!Q276)/1000)</f>
        <v/>
      </c>
      <c r="Q276" s="787" t="str">
        <f>IF(SUM(基金!H276)=0,"",SUM(基金!H276)/1000)</f>
        <v/>
      </c>
      <c r="R276" s="787">
        <f>IF(SUM(善銀!H276)=0,"",SUM(善銀!H276)/1000)</f>
        <v>96</v>
      </c>
      <c r="S276" s="787" t="str">
        <f>IF(SUM(一般募金!H276)=0,"",SUM(一般募金!H276)/1000)</f>
        <v/>
      </c>
      <c r="T276" s="787" t="str">
        <f>IF(SUM(一般募金!I276)=0,"",SUM(一般募金!I276)/1000)</f>
        <v/>
      </c>
      <c r="U276" s="787" t="str">
        <f>IF(SUM(一般募金!K276)=0,"",SUM(一般募金!K276)/1000)</f>
        <v/>
      </c>
      <c r="V276" s="787" t="str">
        <f>IF(SUM(歳末募金!H276)=0,"",SUM(歳末募金!I276)/1000)</f>
        <v/>
      </c>
      <c r="W276" s="787" t="str">
        <f>IF(SUM(センター管理!H276)=0,"",SUM(センター管理!H276)/1000)</f>
        <v/>
      </c>
      <c r="X276" s="787" t="str">
        <f>IF(SUM(センター管理!K276)=0,"",SUM(センター管理!K276)/1000)</f>
        <v/>
      </c>
      <c r="Y276" s="787">
        <f>IF(SUM(居宅!H276)=0,"",SUM(居宅!H276)/1000)</f>
        <v>3945</v>
      </c>
      <c r="Z276" s="787">
        <f>IF(SUM(居宅!I276)=0,"",SUM(居宅!I276)/1000)</f>
        <v>18</v>
      </c>
      <c r="AA276" s="787" t="str">
        <f>IF(SUM(居宅!N276)=0,"",SUM(居宅!N276)/1000)</f>
        <v/>
      </c>
      <c r="AB276" s="787" t="str">
        <f>IF(SUM(居宅!U276)=0,"",SUM(居宅!U276)/1000)</f>
        <v/>
      </c>
      <c r="AC276" s="787" t="str">
        <f>IF(SUM(居宅!AH276)=0,"",SUM(居宅!AH276)/1000)</f>
        <v/>
      </c>
      <c r="AD276" s="787" t="str">
        <f>IF(SUM(居宅!AL276)=0,"",SUM(居宅!AL276)/1000)</f>
        <v/>
      </c>
      <c r="AE276" s="787">
        <f>IF(SUM(居宅!AV276)=0,"",SUM(居宅!AV276)/1000)</f>
        <v>3927</v>
      </c>
      <c r="AF276" s="787" t="str">
        <f>IF(SUM(居宅!AZ276)=0,"",SUM(居宅!AZ276)/1000)</f>
        <v/>
      </c>
      <c r="AG276" s="787">
        <f>IF(SUM(作業所!H276)=0,"",SUM(作業所!H276)/1000)</f>
        <v>2145</v>
      </c>
      <c r="AH276" s="787" t="str">
        <f>IF(SUM(作業所!I276)=0,"",SUM(作業所!I276)/1000)</f>
        <v/>
      </c>
      <c r="AI276" s="787">
        <f>IF(SUM(作業所!K276)=0,"",SUM(作業所!K276)/1000)</f>
        <v>2013</v>
      </c>
      <c r="AJ276" s="787">
        <f>IF(SUM(作業所!R276)=0,"",SUM(作業所!R276)/1000)</f>
        <v>132</v>
      </c>
      <c r="AK276" s="788">
        <f>IF(SUM('市受託(公益)'!H276)=0,"",SUM('市受託(公益)'!H276)/1000)</f>
        <v>22</v>
      </c>
      <c r="AL276" s="409">
        <f>IF(SUM('市受託(公益)'!I276)=0,"",SUM('市受託(公益)'!I276)/1000)</f>
        <v>2</v>
      </c>
      <c r="AM276" s="133">
        <f>IF(SUM('市受託(公益)'!K276)=0,"",SUM('市受託(公益)'!K276)/1000)</f>
        <v>20</v>
      </c>
    </row>
    <row r="277" spans="1:43" ht="13.8" hidden="1" outlineLevel="1">
      <c r="A277" s="789"/>
      <c r="B277" s="738"/>
      <c r="C277" s="739"/>
      <c r="D277" s="792" t="s">
        <v>455</v>
      </c>
      <c r="E277" s="736" t="s">
        <v>116</v>
      </c>
      <c r="F277" s="792"/>
      <c r="G277" s="736"/>
      <c r="H277" s="785">
        <v>2501</v>
      </c>
      <c r="I277" s="785">
        <f t="shared" si="27"/>
        <v>2590</v>
      </c>
      <c r="J277" s="785">
        <f t="shared" si="24"/>
        <v>89</v>
      </c>
      <c r="K277" s="786" t="str">
        <f>IF(SUM(法人!H277)=0,"",SUM(法人!H277)/1000)</f>
        <v/>
      </c>
      <c r="L277" s="787" t="str">
        <f>IF(SUM(地域!H277)=0,"",SUM(地域!H277)/1000)</f>
        <v/>
      </c>
      <c r="M277" s="787" t="str">
        <f>IF(SUM(相談!H277)=0,"",SUM(相談!H277)/1000)</f>
        <v/>
      </c>
      <c r="N277" s="787" t="str">
        <f>IF(SUM(相談!I277)=0,"",SUM(相談!I277)/1000)</f>
        <v/>
      </c>
      <c r="O277" s="787" t="str">
        <f>IF(SUM(相談!M277)=0,"",SUM(相談!M277)/1000)</f>
        <v/>
      </c>
      <c r="P277" s="787" t="str">
        <f>IF(SUM(相談!Q277)=0,"",SUM(相談!Q277)/1000)</f>
        <v/>
      </c>
      <c r="Q277" s="787" t="str">
        <f>IF(SUM(基金!H277)=0,"",SUM(基金!H277)/1000)</f>
        <v/>
      </c>
      <c r="R277" s="787" t="str">
        <f>IF(SUM(善銀!H277)=0,"",SUM(善銀!H277)/1000)</f>
        <v/>
      </c>
      <c r="S277" s="787" t="str">
        <f>IF(SUM(一般募金!H277)=0,"",SUM(一般募金!H277)/1000)</f>
        <v/>
      </c>
      <c r="T277" s="787" t="str">
        <f>IF(SUM(一般募金!I277)=0,"",SUM(一般募金!I277)/1000)</f>
        <v/>
      </c>
      <c r="U277" s="787" t="str">
        <f>IF(SUM(一般募金!K277)=0,"",SUM(一般募金!K277)/1000)</f>
        <v/>
      </c>
      <c r="V277" s="787" t="str">
        <f>IF(SUM(歳末募金!H277)=0,"",SUM(歳末募金!I277)/1000)</f>
        <v/>
      </c>
      <c r="W277" s="787" t="str">
        <f>IF(SUM(センター管理!H277)=0,"",SUM(センター管理!H277)/1000)</f>
        <v/>
      </c>
      <c r="X277" s="787" t="str">
        <f>IF(SUM(センター管理!K277)=0,"",SUM(センター管理!K277)/1000)</f>
        <v/>
      </c>
      <c r="Y277" s="787">
        <f>IF(SUM(居宅!H277)=0,"",SUM(居宅!H277)/1000)</f>
        <v>2590</v>
      </c>
      <c r="Z277" s="787" t="str">
        <f>IF(SUM(居宅!I277)=0,"",SUM(居宅!I277)/1000)</f>
        <v/>
      </c>
      <c r="AA277" s="787" t="str">
        <f>IF(SUM(居宅!N277)=0,"",SUM(居宅!N277)/1000)</f>
        <v/>
      </c>
      <c r="AB277" s="787">
        <f>IF(SUM(居宅!U277)=0,"",SUM(居宅!U277)/1000)</f>
        <v>1246</v>
      </c>
      <c r="AC277" s="787">
        <f>IF(SUM(居宅!AH277)=0,"",SUM(居宅!AH277)/1000)</f>
        <v>374</v>
      </c>
      <c r="AD277" s="787" t="str">
        <f>IF(SUM(居宅!AL277)=0,"",SUM(居宅!AL277)/1000)</f>
        <v/>
      </c>
      <c r="AE277" s="787">
        <f>IF(SUM(居宅!AV277)=0,"",SUM(居宅!AV277)/1000)</f>
        <v>620</v>
      </c>
      <c r="AF277" s="787">
        <f>IF(SUM(居宅!AZ277)=0,"",SUM(居宅!AZ277)/1000)</f>
        <v>350</v>
      </c>
      <c r="AG277" s="787" t="str">
        <f>IF(SUM(作業所!H277)=0,"",SUM(作業所!H277)/1000)</f>
        <v/>
      </c>
      <c r="AH277" s="787" t="str">
        <f>IF(SUM(作業所!I277)=0,"",SUM(作業所!I277)/1000)</f>
        <v/>
      </c>
      <c r="AI277" s="787" t="str">
        <f>IF(SUM(作業所!K277)=0,"",SUM(作業所!K277)/1000)</f>
        <v/>
      </c>
      <c r="AJ277" s="787" t="str">
        <f>IF(SUM(作業所!R277)=0,"",SUM(作業所!R277)/1000)</f>
        <v/>
      </c>
      <c r="AK277" s="788" t="str">
        <f>IF(SUM('市受託(公益)'!H277)=0,"",SUM('市受託(公益)'!H277)/1000)</f>
        <v/>
      </c>
      <c r="AL277" s="409" t="str">
        <f>IF(SUM('市受託(公益)'!I277)=0,"",SUM('市受託(公益)'!I277)/1000)</f>
        <v/>
      </c>
      <c r="AM277" s="133" t="str">
        <f>IF(SUM('市受託(公益)'!K277)=0,"",SUM('市受託(公益)'!K277)/1000)</f>
        <v/>
      </c>
    </row>
    <row r="278" spans="1:43" ht="13.8" hidden="1" outlineLevel="1">
      <c r="A278" s="789"/>
      <c r="B278" s="738"/>
      <c r="C278" s="739"/>
      <c r="D278" s="792" t="s">
        <v>456</v>
      </c>
      <c r="E278" s="736" t="s">
        <v>117</v>
      </c>
      <c r="F278" s="792"/>
      <c r="G278" s="736"/>
      <c r="H278" s="785">
        <v>103</v>
      </c>
      <c r="I278" s="785">
        <f t="shared" si="27"/>
        <v>83</v>
      </c>
      <c r="J278" s="785">
        <f t="shared" si="24"/>
        <v>-20</v>
      </c>
      <c r="K278" s="786" t="str">
        <f>IF(SUM(法人!H278)=0,"",SUM(法人!H278)/1000)</f>
        <v/>
      </c>
      <c r="L278" s="787" t="str">
        <f>IF(SUM(地域!H278)=0,"",SUM(地域!H278)/1000)</f>
        <v/>
      </c>
      <c r="M278" s="787" t="str">
        <f>IF(SUM(相談!H278)=0,"",SUM(相談!H278)/1000)</f>
        <v/>
      </c>
      <c r="N278" s="787" t="str">
        <f>IF(SUM(相談!I278)=0,"",SUM(相談!I278)/1000)</f>
        <v/>
      </c>
      <c r="O278" s="787" t="str">
        <f>IF(SUM(相談!M278)=0,"",SUM(相談!M278)/1000)</f>
        <v/>
      </c>
      <c r="P278" s="787" t="str">
        <f>IF(SUM(相談!Q278)=0,"",SUM(相談!Q278)/1000)</f>
        <v/>
      </c>
      <c r="Q278" s="787" t="str">
        <f>IF(SUM(基金!H278)=0,"",SUM(基金!H278)/1000)</f>
        <v/>
      </c>
      <c r="R278" s="787" t="str">
        <f>IF(SUM(善銀!H278)=0,"",SUM(善銀!H278)/1000)</f>
        <v/>
      </c>
      <c r="S278" s="787" t="str">
        <f>IF(SUM(一般募金!H278)=0,"",SUM(一般募金!H278)/1000)</f>
        <v/>
      </c>
      <c r="T278" s="787" t="str">
        <f>IF(SUM(一般募金!I278)=0,"",SUM(一般募金!I278)/1000)</f>
        <v/>
      </c>
      <c r="U278" s="787" t="str">
        <f>IF(SUM(一般募金!K278)=0,"",SUM(一般募金!K278)/1000)</f>
        <v/>
      </c>
      <c r="V278" s="787" t="str">
        <f>IF(SUM(歳末募金!H278)=0,"",SUM(歳末募金!I278)/1000)</f>
        <v/>
      </c>
      <c r="W278" s="787" t="str">
        <f>IF(SUM(センター管理!H278)=0,"",SUM(センター管理!H278)/1000)</f>
        <v/>
      </c>
      <c r="X278" s="787" t="str">
        <f>IF(SUM(センター管理!K278)=0,"",SUM(センター管理!K278)/1000)</f>
        <v/>
      </c>
      <c r="Y278" s="787">
        <f>IF(SUM(居宅!H278)=0,"",SUM(居宅!H278)/1000)</f>
        <v>58</v>
      </c>
      <c r="Z278" s="787" t="str">
        <f>IF(SUM(居宅!I278)=0,"",SUM(居宅!I278)/1000)</f>
        <v/>
      </c>
      <c r="AA278" s="787" t="str">
        <f>IF(SUM(居宅!N278)=0,"",SUM(居宅!N278)/1000)</f>
        <v/>
      </c>
      <c r="AB278" s="787" t="str">
        <f>IF(SUM(居宅!U278)=0,"",SUM(居宅!U278)/1000)</f>
        <v/>
      </c>
      <c r="AC278" s="787">
        <f>IF(SUM(居宅!AH278)=0,"",SUM(居宅!AH278)/1000)</f>
        <v>6</v>
      </c>
      <c r="AD278" s="787" t="str">
        <f>IF(SUM(居宅!AL278)=0,"",SUM(居宅!AL278)/1000)</f>
        <v/>
      </c>
      <c r="AE278" s="787">
        <f>IF(SUM(居宅!AV278)=0,"",SUM(居宅!AV278)/1000)</f>
        <v>30</v>
      </c>
      <c r="AF278" s="787">
        <f>IF(SUM(居宅!AZ278)=0,"",SUM(居宅!AZ278)/1000)</f>
        <v>22</v>
      </c>
      <c r="AG278" s="787">
        <f>IF(SUM(作業所!H278)=0,"",SUM(作業所!H278)/1000)</f>
        <v>25</v>
      </c>
      <c r="AH278" s="787" t="str">
        <f>IF(SUM(作業所!I278)=0,"",SUM(作業所!I278)/1000)</f>
        <v/>
      </c>
      <c r="AI278" s="787">
        <f>IF(SUM(作業所!K278)=0,"",SUM(作業所!K278)/1000)</f>
        <v>20</v>
      </c>
      <c r="AJ278" s="787">
        <f>IF(SUM(作業所!R278)=0,"",SUM(作業所!R278)/1000)</f>
        <v>5</v>
      </c>
      <c r="AK278" s="788" t="str">
        <f>IF(SUM('市受託(公益)'!H278)=0,"",SUM('市受託(公益)'!H278)/1000)</f>
        <v/>
      </c>
      <c r="AL278" s="409" t="str">
        <f>IF(SUM('市受託(公益)'!I278)=0,"",SUM('市受託(公益)'!I278)/1000)</f>
        <v/>
      </c>
      <c r="AM278" s="133" t="str">
        <f>IF(SUM('市受託(公益)'!K278)=0,"",SUM('市受託(公益)'!K278)/1000)</f>
        <v/>
      </c>
    </row>
    <row r="279" spans="1:43" ht="13.8" hidden="1" outlineLevel="1">
      <c r="A279" s="789"/>
      <c r="B279" s="738"/>
      <c r="C279" s="739"/>
      <c r="D279" s="792" t="s">
        <v>457</v>
      </c>
      <c r="E279" s="736" t="s">
        <v>118</v>
      </c>
      <c r="F279" s="792"/>
      <c r="G279" s="736"/>
      <c r="H279" s="785">
        <v>639</v>
      </c>
      <c r="I279" s="785">
        <f t="shared" si="27"/>
        <v>625</v>
      </c>
      <c r="J279" s="785">
        <f t="shared" si="24"/>
        <v>-14</v>
      </c>
      <c r="K279" s="786" t="str">
        <f>IF(SUM(法人!H279)=0,"",SUM(法人!H279)/1000)</f>
        <v/>
      </c>
      <c r="L279" s="787" t="str">
        <f>IF(SUM(地域!H279)=0,"",SUM(地域!H279)/1000)</f>
        <v/>
      </c>
      <c r="M279" s="787" t="str">
        <f>IF(SUM(相談!H279)=0,"",SUM(相談!H279)/1000)</f>
        <v/>
      </c>
      <c r="N279" s="787" t="str">
        <f>IF(SUM(相談!I279)=0,"",SUM(相談!I279)/1000)</f>
        <v/>
      </c>
      <c r="O279" s="787" t="str">
        <f>IF(SUM(相談!M279)=0,"",SUM(相談!M279)/1000)</f>
        <v/>
      </c>
      <c r="P279" s="787" t="str">
        <f>IF(SUM(相談!Q279)=0,"",SUM(相談!Q279)/1000)</f>
        <v/>
      </c>
      <c r="Q279" s="787" t="str">
        <f>IF(SUM(基金!H279)=0,"",SUM(基金!H279)/1000)</f>
        <v/>
      </c>
      <c r="R279" s="787" t="str">
        <f>IF(SUM(善銀!H279)=0,"",SUM(善銀!H279)/1000)</f>
        <v/>
      </c>
      <c r="S279" s="787" t="str">
        <f>IF(SUM(一般募金!H279)=0,"",SUM(一般募金!H279)/1000)</f>
        <v/>
      </c>
      <c r="T279" s="787" t="str">
        <f>IF(SUM(一般募金!I279)=0,"",SUM(一般募金!I279)/1000)</f>
        <v/>
      </c>
      <c r="U279" s="787" t="str">
        <f>IF(SUM(一般募金!K279)=0,"",SUM(一般募金!K279)/1000)</f>
        <v/>
      </c>
      <c r="V279" s="787" t="str">
        <f>IF(SUM(歳末募金!H279)=0,"",SUM(歳末募金!I279)/1000)</f>
        <v/>
      </c>
      <c r="W279" s="787" t="str">
        <f>IF(SUM(センター管理!H279)=0,"",SUM(センター管理!H279)/1000)</f>
        <v/>
      </c>
      <c r="X279" s="787" t="str">
        <f>IF(SUM(センター管理!K279)=0,"",SUM(センター管理!K279)/1000)</f>
        <v/>
      </c>
      <c r="Y279" s="787">
        <f>IF(SUM(居宅!H279)=0,"",SUM(居宅!H279)/1000)</f>
        <v>266</v>
      </c>
      <c r="Z279" s="787" t="str">
        <f>IF(SUM(居宅!I279)=0,"",SUM(居宅!I279)/1000)</f>
        <v/>
      </c>
      <c r="AA279" s="787" t="str">
        <f>IF(SUM(居宅!N279)=0,"",SUM(居宅!N279)/1000)</f>
        <v/>
      </c>
      <c r="AB279" s="787">
        <f>IF(SUM(居宅!U279)=0,"",SUM(居宅!U279)/1000)</f>
        <v>20</v>
      </c>
      <c r="AC279" s="787">
        <f>IF(SUM(居宅!AH279)=0,"",SUM(居宅!AH279)/1000)</f>
        <v>64</v>
      </c>
      <c r="AD279" s="787" t="str">
        <f>IF(SUM(居宅!AL279)=0,"",SUM(居宅!AL279)/1000)</f>
        <v/>
      </c>
      <c r="AE279" s="787">
        <f>IF(SUM(居宅!AV279)=0,"",SUM(居宅!AV279)/1000)</f>
        <v>132</v>
      </c>
      <c r="AF279" s="787">
        <f>IF(SUM(居宅!AZ279)=0,"",SUM(居宅!AZ279)/1000)</f>
        <v>50</v>
      </c>
      <c r="AG279" s="787">
        <f>IF(SUM(作業所!H279)=0,"",SUM(作業所!H279)/1000)</f>
        <v>359</v>
      </c>
      <c r="AH279" s="787" t="str">
        <f>IF(SUM(作業所!I279)=0,"",SUM(作業所!I279)/1000)</f>
        <v/>
      </c>
      <c r="AI279" s="787">
        <f>IF(SUM(作業所!K279)=0,"",SUM(作業所!K279)/1000)</f>
        <v>258</v>
      </c>
      <c r="AJ279" s="787">
        <f>IF(SUM(作業所!R279)=0,"",SUM(作業所!R279)/1000)</f>
        <v>101</v>
      </c>
      <c r="AK279" s="788" t="str">
        <f>IF(SUM('市受託(公益)'!H279)=0,"",SUM('市受託(公益)'!H279)/1000)</f>
        <v/>
      </c>
      <c r="AL279" s="409" t="str">
        <f>IF(SUM('市受託(公益)'!I279)=0,"",SUM('市受託(公益)'!I279)/1000)</f>
        <v/>
      </c>
      <c r="AM279" s="133" t="str">
        <f>IF(SUM('市受託(公益)'!K279)=0,"",SUM('市受託(公益)'!K279)/1000)</f>
        <v/>
      </c>
    </row>
    <row r="280" spans="1:43" ht="13.8" hidden="1" outlineLevel="1">
      <c r="A280" s="789"/>
      <c r="B280" s="738"/>
      <c r="C280" s="739"/>
      <c r="D280" s="792" t="s">
        <v>458</v>
      </c>
      <c r="E280" s="736" t="s">
        <v>119</v>
      </c>
      <c r="F280" s="792"/>
      <c r="G280" s="736"/>
      <c r="H280" s="785">
        <v>7</v>
      </c>
      <c r="I280" s="785">
        <f t="shared" si="27"/>
        <v>7</v>
      </c>
      <c r="J280" s="785">
        <f t="shared" si="24"/>
        <v>0</v>
      </c>
      <c r="K280" s="786" t="str">
        <f>IF(SUM(法人!H280)=0,"",SUM(法人!H280)/1000)</f>
        <v/>
      </c>
      <c r="L280" s="787" t="str">
        <f>IF(SUM(地域!H280)=0,"",SUM(地域!H280)/1000)</f>
        <v/>
      </c>
      <c r="M280" s="787" t="str">
        <f>IF(SUM(相談!H280)=0,"",SUM(相談!H280)/1000)</f>
        <v/>
      </c>
      <c r="N280" s="787" t="str">
        <f>IF(SUM(相談!I280)=0,"",SUM(相談!I280)/1000)</f>
        <v/>
      </c>
      <c r="O280" s="787" t="str">
        <f>IF(SUM(相談!M280)=0,"",SUM(相談!M280)/1000)</f>
        <v/>
      </c>
      <c r="P280" s="787" t="str">
        <f>IF(SUM(相談!Q280)=0,"",SUM(相談!Q280)/1000)</f>
        <v/>
      </c>
      <c r="Q280" s="787" t="str">
        <f>IF(SUM(基金!H280)=0,"",SUM(基金!H280)/1000)</f>
        <v/>
      </c>
      <c r="R280" s="787" t="str">
        <f>IF(SUM(善銀!H280)=0,"",SUM(善銀!H280)/1000)</f>
        <v/>
      </c>
      <c r="S280" s="787" t="str">
        <f>IF(SUM(一般募金!H280)=0,"",SUM(一般募金!H280)/1000)</f>
        <v/>
      </c>
      <c r="T280" s="787" t="str">
        <f>IF(SUM(一般募金!I280)=0,"",SUM(一般募金!I280)/1000)</f>
        <v/>
      </c>
      <c r="U280" s="787" t="str">
        <f>IF(SUM(一般募金!K280)=0,"",SUM(一般募金!K280)/1000)</f>
        <v/>
      </c>
      <c r="V280" s="787" t="str">
        <f>IF(SUM(歳末募金!H280)=0,"",SUM(歳末募金!I280)/1000)</f>
        <v/>
      </c>
      <c r="W280" s="787" t="str">
        <f>IF(SUM(センター管理!H280)=0,"",SUM(センター管理!H280)/1000)</f>
        <v/>
      </c>
      <c r="X280" s="787" t="str">
        <f>IF(SUM(センター管理!K280)=0,"",SUM(センター管理!K280)/1000)</f>
        <v/>
      </c>
      <c r="Y280" s="787" t="str">
        <f>IF(SUM(居宅!H280)=0,"",SUM(居宅!H280)/1000)</f>
        <v/>
      </c>
      <c r="Z280" s="787" t="str">
        <f>IF(SUM(居宅!I280)=0,"",SUM(居宅!I280)/1000)</f>
        <v/>
      </c>
      <c r="AA280" s="787" t="str">
        <f>IF(SUM(居宅!N280)=0,"",SUM(居宅!N280)/1000)</f>
        <v/>
      </c>
      <c r="AB280" s="787" t="str">
        <f>IF(SUM(居宅!U280)=0,"",SUM(居宅!U280)/1000)</f>
        <v/>
      </c>
      <c r="AC280" s="787" t="str">
        <f>IF(SUM(居宅!AH280)=0,"",SUM(居宅!AH280)/1000)</f>
        <v/>
      </c>
      <c r="AD280" s="787" t="str">
        <f>IF(SUM(居宅!AL280)=0,"",SUM(居宅!AL280)/1000)</f>
        <v/>
      </c>
      <c r="AE280" s="787" t="str">
        <f>IF(SUM(居宅!AV280)=0,"",SUM(居宅!AV280)/1000)</f>
        <v/>
      </c>
      <c r="AF280" s="787" t="str">
        <f>IF(SUM(居宅!AZ280)=0,"",SUM(居宅!AZ280)/1000)</f>
        <v/>
      </c>
      <c r="AG280" s="787">
        <f>IF(SUM(作業所!H280)=0,"",SUM(作業所!H280)/1000)</f>
        <v>7</v>
      </c>
      <c r="AH280" s="787" t="str">
        <f>IF(SUM(作業所!I280)=0,"",SUM(作業所!I280)/1000)</f>
        <v/>
      </c>
      <c r="AI280" s="787">
        <f>IF(SUM(作業所!K280)=0,"",SUM(作業所!K280)/1000)</f>
        <v>7</v>
      </c>
      <c r="AJ280" s="787" t="str">
        <f>IF(SUM(作業所!R280)=0,"",SUM(作業所!R280)/1000)</f>
        <v/>
      </c>
      <c r="AK280" s="788" t="str">
        <f>IF(SUM('市受託(公益)'!H280)=0,"",SUM('市受託(公益)'!H280)/1000)</f>
        <v/>
      </c>
      <c r="AL280" s="409" t="str">
        <f>IF(SUM('市受託(公益)'!I280)=0,"",SUM('市受託(公益)'!I280)/1000)</f>
        <v/>
      </c>
      <c r="AM280" s="133" t="str">
        <f>IF(SUM('市受託(公益)'!K280)=0,"",SUM('市受託(公益)'!K280)/1000)</f>
        <v/>
      </c>
    </row>
    <row r="281" spans="1:43" ht="13.8" hidden="1" outlineLevel="1">
      <c r="A281" s="789"/>
      <c r="B281" s="738"/>
      <c r="C281" s="739"/>
      <c r="D281" s="797" t="s">
        <v>459</v>
      </c>
      <c r="E281" s="796" t="s">
        <v>120</v>
      </c>
      <c r="F281" s="792"/>
      <c r="G281" s="736"/>
      <c r="H281" s="785">
        <v>45</v>
      </c>
      <c r="I281" s="785">
        <f t="shared" si="27"/>
        <v>52</v>
      </c>
      <c r="J281" s="785">
        <f t="shared" si="24"/>
        <v>7</v>
      </c>
      <c r="K281" s="786" t="str">
        <f>IF(SUM(法人!H281)=0,"",SUM(法人!H281)/1000)</f>
        <v/>
      </c>
      <c r="L281" s="787" t="str">
        <f>IF(SUM(地域!H281)=0,"",SUM(地域!H281)/1000)</f>
        <v/>
      </c>
      <c r="M281" s="787" t="str">
        <f>IF(SUM(相談!H281)=0,"",SUM(相談!H281)/1000)</f>
        <v/>
      </c>
      <c r="N281" s="787" t="str">
        <f>IF(SUM(相談!I281)=0,"",SUM(相談!I281)/1000)</f>
        <v/>
      </c>
      <c r="O281" s="787" t="str">
        <f>IF(SUM(相談!M281)=0,"",SUM(相談!M281)/1000)</f>
        <v/>
      </c>
      <c r="P281" s="787" t="str">
        <f>IF(SUM(相談!Q281)=0,"",SUM(相談!Q281)/1000)</f>
        <v/>
      </c>
      <c r="Q281" s="787" t="str">
        <f>IF(SUM(基金!H281)=0,"",SUM(基金!H281)/1000)</f>
        <v/>
      </c>
      <c r="R281" s="787" t="str">
        <f>IF(SUM(善銀!H281)=0,"",SUM(善銀!H281)/1000)</f>
        <v/>
      </c>
      <c r="S281" s="787" t="str">
        <f>IF(SUM(一般募金!H281)=0,"",SUM(一般募金!H281)/1000)</f>
        <v/>
      </c>
      <c r="T281" s="787" t="str">
        <f>IF(SUM(一般募金!I281)=0,"",SUM(一般募金!I281)/1000)</f>
        <v/>
      </c>
      <c r="U281" s="787" t="str">
        <f>IF(SUM(一般募金!K281)=0,"",SUM(一般募金!K281)/1000)</f>
        <v/>
      </c>
      <c r="V281" s="787" t="str">
        <f>IF(SUM(歳末募金!H281)=0,"",SUM(歳末募金!I281)/1000)</f>
        <v/>
      </c>
      <c r="W281" s="787" t="str">
        <f>IF(SUM(センター管理!H281)=0,"",SUM(センター管理!H281)/1000)</f>
        <v/>
      </c>
      <c r="X281" s="787" t="str">
        <f>IF(SUM(センター管理!K281)=0,"",SUM(センター管理!K281)/1000)</f>
        <v/>
      </c>
      <c r="Y281" s="787">
        <f>IF(SUM(居宅!H281)=0,"",SUM(居宅!H281)/1000)</f>
        <v>12</v>
      </c>
      <c r="Z281" s="787" t="str">
        <f>IF(SUM(居宅!I281)=0,"",SUM(居宅!I281)/1000)</f>
        <v/>
      </c>
      <c r="AA281" s="787" t="str">
        <f>IF(SUM(居宅!N281)=0,"",SUM(居宅!N281)/1000)</f>
        <v/>
      </c>
      <c r="AB281" s="787" t="str">
        <f>IF(SUM(居宅!U281)=0,"",SUM(居宅!U281)/1000)</f>
        <v/>
      </c>
      <c r="AC281" s="787" t="str">
        <f>IF(SUM(居宅!AH281)=0,"",SUM(居宅!AH281)/1000)</f>
        <v/>
      </c>
      <c r="AD281" s="787" t="str">
        <f>IF(SUM(居宅!AL281)=0,"",SUM(居宅!AL281)/1000)</f>
        <v/>
      </c>
      <c r="AE281" s="787">
        <f>IF(SUM(居宅!AV281)=0,"",SUM(居宅!AV281)/1000)</f>
        <v>12</v>
      </c>
      <c r="AF281" s="787" t="str">
        <f>IF(SUM(居宅!AZ281)=0,"",SUM(居宅!AZ281)/1000)</f>
        <v/>
      </c>
      <c r="AG281" s="787">
        <f>IF(SUM(作業所!H281)=0,"",SUM(作業所!H281)/1000)</f>
        <v>40</v>
      </c>
      <c r="AH281" s="787" t="str">
        <f>IF(SUM(作業所!I281)=0,"",SUM(作業所!I281)/1000)</f>
        <v/>
      </c>
      <c r="AI281" s="787">
        <f>IF(SUM(作業所!K281)=0,"",SUM(作業所!K281)/1000)</f>
        <v>20</v>
      </c>
      <c r="AJ281" s="787">
        <f>IF(SUM(作業所!R281)=0,"",SUM(作業所!R281)/1000)</f>
        <v>20</v>
      </c>
      <c r="AK281" s="788" t="str">
        <f>IF(SUM('市受託(公益)'!H281)=0,"",SUM('市受託(公益)'!H281)/1000)</f>
        <v/>
      </c>
      <c r="AL281" s="409" t="str">
        <f>IF(SUM('市受託(公益)'!I281)=0,"",SUM('市受託(公益)'!I281)/1000)</f>
        <v/>
      </c>
      <c r="AM281" s="133" t="str">
        <f>IF(SUM('市受託(公益)'!K281)=0,"",SUM('市受託(公益)'!K281)/1000)</f>
        <v/>
      </c>
    </row>
    <row r="282" spans="1:43" ht="13.8" hidden="1" outlineLevel="1">
      <c r="A282" s="789"/>
      <c r="B282" s="738"/>
      <c r="C282" s="739"/>
      <c r="D282" s="792" t="s">
        <v>460</v>
      </c>
      <c r="E282" s="736" t="s">
        <v>121</v>
      </c>
      <c r="F282" s="792"/>
      <c r="G282" s="736"/>
      <c r="H282" s="785">
        <v>682</v>
      </c>
      <c r="I282" s="785">
        <f t="shared" si="27"/>
        <v>692</v>
      </c>
      <c r="J282" s="785">
        <f t="shared" si="24"/>
        <v>10</v>
      </c>
      <c r="K282" s="786" t="str">
        <f>IF(SUM(法人!H282)=0,"",SUM(法人!H282)/1000)</f>
        <v/>
      </c>
      <c r="L282" s="787" t="str">
        <f>IF(SUM(地域!H282)=0,"",SUM(地域!H282)/1000)</f>
        <v/>
      </c>
      <c r="M282" s="787" t="str">
        <f>IF(SUM(相談!H282)=0,"",SUM(相談!H282)/1000)</f>
        <v/>
      </c>
      <c r="N282" s="787" t="str">
        <f>IF(SUM(相談!I282)=0,"",SUM(相談!I282)/1000)</f>
        <v/>
      </c>
      <c r="O282" s="787" t="str">
        <f>IF(SUM(相談!M282)=0,"",SUM(相談!M282)/1000)</f>
        <v/>
      </c>
      <c r="P282" s="787" t="str">
        <f>IF(SUM(相談!Q282)=0,"",SUM(相談!Q282)/1000)</f>
        <v/>
      </c>
      <c r="Q282" s="787" t="str">
        <f>IF(SUM(基金!H282)=0,"",SUM(基金!H282)/1000)</f>
        <v/>
      </c>
      <c r="R282" s="787" t="str">
        <f>IF(SUM(善銀!H282)=0,"",SUM(善銀!H282)/1000)</f>
        <v/>
      </c>
      <c r="S282" s="787" t="str">
        <f>IF(SUM(一般募金!H282)=0,"",SUM(一般募金!H282)/1000)</f>
        <v/>
      </c>
      <c r="T282" s="787" t="str">
        <f>IF(SUM(一般募金!I282)=0,"",SUM(一般募金!I282)/1000)</f>
        <v/>
      </c>
      <c r="U282" s="787" t="str">
        <f>IF(SUM(一般募金!K282)=0,"",SUM(一般募金!K282)/1000)</f>
        <v/>
      </c>
      <c r="V282" s="787" t="str">
        <f>IF(SUM(歳末募金!H282)=0,"",SUM(歳末募金!I282)/1000)</f>
        <v/>
      </c>
      <c r="W282" s="787" t="str">
        <f>IF(SUM(センター管理!H282)=0,"",SUM(センター管理!H282)/1000)</f>
        <v/>
      </c>
      <c r="X282" s="787" t="str">
        <f>IF(SUM(センター管理!K282)=0,"",SUM(センター管理!K282)/1000)</f>
        <v/>
      </c>
      <c r="Y282" s="787">
        <f>IF(SUM(居宅!H282)=0,"",SUM(居宅!H282)/1000)</f>
        <v>170</v>
      </c>
      <c r="Z282" s="787" t="str">
        <f>IF(SUM(居宅!I282)=0,"",SUM(居宅!I282)/1000)</f>
        <v/>
      </c>
      <c r="AA282" s="787" t="str">
        <f>IF(SUM(居宅!N282)=0,"",SUM(居宅!N282)/1000)</f>
        <v/>
      </c>
      <c r="AB282" s="787" t="str">
        <f>IF(SUM(居宅!U282)=0,"",SUM(居宅!U282)/1000)</f>
        <v/>
      </c>
      <c r="AC282" s="787" t="str">
        <f>IF(SUM(居宅!AH282)=0,"",SUM(居宅!AH282)/1000)</f>
        <v/>
      </c>
      <c r="AD282" s="787" t="str">
        <f>IF(SUM(居宅!AL282)=0,"",SUM(居宅!AL282)/1000)</f>
        <v/>
      </c>
      <c r="AE282" s="787">
        <f>IF(SUM(居宅!AV282)=0,"",SUM(居宅!AV282)/1000)</f>
        <v>170</v>
      </c>
      <c r="AF282" s="787" t="str">
        <f>IF(SUM(居宅!AZ282)=0,"",SUM(居宅!AZ282)/1000)</f>
        <v/>
      </c>
      <c r="AG282" s="787">
        <f>IF(SUM(作業所!H282)=0,"",SUM(作業所!H282)/1000)</f>
        <v>502</v>
      </c>
      <c r="AH282" s="787" t="str">
        <f>IF(SUM(作業所!I282)=0,"",SUM(作業所!I282)/1000)</f>
        <v/>
      </c>
      <c r="AI282" s="787">
        <f>IF(SUM(作業所!K282)=0,"",SUM(作業所!K282)/1000)</f>
        <v>328</v>
      </c>
      <c r="AJ282" s="787">
        <f>IF(SUM(作業所!R282)=0,"",SUM(作業所!R282)/1000)</f>
        <v>174</v>
      </c>
      <c r="AK282" s="788">
        <f>IF(SUM('市受託(公益)'!H282)=0,"",SUM('市受託(公益)'!H282)/1000)</f>
        <v>20</v>
      </c>
      <c r="AL282" s="409" t="str">
        <f>IF(SUM('市受託(公益)'!I282)=0,"",SUM('市受託(公益)'!I282)/1000)</f>
        <v/>
      </c>
      <c r="AM282" s="133">
        <f>IF(SUM('市受託(公益)'!K282)=0,"",SUM('市受託(公益)'!K282)/1000)</f>
        <v>20</v>
      </c>
    </row>
    <row r="283" spans="1:43" ht="13.8" hidden="1" outlineLevel="1">
      <c r="A283" s="789"/>
      <c r="B283" s="738"/>
      <c r="C283" s="739"/>
      <c r="D283" s="792" t="s">
        <v>461</v>
      </c>
      <c r="E283" s="736" t="s">
        <v>122</v>
      </c>
      <c r="F283" s="792"/>
      <c r="G283" s="736"/>
      <c r="H283" s="785">
        <v>12</v>
      </c>
      <c r="I283" s="785">
        <f t="shared" si="27"/>
        <v>12</v>
      </c>
      <c r="J283" s="785">
        <f t="shared" si="24"/>
        <v>0</v>
      </c>
      <c r="K283" s="786" t="str">
        <f>IF(SUM(法人!H283)=0,"",SUM(法人!H283)/1000)</f>
        <v/>
      </c>
      <c r="L283" s="787" t="str">
        <f>IF(SUM(地域!H283)=0,"",SUM(地域!H283)/1000)</f>
        <v/>
      </c>
      <c r="M283" s="787" t="str">
        <f>IF(SUM(相談!H283)=0,"",SUM(相談!H283)/1000)</f>
        <v/>
      </c>
      <c r="N283" s="787" t="str">
        <f>IF(SUM(相談!I283)=0,"",SUM(相談!I283)/1000)</f>
        <v/>
      </c>
      <c r="O283" s="787" t="str">
        <f>IF(SUM(相談!M283)=0,"",SUM(相談!M283)/1000)</f>
        <v/>
      </c>
      <c r="P283" s="787" t="str">
        <f>IF(SUM(相談!Q283)=0,"",SUM(相談!Q283)/1000)</f>
        <v/>
      </c>
      <c r="Q283" s="787" t="str">
        <f>IF(SUM(基金!H283)=0,"",SUM(基金!H283)/1000)</f>
        <v/>
      </c>
      <c r="R283" s="787" t="str">
        <f>IF(SUM(善銀!H283)=0,"",SUM(善銀!H283)/1000)</f>
        <v/>
      </c>
      <c r="S283" s="787" t="str">
        <f>IF(SUM(一般募金!H283)=0,"",SUM(一般募金!H283)/1000)</f>
        <v/>
      </c>
      <c r="T283" s="787" t="str">
        <f>IF(SUM(一般募金!I283)=0,"",SUM(一般募金!I283)/1000)</f>
        <v/>
      </c>
      <c r="U283" s="787" t="str">
        <f>IF(SUM(一般募金!K283)=0,"",SUM(一般募金!K283)/1000)</f>
        <v/>
      </c>
      <c r="V283" s="787" t="str">
        <f>IF(SUM(歳末募金!H283)=0,"",SUM(歳末募金!I283)/1000)</f>
        <v/>
      </c>
      <c r="W283" s="787" t="str">
        <f>IF(SUM(センター管理!H283)=0,"",SUM(センター管理!H283)/1000)</f>
        <v/>
      </c>
      <c r="X283" s="787" t="str">
        <f>IF(SUM(センター管理!K283)=0,"",SUM(センター管理!K283)/1000)</f>
        <v/>
      </c>
      <c r="Y283" s="787" t="str">
        <f>IF(SUM(居宅!H283)=0,"",SUM(居宅!H283)/1000)</f>
        <v/>
      </c>
      <c r="Z283" s="787" t="str">
        <f>IF(SUM(居宅!I283)=0,"",SUM(居宅!I283)/1000)</f>
        <v/>
      </c>
      <c r="AA283" s="787" t="str">
        <f>IF(SUM(居宅!N283)=0,"",SUM(居宅!N283)/1000)</f>
        <v/>
      </c>
      <c r="AB283" s="787" t="str">
        <f>IF(SUM(居宅!U283)=0,"",SUM(居宅!U283)/1000)</f>
        <v/>
      </c>
      <c r="AC283" s="787" t="str">
        <f>IF(SUM(居宅!AH283)=0,"",SUM(居宅!AH283)/1000)</f>
        <v/>
      </c>
      <c r="AD283" s="787" t="str">
        <f>IF(SUM(居宅!AL283)=0,"",SUM(居宅!AL283)/1000)</f>
        <v/>
      </c>
      <c r="AE283" s="787" t="str">
        <f>IF(SUM(居宅!AV283)=0,"",SUM(居宅!AV283)/1000)</f>
        <v/>
      </c>
      <c r="AF283" s="787" t="str">
        <f>IF(SUM(居宅!AZ283)=0,"",SUM(居宅!AZ283)/1000)</f>
        <v/>
      </c>
      <c r="AG283" s="787">
        <f>IF(SUM(作業所!H283)=0,"",SUM(作業所!H283)/1000)</f>
        <v>12</v>
      </c>
      <c r="AH283" s="787" t="str">
        <f>IF(SUM(作業所!I283)=0,"",SUM(作業所!I283)/1000)</f>
        <v/>
      </c>
      <c r="AI283" s="787">
        <f>IF(SUM(作業所!K283)=0,"",SUM(作業所!K283)/1000)</f>
        <v>12</v>
      </c>
      <c r="AJ283" s="787" t="str">
        <f>IF(SUM(作業所!R283)=0,"",SUM(作業所!R283)/1000)</f>
        <v/>
      </c>
      <c r="AK283" s="788" t="str">
        <f>IF(SUM('市受託(公益)'!H283)=0,"",SUM('市受託(公益)'!H283)/1000)</f>
        <v/>
      </c>
      <c r="AL283" s="409" t="str">
        <f>IF(SUM('市受託(公益)'!I283)=0,"",SUM('市受託(公益)'!I283)/1000)</f>
        <v/>
      </c>
      <c r="AM283" s="133" t="str">
        <f>IF(SUM('市受託(公益)'!K283)=0,"",SUM('市受託(公益)'!K283)/1000)</f>
        <v/>
      </c>
    </row>
    <row r="284" spans="1:43" ht="13.8" hidden="1" outlineLevel="1">
      <c r="A284" s="789"/>
      <c r="B284" s="738"/>
      <c r="C284" s="739"/>
      <c r="D284" s="792" t="s">
        <v>86</v>
      </c>
      <c r="E284" s="736" t="s">
        <v>123</v>
      </c>
      <c r="F284" s="792"/>
      <c r="G284" s="736"/>
      <c r="H284" s="785">
        <v>6035</v>
      </c>
      <c r="I284" s="785">
        <f t="shared" si="27"/>
        <v>7732</v>
      </c>
      <c r="J284" s="785">
        <f t="shared" si="24"/>
        <v>1697</v>
      </c>
      <c r="K284" s="786" t="str">
        <f>IF(SUM(法人!H284)=0,"",SUM(法人!H284)/1000)</f>
        <v/>
      </c>
      <c r="L284" s="787" t="str">
        <f>IF(SUM(地域!H284)=0,"",SUM(地域!H284)/1000)</f>
        <v/>
      </c>
      <c r="M284" s="787" t="str">
        <f>IF(SUM(相談!H284)=0,"",SUM(相談!H284)/1000)</f>
        <v/>
      </c>
      <c r="N284" s="787" t="str">
        <f>IF(SUM(相談!I284)=0,"",SUM(相談!I284)/1000)</f>
        <v/>
      </c>
      <c r="O284" s="787" t="str">
        <f>IF(SUM(相談!M284)=0,"",SUM(相談!M284)/1000)</f>
        <v/>
      </c>
      <c r="P284" s="787" t="str">
        <f>IF(SUM(相談!Q284)=0,"",SUM(相談!Q284)/1000)</f>
        <v/>
      </c>
      <c r="Q284" s="787" t="str">
        <f>IF(SUM(基金!H284)=0,"",SUM(基金!H284)/1000)</f>
        <v/>
      </c>
      <c r="R284" s="787">
        <f>IF(SUM(善銀!H284)=0,"",SUM(善銀!H284)/1000)</f>
        <v>457</v>
      </c>
      <c r="S284" s="787" t="str">
        <f>IF(SUM(一般募金!H284)=0,"",SUM(一般募金!H284)/1000)</f>
        <v/>
      </c>
      <c r="T284" s="787" t="str">
        <f>IF(SUM(一般募金!I284)=0,"",SUM(一般募金!I284)/1000)</f>
        <v/>
      </c>
      <c r="U284" s="787" t="str">
        <f>IF(SUM(一般募金!K284)=0,"",SUM(一般募金!K284)/1000)</f>
        <v/>
      </c>
      <c r="V284" s="787" t="str">
        <f>IF(SUM(歳末募金!H284)=0,"",SUM(歳末募金!I284)/1000)</f>
        <v/>
      </c>
      <c r="W284" s="787">
        <f>IF(SUM(センター管理!H284)=0,"",SUM(センター管理!H284)/1000)</f>
        <v>292</v>
      </c>
      <c r="X284" s="787">
        <f>IF(SUM(センター管理!K284)=0,"",SUM(センター管理!K284)/1000)</f>
        <v>292</v>
      </c>
      <c r="Y284" s="787">
        <f>IF(SUM(居宅!H284)=0,"",SUM(居宅!H284)/1000)</f>
        <v>3288</v>
      </c>
      <c r="Z284" s="787">
        <f>IF(SUM(居宅!I284)=0,"",SUM(居宅!I284)/1000)</f>
        <v>36</v>
      </c>
      <c r="AA284" s="787" t="str">
        <f>IF(SUM(居宅!N284)=0,"",SUM(居宅!N284)/1000)</f>
        <v/>
      </c>
      <c r="AB284" s="787" t="str">
        <f>IF(SUM(居宅!U284)=0,"",SUM(居宅!U284)/1000)</f>
        <v/>
      </c>
      <c r="AC284" s="787">
        <f>IF(SUM(居宅!AH284)=0,"",SUM(居宅!AH284)/1000)</f>
        <v>624</v>
      </c>
      <c r="AD284" s="787" t="str">
        <f>IF(SUM(居宅!AL284)=0,"",SUM(居宅!AL284)/1000)</f>
        <v/>
      </c>
      <c r="AE284" s="787">
        <f>IF(SUM(居宅!AV284)=0,"",SUM(居宅!AV284)/1000)</f>
        <v>2628</v>
      </c>
      <c r="AF284" s="787" t="str">
        <f>IF(SUM(居宅!AZ284)=0,"",SUM(居宅!AZ284)/1000)</f>
        <v/>
      </c>
      <c r="AG284" s="787">
        <f>IF(SUM(作業所!H284)=0,"",SUM(作業所!H284)/1000)</f>
        <v>3695</v>
      </c>
      <c r="AH284" s="787" t="str">
        <f>IF(SUM(作業所!I284)=0,"",SUM(作業所!I284)/1000)</f>
        <v/>
      </c>
      <c r="AI284" s="787">
        <f>IF(SUM(作業所!K284)=0,"",SUM(作業所!K284)/1000)</f>
        <v>3180</v>
      </c>
      <c r="AJ284" s="787">
        <f>IF(SUM(作業所!R284)=0,"",SUM(作業所!R284)/1000)</f>
        <v>515</v>
      </c>
      <c r="AK284" s="788" t="str">
        <f>IF(SUM('市受託(公益)'!H284)=0,"",SUM('市受託(公益)'!H284)/1000)</f>
        <v/>
      </c>
      <c r="AL284" s="409" t="str">
        <f>IF(SUM('市受託(公益)'!I284)=0,"",SUM('市受託(公益)'!I284)/1000)</f>
        <v/>
      </c>
      <c r="AM284" s="133" t="str">
        <f>IF(SUM('市受託(公益)'!K284)=0,"",SUM('市受託(公益)'!K284)/1000)</f>
        <v/>
      </c>
    </row>
    <row r="285" spans="1:43" ht="13.8" hidden="1" outlineLevel="3">
      <c r="A285" s="789"/>
      <c r="B285" s="738"/>
      <c r="C285" s="739"/>
      <c r="D285" s="740"/>
      <c r="E285" s="739"/>
      <c r="F285" s="735" t="s">
        <v>1009</v>
      </c>
      <c r="G285" s="736" t="s">
        <v>1010</v>
      </c>
      <c r="H285" s="785">
        <v>0</v>
      </c>
      <c r="I285" s="785" t="str">
        <f t="shared" si="27"/>
        <v/>
      </c>
      <c r="J285" s="785" t="e">
        <f t="shared" ref="J285:J368" si="28">IF(H285=""," ",I285-H285)</f>
        <v>#VALUE!</v>
      </c>
      <c r="K285" s="786" t="str">
        <f>IF(SUM(法人!H285)=0,"",SUM(法人!H285)/1000)</f>
        <v/>
      </c>
      <c r="L285" s="787" t="str">
        <f>IF(SUM(地域!H285)=0,"",SUM(地域!H285)/1000)</f>
        <v/>
      </c>
      <c r="M285" s="787" t="str">
        <f>IF(SUM(相談!H285)=0,"",SUM(相談!H285)/1000)</f>
        <v/>
      </c>
      <c r="N285" s="787" t="str">
        <f>IF(SUM(相談!I285)=0,"",SUM(相談!I285)/1000)</f>
        <v/>
      </c>
      <c r="O285" s="787" t="str">
        <f>IF(SUM(相談!M285)=0,"",SUM(相談!M285)/1000)</f>
        <v/>
      </c>
      <c r="P285" s="787" t="str">
        <f>IF(SUM(相談!Q285)=0,"",SUM(相談!Q285)/1000)</f>
        <v/>
      </c>
      <c r="Q285" s="787" t="str">
        <f>IF(SUM(基金!H285)=0,"",SUM(基金!H285)/1000)</f>
        <v/>
      </c>
      <c r="R285" s="787" t="str">
        <f>IF(SUM(善銀!H285)=0,"",SUM(善銀!H285)/1000)</f>
        <v/>
      </c>
      <c r="S285" s="787" t="str">
        <f>IF(SUM(一般募金!H285)=0,"",SUM(一般募金!H285)/1000)</f>
        <v/>
      </c>
      <c r="T285" s="787" t="str">
        <f>IF(SUM(一般募金!I285)=0,"",SUM(一般募金!I285)/1000)</f>
        <v/>
      </c>
      <c r="U285" s="787" t="str">
        <f>IF(SUM(一般募金!K285)=0,"",SUM(一般募金!K285)/1000)</f>
        <v/>
      </c>
      <c r="V285" s="787" t="str">
        <f>IF(SUM(歳末募金!H285)=0,"",SUM(歳末募金!I285)/1000)</f>
        <v/>
      </c>
      <c r="W285" s="787" t="str">
        <f>IF(SUM(センター管理!H285)=0,"",SUM(センター管理!H285)/1000)</f>
        <v/>
      </c>
      <c r="X285" s="787" t="str">
        <f>IF(SUM(センター管理!K285)=0,"",SUM(センター管理!K285)/1000)</f>
        <v/>
      </c>
      <c r="Y285" s="787" t="str">
        <f>IF(SUM(居宅!H285)=0,"",SUM(居宅!H285)/1000)</f>
        <v/>
      </c>
      <c r="Z285" s="787" t="str">
        <f>IF(SUM(居宅!I285)=0,"",SUM(居宅!I285)/1000)</f>
        <v/>
      </c>
      <c r="AA285" s="787" t="str">
        <f>IF(SUM(居宅!N285)=0,"",SUM(居宅!N285)/1000)</f>
        <v/>
      </c>
      <c r="AB285" s="787" t="str">
        <f>IF(SUM(居宅!U285)=0,"",SUM(居宅!U285)/1000)</f>
        <v/>
      </c>
      <c r="AC285" s="787" t="str">
        <f>IF(SUM(居宅!AH285)=0,"",SUM(居宅!AH285)/1000)</f>
        <v/>
      </c>
      <c r="AD285" s="787" t="str">
        <f>IF(SUM(居宅!AL285)=0,"",SUM(居宅!AL285)/1000)</f>
        <v/>
      </c>
      <c r="AE285" s="787" t="str">
        <f>IF(SUM(居宅!AV285)=0,"",SUM(居宅!AV285)/1000)</f>
        <v/>
      </c>
      <c r="AF285" s="787" t="str">
        <f>IF(SUM(居宅!AZ285)=0,"",SUM(居宅!AZ285)/1000)</f>
        <v/>
      </c>
      <c r="AG285" s="787" t="str">
        <f>IF(SUM(作業所!H285)=0,"",SUM(作業所!H285)/1000)</f>
        <v/>
      </c>
      <c r="AH285" s="787" t="str">
        <f>IF(SUM(作業所!I285)=0,"",SUM(作業所!I285)/1000)</f>
        <v/>
      </c>
      <c r="AI285" s="787" t="str">
        <f>IF(SUM(作業所!K285)=0,"",SUM(作業所!K285)/1000)</f>
        <v/>
      </c>
      <c r="AJ285" s="787" t="str">
        <f>IF(SUM(作業所!R285)=0,"",SUM(作業所!R285)/1000)</f>
        <v/>
      </c>
      <c r="AK285" s="788" t="str">
        <f>IF(SUM('市受託(公益)'!H285)=0,"",SUM('市受託(公益)'!H285)/1000)</f>
        <v/>
      </c>
      <c r="AL285" s="409" t="str">
        <f>IF(SUM('市受託(公益)'!I285)=0,"",SUM('市受託(公益)'!I285)/1000)</f>
        <v/>
      </c>
      <c r="AM285" s="133" t="str">
        <f>IF(SUM('市受託(公益)'!K285)=0,"",SUM('市受託(公益)'!K285)/1000)</f>
        <v/>
      </c>
    </row>
    <row r="286" spans="1:43" ht="13.8" hidden="1" outlineLevel="3">
      <c r="A286" s="789"/>
      <c r="B286" s="738"/>
      <c r="C286" s="739"/>
      <c r="D286" s="740"/>
      <c r="E286" s="739"/>
      <c r="F286" s="735" t="s">
        <v>1011</v>
      </c>
      <c r="G286" s="736" t="s">
        <v>768</v>
      </c>
      <c r="H286" s="785">
        <v>1464</v>
      </c>
      <c r="I286" s="785">
        <f t="shared" ref="I286" si="29">IF(SUM(K286,L286,M286,Q286,R286,S286,V286,W286,Y286,AG286,AK286)=0,"",SUM(K286,L286,M286,Q286,R286,S286,V286,W286,Y286,AG286,AK286))</f>
        <v>4873</v>
      </c>
      <c r="J286" s="785">
        <f t="shared" ref="J286" si="30">IF(H286=""," ",I286-H286)</f>
        <v>3409</v>
      </c>
      <c r="K286" s="786" t="str">
        <f>IF(SUM(法人!H287)=0,"",SUM(法人!H287)/1000)</f>
        <v/>
      </c>
      <c r="L286" s="787" t="str">
        <f>IF(SUM(地域!H287)=0,"",SUM(地域!H287)/1000)</f>
        <v/>
      </c>
      <c r="M286" s="787" t="str">
        <f>IF(SUM(相談!H287)=0,"",SUM(相談!H287)/1000)</f>
        <v/>
      </c>
      <c r="N286" s="787" t="str">
        <f>IF(SUM(相談!I287)=0,"",SUM(相談!I287)/1000)</f>
        <v/>
      </c>
      <c r="O286" s="787" t="str">
        <f>IF(SUM(相談!M287)=0,"",SUM(相談!M287)/1000)</f>
        <v/>
      </c>
      <c r="P286" s="787" t="str">
        <f>IF(SUM(相談!Q287)=0,"",SUM(相談!Q287)/1000)</f>
        <v/>
      </c>
      <c r="Q286" s="787" t="str">
        <f>IF(SUM(基金!H287)=0,"",SUM(基金!H287)/1000)</f>
        <v/>
      </c>
      <c r="R286" s="787">
        <f>IF(SUM(善銀!H287)=0,"",SUM(善銀!H287)/1000)</f>
        <v>342</v>
      </c>
      <c r="S286" s="787" t="str">
        <f>IF(SUM(一般募金!H287)=0,"",SUM(一般募金!H287)/1000)</f>
        <v/>
      </c>
      <c r="T286" s="787" t="str">
        <f>IF(SUM(一般募金!I287)=0,"",SUM(一般募金!I287)/1000)</f>
        <v/>
      </c>
      <c r="U286" s="787" t="str">
        <f>IF(SUM(一般募金!K287)=0,"",SUM(一般募金!K287)/1000)</f>
        <v/>
      </c>
      <c r="V286" s="787" t="str">
        <f>IF(SUM(歳末募金!H287)=0,"",SUM(歳末募金!I287)/1000)</f>
        <v/>
      </c>
      <c r="W286" s="787">
        <f>IF(SUM(センター管理!H287)=0,"",SUM(センター管理!H287)/1000)</f>
        <v>174</v>
      </c>
      <c r="X286" s="787">
        <f>IF(SUM(センター管理!K287)=0,"",SUM(センター管理!K287)/1000)</f>
        <v>174</v>
      </c>
      <c r="Y286" s="787">
        <f>IF(SUM(居宅!H287)=0,"",SUM(居宅!H287)/1000)</f>
        <v>1572</v>
      </c>
      <c r="Z286" s="787">
        <f>IF(SUM(居宅!I287)=0,"",SUM(居宅!I287)/1000)</f>
        <v>36</v>
      </c>
      <c r="AA286" s="787" t="str">
        <f>IF(SUM(居宅!N287)=0,"",SUM(居宅!N287)/1000)</f>
        <v/>
      </c>
      <c r="AB286" s="787" t="str">
        <f>IF(SUM(居宅!U287)=0,"",SUM(居宅!U287)/1000)</f>
        <v/>
      </c>
      <c r="AC286" s="787">
        <f>IF(SUM(居宅!AH287)=0,"",SUM(居宅!AH287)/1000)</f>
        <v>456</v>
      </c>
      <c r="AD286" s="787" t="str">
        <f>IF(SUM(居宅!AL287)=0,"",SUM(居宅!AL287)/1000)</f>
        <v/>
      </c>
      <c r="AE286" s="787">
        <f>IF(SUM(居宅!AV287)=0,"",SUM(居宅!AV287)/1000)</f>
        <v>1080</v>
      </c>
      <c r="AF286" s="787" t="str">
        <f>IF(SUM(居宅!AZ287)=0,"",SUM(居宅!AZ287)/1000)</f>
        <v/>
      </c>
      <c r="AG286" s="787">
        <f>IF(SUM(作業所!H287)=0,"",SUM(作業所!H287)/1000)</f>
        <v>2785</v>
      </c>
      <c r="AH286" s="787" t="str">
        <f>IF(SUM(作業所!I287)=0,"",SUM(作業所!I287)/1000)</f>
        <v/>
      </c>
      <c r="AI286" s="787">
        <f>IF(SUM(作業所!K287)=0,"",SUM(作業所!K287)/1000)</f>
        <v>2520</v>
      </c>
      <c r="AJ286" s="787">
        <f>IF(SUM(作業所!R287)=0,"",SUM(作業所!R287)/1000)</f>
        <v>265</v>
      </c>
      <c r="AK286" s="788" t="str">
        <f>IF(SUM('市受託(公益)'!H287)=0,"",SUM('市受託(公益)'!H287)/1000)</f>
        <v/>
      </c>
      <c r="AL286" s="409" t="str">
        <f>IF(SUM('市受託(公益)'!I287)=0,"",SUM('市受託(公益)'!I287)/1000)</f>
        <v/>
      </c>
      <c r="AM286" s="133" t="str">
        <f>IF(SUM('市受託(公益)'!K287)=0,"",SUM('市受託(公益)'!K287)/1000)</f>
        <v/>
      </c>
    </row>
    <row r="287" spans="1:43" ht="13.8" hidden="1" outlineLevel="3">
      <c r="A287" s="789"/>
      <c r="B287" s="738"/>
      <c r="C287" s="739"/>
      <c r="D287" s="740"/>
      <c r="E287" s="739"/>
      <c r="F287" s="735" t="s">
        <v>1012</v>
      </c>
      <c r="G287" s="736" t="s">
        <v>769</v>
      </c>
      <c r="H287" s="785">
        <v>4324</v>
      </c>
      <c r="I287" s="785">
        <f t="shared" si="27"/>
        <v>4873</v>
      </c>
      <c r="J287" s="785">
        <f t="shared" si="28"/>
        <v>549</v>
      </c>
      <c r="K287" s="786" t="str">
        <f>IF(SUM(法人!H287)=0,"",SUM(法人!H287)/1000)</f>
        <v/>
      </c>
      <c r="L287" s="787" t="str">
        <f>IF(SUM(地域!H287)=0,"",SUM(地域!H287)/1000)</f>
        <v/>
      </c>
      <c r="M287" s="787" t="str">
        <f>IF(SUM(相談!H287)=0,"",SUM(相談!H287)/1000)</f>
        <v/>
      </c>
      <c r="N287" s="787" t="str">
        <f>IF(SUM(相談!I287)=0,"",SUM(相談!I287)/1000)</f>
        <v/>
      </c>
      <c r="O287" s="787" t="str">
        <f>IF(SUM(相談!M287)=0,"",SUM(相談!M287)/1000)</f>
        <v/>
      </c>
      <c r="P287" s="787" t="str">
        <f>IF(SUM(相談!Q287)=0,"",SUM(相談!Q287)/1000)</f>
        <v/>
      </c>
      <c r="Q287" s="787" t="str">
        <f>IF(SUM(基金!H287)=0,"",SUM(基金!H287)/1000)</f>
        <v/>
      </c>
      <c r="R287" s="787">
        <f>IF(SUM(善銀!H287)=0,"",SUM(善銀!H287)/1000)</f>
        <v>342</v>
      </c>
      <c r="S287" s="787" t="str">
        <f>IF(SUM(一般募金!H287)=0,"",SUM(一般募金!H287)/1000)</f>
        <v/>
      </c>
      <c r="T287" s="787" t="str">
        <f>IF(SUM(一般募金!I287)=0,"",SUM(一般募金!I287)/1000)</f>
        <v/>
      </c>
      <c r="U287" s="787" t="str">
        <f>IF(SUM(一般募金!K287)=0,"",SUM(一般募金!K287)/1000)</f>
        <v/>
      </c>
      <c r="V287" s="787" t="str">
        <f>IF(SUM(歳末募金!H287)=0,"",SUM(歳末募金!I287)/1000)</f>
        <v/>
      </c>
      <c r="W287" s="787">
        <f>IF(SUM(センター管理!H287)=0,"",SUM(センター管理!H287)/1000)</f>
        <v>174</v>
      </c>
      <c r="X287" s="787">
        <f>IF(SUM(センター管理!K287)=0,"",SUM(センター管理!K287)/1000)</f>
        <v>174</v>
      </c>
      <c r="Y287" s="787">
        <f>IF(SUM(居宅!H287)=0,"",SUM(居宅!H287)/1000)</f>
        <v>1572</v>
      </c>
      <c r="Z287" s="787">
        <f>IF(SUM(居宅!I287)=0,"",SUM(居宅!I287)/1000)</f>
        <v>36</v>
      </c>
      <c r="AA287" s="787" t="str">
        <f>IF(SUM(居宅!N287)=0,"",SUM(居宅!N287)/1000)</f>
        <v/>
      </c>
      <c r="AB287" s="787" t="str">
        <f>IF(SUM(居宅!U287)=0,"",SUM(居宅!U287)/1000)</f>
        <v/>
      </c>
      <c r="AC287" s="787">
        <f>IF(SUM(居宅!AH287)=0,"",SUM(居宅!AH287)/1000)</f>
        <v>456</v>
      </c>
      <c r="AD287" s="787" t="str">
        <f>IF(SUM(居宅!AL287)=0,"",SUM(居宅!AL287)/1000)</f>
        <v/>
      </c>
      <c r="AE287" s="787">
        <f>IF(SUM(居宅!AV287)=0,"",SUM(居宅!AV287)/1000)</f>
        <v>1080</v>
      </c>
      <c r="AF287" s="787" t="str">
        <f>IF(SUM(居宅!AZ287)=0,"",SUM(居宅!AZ287)/1000)</f>
        <v/>
      </c>
      <c r="AG287" s="787">
        <f>IF(SUM(作業所!H287)=0,"",SUM(作業所!H287)/1000)</f>
        <v>2785</v>
      </c>
      <c r="AH287" s="787" t="str">
        <f>IF(SUM(作業所!I287)=0,"",SUM(作業所!I287)/1000)</f>
        <v/>
      </c>
      <c r="AI287" s="787">
        <f>IF(SUM(作業所!K287)=0,"",SUM(作業所!K287)/1000)</f>
        <v>2520</v>
      </c>
      <c r="AJ287" s="787">
        <f>IF(SUM(作業所!R287)=0,"",SUM(作業所!R287)/1000)</f>
        <v>265</v>
      </c>
      <c r="AK287" s="788" t="str">
        <f>IF(SUM('市受託(公益)'!H287)=0,"",SUM('市受託(公益)'!H287)/1000)</f>
        <v/>
      </c>
      <c r="AL287" s="409" t="str">
        <f>IF(SUM('市受託(公益)'!I287)=0,"",SUM('市受託(公益)'!I287)/1000)</f>
        <v/>
      </c>
      <c r="AM287" s="133" t="str">
        <f>IF(SUM('市受託(公益)'!K287)=0,"",SUM('市受託(公益)'!K287)/1000)</f>
        <v/>
      </c>
    </row>
    <row r="288" spans="1:43" ht="13.8" hidden="1" outlineLevel="3">
      <c r="A288" s="789"/>
      <c r="B288" s="738"/>
      <c r="C288" s="739"/>
      <c r="D288" s="740"/>
      <c r="E288" s="739"/>
      <c r="F288" s="735" t="s">
        <v>1013</v>
      </c>
      <c r="G288" s="736" t="s">
        <v>770</v>
      </c>
      <c r="H288" s="785">
        <v>247</v>
      </c>
      <c r="I288" s="785">
        <f t="shared" si="27"/>
        <v>664</v>
      </c>
      <c r="J288" s="785">
        <f t="shared" si="28"/>
        <v>417</v>
      </c>
      <c r="K288" s="786" t="str">
        <f>IF(SUM(法人!H288)=0,"",SUM(法人!H288)/1000)</f>
        <v/>
      </c>
      <c r="L288" s="787" t="str">
        <f>IF(SUM(地域!H288)=0,"",SUM(地域!H288)/1000)</f>
        <v/>
      </c>
      <c r="M288" s="787" t="str">
        <f>IF(SUM(相談!H288)=0,"",SUM(相談!H288)/1000)</f>
        <v/>
      </c>
      <c r="N288" s="787" t="str">
        <f>IF(SUM(相談!I288)=0,"",SUM(相談!I288)/1000)</f>
        <v/>
      </c>
      <c r="O288" s="787" t="str">
        <f>IF(SUM(相談!M288)=0,"",SUM(相談!M288)/1000)</f>
        <v/>
      </c>
      <c r="P288" s="787" t="str">
        <f>IF(SUM(相談!Q288)=0,"",SUM(相談!Q288)/1000)</f>
        <v/>
      </c>
      <c r="Q288" s="787" t="str">
        <f>IF(SUM(基金!H288)=0,"",SUM(基金!H288)/1000)</f>
        <v/>
      </c>
      <c r="R288" s="787" t="str">
        <f>IF(SUM(善銀!H288)=0,"",SUM(善銀!H288)/1000)</f>
        <v/>
      </c>
      <c r="S288" s="787" t="str">
        <f>IF(SUM(一般募金!H288)=0,"",SUM(一般募金!H288)/1000)</f>
        <v/>
      </c>
      <c r="T288" s="787" t="str">
        <f>IF(SUM(一般募金!I288)=0,"",SUM(一般募金!I288)/1000)</f>
        <v/>
      </c>
      <c r="U288" s="787" t="str">
        <f>IF(SUM(一般募金!K288)=0,"",SUM(一般募金!K288)/1000)</f>
        <v/>
      </c>
      <c r="V288" s="787" t="str">
        <f>IF(SUM(歳末募金!H288)=0,"",SUM(歳末募金!I288)/1000)</f>
        <v/>
      </c>
      <c r="W288" s="787">
        <f>IF(SUM(センター管理!H288)=0,"",SUM(センター管理!H288)/1000)</f>
        <v>30</v>
      </c>
      <c r="X288" s="787">
        <f>IF(SUM(センター管理!K288)=0,"",SUM(センター管理!K288)/1000)</f>
        <v>30</v>
      </c>
      <c r="Y288" s="787">
        <f>IF(SUM(居宅!H288)=0,"",SUM(居宅!H288)/1000)</f>
        <v>108</v>
      </c>
      <c r="Z288" s="787" t="str">
        <f>IF(SUM(居宅!I288)=0,"",SUM(居宅!I288)/1000)</f>
        <v/>
      </c>
      <c r="AA288" s="787" t="str">
        <f>IF(SUM(居宅!N288)=0,"",SUM(居宅!N288)/1000)</f>
        <v/>
      </c>
      <c r="AB288" s="787" t="str">
        <f>IF(SUM(居宅!U288)=0,"",SUM(居宅!U288)/1000)</f>
        <v/>
      </c>
      <c r="AC288" s="787" t="str">
        <f>IF(SUM(居宅!AH288)=0,"",SUM(居宅!AH288)/1000)</f>
        <v/>
      </c>
      <c r="AD288" s="787" t="str">
        <f>IF(SUM(居宅!AL288)=0,"",SUM(居宅!AL288)/1000)</f>
        <v/>
      </c>
      <c r="AE288" s="787">
        <f>IF(SUM(居宅!AV288)=0,"",SUM(居宅!AV288)/1000)</f>
        <v>108</v>
      </c>
      <c r="AF288" s="787" t="str">
        <f>IF(SUM(居宅!AZ288)=0,"",SUM(居宅!AZ288)/1000)</f>
        <v/>
      </c>
      <c r="AG288" s="787">
        <f>IF(SUM(作業所!H288)=0,"",SUM(作業所!H288)/1000)</f>
        <v>526</v>
      </c>
      <c r="AH288" s="787" t="str">
        <f>IF(SUM(作業所!I288)=0,"",SUM(作業所!I288)/1000)</f>
        <v/>
      </c>
      <c r="AI288" s="787">
        <f>IF(SUM(作業所!K288)=0,"",SUM(作業所!K288)/1000)</f>
        <v>420</v>
      </c>
      <c r="AJ288" s="787">
        <f>IF(SUM(作業所!R288)=0,"",SUM(作業所!R288)/1000)</f>
        <v>106</v>
      </c>
      <c r="AK288" s="788" t="str">
        <f>IF(SUM('市受託(公益)'!H288)=0,"",SUM('市受託(公益)'!H288)/1000)</f>
        <v/>
      </c>
      <c r="AL288" s="409" t="str">
        <f>IF(SUM('市受託(公益)'!I288)=0,"",SUM('市受託(公益)'!I288)/1000)</f>
        <v/>
      </c>
      <c r="AM288" s="133" t="str">
        <f>IF(SUM('市受託(公益)'!K288)=0,"",SUM('市受託(公益)'!K288)/1000)</f>
        <v/>
      </c>
    </row>
    <row r="289" spans="1:39" ht="13.8" hidden="1" outlineLevel="1">
      <c r="A289" s="789"/>
      <c r="B289" s="738"/>
      <c r="C289" s="739"/>
      <c r="D289" s="792" t="s">
        <v>87</v>
      </c>
      <c r="E289" s="736" t="s">
        <v>124</v>
      </c>
      <c r="F289" s="792"/>
      <c r="G289" s="736"/>
      <c r="H289" s="785">
        <v>1469</v>
      </c>
      <c r="I289" s="785">
        <f t="shared" si="27"/>
        <v>1406</v>
      </c>
      <c r="J289" s="785">
        <f t="shared" si="28"/>
        <v>-63</v>
      </c>
      <c r="K289" s="786" t="str">
        <f>IF(SUM(法人!H289)=0,"",SUM(法人!H289)/1000)</f>
        <v/>
      </c>
      <c r="L289" s="787" t="str">
        <f>IF(SUM(地域!H289)=0,"",SUM(地域!H289)/1000)</f>
        <v/>
      </c>
      <c r="M289" s="787" t="str">
        <f>IF(SUM(相談!H289)=0,"",SUM(相談!H289)/1000)</f>
        <v/>
      </c>
      <c r="N289" s="787" t="str">
        <f>IF(SUM(相談!I289)=0,"",SUM(相談!I289)/1000)</f>
        <v/>
      </c>
      <c r="O289" s="787" t="str">
        <f>IF(SUM(相談!M289)=0,"",SUM(相談!M289)/1000)</f>
        <v/>
      </c>
      <c r="P289" s="787" t="str">
        <f>IF(SUM(相談!Q289)=0,"",SUM(相談!Q289)/1000)</f>
        <v/>
      </c>
      <c r="Q289" s="787" t="str">
        <f>IF(SUM(基金!H289)=0,"",SUM(基金!H289)/1000)</f>
        <v/>
      </c>
      <c r="R289" s="787">
        <f>IF(SUM(善銀!H289)=0,"",SUM(善銀!H289)/1000)</f>
        <v>47</v>
      </c>
      <c r="S289" s="787" t="str">
        <f>IF(SUM(一般募金!H289)=0,"",SUM(一般募金!H289)/1000)</f>
        <v/>
      </c>
      <c r="T289" s="787" t="str">
        <f>IF(SUM(一般募金!I289)=0,"",SUM(一般募金!I289)/1000)</f>
        <v/>
      </c>
      <c r="U289" s="787" t="str">
        <f>IF(SUM(一般募金!K289)=0,"",SUM(一般募金!K289)/1000)</f>
        <v/>
      </c>
      <c r="V289" s="787" t="str">
        <f>IF(SUM(歳末募金!H289)=0,"",SUM(歳末募金!I289)/1000)</f>
        <v/>
      </c>
      <c r="W289" s="787">
        <f>IF(SUM(センター管理!H289)=0,"",SUM(センター管理!H289)/1000)</f>
        <v>70</v>
      </c>
      <c r="X289" s="787">
        <f>IF(SUM(センター管理!K289)=0,"",SUM(センター管理!K289)/1000)</f>
        <v>70</v>
      </c>
      <c r="Y289" s="787">
        <f>IF(SUM(居宅!H289)=0,"",SUM(居宅!H289)/1000)</f>
        <v>1284</v>
      </c>
      <c r="Z289" s="787" t="str">
        <f>IF(SUM(居宅!I289)=0,"",SUM(居宅!I289)/1000)</f>
        <v/>
      </c>
      <c r="AA289" s="787" t="str">
        <f>IF(SUM(居宅!N289)=0,"",SUM(居宅!N289)/1000)</f>
        <v/>
      </c>
      <c r="AB289" s="787" t="str">
        <f>IF(SUM(居宅!U289)=0,"",SUM(居宅!U289)/1000)</f>
        <v/>
      </c>
      <c r="AC289" s="787">
        <f>IF(SUM(居宅!AH289)=0,"",SUM(居宅!AH289)/1000)</f>
        <v>204</v>
      </c>
      <c r="AD289" s="787" t="str">
        <f>IF(SUM(居宅!AL289)=0,"",SUM(居宅!AL289)/1000)</f>
        <v/>
      </c>
      <c r="AE289" s="787">
        <f>IF(SUM(居宅!AV289)=0,"",SUM(居宅!AV289)/1000)</f>
        <v>1080</v>
      </c>
      <c r="AF289" s="787" t="str">
        <f>IF(SUM(居宅!AZ289)=0,"",SUM(居宅!AZ289)/1000)</f>
        <v/>
      </c>
      <c r="AG289" s="787">
        <f>IF(SUM(作業所!H289)=0,"",SUM(作業所!H289)/1000)</f>
        <v>5</v>
      </c>
      <c r="AH289" s="787" t="str">
        <f>IF(SUM(作業所!I289)=0,"",SUM(作業所!I289)/1000)</f>
        <v/>
      </c>
      <c r="AI289" s="787">
        <f>IF(SUM(作業所!K289)=0,"",SUM(作業所!K289)/1000)</f>
        <v>5</v>
      </c>
      <c r="AJ289" s="787" t="str">
        <f>IF(SUM(作業所!R289)=0,"",SUM(作業所!R289)/1000)</f>
        <v/>
      </c>
      <c r="AK289" s="788" t="str">
        <f>IF(SUM('市受託(公益)'!H289)=0,"",SUM('市受託(公益)'!H289)/1000)</f>
        <v/>
      </c>
      <c r="AL289" s="409" t="str">
        <f>IF(SUM('市受託(公益)'!I289)=0,"",SUM('市受託(公益)'!I289)/1000)</f>
        <v/>
      </c>
      <c r="AM289" s="133" t="str">
        <f>IF(SUM('市受託(公益)'!K289)=0,"",SUM('市受託(公益)'!K289)/1000)</f>
        <v/>
      </c>
    </row>
    <row r="290" spans="1:39" ht="13.8" hidden="1" outlineLevel="1">
      <c r="A290" s="789"/>
      <c r="B290" s="738"/>
      <c r="C290" s="739"/>
      <c r="D290" s="792" t="s">
        <v>462</v>
      </c>
      <c r="E290" s="736" t="s">
        <v>125</v>
      </c>
      <c r="F290" s="792"/>
      <c r="G290" s="736"/>
      <c r="H290" s="785">
        <v>3558</v>
      </c>
      <c r="I290" s="785">
        <f t="shared" si="27"/>
        <v>5027</v>
      </c>
      <c r="J290" s="785">
        <f t="shared" si="28"/>
        <v>1469</v>
      </c>
      <c r="K290" s="786" t="str">
        <f>IF(SUM(法人!H290)=0,"",SUM(法人!H290)/1000)</f>
        <v/>
      </c>
      <c r="L290" s="787">
        <f>IF(SUM(地域!H290)=0,"",SUM(地域!H290)/1000)</f>
        <v>361</v>
      </c>
      <c r="M290" s="787">
        <f>IF(SUM(相談!H290)=0,"",SUM(相談!H290)/1000)</f>
        <v>311</v>
      </c>
      <c r="N290" s="787">
        <f>IF(SUM(相談!I290)=0,"",SUM(相談!I290)/1000)</f>
        <v>116</v>
      </c>
      <c r="O290" s="787">
        <f>IF(SUM(相談!M290)=0,"",SUM(相談!M290)/1000)</f>
        <v>75</v>
      </c>
      <c r="P290" s="787">
        <f>IF(SUM(相談!Q290)=0,"",SUM(相談!Q290)/1000)</f>
        <v>120</v>
      </c>
      <c r="Q290" s="787">
        <f>IF(SUM(基金!H290)=0,"",SUM(基金!H290)/1000)</f>
        <v>254</v>
      </c>
      <c r="R290" s="787">
        <f>IF(SUM(善銀!H290)=0,"",SUM(善銀!H290)/1000)</f>
        <v>312</v>
      </c>
      <c r="S290" s="787">
        <f>IF(SUM(一般募金!H290)=0,"",SUM(一般募金!H290)/1000)</f>
        <v>425</v>
      </c>
      <c r="T290" s="787">
        <f>IF(SUM(一般募金!I290)=0,"",SUM(一般募金!I290)/1000)</f>
        <v>29</v>
      </c>
      <c r="U290" s="787">
        <f>IF(SUM(一般募金!K290)=0,"",SUM(一般募金!K290)/1000)</f>
        <v>396</v>
      </c>
      <c r="V290" s="787">
        <f>IF(SUM(歳末募金!H290)=0,"",SUM(歳末募金!I290)/1000)</f>
        <v>304</v>
      </c>
      <c r="W290" s="787">
        <f>IF(SUM(センター管理!H290)=0,"",SUM(センター管理!H290)/1000)</f>
        <v>48</v>
      </c>
      <c r="X290" s="787">
        <f>IF(SUM(センター管理!K290)=0,"",SUM(センター管理!K290)/1000)</f>
        <v>48</v>
      </c>
      <c r="Y290" s="787">
        <f>IF(SUM(居宅!H290)=0,"",SUM(居宅!H290)/1000)</f>
        <v>2743</v>
      </c>
      <c r="Z290" s="787">
        <f>IF(SUM(居宅!I290)=0,"",SUM(居宅!I290)/1000)</f>
        <v>265</v>
      </c>
      <c r="AA290" s="787" t="str">
        <f>IF(SUM(居宅!N290)=0,"",SUM(居宅!N290)/1000)</f>
        <v/>
      </c>
      <c r="AB290" s="787">
        <f>IF(SUM(居宅!U290)=0,"",SUM(居宅!U290)/1000)</f>
        <v>1087</v>
      </c>
      <c r="AC290" s="787">
        <f>IF(SUM(居宅!AH290)=0,"",SUM(居宅!AH290)/1000)</f>
        <v>181</v>
      </c>
      <c r="AD290" s="787">
        <f>IF(SUM(居宅!AL290)=0,"",SUM(居宅!AL290)/1000)</f>
        <v>57</v>
      </c>
      <c r="AE290" s="787">
        <f>IF(SUM(居宅!AV290)=0,"",SUM(居宅!AV290)/1000)</f>
        <v>980</v>
      </c>
      <c r="AF290" s="787">
        <f>IF(SUM(居宅!AZ290)=0,"",SUM(居宅!AZ290)/1000)</f>
        <v>173</v>
      </c>
      <c r="AG290" s="787">
        <f>IF(SUM(作業所!H290)=0,"",SUM(作業所!H290)/1000)</f>
        <v>210</v>
      </c>
      <c r="AH290" s="787" t="str">
        <f>IF(SUM(作業所!I290)=0,"",SUM(作業所!I290)/1000)</f>
        <v/>
      </c>
      <c r="AI290" s="787">
        <f>IF(SUM(作業所!K290)=0,"",SUM(作業所!K290)/1000)</f>
        <v>60</v>
      </c>
      <c r="AJ290" s="787">
        <f>IF(SUM(作業所!R290)=0,"",SUM(作業所!R290)/1000)</f>
        <v>150</v>
      </c>
      <c r="AK290" s="788">
        <f>IF(SUM('市受託(公益)'!H290)=0,"",SUM('市受託(公益)'!H290)/1000)</f>
        <v>59</v>
      </c>
      <c r="AL290" s="411">
        <f>IF(SUM('市受託(公益)'!I290)=0,"",SUM('市受託(公益)'!I290)/1000)</f>
        <v>5</v>
      </c>
      <c r="AM290" s="135">
        <f>IF(SUM('市受託(公益)'!K290)=0,"",SUM('市受託(公益)'!K290)/1000)</f>
        <v>54</v>
      </c>
    </row>
    <row r="291" spans="1:39" ht="13.8" hidden="1" outlineLevel="1">
      <c r="A291" s="789"/>
      <c r="B291" s="738"/>
      <c r="C291" s="739"/>
      <c r="D291" s="792" t="s">
        <v>463</v>
      </c>
      <c r="E291" s="736" t="s">
        <v>127</v>
      </c>
      <c r="F291" s="792"/>
      <c r="G291" s="736"/>
      <c r="H291" s="785">
        <v>2644</v>
      </c>
      <c r="I291" s="785">
        <f t="shared" si="27"/>
        <v>2371</v>
      </c>
      <c r="J291" s="785">
        <f t="shared" si="28"/>
        <v>-273</v>
      </c>
      <c r="K291" s="786">
        <f>IF(SUM(法人!H291)=0,"",SUM(法人!H291)/1000)</f>
        <v>30</v>
      </c>
      <c r="L291" s="787">
        <f>IF(SUM(地域!H291)=0,"",SUM(地域!H291)/1000)</f>
        <v>241</v>
      </c>
      <c r="M291" s="787">
        <f>IF(SUM(相談!H291)=0,"",SUM(相談!H291)/1000)</f>
        <v>249</v>
      </c>
      <c r="N291" s="787">
        <f>IF(SUM(相談!I291)=0,"",SUM(相談!I291)/1000)</f>
        <v>51</v>
      </c>
      <c r="O291" s="787">
        <f>IF(SUM(相談!M291)=0,"",SUM(相談!M291)/1000)</f>
        <v>198</v>
      </c>
      <c r="P291" s="787" t="str">
        <f>IF(SUM(相談!Q291)=0,"",SUM(相談!Q291)/1000)</f>
        <v/>
      </c>
      <c r="Q291" s="787" t="str">
        <f>IF(SUM(基金!H291)=0,"",SUM(基金!H291)/1000)</f>
        <v/>
      </c>
      <c r="R291" s="787">
        <f>IF(SUM(善銀!H291)=0,"",SUM(善銀!H291)/1000)</f>
        <v>120</v>
      </c>
      <c r="S291" s="787">
        <f>IF(SUM(一般募金!H291)=0,"",SUM(一般募金!H291)/1000)</f>
        <v>26</v>
      </c>
      <c r="T291" s="787" t="str">
        <f>IF(SUM(一般募金!I291)=0,"",SUM(一般募金!I291)/1000)</f>
        <v/>
      </c>
      <c r="U291" s="787">
        <f>IF(SUM(一般募金!K291)=0,"",SUM(一般募金!K291)/1000)</f>
        <v>26</v>
      </c>
      <c r="V291" s="787" t="str">
        <f>IF(SUM(歳末募金!H291)=0,"",SUM(歳末募金!I291)/1000)</f>
        <v/>
      </c>
      <c r="W291" s="787">
        <f>IF(SUM(センター管理!H291)=0,"",SUM(センター管理!H291)/1000)</f>
        <v>5</v>
      </c>
      <c r="X291" s="787">
        <f>IF(SUM(センター管理!K291)=0,"",SUM(センター管理!K291)/1000)</f>
        <v>5</v>
      </c>
      <c r="Y291" s="787">
        <f>IF(SUM(居宅!H291)=0,"",SUM(居宅!H291)/1000)</f>
        <v>1054</v>
      </c>
      <c r="Z291" s="787">
        <f>IF(SUM(居宅!I291)=0,"",SUM(居宅!I291)/1000)</f>
        <v>10</v>
      </c>
      <c r="AA291" s="787">
        <f>IF(SUM(居宅!N291)=0,"",SUM(居宅!N291)/1000)</f>
        <v>86</v>
      </c>
      <c r="AB291" s="787">
        <f>IF(SUM(居宅!U291)=0,"",SUM(居宅!U291)/1000)</f>
        <v>436</v>
      </c>
      <c r="AC291" s="787">
        <f>IF(SUM(居宅!AH291)=0,"",SUM(居宅!AH291)/1000)</f>
        <v>88</v>
      </c>
      <c r="AD291" s="787">
        <f>IF(SUM(居宅!AL291)=0,"",SUM(居宅!AL291)/1000)</f>
        <v>133</v>
      </c>
      <c r="AE291" s="787">
        <f>IF(SUM(居宅!AV291)=0,"",SUM(居宅!AV291)/1000)</f>
        <v>173</v>
      </c>
      <c r="AF291" s="787">
        <f>IF(SUM(居宅!AZ291)=0,"",SUM(居宅!AZ291)/1000)</f>
        <v>128</v>
      </c>
      <c r="AG291" s="787">
        <f>IF(SUM(作業所!H291)=0,"",SUM(作業所!H291)/1000)</f>
        <v>477</v>
      </c>
      <c r="AH291" s="787" t="str">
        <f>IF(SUM(作業所!I291)=0,"",SUM(作業所!I291)/1000)</f>
        <v/>
      </c>
      <c r="AI291" s="787">
        <f>IF(SUM(作業所!K291)=0,"",SUM(作業所!K291)/1000)</f>
        <v>394</v>
      </c>
      <c r="AJ291" s="787">
        <f>IF(SUM(作業所!R291)=0,"",SUM(作業所!R291)/1000)</f>
        <v>83</v>
      </c>
      <c r="AK291" s="788">
        <f>IF(SUM('市受託(公益)'!H291)=0,"",SUM('市受託(公益)'!H291)/1000)</f>
        <v>169</v>
      </c>
      <c r="AL291" s="409">
        <f>IF(SUM('市受託(公益)'!I291)=0,"",SUM('市受託(公益)'!I291)/1000)</f>
        <v>154</v>
      </c>
      <c r="AM291" s="133">
        <f>IF(SUM('市受託(公益)'!K291)=0,"",SUM('市受託(公益)'!K291)/1000)</f>
        <v>15</v>
      </c>
    </row>
    <row r="292" spans="1:39" ht="13.8" hidden="1" outlineLevel="3">
      <c r="A292" s="789"/>
      <c r="B292" s="738"/>
      <c r="C292" s="739"/>
      <c r="D292" s="740"/>
      <c r="E292" s="739"/>
      <c r="F292" s="735" t="s">
        <v>1009</v>
      </c>
      <c r="G292" s="736" t="s">
        <v>1010</v>
      </c>
      <c r="H292" s="785">
        <v>0</v>
      </c>
      <c r="I292" s="785" t="str">
        <f t="shared" si="27"/>
        <v/>
      </c>
      <c r="J292" s="785" t="e">
        <f t="shared" si="28"/>
        <v>#VALUE!</v>
      </c>
      <c r="K292" s="786" t="str">
        <f>IF(SUM(法人!H292)=0,"",SUM(法人!H292)/1000)</f>
        <v/>
      </c>
      <c r="L292" s="787" t="str">
        <f>IF(SUM(地域!H292)=0,"",SUM(地域!H292)/1000)</f>
        <v/>
      </c>
      <c r="M292" s="787" t="str">
        <f>IF(SUM(相談!H292)=0,"",SUM(相談!H292)/1000)</f>
        <v/>
      </c>
      <c r="N292" s="787" t="str">
        <f>IF(SUM(相談!I292)=0,"",SUM(相談!I292)/1000)</f>
        <v/>
      </c>
      <c r="O292" s="787" t="str">
        <f>IF(SUM(相談!M292)=0,"",SUM(相談!M292)/1000)</f>
        <v/>
      </c>
      <c r="P292" s="787" t="str">
        <f>IF(SUM(相談!Q292)=0,"",SUM(相談!Q292)/1000)</f>
        <v/>
      </c>
      <c r="Q292" s="787" t="str">
        <f>IF(SUM(基金!H292)=0,"",SUM(基金!H292)/1000)</f>
        <v/>
      </c>
      <c r="R292" s="787" t="str">
        <f>IF(SUM(善銀!H292)=0,"",SUM(善銀!H292)/1000)</f>
        <v/>
      </c>
      <c r="S292" s="787" t="str">
        <f>IF(SUM(一般募金!H292)=0,"",SUM(一般募金!H292)/1000)</f>
        <v/>
      </c>
      <c r="T292" s="787" t="str">
        <f>IF(SUM(一般募金!I292)=0,"",SUM(一般募金!I292)/1000)</f>
        <v/>
      </c>
      <c r="U292" s="787" t="str">
        <f>IF(SUM(一般募金!K292)=0,"",SUM(一般募金!K292)/1000)</f>
        <v/>
      </c>
      <c r="V292" s="787" t="str">
        <f>IF(SUM(歳末募金!H292)=0,"",SUM(歳末募金!I292)/1000)</f>
        <v/>
      </c>
      <c r="W292" s="787" t="str">
        <f>IF(SUM(センター管理!H292)=0,"",SUM(センター管理!H292)/1000)</f>
        <v/>
      </c>
      <c r="X292" s="787" t="str">
        <f>IF(SUM(センター管理!K292)=0,"",SUM(センター管理!K292)/1000)</f>
        <v/>
      </c>
      <c r="Y292" s="787" t="str">
        <f>IF(SUM(居宅!H292)=0,"",SUM(居宅!H292)/1000)</f>
        <v/>
      </c>
      <c r="Z292" s="787" t="str">
        <f>IF(SUM(居宅!I292)=0,"",SUM(居宅!I292)/1000)</f>
        <v/>
      </c>
      <c r="AA292" s="787" t="str">
        <f>IF(SUM(居宅!N292)=0,"",SUM(居宅!N292)/1000)</f>
        <v/>
      </c>
      <c r="AB292" s="787" t="str">
        <f>IF(SUM(居宅!U292)=0,"",SUM(居宅!U292)/1000)</f>
        <v/>
      </c>
      <c r="AC292" s="787" t="str">
        <f>IF(SUM(居宅!AH292)=0,"",SUM(居宅!AH292)/1000)</f>
        <v/>
      </c>
      <c r="AD292" s="787" t="str">
        <f>IF(SUM(居宅!AL292)=0,"",SUM(居宅!AL292)/1000)</f>
        <v/>
      </c>
      <c r="AE292" s="787" t="str">
        <f>IF(SUM(居宅!AV292)=0,"",SUM(居宅!AV292)/1000)</f>
        <v/>
      </c>
      <c r="AF292" s="787" t="str">
        <f>IF(SUM(居宅!AZ292)=0,"",SUM(居宅!AZ292)/1000)</f>
        <v/>
      </c>
      <c r="AG292" s="787" t="str">
        <f>IF(SUM(作業所!H292)=0,"",SUM(作業所!H292)/1000)</f>
        <v/>
      </c>
      <c r="AH292" s="787" t="str">
        <f>IF(SUM(作業所!I292)=0,"",SUM(作業所!I292)/1000)</f>
        <v/>
      </c>
      <c r="AI292" s="787" t="str">
        <f>IF(SUM(作業所!K292)=0,"",SUM(作業所!K292)/1000)</f>
        <v/>
      </c>
      <c r="AJ292" s="787" t="str">
        <f>IF(SUM(作業所!R292)=0,"",SUM(作業所!R292)/1000)</f>
        <v/>
      </c>
      <c r="AK292" s="788" t="str">
        <f>IF(SUM('市受託(公益)'!H292)=0,"",SUM('市受託(公益)'!H292)/1000)</f>
        <v/>
      </c>
      <c r="AL292" s="409" t="str">
        <f>IF(SUM('市受託(公益)'!I292)=0,"",SUM('市受託(公益)'!I292)/1000)</f>
        <v/>
      </c>
      <c r="AM292" s="133" t="str">
        <f>IF(SUM('市受託(公益)'!K292)=0,"",SUM('市受託(公益)'!K292)/1000)</f>
        <v/>
      </c>
    </row>
    <row r="293" spans="1:39" ht="13.8" hidden="1" outlineLevel="3">
      <c r="A293" s="789"/>
      <c r="B293" s="738"/>
      <c r="C293" s="739"/>
      <c r="D293" s="740"/>
      <c r="E293" s="739"/>
      <c r="F293" s="735" t="s">
        <v>1012</v>
      </c>
      <c r="G293" s="736" t="s">
        <v>771</v>
      </c>
      <c r="H293" s="785">
        <v>1707</v>
      </c>
      <c r="I293" s="785">
        <f t="shared" ref="I293" si="31">IF(SUM(K293,L293,M293,Q293,R293,S293,V293,W293,Y293,AG293,AK293)=0,"",SUM(K293,L293,M293,Q293,R293,S293,V293,W293,Y293,AG293,AK293))</f>
        <v>1464</v>
      </c>
      <c r="J293" s="785">
        <f t="shared" ref="J293" si="32">IF(H293=""," ",I293-H293)</f>
        <v>-243</v>
      </c>
      <c r="K293" s="786">
        <f>IF(SUM(法人!H293)=0,"",SUM(法人!H293)/1000)</f>
        <v>30</v>
      </c>
      <c r="L293" s="787">
        <f>IF(SUM(地域!H293)=0,"",SUM(地域!H293)/1000)</f>
        <v>154</v>
      </c>
      <c r="M293" s="787">
        <f>IF(SUM(相談!H293)=0,"",SUM(相談!H293)/1000)</f>
        <v>30</v>
      </c>
      <c r="N293" s="787" t="str">
        <f>IF(SUM(相談!I294)=0,"",SUM(相談!I294)/1000)</f>
        <v/>
      </c>
      <c r="O293" s="787">
        <f>IF(SUM(相談!M294)=0,"",SUM(相談!M294)/1000)</f>
        <v>33</v>
      </c>
      <c r="P293" s="787" t="str">
        <f>IF(SUM(相談!Q294)=0,"",SUM(相談!Q294)/1000)</f>
        <v/>
      </c>
      <c r="Q293" s="787" t="str">
        <f>IF(SUM(基金!H294)=0,"",SUM(基金!H294)/1000)</f>
        <v/>
      </c>
      <c r="R293" s="787" t="str">
        <f>IF(SUM(善銀!H293)=0,"",SUM(善銀!H293)/1000)</f>
        <v/>
      </c>
      <c r="S293" s="787" t="str">
        <f>IF(SUM(一般募金!H293)=0,"",SUM(一般募金!H293)/1000)</f>
        <v/>
      </c>
      <c r="T293" s="787" t="str">
        <f>IF(SUM(一般募金!I294)=0,"",SUM(一般募金!I294)/1000)</f>
        <v/>
      </c>
      <c r="U293" s="787">
        <f>IF(SUM(一般募金!K294)=0,"",SUM(一般募金!K294)/1000)</f>
        <v>26</v>
      </c>
      <c r="V293" s="787" t="str">
        <f>IF(SUM(歳末募金!H294)=0,"",SUM(歳末募金!I294)/1000)</f>
        <v/>
      </c>
      <c r="W293" s="787">
        <f>IF(SUM(センター管理!H294)=0,"",SUM(センター管理!H294)/1000)</f>
        <v>5</v>
      </c>
      <c r="X293" s="787">
        <f>IF(SUM(センター管理!K294)=0,"",SUM(センター管理!K294)/1000)</f>
        <v>5</v>
      </c>
      <c r="Y293" s="787">
        <f>IF(SUM(居宅!H293)=0,"",SUM(居宅!H293)/1000)</f>
        <v>1005</v>
      </c>
      <c r="Z293" s="787" t="str">
        <f>IF(SUM(居宅!I294)=0,"",SUM(居宅!I294)/1000)</f>
        <v/>
      </c>
      <c r="AA293" s="787">
        <f>IF(SUM(居宅!N293)=0,"",SUM(居宅!N293)/1000)</f>
        <v>86</v>
      </c>
      <c r="AB293" s="787">
        <f>IF(SUM(居宅!U293)=0,"",SUM(居宅!U293)/1000)</f>
        <v>436</v>
      </c>
      <c r="AC293" s="787">
        <f>IF(SUM(居宅!AH293)=0,"",SUM(居宅!AH293)/1000)</f>
        <v>88</v>
      </c>
      <c r="AD293" s="787">
        <f>IF(SUM(居宅!AL293)=0,"",SUM(居宅!AL293)/1000)</f>
        <v>133</v>
      </c>
      <c r="AE293" s="787">
        <f>IF(SUM(居宅!AV293)=0,"",SUM(居宅!AV293)/1000)</f>
        <v>134</v>
      </c>
      <c r="AF293" s="787">
        <f>IF(SUM(居宅!AZ293)=0,"",SUM(居宅!AZ293)/1000)</f>
        <v>128</v>
      </c>
      <c r="AG293" s="787">
        <f>IF(SUM(作業所!H293)=0,"",SUM(作業所!H293)/1000)</f>
        <v>240</v>
      </c>
      <c r="AH293" s="787" t="str">
        <f>IF(SUM(作業所!I294)=0,"",SUM(作業所!I294)/1000)</f>
        <v/>
      </c>
      <c r="AI293" s="787">
        <f>IF(SUM(作業所!K294)=0,"",SUM(作業所!K294)/1000)</f>
        <v>73</v>
      </c>
      <c r="AJ293" s="787">
        <f>IF(SUM(作業所!R294)=0,"",SUM(作業所!R294)/1000)</f>
        <v>6</v>
      </c>
      <c r="AK293" s="788" t="str">
        <f>IF(SUM('市受託(公益)'!H293)=0,"",SUM('市受託(公益)'!H293)/1000)</f>
        <v/>
      </c>
      <c r="AL293" s="409" t="str">
        <f>IF(SUM('市受託(公益)'!I294)=0,"",SUM('市受託(公益)'!I294)/1000)</f>
        <v/>
      </c>
      <c r="AM293" s="133">
        <f>IF(SUM('市受託(公益)'!K294)=0,"",SUM('市受託(公益)'!K294)/1000)</f>
        <v>15</v>
      </c>
    </row>
    <row r="294" spans="1:39" ht="13.8" hidden="1" outlineLevel="3">
      <c r="A294" s="789"/>
      <c r="B294" s="738"/>
      <c r="C294" s="739"/>
      <c r="D294" s="740"/>
      <c r="E294" s="739"/>
      <c r="F294" s="735" t="s">
        <v>1013</v>
      </c>
      <c r="G294" s="736" t="s">
        <v>772</v>
      </c>
      <c r="H294" s="785">
        <v>222</v>
      </c>
      <c r="I294" s="785">
        <f t="shared" si="27"/>
        <v>209</v>
      </c>
      <c r="J294" s="785">
        <f t="shared" si="28"/>
        <v>-13</v>
      </c>
      <c r="K294" s="786" t="str">
        <f>IF(SUM(法人!H294)=0,"",SUM(法人!H294)/1000)</f>
        <v/>
      </c>
      <c r="L294" s="787">
        <f>IF(SUM(地域!H294)=0,"",SUM(地域!H294)/1000)</f>
        <v>27</v>
      </c>
      <c r="M294" s="787">
        <f>IF(SUM(相談!H294)=0,"",SUM(相談!H294)/1000)</f>
        <v>33</v>
      </c>
      <c r="N294" s="787" t="str">
        <f>IF(SUM(相談!I294)=0,"",SUM(相談!I294)/1000)</f>
        <v/>
      </c>
      <c r="O294" s="787">
        <f>IF(SUM(相談!M294)=0,"",SUM(相談!M294)/1000)</f>
        <v>33</v>
      </c>
      <c r="P294" s="787" t="str">
        <f>IF(SUM(相談!Q294)=0,"",SUM(相談!Q294)/1000)</f>
        <v/>
      </c>
      <c r="Q294" s="787" t="str">
        <f>IF(SUM(基金!H294)=0,"",SUM(基金!H294)/1000)</f>
        <v/>
      </c>
      <c r="R294" s="787">
        <f>IF(SUM(善銀!H294)=0,"",SUM(善銀!H294)/1000)</f>
        <v>20</v>
      </c>
      <c r="S294" s="787">
        <f>IF(SUM(一般募金!H294)=0,"",SUM(一般募金!H294)/1000)</f>
        <v>26</v>
      </c>
      <c r="T294" s="787" t="str">
        <f>IF(SUM(一般募金!I294)=0,"",SUM(一般募金!I294)/1000)</f>
        <v/>
      </c>
      <c r="U294" s="787">
        <f>IF(SUM(一般募金!K294)=0,"",SUM(一般募金!K294)/1000)</f>
        <v>26</v>
      </c>
      <c r="V294" s="787" t="str">
        <f>IF(SUM(歳末募金!H294)=0,"",SUM(歳末募金!I294)/1000)</f>
        <v/>
      </c>
      <c r="W294" s="787">
        <f>IF(SUM(センター管理!H294)=0,"",SUM(センター管理!H294)/1000)</f>
        <v>5</v>
      </c>
      <c r="X294" s="787">
        <f>IF(SUM(センター管理!K294)=0,"",SUM(センター管理!K294)/1000)</f>
        <v>5</v>
      </c>
      <c r="Y294" s="787">
        <f>IF(SUM(居宅!H294)=0,"",SUM(居宅!H294)/1000)</f>
        <v>4</v>
      </c>
      <c r="Z294" s="787" t="str">
        <f>IF(SUM(居宅!M294)=0,"",SUM(居宅!M294)/1000)</f>
        <v/>
      </c>
      <c r="AA294" s="787" t="str">
        <f>IF(SUM(居宅!N294)=0,"",SUM(居宅!N294)/1000)</f>
        <v/>
      </c>
      <c r="AB294" s="787" t="str">
        <f>IF(SUM(居宅!U294)=0,"",SUM(居宅!U294)/1000)</f>
        <v/>
      </c>
      <c r="AC294" s="787" t="str">
        <f>IF(SUM(居宅!AH294)=0,"",SUM(居宅!AH294)/1000)</f>
        <v/>
      </c>
      <c r="AD294" s="787" t="str">
        <f>IF(SUM(居宅!AL294)=0,"",SUM(居宅!AL294)/1000)</f>
        <v/>
      </c>
      <c r="AE294" s="787">
        <f>IF(SUM(居宅!AV294)=0,"",SUM(居宅!AV294)/1000)</f>
        <v>4</v>
      </c>
      <c r="AF294" s="787" t="str">
        <f>IF(SUM(居宅!AZ294)=0,"",SUM(居宅!AZ294)/1000)</f>
        <v/>
      </c>
      <c r="AG294" s="787">
        <f>IF(SUM(作業所!H294)=0,"",SUM(作業所!H294)/1000)</f>
        <v>79</v>
      </c>
      <c r="AH294" s="787" t="str">
        <f>IF(SUM(作業所!I294)=0,"",SUM(作業所!I294)/1000)</f>
        <v/>
      </c>
      <c r="AI294" s="787">
        <f>IF(SUM(作業所!K294)=0,"",SUM(作業所!K294)/1000)</f>
        <v>73</v>
      </c>
      <c r="AJ294" s="787">
        <f>IF(SUM(作業所!R294)=0,"",SUM(作業所!R294)/1000)</f>
        <v>6</v>
      </c>
      <c r="AK294" s="788">
        <f>IF(SUM('市受託(公益)'!H294)=0,"",SUM('市受託(公益)'!H294)/1000)</f>
        <v>15</v>
      </c>
      <c r="AL294" s="409" t="str">
        <f>IF(SUM('市受託(公益)'!I294)=0,"",SUM('市受託(公益)'!I294)/1000)</f>
        <v/>
      </c>
      <c r="AM294" s="133">
        <f>IF(SUM('市受託(公益)'!K294)=0,"",SUM('市受託(公益)'!K294)/1000)</f>
        <v>15</v>
      </c>
    </row>
    <row r="295" spans="1:39" ht="13.8" hidden="1" outlineLevel="3">
      <c r="A295" s="789"/>
      <c r="B295" s="738"/>
      <c r="C295" s="739"/>
      <c r="D295" s="740"/>
      <c r="E295" s="739"/>
      <c r="F295" s="735" t="s">
        <v>1014</v>
      </c>
      <c r="G295" s="736" t="s">
        <v>773</v>
      </c>
      <c r="H295" s="785">
        <v>370</v>
      </c>
      <c r="I295" s="785">
        <f t="shared" si="27"/>
        <v>95</v>
      </c>
      <c r="J295" s="785">
        <f t="shared" si="28"/>
        <v>-275</v>
      </c>
      <c r="K295" s="786" t="str">
        <f>IF(SUM(法人!H295)=0,"",SUM(法人!H295)/1000)</f>
        <v/>
      </c>
      <c r="L295" s="787">
        <f>IF(SUM(地域!H295)=0,"",SUM(地域!H295)/1000)</f>
        <v>60</v>
      </c>
      <c r="M295" s="787" t="str">
        <f>IF(SUM(相談!H295)=0,"",SUM(相談!H295)/1000)</f>
        <v/>
      </c>
      <c r="N295" s="787" t="str">
        <f>IF(SUM(相談!I295)=0,"",SUM(相談!I295)/1000)</f>
        <v/>
      </c>
      <c r="O295" s="787" t="str">
        <f>IF(SUM(相談!M295)=0,"",SUM(相談!M295)/1000)</f>
        <v/>
      </c>
      <c r="P295" s="787" t="str">
        <f>IF(SUM(相談!Q295)=0,"",SUM(相談!Q295)/1000)</f>
        <v/>
      </c>
      <c r="Q295" s="787" t="str">
        <f>IF(SUM(基金!H295)=0,"",SUM(基金!H295)/1000)</f>
        <v/>
      </c>
      <c r="R295" s="787" t="str">
        <f>IF(SUM(善銀!H295)=0,"",SUM(善銀!H295)/1000)</f>
        <v/>
      </c>
      <c r="S295" s="787" t="str">
        <f>IF(SUM(一般募金!H295)=0,"",SUM(一般募金!H295)/1000)</f>
        <v/>
      </c>
      <c r="T295" s="787" t="str">
        <f>IF(SUM(一般募金!I295)=0,"",SUM(一般募金!I295)/1000)</f>
        <v/>
      </c>
      <c r="U295" s="787" t="str">
        <f>IF(SUM(一般募金!K295)=0,"",SUM(一般募金!K295)/1000)</f>
        <v/>
      </c>
      <c r="V295" s="787" t="str">
        <f>IF(SUM(歳末募金!H295)=0,"",SUM(歳末募金!I295)/1000)</f>
        <v/>
      </c>
      <c r="W295" s="787" t="str">
        <f>IF(SUM(センター管理!H295)=0,"",SUM(センター管理!H295)/1000)</f>
        <v/>
      </c>
      <c r="X295" s="787" t="str">
        <f>IF(SUM(センター管理!K295)=0,"",SUM(センター管理!K295)/1000)</f>
        <v/>
      </c>
      <c r="Y295" s="787">
        <f>IF(SUM(居宅!H295)=0,"",SUM(居宅!H295)/1000)</f>
        <v>35</v>
      </c>
      <c r="Z295" s="787" t="str">
        <f>IF(SUM(居宅!M295)=0,"",SUM(居宅!M295)/1000)</f>
        <v/>
      </c>
      <c r="AA295" s="787" t="str">
        <f>IF(SUM(居宅!N295)=0,"",SUM(居宅!N295)/1000)</f>
        <v/>
      </c>
      <c r="AB295" s="787" t="str">
        <f>IF(SUM(居宅!U295)=0,"",SUM(居宅!U295)/1000)</f>
        <v/>
      </c>
      <c r="AC295" s="787" t="str">
        <f>IF(SUM(居宅!AH295)=0,"",SUM(居宅!AH295)/1000)</f>
        <v/>
      </c>
      <c r="AD295" s="787" t="str">
        <f>IF(SUM(居宅!AL295)=0,"",SUM(居宅!AL295)/1000)</f>
        <v/>
      </c>
      <c r="AE295" s="787">
        <f>IF(SUM(居宅!AV295)=0,"",SUM(居宅!AV295)/1000)</f>
        <v>35</v>
      </c>
      <c r="AF295" s="787" t="str">
        <f>IF(SUM(居宅!AZ295)=0,"",SUM(居宅!AZ295)/1000)</f>
        <v/>
      </c>
      <c r="AG295" s="787" t="str">
        <f>IF(SUM(作業所!H295)=0,"",SUM(作業所!H295)/1000)</f>
        <v/>
      </c>
      <c r="AH295" s="787" t="str">
        <f>IF(SUM(作業所!I295)=0,"",SUM(作業所!I295)/1000)</f>
        <v/>
      </c>
      <c r="AI295" s="787" t="str">
        <f>IF(SUM(作業所!K295)=0,"",SUM(作業所!K295)/1000)</f>
        <v/>
      </c>
      <c r="AJ295" s="787" t="str">
        <f>IF(SUM(作業所!R295)=0,"",SUM(作業所!R295)/1000)</f>
        <v/>
      </c>
      <c r="AK295" s="788" t="str">
        <f>IF(SUM('市受託(公益)'!H295)=0,"",SUM('市受託(公益)'!H295)/1000)</f>
        <v/>
      </c>
      <c r="AL295" s="409" t="str">
        <f>IF(SUM('市受託(公益)'!I295)=0,"",SUM('市受託(公益)'!I295)/1000)</f>
        <v/>
      </c>
      <c r="AM295" s="133" t="str">
        <f>IF(SUM('市受託(公益)'!K295)=0,"",SUM('市受託(公益)'!K295)/1000)</f>
        <v/>
      </c>
    </row>
    <row r="296" spans="1:39" ht="13.8" hidden="1" outlineLevel="3">
      <c r="A296" s="789"/>
      <c r="B296" s="738"/>
      <c r="C296" s="739"/>
      <c r="D296" s="740"/>
      <c r="E296" s="739"/>
      <c r="F296" s="735" t="s">
        <v>1015</v>
      </c>
      <c r="G296" s="736" t="s">
        <v>1016</v>
      </c>
      <c r="H296" s="785">
        <v>0</v>
      </c>
      <c r="I296" s="785" t="str">
        <f t="shared" ref="I296:I299" si="33">IF(SUM(K296,L296,M296,Q296,R296,S296,V296,W296,Y296,AG296,AK296)=0,"",SUM(K296,L296,M296,Q296,R296,S296,V296,W296,Y296,AG296,AK296))</f>
        <v/>
      </c>
      <c r="J296" s="785" t="e">
        <f t="shared" ref="J296:J299" si="34">IF(H296=""," ",I296-H296)</f>
        <v>#VALUE!</v>
      </c>
      <c r="K296" s="786" t="str">
        <f>IF(SUM(法人!H296)=0,"",SUM(法人!H296)/1000)</f>
        <v/>
      </c>
      <c r="L296" s="787" t="str">
        <f>IF(SUM(地域!H296)=0,"",SUM(地域!H296)/1000)</f>
        <v/>
      </c>
      <c r="M296" s="787" t="str">
        <f>IF(SUM(相談!H296)=0,"",SUM(相談!H296)/1000)</f>
        <v/>
      </c>
      <c r="N296" s="787" t="str">
        <f>IF(SUM(相談!I301)=0,"",SUM(相談!I301)/1000)</f>
        <v/>
      </c>
      <c r="O296" s="787">
        <f>IF(SUM(相談!M301)=0,"",SUM(相談!M301)/1000)</f>
        <v>165</v>
      </c>
      <c r="P296" s="787" t="str">
        <f>IF(SUM(相談!Q301)=0,"",SUM(相談!Q301)/1000)</f>
        <v/>
      </c>
      <c r="Q296" s="787" t="str">
        <f>IF(SUM(基金!H296)=0,"",SUM(基金!H296)/1000)</f>
        <v/>
      </c>
      <c r="R296" s="787" t="str">
        <f>IF(SUM(善銀!H296)=0,"",SUM(善銀!H296)/1000)</f>
        <v/>
      </c>
      <c r="S296" s="787" t="str">
        <f>IF(SUM(一般募金!H296)=0,"",SUM(一般募金!H296)/1000)</f>
        <v/>
      </c>
      <c r="T296" s="787" t="str">
        <f>IF(SUM(一般募金!I296)=0,"",SUM(一般募金!I296)/1000)</f>
        <v/>
      </c>
      <c r="U296" s="787" t="str">
        <f>IF(SUM(一般募金!K296)=0,"",SUM(一般募金!K296)/1000)</f>
        <v/>
      </c>
      <c r="V296" s="787" t="str">
        <f>IF(SUM(歳末募金!H296)=0,"",SUM(歳末募金!I296)/1000)</f>
        <v/>
      </c>
      <c r="W296" s="787" t="str">
        <f>IF(SUM(センター管理!H296)=0,"",SUM(センター管理!H296)/1000)</f>
        <v/>
      </c>
      <c r="X296" s="787" t="str">
        <f>IF(SUM(センター管理!K301)=0,"",SUM(センター管理!K301)/1000)</f>
        <v/>
      </c>
      <c r="Y296" s="787" t="str">
        <f>IF(SUM(居宅!H296)=0,"",SUM(居宅!H296)/1000)</f>
        <v/>
      </c>
      <c r="Z296" s="787" t="str">
        <f>IF(SUM(居宅!M296)=0,"",SUM(居宅!M296)/1000)</f>
        <v/>
      </c>
      <c r="AA296" s="787" t="str">
        <f>IF(SUM(居宅!N296)=0,"",SUM(居宅!N296)/1000)</f>
        <v/>
      </c>
      <c r="AB296" s="787" t="str">
        <f>IF(SUM(居宅!U296)=0,"",SUM(居宅!U296)/1000)</f>
        <v/>
      </c>
      <c r="AC296" s="787" t="str">
        <f>IF(SUM(居宅!AH296)=0,"",SUM(居宅!AH296)/1000)</f>
        <v/>
      </c>
      <c r="AD296" s="787" t="str">
        <f>IF(SUM(居宅!AL296)=0,"",SUM(居宅!AL296)/1000)</f>
        <v/>
      </c>
      <c r="AE296" s="787" t="str">
        <f>IF(SUM(居宅!AV296)=0,"",SUM(居宅!AV296)/1000)</f>
        <v/>
      </c>
      <c r="AF296" s="787" t="str">
        <f>IF(SUM(居宅!AZ296)=0,"",SUM(居宅!AZ296)/1000)</f>
        <v/>
      </c>
      <c r="AG296" s="787" t="str">
        <f>IF(SUM(作業所!H296)=0,"",SUM(作業所!H296)/1000)</f>
        <v/>
      </c>
      <c r="AH296" s="787" t="str">
        <f>IF(SUM(作業所!I301)=0,"",SUM(作業所!I301)/1000)</f>
        <v/>
      </c>
      <c r="AI296" s="787">
        <f>IF(SUM(作業所!K301)=0,"",SUM(作業所!K301)/1000)</f>
        <v>141</v>
      </c>
      <c r="AJ296" s="787">
        <f>IF(SUM(作業所!R301)=0,"",SUM(作業所!R301)/1000)</f>
        <v>17</v>
      </c>
      <c r="AK296" s="788" t="str">
        <f>IF(SUM('市受託(公益)'!H296)=0,"",SUM('市受託(公益)'!H296)/1000)</f>
        <v/>
      </c>
      <c r="AL296" s="409">
        <f>IF(SUM('市受託(公益)'!I301)=0,"",SUM('市受託(公益)'!I301)/1000)</f>
        <v>154</v>
      </c>
      <c r="AM296" s="133" t="str">
        <f>IF(SUM('市受託(公益)'!K301)=0,"",SUM('市受託(公益)'!K301)/1000)</f>
        <v/>
      </c>
    </row>
    <row r="297" spans="1:39" ht="13.8" hidden="1" outlineLevel="3">
      <c r="A297" s="789"/>
      <c r="B297" s="738"/>
      <c r="C297" s="739"/>
      <c r="D297" s="740"/>
      <c r="E297" s="739"/>
      <c r="F297" s="735" t="s">
        <v>1017</v>
      </c>
      <c r="G297" s="736" t="s">
        <v>1018</v>
      </c>
      <c r="H297" s="785">
        <v>0</v>
      </c>
      <c r="I297" s="785" t="str">
        <f t="shared" si="33"/>
        <v/>
      </c>
      <c r="J297" s="785" t="e">
        <f t="shared" si="34"/>
        <v>#VALUE!</v>
      </c>
      <c r="K297" s="786" t="str">
        <f>IF(SUM(法人!H300)=0,"",SUM(法人!H300)/1000)</f>
        <v/>
      </c>
      <c r="L297" s="787" t="str">
        <f>IF(SUM(地域!H296)=0,"",SUM(地域!H296)/1000)</f>
        <v/>
      </c>
      <c r="M297" s="787" t="str">
        <f>IF(SUM(相談!H296)=0,"",SUM(相談!H296)/1000)</f>
        <v/>
      </c>
      <c r="N297" s="787" t="str">
        <f>IF(SUM(相談!I301)=0,"",SUM(相談!I301)/1000)</f>
        <v/>
      </c>
      <c r="O297" s="787">
        <f>IF(SUM(相談!M301)=0,"",SUM(相談!M301)/1000)</f>
        <v>165</v>
      </c>
      <c r="P297" s="787" t="str">
        <f>IF(SUM(相談!Q301)=0,"",SUM(相談!Q301)/1000)</f>
        <v/>
      </c>
      <c r="Q297" s="787" t="str">
        <f>IF(SUM(基金!H296)=0,"",SUM(基金!H296)/1000)</f>
        <v/>
      </c>
      <c r="R297" s="787" t="str">
        <f>IF(SUM(善銀!H296)=0,"",SUM(善銀!H296)/1000)</f>
        <v/>
      </c>
      <c r="S297" s="787" t="str">
        <f>IF(SUM(一般募金!H296)=0,"",SUM(一般募金!H296)/1000)</f>
        <v/>
      </c>
      <c r="T297" s="787" t="str">
        <f>IF(SUM(一般募金!I296)=0,"",SUM(一般募金!I296)/1000)</f>
        <v/>
      </c>
      <c r="U297" s="787" t="str">
        <f>IF(SUM(一般募金!K296)=0,"",SUM(一般募金!K296)/1000)</f>
        <v/>
      </c>
      <c r="V297" s="787" t="str">
        <f>IF(SUM(歳末募金!H296)=0,"",SUM(歳末募金!I296)/1000)</f>
        <v/>
      </c>
      <c r="W297" s="787" t="str">
        <f>IF(SUM(センター管理!H296)=0,"",SUM(センター管理!H296)/1000)</f>
        <v/>
      </c>
      <c r="X297" s="787" t="str">
        <f>IF(SUM(センター管理!K301)=0,"",SUM(センター管理!K301)/1000)</f>
        <v/>
      </c>
      <c r="Y297" s="787" t="str">
        <f>IF(SUM(居宅!H296)=0,"",SUM(居宅!H296)/1000)</f>
        <v/>
      </c>
      <c r="Z297" s="787" t="str">
        <f>IF(SUM(居宅!M296)=0,"",SUM(居宅!M296)/1000)</f>
        <v/>
      </c>
      <c r="AA297" s="787" t="str">
        <f>IF(SUM(居宅!N296)=0,"",SUM(居宅!N296)/1000)</f>
        <v/>
      </c>
      <c r="AB297" s="787" t="str">
        <f>IF(SUM(居宅!U296)=0,"",SUM(居宅!U296)/1000)</f>
        <v/>
      </c>
      <c r="AC297" s="787" t="str">
        <f>IF(SUM(居宅!AH296)=0,"",SUM(居宅!AH296)/1000)</f>
        <v/>
      </c>
      <c r="AD297" s="787" t="str">
        <f>IF(SUM(居宅!AL296)=0,"",SUM(居宅!AL296)/1000)</f>
        <v/>
      </c>
      <c r="AE297" s="787" t="str">
        <f>IF(SUM(居宅!AV296)=0,"",SUM(居宅!AV296)/1000)</f>
        <v/>
      </c>
      <c r="AF297" s="787" t="str">
        <f>IF(SUM(居宅!AZ296)=0,"",SUM(居宅!AZ296)/1000)</f>
        <v/>
      </c>
      <c r="AG297" s="787" t="str">
        <f>IF(SUM(作業所!H296)=0,"",SUM(作業所!H296)/1000)</f>
        <v/>
      </c>
      <c r="AH297" s="787" t="str">
        <f>IF(SUM(作業所!I301)=0,"",SUM(作業所!I301)/1000)</f>
        <v/>
      </c>
      <c r="AI297" s="787">
        <f>IF(SUM(作業所!K301)=0,"",SUM(作業所!K301)/1000)</f>
        <v>141</v>
      </c>
      <c r="AJ297" s="787">
        <f>IF(SUM(作業所!R301)=0,"",SUM(作業所!R301)/1000)</f>
        <v>17</v>
      </c>
      <c r="AK297" s="788" t="str">
        <f>IF(SUM('市受託(公益)'!H296)=0,"",SUM('市受託(公益)'!H296)/1000)</f>
        <v/>
      </c>
      <c r="AL297" s="409">
        <f>IF(SUM('市受託(公益)'!I301)=0,"",SUM('市受託(公益)'!I301)/1000)</f>
        <v>154</v>
      </c>
      <c r="AM297" s="133" t="str">
        <f>IF(SUM('市受託(公益)'!K301)=0,"",SUM('市受託(公益)'!K301)/1000)</f>
        <v/>
      </c>
    </row>
    <row r="298" spans="1:39" ht="13.8" hidden="1" outlineLevel="3">
      <c r="A298" s="789"/>
      <c r="B298" s="738"/>
      <c r="C298" s="739"/>
      <c r="D298" s="740"/>
      <c r="E298" s="739"/>
      <c r="F298" s="735" t="s">
        <v>1019</v>
      </c>
      <c r="G298" s="736" t="s">
        <v>1020</v>
      </c>
      <c r="H298" s="785">
        <v>0</v>
      </c>
      <c r="I298" s="785" t="str">
        <f t="shared" si="33"/>
        <v/>
      </c>
      <c r="J298" s="785" t="e">
        <f t="shared" si="34"/>
        <v>#VALUE!</v>
      </c>
      <c r="K298" s="786" t="str">
        <f>IF(SUM(法人!H300)=0,"",SUM(法人!H300)/1000)</f>
        <v/>
      </c>
      <c r="L298" s="787" t="str">
        <f>IF(SUM(地域!H297)=0,"",SUM(地域!H297)/1000)</f>
        <v/>
      </c>
      <c r="M298" s="787" t="str">
        <f>IF(SUM(相談!H297)=0,"",SUM(相談!H297)/1000)</f>
        <v/>
      </c>
      <c r="N298" s="787" t="str">
        <f>IF(SUM(相談!I301)=0,"",SUM(相談!I301)/1000)</f>
        <v/>
      </c>
      <c r="O298" s="787">
        <f>IF(SUM(相談!M301)=0,"",SUM(相談!M301)/1000)</f>
        <v>165</v>
      </c>
      <c r="P298" s="787" t="str">
        <f>IF(SUM(相談!Q301)=0,"",SUM(相談!Q301)/1000)</f>
        <v/>
      </c>
      <c r="Q298" s="787" t="str">
        <f>IF(SUM(基金!H297)=0,"",SUM(基金!H297)/1000)</f>
        <v/>
      </c>
      <c r="R298" s="787" t="str">
        <f>IF(SUM(善銀!H297)=0,"",SUM(善銀!H297)/1000)</f>
        <v/>
      </c>
      <c r="S298" s="787" t="str">
        <f>IF(SUM(一般募金!H297)=0,"",SUM(一般募金!H297)/1000)</f>
        <v/>
      </c>
      <c r="T298" s="787" t="str">
        <f>IF(SUM(一般募金!I297)=0,"",SUM(一般募金!I297)/1000)</f>
        <v/>
      </c>
      <c r="U298" s="787" t="str">
        <f>IF(SUM(一般募金!K297)=0,"",SUM(一般募金!K297)/1000)</f>
        <v/>
      </c>
      <c r="V298" s="787" t="str">
        <f>IF(SUM(歳末募金!H297)=0,"",SUM(歳末募金!I297)/1000)</f>
        <v/>
      </c>
      <c r="W298" s="787" t="str">
        <f>IF(SUM(センター管理!H297)=0,"",SUM(センター管理!H297)/1000)</f>
        <v/>
      </c>
      <c r="X298" s="787" t="str">
        <f>IF(SUM(センター管理!K301)=0,"",SUM(センター管理!K301)/1000)</f>
        <v/>
      </c>
      <c r="Y298" s="787" t="str">
        <f>IF(SUM(居宅!H297)=0,"",SUM(居宅!H297)/1000)</f>
        <v/>
      </c>
      <c r="Z298" s="787" t="str">
        <f>IF(SUM(居宅!M297)=0,"",SUM(居宅!M297)/1000)</f>
        <v/>
      </c>
      <c r="AA298" s="787" t="str">
        <f>IF(SUM(居宅!N297)=0,"",SUM(居宅!N297)/1000)</f>
        <v/>
      </c>
      <c r="AB298" s="787" t="str">
        <f>IF(SUM(居宅!U297)=0,"",SUM(居宅!U297)/1000)</f>
        <v/>
      </c>
      <c r="AC298" s="787" t="str">
        <f>IF(SUM(居宅!AH297)=0,"",SUM(居宅!AH297)/1000)</f>
        <v/>
      </c>
      <c r="AD298" s="787" t="str">
        <f>IF(SUM(居宅!AL297)=0,"",SUM(居宅!AL297)/1000)</f>
        <v/>
      </c>
      <c r="AE298" s="787" t="str">
        <f>IF(SUM(居宅!AV297)=0,"",SUM(居宅!AV297)/1000)</f>
        <v/>
      </c>
      <c r="AF298" s="787" t="str">
        <f>IF(SUM(居宅!AZ297)=0,"",SUM(居宅!AZ297)/1000)</f>
        <v/>
      </c>
      <c r="AG298" s="787" t="str">
        <f>IF(SUM(作業所!H297)=0,"",SUM(作業所!H297)/1000)</f>
        <v/>
      </c>
      <c r="AH298" s="787" t="str">
        <f>IF(SUM(作業所!I301)=0,"",SUM(作業所!I301)/1000)</f>
        <v/>
      </c>
      <c r="AI298" s="787">
        <f>IF(SUM(作業所!K301)=0,"",SUM(作業所!K301)/1000)</f>
        <v>141</v>
      </c>
      <c r="AJ298" s="787">
        <f>IF(SUM(作業所!R301)=0,"",SUM(作業所!R301)/1000)</f>
        <v>17</v>
      </c>
      <c r="AK298" s="788" t="str">
        <f>IF(SUM('市受託(公益)'!H297)=0,"",SUM('市受託(公益)'!H297)/1000)</f>
        <v/>
      </c>
      <c r="AL298" s="409">
        <f>IF(SUM('市受託(公益)'!I301)=0,"",SUM('市受託(公益)'!I301)/1000)</f>
        <v>154</v>
      </c>
      <c r="AM298" s="133" t="str">
        <f>IF(SUM('市受託(公益)'!K301)=0,"",SUM('市受託(公益)'!K301)/1000)</f>
        <v/>
      </c>
    </row>
    <row r="299" spans="1:39" ht="13.8" hidden="1" outlineLevel="3">
      <c r="A299" s="789"/>
      <c r="B299" s="738"/>
      <c r="C299" s="739"/>
      <c r="D299" s="740"/>
      <c r="E299" s="739"/>
      <c r="F299" s="735" t="s">
        <v>1021</v>
      </c>
      <c r="G299" s="736" t="s">
        <v>1022</v>
      </c>
      <c r="H299" s="785">
        <v>0</v>
      </c>
      <c r="I299" s="785" t="str">
        <f t="shared" si="33"/>
        <v/>
      </c>
      <c r="J299" s="785" t="e">
        <f t="shared" si="34"/>
        <v>#VALUE!</v>
      </c>
      <c r="K299" s="786" t="str">
        <f>IF(SUM(法人!H300)=0,"",SUM(法人!H300)/1000)</f>
        <v/>
      </c>
      <c r="L299" s="787" t="str">
        <f>IF(SUM(地域!H298)=0,"",SUM(地域!H298)/1000)</f>
        <v/>
      </c>
      <c r="M299" s="787" t="str">
        <f>IF(SUM(相談!H298)=0,"",SUM(相談!H298)/1000)</f>
        <v/>
      </c>
      <c r="N299" s="787" t="str">
        <f>IF(SUM(相談!I301)=0,"",SUM(相談!I301)/1000)</f>
        <v/>
      </c>
      <c r="O299" s="787">
        <f>IF(SUM(相談!M301)=0,"",SUM(相談!M301)/1000)</f>
        <v>165</v>
      </c>
      <c r="P299" s="787" t="str">
        <f>IF(SUM(相談!Q301)=0,"",SUM(相談!Q301)/1000)</f>
        <v/>
      </c>
      <c r="Q299" s="787" t="str">
        <f>IF(SUM(基金!H298)=0,"",SUM(基金!H298)/1000)</f>
        <v/>
      </c>
      <c r="R299" s="787" t="str">
        <f>IF(SUM(善銀!H298)=0,"",SUM(善銀!H298)/1000)</f>
        <v/>
      </c>
      <c r="S299" s="787" t="str">
        <f>IF(SUM(一般募金!H298)=0,"",SUM(一般募金!H298)/1000)</f>
        <v/>
      </c>
      <c r="T299" s="787" t="str">
        <f>IF(SUM(一般募金!I298)=0,"",SUM(一般募金!I298)/1000)</f>
        <v/>
      </c>
      <c r="U299" s="787" t="str">
        <f>IF(SUM(一般募金!K298)=0,"",SUM(一般募金!K298)/1000)</f>
        <v/>
      </c>
      <c r="V299" s="787" t="str">
        <f>IF(SUM(歳末募金!H298)=0,"",SUM(歳末募金!I298)/1000)</f>
        <v/>
      </c>
      <c r="W299" s="787" t="str">
        <f>IF(SUM(センター管理!H298)=0,"",SUM(センター管理!H298)/1000)</f>
        <v/>
      </c>
      <c r="X299" s="787" t="str">
        <f>IF(SUM(センター管理!K301)=0,"",SUM(センター管理!K301)/1000)</f>
        <v/>
      </c>
      <c r="Y299" s="787" t="str">
        <f>IF(SUM(居宅!H298)=0,"",SUM(居宅!H298)/1000)</f>
        <v/>
      </c>
      <c r="Z299" s="787" t="str">
        <f>IF(SUM(居宅!M298)=0,"",SUM(居宅!M298)/1000)</f>
        <v/>
      </c>
      <c r="AA299" s="787" t="str">
        <f>IF(SUM(居宅!N298)=0,"",SUM(居宅!N298)/1000)</f>
        <v/>
      </c>
      <c r="AB299" s="787" t="str">
        <f>IF(SUM(居宅!U298)=0,"",SUM(居宅!U298)/1000)</f>
        <v/>
      </c>
      <c r="AC299" s="787" t="str">
        <f>IF(SUM(居宅!AH298)=0,"",SUM(居宅!AH298)/1000)</f>
        <v/>
      </c>
      <c r="AD299" s="787" t="str">
        <f>IF(SUM(居宅!AL298)=0,"",SUM(居宅!AL298)/1000)</f>
        <v/>
      </c>
      <c r="AE299" s="787" t="str">
        <f>IF(SUM(居宅!AV298)=0,"",SUM(居宅!AV298)/1000)</f>
        <v/>
      </c>
      <c r="AF299" s="787" t="str">
        <f>IF(SUM(居宅!AZ298)=0,"",SUM(居宅!AZ298)/1000)</f>
        <v/>
      </c>
      <c r="AG299" s="787" t="str">
        <f>IF(SUM(作業所!H298)=0,"",SUM(作業所!H298)/1000)</f>
        <v/>
      </c>
      <c r="AH299" s="787" t="str">
        <f>IF(SUM(作業所!I301)=0,"",SUM(作業所!I301)/1000)</f>
        <v/>
      </c>
      <c r="AI299" s="787">
        <f>IF(SUM(作業所!K301)=0,"",SUM(作業所!K301)/1000)</f>
        <v>141</v>
      </c>
      <c r="AJ299" s="787">
        <f>IF(SUM(作業所!R301)=0,"",SUM(作業所!R301)/1000)</f>
        <v>17</v>
      </c>
      <c r="AK299" s="788" t="str">
        <f>IF(SUM('市受託(公益)'!H298)=0,"",SUM('市受託(公益)'!H298)/1000)</f>
        <v/>
      </c>
      <c r="AL299" s="409">
        <f>IF(SUM('市受託(公益)'!I301)=0,"",SUM('市受託(公益)'!I301)/1000)</f>
        <v>154</v>
      </c>
      <c r="AM299" s="133" t="str">
        <f>IF(SUM('市受託(公益)'!K301)=0,"",SUM('市受託(公益)'!K301)/1000)</f>
        <v/>
      </c>
    </row>
    <row r="300" spans="1:39" ht="13.8" hidden="1" outlineLevel="3">
      <c r="A300" s="789"/>
      <c r="B300" s="738"/>
      <c r="C300" s="739"/>
      <c r="D300" s="740"/>
      <c r="E300" s="739"/>
      <c r="F300" s="735" t="s">
        <v>1023</v>
      </c>
      <c r="G300" s="736" t="s">
        <v>1024</v>
      </c>
      <c r="H300" s="785">
        <v>0</v>
      </c>
      <c r="I300" s="785" t="str">
        <f t="shared" ref="I300" si="35">IF(SUM(K300,L300,M300,Q300,R300,S300,V300,W300,Y300,AG300,AK300)=0,"",SUM(K300,L300,M300,Q300,R300,S300,V300,W300,Y300,AG300,AK300))</f>
        <v/>
      </c>
      <c r="J300" s="785" t="e">
        <f t="shared" ref="J300" si="36">IF(H300=""," ",I300-H300)</f>
        <v>#VALUE!</v>
      </c>
      <c r="K300" s="786" t="str">
        <f>IF(SUM(法人!H301)=0,"",SUM(法人!H301)/1000)</f>
        <v/>
      </c>
      <c r="L300" s="787" t="str">
        <f>IF(SUM(地域!H300)=0,"",SUM(地域!H300)/1000)</f>
        <v/>
      </c>
      <c r="M300" s="787" t="str">
        <f>IF(SUM(相談!H300)=0,"",SUM(相談!H300)/1000)</f>
        <v/>
      </c>
      <c r="N300" s="787">
        <f>IF(SUM(相談!I302)=0,"",SUM(相談!I302)/1000)</f>
        <v>423</v>
      </c>
      <c r="O300" s="787">
        <f>IF(SUM(相談!M302)=0,"",SUM(相談!M302)/1000)</f>
        <v>18</v>
      </c>
      <c r="P300" s="787">
        <f>IF(SUM(相談!Q302)=0,"",SUM(相談!Q302)/1000)</f>
        <v>288</v>
      </c>
      <c r="Q300" s="787" t="str">
        <f>IF(SUM(基金!H300)=0,"",SUM(基金!H300)/1000)</f>
        <v/>
      </c>
      <c r="R300" s="787" t="str">
        <f>IF(SUM(善銀!H300)=0,"",SUM(善銀!H300)/1000)</f>
        <v/>
      </c>
      <c r="S300" s="787" t="str">
        <f>IF(SUM(一般募金!H300)=0,"",SUM(一般募金!H300)/1000)</f>
        <v/>
      </c>
      <c r="T300" s="787" t="str">
        <f>IF(SUM(一般募金!I300)=0,"",SUM(一般募金!I300)/1000)</f>
        <v/>
      </c>
      <c r="U300" s="787" t="str">
        <f>IF(SUM(一般募金!K300)=0,"",SUM(一般募金!K300)/1000)</f>
        <v/>
      </c>
      <c r="V300" s="787" t="str">
        <f>IF(SUM(歳末募金!H300)=0,"",SUM(歳末募金!I300)/1000)</f>
        <v/>
      </c>
      <c r="W300" s="787" t="str">
        <f>IF(SUM(センター管理!H300)=0,"",SUM(センター管理!H300)/1000)</f>
        <v/>
      </c>
      <c r="X300" s="787">
        <f>IF(SUM(センター管理!K302)=0,"",SUM(センター管理!K302)/1000)</f>
        <v>120</v>
      </c>
      <c r="Y300" s="787" t="str">
        <f>IF(SUM(居宅!H300)=0,"",SUM(居宅!H300)/1000)</f>
        <v/>
      </c>
      <c r="Z300" s="787" t="str">
        <f>IF(SUM(居宅!M300)=0,"",SUM(居宅!M300)/1000)</f>
        <v/>
      </c>
      <c r="AA300" s="787" t="str">
        <f>IF(SUM(居宅!N300)=0,"",SUM(居宅!N300)/1000)</f>
        <v/>
      </c>
      <c r="AB300" s="787" t="str">
        <f>IF(SUM(居宅!U300)=0,"",SUM(居宅!U300)/1000)</f>
        <v/>
      </c>
      <c r="AC300" s="787" t="str">
        <f>IF(SUM(居宅!AH300)=0,"",SUM(居宅!AH300)/1000)</f>
        <v/>
      </c>
      <c r="AD300" s="787" t="str">
        <f>IF(SUM(居宅!AL300)=0,"",SUM(居宅!AL300)/1000)</f>
        <v/>
      </c>
      <c r="AE300" s="787" t="str">
        <f>IF(SUM(居宅!AV300)=0,"",SUM(居宅!AV300)/1000)</f>
        <v/>
      </c>
      <c r="AF300" s="787" t="str">
        <f>IF(SUM(居宅!AZ300)=0,"",SUM(居宅!AZ300)/1000)</f>
        <v/>
      </c>
      <c r="AG300" s="787" t="str">
        <f>IF(SUM(作業所!H300)=0,"",SUM(作業所!H300)/1000)</f>
        <v/>
      </c>
      <c r="AH300" s="787" t="str">
        <f>IF(SUM(作業所!I302)=0,"",SUM(作業所!I302)/1000)</f>
        <v/>
      </c>
      <c r="AI300" s="787">
        <f>IF(SUM(作業所!K302)=0,"",SUM(作業所!K302)/1000)</f>
        <v>66</v>
      </c>
      <c r="AJ300" s="787" t="str">
        <f>IF(SUM(作業所!R302)=0,"",SUM(作業所!R302)/1000)</f>
        <v/>
      </c>
      <c r="AK300" s="788" t="str">
        <f>IF(SUM('市受託(公益)'!H300)=0,"",SUM('市受託(公益)'!H300)/1000)</f>
        <v/>
      </c>
      <c r="AL300" s="409" t="str">
        <f>IF(SUM('市受託(公益)'!I302)=0,"",SUM('市受託(公益)'!I302)/1000)</f>
        <v/>
      </c>
      <c r="AM300" s="133">
        <f>IF(SUM('市受託(公益)'!K302)=0,"",SUM('市受託(公益)'!K302)/1000)</f>
        <v>65</v>
      </c>
    </row>
    <row r="301" spans="1:39" ht="13.8" hidden="1" outlineLevel="3">
      <c r="A301" s="789"/>
      <c r="B301" s="738"/>
      <c r="C301" s="739"/>
      <c r="D301" s="740"/>
      <c r="E301" s="739"/>
      <c r="F301" s="735" t="s">
        <v>685</v>
      </c>
      <c r="G301" s="736" t="s">
        <v>689</v>
      </c>
      <c r="H301" s="785">
        <v>345</v>
      </c>
      <c r="I301" s="785">
        <f t="shared" si="27"/>
        <v>587</v>
      </c>
      <c r="J301" s="785">
        <f t="shared" si="28"/>
        <v>242</v>
      </c>
      <c r="K301" s="786" t="str">
        <f>IF(SUM(法人!H301)=0,"",SUM(法人!H301)/1000)</f>
        <v/>
      </c>
      <c r="L301" s="787" t="str">
        <f>IF(SUM(地域!H301)=0,"",SUM(地域!H301)/1000)</f>
        <v/>
      </c>
      <c r="M301" s="787">
        <f>IF(SUM(相談!H301)=0,"",SUM(相談!H301)/1000)</f>
        <v>165</v>
      </c>
      <c r="N301" s="787" t="str">
        <f>IF(SUM(相談!I301)=0,"",SUM(相談!I301)/1000)</f>
        <v/>
      </c>
      <c r="O301" s="787">
        <f>IF(SUM(相談!M301)=0,"",SUM(相談!M301)/1000)</f>
        <v>165</v>
      </c>
      <c r="P301" s="787" t="str">
        <f>IF(SUM(相談!Q301)=0,"",SUM(相談!Q301)/1000)</f>
        <v/>
      </c>
      <c r="Q301" s="787" t="str">
        <f>IF(SUM(基金!H301)=0,"",SUM(基金!H301)/1000)</f>
        <v/>
      </c>
      <c r="R301" s="787">
        <f>IF(SUM(善銀!H301)=0,"",SUM(善銀!H301)/1000)</f>
        <v>100</v>
      </c>
      <c r="S301" s="787" t="str">
        <f>IF(SUM(一般募金!H301)=0,"",SUM(一般募金!H301)/1000)</f>
        <v/>
      </c>
      <c r="T301" s="787" t="str">
        <f>IF(SUM(一般募金!I301)=0,"",SUM(一般募金!I301)/1000)</f>
        <v/>
      </c>
      <c r="U301" s="787" t="str">
        <f>IF(SUM(一般募金!K301)=0,"",SUM(一般募金!K301)/1000)</f>
        <v/>
      </c>
      <c r="V301" s="787" t="str">
        <f>IF(SUM(歳末募金!H301)=0,"",SUM(歳末募金!I301)/1000)</f>
        <v/>
      </c>
      <c r="W301" s="787" t="str">
        <f>IF(SUM(センター管理!H301)=0,"",SUM(センター管理!H301)/1000)</f>
        <v/>
      </c>
      <c r="X301" s="787" t="str">
        <f>IF(SUM(センター管理!K301)=0,"",SUM(センター管理!K301)/1000)</f>
        <v/>
      </c>
      <c r="Y301" s="787">
        <f>IF(SUM(居宅!H301)=0,"",SUM(居宅!H301)/1000)</f>
        <v>10</v>
      </c>
      <c r="Z301" s="787">
        <f>IF(SUM(居宅!M301)=0,"",SUM(居宅!M301)/1000)</f>
        <v>10</v>
      </c>
      <c r="AA301" s="787" t="str">
        <f>IF(SUM(居宅!N301)=0,"",SUM(居宅!N301)/1000)</f>
        <v/>
      </c>
      <c r="AB301" s="787" t="str">
        <f>IF(SUM(居宅!U301)=0,"",SUM(居宅!U301)/1000)</f>
        <v/>
      </c>
      <c r="AC301" s="787" t="str">
        <f>IF(SUM(居宅!AH301)=0,"",SUM(居宅!AH301)/1000)</f>
        <v/>
      </c>
      <c r="AD301" s="787" t="str">
        <f>IF(SUM(居宅!AL301)=0,"",SUM(居宅!AL301)/1000)</f>
        <v/>
      </c>
      <c r="AE301" s="787" t="str">
        <f>IF(SUM(居宅!AV301)=0,"",SUM(居宅!AV301)/1000)</f>
        <v/>
      </c>
      <c r="AF301" s="787" t="str">
        <f>IF(SUM(居宅!AZ301)=0,"",SUM(居宅!AZ301)/1000)</f>
        <v/>
      </c>
      <c r="AG301" s="787">
        <f>IF(SUM(作業所!H301)=0,"",SUM(作業所!H301)/1000)</f>
        <v>158</v>
      </c>
      <c r="AH301" s="787" t="str">
        <f>IF(SUM(作業所!I301)=0,"",SUM(作業所!I301)/1000)</f>
        <v/>
      </c>
      <c r="AI301" s="787">
        <f>IF(SUM(作業所!K301)=0,"",SUM(作業所!K301)/1000)</f>
        <v>141</v>
      </c>
      <c r="AJ301" s="787">
        <f>IF(SUM(作業所!R301)=0,"",SUM(作業所!R301)/1000)</f>
        <v>17</v>
      </c>
      <c r="AK301" s="788">
        <f>IF(SUM('市受託(公益)'!H301)=0,"",SUM('市受託(公益)'!H301)/1000)</f>
        <v>154</v>
      </c>
      <c r="AL301" s="409">
        <f>IF(SUM('市受託(公益)'!I301)=0,"",SUM('市受託(公益)'!I301)/1000)</f>
        <v>154</v>
      </c>
      <c r="AM301" s="133" t="str">
        <f>IF(SUM('市受託(公益)'!K301)=0,"",SUM('市受託(公益)'!K301)/1000)</f>
        <v/>
      </c>
    </row>
    <row r="302" spans="1:39" ht="13.8" hidden="1" outlineLevel="1">
      <c r="A302" s="789"/>
      <c r="B302" s="738"/>
      <c r="C302" s="739"/>
      <c r="D302" s="792" t="s">
        <v>464</v>
      </c>
      <c r="E302" s="736" t="s">
        <v>129</v>
      </c>
      <c r="F302" s="792"/>
      <c r="G302" s="736"/>
      <c r="H302" s="785">
        <v>1497</v>
      </c>
      <c r="I302" s="785">
        <f t="shared" si="27"/>
        <v>1979</v>
      </c>
      <c r="J302" s="785">
        <f t="shared" si="28"/>
        <v>482</v>
      </c>
      <c r="K302" s="786" t="str">
        <f>IF(SUM(法人!H302)=0,"",SUM(法人!H302)/1000)</f>
        <v/>
      </c>
      <c r="L302" s="787">
        <f>IF(SUM(地域!H302)=0,"",SUM(地域!H302)/1000)</f>
        <v>358</v>
      </c>
      <c r="M302" s="787">
        <f>IF(SUM(相談!H302)=0,"",SUM(相談!H302)/1000)</f>
        <v>729</v>
      </c>
      <c r="N302" s="787">
        <f>IF(SUM(相談!I302)=0,"",SUM(相談!I302)/1000)</f>
        <v>423</v>
      </c>
      <c r="O302" s="787">
        <f>IF(SUM(相談!M302)=0,"",SUM(相談!M302)/1000)</f>
        <v>18</v>
      </c>
      <c r="P302" s="787">
        <f>IF(SUM(相談!Q302)=0,"",SUM(相談!Q302)/1000)</f>
        <v>288</v>
      </c>
      <c r="Q302" s="787">
        <f>IF(SUM(基金!H302)=0,"",SUM(基金!H302)/1000)</f>
        <v>10</v>
      </c>
      <c r="R302" s="787">
        <f>IF(SUM(善銀!H302)=0,"",SUM(善銀!H302)/1000)</f>
        <v>155</v>
      </c>
      <c r="S302" s="787">
        <f>IF(SUM(一般募金!H302)=0,"",SUM(一般募金!H302)/1000)</f>
        <v>50</v>
      </c>
      <c r="T302" s="787" t="str">
        <f>IF(SUM(一般募金!I302)=0,"",SUM(一般募金!I302)/1000)</f>
        <v/>
      </c>
      <c r="U302" s="787">
        <f>IF(SUM(一般募金!K302)=0,"",SUM(一般募金!K302)/1000)</f>
        <v>50</v>
      </c>
      <c r="V302" s="787" t="str">
        <f>IF(SUM(歳末募金!H302)=0,"",SUM(歳末募金!I302)/1000)</f>
        <v/>
      </c>
      <c r="W302" s="787">
        <f>IF(SUM(センター管理!H302)=0,"",SUM(センター管理!H302)/1000)</f>
        <v>120</v>
      </c>
      <c r="X302" s="787">
        <f>IF(SUM(センター管理!K302)=0,"",SUM(センター管理!K302)/1000)</f>
        <v>120</v>
      </c>
      <c r="Y302" s="787">
        <f>IF(SUM(居宅!H302)=0,"",SUM(居宅!H302)/1000)</f>
        <v>426</v>
      </c>
      <c r="Z302" s="787">
        <f>IF(SUM(居宅!M302)=0,"",SUM(居宅!M302)/1000)</f>
        <v>30</v>
      </c>
      <c r="AA302" s="787" t="str">
        <f>IF(SUM(居宅!N302)=0,"",SUM(居宅!N302)/1000)</f>
        <v/>
      </c>
      <c r="AB302" s="787" t="str">
        <f>IF(SUM(居宅!U302)=0,"",SUM(居宅!U302)/1000)</f>
        <v/>
      </c>
      <c r="AC302" s="787">
        <f>IF(SUM(居宅!AH302)=0,"",SUM(居宅!AH302)/1000)</f>
        <v>180</v>
      </c>
      <c r="AD302" s="787">
        <f>IF(SUM(居宅!AL302)=0,"",SUM(居宅!AL302)/1000)</f>
        <v>180</v>
      </c>
      <c r="AE302" s="787">
        <f>IF(SUM(居宅!AV302)=0,"",SUM(居宅!AV302)/1000)</f>
        <v>36</v>
      </c>
      <c r="AF302" s="787" t="str">
        <f>IF(SUM(居宅!AZ302)=0,"",SUM(居宅!AZ302)/1000)</f>
        <v/>
      </c>
      <c r="AG302" s="787">
        <f>IF(SUM(作業所!H302)=0,"",SUM(作業所!H302)/1000)</f>
        <v>66</v>
      </c>
      <c r="AH302" s="787" t="str">
        <f>IF(SUM(作業所!I302)=0,"",SUM(作業所!I302)/1000)</f>
        <v/>
      </c>
      <c r="AI302" s="787">
        <f>IF(SUM(作業所!K302)=0,"",SUM(作業所!K302)/1000)</f>
        <v>66</v>
      </c>
      <c r="AJ302" s="787" t="str">
        <f>IF(SUM(作業所!R302)=0,"",SUM(作業所!R302)/1000)</f>
        <v/>
      </c>
      <c r="AK302" s="788">
        <f>IF(SUM('市受託(公益)'!H302)=0,"",SUM('市受託(公益)'!H302)/1000)</f>
        <v>65</v>
      </c>
      <c r="AL302" s="409" t="str">
        <f>IF(SUM('市受託(公益)'!I302)=0,"",SUM('市受託(公益)'!I302)/1000)</f>
        <v/>
      </c>
      <c r="AM302" s="133">
        <f>IF(SUM('市受託(公益)'!K302)=0,"",SUM('市受託(公益)'!K302)/1000)</f>
        <v>65</v>
      </c>
    </row>
    <row r="303" spans="1:39" ht="13.8" hidden="1" outlineLevel="4">
      <c r="A303" s="789"/>
      <c r="B303" s="738"/>
      <c r="C303" s="739"/>
      <c r="D303" s="740"/>
      <c r="E303" s="739"/>
      <c r="F303" s="735" t="s">
        <v>1009</v>
      </c>
      <c r="G303" s="736" t="s">
        <v>1010</v>
      </c>
      <c r="H303" s="785">
        <v>234</v>
      </c>
      <c r="I303" s="785">
        <f t="shared" si="27"/>
        <v>450</v>
      </c>
      <c r="J303" s="785">
        <f t="shared" si="28"/>
        <v>216</v>
      </c>
      <c r="K303" s="786" t="str">
        <f>IF(SUM(法人!H303)=0,"",SUM(法人!H303)/1000)</f>
        <v/>
      </c>
      <c r="L303" s="787">
        <f>IF(SUM(地域!H303)=0,"",SUM(地域!H303)/1000)</f>
        <v>300</v>
      </c>
      <c r="M303" s="787" t="str">
        <f>IF(SUM(相談!H303)=0,"",SUM(相談!H303)/1000)</f>
        <v/>
      </c>
      <c r="N303" s="787" t="str">
        <f>IF(SUM(相談!I303)=0,"",SUM(相談!I303)/1000)</f>
        <v/>
      </c>
      <c r="O303" s="787" t="str">
        <f>IF(SUM(相談!M303)=0,"",SUM(相談!M303)/1000)</f>
        <v/>
      </c>
      <c r="P303" s="787" t="str">
        <f>IF(SUM(相談!Q303)=0,"",SUM(相談!Q303)/1000)</f>
        <v/>
      </c>
      <c r="Q303" s="787">
        <f>IF(SUM(基金!H303)=0,"",SUM(基金!H303)/1000)</f>
        <v>10</v>
      </c>
      <c r="R303" s="787">
        <f>IF(SUM(善銀!H303)=0,"",SUM(善銀!H303)/1000)</f>
        <v>110</v>
      </c>
      <c r="S303" s="787" t="str">
        <f>IF(SUM(一般募金!H303)=0,"",SUM(一般募金!H303)/1000)</f>
        <v/>
      </c>
      <c r="T303" s="787" t="str">
        <f>IF(SUM(一般募金!I303)=0,"",SUM(一般募金!I303)/1000)</f>
        <v/>
      </c>
      <c r="U303" s="787" t="str">
        <f>IF(SUM(一般募金!K303)=0,"",SUM(一般募金!K303)/1000)</f>
        <v/>
      </c>
      <c r="V303" s="787" t="str">
        <f>IF(SUM(歳末募金!H303)=0,"",SUM(歳末募金!I303)/1000)</f>
        <v/>
      </c>
      <c r="W303" s="787" t="str">
        <f>IF(SUM(センター管理!H303)=0,"",SUM(センター管理!H303)/1000)</f>
        <v/>
      </c>
      <c r="X303" s="787" t="str">
        <f>IF(SUM(センター管理!K303)=0,"",SUM(センター管理!K303)/1000)</f>
        <v/>
      </c>
      <c r="Y303" s="787">
        <f>IF(SUM(居宅!H303)=0,"",SUM(居宅!H303)/1000)</f>
        <v>30</v>
      </c>
      <c r="Z303" s="787">
        <f>IF(SUM(居宅!I303)=0,"",SUM(居宅!I303)/1000)</f>
        <v>30</v>
      </c>
      <c r="AA303" s="787" t="str">
        <f>IF(SUM(居宅!N303)=0,"",SUM(居宅!N303)/1000)</f>
        <v/>
      </c>
      <c r="AB303" s="787" t="str">
        <f>IF(SUM(居宅!U303)=0,"",SUM(居宅!U303)/1000)</f>
        <v/>
      </c>
      <c r="AC303" s="787" t="str">
        <f>IF(SUM(居宅!AH303)=0,"",SUM(居宅!AH303)/1000)</f>
        <v/>
      </c>
      <c r="AD303" s="787" t="str">
        <f>IF(SUM(居宅!AL303)=0,"",SUM(居宅!AL303)/1000)</f>
        <v/>
      </c>
      <c r="AE303" s="787" t="str">
        <f>IF(SUM(居宅!AV303)=0,"",SUM(居宅!AV303)/1000)</f>
        <v/>
      </c>
      <c r="AF303" s="787" t="str">
        <f>IF(SUM(居宅!AZ303)=0,"",SUM(居宅!AZ303)/1000)</f>
        <v/>
      </c>
      <c r="AG303" s="787" t="str">
        <f>IF(SUM(作業所!H303)=0,"",SUM(作業所!H303)/1000)</f>
        <v/>
      </c>
      <c r="AH303" s="787" t="str">
        <f>IF(SUM(作業所!I303)=0,"",SUM(作業所!I303)/1000)</f>
        <v/>
      </c>
      <c r="AI303" s="787" t="str">
        <f>IF(SUM(作業所!K303)=0,"",SUM(作業所!K303)/1000)</f>
        <v/>
      </c>
      <c r="AJ303" s="787" t="str">
        <f>IF(SUM(作業所!R303)=0,"",SUM(作業所!R303)/1000)</f>
        <v/>
      </c>
      <c r="AK303" s="788" t="str">
        <f>IF(SUM('市受託(公益)'!H303)=0,"",SUM('市受託(公益)'!H303)/1000)</f>
        <v/>
      </c>
      <c r="AL303" s="409" t="str">
        <f>IF(SUM('市受託(公益)'!I303)=0,"",SUM('市受託(公益)'!I303)/1000)</f>
        <v/>
      </c>
      <c r="AM303" s="133" t="str">
        <f>IF(SUM('市受託(公益)'!K303)=0,"",SUM('市受託(公益)'!K303)/1000)</f>
        <v/>
      </c>
    </row>
    <row r="304" spans="1:39" ht="13.8" hidden="1" outlineLevel="4">
      <c r="A304" s="789"/>
      <c r="B304" s="738"/>
      <c r="C304" s="739"/>
      <c r="D304" s="740"/>
      <c r="E304" s="739"/>
      <c r="F304" s="735" t="s">
        <v>1011</v>
      </c>
      <c r="G304" s="736" t="s">
        <v>775</v>
      </c>
      <c r="H304" s="785">
        <v>91</v>
      </c>
      <c r="I304" s="785">
        <f t="shared" ref="I304" si="37">IF(SUM(K304,L304,M304,Q304,R304,S304,V304,W304,Y304,AG304,AK304)=0,"",SUM(K304,L304,M304,Q304,R304,S304,V304,W304,Y304,AG304,AK304))</f>
        <v>93</v>
      </c>
      <c r="J304" s="785">
        <f t="shared" ref="J304" si="38">IF(H304=""," ",I304-H304)</f>
        <v>2</v>
      </c>
      <c r="K304" s="786" t="str">
        <f>IF(SUM(法人!H304)=0,"",SUM(法人!H304)/1000)</f>
        <v/>
      </c>
      <c r="L304" s="787" t="str">
        <f>IF(SUM(地域!H304)=0,"",SUM(地域!H304)/1000)</f>
        <v/>
      </c>
      <c r="M304" s="787">
        <f>IF(SUM(相談!H304)=0,"",SUM(相談!H304)/1000)</f>
        <v>93</v>
      </c>
      <c r="N304" s="787" t="e">
        <f>IF(SUM(相談!#REF!)=0,"",SUM(相談!#REF!)/1000)</f>
        <v>#REF!</v>
      </c>
      <c r="O304" s="787" t="e">
        <f>IF(SUM(相談!#REF!)=0,"",SUM(相談!#REF!)/1000)</f>
        <v>#REF!</v>
      </c>
      <c r="P304" s="787" t="e">
        <f>IF(SUM(相談!#REF!)=0,"",SUM(相談!#REF!)/1000)</f>
        <v>#REF!</v>
      </c>
      <c r="Q304" s="787" t="str">
        <f>IF(SUM(基金!H304)=0,"",SUM(基金!H304)/1000)</f>
        <v/>
      </c>
      <c r="R304" s="787" t="str">
        <f>IF(SUM(善銀!H304)=0,"",SUM(善銀!H304)/1000)</f>
        <v/>
      </c>
      <c r="S304" s="787" t="str">
        <f>IF(SUM(一般募金!H304)=0,"",SUM(一般募金!H304)/1000)</f>
        <v/>
      </c>
      <c r="T304" s="787" t="e">
        <f>IF(SUM(一般募金!#REF!)=0,"",SUM(一般募金!#REF!)/1000)</f>
        <v>#REF!</v>
      </c>
      <c r="U304" s="787" t="e">
        <f>IF(SUM(一般募金!#REF!)=0,"",SUM(一般募金!#REF!)/1000)</f>
        <v>#REF!</v>
      </c>
      <c r="V304" s="787" t="str">
        <f>IF(SUM(歳末募金!H304)=0,"",SUM(歳末募金!I304)/1000)</f>
        <v/>
      </c>
      <c r="W304" s="787" t="str">
        <f>IF(SUM(センター管理!H304)=0,"",SUM(センター管理!H304)/1000)</f>
        <v/>
      </c>
      <c r="X304" s="787" t="e">
        <f>IF(SUM(センター管理!#REF!)=0,"",SUM(センター管理!#REF!)/1000)</f>
        <v>#REF!</v>
      </c>
      <c r="Y304" s="787" t="str">
        <f>IF(SUM(居宅!H304)=0,"",SUM(居宅!H304)/1000)</f>
        <v/>
      </c>
      <c r="Z304" s="787" t="str">
        <f>IF(SUM(居宅!I304)=0,"",SUM(居宅!I304)/1000)</f>
        <v/>
      </c>
      <c r="AA304" s="787" t="str">
        <f>IF(SUM(居宅!N304)=0,"",SUM(居宅!N304)/1000)</f>
        <v/>
      </c>
      <c r="AB304" s="787" t="str">
        <f>IF(SUM(居宅!U304)=0,"",SUM(居宅!U304)/1000)</f>
        <v/>
      </c>
      <c r="AC304" s="787" t="str">
        <f>IF(SUM(居宅!AH304)=0,"",SUM(居宅!AH304)/1000)</f>
        <v/>
      </c>
      <c r="AD304" s="787" t="str">
        <f>IF(SUM(居宅!AL304)=0,"",SUM(居宅!AL304)/1000)</f>
        <v/>
      </c>
      <c r="AE304" s="787" t="str">
        <f>IF(SUM(居宅!AV304)=0,"",SUM(居宅!AV304)/1000)</f>
        <v/>
      </c>
      <c r="AF304" s="787" t="str">
        <f>IF(SUM(居宅!AZ304)=0,"",SUM(居宅!AZ304)/1000)</f>
        <v/>
      </c>
      <c r="AG304" s="787" t="str">
        <f>IF(SUM(作業所!H304)=0,"",SUM(作業所!H304)/1000)</f>
        <v/>
      </c>
      <c r="AH304" s="787" t="str">
        <f>IF(SUM(作業所!I304)=0,"",SUM(作業所!I304)/1000)</f>
        <v/>
      </c>
      <c r="AI304" s="787" t="str">
        <f>IF(SUM(作業所!K304)=0,"",SUM(作業所!K304)/1000)</f>
        <v/>
      </c>
      <c r="AJ304" s="787" t="str">
        <f>IF(SUM(作業所!R304)=0,"",SUM(作業所!R304)/1000)</f>
        <v/>
      </c>
      <c r="AK304" s="788" t="str">
        <f>IF(SUM('市受託(公益)'!H304)=0,"",SUM('市受託(公益)'!H304)/1000)</f>
        <v/>
      </c>
      <c r="AL304" s="409" t="e">
        <f>IF(SUM('市受託(公益)'!#REF!)=0,"",SUM('市受託(公益)'!#REF!)/1000)</f>
        <v>#REF!</v>
      </c>
      <c r="AM304" s="133" t="e">
        <f>IF(SUM('市受託(公益)'!#REF!)=0,"",SUM('市受託(公益)'!#REF!)/1000)</f>
        <v>#REF!</v>
      </c>
    </row>
    <row r="305" spans="1:43" ht="13.8" hidden="1" outlineLevel="4">
      <c r="A305" s="789"/>
      <c r="B305" s="738"/>
      <c r="C305" s="739"/>
      <c r="D305" s="740"/>
      <c r="E305" s="739"/>
      <c r="F305" s="735" t="s">
        <v>1014</v>
      </c>
      <c r="G305" s="736" t="s">
        <v>777</v>
      </c>
      <c r="H305" s="785">
        <v>180</v>
      </c>
      <c r="I305" s="785">
        <f t="shared" si="27"/>
        <v>180</v>
      </c>
      <c r="J305" s="785">
        <f t="shared" si="28"/>
        <v>0</v>
      </c>
      <c r="K305" s="786" t="str">
        <f>IF(SUM(法人!H305)=0,"",SUM(法人!H305)/1000)</f>
        <v/>
      </c>
      <c r="L305" s="787" t="str">
        <f>IF(SUM(地域!H305)=0,"",SUM(地域!H305)/1000)</f>
        <v/>
      </c>
      <c r="M305" s="787" t="str">
        <f>IF(SUM(相談!H305)=0,"",SUM(相談!H305)/1000)</f>
        <v/>
      </c>
      <c r="N305" s="787" t="str">
        <f>IF(SUM(相談!I305)=0,"",SUM(相談!I305)/1000)</f>
        <v/>
      </c>
      <c r="O305" s="787" t="str">
        <f>IF(SUM(相談!M305)=0,"",SUM(相談!M305)/1000)</f>
        <v/>
      </c>
      <c r="P305" s="787" t="str">
        <f>IF(SUM(相談!Q305)=0,"",SUM(相談!Q305)/1000)</f>
        <v/>
      </c>
      <c r="Q305" s="787" t="str">
        <f>IF(SUM(基金!H305)=0,"",SUM(基金!H305)/1000)</f>
        <v/>
      </c>
      <c r="R305" s="787" t="str">
        <f>IF(SUM(善銀!H305)=0,"",SUM(善銀!H305)/1000)</f>
        <v/>
      </c>
      <c r="S305" s="787" t="str">
        <f>IF(SUM(一般募金!H305)=0,"",SUM(一般募金!H305)/1000)</f>
        <v/>
      </c>
      <c r="T305" s="787" t="str">
        <f>IF(SUM(一般募金!I305)=0,"",SUM(一般募金!I305)/1000)</f>
        <v/>
      </c>
      <c r="U305" s="787" t="str">
        <f>IF(SUM(一般募金!K305)=0,"",SUM(一般募金!K305)/1000)</f>
        <v/>
      </c>
      <c r="V305" s="787" t="str">
        <f>IF(SUM(歳末募金!H305)=0,"",SUM(歳末募金!I305)/1000)</f>
        <v/>
      </c>
      <c r="W305" s="787" t="str">
        <f>IF(SUM(センター管理!H305)=0,"",SUM(センター管理!H305)/1000)</f>
        <v/>
      </c>
      <c r="X305" s="787" t="str">
        <f>IF(SUM(センター管理!K305)=0,"",SUM(センター管理!K305)/1000)</f>
        <v/>
      </c>
      <c r="Y305" s="787">
        <f>IF(SUM(居宅!H305)=0,"",SUM(居宅!H305)/1000)</f>
        <v>180</v>
      </c>
      <c r="Z305" s="787" t="str">
        <f>IF(SUM(居宅!I305)=0,"",SUM(居宅!I305)/1000)</f>
        <v/>
      </c>
      <c r="AA305" s="787" t="str">
        <f>IF(SUM(居宅!N305)=0,"",SUM(居宅!N305)/1000)</f>
        <v/>
      </c>
      <c r="AB305" s="787" t="str">
        <f>IF(SUM(居宅!U305)=0,"",SUM(居宅!U305)/1000)</f>
        <v/>
      </c>
      <c r="AC305" s="787">
        <f>IF(SUM(居宅!AH305)=0,"",SUM(居宅!AH305)/1000)</f>
        <v>180</v>
      </c>
      <c r="AD305" s="787" t="str">
        <f>IF(SUM(居宅!AL305)=0,"",SUM(居宅!AL305)/1000)</f>
        <v/>
      </c>
      <c r="AE305" s="787" t="str">
        <f>IF(SUM(居宅!AV305)=0,"",SUM(居宅!AV305)/1000)</f>
        <v/>
      </c>
      <c r="AF305" s="787" t="str">
        <f>IF(SUM(居宅!AZ305)=0,"",SUM(居宅!AZ305)/1000)</f>
        <v/>
      </c>
      <c r="AG305" s="787" t="str">
        <f>IF(SUM(作業所!H305)=0,"",SUM(作業所!H305)/1000)</f>
        <v/>
      </c>
      <c r="AH305" s="787" t="str">
        <f>IF(SUM(作業所!I305)=0,"",SUM(作業所!I305)/1000)</f>
        <v/>
      </c>
      <c r="AI305" s="787" t="str">
        <f>IF(SUM(作業所!K305)=0,"",SUM(作業所!K305)/1000)</f>
        <v/>
      </c>
      <c r="AJ305" s="787" t="str">
        <f>IF(SUM(作業所!R305)=0,"",SUM(作業所!R305)/1000)</f>
        <v/>
      </c>
      <c r="AK305" s="788" t="str">
        <f>IF(SUM('市受託(公益)'!H305)=0,"",SUM('市受託(公益)'!H305)/1000)</f>
        <v/>
      </c>
      <c r="AL305" s="409" t="str">
        <f>IF(SUM('市受託(公益)'!I305)=0,"",SUM('市受託(公益)'!I305)/1000)</f>
        <v/>
      </c>
      <c r="AM305" s="133" t="str">
        <f>IF(SUM('市受託(公益)'!K305)=0,"",SUM('市受託(公益)'!K305)/1000)</f>
        <v/>
      </c>
    </row>
    <row r="306" spans="1:43" ht="13.8" hidden="1" outlineLevel="4">
      <c r="A306" s="789"/>
      <c r="B306" s="738"/>
      <c r="C306" s="739"/>
      <c r="D306" s="740"/>
      <c r="E306" s="739"/>
      <c r="F306" s="735" t="s">
        <v>1015</v>
      </c>
      <c r="G306" s="736" t="s">
        <v>778</v>
      </c>
      <c r="H306" s="785">
        <v>60</v>
      </c>
      <c r="I306" s="785">
        <f t="shared" si="27"/>
        <v>64</v>
      </c>
      <c r="J306" s="785">
        <f t="shared" si="28"/>
        <v>4</v>
      </c>
      <c r="K306" s="786" t="str">
        <f>IF(SUM(法人!H306)=0,"",SUM(法人!H306)/1000)</f>
        <v/>
      </c>
      <c r="L306" s="787" t="str">
        <f>IF(SUM(地域!H306)=0,"",SUM(地域!H306)/1000)</f>
        <v/>
      </c>
      <c r="M306" s="787" t="str">
        <f>IF(SUM(相談!H306)=0,"",SUM(相談!H306)/1000)</f>
        <v/>
      </c>
      <c r="N306" s="787" t="str">
        <f>IF(SUM(相談!I306)=0,"",SUM(相談!I306)/1000)</f>
        <v/>
      </c>
      <c r="O306" s="787" t="str">
        <f>IF(SUM(相談!M306)=0,"",SUM(相談!M306)/1000)</f>
        <v/>
      </c>
      <c r="P306" s="787" t="str">
        <f>IF(SUM(相談!Q306)=0,"",SUM(相談!Q306)/1000)</f>
        <v/>
      </c>
      <c r="Q306" s="787" t="str">
        <f>IF(SUM(基金!H306)=0,"",SUM(基金!H306)/1000)</f>
        <v/>
      </c>
      <c r="R306" s="787" t="str">
        <f>IF(SUM(善銀!H306)=0,"",SUM(善銀!H306)/1000)</f>
        <v/>
      </c>
      <c r="S306" s="787" t="str">
        <f>IF(SUM(一般募金!H306)=0,"",SUM(一般募金!H306)/1000)</f>
        <v/>
      </c>
      <c r="T306" s="787" t="str">
        <f>IF(SUM(一般募金!I306)=0,"",SUM(一般募金!I306)/1000)</f>
        <v/>
      </c>
      <c r="U306" s="787" t="str">
        <f>IF(SUM(一般募金!K306)=0,"",SUM(一般募金!K306)/1000)</f>
        <v/>
      </c>
      <c r="V306" s="787" t="str">
        <f>IF(SUM(歳末募金!H306)=0,"",SUM(歳末募金!I306)/1000)</f>
        <v/>
      </c>
      <c r="W306" s="787">
        <f>IF(SUM(センター管理!H306)=0,"",SUM(センター管理!H306)/1000)</f>
        <v>64</v>
      </c>
      <c r="X306" s="787">
        <f>IF(SUM(センター管理!K306)=0,"",SUM(センター管理!K306)/1000)</f>
        <v>64</v>
      </c>
      <c r="Y306" s="787" t="str">
        <f>IF(SUM(居宅!H306)=0,"",SUM(居宅!H306)/1000)</f>
        <v/>
      </c>
      <c r="Z306" s="787" t="str">
        <f>IF(SUM(居宅!I306)=0,"",SUM(居宅!I306)/1000)</f>
        <v/>
      </c>
      <c r="AA306" s="787" t="str">
        <f>IF(SUM(居宅!N306)=0,"",SUM(居宅!N306)/1000)</f>
        <v/>
      </c>
      <c r="AB306" s="787" t="str">
        <f>IF(SUM(居宅!U306)=0,"",SUM(居宅!U306)/1000)</f>
        <v/>
      </c>
      <c r="AC306" s="787" t="str">
        <f>IF(SUM(居宅!AH306)=0,"",SUM(居宅!AH306)/1000)</f>
        <v/>
      </c>
      <c r="AD306" s="787" t="str">
        <f>IF(SUM(居宅!AL306)=0,"",SUM(居宅!AL306)/1000)</f>
        <v/>
      </c>
      <c r="AE306" s="787" t="str">
        <f>IF(SUM(居宅!AV306)=0,"",SUM(居宅!AV306)/1000)</f>
        <v/>
      </c>
      <c r="AF306" s="787" t="str">
        <f>IF(SUM(居宅!AZ306)=0,"",SUM(居宅!AZ306)/1000)</f>
        <v/>
      </c>
      <c r="AG306" s="787" t="str">
        <f>IF(SUM(作業所!H306)=0,"",SUM(作業所!H306)/1000)</f>
        <v/>
      </c>
      <c r="AH306" s="787" t="str">
        <f>IF(SUM(作業所!I306)=0,"",SUM(作業所!I306)/1000)</f>
        <v/>
      </c>
      <c r="AI306" s="787" t="str">
        <f>IF(SUM(作業所!K306)=0,"",SUM(作業所!K306)/1000)</f>
        <v/>
      </c>
      <c r="AJ306" s="787" t="str">
        <f>IF(SUM(作業所!R306)=0,"",SUM(作業所!R306)/1000)</f>
        <v/>
      </c>
      <c r="AK306" s="788" t="str">
        <f>IF(SUM('市受託(公益)'!H306)=0,"",SUM('市受託(公益)'!H306)/1000)</f>
        <v/>
      </c>
      <c r="AL306" s="409" t="str">
        <f>IF(SUM('市受託(公益)'!I306)=0,"",SUM('市受託(公益)'!I306)/1000)</f>
        <v/>
      </c>
      <c r="AM306" s="133" t="str">
        <f>IF(SUM('市受託(公益)'!K306)=0,"",SUM('市受託(公益)'!K306)/1000)</f>
        <v/>
      </c>
    </row>
    <row r="307" spans="1:43" ht="13.8" hidden="1" outlineLevel="4">
      <c r="A307" s="789"/>
      <c r="B307" s="738"/>
      <c r="C307" s="739"/>
      <c r="D307" s="740"/>
      <c r="E307" s="739"/>
      <c r="F307" s="735" t="s">
        <v>1025</v>
      </c>
      <c r="G307" s="736" t="s">
        <v>779</v>
      </c>
      <c r="H307" s="785">
        <v>48</v>
      </c>
      <c r="I307" s="785">
        <v>0</v>
      </c>
      <c r="J307" s="785">
        <f t="shared" si="28"/>
        <v>-48</v>
      </c>
      <c r="K307" s="786" t="str">
        <f>IF(SUM(法人!H307)=0,"",SUM(法人!H307)/1000)</f>
        <v/>
      </c>
      <c r="L307" s="787">
        <f>IF(SUM(地域!H307)=0,"",SUM(地域!H307)/1000)</f>
        <v>53</v>
      </c>
      <c r="M307" s="787">
        <f>IF(SUM(相談!H307)=0,"",SUM(相談!H307)/1000)</f>
        <v>60</v>
      </c>
      <c r="N307" s="787">
        <f>IF(SUM(相談!I307)=0,"",SUM(相談!I307)/1000)</f>
        <v>18</v>
      </c>
      <c r="O307" s="787">
        <f>IF(SUM(相談!M307)=0,"",SUM(相談!M307)/1000)</f>
        <v>18</v>
      </c>
      <c r="P307" s="787">
        <f>IF(SUM(相談!Q307)=0,"",SUM(相談!Q307)/1000)</f>
        <v>24</v>
      </c>
      <c r="Q307" s="787" t="str">
        <f>IF(SUM(基金!H307)=0,"",SUM(基金!H307)/1000)</f>
        <v/>
      </c>
      <c r="R307" s="787">
        <f>IF(SUM(善銀!H307)=0,"",SUM(善銀!H307)/1000)</f>
        <v>45</v>
      </c>
      <c r="S307" s="787" t="str">
        <f>IF(SUM(一般募金!H307)=0,"",SUM(一般募金!H307)/1000)</f>
        <v/>
      </c>
      <c r="T307" s="787" t="str">
        <f>IF(SUM(一般募金!I307)=0,"",SUM(一般募金!I307)/1000)</f>
        <v/>
      </c>
      <c r="U307" s="787" t="str">
        <f>IF(SUM(一般募金!K307)=0,"",SUM(一般募金!K307)/1000)</f>
        <v/>
      </c>
      <c r="V307" s="787" t="str">
        <f>IF(SUM(歳末募金!H307)=0,"",SUM(歳末募金!I307)/1000)</f>
        <v/>
      </c>
      <c r="W307" s="787" t="str">
        <f>IF(SUM(センター管理!H307)=0,"",SUM(センター管理!H307)/1000)</f>
        <v/>
      </c>
      <c r="X307" s="787" t="str">
        <f>IF(SUM(センター管理!K307)=0,"",SUM(センター管理!K307)/1000)</f>
        <v/>
      </c>
      <c r="Y307" s="787" t="str">
        <f>IF(SUM(居宅!H307)=0,"",SUM(居宅!H307)/1000)</f>
        <v/>
      </c>
      <c r="Z307" s="787" t="str">
        <f>IF(SUM(居宅!I307)=0,"",SUM(居宅!I307)/1000)</f>
        <v/>
      </c>
      <c r="AA307" s="787" t="str">
        <f>IF(SUM(居宅!N307)=0,"",SUM(居宅!N307)/1000)</f>
        <v/>
      </c>
      <c r="AB307" s="787" t="str">
        <f>IF(SUM(居宅!U307)=0,"",SUM(居宅!U307)/1000)</f>
        <v/>
      </c>
      <c r="AC307" s="787" t="str">
        <f>IF(SUM(居宅!AH307)=0,"",SUM(居宅!AH307)/1000)</f>
        <v/>
      </c>
      <c r="AD307" s="787" t="str">
        <f>IF(SUM(居宅!AL307)=0,"",SUM(居宅!AL307)/1000)</f>
        <v/>
      </c>
      <c r="AE307" s="787" t="str">
        <f>IF(SUM(居宅!AV307)=0,"",SUM(居宅!AV307)/1000)</f>
        <v/>
      </c>
      <c r="AF307" s="787" t="str">
        <f>IF(SUM(居宅!AZ307)=0,"",SUM(居宅!AZ307)/1000)</f>
        <v/>
      </c>
      <c r="AG307" s="787" t="str">
        <f>IF(SUM(作業所!H307)=0,"",SUM(作業所!H307)/1000)</f>
        <v/>
      </c>
      <c r="AH307" s="787" t="str">
        <f>IF(SUM(作業所!I307)=0,"",SUM(作業所!I307)/1000)</f>
        <v/>
      </c>
      <c r="AI307" s="787" t="str">
        <f>IF(SUM(作業所!K307)=0,"",SUM(作業所!K307)/1000)</f>
        <v/>
      </c>
      <c r="AJ307" s="787" t="str">
        <f>IF(SUM(作業所!R307)=0,"",SUM(作業所!R307)/1000)</f>
        <v/>
      </c>
      <c r="AK307" s="788">
        <f>IF(SUM('市受託(公益)'!H307)=0,"",SUM('市受託(公益)'!H307)/1000)</f>
        <v>35</v>
      </c>
      <c r="AL307" s="409" t="str">
        <f>IF(SUM('市受託(公益)'!I307)=0,"",SUM('市受託(公益)'!I307)/1000)</f>
        <v/>
      </c>
      <c r="AM307" s="133">
        <f>IF(SUM('市受託(公益)'!K307)=0,"",SUM('市受託(公益)'!K307)/1000)</f>
        <v>35</v>
      </c>
    </row>
    <row r="308" spans="1:43" ht="13.8" hidden="1" outlineLevel="4">
      <c r="A308" s="789"/>
      <c r="B308" s="738"/>
      <c r="C308" s="739"/>
      <c r="D308" s="740"/>
      <c r="E308" s="739"/>
      <c r="F308" s="735" t="s">
        <v>1026</v>
      </c>
      <c r="G308" s="736" t="s">
        <v>780</v>
      </c>
      <c r="H308" s="785">
        <v>304</v>
      </c>
      <c r="I308" s="785">
        <f t="shared" ref="I308:I338" si="39">IF(SUM(K308,L308,M308,Q308,R308,S308,V308,W308,Y308,AG308,AK308)=0,"",SUM(K308,L308,M308,Q308,R308,S308,V308,W308,Y308,AG308,AK308))</f>
        <v>573</v>
      </c>
      <c r="J308" s="785">
        <f t="shared" si="28"/>
        <v>269</v>
      </c>
      <c r="K308" s="786" t="str">
        <f>IF(SUM(法人!H308)=0,"",SUM(法人!H308)/1000)</f>
        <v/>
      </c>
      <c r="L308" s="787" t="str">
        <f>IF(SUM(地域!H308)=0,"",SUM(地域!H308)/1000)</f>
        <v/>
      </c>
      <c r="M308" s="787">
        <f>IF(SUM(相談!H308)=0,"",SUM(相談!H308)/1000)</f>
        <v>528</v>
      </c>
      <c r="N308" s="787">
        <f>IF(SUM(相談!I308)=0,"",SUM(相談!I308)/1000)</f>
        <v>264</v>
      </c>
      <c r="O308" s="787" t="str">
        <f>IF(SUM(相談!M308)=0,"",SUM(相談!M308)/1000)</f>
        <v/>
      </c>
      <c r="P308" s="787">
        <f>IF(SUM(相談!Q308)=0,"",SUM(相談!Q308)/1000)</f>
        <v>264</v>
      </c>
      <c r="Q308" s="787" t="str">
        <f>IF(SUM(基金!H308)=0,"",SUM(基金!H308)/1000)</f>
        <v/>
      </c>
      <c r="R308" s="787" t="str">
        <f>IF(SUM(善銀!H308)=0,"",SUM(善銀!H308)/1000)</f>
        <v/>
      </c>
      <c r="S308" s="787">
        <f>IF(SUM(一般募金!H308)=0,"",SUM(一般募金!H308)/1000)</f>
        <v>45</v>
      </c>
      <c r="T308" s="787" t="str">
        <f>IF(SUM(一般募金!I308)=0,"",SUM(一般募金!I308)/1000)</f>
        <v/>
      </c>
      <c r="U308" s="787">
        <f>IF(SUM(一般募金!K308)=0,"",SUM(一般募金!K308)/1000)</f>
        <v>45</v>
      </c>
      <c r="V308" s="787" t="str">
        <f>IF(SUM(歳末募金!H308)=0,"",SUM(歳末募金!I308)/1000)</f>
        <v/>
      </c>
      <c r="W308" s="787" t="str">
        <f>IF(SUM(センター管理!H308)=0,"",SUM(センター管理!H308)/1000)</f>
        <v/>
      </c>
      <c r="X308" s="787" t="str">
        <f>IF(SUM(センター管理!K308)=0,"",SUM(センター管理!K308)/1000)</f>
        <v/>
      </c>
      <c r="Y308" s="787" t="str">
        <f>IF(SUM(居宅!H308)=0,"",SUM(居宅!H308)/1000)</f>
        <v/>
      </c>
      <c r="Z308" s="787" t="str">
        <f>IF(SUM(居宅!I308)=0,"",SUM(居宅!I308)/1000)</f>
        <v/>
      </c>
      <c r="AA308" s="787" t="str">
        <f>IF(SUM(居宅!N308)=0,"",SUM(居宅!N308)/1000)</f>
        <v/>
      </c>
      <c r="AB308" s="787" t="str">
        <f>IF(SUM(居宅!U308)=0,"",SUM(居宅!U308)/1000)</f>
        <v/>
      </c>
      <c r="AC308" s="787" t="str">
        <f>IF(SUM(居宅!AH308)=0,"",SUM(居宅!AH308)/1000)</f>
        <v/>
      </c>
      <c r="AD308" s="787" t="str">
        <f>IF(SUM(居宅!AL308)=0,"",SUM(居宅!AL308)/1000)</f>
        <v/>
      </c>
      <c r="AE308" s="787" t="str">
        <f>IF(SUM(居宅!AV308)=0,"",SUM(居宅!AV308)/1000)</f>
        <v/>
      </c>
      <c r="AF308" s="787" t="str">
        <f>IF(SUM(居宅!AZ308)=0,"",SUM(居宅!AZ308)/1000)</f>
        <v/>
      </c>
      <c r="AG308" s="787" t="str">
        <f>IF(SUM(作業所!H308)=0,"",SUM(作業所!H308)/1000)</f>
        <v/>
      </c>
      <c r="AH308" s="787" t="str">
        <f>IF(SUM(作業所!I308)=0,"",SUM(作業所!I308)/1000)</f>
        <v/>
      </c>
      <c r="AI308" s="787" t="str">
        <f>IF(SUM(作業所!K308)=0,"",SUM(作業所!K308)/1000)</f>
        <v/>
      </c>
      <c r="AJ308" s="787" t="str">
        <f>IF(SUM(作業所!R308)=0,"",SUM(作業所!R308)/1000)</f>
        <v/>
      </c>
      <c r="AK308" s="788" t="str">
        <f>IF(SUM('市受託(公益)'!H308)=0,"",SUM('市受託(公益)'!H308)/1000)</f>
        <v/>
      </c>
      <c r="AL308" s="409" t="str">
        <f>IF(SUM('市受託(公益)'!I308)=0,"",SUM('市受託(公益)'!I308)/1000)</f>
        <v/>
      </c>
      <c r="AM308" s="133" t="str">
        <f>IF(SUM('市受託(公益)'!K308)=0,"",SUM('市受託(公益)'!K308)/1000)</f>
        <v/>
      </c>
    </row>
    <row r="309" spans="1:43" ht="13.8" hidden="1" outlineLevel="4">
      <c r="A309" s="789"/>
      <c r="B309" s="738"/>
      <c r="C309" s="739"/>
      <c r="D309" s="740"/>
      <c r="E309" s="739"/>
      <c r="F309" s="735" t="s">
        <v>685</v>
      </c>
      <c r="G309" s="736" t="s">
        <v>689</v>
      </c>
      <c r="H309" s="785">
        <v>580</v>
      </c>
      <c r="I309" s="785">
        <f t="shared" si="39"/>
        <v>426</v>
      </c>
      <c r="J309" s="785">
        <f t="shared" si="28"/>
        <v>-154</v>
      </c>
      <c r="K309" s="786" t="str">
        <f>IF(SUM(法人!H309)=0,"",SUM(法人!H309)/1000)</f>
        <v/>
      </c>
      <c r="L309" s="787">
        <f>IF(SUM(地域!H309)=0,"",SUM(地域!H309)/1000)</f>
        <v>5</v>
      </c>
      <c r="M309" s="787">
        <f>IF(SUM(相談!H309)=0,"",SUM(相談!H309)/1000)</f>
        <v>48</v>
      </c>
      <c r="N309" s="787">
        <f>IF(SUM(相談!I309)=0,"",SUM(相談!I309)/1000)</f>
        <v>48</v>
      </c>
      <c r="O309" s="787" t="str">
        <f>IF(SUM(相談!M309)=0,"",SUM(相談!M309)/1000)</f>
        <v/>
      </c>
      <c r="P309" s="787" t="str">
        <f>IF(SUM(相談!Q309)=0,"",SUM(相談!Q309)/1000)</f>
        <v/>
      </c>
      <c r="Q309" s="787" t="str">
        <f>IF(SUM(基金!H309)=0,"",SUM(基金!H309)/1000)</f>
        <v/>
      </c>
      <c r="R309" s="787" t="str">
        <f>IF(SUM(善銀!H309)=0,"",SUM(善銀!H309)/1000)</f>
        <v/>
      </c>
      <c r="S309" s="787">
        <f>IF(SUM(一般募金!H309)=0,"",SUM(一般募金!H309)/1000)</f>
        <v>5</v>
      </c>
      <c r="T309" s="787" t="str">
        <f>IF(SUM(一般募金!I309)=0,"",SUM(一般募金!I309)/1000)</f>
        <v/>
      </c>
      <c r="U309" s="787">
        <f>IF(SUM(一般募金!K309)=0,"",SUM(一般募金!K309)/1000)</f>
        <v>5</v>
      </c>
      <c r="V309" s="787" t="str">
        <f>IF(SUM(歳末募金!H309)=0,"",SUM(歳末募金!I309)/1000)</f>
        <v/>
      </c>
      <c r="W309" s="787">
        <f>IF(SUM(センター管理!H309)=0,"",SUM(センター管理!H309)/1000)</f>
        <v>56</v>
      </c>
      <c r="X309" s="787">
        <f>IF(SUM(センター管理!K309)=0,"",SUM(センター管理!K309)/1000)</f>
        <v>56</v>
      </c>
      <c r="Y309" s="787">
        <f>IF(SUM(居宅!H309)=0,"",SUM(居宅!H309)/1000)</f>
        <v>216</v>
      </c>
      <c r="Z309" s="787" t="str">
        <f>IF(SUM(居宅!I309)=0,"",SUM(居宅!I309)/1000)</f>
        <v/>
      </c>
      <c r="AA309" s="787" t="str">
        <f>IF(SUM(居宅!N309)=0,"",SUM(居宅!N309)/1000)</f>
        <v/>
      </c>
      <c r="AB309" s="787" t="str">
        <f>IF(SUM(居宅!U309)=0,"",SUM(居宅!U309)/1000)</f>
        <v/>
      </c>
      <c r="AC309" s="787" t="str">
        <f>IF(SUM(居宅!AH309)=0,"",SUM(居宅!AH309)/1000)</f>
        <v/>
      </c>
      <c r="AD309" s="787">
        <f>IF(SUM(居宅!AL309)=0,"",SUM(居宅!AL309)/1000)</f>
        <v>180</v>
      </c>
      <c r="AE309" s="787">
        <f>IF(SUM(居宅!AV309)=0,"",SUM(居宅!AV309)/1000)</f>
        <v>36</v>
      </c>
      <c r="AF309" s="787" t="str">
        <f>IF(SUM(居宅!AZ309)=0,"",SUM(居宅!AZ309)/1000)</f>
        <v/>
      </c>
      <c r="AG309" s="787">
        <f>IF(SUM(作業所!H309)=0,"",SUM(作業所!H309)/1000)</f>
        <v>66</v>
      </c>
      <c r="AH309" s="787" t="str">
        <f>IF(SUM(作業所!I309)=0,"",SUM(作業所!I309)/1000)</f>
        <v/>
      </c>
      <c r="AI309" s="787">
        <f>IF(SUM(作業所!K309)=0,"",SUM(作業所!K309)/1000)</f>
        <v>66</v>
      </c>
      <c r="AJ309" s="787" t="str">
        <f>IF(SUM(作業所!R309)=0,"",SUM(作業所!R309)/1000)</f>
        <v/>
      </c>
      <c r="AK309" s="788">
        <f>IF(SUM('市受託(公益)'!H309)=0,"",SUM('市受託(公益)'!H309)/1000)</f>
        <v>30</v>
      </c>
      <c r="AL309" s="409" t="str">
        <f>IF(SUM('市受託(公益)'!I309)=0,"",SUM('市受託(公益)'!I309)/1000)</f>
        <v/>
      </c>
      <c r="AM309" s="133">
        <f>IF(SUM('市受託(公益)'!K309)=0,"",SUM('市受託(公益)'!K309)/1000)</f>
        <v>30</v>
      </c>
    </row>
    <row r="310" spans="1:43" ht="13.8" hidden="1" outlineLevel="1">
      <c r="A310" s="789"/>
      <c r="B310" s="738"/>
      <c r="C310" s="739"/>
      <c r="D310" s="792" t="s">
        <v>338</v>
      </c>
      <c r="E310" s="736" t="s">
        <v>131</v>
      </c>
      <c r="F310" s="792"/>
      <c r="G310" s="736"/>
      <c r="H310" s="785">
        <v>0</v>
      </c>
      <c r="I310" s="785" t="str">
        <f t="shared" si="39"/>
        <v/>
      </c>
      <c r="J310" s="785" t="e">
        <f t="shared" si="28"/>
        <v>#VALUE!</v>
      </c>
      <c r="K310" s="786" t="str">
        <f>IF(SUM(法人!H310)=0,"",SUM(法人!H310)/1000)</f>
        <v/>
      </c>
      <c r="L310" s="787" t="str">
        <f>IF(SUM(地域!H310)=0,"",SUM(地域!H310)/1000)</f>
        <v/>
      </c>
      <c r="M310" s="787" t="str">
        <f>IF(SUM(相談!H310)=0,"",SUM(相談!H310)/1000)</f>
        <v/>
      </c>
      <c r="N310" s="787" t="str">
        <f>IF(SUM(相談!I310)=0,"",SUM(相談!I310)/1000)</f>
        <v/>
      </c>
      <c r="O310" s="787" t="str">
        <f>IF(SUM(相談!M310)=0,"",SUM(相談!M310)/1000)</f>
        <v/>
      </c>
      <c r="P310" s="787" t="str">
        <f>IF(SUM(相談!Q310)=0,"",SUM(相談!Q310)/1000)</f>
        <v/>
      </c>
      <c r="Q310" s="787" t="str">
        <f>IF(SUM(基金!H310)=0,"",SUM(基金!H310)/1000)</f>
        <v/>
      </c>
      <c r="R310" s="787" t="str">
        <f>IF(SUM(善銀!H310)=0,"",SUM(善銀!H310)/1000)</f>
        <v/>
      </c>
      <c r="S310" s="787" t="str">
        <f>IF(SUM(一般募金!H310)=0,"",SUM(一般募金!H310)/1000)</f>
        <v/>
      </c>
      <c r="T310" s="787" t="str">
        <f>IF(SUM(一般募金!I310)=0,"",SUM(一般募金!I310)/1000)</f>
        <v/>
      </c>
      <c r="U310" s="787" t="str">
        <f>IF(SUM(一般募金!K310)=0,"",SUM(一般募金!K310)/1000)</f>
        <v/>
      </c>
      <c r="V310" s="787" t="str">
        <f>IF(SUM(歳末募金!H310)=0,"",SUM(歳末募金!I310)/1000)</f>
        <v/>
      </c>
      <c r="W310" s="787" t="str">
        <f>IF(SUM(センター管理!H310)=0,"",SUM(センター管理!H310)/1000)</f>
        <v/>
      </c>
      <c r="X310" s="787" t="str">
        <f>IF(SUM(センター管理!K310)=0,"",SUM(センター管理!K310)/1000)</f>
        <v/>
      </c>
      <c r="Y310" s="787" t="str">
        <f>IF(SUM(居宅!H310)=0,"",SUM(居宅!H310)/1000)</f>
        <v/>
      </c>
      <c r="Z310" s="787" t="str">
        <f>IF(SUM(居宅!I310)=0,"",SUM(居宅!I310)/1000)</f>
        <v/>
      </c>
      <c r="AA310" s="787" t="str">
        <f>IF(SUM(居宅!N310)=0,"",SUM(居宅!N310)/1000)</f>
        <v/>
      </c>
      <c r="AB310" s="787" t="str">
        <f>IF(SUM(居宅!U310)=0,"",SUM(居宅!U310)/1000)</f>
        <v/>
      </c>
      <c r="AC310" s="787" t="str">
        <f>IF(SUM(居宅!AH310)=0,"",SUM(居宅!AH310)/1000)</f>
        <v/>
      </c>
      <c r="AD310" s="787" t="str">
        <f>IF(SUM(居宅!AL310)=0,"",SUM(居宅!AL310)/1000)</f>
        <v/>
      </c>
      <c r="AE310" s="787" t="str">
        <f>IF(SUM(居宅!AV310)=0,"",SUM(居宅!AV310)/1000)</f>
        <v/>
      </c>
      <c r="AF310" s="787" t="str">
        <f>IF(SUM(居宅!AZ310)=0,"",SUM(居宅!AZ310)/1000)</f>
        <v/>
      </c>
      <c r="AG310" s="787" t="str">
        <f>IF(SUM(作業所!H310)=0,"",SUM(作業所!H310)/1000)</f>
        <v/>
      </c>
      <c r="AH310" s="787" t="str">
        <f>IF(SUM(作業所!I310)=0,"",SUM(作業所!I310)/1000)</f>
        <v/>
      </c>
      <c r="AI310" s="787" t="str">
        <f>IF(SUM(作業所!K310)=0,"",SUM(作業所!K310)/1000)</f>
        <v/>
      </c>
      <c r="AJ310" s="787" t="str">
        <f>IF(SUM(作業所!R310)=0,"",SUM(作業所!R310)/1000)</f>
        <v/>
      </c>
      <c r="AK310" s="788" t="str">
        <f>IF(SUM('市受託(公益)'!H310)=0,"",SUM('市受託(公益)'!H310)/1000)</f>
        <v/>
      </c>
      <c r="AL310" s="411" t="str">
        <f>IF(SUM('市受託(公益)'!I310)=0,"",SUM('市受託(公益)'!I310)/1000)</f>
        <v/>
      </c>
      <c r="AM310" s="135" t="str">
        <f>IF(SUM('市受託(公益)'!K310)=0,"",SUM('市受託(公益)'!K310)/1000)</f>
        <v/>
      </c>
    </row>
    <row r="311" spans="1:43" ht="13.8" hidden="1" outlineLevel="1">
      <c r="A311" s="789"/>
      <c r="B311" s="738"/>
      <c r="C311" s="739"/>
      <c r="D311" s="792" t="s">
        <v>91</v>
      </c>
      <c r="E311" s="736" t="s">
        <v>134</v>
      </c>
      <c r="F311" s="792"/>
      <c r="G311" s="736"/>
      <c r="H311" s="785">
        <v>27781</v>
      </c>
      <c r="I311" s="785">
        <f t="shared" si="39"/>
        <v>27560</v>
      </c>
      <c r="J311" s="785">
        <f t="shared" si="28"/>
        <v>-221</v>
      </c>
      <c r="K311" s="786">
        <f>IF(SUM(法人!H311)=0,"",SUM(法人!H311)/1000)</f>
        <v>183</v>
      </c>
      <c r="L311" s="787">
        <f>IF(SUM(地域!H311)=0,"",SUM(地域!H311)/1000)</f>
        <v>1548</v>
      </c>
      <c r="M311" s="787">
        <f>IF(SUM(相談!H311)=0,"",SUM(相談!H311)/1000)</f>
        <v>1579</v>
      </c>
      <c r="N311" s="787">
        <f>IF(SUM(相談!I311)=0,"",SUM(相談!I311)/1000)</f>
        <v>1294</v>
      </c>
      <c r="O311" s="787">
        <f>IF(SUM(相談!M311)=0,"",SUM(相談!M311)/1000)</f>
        <v>235</v>
      </c>
      <c r="P311" s="787">
        <f>IF(SUM(相談!Q311)=0,"",SUM(相談!Q311)/1000)</f>
        <v>50</v>
      </c>
      <c r="Q311" s="787" t="str">
        <f>IF(SUM(基金!H311)=0,"",SUM(基金!H311)/1000)</f>
        <v/>
      </c>
      <c r="R311" s="787">
        <f>IF(SUM(善銀!H311)=0,"",SUM(善銀!H311)/1000)</f>
        <v>108</v>
      </c>
      <c r="S311" s="787">
        <f>IF(SUM(一般募金!H311)=0,"",SUM(一般募金!H311)/1000)</f>
        <v>70</v>
      </c>
      <c r="T311" s="787" t="str">
        <f>IF(SUM(一般募金!I311)=0,"",SUM(一般募金!I311)/1000)</f>
        <v/>
      </c>
      <c r="U311" s="787">
        <f>IF(SUM(一般募金!K311)=0,"",SUM(一般募金!K311)/1000)</f>
        <v>70</v>
      </c>
      <c r="V311" s="787" t="str">
        <f>IF(SUM(歳末募金!H311)=0,"",SUM(歳末募金!I311)/1000)</f>
        <v/>
      </c>
      <c r="W311" s="787" t="str">
        <f>IF(SUM(センター管理!H311)=0,"",SUM(センター管理!H311)/1000)</f>
        <v/>
      </c>
      <c r="X311" s="787" t="str">
        <f>IF(SUM(センター管理!K311)=0,"",SUM(センター管理!K311)/1000)</f>
        <v/>
      </c>
      <c r="Y311" s="787">
        <f>IF(SUM(居宅!H311)=0,"",SUM(居宅!H311)/1000)</f>
        <v>20183</v>
      </c>
      <c r="Z311" s="787">
        <f>IF(SUM(居宅!I311)=0,"",SUM(居宅!I311)/1000)</f>
        <v>70</v>
      </c>
      <c r="AA311" s="787">
        <f>IF(SUM(居宅!N311)=0,"",SUM(居宅!N311)/1000)</f>
        <v>1698</v>
      </c>
      <c r="AB311" s="787">
        <f>IF(SUM(居宅!U311)=0,"",SUM(居宅!U311)/1000)</f>
        <v>8767</v>
      </c>
      <c r="AC311" s="787">
        <f>IF(SUM(居宅!AH311)=0,"",SUM(居宅!AH311)/1000)</f>
        <v>1349</v>
      </c>
      <c r="AD311" s="787">
        <f>IF(SUM(居宅!AL311)=0,"",SUM(居宅!AL311)/1000)</f>
        <v>2957</v>
      </c>
      <c r="AE311" s="787">
        <f>IF(SUM(居宅!AV311)=0,"",SUM(居宅!AV311)/1000)</f>
        <v>3984</v>
      </c>
      <c r="AF311" s="787">
        <f>IF(SUM(居宅!AZ311)=0,"",SUM(居宅!AZ311)/1000)</f>
        <v>1358</v>
      </c>
      <c r="AG311" s="787">
        <f>IF(SUM(作業所!H311)=0,"",SUM(作業所!H311)/1000)</f>
        <v>3823</v>
      </c>
      <c r="AH311" s="787" t="str">
        <f>IF(SUM(作業所!I311)=0,"",SUM(作業所!I311)/1000)</f>
        <v/>
      </c>
      <c r="AI311" s="787">
        <f>IF(SUM(作業所!K311)=0,"",SUM(作業所!K311)/1000)</f>
        <v>2740</v>
      </c>
      <c r="AJ311" s="787">
        <f>IF(SUM(作業所!R311)=0,"",SUM(作業所!R311)/1000)</f>
        <v>1083</v>
      </c>
      <c r="AK311" s="788">
        <f>IF(SUM('市受託(公益)'!H311)=0,"",SUM('市受託(公益)'!H311)/1000)</f>
        <v>66</v>
      </c>
      <c r="AL311" s="411">
        <f>IF(SUM('市受託(公益)'!I311)=0,"",SUM('市受託(公益)'!I311)/1000)</f>
        <v>6</v>
      </c>
      <c r="AM311" s="135">
        <f>IF(SUM('市受託(公益)'!K311)=0,"",SUM('市受託(公益)'!K311)/1000)</f>
        <v>60</v>
      </c>
    </row>
    <row r="312" spans="1:43" ht="13.8" hidden="1" outlineLevel="4">
      <c r="A312" s="789"/>
      <c r="B312" s="738"/>
      <c r="C312" s="739"/>
      <c r="D312" s="740"/>
      <c r="E312" s="739"/>
      <c r="F312" s="735" t="s">
        <v>1009</v>
      </c>
      <c r="G312" s="736" t="s">
        <v>1010</v>
      </c>
      <c r="H312" s="785">
        <v>3506</v>
      </c>
      <c r="I312" s="785">
        <f t="shared" si="39"/>
        <v>564</v>
      </c>
      <c r="J312" s="785">
        <f t="shared" si="28"/>
        <v>-2942</v>
      </c>
      <c r="K312" s="786" t="str">
        <f>IF(SUM(法人!H312)=0,"",SUM(法人!H312)/1000)</f>
        <v/>
      </c>
      <c r="L312" s="787" t="str">
        <f>IF(SUM(地域!H312)=0,"",SUM(地域!H312)/1000)</f>
        <v/>
      </c>
      <c r="M312" s="787" t="str">
        <f>IF(SUM(相談!H312)=0,"",SUM(相談!H312)/1000)</f>
        <v/>
      </c>
      <c r="N312" s="787" t="str">
        <f>IF(SUM(相談!I312)=0,"",SUM(相談!I312)/1000)</f>
        <v/>
      </c>
      <c r="O312" s="787" t="str">
        <f>IF(SUM(相談!M312)=0,"",SUM(相談!M312)/1000)</f>
        <v/>
      </c>
      <c r="P312" s="787" t="str">
        <f>IF(SUM(相談!Q312)=0,"",SUM(相談!Q312)/1000)</f>
        <v/>
      </c>
      <c r="Q312" s="787" t="str">
        <f>IF(SUM(基金!H312)=0,"",SUM(基金!H312)/1000)</f>
        <v/>
      </c>
      <c r="R312" s="787" t="str">
        <f>IF(SUM(善銀!H312)=0,"",SUM(善銀!H312)/1000)</f>
        <v/>
      </c>
      <c r="S312" s="787">
        <f>IF(SUM(一般募金!H312)=0,"",SUM(一般募金!H312)/1000)</f>
        <v>30</v>
      </c>
      <c r="T312" s="787" t="str">
        <f>IF(SUM(一般募金!I312)=0,"",SUM(一般募金!I312)/1000)</f>
        <v/>
      </c>
      <c r="U312" s="787">
        <f>IF(SUM(一般募金!K312)=0,"",SUM(一般募金!K312)/1000)</f>
        <v>30</v>
      </c>
      <c r="V312" s="787" t="str">
        <f>IF(SUM(歳末募金!H312)=0,"",SUM(歳末募金!I312)/1000)</f>
        <v/>
      </c>
      <c r="W312" s="787" t="str">
        <f>IF(SUM(センター管理!H312)=0,"",SUM(センター管理!H312)/1000)</f>
        <v/>
      </c>
      <c r="X312" s="787" t="str">
        <f>IF(SUM(センター管理!K312)=0,"",SUM(センター管理!K312)/1000)</f>
        <v/>
      </c>
      <c r="Y312" s="787">
        <f>IF(SUM(居宅!H312)=0,"",SUM(居宅!H312)/1000)</f>
        <v>514</v>
      </c>
      <c r="Z312" s="787" t="str">
        <f>IF(SUM(居宅!I312)=0,"",SUM(居宅!I312)/1000)</f>
        <v/>
      </c>
      <c r="AA312" s="787" t="str">
        <f>IF(SUM(居宅!N312)=0,"",SUM(居宅!N312)/1000)</f>
        <v/>
      </c>
      <c r="AB312" s="787" t="str">
        <f>IF(SUM(居宅!U312)=0,"",SUM(居宅!U312)/1000)</f>
        <v/>
      </c>
      <c r="AC312" s="787">
        <f>IF(SUM(居宅!AH312)=0,"",SUM(居宅!AH312)/1000)</f>
        <v>2</v>
      </c>
      <c r="AD312" s="787">
        <f>IF(SUM(居宅!AL312)=0,"",SUM(居宅!AL312)/1000)</f>
        <v>10</v>
      </c>
      <c r="AE312" s="787">
        <f>IF(SUM(居宅!AV312)=0,"",SUM(居宅!AV312)/1000)</f>
        <v>500</v>
      </c>
      <c r="AF312" s="787">
        <f>IF(SUM(居宅!AZ312)=0,"",SUM(居宅!AZ312)/1000)</f>
        <v>2</v>
      </c>
      <c r="AG312" s="787">
        <f>IF(SUM(作業所!H312)=0,"",SUM(作業所!H312)/1000)</f>
        <v>20</v>
      </c>
      <c r="AH312" s="787" t="str">
        <f>IF(SUM(作業所!I312)=0,"",SUM(作業所!I312)/1000)</f>
        <v/>
      </c>
      <c r="AI312" s="787" t="str">
        <f>IF(SUM(作業所!K312)=0,"",SUM(作業所!K312)/1000)</f>
        <v/>
      </c>
      <c r="AJ312" s="787">
        <f>IF(SUM(作業所!R312)=0,"",SUM(作業所!R312)/1000)</f>
        <v>20</v>
      </c>
      <c r="AK312" s="788" t="str">
        <f>IF(SUM('市受託(公益)'!H312)=0,"",SUM('市受託(公益)'!H312)/1000)</f>
        <v/>
      </c>
      <c r="AL312" s="409" t="str">
        <f>IF(SUM('市受託(公益)'!I312)=0,"",SUM('市受託(公益)'!I312)/1000)</f>
        <v/>
      </c>
      <c r="AM312" s="133" t="str">
        <f>IF(SUM('市受託(公益)'!K312)=0,"",SUM('市受託(公益)'!K312)/1000)</f>
        <v/>
      </c>
    </row>
    <row r="313" spans="1:43" ht="13.8" hidden="1" outlineLevel="4">
      <c r="A313" s="789"/>
      <c r="B313" s="738"/>
      <c r="C313" s="739"/>
      <c r="D313" s="740"/>
      <c r="E313" s="739"/>
      <c r="F313" s="735" t="s">
        <v>1011</v>
      </c>
      <c r="G313" s="736" t="s">
        <v>1027</v>
      </c>
      <c r="H313" s="785">
        <v>4536</v>
      </c>
      <c r="I313" s="785">
        <f t="shared" ref="I313" si="40">IF(SUM(K313,L313,M313,Q313,R313,S313,V313,W313,Y313,AG313,AK313)=0,"",SUM(K313,L313,M313,Q313,R313,S313,V313,W313,Y313,AG313,AK313))</f>
        <v>1342</v>
      </c>
      <c r="J313" s="785">
        <f t="shared" ref="J313" si="41">IF(H313=""," ",I313-H313)</f>
        <v>-3194</v>
      </c>
      <c r="K313" s="786" t="str">
        <f>IF(SUM(法人!H313)=0,"",SUM(法人!H313)/1000)</f>
        <v/>
      </c>
      <c r="L313" s="787">
        <f>IF(SUM(地域!H313)=0,"",SUM(地域!H313)/1000)</f>
        <v>60</v>
      </c>
      <c r="M313" s="787">
        <f>IF(SUM(相談!H313)=0,"",SUM(相談!H313)/1000)</f>
        <v>20</v>
      </c>
      <c r="N313" s="787">
        <f>IF(SUM(相談!I313)=0,"",SUM(相談!I313)/1000)</f>
        <v>20</v>
      </c>
      <c r="O313" s="787" t="str">
        <f>IF(SUM(相談!M313)=0,"",SUM(相談!M313)/1000)</f>
        <v/>
      </c>
      <c r="P313" s="787" t="str">
        <f>IF(SUM(相談!Q313)=0,"",SUM(相談!Q313)/1000)</f>
        <v/>
      </c>
      <c r="Q313" s="787" t="str">
        <f>IF(SUM(基金!H313)=0,"",SUM(基金!H313)/1000)</f>
        <v/>
      </c>
      <c r="R313" s="787">
        <f>IF(SUM(善銀!H313)=0,"",SUM(善銀!H313)/1000)</f>
        <v>50</v>
      </c>
      <c r="S313" s="787" t="str">
        <f>IF(SUM(一般募金!H313)=0,"",SUM(一般募金!H313)/1000)</f>
        <v/>
      </c>
      <c r="T313" s="787" t="str">
        <f>IF(SUM(一般募金!I313)=0,"",SUM(一般募金!I313)/1000)</f>
        <v/>
      </c>
      <c r="U313" s="787" t="str">
        <f>IF(SUM(一般募金!K313)=0,"",SUM(一般募金!K313)/1000)</f>
        <v/>
      </c>
      <c r="V313" s="787" t="str">
        <f>IF(SUM(歳末募金!H313)=0,"",SUM(歳末募金!I313)/1000)</f>
        <v/>
      </c>
      <c r="W313" s="787" t="str">
        <f>IF(SUM(センター管理!H313)=0,"",SUM(センター管理!H313)/1000)</f>
        <v/>
      </c>
      <c r="X313" s="787" t="str">
        <f>IF(SUM(センター管理!K313)=0,"",SUM(センター管理!K313)/1000)</f>
        <v/>
      </c>
      <c r="Y313" s="787">
        <f>IF(SUM(居宅!H313)=0,"",SUM(居宅!H313)/1000)</f>
        <v>1212</v>
      </c>
      <c r="Z313" s="787" t="str">
        <f>IF(SUM(居宅!I313)=0,"",SUM(居宅!I313)/1000)</f>
        <v/>
      </c>
      <c r="AA313" s="787" t="str">
        <f>IF(SUM(居宅!N313)=0,"",SUM(居宅!N313)/1000)</f>
        <v/>
      </c>
      <c r="AB313" s="787">
        <f>IF(SUM(居宅!U313)=0,"",SUM(居宅!U313)/1000)</f>
        <v>277</v>
      </c>
      <c r="AC313" s="787">
        <f>IF(SUM(居宅!AH313)=0,"",SUM(居宅!AH313)/1000)</f>
        <v>470</v>
      </c>
      <c r="AD313" s="787">
        <f>IF(SUM(居宅!AL313)=0,"",SUM(居宅!AL313)/1000)</f>
        <v>75</v>
      </c>
      <c r="AE313" s="787">
        <f>IF(SUM(居宅!AV313)=0,"",SUM(居宅!AV313)/1000)</f>
        <v>240</v>
      </c>
      <c r="AF313" s="787">
        <f>IF(SUM(居宅!AZ313)=0,"",SUM(居宅!AZ313)/1000)</f>
        <v>150</v>
      </c>
      <c r="AG313" s="787" t="str">
        <f>IF(SUM(作業所!H313)=0,"",SUM(作業所!H313)/1000)</f>
        <v/>
      </c>
      <c r="AH313" s="787" t="str">
        <f>IF(SUM(作業所!I313)=0,"",SUM(作業所!I313)/1000)</f>
        <v/>
      </c>
      <c r="AI313" s="787" t="str">
        <f>IF(SUM(作業所!K313)=0,"",SUM(作業所!K313)/1000)</f>
        <v/>
      </c>
      <c r="AJ313" s="787" t="str">
        <f>IF(SUM(作業所!R313)=0,"",SUM(作業所!R313)/1000)</f>
        <v/>
      </c>
      <c r="AK313" s="788" t="str">
        <f>IF(SUM('市受託(公益)'!H313)=0,"",SUM('市受託(公益)'!H313)/1000)</f>
        <v/>
      </c>
      <c r="AL313" s="409" t="e">
        <f>IF(SUM('市受託(公益)'!#REF!)=0,"",SUM('市受託(公益)'!#REF!)/1000)</f>
        <v>#REF!</v>
      </c>
      <c r="AM313" s="133" t="e">
        <f>IF(SUM('市受託(公益)'!#REF!)=0,"",SUM('市受託(公益)'!#REF!)/1000)</f>
        <v>#REF!</v>
      </c>
    </row>
    <row r="314" spans="1:43" ht="13.8" hidden="1" outlineLevel="4">
      <c r="A314" s="789"/>
      <c r="B314" s="738"/>
      <c r="C314" s="739"/>
      <c r="D314" s="740"/>
      <c r="E314" s="739"/>
      <c r="F314" s="735" t="s">
        <v>1015</v>
      </c>
      <c r="G314" s="736" t="s">
        <v>781</v>
      </c>
      <c r="H314" s="785">
        <v>10363</v>
      </c>
      <c r="I314" s="785">
        <f t="shared" si="39"/>
        <v>10881</v>
      </c>
      <c r="J314" s="785">
        <f t="shared" si="28"/>
        <v>518</v>
      </c>
      <c r="K314" s="786">
        <f>IF(SUM(法人!H314)=0,"",SUM(法人!H314)/1000)</f>
        <v>84</v>
      </c>
      <c r="L314" s="787">
        <f>IF(SUM(地域!H314)=0,"",SUM(地域!H314)/1000)</f>
        <v>829</v>
      </c>
      <c r="M314" s="787">
        <f>IF(SUM(相談!H314)=0,"",SUM(相談!H314)/1000)</f>
        <v>695</v>
      </c>
      <c r="N314" s="787">
        <f>IF(SUM(相談!I314)=0,"",SUM(相談!I314)/1000)</f>
        <v>410</v>
      </c>
      <c r="O314" s="787">
        <f>IF(SUM(相談!M314)=0,"",SUM(相談!M314)/1000)</f>
        <v>235</v>
      </c>
      <c r="P314" s="787">
        <f>IF(SUM(相談!Q314)=0,"",SUM(相談!Q314)/1000)</f>
        <v>50</v>
      </c>
      <c r="Q314" s="787" t="str">
        <f>IF(SUM(基金!H314)=0,"",SUM(基金!H314)/1000)</f>
        <v/>
      </c>
      <c r="R314" s="787">
        <f>IF(SUM(善銀!H314)=0,"",SUM(善銀!H314)/1000)</f>
        <v>58</v>
      </c>
      <c r="S314" s="787">
        <f>IF(SUM(一般募金!H314)=0,"",SUM(一般募金!H314)/1000)</f>
        <v>40</v>
      </c>
      <c r="T314" s="787" t="str">
        <f>IF(SUM(一般募金!I314)=0,"",SUM(一般募金!I314)/1000)</f>
        <v/>
      </c>
      <c r="U314" s="787">
        <f>IF(SUM(一般募金!K314)=0,"",SUM(一般募金!K314)/1000)</f>
        <v>40</v>
      </c>
      <c r="V314" s="787" t="str">
        <f>IF(SUM(歳末募金!H314)=0,"",SUM(歳末募金!I314)/1000)</f>
        <v/>
      </c>
      <c r="W314" s="787" t="str">
        <f>IF(SUM(センター管理!H314)=0,"",SUM(センター管理!H314)/1000)</f>
        <v/>
      </c>
      <c r="X314" s="787" t="str">
        <f>IF(SUM(センター管理!K314)=0,"",SUM(センター管理!K314)/1000)</f>
        <v/>
      </c>
      <c r="Y314" s="787">
        <f>IF(SUM(居宅!H314)=0,"",SUM(居宅!H314)/1000)</f>
        <v>7696</v>
      </c>
      <c r="Z314" s="787">
        <f>IF(SUM(居宅!I314)=0,"",SUM(居宅!I314)/1000)</f>
        <v>70</v>
      </c>
      <c r="AA314" s="787">
        <f>IF(SUM(居宅!N314)=0,"",SUM(居宅!N314)/1000)</f>
        <v>438</v>
      </c>
      <c r="AB314" s="787">
        <f>IF(SUM(居宅!U314)=0,"",SUM(居宅!U314)/1000)</f>
        <v>3180</v>
      </c>
      <c r="AC314" s="787">
        <f>IF(SUM(居宅!AH314)=0,"",SUM(居宅!AH314)/1000)</f>
        <v>720</v>
      </c>
      <c r="AD314" s="787">
        <f>IF(SUM(居宅!AL314)=0,"",SUM(居宅!AL314)/1000)</f>
        <v>828</v>
      </c>
      <c r="AE314" s="787">
        <f>IF(SUM(居宅!AV314)=0,"",SUM(居宅!AV314)/1000)</f>
        <v>1800</v>
      </c>
      <c r="AF314" s="787">
        <f>IF(SUM(居宅!AZ314)=0,"",SUM(居宅!AZ314)/1000)</f>
        <v>660</v>
      </c>
      <c r="AG314" s="787">
        <f>IF(SUM(作業所!H314)=0,"",SUM(作業所!H314)/1000)</f>
        <v>1413</v>
      </c>
      <c r="AH314" s="787" t="str">
        <f>IF(SUM(作業所!I314)=0,"",SUM(作業所!I314)/1000)</f>
        <v/>
      </c>
      <c r="AI314" s="787">
        <f>IF(SUM(作業所!K314)=0,"",SUM(作業所!K314)/1000)</f>
        <v>750</v>
      </c>
      <c r="AJ314" s="787">
        <f>IF(SUM(作業所!R314)=0,"",SUM(作業所!R314)/1000)</f>
        <v>663</v>
      </c>
      <c r="AK314" s="788">
        <f>IF(SUM('市受託(公益)'!H314)=0,"",SUM('市受託(公益)'!H314)/1000)</f>
        <v>66</v>
      </c>
      <c r="AL314" s="409">
        <f>IF(SUM('市受託(公益)'!I314)=0,"",SUM('市受託(公益)'!I314)/1000)</f>
        <v>6</v>
      </c>
      <c r="AM314" s="133">
        <f>IF(SUM('市受託(公益)'!K314)=0,"",SUM('市受託(公益)'!K314)/1000)</f>
        <v>60</v>
      </c>
    </row>
    <row r="315" spans="1:43" ht="13.8" hidden="1" outlineLevel="4">
      <c r="A315" s="789"/>
      <c r="B315" s="738"/>
      <c r="C315" s="739"/>
      <c r="D315" s="740"/>
      <c r="E315" s="739"/>
      <c r="F315" s="735" t="s">
        <v>1017</v>
      </c>
      <c r="G315" s="736" t="s">
        <v>782</v>
      </c>
      <c r="H315" s="785">
        <v>146</v>
      </c>
      <c r="I315" s="785">
        <f t="shared" si="39"/>
        <v>96</v>
      </c>
      <c r="J315" s="785">
        <f t="shared" si="28"/>
        <v>-50</v>
      </c>
      <c r="K315" s="786" t="str">
        <f>IF(SUM(法人!H315)=0,"",SUM(法人!H315)/1000)</f>
        <v/>
      </c>
      <c r="L315" s="787" t="str">
        <f>IF(SUM(地域!H315)=0,"",SUM(地域!H315)/1000)</f>
        <v/>
      </c>
      <c r="M315" s="787" t="str">
        <f>IF(SUM(相談!H315)=0,"",SUM(相談!H315)/1000)</f>
        <v/>
      </c>
      <c r="N315" s="787" t="str">
        <f>IF(SUM(相談!I315)=0,"",SUM(相談!I315)/1000)</f>
        <v/>
      </c>
      <c r="O315" s="787" t="str">
        <f>IF(SUM(相談!M315)=0,"",SUM(相談!M315)/1000)</f>
        <v/>
      </c>
      <c r="P315" s="787" t="str">
        <f>IF(SUM(相談!Q315)=0,"",SUM(相談!Q315)/1000)</f>
        <v/>
      </c>
      <c r="Q315" s="787" t="str">
        <f>IF(SUM(基金!H315)=0,"",SUM(基金!H315)/1000)</f>
        <v/>
      </c>
      <c r="R315" s="787" t="str">
        <f>IF(SUM(善銀!H315)=0,"",SUM(善銀!H315)/1000)</f>
        <v/>
      </c>
      <c r="S315" s="787" t="str">
        <f>IF(SUM(一般募金!H315)=0,"",SUM(一般募金!H315)/1000)</f>
        <v/>
      </c>
      <c r="T315" s="787" t="str">
        <f>IF(SUM(一般募金!I315)=0,"",SUM(一般募金!I315)/1000)</f>
        <v/>
      </c>
      <c r="U315" s="787" t="str">
        <f>IF(SUM(一般募金!K315)=0,"",SUM(一般募金!K315)/1000)</f>
        <v/>
      </c>
      <c r="V315" s="787" t="str">
        <f>IF(SUM(歳末募金!H315)=0,"",SUM(歳末募金!I315)/1000)</f>
        <v/>
      </c>
      <c r="W315" s="787" t="str">
        <f>IF(SUM(センター管理!H315)=0,"",SUM(センター管理!H315)/1000)</f>
        <v/>
      </c>
      <c r="X315" s="787" t="str">
        <f>IF(SUM(センター管理!K315)=0,"",SUM(センター管理!K315)/1000)</f>
        <v/>
      </c>
      <c r="Y315" s="787" t="str">
        <f>IF(SUM(居宅!H315)=0,"",SUM(居宅!H315)/1000)</f>
        <v/>
      </c>
      <c r="Z315" s="787" t="str">
        <f>IF(SUM(居宅!I315)=0,"",SUM(居宅!I315)/1000)</f>
        <v/>
      </c>
      <c r="AA315" s="787" t="str">
        <f>IF(SUM(居宅!N315)=0,"",SUM(居宅!N315)/1000)</f>
        <v/>
      </c>
      <c r="AB315" s="787" t="str">
        <f>IF(SUM(居宅!U315)=0,"",SUM(居宅!U315)/1000)</f>
        <v/>
      </c>
      <c r="AC315" s="787" t="str">
        <f>IF(SUM(居宅!AH315)=0,"",SUM(居宅!AH315)/1000)</f>
        <v/>
      </c>
      <c r="AD315" s="787" t="str">
        <f>IF(SUM(居宅!AL315)=0,"",SUM(居宅!AL315)/1000)</f>
        <v/>
      </c>
      <c r="AE315" s="787" t="str">
        <f>IF(SUM(居宅!AV315)=0,"",SUM(居宅!AV315)/1000)</f>
        <v/>
      </c>
      <c r="AF315" s="787" t="str">
        <f>IF(SUM(居宅!AZ315)=0,"",SUM(居宅!AZ315)/1000)</f>
        <v/>
      </c>
      <c r="AG315" s="787">
        <f>IF(SUM(作業所!H315)=0,"",SUM(作業所!H315)/1000)</f>
        <v>96</v>
      </c>
      <c r="AH315" s="787" t="str">
        <f>IF(SUM(作業所!I315)=0,"",SUM(作業所!I315)/1000)</f>
        <v/>
      </c>
      <c r="AI315" s="787" t="str">
        <f>IF(SUM(作業所!K315)=0,"",SUM(作業所!K315)/1000)</f>
        <v/>
      </c>
      <c r="AJ315" s="787">
        <f>IF(SUM(作業所!R315)=0,"",SUM(作業所!R315)/1000)</f>
        <v>96</v>
      </c>
      <c r="AK315" s="788" t="str">
        <f>IF(SUM('市受託(公益)'!H315)=0,"",SUM('市受託(公益)'!H315)/1000)</f>
        <v/>
      </c>
      <c r="AL315" s="409" t="str">
        <f>IF(SUM('市受託(公益)'!I315)=0,"",SUM('市受託(公益)'!I315)/1000)</f>
        <v/>
      </c>
      <c r="AM315" s="133" t="str">
        <f>IF(SUM('市受託(公益)'!K315)=0,"",SUM('市受託(公益)'!K315)/1000)</f>
        <v/>
      </c>
    </row>
    <row r="316" spans="1:43" ht="13.8" hidden="1" outlineLevel="4">
      <c r="A316" s="789"/>
      <c r="B316" s="738"/>
      <c r="C316" s="739"/>
      <c r="D316" s="740"/>
      <c r="E316" s="739"/>
      <c r="F316" s="735" t="s">
        <v>1028</v>
      </c>
      <c r="G316" s="736" t="s">
        <v>1029</v>
      </c>
      <c r="H316" s="785">
        <v>0</v>
      </c>
      <c r="I316" s="785">
        <f t="shared" si="39"/>
        <v>30</v>
      </c>
      <c r="J316" s="785">
        <f t="shared" si="28"/>
        <v>30</v>
      </c>
      <c r="K316" s="786" t="str">
        <f>IF(SUM(法人!H316)=0,"",SUM(法人!H316)/1000)</f>
        <v/>
      </c>
      <c r="L316" s="787" t="str">
        <f>IF(SUM(地域!H316)=0,"",SUM(地域!H316)/1000)</f>
        <v/>
      </c>
      <c r="M316" s="787">
        <f>IF(SUM(相談!H316)=0,"",SUM(相談!H316)/1000)</f>
        <v>30</v>
      </c>
      <c r="N316" s="787">
        <f>IF(SUM(相談!I316)=0,"",SUM(相談!I316)/1000)</f>
        <v>30</v>
      </c>
      <c r="O316" s="787" t="str">
        <f>IF(SUM(相談!M316)=0,"",SUM(相談!M316)/1000)</f>
        <v/>
      </c>
      <c r="P316" s="787" t="str">
        <f>IF(SUM(相談!Q316)=0,"",SUM(相談!Q316)/1000)</f>
        <v/>
      </c>
      <c r="Q316" s="787" t="str">
        <f>IF(SUM(基金!H316)=0,"",SUM(基金!H316)/1000)</f>
        <v/>
      </c>
      <c r="R316" s="787" t="str">
        <f>IF(SUM(善銀!H316)=0,"",SUM(善銀!H316)/1000)</f>
        <v/>
      </c>
      <c r="S316" s="787" t="str">
        <f>IF(SUM(一般募金!H316)=0,"",SUM(一般募金!H316)/1000)</f>
        <v/>
      </c>
      <c r="T316" s="787" t="str">
        <f>IF(SUM(一般募金!I316)=0,"",SUM(一般募金!I316)/1000)</f>
        <v/>
      </c>
      <c r="U316" s="787" t="str">
        <f>IF(SUM(一般募金!K316)=0,"",SUM(一般募金!K316)/1000)</f>
        <v/>
      </c>
      <c r="V316" s="787" t="str">
        <f>IF(SUM(歳末募金!H316)=0,"",SUM(歳末募金!I316)/1000)</f>
        <v/>
      </c>
      <c r="W316" s="787" t="str">
        <f>IF(SUM(センター管理!H316)=0,"",SUM(センター管理!H316)/1000)</f>
        <v/>
      </c>
      <c r="X316" s="787" t="str">
        <f>IF(SUM(センター管理!K316)=0,"",SUM(センター管理!K316)/1000)</f>
        <v/>
      </c>
      <c r="Y316" s="787" t="str">
        <f>IF(SUM(居宅!H316)=0,"",SUM(居宅!H316)/1000)</f>
        <v/>
      </c>
      <c r="Z316" s="787" t="str">
        <f>IF(SUM(居宅!I316)=0,"",SUM(居宅!I316)/1000)</f>
        <v/>
      </c>
      <c r="AA316" s="787" t="str">
        <f>IF(SUM(居宅!N316)=0,"",SUM(居宅!N316)/1000)</f>
        <v/>
      </c>
      <c r="AB316" s="787" t="str">
        <f>IF(SUM(居宅!U316)=0,"",SUM(居宅!U316)/1000)</f>
        <v/>
      </c>
      <c r="AC316" s="787" t="str">
        <f>IF(SUM(居宅!AH316)=0,"",SUM(居宅!AH316)/1000)</f>
        <v/>
      </c>
      <c r="AD316" s="787" t="str">
        <f>IF(SUM(居宅!AL316)=0,"",SUM(居宅!AL316)/1000)</f>
        <v/>
      </c>
      <c r="AE316" s="787" t="str">
        <f>IF(SUM(居宅!AV316)=0,"",SUM(居宅!AV316)/1000)</f>
        <v/>
      </c>
      <c r="AF316" s="787" t="str">
        <f>IF(SUM(居宅!AZ316)=0,"",SUM(居宅!AZ316)/1000)</f>
        <v/>
      </c>
      <c r="AG316" s="787" t="str">
        <f>IF(SUM(作業所!H316)=0,"",SUM(作業所!H316)/1000)</f>
        <v/>
      </c>
      <c r="AH316" s="787" t="str">
        <f>IF(SUM(作業所!I316)=0,"",SUM(作業所!I316)/1000)</f>
        <v/>
      </c>
      <c r="AI316" s="787" t="str">
        <f>IF(SUM(作業所!K316)=0,"",SUM(作業所!K316)/1000)</f>
        <v/>
      </c>
      <c r="AJ316" s="787" t="str">
        <f>IF(SUM(作業所!R316)=0,"",SUM(作業所!R316)/1000)</f>
        <v/>
      </c>
      <c r="AK316" s="788" t="str">
        <f>IF(SUM('市受託(公益)'!H316)=0,"",SUM('市受託(公益)'!H316)/1000)</f>
        <v/>
      </c>
      <c r="AL316" s="409" t="str">
        <f>IF(SUM('市受託(公益)'!I316)=0,"",SUM('市受託(公益)'!I316)/1000)</f>
        <v/>
      </c>
      <c r="AM316" s="133" t="str">
        <f>IF(SUM('市受託(公益)'!K316)=0,"",SUM('市受託(公益)'!K316)/1000)</f>
        <v/>
      </c>
    </row>
    <row r="317" spans="1:43" ht="13.8" hidden="1" outlineLevel="4">
      <c r="A317" s="789"/>
      <c r="B317" s="738"/>
      <c r="C317" s="739"/>
      <c r="D317" s="740"/>
      <c r="E317" s="739"/>
      <c r="F317" s="735" t="s">
        <v>1025</v>
      </c>
      <c r="G317" s="736" t="s">
        <v>783</v>
      </c>
      <c r="H317" s="785">
        <v>26</v>
      </c>
      <c r="I317" s="785">
        <f t="shared" si="39"/>
        <v>50</v>
      </c>
      <c r="J317" s="785">
        <f t="shared" si="28"/>
        <v>24</v>
      </c>
      <c r="K317" s="786" t="str">
        <f>IF(SUM(法人!H317)=0,"",SUM(法人!H317)/1000)</f>
        <v/>
      </c>
      <c r="L317" s="787" t="str">
        <f>IF(SUM(地域!H317)=0,"",SUM(地域!H317)/1000)</f>
        <v/>
      </c>
      <c r="M317" s="787" t="str">
        <f>IF(SUM(相談!H317)=0,"",SUM(相談!H317)/1000)</f>
        <v/>
      </c>
      <c r="N317" s="787" t="str">
        <f>IF(SUM(相談!I317)=0,"",SUM(相談!I317)/1000)</f>
        <v/>
      </c>
      <c r="O317" s="787" t="str">
        <f>IF(SUM(相談!M317)=0,"",SUM(相談!M317)/1000)</f>
        <v/>
      </c>
      <c r="P317" s="787" t="str">
        <f>IF(SUM(相談!Q317)=0,"",SUM(相談!Q317)/1000)</f>
        <v/>
      </c>
      <c r="Q317" s="787" t="str">
        <f>IF(SUM(基金!H317)=0,"",SUM(基金!H317)/1000)</f>
        <v/>
      </c>
      <c r="R317" s="787" t="str">
        <f>IF(SUM(善銀!H317)=0,"",SUM(善銀!H317)/1000)</f>
        <v/>
      </c>
      <c r="S317" s="787" t="str">
        <f>IF(SUM(一般募金!H317)=0,"",SUM(一般募金!H317)/1000)</f>
        <v/>
      </c>
      <c r="T317" s="787" t="str">
        <f>IF(SUM(一般募金!I317)=0,"",SUM(一般募金!I317)/1000)</f>
        <v/>
      </c>
      <c r="U317" s="787" t="str">
        <f>IF(SUM(一般募金!K317)=0,"",SUM(一般募金!K317)/1000)</f>
        <v/>
      </c>
      <c r="V317" s="787" t="str">
        <f>IF(SUM(歳末募金!H317)=0,"",SUM(歳末募金!I317)/1000)</f>
        <v/>
      </c>
      <c r="W317" s="787" t="str">
        <f>IF(SUM(センター管理!H317)=0,"",SUM(センター管理!H317)/1000)</f>
        <v/>
      </c>
      <c r="X317" s="787" t="str">
        <f>IF(SUM(センター管理!K317)=0,"",SUM(センター管理!K317)/1000)</f>
        <v/>
      </c>
      <c r="Y317" s="787">
        <f>IF(SUM(居宅!H317)=0,"",SUM(居宅!H317)/1000)</f>
        <v>50</v>
      </c>
      <c r="Z317" s="787" t="str">
        <f>IF(SUM(居宅!I317)=0,"",SUM(居宅!I317)/1000)</f>
        <v/>
      </c>
      <c r="AA317" s="787" t="str">
        <f>IF(SUM(居宅!N317)=0,"",SUM(居宅!N317)/1000)</f>
        <v/>
      </c>
      <c r="AB317" s="787" t="str">
        <f>IF(SUM(居宅!U317)=0,"",SUM(居宅!U317)/1000)</f>
        <v/>
      </c>
      <c r="AC317" s="787" t="str">
        <f>IF(SUM(居宅!AH317)=0,"",SUM(居宅!AH317)/1000)</f>
        <v/>
      </c>
      <c r="AD317" s="787" t="str">
        <f>IF(SUM(居宅!AL317)=0,"",SUM(居宅!AL317)/1000)</f>
        <v/>
      </c>
      <c r="AE317" s="787">
        <f>IF(SUM(居宅!AV317)=0,"",SUM(居宅!AV317)/1000)</f>
        <v>50</v>
      </c>
      <c r="AF317" s="787" t="str">
        <f>IF(SUM(居宅!AZ317)=0,"",SUM(居宅!AZ317)/1000)</f>
        <v/>
      </c>
      <c r="AG317" s="787" t="str">
        <f>IF(SUM(作業所!H317)=0,"",SUM(作業所!H317)/1000)</f>
        <v/>
      </c>
      <c r="AH317" s="787" t="str">
        <f>IF(SUM(作業所!I317)=0,"",SUM(作業所!I317)/1000)</f>
        <v/>
      </c>
      <c r="AI317" s="787" t="str">
        <f>IF(SUM(作業所!K317)=0,"",SUM(作業所!K317)/1000)</f>
        <v/>
      </c>
      <c r="AJ317" s="787" t="str">
        <f>IF(SUM(作業所!R317)=0,"",SUM(作業所!R317)/1000)</f>
        <v/>
      </c>
      <c r="AK317" s="788" t="str">
        <f>IF(SUM('市受託(公益)'!H317)=0,"",SUM('市受託(公益)'!H317)/1000)</f>
        <v/>
      </c>
      <c r="AL317" s="409" t="str">
        <f>IF(SUM('市受託(公益)'!I317)=0,"",SUM('市受託(公益)'!I317)/1000)</f>
        <v/>
      </c>
      <c r="AM317" s="133" t="str">
        <f>IF(SUM('市受託(公益)'!K317)=0,"",SUM('市受託(公益)'!K317)/1000)</f>
        <v/>
      </c>
    </row>
    <row r="318" spans="1:43" s="398" customFormat="1" ht="13.8" hidden="1" outlineLevel="4">
      <c r="A318" s="789"/>
      <c r="B318" s="738"/>
      <c r="C318" s="739"/>
      <c r="D318" s="740"/>
      <c r="E318" s="739"/>
      <c r="F318" s="735" t="s">
        <v>1030</v>
      </c>
      <c r="G318" s="736" t="s">
        <v>949</v>
      </c>
      <c r="H318" s="785">
        <v>8661</v>
      </c>
      <c r="I318" s="785">
        <f t="shared" si="39"/>
        <v>14503</v>
      </c>
      <c r="J318" s="785">
        <f t="shared" ref="J318" si="42">IF(H318=""," ",I318-H318)</f>
        <v>5842</v>
      </c>
      <c r="K318" s="786">
        <f>IF(SUM(法人!H318)=0,"",SUM(法人!H318)/1000)</f>
        <v>99</v>
      </c>
      <c r="L318" s="787">
        <f>IF(SUM(地域!H318)=0,"",SUM(地域!H318)/1000)</f>
        <v>659</v>
      </c>
      <c r="M318" s="787">
        <f>IF(SUM(相談!H318)=0,"",SUM(相談!H318)/1000)</f>
        <v>834</v>
      </c>
      <c r="N318" s="787">
        <f>IF(SUM(相談!I318)=0,"",SUM(相談!I318)/1000)</f>
        <v>834</v>
      </c>
      <c r="O318" s="787" t="str">
        <f>IF(SUM(相談!M318)=0,"",SUM(相談!M318)/1000)</f>
        <v/>
      </c>
      <c r="P318" s="787" t="str">
        <f>IF(SUM(相談!Q318)=0,"",SUM(相談!Q318)/1000)</f>
        <v/>
      </c>
      <c r="Q318" s="787" t="str">
        <f>IF(SUM(基金!H318)=0,"",SUM(基金!H318)/1000)</f>
        <v/>
      </c>
      <c r="R318" s="787" t="str">
        <f>IF(SUM(善銀!H318)=0,"",SUM(善銀!H318)/1000)</f>
        <v/>
      </c>
      <c r="S318" s="787" t="str">
        <f>IF(SUM(一般募金!H318)=0,"",SUM(一般募金!H318)/1000)</f>
        <v/>
      </c>
      <c r="T318" s="787" t="str">
        <f>IF(SUM(一般募金!I318)=0,"",SUM(一般募金!I318)/1000)</f>
        <v/>
      </c>
      <c r="U318" s="787" t="str">
        <f>IF(SUM(一般募金!K318)=0,"",SUM(一般募金!K318)/1000)</f>
        <v/>
      </c>
      <c r="V318" s="787" t="str">
        <f>IF(SUM(歳末募金!H318)=0,"",SUM(歳末募金!I318)/1000)</f>
        <v/>
      </c>
      <c r="W318" s="787" t="str">
        <f>IF(SUM(センター管理!H318)=0,"",SUM(センター管理!H318)/1000)</f>
        <v/>
      </c>
      <c r="X318" s="787" t="str">
        <f>IF(SUM(センター管理!K318)=0,"",SUM(センター管理!K318)/1000)</f>
        <v/>
      </c>
      <c r="Y318" s="787">
        <f>IF(SUM(居宅!H318)=0,"",SUM(居宅!H318)/1000)</f>
        <v>10617</v>
      </c>
      <c r="Z318" s="787" t="str">
        <f>IF(SUM(居宅!I318)=0,"",SUM(居宅!I318)/1000)</f>
        <v/>
      </c>
      <c r="AA318" s="787">
        <f>IF(SUM(居宅!N318)=0,"",SUM(居宅!N318)/1000)</f>
        <v>1260</v>
      </c>
      <c r="AB318" s="787">
        <f>IF(SUM(居宅!U318)=0,"",SUM(居宅!U318)/1000)</f>
        <v>5310</v>
      </c>
      <c r="AC318" s="787">
        <f>IF(SUM(居宅!AH318)=0,"",SUM(居宅!AH318)/1000)</f>
        <v>147</v>
      </c>
      <c r="AD318" s="787">
        <f>IF(SUM(居宅!AL318)=0,"",SUM(居宅!AL318)/1000)</f>
        <v>1964</v>
      </c>
      <c r="AE318" s="787">
        <f>IF(SUM(居宅!AV318)=0,"",SUM(居宅!AV318)/1000)</f>
        <v>1390</v>
      </c>
      <c r="AF318" s="787">
        <f>IF(SUM(居宅!AZ318)=0,"",SUM(居宅!AZ318)/1000)</f>
        <v>546</v>
      </c>
      <c r="AG318" s="787">
        <f>IF(SUM(作業所!H318)=0,"",SUM(作業所!H318)/1000)</f>
        <v>2294</v>
      </c>
      <c r="AH318" s="787" t="str">
        <f>IF(SUM(作業所!I318)=0,"",SUM(作業所!I318)/1000)</f>
        <v/>
      </c>
      <c r="AI318" s="787">
        <f>IF(SUM(作業所!K318)=0,"",SUM(作業所!K318)/1000)</f>
        <v>1990</v>
      </c>
      <c r="AJ318" s="787">
        <f>IF(SUM(作業所!R318)=0,"",SUM(作業所!R318)/1000)</f>
        <v>304</v>
      </c>
      <c r="AK318" s="788" t="str">
        <f>IF(SUM('市受託(公益)'!H318)=0,"",SUM('市受託(公益)'!H318)/1000)</f>
        <v/>
      </c>
      <c r="AL318" s="409" t="str">
        <f>IF(SUM('市受託(公益)'!I318)=0,"",SUM('市受託(公益)'!I318)/1000)</f>
        <v/>
      </c>
      <c r="AM318" s="133" t="str">
        <f>IF(SUM('市受託(公益)'!K318)=0,"",SUM('市受託(公益)'!K318)/1000)</f>
        <v/>
      </c>
      <c r="AN318" s="64"/>
      <c r="AO318" s="64"/>
      <c r="AP318" s="64"/>
      <c r="AQ318" s="64"/>
    </row>
    <row r="319" spans="1:43" s="398" customFormat="1" ht="13.8" hidden="1" outlineLevel="4">
      <c r="A319" s="789"/>
      <c r="B319" s="738"/>
      <c r="C319" s="739"/>
      <c r="D319" s="740"/>
      <c r="E319" s="739"/>
      <c r="F319" s="735" t="s">
        <v>1031</v>
      </c>
      <c r="G319" s="736" t="s">
        <v>997</v>
      </c>
      <c r="H319" s="785">
        <v>242</v>
      </c>
      <c r="I319" s="785" t="str">
        <f t="shared" si="39"/>
        <v/>
      </c>
      <c r="J319" s="785" t="e">
        <f t="shared" ref="J319" si="43">IF(H319=""," ",I319-H319)</f>
        <v>#VALUE!</v>
      </c>
      <c r="K319" s="786" t="str">
        <f>IF(SUM(法人!H319)=0,"",SUM(法人!H319)/1000)</f>
        <v/>
      </c>
      <c r="L319" s="787" t="str">
        <f>IF(SUM(地域!H319)=0,"",SUM(地域!H319)/1000)</f>
        <v/>
      </c>
      <c r="M319" s="787" t="str">
        <f>IF(SUM(相談!H319)=0,"",SUM(相談!H319)/1000)</f>
        <v/>
      </c>
      <c r="N319" s="787" t="str">
        <f>IF(SUM(相談!I319)=0,"",SUM(相談!I319)/1000)</f>
        <v/>
      </c>
      <c r="O319" s="787" t="str">
        <f>IF(SUM(相談!M319)=0,"",SUM(相談!M319)/1000)</f>
        <v/>
      </c>
      <c r="P319" s="787" t="str">
        <f>IF(SUM(相談!Q319)=0,"",SUM(相談!Q319)/1000)</f>
        <v/>
      </c>
      <c r="Q319" s="787" t="str">
        <f>IF(SUM(基金!H319)=0,"",SUM(基金!H319)/1000)</f>
        <v/>
      </c>
      <c r="R319" s="787" t="str">
        <f>IF(SUM(善銀!H319)=0,"",SUM(善銀!H319)/1000)</f>
        <v/>
      </c>
      <c r="S319" s="787" t="str">
        <f>IF(SUM(一般募金!H319)=0,"",SUM(一般募金!H319)/1000)</f>
        <v/>
      </c>
      <c r="T319" s="787" t="str">
        <f>IF(SUM(一般募金!I319)=0,"",SUM(一般募金!I319)/1000)</f>
        <v/>
      </c>
      <c r="U319" s="787" t="str">
        <f>IF(SUM(一般募金!K319)=0,"",SUM(一般募金!K319)/1000)</f>
        <v/>
      </c>
      <c r="V319" s="787" t="str">
        <f>IF(SUM(歳末募金!H319)=0,"",SUM(歳末募金!I319)/1000)</f>
        <v/>
      </c>
      <c r="W319" s="787" t="str">
        <f>IF(SUM(センター管理!H319)=0,"",SUM(センター管理!H319)/1000)</f>
        <v/>
      </c>
      <c r="X319" s="787" t="str">
        <f>IF(SUM(センター管理!K319)=0,"",SUM(センター管理!K319)/1000)</f>
        <v/>
      </c>
      <c r="Y319" s="787" t="str">
        <f>IF(SUM(居宅!H319)=0,"",SUM(居宅!H319)/1000)</f>
        <v/>
      </c>
      <c r="Z319" s="787" t="str">
        <f>IF(SUM(居宅!I319)=0,"",SUM(居宅!I319)/1000)</f>
        <v/>
      </c>
      <c r="AA319" s="787" t="str">
        <f>IF(SUM(居宅!N319)=0,"",SUM(居宅!N319)/1000)</f>
        <v/>
      </c>
      <c r="AB319" s="787" t="str">
        <f>IF(SUM(居宅!U319)=0,"",SUM(居宅!U319)/1000)</f>
        <v/>
      </c>
      <c r="AC319" s="787" t="str">
        <f>IF(SUM(居宅!AH319)=0,"",SUM(居宅!AH319)/1000)</f>
        <v/>
      </c>
      <c r="AD319" s="787" t="str">
        <f>IF(SUM(居宅!AL319)=0,"",SUM(居宅!AL319)/1000)</f>
        <v/>
      </c>
      <c r="AE319" s="787" t="str">
        <f>IF(SUM(居宅!AV319)=0,"",SUM(居宅!AV319)/1000)</f>
        <v/>
      </c>
      <c r="AF319" s="787" t="str">
        <f>IF(SUM(居宅!AZ319)=0,"",SUM(居宅!AZ319)/1000)</f>
        <v/>
      </c>
      <c r="AG319" s="787" t="str">
        <f>IF(SUM(作業所!H319)=0,"",SUM(作業所!H319)/1000)</f>
        <v/>
      </c>
      <c r="AH319" s="787" t="str">
        <f>IF(SUM(作業所!I319)=0,"",SUM(作業所!I319)/1000)</f>
        <v/>
      </c>
      <c r="AI319" s="787" t="str">
        <f>IF(SUM(作業所!K319)=0,"",SUM(作業所!K319)/1000)</f>
        <v/>
      </c>
      <c r="AJ319" s="787" t="str">
        <f>IF(SUM(作業所!R319)=0,"",SUM(作業所!R319)/1000)</f>
        <v/>
      </c>
      <c r="AK319" s="788" t="str">
        <f>IF(SUM('市受託(公益)'!H319)=0,"",SUM('市受託(公益)'!H319)/1000)</f>
        <v/>
      </c>
      <c r="AL319" s="409"/>
      <c r="AM319" s="133"/>
      <c r="AN319" s="64"/>
      <c r="AO319" s="64"/>
      <c r="AP319" s="64"/>
      <c r="AQ319" s="64"/>
    </row>
    <row r="320" spans="1:43" s="398" customFormat="1" ht="13.8" hidden="1" outlineLevel="4">
      <c r="A320" s="789"/>
      <c r="B320" s="738"/>
      <c r="C320" s="739"/>
      <c r="D320" s="740"/>
      <c r="E320" s="739"/>
      <c r="F320" s="735" t="s">
        <v>1032</v>
      </c>
      <c r="G320" s="736" t="s">
        <v>1033</v>
      </c>
      <c r="H320" s="785">
        <v>0</v>
      </c>
      <c r="I320" s="785" t="str">
        <f t="shared" ref="I320" si="44">IF(SUM(K320,L320,M320,Q320,R320,S320,V320,W320,Y320,AG320,AK320)=0,"",SUM(K320,L320,M320,Q320,R320,S320,V320,W320,Y320,AG320,AK320))</f>
        <v/>
      </c>
      <c r="J320" s="785" t="e">
        <f t="shared" ref="J320" si="45">IF(H320=""," ",I320-H320)</f>
        <v>#VALUE!</v>
      </c>
      <c r="K320" s="786" t="str">
        <f>IF(SUM(法人!H320)=0,"",SUM(法人!H320)/1000)</f>
        <v/>
      </c>
      <c r="L320" s="787" t="str">
        <f>IF(SUM(地域!H320)=0,"",SUM(地域!H320)/1000)</f>
        <v/>
      </c>
      <c r="M320" s="787" t="str">
        <f>IF(SUM(相談!H320)=0,"",SUM(相談!H320)/1000)</f>
        <v/>
      </c>
      <c r="N320" s="787" t="str">
        <f>IF(SUM(相談!I323)=0,"",SUM(相談!I323)/1000)</f>
        <v/>
      </c>
      <c r="O320" s="787" t="str">
        <f>IF(SUM(相談!M323)=0,"",SUM(相談!M323)/1000)</f>
        <v/>
      </c>
      <c r="P320" s="787" t="str">
        <f>IF(SUM(相談!Q323)=0,"",SUM(相談!Q323)/1000)</f>
        <v/>
      </c>
      <c r="Q320" s="787" t="str">
        <f>IF(SUM(基金!H323)=0,"",SUM(基金!H323)/1000)</f>
        <v/>
      </c>
      <c r="R320" s="787" t="str">
        <f>IF(SUM(善銀!H323)=0,"",SUM(善銀!H323)/1000)</f>
        <v/>
      </c>
      <c r="S320" s="787" t="str">
        <f>IF(SUM(一般募金!H320)=0,"",SUM(一般募金!H320)/1000)</f>
        <v/>
      </c>
      <c r="T320" s="787" t="str">
        <f>IF(SUM(一般募金!I323)=0,"",SUM(一般募金!I323)/1000)</f>
        <v/>
      </c>
      <c r="U320" s="787" t="str">
        <f>IF(SUM(一般募金!K323)=0,"",SUM(一般募金!K323)/1000)</f>
        <v/>
      </c>
      <c r="V320" s="787" t="str">
        <f>IF(SUM(歳末募金!H323)=0,"",SUM(歳末募金!I323)/1000)</f>
        <v/>
      </c>
      <c r="W320" s="787" t="str">
        <f>IF(SUM(センター管理!H320)=0,"",SUM(センター管理!H320)/1000)</f>
        <v/>
      </c>
      <c r="X320" s="787" t="str">
        <f>IF(SUM(センター管理!K323)=0,"",SUM(センター管理!K323)/1000)</f>
        <v/>
      </c>
      <c r="Y320" s="787" t="str">
        <f>IF(SUM(居宅!H320)=0,"",SUM(居宅!H320)/1000)</f>
        <v/>
      </c>
      <c r="Z320" s="787" t="str">
        <f>IF(SUM(居宅!I320)=0,"",SUM(居宅!I320)/1000)</f>
        <v/>
      </c>
      <c r="AA320" s="787" t="str">
        <f>IF(SUM(居宅!N320)=0,"",SUM(居宅!N320)/1000)</f>
        <v/>
      </c>
      <c r="AB320" s="787" t="str">
        <f>IF(SUM(居宅!U320)=0,"",SUM(居宅!U320)/1000)</f>
        <v/>
      </c>
      <c r="AC320" s="787" t="str">
        <f>IF(SUM(居宅!AH320)=0,"",SUM(居宅!AH320)/1000)</f>
        <v/>
      </c>
      <c r="AD320" s="787" t="str">
        <f>IF(SUM(居宅!AL320)=0,"",SUM(居宅!AL320)/1000)</f>
        <v/>
      </c>
      <c r="AE320" s="787" t="str">
        <f>IF(SUM(居宅!AV320)=0,"",SUM(居宅!AV320)/1000)</f>
        <v/>
      </c>
      <c r="AF320" s="787" t="str">
        <f>IF(SUM(居宅!AZ320)=0,"",SUM(居宅!AZ320)/1000)</f>
        <v/>
      </c>
      <c r="AG320" s="787" t="str">
        <f>IF(SUM(作業所!H320)=0,"",SUM(作業所!H320)/1000)</f>
        <v/>
      </c>
      <c r="AH320" s="787" t="str">
        <f>IF(SUM(作業所!I320)=0,"",SUM(作業所!I320)/1000)</f>
        <v/>
      </c>
      <c r="AI320" s="787" t="str">
        <f>IF(SUM(作業所!K320)=0,"",SUM(作業所!K320)/1000)</f>
        <v/>
      </c>
      <c r="AJ320" s="787" t="str">
        <f>IF(SUM(作業所!R320)=0,"",SUM(作業所!R320)/1000)</f>
        <v/>
      </c>
      <c r="AK320" s="788" t="str">
        <f>IF(SUM('市受託(公益)'!H320)=0,"",SUM('市受託(公益)'!H320)/1000)</f>
        <v/>
      </c>
      <c r="AL320" s="409"/>
      <c r="AM320" s="133"/>
      <c r="AN320" s="64"/>
      <c r="AO320" s="64"/>
      <c r="AP320" s="64"/>
      <c r="AQ320" s="64"/>
    </row>
    <row r="321" spans="1:43" s="398" customFormat="1" ht="13.8" hidden="1" outlineLevel="4">
      <c r="A321" s="789"/>
      <c r="B321" s="738"/>
      <c r="C321" s="739"/>
      <c r="D321" s="740"/>
      <c r="E321" s="739"/>
      <c r="F321" s="735" t="s">
        <v>1034</v>
      </c>
      <c r="G321" s="736" t="s">
        <v>1035</v>
      </c>
      <c r="H321" s="785">
        <v>0</v>
      </c>
      <c r="I321" s="785">
        <f t="shared" ref="I321" si="46">IF(SUM(K321,L321,M321,Q321,R321,S321,V321,W321,Y321,AG321,AK321)=0,"",SUM(K321,L321,M321,Q321,R321,S321,V321,W321,Y321,AG321,AK321))</f>
        <v>109</v>
      </c>
      <c r="J321" s="785">
        <f t="shared" ref="J321" si="47">IF(H321=""," ",I321-H321)</f>
        <v>109</v>
      </c>
      <c r="K321" s="786" t="str">
        <f>IF(SUM(法人!H321)=0,"",SUM(法人!H321)/1000)</f>
        <v/>
      </c>
      <c r="L321" s="787" t="str">
        <f>IF(SUM(地域!H321)=0,"",SUM(地域!H321)/1000)</f>
        <v/>
      </c>
      <c r="M321" s="787" t="str">
        <f>IF(SUM(相談!H321)=0,"",SUM(相談!H321)/1000)</f>
        <v/>
      </c>
      <c r="N321" s="787">
        <f>IF(SUM(相談!I324)=0,"",SUM(相談!I324)/1000)</f>
        <v>10</v>
      </c>
      <c r="O321" s="787">
        <f>IF(SUM(相談!M324)=0,"",SUM(相談!M324)/1000)</f>
        <v>700</v>
      </c>
      <c r="P321" s="787">
        <f>IF(SUM(相談!Q324)=0,"",SUM(相談!Q324)/1000)</f>
        <v>708</v>
      </c>
      <c r="Q321" s="787">
        <f>IF(SUM(基金!H324)=0,"",SUM(基金!H324)/1000)</f>
        <v>15</v>
      </c>
      <c r="R321" s="787">
        <f>IF(SUM(善銀!H324)=0,"",SUM(善銀!H324)/1000)</f>
        <v>94</v>
      </c>
      <c r="S321" s="787" t="str">
        <f>IF(SUM(一般募金!H321)=0,"",SUM(一般募金!H321)/1000)</f>
        <v/>
      </c>
      <c r="T321" s="787" t="str">
        <f>IF(SUM(一般募金!I324)=0,"",SUM(一般募金!I324)/1000)</f>
        <v/>
      </c>
      <c r="U321" s="787">
        <f>IF(SUM(一般募金!K324)=0,"",SUM(一般募金!K324)/1000)</f>
        <v>325</v>
      </c>
      <c r="V321" s="787" t="str">
        <f>IF(SUM(歳末募金!H324)=0,"",SUM(歳末募金!I324)/1000)</f>
        <v/>
      </c>
      <c r="W321" s="787" t="str">
        <f>IF(SUM(センター管理!H321)=0,"",SUM(センター管理!H321)/1000)</f>
        <v/>
      </c>
      <c r="X321" s="787">
        <f>IF(SUM(センター管理!K324)=0,"",SUM(センター管理!K324)/1000)</f>
        <v>5</v>
      </c>
      <c r="Y321" s="787" t="str">
        <f>IF(SUM(居宅!H321)=0,"",SUM(居宅!H321)/1000)</f>
        <v/>
      </c>
      <c r="Z321" s="787" t="str">
        <f>IF(SUM(居宅!I321)=0,"",SUM(居宅!I321)/1000)</f>
        <v/>
      </c>
      <c r="AA321" s="787" t="str">
        <f>IF(SUM(居宅!N321)=0,"",SUM(居宅!N321)/1000)</f>
        <v/>
      </c>
      <c r="AB321" s="787" t="str">
        <f>IF(SUM(居宅!U321)=0,"",SUM(居宅!U321)/1000)</f>
        <v/>
      </c>
      <c r="AC321" s="787" t="str">
        <f>IF(SUM(居宅!AH321)=0,"",SUM(居宅!AH321)/1000)</f>
        <v/>
      </c>
      <c r="AD321" s="787" t="str">
        <f>IF(SUM(居宅!AL321)=0,"",SUM(居宅!AL321)/1000)</f>
        <v/>
      </c>
      <c r="AE321" s="787" t="str">
        <f>IF(SUM(居宅!AV321)=0,"",SUM(居宅!AV321)/1000)</f>
        <v/>
      </c>
      <c r="AF321" s="787" t="str">
        <f>IF(SUM(居宅!AZ321)=0,"",SUM(居宅!AZ321)/1000)</f>
        <v/>
      </c>
      <c r="AG321" s="787" t="str">
        <f>IF(SUM(作業所!H321)=0,"",SUM(作業所!H321)/1000)</f>
        <v/>
      </c>
      <c r="AH321" s="787" t="str">
        <f>IF(SUM(作業所!I321)=0,"",SUM(作業所!I321)/1000)</f>
        <v/>
      </c>
      <c r="AI321" s="787" t="str">
        <f>IF(SUM(作業所!K321)=0,"",SUM(作業所!K321)/1000)</f>
        <v/>
      </c>
      <c r="AJ321" s="787" t="str">
        <f>IF(SUM(作業所!R321)=0,"",SUM(作業所!R321)/1000)</f>
        <v/>
      </c>
      <c r="AK321" s="788" t="str">
        <f>IF(SUM('市受託(公益)'!H321)=0,"",SUM('市受託(公益)'!H321)/1000)</f>
        <v/>
      </c>
      <c r="AL321" s="409"/>
      <c r="AM321" s="133"/>
      <c r="AN321" s="64"/>
      <c r="AO321" s="64"/>
      <c r="AP321" s="64"/>
      <c r="AQ321" s="64"/>
    </row>
    <row r="322" spans="1:43" s="398" customFormat="1" ht="13.8" hidden="1" outlineLevel="4">
      <c r="A322" s="789"/>
      <c r="B322" s="738"/>
      <c r="C322" s="739"/>
      <c r="D322" s="740"/>
      <c r="E322" s="739"/>
      <c r="F322" s="735" t="s">
        <v>1037</v>
      </c>
      <c r="G322" s="736" t="s">
        <v>1036</v>
      </c>
      <c r="H322" s="785">
        <v>0</v>
      </c>
      <c r="I322" s="785">
        <f t="shared" ref="I322" si="48">IF(SUM(K322,L322,M322,Q322,R322,S322,V322,W322,Y322,AG322,AK322)=0,"",SUM(K322,L322,M322,Q322,R322,S322,V322,W322,Y322,AG322,AK322))</f>
        <v>94</v>
      </c>
      <c r="J322" s="785">
        <f t="shared" ref="J322" si="49">IF(H322=""," ",I322-H322)</f>
        <v>94</v>
      </c>
      <c r="K322" s="786" t="str">
        <f>IF(SUM(法人!H322)=0,"",SUM(法人!H322)/1000)</f>
        <v/>
      </c>
      <c r="L322" s="787" t="str">
        <f>IF(SUM(地域!H322)=0,"",SUM(地域!H322)/1000)</f>
        <v/>
      </c>
      <c r="M322" s="787" t="str">
        <f>IF(SUM(相談!H322)=0,"",SUM(相談!H322)/1000)</f>
        <v/>
      </c>
      <c r="N322" s="787" t="str">
        <f>IF(SUM(相談!I325)=0,"",SUM(相談!I325)/1000)</f>
        <v/>
      </c>
      <c r="O322" s="787" t="str">
        <f>IF(SUM(相談!M325)=0,"",SUM(相談!M325)/1000)</f>
        <v/>
      </c>
      <c r="P322" s="787" t="str">
        <f>IF(SUM(相談!Q325)=0,"",SUM(相談!Q325)/1000)</f>
        <v/>
      </c>
      <c r="Q322" s="787" t="str">
        <f>IF(SUM(基金!H325)=0,"",SUM(基金!H325)/1000)</f>
        <v/>
      </c>
      <c r="R322" s="787">
        <f>IF(SUM(善銀!H325)=0,"",SUM(善銀!H325)/1000)</f>
        <v>94</v>
      </c>
      <c r="S322" s="787" t="str">
        <f>IF(SUM(一般募金!H325)=0,"",SUM(一般募金!H325)/1000)</f>
        <v/>
      </c>
      <c r="T322" s="787" t="str">
        <f>IF(SUM(一般募金!I325)=0,"",SUM(一般募金!I325)/1000)</f>
        <v/>
      </c>
      <c r="U322" s="787" t="str">
        <f>IF(SUM(一般募金!K325)=0,"",SUM(一般募金!K325)/1000)</f>
        <v/>
      </c>
      <c r="V322" s="787" t="str">
        <f>IF(SUM(歳末募金!H325)=0,"",SUM(歳末募金!I325)/1000)</f>
        <v/>
      </c>
      <c r="W322" s="787" t="str">
        <f>IF(SUM(センター管理!H322)=0,"",SUM(センター管理!H322)/1000)</f>
        <v/>
      </c>
      <c r="X322" s="787" t="str">
        <f>IF(SUM(センター管理!K325)=0,"",SUM(センター管理!K325)/1000)</f>
        <v/>
      </c>
      <c r="Y322" s="787" t="str">
        <f>IF(SUM(居宅!H322)=0,"",SUM(居宅!H322)/1000)</f>
        <v/>
      </c>
      <c r="Z322" s="787" t="str">
        <f>IF(SUM(居宅!I322)=0,"",SUM(居宅!I322)/1000)</f>
        <v/>
      </c>
      <c r="AA322" s="787" t="str">
        <f>IF(SUM(居宅!N322)=0,"",SUM(居宅!N322)/1000)</f>
        <v/>
      </c>
      <c r="AB322" s="787" t="str">
        <f>IF(SUM(居宅!U322)=0,"",SUM(居宅!U322)/1000)</f>
        <v/>
      </c>
      <c r="AC322" s="787" t="str">
        <f>IF(SUM(居宅!AH322)=0,"",SUM(居宅!AH322)/1000)</f>
        <v/>
      </c>
      <c r="AD322" s="787" t="str">
        <f>IF(SUM(居宅!AL322)=0,"",SUM(居宅!AL322)/1000)</f>
        <v/>
      </c>
      <c r="AE322" s="787" t="str">
        <f>IF(SUM(居宅!AV322)=0,"",SUM(居宅!AV322)/1000)</f>
        <v/>
      </c>
      <c r="AF322" s="787" t="str">
        <f>IF(SUM(居宅!AZ322)=0,"",SUM(居宅!AZ322)/1000)</f>
        <v/>
      </c>
      <c r="AG322" s="787" t="str">
        <f>IF(SUM(作業所!H322)=0,"",SUM(作業所!H322)/1000)</f>
        <v/>
      </c>
      <c r="AH322" s="787" t="str">
        <f>IF(SUM(作業所!I322)=0,"",SUM(作業所!I322)/1000)</f>
        <v/>
      </c>
      <c r="AI322" s="787" t="str">
        <f>IF(SUM(作業所!K322)=0,"",SUM(作業所!K322)/1000)</f>
        <v/>
      </c>
      <c r="AJ322" s="787" t="str">
        <f>IF(SUM(作業所!R322)=0,"",SUM(作業所!R322)/1000)</f>
        <v/>
      </c>
      <c r="AK322" s="788" t="str">
        <f>IF(SUM('市受託(公益)'!H322)=0,"",SUM('市受託(公益)'!H322)/1000)</f>
        <v/>
      </c>
      <c r="AL322" s="409"/>
      <c r="AM322" s="133"/>
      <c r="AN322" s="64"/>
      <c r="AO322" s="64"/>
      <c r="AP322" s="64"/>
      <c r="AQ322" s="64"/>
    </row>
    <row r="323" spans="1:43" ht="13.8" hidden="1" outlineLevel="4">
      <c r="A323" s="789"/>
      <c r="B323" s="738"/>
      <c r="C323" s="739"/>
      <c r="D323" s="740"/>
      <c r="E323" s="739"/>
      <c r="F323" s="735" t="s">
        <v>685</v>
      </c>
      <c r="G323" s="736" t="s">
        <v>917</v>
      </c>
      <c r="H323" s="785">
        <v>301</v>
      </c>
      <c r="I323" s="785">
        <f t="shared" si="39"/>
        <v>94</v>
      </c>
      <c r="J323" s="785">
        <f t="shared" si="28"/>
        <v>-207</v>
      </c>
      <c r="K323" s="786" t="str">
        <f>IF(SUM(法人!H323)=0,"",SUM(法人!H323)/1000)</f>
        <v/>
      </c>
      <c r="L323" s="787" t="str">
        <f>IF(SUM(地域!H323)=0,"",SUM(地域!H323)/1000)</f>
        <v/>
      </c>
      <c r="M323" s="787" t="str">
        <f>IF(SUM(相談!H323)=0,"",SUM(相談!H323)/1000)</f>
        <v/>
      </c>
      <c r="N323" s="787" t="str">
        <f>IF(SUM(相談!I323)=0,"",SUM(相談!I323)/1000)</f>
        <v/>
      </c>
      <c r="O323" s="787" t="str">
        <f>IF(SUM(相談!M323)=0,"",SUM(相談!M323)/1000)</f>
        <v/>
      </c>
      <c r="P323" s="787" t="str">
        <f>IF(SUM(相談!Q323)=0,"",SUM(相談!Q323)/1000)</f>
        <v/>
      </c>
      <c r="Q323" s="787" t="str">
        <f>IF(SUM(基金!H323)=0,"",SUM(基金!H323)/1000)</f>
        <v/>
      </c>
      <c r="R323" s="787" t="str">
        <f>IF(SUM(善銀!H323)=0,"",SUM(善銀!H323)/1000)</f>
        <v/>
      </c>
      <c r="S323" s="787" t="str">
        <f>IF(SUM(一般募金!H323)=0,"",SUM(一般募金!H323)/1000)</f>
        <v/>
      </c>
      <c r="T323" s="787" t="str">
        <f>IF(SUM(一般募金!I323)=0,"",SUM(一般募金!I323)/1000)</f>
        <v/>
      </c>
      <c r="U323" s="787" t="str">
        <f>IF(SUM(一般募金!K323)=0,"",SUM(一般募金!K323)/1000)</f>
        <v/>
      </c>
      <c r="V323" s="787" t="str">
        <f>IF(SUM(歳末募金!H323)=0,"",SUM(歳末募金!I323)/1000)</f>
        <v/>
      </c>
      <c r="W323" s="787" t="str">
        <f>IF(SUM(センター管理!H323)=0,"",SUM(センター管理!H323)/1000)</f>
        <v/>
      </c>
      <c r="X323" s="787" t="str">
        <f>IF(SUM(センター管理!K323)=0,"",SUM(センター管理!K323)/1000)</f>
        <v/>
      </c>
      <c r="Y323" s="787">
        <f>IF(SUM(居宅!H323)=0,"",SUM(居宅!H323)/1000)</f>
        <v>94</v>
      </c>
      <c r="Z323" s="787" t="str">
        <f>IF(SUM(居宅!I323)=0,"",SUM(居宅!I323)/1000)</f>
        <v/>
      </c>
      <c r="AA323" s="787" t="str">
        <f>IF(SUM(居宅!N323)=0,"",SUM(居宅!N323)/1000)</f>
        <v/>
      </c>
      <c r="AB323" s="787" t="str">
        <f>IF(SUM(居宅!U323)=0,"",SUM(居宅!U323)/1000)</f>
        <v/>
      </c>
      <c r="AC323" s="787">
        <f>IF(SUM(居宅!AH323)=0,"",SUM(居宅!AH323)/1000)</f>
        <v>10</v>
      </c>
      <c r="AD323" s="787">
        <f>IF(SUM(居宅!AL323)=0,"",SUM(居宅!AL323)/1000)</f>
        <v>80</v>
      </c>
      <c r="AE323" s="787">
        <f>IF(SUM(居宅!AV323)=0,"",SUM(居宅!AV323)/1000)</f>
        <v>4</v>
      </c>
      <c r="AF323" s="787" t="str">
        <f>IF(SUM(居宅!AZ323)=0,"",SUM(居宅!AZ323)/1000)</f>
        <v/>
      </c>
      <c r="AG323" s="787" t="str">
        <f>IF(SUM(作業所!H323)=0,"",SUM(作業所!H323)/1000)</f>
        <v/>
      </c>
      <c r="AH323" s="787" t="str">
        <f>IF(SUM(作業所!I323)=0,"",SUM(作業所!I323)/1000)</f>
        <v/>
      </c>
      <c r="AI323" s="787" t="str">
        <f>IF(SUM(作業所!K323)=0,"",SUM(作業所!K323)/1000)</f>
        <v/>
      </c>
      <c r="AJ323" s="787" t="str">
        <f>IF(SUM(作業所!R323)=0,"",SUM(作業所!R323)/1000)</f>
        <v/>
      </c>
      <c r="AK323" s="788" t="str">
        <f>IF(SUM('市受託(公益)'!H323)=0,"",SUM('市受託(公益)'!H323)/1000)</f>
        <v/>
      </c>
      <c r="AL323" s="409" t="str">
        <f>IF(SUM('市受託(公益)'!I323)=0,"",SUM('市受託(公益)'!I323)/1000)</f>
        <v/>
      </c>
      <c r="AM323" s="133" t="str">
        <f>IF(SUM('市受託(公益)'!K323)=0,"",SUM('市受託(公益)'!K323)/1000)</f>
        <v/>
      </c>
    </row>
    <row r="324" spans="1:43" ht="13.8" hidden="1" outlineLevel="1">
      <c r="A324" s="789"/>
      <c r="B324" s="738"/>
      <c r="C324" s="739"/>
      <c r="D324" s="792" t="s">
        <v>465</v>
      </c>
      <c r="E324" s="736" t="s">
        <v>115</v>
      </c>
      <c r="F324" s="792"/>
      <c r="G324" s="736"/>
      <c r="H324" s="785">
        <v>3862</v>
      </c>
      <c r="I324" s="785">
        <f t="shared" si="39"/>
        <v>2857</v>
      </c>
      <c r="J324" s="785">
        <f t="shared" si="28"/>
        <v>-1005</v>
      </c>
      <c r="K324" s="786">
        <f>IF(SUM(法人!H324)=0,"",SUM(法人!H324)/1000)</f>
        <v>100</v>
      </c>
      <c r="L324" s="787">
        <f>IF(SUM(地域!H324)=0,"",SUM(地域!H324)/1000)</f>
        <v>460</v>
      </c>
      <c r="M324" s="787">
        <f>IF(SUM(相談!H324)=0,"",SUM(相談!H324)/1000)</f>
        <v>1418</v>
      </c>
      <c r="N324" s="787">
        <f>IF(SUM(相談!I324)=0,"",SUM(相談!I324)/1000)</f>
        <v>10</v>
      </c>
      <c r="O324" s="787">
        <f>IF(SUM(相談!M324)=0,"",SUM(相談!M324)/1000)</f>
        <v>700</v>
      </c>
      <c r="P324" s="787">
        <f>IF(SUM(相談!Q324)=0,"",SUM(相談!Q324)/1000)</f>
        <v>708</v>
      </c>
      <c r="Q324" s="787">
        <f>IF(SUM(基金!H324)=0,"",SUM(基金!H324)/1000)</f>
        <v>15</v>
      </c>
      <c r="R324" s="787">
        <f>IF(SUM(善銀!H324)=0,"",SUM(善銀!H324)/1000)</f>
        <v>94</v>
      </c>
      <c r="S324" s="787">
        <f>IF(SUM(一般募金!H324)=0,"",SUM(一般募金!H324)/1000)</f>
        <v>325</v>
      </c>
      <c r="T324" s="787" t="str">
        <f>IF(SUM(一般募金!I324)=0,"",SUM(一般募金!I324)/1000)</f>
        <v/>
      </c>
      <c r="U324" s="787">
        <f>IF(SUM(一般募金!K324)=0,"",SUM(一般募金!K324)/1000)</f>
        <v>325</v>
      </c>
      <c r="V324" s="787" t="str">
        <f>IF(SUM(歳末募金!H324)=0,"",SUM(歳末募金!I324)/1000)</f>
        <v/>
      </c>
      <c r="W324" s="787">
        <f>IF(SUM(センター管理!H324)=0,"",SUM(センター管理!H324)/1000)</f>
        <v>5</v>
      </c>
      <c r="X324" s="787">
        <f>IF(SUM(センター管理!K324)=0,"",SUM(センター管理!K324)/1000)</f>
        <v>5</v>
      </c>
      <c r="Y324" s="787">
        <f>IF(SUM(居宅!H324)=0,"",SUM(居宅!H324)/1000)</f>
        <v>185</v>
      </c>
      <c r="Z324" s="787">
        <f>IF(SUM(居宅!I324)=0,"",SUM(居宅!I324)/1000)</f>
        <v>175</v>
      </c>
      <c r="AA324" s="787" t="str">
        <f>IF(SUM(居宅!N324)=0,"",SUM(居宅!N324)/1000)</f>
        <v/>
      </c>
      <c r="AB324" s="787" t="str">
        <f>IF(SUM(居宅!U324)=0,"",SUM(居宅!U324)/1000)</f>
        <v/>
      </c>
      <c r="AC324" s="787" t="str">
        <f>IF(SUM(居宅!AH324)=0,"",SUM(居宅!AH324)/1000)</f>
        <v/>
      </c>
      <c r="AD324" s="787" t="str">
        <f>IF(SUM(居宅!AL324)=0,"",SUM(居宅!AL324)/1000)</f>
        <v/>
      </c>
      <c r="AE324" s="787">
        <f>IF(SUM(居宅!AV324)=0,"",SUM(居宅!AV324)/1000)</f>
        <v>5</v>
      </c>
      <c r="AF324" s="787">
        <f>IF(SUM(居宅!AZ324)=0,"",SUM(居宅!AZ324)/1000)</f>
        <v>5</v>
      </c>
      <c r="AG324" s="787">
        <f>IF(SUM(作業所!H324)=0,"",SUM(作業所!H324)/1000)</f>
        <v>50</v>
      </c>
      <c r="AH324" s="787" t="str">
        <f>IF(SUM(作業所!I324)=0,"",SUM(作業所!I324)/1000)</f>
        <v/>
      </c>
      <c r="AI324" s="787">
        <f>IF(SUM(作業所!K324)=0,"",SUM(作業所!K324)/1000)</f>
        <v>30</v>
      </c>
      <c r="AJ324" s="787">
        <f>IF(SUM(作業所!R324)=0,"",SUM(作業所!R324)/1000)</f>
        <v>20</v>
      </c>
      <c r="AK324" s="788">
        <f>IF(SUM('市受託(公益)'!H324)=0,"",SUM('市受託(公益)'!H324)/1000)</f>
        <v>205</v>
      </c>
      <c r="AL324" s="409">
        <f>IF(SUM('市受託(公益)'!I324)=0,"",SUM('市受託(公益)'!I324)/1000)</f>
        <v>5</v>
      </c>
      <c r="AM324" s="133">
        <f>IF(SUM('市受託(公益)'!K324)=0,"",SUM('市受託(公益)'!K324)/1000)</f>
        <v>200</v>
      </c>
    </row>
    <row r="325" spans="1:43" ht="13.8" hidden="1" outlineLevel="3">
      <c r="A325" s="789"/>
      <c r="B325" s="738"/>
      <c r="C325" s="739"/>
      <c r="D325" s="740"/>
      <c r="E325" s="739"/>
      <c r="F325" s="735" t="s">
        <v>1009</v>
      </c>
      <c r="G325" s="736" t="s">
        <v>1010</v>
      </c>
      <c r="H325" s="785">
        <v>0</v>
      </c>
      <c r="I325" s="785">
        <f t="shared" si="39"/>
        <v>199</v>
      </c>
      <c r="J325" s="785">
        <f t="shared" si="28"/>
        <v>199</v>
      </c>
      <c r="K325" s="786" t="str">
        <f>IF(SUM(法人!H325)=0,"",SUM(法人!H325)/1000)</f>
        <v/>
      </c>
      <c r="L325" s="787" t="str">
        <f>IF(SUM(地域!H325)=0,"",SUM(地域!H325)/1000)</f>
        <v/>
      </c>
      <c r="M325" s="787" t="str">
        <f>IF(SUM(相談!H325)=0,"",SUM(相談!H325)/1000)</f>
        <v/>
      </c>
      <c r="N325" s="787" t="str">
        <f>IF(SUM(相談!I325)=0,"",SUM(相談!I325)/1000)</f>
        <v/>
      </c>
      <c r="O325" s="787" t="str">
        <f>IF(SUM(相談!M325)=0,"",SUM(相談!M325)/1000)</f>
        <v/>
      </c>
      <c r="P325" s="787" t="str">
        <f>IF(SUM(相談!Q325)=0,"",SUM(相談!Q325)/1000)</f>
        <v/>
      </c>
      <c r="Q325" s="787" t="str">
        <f>IF(SUM(基金!H325)=0,"",SUM(基金!H325)/1000)</f>
        <v/>
      </c>
      <c r="R325" s="787">
        <f>IF(SUM(善銀!H325)=0,"",SUM(善銀!H325)/1000)</f>
        <v>94</v>
      </c>
      <c r="S325" s="787" t="str">
        <f>IF(SUM(一般募金!H325)=0,"",SUM(一般募金!H325)/1000)</f>
        <v/>
      </c>
      <c r="T325" s="787" t="str">
        <f>IF(SUM(一般募金!I325)=0,"",SUM(一般募金!I325)/1000)</f>
        <v/>
      </c>
      <c r="U325" s="787" t="str">
        <f>IF(SUM(一般募金!K325)=0,"",SUM(一般募金!K325)/1000)</f>
        <v/>
      </c>
      <c r="V325" s="787" t="str">
        <f>IF(SUM(歳末募金!H325)=0,"",SUM(歳末募金!I325)/1000)</f>
        <v/>
      </c>
      <c r="W325" s="787" t="str">
        <f>IF(SUM(センター管理!H325)=0,"",SUM(センター管理!H325)/1000)</f>
        <v/>
      </c>
      <c r="X325" s="787" t="str">
        <f>IF(SUM(センター管理!K325)=0,"",SUM(センター管理!K325)/1000)</f>
        <v/>
      </c>
      <c r="Y325" s="787">
        <f>IF(SUM(居宅!H325)=0,"",SUM(居宅!H325)/1000)</f>
        <v>105</v>
      </c>
      <c r="Z325" s="787">
        <f>IF(SUM(居宅!I325)=0,"",SUM(居宅!I325)/1000)</f>
        <v>105</v>
      </c>
      <c r="AA325" s="787" t="str">
        <f>IF(SUM(居宅!N325)=0,"",SUM(居宅!N325)/1000)</f>
        <v/>
      </c>
      <c r="AB325" s="787" t="str">
        <f>IF(SUM(居宅!U325)=0,"",SUM(居宅!U325)/1000)</f>
        <v/>
      </c>
      <c r="AC325" s="787" t="str">
        <f>IF(SUM(居宅!AH325)=0,"",SUM(居宅!AH325)/1000)</f>
        <v/>
      </c>
      <c r="AD325" s="787" t="str">
        <f>IF(SUM(居宅!AL325)=0,"",SUM(居宅!AL325)/1000)</f>
        <v/>
      </c>
      <c r="AE325" s="787" t="str">
        <f>IF(SUM(居宅!AV325)=0,"",SUM(居宅!AV325)/1000)</f>
        <v/>
      </c>
      <c r="AF325" s="787" t="str">
        <f>IF(SUM(居宅!AZ325)=0,"",SUM(居宅!AZ325)/1000)</f>
        <v/>
      </c>
      <c r="AG325" s="787" t="str">
        <f>IF(SUM(作業所!H325)=0,"",SUM(作業所!H325)/1000)</f>
        <v/>
      </c>
      <c r="AH325" s="787" t="str">
        <f>IF(SUM(作業所!I325)=0,"",SUM(作業所!I325)/1000)</f>
        <v/>
      </c>
      <c r="AI325" s="787" t="str">
        <f>IF(SUM(作業所!K325)=0,"",SUM(作業所!K325)/1000)</f>
        <v/>
      </c>
      <c r="AJ325" s="787" t="str">
        <f>IF(SUM(作業所!R325)=0,"",SUM(作業所!R325)/1000)</f>
        <v/>
      </c>
      <c r="AK325" s="788" t="str">
        <f>IF(SUM('市受託(公益)'!H325)=0,"",SUM('市受託(公益)'!H325)/1000)</f>
        <v/>
      </c>
      <c r="AL325" s="409" t="str">
        <f>IF(SUM('市受託(公益)'!I325)=0,"",SUM('市受託(公益)'!I325)/1000)</f>
        <v/>
      </c>
      <c r="AM325" s="133" t="str">
        <f>IF(SUM('市受託(公益)'!K325)=0,"",SUM('市受託(公益)'!K325)/1000)</f>
        <v/>
      </c>
    </row>
    <row r="326" spans="1:43" ht="13.8" hidden="1" outlineLevel="3">
      <c r="A326" s="789"/>
      <c r="B326" s="738"/>
      <c r="C326" s="739"/>
      <c r="D326" s="740"/>
      <c r="E326" s="739"/>
      <c r="F326" s="735" t="s">
        <v>1011</v>
      </c>
      <c r="G326" s="736" t="s">
        <v>784</v>
      </c>
      <c r="H326" s="785">
        <v>708</v>
      </c>
      <c r="I326" s="785">
        <f t="shared" ref="I326" si="50">IF(SUM(K326,L326,M326,Q326,R326,S326,V326,W326,Y326,AG326,AK326)=0,"",SUM(K326,L326,M326,Q326,R326,S326,V326,W326,Y326,AG326,AK326))</f>
        <v>708</v>
      </c>
      <c r="J326" s="785">
        <f t="shared" ref="J326" si="51">IF(H326=""," ",I326-H326)</f>
        <v>0</v>
      </c>
      <c r="K326" s="786" t="str">
        <f>IF(SUM(法人!H326)=0,"",SUM(法人!H326)/1000)</f>
        <v/>
      </c>
      <c r="L326" s="787" t="str">
        <f>IF(SUM(地域!H326)=0,"",SUM(地域!H326)/1000)</f>
        <v/>
      </c>
      <c r="M326" s="787">
        <f>IF(SUM(相談!H326)=0,"",SUM(相談!H326)/1000)</f>
        <v>708</v>
      </c>
      <c r="N326" s="787" t="str">
        <f>IF(SUM(相談!I326)=0,"",SUM(相談!I326)/1000)</f>
        <v/>
      </c>
      <c r="O326" s="787" t="str">
        <f>IF(SUM(相談!M326)=0,"",SUM(相談!M326)/1000)</f>
        <v/>
      </c>
      <c r="P326" s="787">
        <f>IF(SUM(相談!Q326)=0,"",SUM(相談!Q326)/1000)</f>
        <v>708</v>
      </c>
      <c r="Q326" s="787" t="str">
        <f>IF(SUM(基金!H326)=0,"",SUM(基金!H326)/1000)</f>
        <v/>
      </c>
      <c r="R326" s="787" t="str">
        <f>IF(SUM(善銀!H326)=0,"",SUM(善銀!H326)/1000)</f>
        <v/>
      </c>
      <c r="S326" s="787" t="str">
        <f>IF(SUM(一般募金!H326)=0,"",SUM(一般募金!H326)/1000)</f>
        <v/>
      </c>
      <c r="T326" s="787" t="str">
        <f>IF(SUM(一般募金!I326)=0,"",SUM(一般募金!I326)/1000)</f>
        <v/>
      </c>
      <c r="U326" s="787" t="str">
        <f>IF(SUM(一般募金!K326)=0,"",SUM(一般募金!K326)/1000)</f>
        <v/>
      </c>
      <c r="V326" s="787" t="str">
        <f>IF(SUM(歳末募金!H326)=0,"",SUM(歳末募金!I326)/1000)</f>
        <v/>
      </c>
      <c r="W326" s="787" t="str">
        <f>IF(SUM(センター管理!H326)=0,"",SUM(センター管理!H326)/1000)</f>
        <v/>
      </c>
      <c r="X326" s="787" t="str">
        <f>IF(SUM(センター管理!K326)=0,"",SUM(センター管理!K326)/1000)</f>
        <v/>
      </c>
      <c r="Y326" s="787" t="str">
        <f>IF(SUM(居宅!H326)=0,"",SUM(居宅!H326)/1000)</f>
        <v/>
      </c>
      <c r="Z326" s="787" t="str">
        <f>IF(SUM(居宅!I326)=0,"",SUM(居宅!I326)/1000)</f>
        <v/>
      </c>
      <c r="AA326" s="787" t="str">
        <f>IF(SUM(居宅!N326)=0,"",SUM(居宅!N326)/1000)</f>
        <v/>
      </c>
      <c r="AB326" s="787" t="str">
        <f>IF(SUM(居宅!U326)=0,"",SUM(居宅!U326)/1000)</f>
        <v/>
      </c>
      <c r="AC326" s="787" t="str">
        <f>IF(SUM(居宅!AH326)=0,"",SUM(居宅!AH326)/1000)</f>
        <v/>
      </c>
      <c r="AD326" s="787" t="str">
        <f>IF(SUM(居宅!AL326)=0,"",SUM(居宅!AL326)/1000)</f>
        <v/>
      </c>
      <c r="AE326" s="787" t="str">
        <f>IF(SUM(居宅!AV326)=0,"",SUM(居宅!AV326)/1000)</f>
        <v/>
      </c>
      <c r="AF326" s="787" t="str">
        <f>IF(SUM(居宅!AZ326)=0,"",SUM(居宅!AZ326)/1000)</f>
        <v/>
      </c>
      <c r="AG326" s="787" t="str">
        <f>IF(SUM(作業所!H326)=0,"",SUM(作業所!H326)/1000)</f>
        <v/>
      </c>
      <c r="AH326" s="787" t="str">
        <f>IF(SUM(作業所!I326)=0,"",SUM(作業所!I326)/1000)</f>
        <v/>
      </c>
      <c r="AI326" s="787" t="str">
        <f>IF(SUM(作業所!K326)=0,"",SUM(作業所!K326)/1000)</f>
        <v/>
      </c>
      <c r="AJ326" s="787" t="str">
        <f>IF(SUM(作業所!R326)=0,"",SUM(作業所!R326)/1000)</f>
        <v/>
      </c>
      <c r="AK326" s="788" t="str">
        <f>IF(SUM('市受託(公益)'!H326)=0,"",SUM('市受託(公益)'!H326)/1000)</f>
        <v/>
      </c>
      <c r="AL326" s="409">
        <f>IF(SUM('市受託(公益)'!I327)=0,"",SUM('市受託(公益)'!I327)/1000)</f>
        <v>5</v>
      </c>
      <c r="AM326" s="133">
        <f>IF(SUM('市受託(公益)'!K327)=0,"",SUM('市受託(公益)'!K327)/1000)</f>
        <v>200</v>
      </c>
    </row>
    <row r="327" spans="1:43" ht="13.8" hidden="1" outlineLevel="3">
      <c r="A327" s="789"/>
      <c r="B327" s="738"/>
      <c r="C327" s="739"/>
      <c r="D327" s="740"/>
      <c r="E327" s="739"/>
      <c r="F327" s="735" t="s">
        <v>1012</v>
      </c>
      <c r="G327" s="736" t="s">
        <v>785</v>
      </c>
      <c r="H327" s="785">
        <v>1464</v>
      </c>
      <c r="I327" s="785">
        <f t="shared" si="39"/>
        <v>1285</v>
      </c>
      <c r="J327" s="785">
        <f t="shared" si="28"/>
        <v>-179</v>
      </c>
      <c r="K327" s="786">
        <f>IF(SUM(法人!H327)=0,"",SUM(法人!H327)/1000)</f>
        <v>100</v>
      </c>
      <c r="L327" s="787">
        <f>IF(SUM(地域!H327)=0,"",SUM(地域!H327)/1000)</f>
        <v>460</v>
      </c>
      <c r="M327" s="787">
        <f>IF(SUM(相談!H327)=0,"",SUM(相談!H327)/1000)</f>
        <v>110</v>
      </c>
      <c r="N327" s="787">
        <f>IF(SUM(相談!I327)=0,"",SUM(相談!I327)/1000)</f>
        <v>10</v>
      </c>
      <c r="O327" s="787">
        <f>IF(SUM(相談!M327)=0,"",SUM(相談!M327)/1000)</f>
        <v>100</v>
      </c>
      <c r="P327" s="787" t="str">
        <f>IF(SUM(相談!Q327)=0,"",SUM(相談!Q327)/1000)</f>
        <v/>
      </c>
      <c r="Q327" s="787" t="str">
        <f>IF(SUM(基金!H327)=0,"",SUM(基金!H327)/1000)</f>
        <v/>
      </c>
      <c r="R327" s="787" t="str">
        <f>IF(SUM(善銀!H327)=0,"",SUM(善銀!H327)/1000)</f>
        <v/>
      </c>
      <c r="S327" s="787">
        <f>IF(SUM(一般募金!H327)=0,"",SUM(一般募金!H327)/1000)</f>
        <v>315</v>
      </c>
      <c r="T327" s="787" t="str">
        <f>IF(SUM(一般募金!I327)=0,"",SUM(一般募金!I327)/1000)</f>
        <v/>
      </c>
      <c r="U327" s="787">
        <f>IF(SUM(一般募金!K327)=0,"",SUM(一般募金!K327)/1000)</f>
        <v>315</v>
      </c>
      <c r="V327" s="787" t="str">
        <f>IF(SUM(歳末募金!H327)=0,"",SUM(歳末募金!I327)/1000)</f>
        <v/>
      </c>
      <c r="W327" s="787">
        <f>IF(SUM(センター管理!H327)=0,"",SUM(センター管理!H327)/1000)</f>
        <v>5</v>
      </c>
      <c r="X327" s="787">
        <f>IF(SUM(センター管理!K327)=0,"",SUM(センター管理!K327)/1000)</f>
        <v>5</v>
      </c>
      <c r="Y327" s="787">
        <f>IF(SUM(居宅!H327)=0,"",SUM(居宅!H327)/1000)</f>
        <v>40</v>
      </c>
      <c r="Z327" s="787">
        <f>IF(SUM(居宅!I327)=0,"",SUM(居宅!I327)/1000)</f>
        <v>30</v>
      </c>
      <c r="AA327" s="787" t="str">
        <f>IF(SUM(居宅!N327)=0,"",SUM(居宅!N327)/1000)</f>
        <v/>
      </c>
      <c r="AB327" s="787" t="str">
        <f>IF(SUM(居宅!U327)=0,"",SUM(居宅!U327)/1000)</f>
        <v/>
      </c>
      <c r="AC327" s="787" t="str">
        <f>IF(SUM(居宅!AH327)=0,"",SUM(居宅!AH327)/1000)</f>
        <v/>
      </c>
      <c r="AD327" s="787" t="str">
        <f>IF(SUM(居宅!AL327)=0,"",SUM(居宅!AL327)/1000)</f>
        <v/>
      </c>
      <c r="AE327" s="787">
        <f>IF(SUM(居宅!AV327)=0,"",SUM(居宅!AV327)/1000)</f>
        <v>5</v>
      </c>
      <c r="AF327" s="787">
        <f>IF(SUM(居宅!AZ327)=0,"",SUM(居宅!AZ327)/1000)</f>
        <v>5</v>
      </c>
      <c r="AG327" s="787">
        <f>IF(SUM(作業所!H327)=0,"",SUM(作業所!H327)/1000)</f>
        <v>50</v>
      </c>
      <c r="AH327" s="787" t="str">
        <f>IF(SUM(作業所!I327)=0,"",SUM(作業所!I327)/1000)</f>
        <v/>
      </c>
      <c r="AI327" s="787">
        <f>IF(SUM(作業所!K327)=0,"",SUM(作業所!K327)/1000)</f>
        <v>30</v>
      </c>
      <c r="AJ327" s="787">
        <f>IF(SUM(作業所!R327)=0,"",SUM(作業所!R327)/1000)</f>
        <v>20</v>
      </c>
      <c r="AK327" s="788">
        <f>IF(SUM('市受託(公益)'!H327)=0,"",SUM('市受託(公益)'!H327)/1000)</f>
        <v>205</v>
      </c>
      <c r="AL327" s="409">
        <f>IF(SUM('市受託(公益)'!I327)=0,"",SUM('市受託(公益)'!I327)/1000)</f>
        <v>5</v>
      </c>
      <c r="AM327" s="133">
        <f>IF(SUM('市受託(公益)'!K327)=0,"",SUM('市受託(公益)'!K327)/1000)</f>
        <v>200</v>
      </c>
    </row>
    <row r="328" spans="1:43" ht="13.8" hidden="1" outlineLevel="3">
      <c r="A328" s="789"/>
      <c r="B328" s="738"/>
      <c r="C328" s="739"/>
      <c r="D328" s="740"/>
      <c r="E328" s="739"/>
      <c r="F328" s="735" t="s">
        <v>1013</v>
      </c>
      <c r="G328" s="736" t="s">
        <v>875</v>
      </c>
      <c r="H328" s="785">
        <v>1680</v>
      </c>
      <c r="I328" s="785">
        <f t="shared" si="39"/>
        <v>600</v>
      </c>
      <c r="J328" s="785">
        <f t="shared" si="28"/>
        <v>-1080</v>
      </c>
      <c r="K328" s="786" t="str">
        <f>IF(SUM(法人!H328)=0,"",SUM(法人!H328)/1000)</f>
        <v/>
      </c>
      <c r="L328" s="787" t="str">
        <f>IF(SUM(地域!H328)=0,"",SUM(地域!H328)/1000)</f>
        <v/>
      </c>
      <c r="M328" s="787">
        <f>IF(SUM(相談!H328)=0,"",SUM(相談!H328)/1000)</f>
        <v>600</v>
      </c>
      <c r="N328" s="787" t="str">
        <f>IF(SUM(相談!I328)=0,"",SUM(相談!I328)/1000)</f>
        <v/>
      </c>
      <c r="O328" s="787">
        <f>IF(SUM(相談!M328)=0,"",SUM(相談!M328)/1000)</f>
        <v>600</v>
      </c>
      <c r="P328" s="787" t="str">
        <f>IF(SUM(相談!Q328)=0,"",SUM(相談!Q328)/1000)</f>
        <v/>
      </c>
      <c r="Q328" s="787" t="str">
        <f>IF(SUM(基金!H328)=0,"",SUM(基金!H328)/1000)</f>
        <v/>
      </c>
      <c r="R328" s="787" t="str">
        <f>IF(SUM(善銀!H328)=0,"",SUM(善銀!H328)/1000)</f>
        <v/>
      </c>
      <c r="S328" s="787" t="str">
        <f>IF(SUM(一般募金!H328)=0,"",SUM(一般募金!H328)/1000)</f>
        <v/>
      </c>
      <c r="T328" s="787" t="str">
        <f>IF(SUM(一般募金!I328)=0,"",SUM(一般募金!I328)/1000)</f>
        <v/>
      </c>
      <c r="U328" s="787" t="str">
        <f>IF(SUM(一般募金!K328)=0,"",SUM(一般募金!K328)/1000)</f>
        <v/>
      </c>
      <c r="V328" s="787" t="str">
        <f>IF(SUM(歳末募金!H328)=0,"",SUM(歳末募金!I328)/1000)</f>
        <v/>
      </c>
      <c r="W328" s="787" t="str">
        <f>IF(SUM(センター管理!H328)=0,"",SUM(センター管理!H328)/1000)</f>
        <v/>
      </c>
      <c r="X328" s="787" t="str">
        <f>IF(SUM(センター管理!K328)=0,"",SUM(センター管理!K328)/1000)</f>
        <v/>
      </c>
      <c r="Y328" s="787" t="str">
        <f>IF(SUM(居宅!H328)=0,"",SUM(居宅!H328)/1000)</f>
        <v/>
      </c>
      <c r="Z328" s="787" t="str">
        <f>IF(SUM(居宅!I328)=0,"",SUM(居宅!I328)/1000)</f>
        <v/>
      </c>
      <c r="AA328" s="787" t="str">
        <f>IF(SUM(居宅!N328)=0,"",SUM(居宅!N328)/1000)</f>
        <v/>
      </c>
      <c r="AB328" s="787" t="str">
        <f>IF(SUM(居宅!U328)=0,"",SUM(居宅!U328)/1000)</f>
        <v/>
      </c>
      <c r="AC328" s="787" t="str">
        <f>IF(SUM(居宅!AH328)=0,"",SUM(居宅!AH328)/1000)</f>
        <v/>
      </c>
      <c r="AD328" s="787" t="str">
        <f>IF(SUM(居宅!AL328)=0,"",SUM(居宅!AL328)/1000)</f>
        <v/>
      </c>
      <c r="AE328" s="787" t="str">
        <f>IF(SUM(居宅!AV328)=0,"",SUM(居宅!AV328)/1000)</f>
        <v/>
      </c>
      <c r="AF328" s="787" t="str">
        <f>IF(SUM(居宅!AZ328)=0,"",SUM(居宅!AZ328)/1000)</f>
        <v/>
      </c>
      <c r="AG328" s="787" t="str">
        <f>IF(SUM(作業所!H328)=0,"",SUM(作業所!H328)/1000)</f>
        <v/>
      </c>
      <c r="AH328" s="787" t="str">
        <f>IF(SUM(作業所!I328)=0,"",SUM(作業所!I328)/1000)</f>
        <v/>
      </c>
      <c r="AI328" s="787" t="str">
        <f>IF(SUM(作業所!K328)=0,"",SUM(作業所!K328)/1000)</f>
        <v/>
      </c>
      <c r="AJ328" s="787" t="str">
        <f>IF(SUM(作業所!R328)=0,"",SUM(作業所!R328)/1000)</f>
        <v/>
      </c>
      <c r="AK328" s="788" t="str">
        <f>IF(SUM('市受託(公益)'!H328)=0,"",SUM('市受託(公益)'!H328)/1000)</f>
        <v/>
      </c>
      <c r="AL328" s="409" t="str">
        <f>IF(SUM('市受託(公益)'!I328)=0,"",SUM('市受託(公益)'!I328)/1000)</f>
        <v/>
      </c>
      <c r="AM328" s="133" t="str">
        <f>IF(SUM('市受託(公益)'!K328)=0,"",SUM('市受託(公益)'!K328)/1000)</f>
        <v/>
      </c>
    </row>
    <row r="329" spans="1:43" ht="13.8" hidden="1" outlineLevel="3">
      <c r="A329" s="789"/>
      <c r="B329" s="738"/>
      <c r="C329" s="739"/>
      <c r="D329" s="740"/>
      <c r="E329" s="739"/>
      <c r="F329" s="735" t="s">
        <v>685</v>
      </c>
      <c r="G329" s="736" t="s">
        <v>689</v>
      </c>
      <c r="H329" s="785">
        <v>10</v>
      </c>
      <c r="I329" s="785">
        <f t="shared" si="39"/>
        <v>65</v>
      </c>
      <c r="J329" s="785">
        <f t="shared" si="28"/>
        <v>55</v>
      </c>
      <c r="K329" s="786" t="str">
        <f>IF(SUM(法人!H329)=0,"",SUM(法人!H329)/1000)</f>
        <v/>
      </c>
      <c r="L329" s="787" t="str">
        <f>IF(SUM(地域!H329)=0,"",SUM(地域!H329)/1000)</f>
        <v/>
      </c>
      <c r="M329" s="787" t="str">
        <f>IF(SUM(相談!H329)=0,"",SUM(相談!H329)/1000)</f>
        <v/>
      </c>
      <c r="N329" s="787" t="str">
        <f>IF(SUM(相談!I329)=0,"",SUM(相談!I329)/1000)</f>
        <v/>
      </c>
      <c r="O329" s="787" t="str">
        <f>IF(SUM(相談!M329)=0,"",SUM(相談!M329)/1000)</f>
        <v/>
      </c>
      <c r="P329" s="787" t="str">
        <f>IF(SUM(相談!Q329)=0,"",SUM(相談!Q329)/1000)</f>
        <v/>
      </c>
      <c r="Q329" s="787">
        <f>IF(SUM(基金!H329)=0,"",SUM(基金!H329)/1000)</f>
        <v>15</v>
      </c>
      <c r="R329" s="787" t="str">
        <f>IF(SUM(善銀!H329)=0,"",SUM(善銀!H329)/1000)</f>
        <v/>
      </c>
      <c r="S329" s="787">
        <f>IF(SUM(一般募金!H329)=0,"",SUM(一般募金!H329)/1000)</f>
        <v>10</v>
      </c>
      <c r="T329" s="787" t="str">
        <f>IF(SUM(一般募金!I329)=0,"",SUM(一般募金!I329)/1000)</f>
        <v/>
      </c>
      <c r="U329" s="787">
        <f>IF(SUM(一般募金!K329)=0,"",SUM(一般募金!K329)/1000)</f>
        <v>10</v>
      </c>
      <c r="V329" s="787" t="str">
        <f>IF(SUM(歳末募金!H329)=0,"",SUM(歳末募金!I329)/1000)</f>
        <v/>
      </c>
      <c r="W329" s="787" t="str">
        <f>IF(SUM(センター管理!H329)=0,"",SUM(センター管理!H329)/1000)</f>
        <v/>
      </c>
      <c r="X329" s="787" t="str">
        <f>IF(SUM(センター管理!K329)=0,"",SUM(センター管理!K329)/1000)</f>
        <v/>
      </c>
      <c r="Y329" s="787">
        <f>IF(SUM(居宅!H329)=0,"",SUM(居宅!H329)/1000)</f>
        <v>40</v>
      </c>
      <c r="Z329" s="787">
        <f>IF(SUM(居宅!I329)=0,"",SUM(居宅!I329)/1000)</f>
        <v>40</v>
      </c>
      <c r="AA329" s="787" t="str">
        <f>IF(SUM(居宅!N329)=0,"",SUM(居宅!N329)/1000)</f>
        <v/>
      </c>
      <c r="AB329" s="787" t="str">
        <f>IF(SUM(居宅!U329)=0,"",SUM(居宅!U329)/1000)</f>
        <v/>
      </c>
      <c r="AC329" s="787" t="str">
        <f>IF(SUM(居宅!AH329)=0,"",SUM(居宅!AH329)/1000)</f>
        <v/>
      </c>
      <c r="AD329" s="787" t="str">
        <f>IF(SUM(居宅!AL329)=0,"",SUM(居宅!AL329)/1000)</f>
        <v/>
      </c>
      <c r="AE329" s="787" t="str">
        <f>IF(SUM(居宅!AV329)=0,"",SUM(居宅!AV329)/1000)</f>
        <v/>
      </c>
      <c r="AF329" s="787" t="str">
        <f>IF(SUM(居宅!AZ329)=0,"",SUM(居宅!AZ329)/1000)</f>
        <v/>
      </c>
      <c r="AG329" s="787" t="str">
        <f>IF(SUM(作業所!H329)=0,"",SUM(作業所!H329)/1000)</f>
        <v/>
      </c>
      <c r="AH329" s="787" t="str">
        <f>IF(SUM(作業所!I329)=0,"",SUM(作業所!I329)/1000)</f>
        <v/>
      </c>
      <c r="AI329" s="787" t="str">
        <f>IF(SUM(作業所!K329)=0,"",SUM(作業所!K329)/1000)</f>
        <v/>
      </c>
      <c r="AJ329" s="787" t="str">
        <f>IF(SUM(作業所!R329)=0,"",SUM(作業所!R329)/1000)</f>
        <v/>
      </c>
      <c r="AK329" s="788" t="str">
        <f>IF(SUM('市受託(公益)'!H329)=0,"",SUM('市受託(公益)'!H329)/1000)</f>
        <v/>
      </c>
      <c r="AL329" s="409" t="str">
        <f>IF(SUM('市受託(公益)'!I329)=0,"",SUM('市受託(公益)'!I329)/1000)</f>
        <v/>
      </c>
      <c r="AM329" s="133" t="str">
        <f>IF(SUM('市受託(公益)'!K329)=0,"",SUM('市受託(公益)'!K329)/1000)</f>
        <v/>
      </c>
    </row>
    <row r="330" spans="1:43" ht="13.8" hidden="1" outlineLevel="1">
      <c r="A330" s="789"/>
      <c r="B330" s="738"/>
      <c r="C330" s="739"/>
      <c r="D330" s="792" t="s">
        <v>466</v>
      </c>
      <c r="E330" s="736" t="s">
        <v>114</v>
      </c>
      <c r="F330" s="792"/>
      <c r="G330" s="736"/>
      <c r="H330" s="785">
        <v>209</v>
      </c>
      <c r="I330" s="785">
        <f t="shared" si="39"/>
        <v>330</v>
      </c>
      <c r="J330" s="785">
        <f t="shared" si="28"/>
        <v>121</v>
      </c>
      <c r="K330" s="786">
        <f>IF(SUM(法人!H330)=0,"",SUM(法人!H330)/1000)</f>
        <v>20</v>
      </c>
      <c r="L330" s="787">
        <f>IF(SUM(地域!H330)=0,"",SUM(地域!H330)/1000)</f>
        <v>186</v>
      </c>
      <c r="M330" s="787">
        <f>IF(SUM(相談!H330)=0,"",SUM(相談!H330)/1000)</f>
        <v>4</v>
      </c>
      <c r="N330" s="787">
        <f>IF(SUM(相談!I330)=0,"",SUM(相談!I330)/1000)</f>
        <v>4</v>
      </c>
      <c r="O330" s="787" t="str">
        <f>IF(SUM(相談!M330)=0,"",SUM(相談!M330)/1000)</f>
        <v/>
      </c>
      <c r="P330" s="787" t="str">
        <f>IF(SUM(相談!Q330)=0,"",SUM(相談!Q330)/1000)</f>
        <v/>
      </c>
      <c r="Q330" s="787" t="str">
        <f>IF(SUM(基金!H330)=0,"",SUM(基金!H330)/1000)</f>
        <v/>
      </c>
      <c r="R330" s="787" t="str">
        <f>IF(SUM(善銀!H330)=0,"",SUM(善銀!H330)/1000)</f>
        <v/>
      </c>
      <c r="S330" s="787">
        <f>IF(SUM(一般募金!H330)=0,"",SUM(一般募金!H330)/1000)</f>
        <v>70</v>
      </c>
      <c r="T330" s="787" t="str">
        <f>IF(SUM(一般募金!I330)=0,"",SUM(一般募金!I330)/1000)</f>
        <v/>
      </c>
      <c r="U330" s="787">
        <f>IF(SUM(一般募金!K330)=0,"",SUM(一般募金!K330)/1000)</f>
        <v>70</v>
      </c>
      <c r="V330" s="787" t="str">
        <f>IF(SUM(歳末募金!H330)=0,"",SUM(歳末募金!I330)/1000)</f>
        <v/>
      </c>
      <c r="W330" s="787" t="str">
        <f>IF(SUM(センター管理!H330)=0,"",SUM(センター管理!H330)/1000)</f>
        <v/>
      </c>
      <c r="X330" s="787" t="str">
        <f>IF(SUM(センター管理!K330)=0,"",SUM(センター管理!K330)/1000)</f>
        <v/>
      </c>
      <c r="Y330" s="787" t="str">
        <f>IF(SUM(居宅!H330)=0,"",SUM(居宅!H330)/1000)</f>
        <v/>
      </c>
      <c r="Z330" s="787" t="str">
        <f>IF(SUM(居宅!I330)=0,"",SUM(居宅!I330)/1000)</f>
        <v/>
      </c>
      <c r="AA330" s="787" t="str">
        <f>IF(SUM(居宅!N330)=0,"",SUM(居宅!N330)/1000)</f>
        <v/>
      </c>
      <c r="AB330" s="787" t="str">
        <f>IF(SUM(居宅!U330)=0,"",SUM(居宅!U330)/1000)</f>
        <v/>
      </c>
      <c r="AC330" s="787" t="str">
        <f>IF(SUM(居宅!AH330)=0,"",SUM(居宅!AH330)/1000)</f>
        <v/>
      </c>
      <c r="AD330" s="787" t="str">
        <f>IF(SUM(居宅!AL330)=0,"",SUM(居宅!AL330)/1000)</f>
        <v/>
      </c>
      <c r="AE330" s="787" t="str">
        <f>IF(SUM(居宅!AV330)=0,"",SUM(居宅!AV330)/1000)</f>
        <v/>
      </c>
      <c r="AF330" s="787" t="str">
        <f>IF(SUM(居宅!AZ330)=0,"",SUM(居宅!AZ330)/1000)</f>
        <v/>
      </c>
      <c r="AG330" s="787">
        <f>IF(SUM(作業所!H330)=0,"",SUM(作業所!H330)/1000)</f>
        <v>30</v>
      </c>
      <c r="AH330" s="787" t="str">
        <f>IF(SUM(作業所!I330)=0,"",SUM(作業所!I330)/1000)</f>
        <v/>
      </c>
      <c r="AI330" s="787">
        <f>IF(SUM(作業所!K330)=0,"",SUM(作業所!K330)/1000)</f>
        <v>20</v>
      </c>
      <c r="AJ330" s="787">
        <f>IF(SUM(作業所!R330)=0,"",SUM(作業所!R330)/1000)</f>
        <v>10</v>
      </c>
      <c r="AK330" s="788">
        <f>IF(SUM('市受託(公益)'!H330)=0,"",SUM('市受託(公益)'!H330)/1000)</f>
        <v>20</v>
      </c>
      <c r="AL330" s="409" t="str">
        <f>IF(SUM('市受託(公益)'!I330)=0,"",SUM('市受託(公益)'!I330)/1000)</f>
        <v/>
      </c>
      <c r="AM330" s="133">
        <f>IF(SUM('市受託(公益)'!K330)=0,"",SUM('市受託(公益)'!K330)/1000)</f>
        <v>20</v>
      </c>
    </row>
    <row r="331" spans="1:43" ht="13.8" hidden="1" outlineLevel="1">
      <c r="A331" s="789"/>
      <c r="B331" s="738"/>
      <c r="C331" s="739"/>
      <c r="D331" s="797" t="s">
        <v>467</v>
      </c>
      <c r="E331" s="796" t="s">
        <v>126</v>
      </c>
      <c r="F331" s="792"/>
      <c r="G331" s="736"/>
      <c r="H331" s="785">
        <v>708</v>
      </c>
      <c r="I331" s="785">
        <f t="shared" si="39"/>
        <v>1129</v>
      </c>
      <c r="J331" s="785">
        <f t="shared" si="28"/>
        <v>421</v>
      </c>
      <c r="K331" s="786" t="str">
        <f>IF(SUM(法人!H331)=0,"",SUM(法人!H331)/1000)</f>
        <v/>
      </c>
      <c r="L331" s="787">
        <f>IF(SUM(地域!H331)=0,"",SUM(地域!H331)/1000)</f>
        <v>445</v>
      </c>
      <c r="M331" s="787">
        <f>IF(SUM(相談!H331)=0,"",SUM(相談!H331)/1000)</f>
        <v>190</v>
      </c>
      <c r="N331" s="787">
        <f>IF(SUM(相談!I331)=0,"",SUM(相談!I331)/1000)</f>
        <v>50</v>
      </c>
      <c r="O331" s="787">
        <f>IF(SUM(相談!M331)=0,"",SUM(相談!M331)/1000)</f>
        <v>20</v>
      </c>
      <c r="P331" s="787">
        <f>IF(SUM(相談!Q331)=0,"",SUM(相談!Q331)/1000)</f>
        <v>120</v>
      </c>
      <c r="Q331" s="787">
        <f>IF(SUM(基金!H331)=0,"",SUM(基金!H331)/1000)</f>
        <v>9</v>
      </c>
      <c r="R331" s="787">
        <f>IF(SUM(善銀!H331)=0,"",SUM(善銀!H331)/1000)</f>
        <v>61</v>
      </c>
      <c r="S331" s="787">
        <f>IF(SUM(一般募金!H331)=0,"",SUM(一般募金!H331)/1000)</f>
        <v>182</v>
      </c>
      <c r="T331" s="787" t="str">
        <f>IF(SUM(一般募金!I331)=0,"",SUM(一般募金!I331)/1000)</f>
        <v/>
      </c>
      <c r="U331" s="787">
        <f>IF(SUM(一般募金!K331)=0,"",SUM(一般募金!K331)/1000)</f>
        <v>182</v>
      </c>
      <c r="V331" s="787" t="str">
        <f>IF(SUM(歳末募金!H331)=0,"",SUM(歳末募金!I331)/1000)</f>
        <v/>
      </c>
      <c r="W331" s="787">
        <f>IF(SUM(センター管理!H331)=0,"",SUM(センター管理!H331)/1000)</f>
        <v>3</v>
      </c>
      <c r="X331" s="787">
        <f>IF(SUM(センター管理!K331)=0,"",SUM(センター管理!K331)/1000)</f>
        <v>3</v>
      </c>
      <c r="Y331" s="787">
        <f>IF(SUM(居宅!H331)=0,"",SUM(居宅!H331)/1000)</f>
        <v>137</v>
      </c>
      <c r="Z331" s="787">
        <f>IF(SUM(居宅!I331)=0,"",SUM(居宅!I331)/1000)</f>
        <v>137</v>
      </c>
      <c r="AA331" s="787" t="str">
        <f>IF(SUM(居宅!N331)=0,"",SUM(居宅!N331)/1000)</f>
        <v/>
      </c>
      <c r="AB331" s="787" t="str">
        <f>IF(SUM(居宅!U331)=0,"",SUM(居宅!U331)/1000)</f>
        <v/>
      </c>
      <c r="AC331" s="787" t="str">
        <f>IF(SUM(居宅!AH331)=0,"",SUM(居宅!AH331)/1000)</f>
        <v/>
      </c>
      <c r="AD331" s="787" t="str">
        <f>IF(SUM(居宅!AL331)=0,"",SUM(居宅!AL331)/1000)</f>
        <v/>
      </c>
      <c r="AE331" s="787" t="str">
        <f>IF(SUM(居宅!AV331)=0,"",SUM(居宅!AV331)/1000)</f>
        <v/>
      </c>
      <c r="AF331" s="787" t="str">
        <f>IF(SUM(居宅!AZ331)=0,"",SUM(居宅!AZ331)/1000)</f>
        <v/>
      </c>
      <c r="AG331" s="787" t="str">
        <f>IF(SUM(作業所!H331)=0,"",SUM(作業所!H331)/1000)</f>
        <v/>
      </c>
      <c r="AH331" s="787" t="str">
        <f>IF(SUM(作業所!I331)=0,"",SUM(作業所!I331)/1000)</f>
        <v/>
      </c>
      <c r="AI331" s="787" t="str">
        <f>IF(SUM(作業所!K331)=0,"",SUM(作業所!K331)/1000)</f>
        <v/>
      </c>
      <c r="AJ331" s="787" t="str">
        <f>IF(SUM(作業所!R331)=0,"",SUM(作業所!R331)/1000)</f>
        <v/>
      </c>
      <c r="AK331" s="788">
        <f>IF(SUM('市受託(公益)'!H331)=0,"",SUM('市受託(公益)'!H331)/1000)</f>
        <v>102</v>
      </c>
      <c r="AL331" s="409">
        <f>IF(SUM('市受託(公益)'!I331)=0,"",SUM('市受託(公益)'!I331)/1000)</f>
        <v>22</v>
      </c>
      <c r="AM331" s="133">
        <f>IF(SUM('市受託(公益)'!K331)=0,"",SUM('市受託(公益)'!K331)/1000)</f>
        <v>80</v>
      </c>
    </row>
    <row r="332" spans="1:43" ht="13.8" hidden="1" outlineLevel="1">
      <c r="A332" s="789"/>
      <c r="B332" s="738"/>
      <c r="C332" s="739"/>
      <c r="D332" s="792" t="s">
        <v>468</v>
      </c>
      <c r="E332" s="736" t="s">
        <v>128</v>
      </c>
      <c r="F332" s="792"/>
      <c r="G332" s="736"/>
      <c r="H332" s="785">
        <v>875</v>
      </c>
      <c r="I332" s="785">
        <f t="shared" si="39"/>
        <v>1140</v>
      </c>
      <c r="J332" s="785">
        <f t="shared" si="28"/>
        <v>265</v>
      </c>
      <c r="K332" s="786" t="str">
        <f>IF(SUM(法人!H332)=0,"",SUM(法人!H332)/1000)</f>
        <v/>
      </c>
      <c r="L332" s="787" t="str">
        <f>IF(SUM(地域!H332)=0,"",SUM(地域!H332)/1000)</f>
        <v/>
      </c>
      <c r="M332" s="787" t="str">
        <f>IF(SUM(相談!H332)=0,"",SUM(相談!H332)/1000)</f>
        <v/>
      </c>
      <c r="N332" s="787" t="str">
        <f>IF(SUM(相談!I332)=0,"",SUM(相談!I332)/1000)</f>
        <v/>
      </c>
      <c r="O332" s="787" t="str">
        <f>IF(SUM(相談!M332)=0,"",SUM(相談!M332)/1000)</f>
        <v/>
      </c>
      <c r="P332" s="787" t="str">
        <f>IF(SUM(相談!Q332)=0,"",SUM(相談!Q332)/1000)</f>
        <v/>
      </c>
      <c r="Q332" s="787">
        <f>IF(SUM(基金!H332)=0,"",SUM(基金!H332)/1000)</f>
        <v>30</v>
      </c>
      <c r="R332" s="787" t="str">
        <f>IF(SUM(善銀!H332)=0,"",SUM(善銀!H332)/1000)</f>
        <v/>
      </c>
      <c r="S332" s="787">
        <f>IF(SUM(一般募金!H332)=0,"",SUM(一般募金!H332)/1000)</f>
        <v>90</v>
      </c>
      <c r="T332" s="787" t="str">
        <f>IF(SUM(一般募金!I332)=0,"",SUM(一般募金!I332)/1000)</f>
        <v/>
      </c>
      <c r="U332" s="787">
        <f>IF(SUM(一般募金!K332)=0,"",SUM(一般募金!K332)/1000)</f>
        <v>90</v>
      </c>
      <c r="V332" s="787" t="str">
        <f>IF(SUM(歳末募金!H332)=0,"",SUM(歳末募金!I332)/1000)</f>
        <v/>
      </c>
      <c r="W332" s="787" t="str">
        <f>IF(SUM(センター管理!H332)=0,"",SUM(センター管理!H332)/1000)</f>
        <v/>
      </c>
      <c r="X332" s="787" t="str">
        <f>IF(SUM(センター管理!K332)=0,"",SUM(センター管理!K332)/1000)</f>
        <v/>
      </c>
      <c r="Y332" s="787">
        <f>IF(SUM(居宅!H332)=0,"",SUM(居宅!H332)/1000)</f>
        <v>620</v>
      </c>
      <c r="Z332" s="787" t="str">
        <f>IF(SUM(居宅!I332)=0,"",SUM(居宅!I332)/1000)</f>
        <v/>
      </c>
      <c r="AA332" s="787" t="str">
        <f>IF(SUM(居宅!N332)=0,"",SUM(居宅!N332)/1000)</f>
        <v/>
      </c>
      <c r="AB332" s="787" t="str">
        <f>IF(SUM(居宅!U332)=0,"",SUM(居宅!U332)/1000)</f>
        <v/>
      </c>
      <c r="AC332" s="787" t="str">
        <f>IF(SUM(居宅!AH332)=0,"",SUM(居宅!AH332)/1000)</f>
        <v/>
      </c>
      <c r="AD332" s="787" t="str">
        <f>IF(SUM(居宅!AL332)=0,"",SUM(居宅!AL332)/1000)</f>
        <v/>
      </c>
      <c r="AE332" s="787">
        <f>IF(SUM(居宅!AV332)=0,"",SUM(居宅!AV332)/1000)</f>
        <v>600</v>
      </c>
      <c r="AF332" s="787">
        <f>IF(SUM(居宅!AZ332)=0,"",SUM(居宅!AZ332)/1000)</f>
        <v>20</v>
      </c>
      <c r="AG332" s="787">
        <f>IF(SUM(作業所!H332)=0,"",SUM(作業所!H332)/1000)</f>
        <v>400</v>
      </c>
      <c r="AH332" s="787" t="str">
        <f>IF(SUM(作業所!I332)=0,"",SUM(作業所!I332)/1000)</f>
        <v/>
      </c>
      <c r="AI332" s="787">
        <f>IF(SUM(作業所!K332)=0,"",SUM(作業所!K332)/1000)</f>
        <v>100</v>
      </c>
      <c r="AJ332" s="787">
        <f>IF(SUM(作業所!R332)=0,"",SUM(作業所!R332)/1000)</f>
        <v>300</v>
      </c>
      <c r="AK332" s="788" t="str">
        <f>IF(SUM('市受託(公益)'!H332)=0,"",SUM('市受託(公益)'!H332)/1000)</f>
        <v/>
      </c>
      <c r="AL332" s="409" t="str">
        <f>IF(SUM('市受託(公益)'!I332)=0,"",SUM('市受託(公益)'!I332)/1000)</f>
        <v/>
      </c>
      <c r="AM332" s="133" t="str">
        <f>IF(SUM('市受託(公益)'!K332)=0,"",SUM('市受託(公益)'!K332)/1000)</f>
        <v/>
      </c>
    </row>
    <row r="333" spans="1:43" ht="13.8" hidden="1" outlineLevel="1">
      <c r="A333" s="789"/>
      <c r="B333" s="738"/>
      <c r="C333" s="739"/>
      <c r="D333" s="792" t="s">
        <v>469</v>
      </c>
      <c r="E333" s="736" t="s">
        <v>135</v>
      </c>
      <c r="F333" s="792"/>
      <c r="G333" s="736"/>
      <c r="H333" s="785">
        <v>2971</v>
      </c>
      <c r="I333" s="785">
        <f t="shared" si="39"/>
        <v>3003</v>
      </c>
      <c r="J333" s="785">
        <f t="shared" si="28"/>
        <v>32</v>
      </c>
      <c r="K333" s="786" t="str">
        <f>IF(SUM(法人!H333)=0,"",SUM(法人!H333)/1000)</f>
        <v/>
      </c>
      <c r="L333" s="787">
        <f>IF(SUM(地域!H333)=0,"",SUM(地域!H333)/1000)</f>
        <v>352</v>
      </c>
      <c r="M333" s="787">
        <f>IF(SUM(相談!H333)=0,"",SUM(相談!H333)/1000)</f>
        <v>302</v>
      </c>
      <c r="N333" s="787">
        <f>IF(SUM(相談!I333)=0,"",SUM(相談!I333)/1000)</f>
        <v>75</v>
      </c>
      <c r="O333" s="787">
        <f>IF(SUM(相談!M333)=0,"",SUM(相談!M333)/1000)</f>
        <v>47</v>
      </c>
      <c r="P333" s="787">
        <f>IF(SUM(相談!Q333)=0,"",SUM(相談!Q333)/1000)</f>
        <v>180</v>
      </c>
      <c r="Q333" s="787">
        <f>IF(SUM(基金!H333)=0,"",SUM(基金!H333)/1000)</f>
        <v>20</v>
      </c>
      <c r="R333" s="787">
        <f>IF(SUM(善銀!H333)=0,"",SUM(善銀!H333)/1000)</f>
        <v>106</v>
      </c>
      <c r="S333" s="787">
        <f>IF(SUM(一般募金!H333)=0,"",SUM(一般募金!H333)/1000)</f>
        <v>401</v>
      </c>
      <c r="T333" s="787" t="str">
        <f>IF(SUM(一般募金!I333)=0,"",SUM(一般募金!I333)/1000)</f>
        <v/>
      </c>
      <c r="U333" s="787">
        <f>IF(SUM(一般募金!K333)=0,"",SUM(一般募金!K333)/1000)</f>
        <v>401</v>
      </c>
      <c r="V333" s="787" t="str">
        <f>IF(SUM(歳末募金!H333)=0,"",SUM(歳末募金!I333)/1000)</f>
        <v/>
      </c>
      <c r="W333" s="787">
        <f>IF(SUM(センター管理!H333)=0,"",SUM(センター管理!H333)/1000)</f>
        <v>10</v>
      </c>
      <c r="X333" s="787">
        <f>IF(SUM(センター管理!K333)=0,"",SUM(センター管理!K333)/1000)</f>
        <v>10</v>
      </c>
      <c r="Y333" s="787">
        <f>IF(SUM(居宅!H333)=0,"",SUM(居宅!H333)/1000)</f>
        <v>1683</v>
      </c>
      <c r="Z333" s="787">
        <f>IF(SUM(居宅!I333)=0,"",SUM(居宅!I333)/1000)</f>
        <v>95</v>
      </c>
      <c r="AA333" s="787">
        <f>IF(SUM(居宅!N333)=0,"",SUM(居宅!N333)/1000)</f>
        <v>84</v>
      </c>
      <c r="AB333" s="787">
        <f>IF(SUM(居宅!U333)=0,"",SUM(居宅!U333)/1000)</f>
        <v>198</v>
      </c>
      <c r="AC333" s="787">
        <f>IF(SUM(居宅!AH333)=0,"",SUM(居宅!AH333)/1000)</f>
        <v>52</v>
      </c>
      <c r="AD333" s="787">
        <f>IF(SUM(居宅!AL333)=0,"",SUM(居宅!AL333)/1000)</f>
        <v>780</v>
      </c>
      <c r="AE333" s="787">
        <f>IF(SUM(居宅!AV333)=0,"",SUM(居宅!AV333)/1000)</f>
        <v>66</v>
      </c>
      <c r="AF333" s="787">
        <f>IF(SUM(居宅!AZ333)=0,"",SUM(居宅!AZ333)/1000)</f>
        <v>408</v>
      </c>
      <c r="AG333" s="787">
        <f>IF(SUM(作業所!H333)=0,"",SUM(作業所!H333)/1000)</f>
        <v>93</v>
      </c>
      <c r="AH333" s="787" t="str">
        <f>IF(SUM(作業所!I333)=0,"",SUM(作業所!I333)/1000)</f>
        <v/>
      </c>
      <c r="AI333" s="787">
        <f>IF(SUM(作業所!K333)=0,"",SUM(作業所!K333)/1000)</f>
        <v>60</v>
      </c>
      <c r="AJ333" s="787">
        <f>IF(SUM(作業所!R333)=0,"",SUM(作業所!R333)/1000)</f>
        <v>33</v>
      </c>
      <c r="AK333" s="788">
        <f>IF(SUM('市受託(公益)'!H333)=0,"",SUM('市受託(公益)'!H333)/1000)</f>
        <v>36</v>
      </c>
      <c r="AL333" s="411">
        <f>IF(SUM('市受託(公益)'!I333)=0,"",SUM('市受託(公益)'!I333)/1000)</f>
        <v>12</v>
      </c>
      <c r="AM333" s="135">
        <f>IF(SUM('市受託(公益)'!K333)=0,"",SUM('市受託(公益)'!K333)/1000)</f>
        <v>24</v>
      </c>
    </row>
    <row r="334" spans="1:43" ht="13.8" hidden="1" outlineLevel="3">
      <c r="A334" s="789"/>
      <c r="B334" s="738"/>
      <c r="C334" s="739"/>
      <c r="D334" s="740"/>
      <c r="E334" s="739"/>
      <c r="F334" s="735" t="s">
        <v>1009</v>
      </c>
      <c r="G334" s="736" t="s">
        <v>1010</v>
      </c>
      <c r="H334" s="785">
        <v>0</v>
      </c>
      <c r="I334" s="785" t="str">
        <f t="shared" si="39"/>
        <v/>
      </c>
      <c r="J334" s="785" t="e">
        <f t="shared" si="28"/>
        <v>#VALUE!</v>
      </c>
      <c r="K334" s="786" t="str">
        <f>IF(SUM(法人!H334)=0,"",SUM(法人!H334)/1000)</f>
        <v/>
      </c>
      <c r="L334" s="787" t="str">
        <f>IF(SUM(地域!H334)=0,"",SUM(地域!H334)/1000)</f>
        <v/>
      </c>
      <c r="M334" s="787" t="str">
        <f>IF(SUM(相談!H334)=0,"",SUM(相談!H334)/1000)</f>
        <v/>
      </c>
      <c r="N334" s="787" t="str">
        <f>IF(SUM(相談!I334)=0,"",SUM(相談!I334)/1000)</f>
        <v/>
      </c>
      <c r="O334" s="787" t="str">
        <f>IF(SUM(相談!M334)=0,"",SUM(相談!M334)/1000)</f>
        <v/>
      </c>
      <c r="P334" s="787" t="str">
        <f>IF(SUM(相談!Q334)=0,"",SUM(相談!Q334)/1000)</f>
        <v/>
      </c>
      <c r="Q334" s="787" t="str">
        <f>IF(SUM(基金!H334)=0,"",SUM(基金!H334)/1000)</f>
        <v/>
      </c>
      <c r="R334" s="787" t="str">
        <f>IF(SUM(善銀!H334)=0,"",SUM(善銀!H334)/1000)</f>
        <v/>
      </c>
      <c r="S334" s="787" t="str">
        <f>IF(SUM(一般募金!H334)=0,"",SUM(一般募金!H334)/1000)</f>
        <v/>
      </c>
      <c r="T334" s="787" t="str">
        <f>IF(SUM(一般募金!I334)=0,"",SUM(一般募金!I334)/1000)</f>
        <v/>
      </c>
      <c r="U334" s="787" t="str">
        <f>IF(SUM(一般募金!K334)=0,"",SUM(一般募金!K334)/1000)</f>
        <v/>
      </c>
      <c r="V334" s="787" t="str">
        <f>IF(SUM(歳末募金!H334)=0,"",SUM(歳末募金!I334)/1000)</f>
        <v/>
      </c>
      <c r="W334" s="787" t="str">
        <f>IF(SUM(センター管理!H334)=0,"",SUM(センター管理!H334)/1000)</f>
        <v/>
      </c>
      <c r="X334" s="787" t="str">
        <f>IF(SUM(センター管理!K334)=0,"",SUM(センター管理!K334)/1000)</f>
        <v/>
      </c>
      <c r="Y334" s="787" t="str">
        <f>IF(SUM(居宅!H334)=0,"",SUM(居宅!H334)/1000)</f>
        <v/>
      </c>
      <c r="Z334" s="787" t="str">
        <f>IF(SUM(居宅!I334)=0,"",SUM(居宅!I334)/1000)</f>
        <v/>
      </c>
      <c r="AA334" s="787" t="str">
        <f>IF(SUM(居宅!N334)=0,"",SUM(居宅!N334)/1000)</f>
        <v/>
      </c>
      <c r="AB334" s="787" t="str">
        <f>IF(SUM(居宅!U334)=0,"",SUM(居宅!U334)/1000)</f>
        <v/>
      </c>
      <c r="AC334" s="787" t="str">
        <f>IF(SUM(居宅!AH334)=0,"",SUM(居宅!AH334)/1000)</f>
        <v/>
      </c>
      <c r="AD334" s="787" t="str">
        <f>IF(SUM(居宅!AL334)=0,"",SUM(居宅!AL334)/1000)</f>
        <v/>
      </c>
      <c r="AE334" s="787" t="str">
        <f>IF(SUM(居宅!AV334)=0,"",SUM(居宅!AV334)/1000)</f>
        <v/>
      </c>
      <c r="AF334" s="787" t="str">
        <f>IF(SUM(居宅!AZ334)=0,"",SUM(居宅!AZ334)/1000)</f>
        <v/>
      </c>
      <c r="AG334" s="787" t="str">
        <f>IF(SUM(作業所!H334)=0,"",SUM(作業所!H334)/1000)</f>
        <v/>
      </c>
      <c r="AH334" s="787" t="str">
        <f>IF(SUM(作業所!I334)=0,"",SUM(作業所!I334)/1000)</f>
        <v/>
      </c>
      <c r="AI334" s="787" t="str">
        <f>IF(SUM(作業所!K334)=0,"",SUM(作業所!K334)/1000)</f>
        <v/>
      </c>
      <c r="AJ334" s="787" t="str">
        <f>IF(SUM(作業所!R334)=0,"",SUM(作業所!R334)/1000)</f>
        <v/>
      </c>
      <c r="AK334" s="788" t="str">
        <f>IF(SUM('市受託(公益)'!H334)=0,"",SUM('市受託(公益)'!H334)/1000)</f>
        <v/>
      </c>
      <c r="AL334" s="409" t="str">
        <f>IF(SUM('市受託(公益)'!I334)=0,"",SUM('市受託(公益)'!I334)/1000)</f>
        <v/>
      </c>
      <c r="AM334" s="133" t="str">
        <f>IF(SUM('市受託(公益)'!K334)=0,"",SUM('市受託(公益)'!K334)/1000)</f>
        <v/>
      </c>
    </row>
    <row r="335" spans="1:43" ht="13.8" hidden="1" outlineLevel="3">
      <c r="A335" s="789"/>
      <c r="B335" s="738"/>
      <c r="C335" s="739"/>
      <c r="D335" s="740"/>
      <c r="E335" s="739"/>
      <c r="F335" s="735" t="s">
        <v>1011</v>
      </c>
      <c r="G335" s="736" t="s">
        <v>804</v>
      </c>
      <c r="H335" s="785">
        <v>2250</v>
      </c>
      <c r="I335" s="785">
        <f t="shared" ref="I335" si="52">IF(SUM(K335,L335,M335,Q335,R335,S335,V335,W335,Y335,AG335,AK335)=0,"",SUM(K335,L335,M335,Q335,R335,S335,V335,W335,Y335,AG335,AK335))</f>
        <v>2077</v>
      </c>
      <c r="J335" s="785">
        <f t="shared" ref="J335" si="53">IF(H335=""," ",I335-H335)</f>
        <v>-173</v>
      </c>
      <c r="K335" s="786" t="str">
        <f>IF(SUM(法人!H335)=0,"",SUM(法人!H335)/1000)</f>
        <v/>
      </c>
      <c r="L335" s="787">
        <f>IF(SUM(地域!H335)=0,"",SUM(地域!H335)/1000)</f>
        <v>163</v>
      </c>
      <c r="M335" s="787">
        <f>IF(SUM(相談!H335)=0,"",SUM(相談!H335)/1000)</f>
        <v>172</v>
      </c>
      <c r="N335" s="787">
        <f>IF(SUM(相談!I335)=0,"",SUM(相談!I335)/1000)</f>
        <v>40</v>
      </c>
      <c r="O335" s="787">
        <f>IF(SUM(相談!M335)=0,"",SUM(相談!M335)/1000)</f>
        <v>27</v>
      </c>
      <c r="P335" s="787">
        <f>IF(SUM(相談!Q335)=0,"",SUM(相談!Q335)/1000)</f>
        <v>105</v>
      </c>
      <c r="Q335" s="787" t="str">
        <f>IF(SUM(基金!H335)=0,"",SUM(基金!H335)/1000)</f>
        <v/>
      </c>
      <c r="R335" s="787">
        <f>IF(SUM(善銀!H335)=0,"",SUM(善銀!H335)/1000)</f>
        <v>69</v>
      </c>
      <c r="S335" s="787">
        <f>IF(SUM(一般募金!H335)=0,"",SUM(一般募金!H335)/1000)</f>
        <v>3</v>
      </c>
      <c r="T335" s="787" t="str">
        <f>IF(SUM(一般募金!I335)=0,"",SUM(一般募金!I335)/1000)</f>
        <v/>
      </c>
      <c r="U335" s="787">
        <f>IF(SUM(一般募金!K335)=0,"",SUM(一般募金!K335)/1000)</f>
        <v>3</v>
      </c>
      <c r="V335" s="787" t="str">
        <f>IF(SUM(歳末募金!H335)=0,"",SUM(歳末募金!I335)/1000)</f>
        <v/>
      </c>
      <c r="W335" s="787" t="str">
        <f>IF(SUM(センター管理!H335)=0,"",SUM(センター管理!H335)/1000)</f>
        <v/>
      </c>
      <c r="X335" s="787" t="str">
        <f>IF(SUM(センター管理!K335)=0,"",SUM(センター管理!K335)/1000)</f>
        <v/>
      </c>
      <c r="Y335" s="787">
        <f>IF(SUM(居宅!H335)=0,"",SUM(居宅!H335)/1000)</f>
        <v>1567</v>
      </c>
      <c r="Z335" s="787">
        <f>IF(SUM(居宅!I335)=0,"",SUM(居宅!I335)/1000)</f>
        <v>7</v>
      </c>
      <c r="AA335" s="787">
        <f>IF(SUM(居宅!N335)=0,"",SUM(居宅!N335)/1000)</f>
        <v>84</v>
      </c>
      <c r="AB335" s="787">
        <f>IF(SUM(居宅!U335)=0,"",SUM(居宅!U335)/1000)</f>
        <v>198</v>
      </c>
      <c r="AC335" s="787">
        <f>IF(SUM(居宅!AH335)=0,"",SUM(居宅!AH335)/1000)</f>
        <v>42</v>
      </c>
      <c r="AD335" s="787">
        <f>IF(SUM(居宅!AL335)=0,"",SUM(居宅!AL335)/1000)</f>
        <v>780</v>
      </c>
      <c r="AE335" s="787">
        <f>IF(SUM(居宅!AV335)=0,"",SUM(居宅!AV335)/1000)</f>
        <v>48</v>
      </c>
      <c r="AF335" s="787">
        <f>IF(SUM(居宅!AZ335)=0,"",SUM(居宅!AZ335)/1000)</f>
        <v>408</v>
      </c>
      <c r="AG335" s="787">
        <f>IF(SUM(作業所!H335)=0,"",SUM(作業所!H335)/1000)</f>
        <v>93</v>
      </c>
      <c r="AH335" s="787" t="str">
        <f>IF(SUM(作業所!I335)=0,"",SUM(作業所!I335)/1000)</f>
        <v/>
      </c>
      <c r="AI335" s="787">
        <f>IF(SUM(作業所!K335)=0,"",SUM(作業所!K335)/1000)</f>
        <v>60</v>
      </c>
      <c r="AJ335" s="787">
        <f>IF(SUM(作業所!R335)=0,"",SUM(作業所!R335)/1000)</f>
        <v>33</v>
      </c>
      <c r="AK335" s="788">
        <f>IF(SUM('市受託(公益)'!H335)=0,"",SUM('市受託(公益)'!H335)/1000)</f>
        <v>10</v>
      </c>
      <c r="AL335" s="409">
        <f>IF(SUM('市受託(公益)'!I336)=0,"",SUM('市受託(公益)'!I336)/1000)</f>
        <v>2</v>
      </c>
      <c r="AM335" s="133">
        <f>IF(SUM('市受託(公益)'!K336)=0,"",SUM('市受託(公益)'!K336)/1000)</f>
        <v>24</v>
      </c>
    </row>
    <row r="336" spans="1:43" ht="13.8" hidden="1" outlineLevel="3">
      <c r="A336" s="789"/>
      <c r="B336" s="738"/>
      <c r="C336" s="739"/>
      <c r="D336" s="740"/>
      <c r="E336" s="739"/>
      <c r="F336" s="735" t="s">
        <v>1012</v>
      </c>
      <c r="G336" s="736" t="s">
        <v>805</v>
      </c>
      <c r="H336" s="785">
        <v>721</v>
      </c>
      <c r="I336" s="785">
        <f t="shared" si="39"/>
        <v>926</v>
      </c>
      <c r="J336" s="785">
        <f t="shared" si="28"/>
        <v>205</v>
      </c>
      <c r="K336" s="786" t="str">
        <f>IF(SUM(法人!H336)=0,"",SUM(法人!H336)/1000)</f>
        <v/>
      </c>
      <c r="L336" s="787">
        <f>IF(SUM(地域!H336)=0,"",SUM(地域!H336)/1000)</f>
        <v>189</v>
      </c>
      <c r="M336" s="787">
        <f>IF(SUM(相談!H336)=0,"",SUM(相談!H336)/1000)</f>
        <v>130</v>
      </c>
      <c r="N336" s="787">
        <f>IF(SUM(相談!I336)=0,"",SUM(相談!I336)/1000)</f>
        <v>35</v>
      </c>
      <c r="O336" s="787">
        <f>IF(SUM(相談!M336)=0,"",SUM(相談!M336)/1000)</f>
        <v>20</v>
      </c>
      <c r="P336" s="787">
        <f>IF(SUM(相談!Q336)=0,"",SUM(相談!Q336)/1000)</f>
        <v>75</v>
      </c>
      <c r="Q336" s="787">
        <f>IF(SUM(基金!H336)=0,"",SUM(基金!H336)/1000)</f>
        <v>20</v>
      </c>
      <c r="R336" s="787">
        <f>IF(SUM(善銀!H336)=0,"",SUM(善銀!H336)/1000)</f>
        <v>37</v>
      </c>
      <c r="S336" s="787">
        <f>IF(SUM(一般募金!H336)=0,"",SUM(一般募金!H336)/1000)</f>
        <v>398</v>
      </c>
      <c r="T336" s="787" t="str">
        <f>IF(SUM(一般募金!I336)=0,"",SUM(一般募金!I336)/1000)</f>
        <v/>
      </c>
      <c r="U336" s="787">
        <f>IF(SUM(一般募金!K336)=0,"",SUM(一般募金!K336)/1000)</f>
        <v>398</v>
      </c>
      <c r="V336" s="787" t="str">
        <f>IF(SUM(歳末募金!H336)=0,"",SUM(歳末募金!I336)/1000)</f>
        <v/>
      </c>
      <c r="W336" s="787">
        <f>IF(SUM(センター管理!H336)=0,"",SUM(センター管理!H336)/1000)</f>
        <v>10</v>
      </c>
      <c r="X336" s="787">
        <f>IF(SUM(センター管理!K336)=0,"",SUM(センター管理!K336)/1000)</f>
        <v>10</v>
      </c>
      <c r="Y336" s="787">
        <f>IF(SUM(居宅!H336)=0,"",SUM(居宅!H336)/1000)</f>
        <v>116</v>
      </c>
      <c r="Z336" s="787">
        <f>IF(SUM(居宅!I336)=0,"",SUM(居宅!I336)/1000)</f>
        <v>88</v>
      </c>
      <c r="AA336" s="787" t="str">
        <f>IF(SUM(居宅!N336)=0,"",SUM(居宅!N336)/1000)</f>
        <v/>
      </c>
      <c r="AB336" s="787" t="str">
        <f>IF(SUM(居宅!U336)=0,"",SUM(居宅!U336)/1000)</f>
        <v/>
      </c>
      <c r="AC336" s="787">
        <f>IF(SUM(居宅!AH336)=0,"",SUM(居宅!AH336)/1000)</f>
        <v>10</v>
      </c>
      <c r="AD336" s="787" t="str">
        <f>IF(SUM(居宅!AL336)=0,"",SUM(居宅!AL336)/1000)</f>
        <v/>
      </c>
      <c r="AE336" s="787">
        <f>IF(SUM(居宅!AV336)=0,"",SUM(居宅!AV336)/1000)</f>
        <v>18</v>
      </c>
      <c r="AF336" s="787" t="str">
        <f>IF(SUM(居宅!AZ336)=0,"",SUM(居宅!AZ336)/1000)</f>
        <v/>
      </c>
      <c r="AG336" s="787" t="str">
        <f>IF(SUM(作業所!H336)=0,"",SUM(作業所!H336)/1000)</f>
        <v/>
      </c>
      <c r="AH336" s="787" t="str">
        <f>IF(SUM(作業所!I336)=0,"",SUM(作業所!I336)/1000)</f>
        <v/>
      </c>
      <c r="AI336" s="787" t="str">
        <f>IF(SUM(作業所!K336)=0,"",SUM(作業所!K336)/1000)</f>
        <v/>
      </c>
      <c r="AJ336" s="787" t="str">
        <f>IF(SUM(作業所!R336)=0,"",SUM(作業所!R336)/1000)</f>
        <v/>
      </c>
      <c r="AK336" s="788">
        <f>IF(SUM('市受託(公益)'!H336)=0,"",SUM('市受託(公益)'!H336)/1000)</f>
        <v>26</v>
      </c>
      <c r="AL336" s="409">
        <f>IF(SUM('市受託(公益)'!I336)=0,"",SUM('市受託(公益)'!I336)/1000)</f>
        <v>2</v>
      </c>
      <c r="AM336" s="133">
        <f>IF(SUM('市受託(公益)'!K336)=0,"",SUM('市受託(公益)'!K336)/1000)</f>
        <v>24</v>
      </c>
    </row>
    <row r="337" spans="1:39" ht="13.8" hidden="1" outlineLevel="3">
      <c r="A337" s="789"/>
      <c r="B337" s="738"/>
      <c r="C337" s="739"/>
      <c r="D337" s="740"/>
      <c r="E337" s="739"/>
      <c r="F337" s="735" t="s">
        <v>1038</v>
      </c>
      <c r="G337" s="736" t="s">
        <v>1041</v>
      </c>
      <c r="H337" s="785">
        <v>0</v>
      </c>
      <c r="I337" s="785" t="str">
        <f t="shared" ref="I337" si="54">IF(SUM(K337,L337,M337,Q337,R337,S337,V337,W337,Y337,AG337,AK337)=0,"",SUM(K337,L337,M337,Q337,R337,S337,V337,W337,Y337,AG337,AK337))</f>
        <v/>
      </c>
      <c r="J337" s="785" t="e">
        <f t="shared" ref="J337" si="55">IF(H337=""," ",I337-H337)</f>
        <v>#VALUE!</v>
      </c>
      <c r="K337" s="786" t="str">
        <f>IF(SUM(法人!H337)=0,"",SUM(法人!H337)/1000)</f>
        <v/>
      </c>
      <c r="L337" s="787" t="str">
        <f>IF(SUM(地域!H337)=0,"",SUM(地域!H337)/1000)</f>
        <v/>
      </c>
      <c r="M337" s="787" t="str">
        <f>IF(SUM(相談!H337)=0,"",SUM(相談!H337)/1000)</f>
        <v/>
      </c>
      <c r="N337" s="787" t="str">
        <f>IF(SUM(相談!I337)=0,"",SUM(相談!I337)/1000)</f>
        <v/>
      </c>
      <c r="O337" s="787" t="str">
        <f>IF(SUM(相談!M337)=0,"",SUM(相談!M337)/1000)</f>
        <v/>
      </c>
      <c r="P337" s="787" t="str">
        <f>IF(SUM(相談!Q337)=0,"",SUM(相談!Q337)/1000)</f>
        <v/>
      </c>
      <c r="Q337" s="787" t="str">
        <f>IF(SUM(基金!H337)=0,"",SUM(基金!H337)/1000)</f>
        <v/>
      </c>
      <c r="R337" s="787" t="str">
        <f>IF(SUM(善銀!H337)=0,"",SUM(善銀!H337)/1000)</f>
        <v/>
      </c>
      <c r="S337" s="787" t="str">
        <f>IF(SUM(一般募金!H337)=0,"",SUM(一般募金!H337)/1000)</f>
        <v/>
      </c>
      <c r="T337" s="787" t="str">
        <f>IF(SUM(一般募金!I337)=0,"",SUM(一般募金!I337)/1000)</f>
        <v/>
      </c>
      <c r="U337" s="787" t="str">
        <f>IF(SUM(一般募金!K337)=0,"",SUM(一般募金!K337)/1000)</f>
        <v/>
      </c>
      <c r="V337" s="787" t="str">
        <f>IF(SUM(歳末募金!H337)=0,"",SUM(歳末募金!I337)/1000)</f>
        <v/>
      </c>
      <c r="W337" s="787" t="str">
        <f>IF(SUM(センター管理!H337)=0,"",SUM(センター管理!H337)/1000)</f>
        <v/>
      </c>
      <c r="X337" s="787" t="str">
        <f>IF(SUM(センター管理!K337)=0,"",SUM(センター管理!K337)/1000)</f>
        <v/>
      </c>
      <c r="Y337" s="787" t="str">
        <f>IF(SUM(居宅!H337)=0,"",SUM(居宅!H337)/1000)</f>
        <v/>
      </c>
      <c r="Z337" s="787" t="str">
        <f>IF(SUM(居宅!I337)=0,"",SUM(居宅!I337)/1000)</f>
        <v/>
      </c>
      <c r="AA337" s="787" t="str">
        <f>IF(SUM(居宅!N337)=0,"",SUM(居宅!N337)/1000)</f>
        <v/>
      </c>
      <c r="AB337" s="787" t="str">
        <f>IF(SUM(居宅!U337)=0,"",SUM(居宅!U337)/1000)</f>
        <v/>
      </c>
      <c r="AC337" s="787" t="str">
        <f>IF(SUM(居宅!AH337)=0,"",SUM(居宅!AH337)/1000)</f>
        <v/>
      </c>
      <c r="AD337" s="787" t="str">
        <f>IF(SUM(居宅!AL337)=0,"",SUM(居宅!AL337)/1000)</f>
        <v/>
      </c>
      <c r="AE337" s="787" t="str">
        <f>IF(SUM(居宅!AV337)=0,"",SUM(居宅!AV337)/1000)</f>
        <v/>
      </c>
      <c r="AF337" s="787" t="str">
        <f>IF(SUM(居宅!AZ337)=0,"",SUM(居宅!AZ337)/1000)</f>
        <v/>
      </c>
      <c r="AG337" s="787" t="str">
        <f>IF(SUM(作業所!H337)=0,"",SUM(作業所!H337)/1000)</f>
        <v/>
      </c>
      <c r="AH337" s="787" t="str">
        <f>IF(SUM(作業所!I337)=0,"",SUM(作業所!I337)/1000)</f>
        <v/>
      </c>
      <c r="AI337" s="787" t="str">
        <f>IF(SUM(作業所!K337)=0,"",SUM(作業所!K337)/1000)</f>
        <v/>
      </c>
      <c r="AJ337" s="787" t="str">
        <f>IF(SUM(作業所!R337)=0,"",SUM(作業所!R337)/1000)</f>
        <v/>
      </c>
      <c r="AK337" s="788" t="str">
        <f>IF(SUM('市受託(公益)'!H337)=0,"",SUM('市受託(公益)'!H337)/1000)</f>
        <v/>
      </c>
      <c r="AL337" s="409" t="str">
        <f>IF(SUM('市受託(公益)'!I338)=0,"",SUM('市受託(公益)'!I338)/1000)</f>
        <v/>
      </c>
      <c r="AM337" s="133" t="str">
        <f>IF(SUM('市受託(公益)'!K338)=0,"",SUM('市受託(公益)'!K338)/1000)</f>
        <v/>
      </c>
    </row>
    <row r="338" spans="1:39" ht="13.8" hidden="1" outlineLevel="3">
      <c r="A338" s="789"/>
      <c r="B338" s="738"/>
      <c r="C338" s="739"/>
      <c r="D338" s="740"/>
      <c r="E338" s="739"/>
      <c r="F338" s="735" t="s">
        <v>1039</v>
      </c>
      <c r="G338" s="736" t="s">
        <v>1042</v>
      </c>
      <c r="H338" s="785">
        <v>0</v>
      </c>
      <c r="I338" s="785" t="str">
        <f t="shared" si="39"/>
        <v/>
      </c>
      <c r="J338" s="785" t="e">
        <f t="shared" si="28"/>
        <v>#VALUE!</v>
      </c>
      <c r="K338" s="786" t="str">
        <f>IF(SUM(法人!H338)=0,"",SUM(法人!H338)/1000)</f>
        <v/>
      </c>
      <c r="L338" s="787" t="str">
        <f>IF(SUM(地域!H338)=0,"",SUM(地域!H338)/1000)</f>
        <v/>
      </c>
      <c r="M338" s="787" t="str">
        <f>IF(SUM(相談!H338)=0,"",SUM(相談!H338)/1000)</f>
        <v/>
      </c>
      <c r="N338" s="787" t="str">
        <f>IF(SUM(相談!I338)=0,"",SUM(相談!I338)/1000)</f>
        <v/>
      </c>
      <c r="O338" s="787" t="str">
        <f>IF(SUM(相談!M338)=0,"",SUM(相談!M338)/1000)</f>
        <v/>
      </c>
      <c r="P338" s="787" t="str">
        <f>IF(SUM(相談!Q338)=0,"",SUM(相談!Q338)/1000)</f>
        <v/>
      </c>
      <c r="Q338" s="787" t="str">
        <f>IF(SUM(基金!H338)=0,"",SUM(基金!H338)/1000)</f>
        <v/>
      </c>
      <c r="R338" s="787" t="str">
        <f>IF(SUM(善銀!H338)=0,"",SUM(善銀!H338)/1000)</f>
        <v/>
      </c>
      <c r="S338" s="787" t="str">
        <f>IF(SUM(一般募金!H338)=0,"",SUM(一般募金!H338)/1000)</f>
        <v/>
      </c>
      <c r="T338" s="787" t="str">
        <f>IF(SUM(一般募金!I338)=0,"",SUM(一般募金!I338)/1000)</f>
        <v/>
      </c>
      <c r="U338" s="787" t="str">
        <f>IF(SUM(一般募金!K338)=0,"",SUM(一般募金!K338)/1000)</f>
        <v/>
      </c>
      <c r="V338" s="787" t="str">
        <f>IF(SUM(歳末募金!H338)=0,"",SUM(歳末募金!I338)/1000)</f>
        <v/>
      </c>
      <c r="W338" s="787" t="str">
        <f>IF(SUM(センター管理!H338)=0,"",SUM(センター管理!H338)/1000)</f>
        <v/>
      </c>
      <c r="X338" s="787" t="str">
        <f>IF(SUM(センター管理!K338)=0,"",SUM(センター管理!K338)/1000)</f>
        <v/>
      </c>
      <c r="Y338" s="787" t="str">
        <f>IF(SUM(居宅!H338)=0,"",SUM(居宅!H338)/1000)</f>
        <v/>
      </c>
      <c r="Z338" s="787" t="str">
        <f>IF(SUM(居宅!I338)=0,"",SUM(居宅!I338)/1000)</f>
        <v/>
      </c>
      <c r="AA338" s="787" t="str">
        <f>IF(SUM(居宅!N338)=0,"",SUM(居宅!N338)/1000)</f>
        <v/>
      </c>
      <c r="AB338" s="787" t="str">
        <f>IF(SUM(居宅!U338)=0,"",SUM(居宅!U338)/1000)</f>
        <v/>
      </c>
      <c r="AC338" s="787" t="str">
        <f>IF(SUM(居宅!AH338)=0,"",SUM(居宅!AH338)/1000)</f>
        <v/>
      </c>
      <c r="AD338" s="787" t="str">
        <f>IF(SUM(居宅!AL338)=0,"",SUM(居宅!AL338)/1000)</f>
        <v/>
      </c>
      <c r="AE338" s="787" t="str">
        <f>IF(SUM(居宅!AV338)=0,"",SUM(居宅!AV338)/1000)</f>
        <v/>
      </c>
      <c r="AF338" s="787" t="str">
        <f>IF(SUM(居宅!AZ338)=0,"",SUM(居宅!AZ338)/1000)</f>
        <v/>
      </c>
      <c r="AG338" s="787" t="str">
        <f>IF(SUM(作業所!H338)=0,"",SUM(作業所!H338)/1000)</f>
        <v/>
      </c>
      <c r="AH338" s="787" t="str">
        <f>IF(SUM(作業所!I338)=0,"",SUM(作業所!I338)/1000)</f>
        <v/>
      </c>
      <c r="AI338" s="787" t="str">
        <f>IF(SUM(作業所!K338)=0,"",SUM(作業所!K338)/1000)</f>
        <v/>
      </c>
      <c r="AJ338" s="787" t="str">
        <f>IF(SUM(作業所!R338)=0,"",SUM(作業所!R338)/1000)</f>
        <v/>
      </c>
      <c r="AK338" s="788" t="str">
        <f>IF(SUM('市受託(公益)'!H338)=0,"",SUM('市受託(公益)'!H338)/1000)</f>
        <v/>
      </c>
      <c r="AL338" s="409" t="str">
        <f>IF(SUM('市受託(公益)'!I339)=0,"",SUM('市受託(公益)'!I339)/1000)</f>
        <v/>
      </c>
      <c r="AM338" s="133" t="str">
        <f>IF(SUM('市受託(公益)'!K339)=0,"",SUM('市受託(公益)'!K339)/1000)</f>
        <v/>
      </c>
    </row>
    <row r="339" spans="1:39" ht="13.8" hidden="1" outlineLevel="3">
      <c r="A339" s="789"/>
      <c r="B339" s="738"/>
      <c r="C339" s="739"/>
      <c r="D339" s="740"/>
      <c r="E339" s="739"/>
      <c r="F339" s="735" t="s">
        <v>1040</v>
      </c>
      <c r="G339" s="736" t="s">
        <v>1043</v>
      </c>
      <c r="H339" s="785">
        <v>0</v>
      </c>
      <c r="I339" s="785" t="str">
        <f t="shared" ref="I339" si="56">IF(SUM(K339,L339,M339,Q339,R339,S339,V339,W339,Y339,AG339,AK339)=0,"",SUM(K339,L339,M339,Q339,R339,S339,V339,W339,Y339,AG339,AK339))</f>
        <v/>
      </c>
      <c r="J339" s="785" t="e">
        <f t="shared" ref="J339" si="57">IF(H339=""," ",I339-H339)</f>
        <v>#VALUE!</v>
      </c>
      <c r="K339" s="786" t="str">
        <f>IF(SUM(法人!H339)=0,"",SUM(法人!H339)/1000)</f>
        <v/>
      </c>
      <c r="L339" s="787" t="str">
        <f>IF(SUM(地域!H339)=0,"",SUM(地域!H339)/1000)</f>
        <v/>
      </c>
      <c r="M339" s="787" t="str">
        <f>IF(SUM(相談!H339)=0,"",SUM(相談!H339)/1000)</f>
        <v/>
      </c>
      <c r="N339" s="787" t="str">
        <f>IF(SUM(相談!I339)=0,"",SUM(相談!I339)/1000)</f>
        <v/>
      </c>
      <c r="O339" s="787" t="str">
        <f>IF(SUM(相談!M339)=0,"",SUM(相談!M339)/1000)</f>
        <v/>
      </c>
      <c r="P339" s="787" t="str">
        <f>IF(SUM(相談!Q339)=0,"",SUM(相談!Q339)/1000)</f>
        <v/>
      </c>
      <c r="Q339" s="787" t="str">
        <f>IF(SUM(基金!H339)=0,"",SUM(基金!H339)/1000)</f>
        <v/>
      </c>
      <c r="R339" s="787" t="str">
        <f>IF(SUM(善銀!H339)=0,"",SUM(善銀!H339)/1000)</f>
        <v/>
      </c>
      <c r="S339" s="787" t="str">
        <f>IF(SUM(一般募金!H339)=0,"",SUM(一般募金!H339)/1000)</f>
        <v/>
      </c>
      <c r="T339" s="787" t="str">
        <f>IF(SUM(一般募金!I339)=0,"",SUM(一般募金!I339)/1000)</f>
        <v/>
      </c>
      <c r="U339" s="787" t="str">
        <f>IF(SUM(一般募金!K339)=0,"",SUM(一般募金!K339)/1000)</f>
        <v/>
      </c>
      <c r="V339" s="787" t="str">
        <f>IF(SUM(歳末募金!H339)=0,"",SUM(歳末募金!I339)/1000)</f>
        <v/>
      </c>
      <c r="W339" s="787" t="str">
        <f>IF(SUM(センター管理!H339)=0,"",SUM(センター管理!H339)/1000)</f>
        <v/>
      </c>
      <c r="X339" s="787" t="str">
        <f>IF(SUM(センター管理!K339)=0,"",SUM(センター管理!K339)/1000)</f>
        <v/>
      </c>
      <c r="Y339" s="787" t="str">
        <f>IF(SUM(居宅!H339)=0,"",SUM(居宅!H339)/1000)</f>
        <v/>
      </c>
      <c r="Z339" s="787" t="str">
        <f>IF(SUM(居宅!I339)=0,"",SUM(居宅!I339)/1000)</f>
        <v/>
      </c>
      <c r="AA339" s="787" t="str">
        <f>IF(SUM(居宅!N339)=0,"",SUM(居宅!N339)/1000)</f>
        <v/>
      </c>
      <c r="AB339" s="787" t="str">
        <f>IF(SUM(居宅!U339)=0,"",SUM(居宅!U339)/1000)</f>
        <v/>
      </c>
      <c r="AC339" s="787" t="str">
        <f>IF(SUM(居宅!AH339)=0,"",SUM(居宅!AH339)/1000)</f>
        <v/>
      </c>
      <c r="AD339" s="787" t="str">
        <f>IF(SUM(居宅!AL339)=0,"",SUM(居宅!AL339)/1000)</f>
        <v/>
      </c>
      <c r="AE339" s="787" t="str">
        <f>IF(SUM(居宅!AV339)=0,"",SUM(居宅!AV339)/1000)</f>
        <v/>
      </c>
      <c r="AF339" s="787" t="str">
        <f>IF(SUM(居宅!AZ339)=0,"",SUM(居宅!AZ339)/1000)</f>
        <v/>
      </c>
      <c r="AG339" s="787" t="str">
        <f>IF(SUM(作業所!H339)=0,"",SUM(作業所!H339)/1000)</f>
        <v/>
      </c>
      <c r="AH339" s="787" t="str">
        <f>IF(SUM(作業所!I339)=0,"",SUM(作業所!I339)/1000)</f>
        <v/>
      </c>
      <c r="AI339" s="787" t="str">
        <f>IF(SUM(作業所!K339)=0,"",SUM(作業所!K339)/1000)</f>
        <v/>
      </c>
      <c r="AJ339" s="787" t="str">
        <f>IF(SUM(作業所!R339)=0,"",SUM(作業所!R339)/1000)</f>
        <v/>
      </c>
      <c r="AK339" s="788" t="str">
        <f>IF(SUM('市受託(公益)'!H339)=0,"",SUM('市受託(公益)'!H339)/1000)</f>
        <v/>
      </c>
      <c r="AL339" s="409" t="str">
        <f>IF(SUM('市受託(公益)'!I340)=0,"",SUM('市受託(公益)'!I340)/1000)</f>
        <v/>
      </c>
      <c r="AM339" s="133" t="str">
        <f>IF(SUM('市受託(公益)'!K340)=0,"",SUM('市受託(公益)'!K340)/1000)</f>
        <v/>
      </c>
    </row>
    <row r="340" spans="1:39" ht="13.8" hidden="1" outlineLevel="3">
      <c r="A340" s="789"/>
      <c r="B340" s="738"/>
      <c r="C340" s="739"/>
      <c r="D340" s="740"/>
      <c r="E340" s="739"/>
      <c r="F340" s="735" t="s">
        <v>685</v>
      </c>
      <c r="G340" s="736" t="s">
        <v>689</v>
      </c>
      <c r="H340" s="785">
        <v>0</v>
      </c>
      <c r="I340" s="785">
        <v>0</v>
      </c>
      <c r="J340" s="785">
        <f t="shared" si="28"/>
        <v>0</v>
      </c>
      <c r="K340" s="786" t="str">
        <f>IF(SUM(法人!H340)=0,"",SUM(法人!H340)/1000)</f>
        <v/>
      </c>
      <c r="L340" s="787" t="str">
        <f>IF(SUM(地域!H340)=0,"",SUM(地域!H340)/1000)</f>
        <v/>
      </c>
      <c r="M340" s="787" t="str">
        <f>IF(SUM(相談!H340)=0,"",SUM(相談!H340)/1000)</f>
        <v/>
      </c>
      <c r="N340" s="787" t="str">
        <f>IF(SUM(相談!I340)=0,"",SUM(相談!I340)/1000)</f>
        <v/>
      </c>
      <c r="O340" s="787" t="str">
        <f>IF(SUM(相談!M340)=0,"",SUM(相談!M340)/1000)</f>
        <v/>
      </c>
      <c r="P340" s="787" t="str">
        <f>IF(SUM(相談!Q340)=0,"",SUM(相談!Q340)/1000)</f>
        <v/>
      </c>
      <c r="Q340" s="787" t="str">
        <f>IF(SUM(基金!H340)=0,"",SUM(基金!H340)/1000)</f>
        <v/>
      </c>
      <c r="R340" s="787" t="str">
        <f>IF(SUM(善銀!H340)=0,"",SUM(善銀!H340)/1000)</f>
        <v/>
      </c>
      <c r="S340" s="787" t="str">
        <f>IF(SUM(一般募金!H340)=0,"",SUM(一般募金!H340)/1000)</f>
        <v/>
      </c>
      <c r="T340" s="787" t="str">
        <f>IF(SUM(一般募金!I340)=0,"",SUM(一般募金!I340)/1000)</f>
        <v/>
      </c>
      <c r="U340" s="787" t="str">
        <f>IF(SUM(一般募金!K340)=0,"",SUM(一般募金!K340)/1000)</f>
        <v/>
      </c>
      <c r="V340" s="787" t="str">
        <f>IF(SUM(歳末募金!H340)=0,"",SUM(歳末募金!I340)/1000)</f>
        <v/>
      </c>
      <c r="W340" s="787" t="str">
        <f>IF(SUM(センター管理!H340)=0,"",SUM(センター管理!H340)/1000)</f>
        <v/>
      </c>
      <c r="X340" s="787" t="str">
        <f>IF(SUM(センター管理!K340)=0,"",SUM(センター管理!K340)/1000)</f>
        <v/>
      </c>
      <c r="Y340" s="787" t="str">
        <f>IF(SUM(居宅!H340)=0,"",SUM(居宅!H340)/1000)</f>
        <v/>
      </c>
      <c r="Z340" s="787" t="str">
        <f>IF(SUM(居宅!I340)=0,"",SUM(居宅!I340)/1000)</f>
        <v/>
      </c>
      <c r="AA340" s="787" t="str">
        <f>IF(SUM(居宅!N340)=0,"",SUM(居宅!N340)/1000)</f>
        <v/>
      </c>
      <c r="AB340" s="787" t="str">
        <f>IF(SUM(居宅!U340)=0,"",SUM(居宅!U340)/1000)</f>
        <v/>
      </c>
      <c r="AC340" s="787" t="str">
        <f>IF(SUM(居宅!AH340)=0,"",SUM(居宅!AH340)/1000)</f>
        <v/>
      </c>
      <c r="AD340" s="787" t="str">
        <f>IF(SUM(居宅!AL340)=0,"",SUM(居宅!AL340)/1000)</f>
        <v/>
      </c>
      <c r="AE340" s="787" t="str">
        <f>IF(SUM(居宅!AV340)=0,"",SUM(居宅!AV340)/1000)</f>
        <v/>
      </c>
      <c r="AF340" s="787" t="str">
        <f>IF(SUM(居宅!AZ340)=0,"",SUM(居宅!AZ340)/1000)</f>
        <v/>
      </c>
      <c r="AG340" s="787" t="str">
        <f>IF(SUM(作業所!H340)=0,"",SUM(作業所!H340)/1000)</f>
        <v/>
      </c>
      <c r="AH340" s="787" t="str">
        <f>IF(SUM(作業所!I340)=0,"",SUM(作業所!I340)/1000)</f>
        <v/>
      </c>
      <c r="AI340" s="787" t="str">
        <f>IF(SUM(作業所!K340)=0,"",SUM(作業所!K340)/1000)</f>
        <v/>
      </c>
      <c r="AJ340" s="787" t="str">
        <f>IF(SUM(作業所!R340)=0,"",SUM(作業所!R340)/1000)</f>
        <v/>
      </c>
      <c r="AK340" s="788" t="str">
        <f>IF(SUM('市受託(公益)'!H340)=0,"",SUM('市受託(公益)'!H340)/1000)</f>
        <v/>
      </c>
      <c r="AL340" s="409" t="str">
        <f>IF(SUM('市受託(公益)'!I340)=0,"",SUM('市受託(公益)'!I340)/1000)</f>
        <v/>
      </c>
      <c r="AM340" s="133" t="str">
        <f>IF(SUM('市受託(公益)'!K340)=0,"",SUM('市受託(公益)'!K340)/1000)</f>
        <v/>
      </c>
    </row>
    <row r="341" spans="1:39" ht="13.8" hidden="1" outlineLevel="1">
      <c r="A341" s="789"/>
      <c r="B341" s="738"/>
      <c r="C341" s="739"/>
      <c r="D341" s="792" t="s">
        <v>470</v>
      </c>
      <c r="E341" s="736" t="s">
        <v>137</v>
      </c>
      <c r="F341" s="792"/>
      <c r="G341" s="736"/>
      <c r="H341" s="785">
        <v>59</v>
      </c>
      <c r="I341" s="785">
        <f t="shared" ref="I341:I386" si="58">IF(SUM(K341,L341,M341,Q341,R341,S341,V341,W341,Y341,AG341,AK341)=0,"",SUM(K341,L341,M341,Q341,R341,S341,V341,W341,Y341,AG341,AK341))</f>
        <v>128</v>
      </c>
      <c r="J341" s="785">
        <f t="shared" si="28"/>
        <v>69</v>
      </c>
      <c r="K341" s="786" t="str">
        <f>IF(SUM(法人!H341)=0,"",SUM(法人!H341)/1000)</f>
        <v/>
      </c>
      <c r="L341" s="787">
        <f>IF(SUM(地域!H341)=0,"",SUM(地域!H341)/1000)</f>
        <v>37</v>
      </c>
      <c r="M341" s="787">
        <f>IF(SUM(相談!H341)=0,"",SUM(相談!H341)/1000)</f>
        <v>10</v>
      </c>
      <c r="N341" s="787" t="str">
        <f>IF(SUM(相談!I341)=0,"",SUM(相談!I341)/1000)</f>
        <v/>
      </c>
      <c r="O341" s="787" t="str">
        <f>IF(SUM(相談!M341)=0,"",SUM(相談!M341)/1000)</f>
        <v/>
      </c>
      <c r="P341" s="787">
        <f>IF(SUM(相談!Q341)=0,"",SUM(相談!Q341)/1000)</f>
        <v>10</v>
      </c>
      <c r="Q341" s="787">
        <f>IF(SUM(基金!H341)=0,"",SUM(基金!H341)/1000)</f>
        <v>7</v>
      </c>
      <c r="R341" s="787" t="str">
        <f>IF(SUM(善銀!H341)=0,"",SUM(善銀!H341)/1000)</f>
        <v/>
      </c>
      <c r="S341" s="787">
        <f>IF(SUM(一般募金!H341)=0,"",SUM(一般募金!H341)/1000)</f>
        <v>55</v>
      </c>
      <c r="T341" s="787" t="str">
        <f>IF(SUM(一般募金!I341)=0,"",SUM(一般募金!I341)/1000)</f>
        <v/>
      </c>
      <c r="U341" s="787">
        <f>IF(SUM(一般募金!K341)=0,"",SUM(一般募金!K341)/1000)</f>
        <v>55</v>
      </c>
      <c r="V341" s="787" t="str">
        <f>IF(SUM(歳末募金!H341)=0,"",SUM(歳末募金!I341)/1000)</f>
        <v/>
      </c>
      <c r="W341" s="787">
        <f>IF(SUM(センター管理!H341)=0,"",SUM(センター管理!H341)/1000)</f>
        <v>8</v>
      </c>
      <c r="X341" s="787">
        <f>IF(SUM(センター管理!K341)=0,"",SUM(センター管理!K341)/1000)</f>
        <v>8</v>
      </c>
      <c r="Y341" s="787" t="str">
        <f>IF(SUM(居宅!H341)=0,"",SUM(居宅!H341)/1000)</f>
        <v/>
      </c>
      <c r="Z341" s="787" t="str">
        <f>IF(SUM(居宅!I341)=0,"",SUM(居宅!I341)/1000)</f>
        <v/>
      </c>
      <c r="AA341" s="787" t="str">
        <f>IF(SUM(居宅!N341)=0,"",SUM(居宅!N341)/1000)</f>
        <v/>
      </c>
      <c r="AB341" s="787" t="str">
        <f>IF(SUM(居宅!U341)=0,"",SUM(居宅!U341)/1000)</f>
        <v/>
      </c>
      <c r="AC341" s="787" t="str">
        <f>IF(SUM(居宅!AH341)=0,"",SUM(居宅!AH341)/1000)</f>
        <v/>
      </c>
      <c r="AD341" s="787" t="str">
        <f>IF(SUM(居宅!AL341)=0,"",SUM(居宅!AL341)/1000)</f>
        <v/>
      </c>
      <c r="AE341" s="787" t="str">
        <f>IF(SUM(居宅!AV341)=0,"",SUM(居宅!AV341)/1000)</f>
        <v/>
      </c>
      <c r="AF341" s="787" t="str">
        <f>IF(SUM(居宅!AZ341)=0,"",SUM(居宅!AZ341)/1000)</f>
        <v/>
      </c>
      <c r="AG341" s="787" t="str">
        <f>IF(SUM(作業所!H341)=0,"",SUM(作業所!H341)/1000)</f>
        <v/>
      </c>
      <c r="AH341" s="787" t="str">
        <f>IF(SUM(作業所!I341)=0,"",SUM(作業所!I341)/1000)</f>
        <v/>
      </c>
      <c r="AI341" s="787" t="str">
        <f>IF(SUM(作業所!K341)=0,"",SUM(作業所!K341)/1000)</f>
        <v/>
      </c>
      <c r="AJ341" s="787" t="str">
        <f>IF(SUM(作業所!R341)=0,"",SUM(作業所!R341)/1000)</f>
        <v/>
      </c>
      <c r="AK341" s="788">
        <f>IF(SUM('市受託(公益)'!H341)=0,"",SUM('市受託(公益)'!H341)/1000)</f>
        <v>11</v>
      </c>
      <c r="AL341" s="411" t="str">
        <f>IF(SUM('市受託(公益)'!I341)=0,"",SUM('市受託(公益)'!I341)/1000)</f>
        <v/>
      </c>
      <c r="AM341" s="135">
        <f>IF(SUM('市受託(公益)'!K341)=0,"",SUM('市受託(公益)'!K341)/1000)</f>
        <v>11</v>
      </c>
    </row>
    <row r="342" spans="1:39" ht="13.8" hidden="1" outlineLevel="1">
      <c r="A342" s="789"/>
      <c r="B342" s="738"/>
      <c r="C342" s="739"/>
      <c r="D342" s="792" t="s">
        <v>471</v>
      </c>
      <c r="E342" s="736" t="s">
        <v>136</v>
      </c>
      <c r="F342" s="792"/>
      <c r="G342" s="736"/>
      <c r="H342" s="785">
        <v>15</v>
      </c>
      <c r="I342" s="785">
        <f t="shared" si="58"/>
        <v>15</v>
      </c>
      <c r="J342" s="785">
        <f t="shared" si="28"/>
        <v>0</v>
      </c>
      <c r="K342" s="786" t="str">
        <f>IF(SUM(法人!H342)=0,"",SUM(法人!H342)/1000)</f>
        <v/>
      </c>
      <c r="L342" s="787" t="str">
        <f>IF(SUM(地域!H342)=0,"",SUM(地域!H342)/1000)</f>
        <v/>
      </c>
      <c r="M342" s="787" t="str">
        <f>IF(SUM(相談!H342)=0,"",SUM(相談!H342)/1000)</f>
        <v/>
      </c>
      <c r="N342" s="787" t="str">
        <f>IF(SUM(相談!I342)=0,"",SUM(相談!I342)/1000)</f>
        <v/>
      </c>
      <c r="O342" s="787" t="str">
        <f>IF(SUM(相談!M342)=0,"",SUM(相談!M342)/1000)</f>
        <v/>
      </c>
      <c r="P342" s="787" t="str">
        <f>IF(SUM(相談!Q342)=0,"",SUM(相談!Q342)/1000)</f>
        <v/>
      </c>
      <c r="Q342" s="787" t="str">
        <f>IF(SUM(基金!H342)=0,"",SUM(基金!H342)/1000)</f>
        <v/>
      </c>
      <c r="R342" s="787" t="str">
        <f>IF(SUM(善銀!H342)=0,"",SUM(善銀!H342)/1000)</f>
        <v/>
      </c>
      <c r="S342" s="787" t="str">
        <f>IF(SUM(一般募金!H342)=0,"",SUM(一般募金!H342)/1000)</f>
        <v/>
      </c>
      <c r="T342" s="787" t="str">
        <f>IF(SUM(一般募金!I342)=0,"",SUM(一般募金!I342)/1000)</f>
        <v/>
      </c>
      <c r="U342" s="787" t="str">
        <f>IF(SUM(一般募金!K342)=0,"",SUM(一般募金!K342)/1000)</f>
        <v/>
      </c>
      <c r="V342" s="787" t="str">
        <f>IF(SUM(歳末募金!H342)=0,"",SUM(歳末募金!I342)/1000)</f>
        <v/>
      </c>
      <c r="W342" s="787" t="str">
        <f>IF(SUM(センター管理!H342)=0,"",SUM(センター管理!H342)/1000)</f>
        <v/>
      </c>
      <c r="X342" s="787" t="str">
        <f>IF(SUM(センター管理!K342)=0,"",SUM(センター管理!K342)/1000)</f>
        <v/>
      </c>
      <c r="Y342" s="787">
        <f>IF(SUM(居宅!H342)=0,"",SUM(居宅!H342)/1000)</f>
        <v>15</v>
      </c>
      <c r="Z342" s="787" t="str">
        <f>IF(SUM(居宅!I342)=0,"",SUM(居宅!I342)/1000)</f>
        <v/>
      </c>
      <c r="AA342" s="787" t="str">
        <f>IF(SUM(居宅!N342)=0,"",SUM(居宅!N342)/1000)</f>
        <v/>
      </c>
      <c r="AB342" s="787" t="str">
        <f>IF(SUM(居宅!U342)=0,"",SUM(居宅!U342)/1000)</f>
        <v/>
      </c>
      <c r="AC342" s="787" t="str">
        <f>IF(SUM(居宅!AH342)=0,"",SUM(居宅!AH342)/1000)</f>
        <v/>
      </c>
      <c r="AD342" s="787" t="str">
        <f>IF(SUM(居宅!AL342)=0,"",SUM(居宅!AL342)/1000)</f>
        <v/>
      </c>
      <c r="AE342" s="787">
        <f>IF(SUM(居宅!AV342)=0,"",SUM(居宅!AV342)/1000)</f>
        <v>15</v>
      </c>
      <c r="AF342" s="787" t="str">
        <f>IF(SUM(居宅!AZ342)=0,"",SUM(居宅!AZ342)/1000)</f>
        <v/>
      </c>
      <c r="AG342" s="787" t="str">
        <f>IF(SUM(作業所!H342)=0,"",SUM(作業所!H342)/1000)</f>
        <v/>
      </c>
      <c r="AH342" s="787" t="str">
        <f>IF(SUM(作業所!I342)=0,"",SUM(作業所!I342)/1000)</f>
        <v/>
      </c>
      <c r="AI342" s="787" t="str">
        <f>IF(SUM(作業所!K342)=0,"",SUM(作業所!K342)/1000)</f>
        <v/>
      </c>
      <c r="AJ342" s="787" t="str">
        <f>IF(SUM(作業所!R342)=0,"",SUM(作業所!R342)/1000)</f>
        <v/>
      </c>
      <c r="AK342" s="788" t="str">
        <f>IF(SUM('市受託(公益)'!H342)=0,"",SUM('市受託(公益)'!H342)/1000)</f>
        <v/>
      </c>
      <c r="AL342" s="411" t="str">
        <f>IF(SUM('市受託(公益)'!I342)=0,"",SUM('市受託(公益)'!I342)/1000)</f>
        <v/>
      </c>
      <c r="AM342" s="135" t="str">
        <f>IF(SUM('市受託(公益)'!K342)=0,"",SUM('市受託(公益)'!K342)/1000)</f>
        <v/>
      </c>
    </row>
    <row r="343" spans="1:39" ht="13.8" hidden="1" outlineLevel="1">
      <c r="A343" s="789"/>
      <c r="B343" s="738"/>
      <c r="C343" s="739"/>
      <c r="D343" s="792" t="s">
        <v>472</v>
      </c>
      <c r="E343" s="736" t="s">
        <v>130</v>
      </c>
      <c r="F343" s="792"/>
      <c r="G343" s="736"/>
      <c r="H343" s="785">
        <v>9870</v>
      </c>
      <c r="I343" s="785">
        <f t="shared" si="58"/>
        <v>15923</v>
      </c>
      <c r="J343" s="785">
        <f t="shared" si="28"/>
        <v>6053</v>
      </c>
      <c r="K343" s="786">
        <f>IF(SUM(法人!H343)=0,"",SUM(法人!H343)/1000)</f>
        <v>106</v>
      </c>
      <c r="L343" s="787">
        <f>IF(SUM(地域!H343)=0,"",SUM(地域!H343)/1000)</f>
        <v>430</v>
      </c>
      <c r="M343" s="787">
        <f>IF(SUM(相談!H343)=0,"",SUM(相談!H343)/1000)</f>
        <v>473</v>
      </c>
      <c r="N343" s="787">
        <f>IF(SUM(相談!I343)=0,"",SUM(相談!I343)/1000)</f>
        <v>351</v>
      </c>
      <c r="O343" s="787">
        <f>IF(SUM(相談!M343)=0,"",SUM(相談!M343)/1000)</f>
        <v>122</v>
      </c>
      <c r="P343" s="787" t="str">
        <f>IF(SUM(相談!Q343)=0,"",SUM(相談!Q343)/1000)</f>
        <v/>
      </c>
      <c r="Q343" s="787">
        <f>IF(SUM(基金!H343)=0,"",SUM(基金!H343)/1000)</f>
        <v>93</v>
      </c>
      <c r="R343" s="787">
        <f>IF(SUM(善銀!H343)=0,"",SUM(善銀!H343)/1000)</f>
        <v>62</v>
      </c>
      <c r="S343" s="787">
        <f>IF(SUM(一般募金!H343)=0,"",SUM(一般募金!H343)/1000)</f>
        <v>2592</v>
      </c>
      <c r="T343" s="787" t="str">
        <f>IF(SUM(一般募金!I343)=0,"",SUM(一般募金!I343)/1000)</f>
        <v/>
      </c>
      <c r="U343" s="787">
        <f>IF(SUM(一般募金!K343)=0,"",SUM(一般募金!K343)/1000)</f>
        <v>2592</v>
      </c>
      <c r="V343" s="787" t="str">
        <f>IF(SUM(歳末募金!H343)=0,"",SUM(歳末募金!I343)/1000)</f>
        <v/>
      </c>
      <c r="W343" s="787">
        <f>IF(SUM(センター管理!H343)=0,"",SUM(センター管理!H343)/1000)</f>
        <v>35</v>
      </c>
      <c r="X343" s="787">
        <f>IF(SUM(センター管理!K343)=0,"",SUM(センター管理!K343)/1000)</f>
        <v>35</v>
      </c>
      <c r="Y343" s="787">
        <f>IF(SUM(居宅!H343)=0,"",SUM(居宅!H343)/1000)</f>
        <v>11120</v>
      </c>
      <c r="Z343" s="787" t="str">
        <f>IF(SUM(居宅!I343)=0,"",SUM(居宅!I343)/1000)</f>
        <v/>
      </c>
      <c r="AA343" s="787">
        <f>IF(SUM(居宅!N343)=0,"",SUM(居宅!N343)/1000)</f>
        <v>9706</v>
      </c>
      <c r="AB343" s="787">
        <f>IF(SUM(居宅!U343)=0,"",SUM(居宅!U343)/1000)</f>
        <v>579</v>
      </c>
      <c r="AC343" s="787">
        <f>IF(SUM(居宅!AH343)=0,"",SUM(居宅!AH343)/1000)</f>
        <v>222</v>
      </c>
      <c r="AD343" s="787" t="str">
        <f>IF(SUM(居宅!AL343)=0,"",SUM(居宅!AL343)/1000)</f>
        <v/>
      </c>
      <c r="AE343" s="787">
        <f>IF(SUM(居宅!AV343)=0,"",SUM(居宅!AV343)/1000)</f>
        <v>403</v>
      </c>
      <c r="AF343" s="787">
        <f>IF(SUM(居宅!AZ343)=0,"",SUM(居宅!AZ343)/1000)</f>
        <v>210</v>
      </c>
      <c r="AG343" s="787">
        <f>IF(SUM(作業所!H343)=0,"",SUM(作業所!H343)/1000)</f>
        <v>1012</v>
      </c>
      <c r="AH343" s="787" t="str">
        <f>IF(SUM(作業所!I343)=0,"",SUM(作業所!I343)/1000)</f>
        <v/>
      </c>
      <c r="AI343" s="787">
        <f>IF(SUM(作業所!K343)=0,"",SUM(作業所!K343)/1000)</f>
        <v>818</v>
      </c>
      <c r="AJ343" s="787">
        <f>IF(SUM(作業所!R343)=0,"",SUM(作業所!R343)/1000)</f>
        <v>194</v>
      </c>
      <c r="AK343" s="788" t="str">
        <f>IF(SUM('市受託(公益)'!H343)=0,"",SUM('市受託(公益)'!H343)/1000)</f>
        <v/>
      </c>
      <c r="AL343" s="409" t="str">
        <f>IF(SUM('市受託(公益)'!I343)=0,"",SUM('市受託(公益)'!I343)/1000)</f>
        <v/>
      </c>
      <c r="AM343" s="133" t="str">
        <f>IF(SUM('市受託(公益)'!K343)=0,"",SUM('市受託(公益)'!K343)/1000)</f>
        <v/>
      </c>
    </row>
    <row r="344" spans="1:39" ht="13.8" hidden="1" outlineLevel="1">
      <c r="A344" s="789"/>
      <c r="B344" s="738"/>
      <c r="C344" s="739"/>
      <c r="D344" s="792" t="s">
        <v>473</v>
      </c>
      <c r="E344" s="736" t="s">
        <v>132</v>
      </c>
      <c r="F344" s="792"/>
      <c r="G344" s="736"/>
      <c r="H344" s="785">
        <v>390</v>
      </c>
      <c r="I344" s="785">
        <f t="shared" si="58"/>
        <v>420</v>
      </c>
      <c r="J344" s="785">
        <f t="shared" si="28"/>
        <v>30</v>
      </c>
      <c r="K344" s="786" t="str">
        <f>IF(SUM(法人!H344)=0,"",SUM(法人!H344)/1000)</f>
        <v/>
      </c>
      <c r="L344" s="787">
        <f>IF(SUM(地域!H344)=0,"",SUM(地域!H344)/1000)</f>
        <v>25</v>
      </c>
      <c r="M344" s="787">
        <f>IF(SUM(相談!H344)=0,"",SUM(相談!H344)/1000)</f>
        <v>63</v>
      </c>
      <c r="N344" s="787">
        <f>IF(SUM(相談!I344)=0,"",SUM(相談!I344)/1000)</f>
        <v>10</v>
      </c>
      <c r="O344" s="787">
        <f>IF(SUM(相談!M344)=0,"",SUM(相談!M344)/1000)</f>
        <v>48</v>
      </c>
      <c r="P344" s="787">
        <f>IF(SUM(相談!Q344)=0,"",SUM(相談!Q344)/1000)</f>
        <v>5</v>
      </c>
      <c r="Q344" s="787">
        <f>IF(SUM(基金!H344)=0,"",SUM(基金!H344)/1000)</f>
        <v>13</v>
      </c>
      <c r="R344" s="787">
        <f>IF(SUM(善銀!H344)=0,"",SUM(善銀!H344)/1000)</f>
        <v>23</v>
      </c>
      <c r="S344" s="787">
        <f>IF(SUM(一般募金!H344)=0,"",SUM(一般募金!H344)/1000)</f>
        <v>130</v>
      </c>
      <c r="T344" s="787">
        <f>IF(SUM(一般募金!I344)=0,"",SUM(一般募金!I344)/1000)</f>
        <v>1</v>
      </c>
      <c r="U344" s="787">
        <f>IF(SUM(一般募金!K344)=0,"",SUM(一般募金!K344)/1000)</f>
        <v>129</v>
      </c>
      <c r="V344" s="787">
        <f>IF(SUM(歳末募金!H344)=0,"",SUM(歳末募金!I344)/1000)</f>
        <v>2</v>
      </c>
      <c r="W344" s="787" t="str">
        <f>IF(SUM(センター管理!H344)=0,"",SUM(センター管理!H344)/1000)</f>
        <v/>
      </c>
      <c r="X344" s="787" t="str">
        <f>IF(SUM(センター管理!K344)=0,"",SUM(センター管理!K344)/1000)</f>
        <v/>
      </c>
      <c r="Y344" s="787">
        <f>IF(SUM(居宅!H344)=0,"",SUM(居宅!H344)/1000)</f>
        <v>15</v>
      </c>
      <c r="Z344" s="787">
        <f>IF(SUM(居宅!I344)=0,"",SUM(居宅!I344)/1000)</f>
        <v>2</v>
      </c>
      <c r="AA344" s="787" t="str">
        <f>IF(SUM(居宅!N344)=0,"",SUM(居宅!N344)/1000)</f>
        <v/>
      </c>
      <c r="AB344" s="787">
        <f>IF(SUM(居宅!U344)=0,"",SUM(居宅!U344)/1000)</f>
        <v>11</v>
      </c>
      <c r="AC344" s="787" t="str">
        <f>IF(SUM(居宅!AH344)=0,"",SUM(居宅!AH344)/1000)</f>
        <v/>
      </c>
      <c r="AD344" s="787" t="str">
        <f>IF(SUM(居宅!AL344)=0,"",SUM(居宅!AL344)/1000)</f>
        <v/>
      </c>
      <c r="AE344" s="787">
        <f>IF(SUM(居宅!AV344)=0,"",SUM(居宅!AV344)/1000)</f>
        <v>2</v>
      </c>
      <c r="AF344" s="787" t="str">
        <f>IF(SUM(居宅!AZ344)=0,"",SUM(居宅!AZ344)/1000)</f>
        <v/>
      </c>
      <c r="AG344" s="787">
        <f>IF(SUM(作業所!H344)=0,"",SUM(作業所!H344)/1000)</f>
        <v>139</v>
      </c>
      <c r="AH344" s="787" t="str">
        <f>IF(SUM(作業所!I344)=0,"",SUM(作業所!I344)/1000)</f>
        <v/>
      </c>
      <c r="AI344" s="787">
        <f>IF(SUM(作業所!K344)=0,"",SUM(作業所!K344)/1000)</f>
        <v>94</v>
      </c>
      <c r="AJ344" s="787">
        <f>IF(SUM(作業所!R344)=0,"",SUM(作業所!R344)/1000)</f>
        <v>45</v>
      </c>
      <c r="AK344" s="788">
        <f>IF(SUM('市受託(公益)'!H344)=0,"",SUM('市受託(公益)'!H344)/1000)</f>
        <v>10</v>
      </c>
      <c r="AL344" s="411" t="str">
        <f>IF(SUM('市受託(公益)'!I344)=0,"",SUM('市受託(公益)'!I344)/1000)</f>
        <v/>
      </c>
      <c r="AM344" s="135">
        <f>IF(SUM('市受託(公益)'!K344)=0,"",SUM('市受託(公益)'!K344)/1000)</f>
        <v>10</v>
      </c>
    </row>
    <row r="345" spans="1:39" ht="13.8" hidden="1" outlineLevel="3">
      <c r="A345" s="789"/>
      <c r="B345" s="738"/>
      <c r="C345" s="739"/>
      <c r="D345" s="740"/>
      <c r="E345" s="739"/>
      <c r="F345" s="735" t="s">
        <v>1009</v>
      </c>
      <c r="G345" s="736" t="s">
        <v>1010</v>
      </c>
      <c r="H345" s="785">
        <v>0</v>
      </c>
      <c r="I345" s="785" t="str">
        <f t="shared" si="58"/>
        <v/>
      </c>
      <c r="J345" s="785" t="e">
        <f t="shared" si="28"/>
        <v>#VALUE!</v>
      </c>
      <c r="K345" s="786" t="str">
        <f>IF(SUM(法人!H345)=0,"",SUM(法人!H345)/1000)</f>
        <v/>
      </c>
      <c r="L345" s="787" t="str">
        <f>IF(SUM(地域!H345)=0,"",SUM(地域!H345)/1000)</f>
        <v/>
      </c>
      <c r="M345" s="787" t="str">
        <f>IF(SUM(相談!H345)=0,"",SUM(相談!H345)/1000)</f>
        <v/>
      </c>
      <c r="N345" s="787" t="str">
        <f>IF(SUM(相談!I345)=0,"",SUM(相談!I345)/1000)</f>
        <v/>
      </c>
      <c r="O345" s="787" t="str">
        <f>IF(SUM(相談!M345)=0,"",SUM(相談!M345)/1000)</f>
        <v/>
      </c>
      <c r="P345" s="787" t="str">
        <f>IF(SUM(相談!Q345)=0,"",SUM(相談!Q345)/1000)</f>
        <v/>
      </c>
      <c r="Q345" s="787" t="str">
        <f>IF(SUM(基金!H345)=0,"",SUM(基金!H345)/1000)</f>
        <v/>
      </c>
      <c r="R345" s="787" t="str">
        <f>IF(SUM(善銀!H345)=0,"",SUM(善銀!H345)/1000)</f>
        <v/>
      </c>
      <c r="S345" s="787" t="str">
        <f>IF(SUM(一般募金!H345)=0,"",SUM(一般募金!H345)/1000)</f>
        <v/>
      </c>
      <c r="T345" s="787" t="str">
        <f>IF(SUM(一般募金!I345)=0,"",SUM(一般募金!I345)/1000)</f>
        <v/>
      </c>
      <c r="U345" s="787" t="str">
        <f>IF(SUM(一般募金!K345)=0,"",SUM(一般募金!K345)/1000)</f>
        <v/>
      </c>
      <c r="V345" s="787" t="str">
        <f>IF(SUM(歳末募金!H345)=0,"",SUM(歳末募金!I345)/1000)</f>
        <v/>
      </c>
      <c r="W345" s="787" t="str">
        <f>IF(SUM(センター管理!H345)=0,"",SUM(センター管理!H345)/1000)</f>
        <v/>
      </c>
      <c r="X345" s="787" t="str">
        <f>IF(SUM(センター管理!K345)=0,"",SUM(センター管理!K345)/1000)</f>
        <v/>
      </c>
      <c r="Y345" s="787" t="str">
        <f>IF(SUM(居宅!H345)=0,"",SUM(居宅!H345)/1000)</f>
        <v/>
      </c>
      <c r="Z345" s="787" t="str">
        <f>IF(SUM(居宅!I345)=0,"",SUM(居宅!I345)/1000)</f>
        <v/>
      </c>
      <c r="AA345" s="787" t="str">
        <f>IF(SUM(居宅!N345)=0,"",SUM(居宅!N345)/1000)</f>
        <v/>
      </c>
      <c r="AB345" s="787" t="str">
        <f>IF(SUM(居宅!U345)=0,"",SUM(居宅!U345)/1000)</f>
        <v/>
      </c>
      <c r="AC345" s="787" t="str">
        <f>IF(SUM(居宅!AH345)=0,"",SUM(居宅!AH345)/1000)</f>
        <v/>
      </c>
      <c r="AD345" s="787" t="str">
        <f>IF(SUM(居宅!AL345)=0,"",SUM(居宅!AL345)/1000)</f>
        <v/>
      </c>
      <c r="AE345" s="787" t="str">
        <f>IF(SUM(居宅!AV345)=0,"",SUM(居宅!AV345)/1000)</f>
        <v/>
      </c>
      <c r="AF345" s="787" t="str">
        <f>IF(SUM(居宅!AZ345)=0,"",SUM(居宅!AZ345)/1000)</f>
        <v/>
      </c>
      <c r="AG345" s="787" t="str">
        <f>IF(SUM(作業所!H345)=0,"",SUM(作業所!H345)/1000)</f>
        <v/>
      </c>
      <c r="AH345" s="787" t="str">
        <f>IF(SUM(作業所!I345)=0,"",SUM(作業所!I345)/1000)</f>
        <v/>
      </c>
      <c r="AI345" s="787" t="str">
        <f>IF(SUM(作業所!K345)=0,"",SUM(作業所!K345)/1000)</f>
        <v/>
      </c>
      <c r="AJ345" s="787" t="str">
        <f>IF(SUM(作業所!R345)=0,"",SUM(作業所!R345)/1000)</f>
        <v/>
      </c>
      <c r="AK345" s="788" t="str">
        <f>IF(SUM('市受託(公益)'!H345)=0,"",SUM('市受託(公益)'!H345)/1000)</f>
        <v/>
      </c>
      <c r="AL345" s="409" t="str">
        <f>IF(SUM('市受託(公益)'!I345)=0,"",SUM('市受託(公益)'!I345)/1000)</f>
        <v/>
      </c>
      <c r="AM345" s="133" t="str">
        <f>IF(SUM('市受託(公益)'!K345)=0,"",SUM('市受託(公益)'!K345)/1000)</f>
        <v/>
      </c>
    </row>
    <row r="346" spans="1:39" ht="13.8" hidden="1" outlineLevel="3">
      <c r="A346" s="789"/>
      <c r="B346" s="738"/>
      <c r="C346" s="739"/>
      <c r="D346" s="740"/>
      <c r="E346" s="739"/>
      <c r="F346" s="735" t="s">
        <v>1011</v>
      </c>
      <c r="G346" s="736" t="s">
        <v>786</v>
      </c>
      <c r="H346" s="785">
        <v>223</v>
      </c>
      <c r="I346" s="785">
        <f t="shared" ref="I346" si="59">IF(SUM(K346,L346,M346,Q346,R346,S346,V346,W346,Y346,AG346,AK346)=0,"",SUM(K346,L346,M346,Q346,R346,S346,V346,W346,Y346,AG346,AK346))</f>
        <v>237</v>
      </c>
      <c r="J346" s="785">
        <f t="shared" ref="J346" si="60">IF(H346=""," ",I346-H346)</f>
        <v>14</v>
      </c>
      <c r="K346" s="786" t="str">
        <f>IF(SUM(法人!H346)=0,"",SUM(法人!H346)/1000)</f>
        <v/>
      </c>
      <c r="L346" s="787">
        <f>IF(SUM(地域!H346)=0,"",SUM(地域!H346)/1000)</f>
        <v>25</v>
      </c>
      <c r="M346" s="787">
        <f>IF(SUM(相談!H346)=0,"",SUM(相談!H346)/1000)</f>
        <v>53</v>
      </c>
      <c r="N346" s="787" t="str">
        <f>IF(SUM(相談!I346)=0,"",SUM(相談!I346)/1000)</f>
        <v/>
      </c>
      <c r="O346" s="787">
        <f>IF(SUM(相談!M346)=0,"",SUM(相談!M346)/1000)</f>
        <v>48</v>
      </c>
      <c r="P346" s="787">
        <f>IF(SUM(相談!Q346)=0,"",SUM(相談!Q346)/1000)</f>
        <v>5</v>
      </c>
      <c r="Q346" s="787">
        <f>IF(SUM(基金!H346)=0,"",SUM(基金!H346)/1000)</f>
        <v>13</v>
      </c>
      <c r="R346" s="787">
        <f>IF(SUM(善銀!H346)=0,"",SUM(善銀!H346)/1000)</f>
        <v>5</v>
      </c>
      <c r="S346" s="787">
        <f>IF(SUM(一般募金!H346)=0,"",SUM(一般募金!H346)/1000)</f>
        <v>120</v>
      </c>
      <c r="T346" s="787">
        <f>IF(SUM(一般募金!I346)=0,"",SUM(一般募金!I346)/1000)</f>
        <v>1</v>
      </c>
      <c r="U346" s="787">
        <f>IF(SUM(一般募金!K346)=0,"",SUM(一般募金!K346)/1000)</f>
        <v>119</v>
      </c>
      <c r="V346" s="787">
        <f>IF(SUM(歳末募金!H346)=0,"",SUM(歳末募金!I346)/1000)</f>
        <v>2</v>
      </c>
      <c r="W346" s="787" t="str">
        <f>IF(SUM(センター管理!H346)=0,"",SUM(センター管理!H346)/1000)</f>
        <v/>
      </c>
      <c r="X346" s="787" t="str">
        <f>IF(SUM(センター管理!K346)=0,"",SUM(センター管理!K346)/1000)</f>
        <v/>
      </c>
      <c r="Y346" s="787">
        <f>IF(SUM(居宅!H346)=0,"",SUM(居宅!H346)/1000)</f>
        <v>5</v>
      </c>
      <c r="Z346" s="787">
        <f>IF(SUM(居宅!I346)=0,"",SUM(居宅!I346)/1000)</f>
        <v>2</v>
      </c>
      <c r="AA346" s="787" t="str">
        <f>IF(SUM(居宅!N346)=0,"",SUM(居宅!N346)/1000)</f>
        <v/>
      </c>
      <c r="AB346" s="787">
        <f>IF(SUM(居宅!U346)=0,"",SUM(居宅!U346)/1000)</f>
        <v>3</v>
      </c>
      <c r="AC346" s="787" t="str">
        <f>IF(SUM(居宅!AH346)=0,"",SUM(居宅!AH346)/1000)</f>
        <v/>
      </c>
      <c r="AD346" s="787" t="str">
        <f>IF(SUM(居宅!AL346)=0,"",SUM(居宅!AL346)/1000)</f>
        <v/>
      </c>
      <c r="AE346" s="787" t="str">
        <f>IF(SUM(居宅!AV346)=0,"",SUM(居宅!AV346)/1000)</f>
        <v/>
      </c>
      <c r="AF346" s="787" t="str">
        <f>IF(SUM(居宅!AZ346)=0,"",SUM(居宅!AZ346)/1000)</f>
        <v/>
      </c>
      <c r="AG346" s="787">
        <f>IF(SUM(作業所!H346)=0,"",SUM(作業所!H346)/1000)</f>
        <v>4</v>
      </c>
      <c r="AH346" s="787" t="str">
        <f>IF(SUM(作業所!I346)=0,"",SUM(作業所!I346)/1000)</f>
        <v/>
      </c>
      <c r="AI346" s="787" t="str">
        <f>IF(SUM(作業所!K346)=0,"",SUM(作業所!K346)/1000)</f>
        <v/>
      </c>
      <c r="AJ346" s="787">
        <f>IF(SUM(作業所!R346)=0,"",SUM(作業所!R346)/1000)</f>
        <v>4</v>
      </c>
      <c r="AK346" s="788">
        <f>IF(SUM('市受託(公益)'!H346)=0,"",SUM('市受託(公益)'!H346)/1000)</f>
        <v>10</v>
      </c>
      <c r="AL346" s="409" t="str">
        <f>IF(SUM('市受託(公益)'!I347)=0,"",SUM('市受託(公益)'!I347)/1000)</f>
        <v/>
      </c>
      <c r="AM346" s="133" t="str">
        <f>IF(SUM('市受託(公益)'!K347)=0,"",SUM('市受託(公益)'!K347)/1000)</f>
        <v/>
      </c>
    </row>
    <row r="347" spans="1:39" ht="13.8" hidden="1" outlineLevel="3">
      <c r="A347" s="789"/>
      <c r="B347" s="738"/>
      <c r="C347" s="739"/>
      <c r="D347" s="740"/>
      <c r="E347" s="739"/>
      <c r="F347" s="735" t="s">
        <v>1012</v>
      </c>
      <c r="G347" s="736" t="s">
        <v>787</v>
      </c>
      <c r="H347" s="785">
        <v>77</v>
      </c>
      <c r="I347" s="785">
        <f t="shared" si="58"/>
        <v>77</v>
      </c>
      <c r="J347" s="785">
        <f t="shared" si="28"/>
        <v>0</v>
      </c>
      <c r="K347" s="786" t="str">
        <f>IF(SUM(法人!H347)=0,"",SUM(法人!H347)/1000)</f>
        <v/>
      </c>
      <c r="L347" s="787" t="str">
        <f>IF(SUM(地域!H347)=0,"",SUM(地域!H347)/1000)</f>
        <v/>
      </c>
      <c r="M347" s="787">
        <f>IF(SUM(相談!H347)=0,"",SUM(相談!H347)/1000)</f>
        <v>10</v>
      </c>
      <c r="N347" s="787">
        <f>IF(SUM(相談!I347)=0,"",SUM(相談!I347)/1000)</f>
        <v>10</v>
      </c>
      <c r="O347" s="787" t="str">
        <f>IF(SUM(相談!M347)=0,"",SUM(相談!M347)/1000)</f>
        <v/>
      </c>
      <c r="P347" s="787" t="str">
        <f>IF(SUM(相談!Q347)=0,"",SUM(相談!Q347)/1000)</f>
        <v/>
      </c>
      <c r="Q347" s="787" t="str">
        <f>IF(SUM(基金!H347)=0,"",SUM(基金!H347)/1000)</f>
        <v/>
      </c>
      <c r="R347" s="787" t="str">
        <f>IF(SUM(善銀!H347)=0,"",SUM(善銀!H347)/1000)</f>
        <v/>
      </c>
      <c r="S347" s="787" t="str">
        <f>IF(SUM(一般募金!H347)=0,"",SUM(一般募金!H347)/1000)</f>
        <v/>
      </c>
      <c r="T347" s="787" t="str">
        <f>IF(SUM(一般募金!I347)=0,"",SUM(一般募金!I347)/1000)</f>
        <v/>
      </c>
      <c r="U347" s="787" t="str">
        <f>IF(SUM(一般募金!K347)=0,"",SUM(一般募金!K347)/1000)</f>
        <v/>
      </c>
      <c r="V347" s="787" t="str">
        <f>IF(SUM(歳末募金!H347)=0,"",SUM(歳末募金!I347)/1000)</f>
        <v/>
      </c>
      <c r="W347" s="787" t="str">
        <f>IF(SUM(センター管理!H347)=0,"",SUM(センター管理!H347)/1000)</f>
        <v/>
      </c>
      <c r="X347" s="787" t="str">
        <f>IF(SUM(センター管理!K347)=0,"",SUM(センター管理!K347)/1000)</f>
        <v/>
      </c>
      <c r="Y347" s="787" t="str">
        <f>IF(SUM(居宅!H347)=0,"",SUM(居宅!H347)/1000)</f>
        <v/>
      </c>
      <c r="Z347" s="787" t="str">
        <f>IF(SUM(居宅!I347)=0,"",SUM(居宅!I347)/1000)</f>
        <v/>
      </c>
      <c r="AA347" s="787" t="str">
        <f>IF(SUM(居宅!N347)=0,"",SUM(居宅!N347)/1000)</f>
        <v/>
      </c>
      <c r="AB347" s="787" t="str">
        <f>IF(SUM(居宅!U347)=0,"",SUM(居宅!U347)/1000)</f>
        <v/>
      </c>
      <c r="AC347" s="787" t="str">
        <f>IF(SUM(居宅!AH347)=0,"",SUM(居宅!AH347)/1000)</f>
        <v/>
      </c>
      <c r="AD347" s="787" t="str">
        <f>IF(SUM(居宅!AL347)=0,"",SUM(居宅!AL347)/1000)</f>
        <v/>
      </c>
      <c r="AE347" s="787" t="str">
        <f>IF(SUM(居宅!AV347)=0,"",SUM(居宅!AV347)/1000)</f>
        <v/>
      </c>
      <c r="AF347" s="787" t="str">
        <f>IF(SUM(居宅!AZ347)=0,"",SUM(居宅!AZ347)/1000)</f>
        <v/>
      </c>
      <c r="AG347" s="787">
        <f>IF(SUM(作業所!H347)=0,"",SUM(作業所!H347)/1000)</f>
        <v>67</v>
      </c>
      <c r="AH347" s="787" t="str">
        <f>IF(SUM(作業所!I347)=0,"",SUM(作業所!I347)/1000)</f>
        <v/>
      </c>
      <c r="AI347" s="787">
        <f>IF(SUM(作業所!K347)=0,"",SUM(作業所!K347)/1000)</f>
        <v>66</v>
      </c>
      <c r="AJ347" s="787">
        <f>IF(SUM(作業所!R347)=0,"",SUM(作業所!R347)/1000)</f>
        <v>1</v>
      </c>
      <c r="AK347" s="788" t="str">
        <f>IF(SUM('市受託(公益)'!H347)=0,"",SUM('市受託(公益)'!H347)/1000)</f>
        <v/>
      </c>
      <c r="AL347" s="409" t="str">
        <f>IF(SUM('市受託(公益)'!I347)=0,"",SUM('市受託(公益)'!I347)/1000)</f>
        <v/>
      </c>
      <c r="AM347" s="133" t="str">
        <f>IF(SUM('市受託(公益)'!K347)=0,"",SUM('市受託(公益)'!K347)/1000)</f>
        <v/>
      </c>
    </row>
    <row r="348" spans="1:39" ht="13.8" hidden="1" outlineLevel="3">
      <c r="A348" s="789"/>
      <c r="B348" s="738"/>
      <c r="C348" s="739"/>
      <c r="D348" s="740"/>
      <c r="E348" s="739"/>
      <c r="F348" s="735" t="s">
        <v>685</v>
      </c>
      <c r="G348" s="736" t="s">
        <v>689</v>
      </c>
      <c r="H348" s="785">
        <v>90</v>
      </c>
      <c r="I348" s="785">
        <f t="shared" si="58"/>
        <v>106</v>
      </c>
      <c r="J348" s="785">
        <f t="shared" si="28"/>
        <v>16</v>
      </c>
      <c r="K348" s="786" t="str">
        <f>IF(SUM(法人!H348)=0,"",SUM(法人!H348)/1000)</f>
        <v/>
      </c>
      <c r="L348" s="787" t="str">
        <f>IF(SUM(地域!H348)=0,"",SUM(地域!H348)/1000)</f>
        <v/>
      </c>
      <c r="M348" s="787" t="str">
        <f>IF(SUM(相談!H348)=0,"",SUM(相談!H348)/1000)</f>
        <v/>
      </c>
      <c r="N348" s="787" t="str">
        <f>IF(SUM(相談!I348)=0,"",SUM(相談!I348)/1000)</f>
        <v/>
      </c>
      <c r="O348" s="787" t="str">
        <f>IF(SUM(相談!M348)=0,"",SUM(相談!M348)/1000)</f>
        <v/>
      </c>
      <c r="P348" s="787" t="str">
        <f>IF(SUM(相談!Q348)=0,"",SUM(相談!Q348)/1000)</f>
        <v/>
      </c>
      <c r="Q348" s="787" t="str">
        <f>IF(SUM(基金!H348)=0,"",SUM(基金!H348)/1000)</f>
        <v/>
      </c>
      <c r="R348" s="787">
        <f>IF(SUM(善銀!H348)=0,"",SUM(善銀!H348)/1000)</f>
        <v>18</v>
      </c>
      <c r="S348" s="787">
        <f>IF(SUM(一般募金!H348)=0,"",SUM(一般募金!H348)/1000)</f>
        <v>10</v>
      </c>
      <c r="T348" s="787" t="str">
        <f>IF(SUM(一般募金!I348)=0,"",SUM(一般募金!I348)/1000)</f>
        <v/>
      </c>
      <c r="U348" s="787">
        <f>IF(SUM(一般募金!K348)=0,"",SUM(一般募金!K348)/1000)</f>
        <v>10</v>
      </c>
      <c r="V348" s="787" t="str">
        <f>IF(SUM(歳末募金!H348)=0,"",SUM(歳末募金!I348)/1000)</f>
        <v/>
      </c>
      <c r="W348" s="787" t="str">
        <f>IF(SUM(センター管理!H348)=0,"",SUM(センター管理!H348)/1000)</f>
        <v/>
      </c>
      <c r="X348" s="787" t="str">
        <f>IF(SUM(センター管理!K348)=0,"",SUM(センター管理!K348)/1000)</f>
        <v/>
      </c>
      <c r="Y348" s="787">
        <f>IF(SUM(居宅!H348)=0,"",SUM(居宅!H348)/1000)</f>
        <v>10</v>
      </c>
      <c r="Z348" s="787" t="str">
        <f>IF(SUM(居宅!I348)=0,"",SUM(居宅!I348)/1000)</f>
        <v/>
      </c>
      <c r="AA348" s="787" t="str">
        <f>IF(SUM(居宅!N348)=0,"",SUM(居宅!N348)/1000)</f>
        <v/>
      </c>
      <c r="AB348" s="787">
        <f>IF(SUM(居宅!U348)=0,"",SUM(居宅!U348)/1000)</f>
        <v>8</v>
      </c>
      <c r="AC348" s="787" t="str">
        <f>IF(SUM(居宅!AH348)=0,"",SUM(居宅!AH348)/1000)</f>
        <v/>
      </c>
      <c r="AD348" s="787" t="str">
        <f>IF(SUM(居宅!AL348)=0,"",SUM(居宅!AL348)/1000)</f>
        <v/>
      </c>
      <c r="AE348" s="787">
        <f>IF(SUM(居宅!AV348)=0,"",SUM(居宅!AV348)/1000)</f>
        <v>2</v>
      </c>
      <c r="AF348" s="787" t="str">
        <f>IF(SUM(居宅!AZ348)=0,"",SUM(居宅!AZ348)/1000)</f>
        <v/>
      </c>
      <c r="AG348" s="787">
        <f>IF(SUM(作業所!H348)=0,"",SUM(作業所!H348)/1000)</f>
        <v>68</v>
      </c>
      <c r="AH348" s="787" t="str">
        <f>IF(SUM(作業所!I348)=0,"",SUM(作業所!I348)/1000)</f>
        <v/>
      </c>
      <c r="AI348" s="787">
        <f>IF(SUM(作業所!K348)=0,"",SUM(作業所!K348)/1000)</f>
        <v>28</v>
      </c>
      <c r="AJ348" s="787">
        <f>IF(SUM(作業所!R348)=0,"",SUM(作業所!R348)/1000)</f>
        <v>40</v>
      </c>
      <c r="AK348" s="788" t="str">
        <f>IF(SUM('市受託(公益)'!H348)=0,"",SUM('市受託(公益)'!H348)/1000)</f>
        <v/>
      </c>
      <c r="AL348" s="409" t="str">
        <f>IF(SUM('市受託(公益)'!I348)=0,"",SUM('市受託(公益)'!I348)/1000)</f>
        <v/>
      </c>
      <c r="AM348" s="133" t="str">
        <f>IF(SUM('市受託(公益)'!K348)=0,"",SUM('市受託(公益)'!K348)/1000)</f>
        <v/>
      </c>
    </row>
    <row r="349" spans="1:39" ht="13.8" hidden="1" outlineLevel="1">
      <c r="A349" s="789"/>
      <c r="B349" s="738"/>
      <c r="C349" s="739"/>
      <c r="D349" s="792" t="s">
        <v>474</v>
      </c>
      <c r="E349" s="736" t="s">
        <v>133</v>
      </c>
      <c r="F349" s="792"/>
      <c r="G349" s="736"/>
      <c r="H349" s="785">
        <v>631</v>
      </c>
      <c r="I349" s="785">
        <f t="shared" si="58"/>
        <v>113</v>
      </c>
      <c r="J349" s="785">
        <f t="shared" si="28"/>
        <v>-518</v>
      </c>
      <c r="K349" s="786" t="str">
        <f>IF(SUM(法人!H349)=0,"",SUM(法人!H349)/1000)</f>
        <v/>
      </c>
      <c r="L349" s="787">
        <f>IF(SUM(地域!H349)=0,"",SUM(地域!H349)/1000)</f>
        <v>24</v>
      </c>
      <c r="M349" s="787">
        <f>IF(SUM(相談!H349)=0,"",SUM(相談!H349)/1000)</f>
        <v>55</v>
      </c>
      <c r="N349" s="787">
        <f>IF(SUM(相談!I349)=0,"",SUM(相談!I349)/1000)</f>
        <v>40</v>
      </c>
      <c r="O349" s="787" t="str">
        <f>IF(SUM(相談!M349)=0,"",SUM(相談!M349)/1000)</f>
        <v/>
      </c>
      <c r="P349" s="787">
        <f>IF(SUM(相談!Q349)=0,"",SUM(相談!Q349)/1000)</f>
        <v>15</v>
      </c>
      <c r="Q349" s="787" t="str">
        <f>IF(SUM(基金!H349)=0,"",SUM(基金!H349)/1000)</f>
        <v/>
      </c>
      <c r="R349" s="787" t="str">
        <f>IF(SUM(善銀!H349)=0,"",SUM(善銀!H349)/1000)</f>
        <v/>
      </c>
      <c r="S349" s="787">
        <f>IF(SUM(一般募金!H349)=0,"",SUM(一般募金!H349)/1000)</f>
        <v>4</v>
      </c>
      <c r="T349" s="787" t="str">
        <f>IF(SUM(一般募金!I349)=0,"",SUM(一般募金!I349)/1000)</f>
        <v/>
      </c>
      <c r="U349" s="787">
        <f>IF(SUM(一般募金!K349)=0,"",SUM(一般募金!K349)/1000)</f>
        <v>4</v>
      </c>
      <c r="V349" s="787" t="str">
        <f>IF(SUM(歳末募金!H349)=0,"",SUM(歳末募金!I349)/1000)</f>
        <v/>
      </c>
      <c r="W349" s="787" t="str">
        <f>IF(SUM(センター管理!H349)=0,"",SUM(センター管理!H349)/1000)</f>
        <v/>
      </c>
      <c r="X349" s="787" t="str">
        <f>IF(SUM(センター管理!K349)=0,"",SUM(センター管理!K349)/1000)</f>
        <v/>
      </c>
      <c r="Y349" s="787">
        <f>IF(SUM(居宅!H349)=0,"",SUM(居宅!H349)/1000)</f>
        <v>30</v>
      </c>
      <c r="Z349" s="787" t="str">
        <f>IF(SUM(居宅!I349)=0,"",SUM(居宅!I349)/1000)</f>
        <v/>
      </c>
      <c r="AA349" s="787" t="str">
        <f>IF(SUM(居宅!N349)=0,"",SUM(居宅!N349)/1000)</f>
        <v/>
      </c>
      <c r="AB349" s="787" t="str">
        <f>IF(SUM(居宅!U349)=0,"",SUM(居宅!U349)/1000)</f>
        <v/>
      </c>
      <c r="AC349" s="787" t="str">
        <f>IF(SUM(居宅!AH349)=0,"",SUM(居宅!AH349)/1000)</f>
        <v/>
      </c>
      <c r="AD349" s="787" t="str">
        <f>IF(SUM(居宅!AL349)=0,"",SUM(居宅!AL349)/1000)</f>
        <v/>
      </c>
      <c r="AE349" s="787">
        <f>IF(SUM(居宅!AV349)=0,"",SUM(居宅!AV349)/1000)</f>
        <v>30</v>
      </c>
      <c r="AF349" s="787" t="str">
        <f>IF(SUM(居宅!AZ349)=0,"",SUM(居宅!AZ349)/1000)</f>
        <v/>
      </c>
      <c r="AG349" s="787" t="str">
        <f>IF(SUM(作業所!H349)=0,"",SUM(作業所!H349)/1000)</f>
        <v/>
      </c>
      <c r="AH349" s="787" t="str">
        <f>IF(SUM(作業所!I349)=0,"",SUM(作業所!I349)/1000)</f>
        <v/>
      </c>
      <c r="AI349" s="787" t="str">
        <f>IF(SUM(作業所!K349)=0,"",SUM(作業所!K349)/1000)</f>
        <v/>
      </c>
      <c r="AJ349" s="787" t="str">
        <f>IF(SUM(作業所!R349)=0,"",SUM(作業所!R349)/1000)</f>
        <v/>
      </c>
      <c r="AK349" s="788" t="str">
        <f>IF(SUM('市受託(公益)'!H349)=0,"",SUM('市受託(公益)'!H349)/1000)</f>
        <v/>
      </c>
      <c r="AL349" s="411" t="str">
        <f>IF(SUM('市受託(公益)'!I349)=0,"",SUM('市受託(公益)'!I349)/1000)</f>
        <v/>
      </c>
      <c r="AM349" s="135" t="str">
        <f>IF(SUM('市受託(公益)'!K349)=0,"",SUM('市受託(公益)'!K349)/1000)</f>
        <v/>
      </c>
    </row>
    <row r="350" spans="1:39" ht="13.8" hidden="1" outlineLevel="5">
      <c r="A350" s="789"/>
      <c r="B350" s="738"/>
      <c r="C350" s="739"/>
      <c r="D350" s="740"/>
      <c r="E350" s="739"/>
      <c r="F350" s="735" t="s">
        <v>1009</v>
      </c>
      <c r="G350" s="736" t="s">
        <v>1010</v>
      </c>
      <c r="H350" s="785">
        <v>0</v>
      </c>
      <c r="I350" s="785" t="str">
        <f t="shared" si="58"/>
        <v/>
      </c>
      <c r="J350" s="785" t="e">
        <f t="shared" si="28"/>
        <v>#VALUE!</v>
      </c>
      <c r="K350" s="786" t="str">
        <f>IF(SUM(法人!H350)=0,"",SUM(法人!H350)/1000)</f>
        <v/>
      </c>
      <c r="L350" s="787" t="str">
        <f>IF(SUM(地域!H350)=0,"",SUM(地域!H350)/1000)</f>
        <v/>
      </c>
      <c r="M350" s="787" t="str">
        <f>IF(SUM(相談!H350)=0,"",SUM(相談!H350)/1000)</f>
        <v/>
      </c>
      <c r="N350" s="787" t="str">
        <f>IF(SUM(相談!I350)=0,"",SUM(相談!I350)/1000)</f>
        <v/>
      </c>
      <c r="O350" s="787" t="str">
        <f>IF(SUM(相談!M350)=0,"",SUM(相談!M350)/1000)</f>
        <v/>
      </c>
      <c r="P350" s="787" t="str">
        <f>IF(SUM(相談!Q350)=0,"",SUM(相談!Q350)/1000)</f>
        <v/>
      </c>
      <c r="Q350" s="787" t="str">
        <f>IF(SUM(基金!H350)=0,"",SUM(基金!H350)/1000)</f>
        <v/>
      </c>
      <c r="R350" s="787" t="str">
        <f>IF(SUM(善銀!H350)=0,"",SUM(善銀!H350)/1000)</f>
        <v/>
      </c>
      <c r="S350" s="787" t="str">
        <f>IF(SUM(一般募金!H350)=0,"",SUM(一般募金!H350)/1000)</f>
        <v/>
      </c>
      <c r="T350" s="787" t="str">
        <f>IF(SUM(一般募金!I350)=0,"",SUM(一般募金!I350)/1000)</f>
        <v/>
      </c>
      <c r="U350" s="787" t="str">
        <f>IF(SUM(一般募金!K350)=0,"",SUM(一般募金!K350)/1000)</f>
        <v/>
      </c>
      <c r="V350" s="787" t="str">
        <f>IF(SUM(歳末募金!H350)=0,"",SUM(歳末募金!I350)/1000)</f>
        <v/>
      </c>
      <c r="W350" s="787" t="str">
        <f>IF(SUM(センター管理!H350)=0,"",SUM(センター管理!H350)/1000)</f>
        <v/>
      </c>
      <c r="X350" s="787" t="str">
        <f>IF(SUM(センター管理!K350)=0,"",SUM(センター管理!K350)/1000)</f>
        <v/>
      </c>
      <c r="Y350" s="787" t="str">
        <f>IF(SUM(居宅!H350)=0,"",SUM(居宅!H350)/1000)</f>
        <v/>
      </c>
      <c r="Z350" s="787" t="str">
        <f>IF(SUM(居宅!I350)=0,"",SUM(居宅!I350)/1000)</f>
        <v/>
      </c>
      <c r="AA350" s="787" t="str">
        <f>IF(SUM(居宅!N350)=0,"",SUM(居宅!N350)/1000)</f>
        <v/>
      </c>
      <c r="AB350" s="787" t="str">
        <f>IF(SUM(居宅!U350)=0,"",SUM(居宅!U350)/1000)</f>
        <v/>
      </c>
      <c r="AC350" s="787" t="str">
        <f>IF(SUM(居宅!AH350)=0,"",SUM(居宅!AH350)/1000)</f>
        <v/>
      </c>
      <c r="AD350" s="787" t="str">
        <f>IF(SUM(居宅!AL350)=0,"",SUM(居宅!AL350)/1000)</f>
        <v/>
      </c>
      <c r="AE350" s="787" t="str">
        <f>IF(SUM(居宅!AV350)=0,"",SUM(居宅!AV350)/1000)</f>
        <v/>
      </c>
      <c r="AF350" s="787" t="str">
        <f>IF(SUM(居宅!AZ350)=0,"",SUM(居宅!AZ350)/1000)</f>
        <v/>
      </c>
      <c r="AG350" s="787" t="str">
        <f>IF(SUM(作業所!H350)=0,"",SUM(作業所!H350)/1000)</f>
        <v/>
      </c>
      <c r="AH350" s="787" t="str">
        <f>IF(SUM(作業所!I350)=0,"",SUM(作業所!I350)/1000)</f>
        <v/>
      </c>
      <c r="AI350" s="787" t="str">
        <f>IF(SUM(作業所!K350)=0,"",SUM(作業所!K350)/1000)</f>
        <v/>
      </c>
      <c r="AJ350" s="787" t="str">
        <f>IF(SUM(作業所!R350)=0,"",SUM(作業所!R350)/1000)</f>
        <v/>
      </c>
      <c r="AK350" s="788" t="str">
        <f>IF(SUM('市受託(公益)'!H350)=0,"",SUM('市受託(公益)'!H350)/1000)</f>
        <v/>
      </c>
      <c r="AL350" s="409" t="str">
        <f>IF(SUM('市受託(公益)'!I350)=0,"",SUM('市受託(公益)'!I350)/1000)</f>
        <v/>
      </c>
      <c r="AM350" s="133" t="str">
        <f>IF(SUM('市受託(公益)'!K350)=0,"",SUM('市受託(公益)'!K350)/1000)</f>
        <v/>
      </c>
    </row>
    <row r="351" spans="1:39" ht="13.8" hidden="1" outlineLevel="5">
      <c r="A351" s="789"/>
      <c r="B351" s="738"/>
      <c r="C351" s="739"/>
      <c r="D351" s="740"/>
      <c r="E351" s="739"/>
      <c r="F351" s="735" t="s">
        <v>1011</v>
      </c>
      <c r="G351" s="736" t="s">
        <v>788</v>
      </c>
      <c r="H351" s="785">
        <v>527</v>
      </c>
      <c r="I351" s="785">
        <f t="shared" ref="I351" si="61">IF(SUM(K351,L351,M351,Q351,R351,S351,V351,W351,Y351,AG351,AK351)=0,"",SUM(K351,L351,M351,Q351,R351,S351,V351,W351,Y351,AG351,AK351))</f>
        <v>55</v>
      </c>
      <c r="J351" s="785">
        <f t="shared" ref="J351" si="62">IF(H351=""," ",I351-H351)</f>
        <v>-472</v>
      </c>
      <c r="K351" s="786" t="str">
        <f>IF(SUM(法人!H351)=0,"",SUM(法人!H351)/1000)</f>
        <v/>
      </c>
      <c r="L351" s="787">
        <f>IF(SUM(地域!H351)=0,"",SUM(地域!H351)/1000)</f>
        <v>21</v>
      </c>
      <c r="M351" s="787">
        <f>IF(SUM(相談!H351)=0,"",SUM(相談!H351)/1000)</f>
        <v>20</v>
      </c>
      <c r="N351" s="787">
        <f>IF(SUM(相談!I351)=0,"",SUM(相談!I351)/1000)</f>
        <v>20</v>
      </c>
      <c r="O351" s="787" t="str">
        <f>IF(SUM(相談!M351)=0,"",SUM(相談!M351)/1000)</f>
        <v/>
      </c>
      <c r="P351" s="787" t="str">
        <f>IF(SUM(相談!Q351)=0,"",SUM(相談!Q351)/1000)</f>
        <v/>
      </c>
      <c r="Q351" s="787" t="str">
        <f>IF(SUM(基金!H351)=0,"",SUM(基金!H351)/1000)</f>
        <v/>
      </c>
      <c r="R351" s="787" t="str">
        <f>IF(SUM(善銀!H351)=0,"",SUM(善銀!H351)/1000)</f>
        <v/>
      </c>
      <c r="S351" s="787" t="str">
        <f>IF(SUM(一般募金!H351)=0,"",SUM(一般募金!H351)/1000)</f>
        <v/>
      </c>
      <c r="T351" s="787" t="str">
        <f>IF(SUM(一般募金!I351)=0,"",SUM(一般募金!I351)/1000)</f>
        <v/>
      </c>
      <c r="U351" s="787" t="str">
        <f>IF(SUM(一般募金!K351)=0,"",SUM(一般募金!K351)/1000)</f>
        <v/>
      </c>
      <c r="V351" s="787" t="str">
        <f>IF(SUM(歳末募金!H351)=0,"",SUM(歳末募金!I351)/1000)</f>
        <v/>
      </c>
      <c r="W351" s="787" t="str">
        <f>IF(SUM(センター管理!H351)=0,"",SUM(センター管理!H351)/1000)</f>
        <v/>
      </c>
      <c r="X351" s="787" t="str">
        <f>IF(SUM(センター管理!K351)=0,"",SUM(センター管理!K351)/1000)</f>
        <v/>
      </c>
      <c r="Y351" s="787">
        <f>IF(SUM(居宅!H351)=0,"",SUM(居宅!H351)/1000)</f>
        <v>14</v>
      </c>
      <c r="Z351" s="787" t="str">
        <f>IF(SUM(居宅!I351)=0,"",SUM(居宅!I351)/1000)</f>
        <v/>
      </c>
      <c r="AA351" s="787" t="str">
        <f>IF(SUM(居宅!N351)=0,"",SUM(居宅!N351)/1000)</f>
        <v/>
      </c>
      <c r="AB351" s="787" t="str">
        <f>IF(SUM(居宅!U351)=0,"",SUM(居宅!U351)/1000)</f>
        <v/>
      </c>
      <c r="AC351" s="787" t="str">
        <f>IF(SUM(居宅!AH351)=0,"",SUM(居宅!AH351)/1000)</f>
        <v/>
      </c>
      <c r="AD351" s="787" t="str">
        <f>IF(SUM(居宅!AL351)=0,"",SUM(居宅!AL351)/1000)</f>
        <v/>
      </c>
      <c r="AE351" s="787">
        <f>IF(SUM(居宅!AV351)=0,"",SUM(居宅!AV351)/1000)</f>
        <v>14</v>
      </c>
      <c r="AF351" s="787" t="str">
        <f>IF(SUM(居宅!AZ351)=0,"",SUM(居宅!AZ351)/1000)</f>
        <v/>
      </c>
      <c r="AG351" s="787" t="str">
        <f>IF(SUM(作業所!H351)=0,"",SUM(作業所!H351)/1000)</f>
        <v/>
      </c>
      <c r="AH351" s="787" t="str">
        <f>IF(SUM(作業所!I351)=0,"",SUM(作業所!I351)/1000)</f>
        <v/>
      </c>
      <c r="AI351" s="787" t="str">
        <f>IF(SUM(作業所!K351)=0,"",SUM(作業所!K351)/1000)</f>
        <v/>
      </c>
      <c r="AJ351" s="787" t="str">
        <f>IF(SUM(作業所!R351)=0,"",SUM(作業所!R351)/1000)</f>
        <v/>
      </c>
      <c r="AK351" s="788" t="str">
        <f>IF(SUM('市受託(公益)'!H351)=0,"",SUM('市受託(公益)'!H351)/1000)</f>
        <v/>
      </c>
      <c r="AL351" s="409" t="str">
        <f>IF(SUM('市受託(公益)'!I352)=0,"",SUM('市受託(公益)'!I352)/1000)</f>
        <v/>
      </c>
      <c r="AM351" s="133" t="str">
        <f>IF(SUM('市受託(公益)'!K352)=0,"",SUM('市受託(公益)'!K352)/1000)</f>
        <v/>
      </c>
    </row>
    <row r="352" spans="1:39" ht="13.8" hidden="1" outlineLevel="5">
      <c r="A352" s="789"/>
      <c r="B352" s="738"/>
      <c r="C352" s="739"/>
      <c r="D352" s="740"/>
      <c r="E352" s="739"/>
      <c r="F352" s="735" t="s">
        <v>1012</v>
      </c>
      <c r="G352" s="736" t="s">
        <v>789</v>
      </c>
      <c r="H352" s="785">
        <v>85</v>
      </c>
      <c r="I352" s="785">
        <f t="shared" si="58"/>
        <v>39</v>
      </c>
      <c r="J352" s="785">
        <f t="shared" si="28"/>
        <v>-46</v>
      </c>
      <c r="K352" s="786" t="str">
        <f>IF(SUM(法人!H352)=0,"",SUM(法人!H352)/1000)</f>
        <v/>
      </c>
      <c r="L352" s="787">
        <f>IF(SUM(地域!H352)=0,"",SUM(地域!H352)/1000)</f>
        <v>3</v>
      </c>
      <c r="M352" s="787">
        <f>IF(SUM(相談!H352)=0,"",SUM(相談!H352)/1000)</f>
        <v>20</v>
      </c>
      <c r="N352" s="787">
        <f>IF(SUM(相談!I352)=0,"",SUM(相談!I352)/1000)</f>
        <v>20</v>
      </c>
      <c r="O352" s="787" t="str">
        <f>IF(SUM(相談!M352)=0,"",SUM(相談!M352)/1000)</f>
        <v/>
      </c>
      <c r="P352" s="787" t="str">
        <f>IF(SUM(相談!Q352)=0,"",SUM(相談!Q352)/1000)</f>
        <v/>
      </c>
      <c r="Q352" s="787" t="str">
        <f>IF(SUM(基金!H352)=0,"",SUM(基金!H352)/1000)</f>
        <v/>
      </c>
      <c r="R352" s="787" t="str">
        <f>IF(SUM(善銀!H352)=0,"",SUM(善銀!H352)/1000)</f>
        <v/>
      </c>
      <c r="S352" s="787" t="str">
        <f>IF(SUM(一般募金!H352)=0,"",SUM(一般募金!H352)/1000)</f>
        <v/>
      </c>
      <c r="T352" s="787" t="str">
        <f>IF(SUM(一般募金!I352)=0,"",SUM(一般募金!I352)/1000)</f>
        <v/>
      </c>
      <c r="U352" s="787" t="str">
        <f>IF(SUM(一般募金!K352)=0,"",SUM(一般募金!K352)/1000)</f>
        <v/>
      </c>
      <c r="V352" s="787" t="str">
        <f>IF(SUM(歳末募金!H352)=0,"",SUM(歳末募金!I352)/1000)</f>
        <v/>
      </c>
      <c r="W352" s="787" t="str">
        <f>IF(SUM(センター管理!H352)=0,"",SUM(センター管理!H352)/1000)</f>
        <v/>
      </c>
      <c r="X352" s="787" t="str">
        <f>IF(SUM(センター管理!K352)=0,"",SUM(センター管理!K352)/1000)</f>
        <v/>
      </c>
      <c r="Y352" s="787">
        <f>IF(SUM(居宅!H352)=0,"",SUM(居宅!H352)/1000)</f>
        <v>16</v>
      </c>
      <c r="Z352" s="787" t="str">
        <f>IF(SUM(居宅!I352)=0,"",SUM(居宅!I352)/1000)</f>
        <v/>
      </c>
      <c r="AA352" s="787" t="str">
        <f>IF(SUM(居宅!N352)=0,"",SUM(居宅!N352)/1000)</f>
        <v/>
      </c>
      <c r="AB352" s="787" t="str">
        <f>IF(SUM(居宅!U352)=0,"",SUM(居宅!U352)/1000)</f>
        <v/>
      </c>
      <c r="AC352" s="787" t="str">
        <f>IF(SUM(居宅!AH352)=0,"",SUM(居宅!AH352)/1000)</f>
        <v/>
      </c>
      <c r="AD352" s="787" t="str">
        <f>IF(SUM(居宅!AL352)=0,"",SUM(居宅!AL352)/1000)</f>
        <v/>
      </c>
      <c r="AE352" s="787">
        <f>IF(SUM(居宅!AV352)=0,"",SUM(居宅!AV352)/1000)</f>
        <v>16</v>
      </c>
      <c r="AF352" s="787" t="str">
        <f>IF(SUM(居宅!AZ352)=0,"",SUM(居宅!AZ352)/1000)</f>
        <v/>
      </c>
      <c r="AG352" s="787" t="str">
        <f>IF(SUM(作業所!H352)=0,"",SUM(作業所!H352)/1000)</f>
        <v/>
      </c>
      <c r="AH352" s="787" t="str">
        <f>IF(SUM(作業所!I352)=0,"",SUM(作業所!I352)/1000)</f>
        <v/>
      </c>
      <c r="AI352" s="787" t="str">
        <f>IF(SUM(作業所!K352)=0,"",SUM(作業所!K352)/1000)</f>
        <v/>
      </c>
      <c r="AJ352" s="787" t="str">
        <f>IF(SUM(作業所!R352)=0,"",SUM(作業所!R352)/1000)</f>
        <v/>
      </c>
      <c r="AK352" s="788" t="str">
        <f>IF(SUM('市受託(公益)'!H352)=0,"",SUM('市受託(公益)'!H352)/1000)</f>
        <v/>
      </c>
      <c r="AL352" s="409" t="str">
        <f>IF(SUM('市受託(公益)'!I352)=0,"",SUM('市受託(公益)'!I352)/1000)</f>
        <v/>
      </c>
      <c r="AM352" s="133" t="str">
        <f>IF(SUM('市受託(公益)'!K352)=0,"",SUM('市受託(公益)'!K352)/1000)</f>
        <v/>
      </c>
    </row>
    <row r="353" spans="1:39" ht="13.8" hidden="1" outlineLevel="5">
      <c r="A353" s="789"/>
      <c r="B353" s="738"/>
      <c r="C353" s="739"/>
      <c r="D353" s="740"/>
      <c r="E353" s="739"/>
      <c r="F353" s="735" t="s">
        <v>1013</v>
      </c>
      <c r="G353" s="736" t="s">
        <v>790</v>
      </c>
      <c r="H353" s="785">
        <v>19</v>
      </c>
      <c r="I353" s="785">
        <f t="shared" si="58"/>
        <v>19</v>
      </c>
      <c r="J353" s="785">
        <f t="shared" si="28"/>
        <v>0</v>
      </c>
      <c r="K353" s="786" t="str">
        <f>IF(SUM(法人!H353)=0,"",SUM(法人!H353)/1000)</f>
        <v/>
      </c>
      <c r="L353" s="787" t="str">
        <f>IF(SUM(地域!H353)=0,"",SUM(地域!H353)/1000)</f>
        <v/>
      </c>
      <c r="M353" s="787">
        <f>IF(SUM(相談!H353)=0,"",SUM(相談!H353)/1000)</f>
        <v>15</v>
      </c>
      <c r="N353" s="787" t="str">
        <f>IF(SUM(相談!I353)=0,"",SUM(相談!I353)/1000)</f>
        <v/>
      </c>
      <c r="O353" s="787" t="str">
        <f>IF(SUM(相談!M353)=0,"",SUM(相談!M353)/1000)</f>
        <v/>
      </c>
      <c r="P353" s="787">
        <f>IF(SUM(相談!Q353)=0,"",SUM(相談!Q353)/1000)</f>
        <v>15</v>
      </c>
      <c r="Q353" s="787" t="str">
        <f>IF(SUM(基金!H353)=0,"",SUM(基金!H353)/1000)</f>
        <v/>
      </c>
      <c r="R353" s="787" t="str">
        <f>IF(SUM(善銀!H353)=0,"",SUM(善銀!H353)/1000)</f>
        <v/>
      </c>
      <c r="S353" s="787">
        <f>IF(SUM(一般募金!H353)=0,"",SUM(一般募金!H353)/1000)</f>
        <v>4</v>
      </c>
      <c r="T353" s="787" t="str">
        <f>IF(SUM(一般募金!I353)=0,"",SUM(一般募金!I353)/1000)</f>
        <v/>
      </c>
      <c r="U353" s="787">
        <f>IF(SUM(一般募金!K353)=0,"",SUM(一般募金!K353)/1000)</f>
        <v>4</v>
      </c>
      <c r="V353" s="787" t="str">
        <f>IF(SUM(歳末募金!H353)=0,"",SUM(歳末募金!I353)/1000)</f>
        <v/>
      </c>
      <c r="W353" s="787" t="str">
        <f>IF(SUM(センター管理!H353)=0,"",SUM(センター管理!H353)/1000)</f>
        <v/>
      </c>
      <c r="X353" s="787" t="str">
        <f>IF(SUM(センター管理!K353)=0,"",SUM(センター管理!K353)/1000)</f>
        <v/>
      </c>
      <c r="Y353" s="787" t="str">
        <f>IF(SUM(居宅!H353)=0,"",SUM(居宅!H353)/1000)</f>
        <v/>
      </c>
      <c r="Z353" s="787" t="str">
        <f>IF(SUM(居宅!I353)=0,"",SUM(居宅!I353)/1000)</f>
        <v/>
      </c>
      <c r="AA353" s="787" t="str">
        <f>IF(SUM(居宅!N353)=0,"",SUM(居宅!N353)/1000)</f>
        <v/>
      </c>
      <c r="AB353" s="787" t="str">
        <f>IF(SUM(居宅!U353)=0,"",SUM(居宅!U353)/1000)</f>
        <v/>
      </c>
      <c r="AC353" s="787" t="str">
        <f>IF(SUM(居宅!AH353)=0,"",SUM(居宅!AH353)/1000)</f>
        <v/>
      </c>
      <c r="AD353" s="787" t="str">
        <f>IF(SUM(居宅!AL353)=0,"",SUM(居宅!AL353)/1000)</f>
        <v/>
      </c>
      <c r="AE353" s="787" t="str">
        <f>IF(SUM(居宅!AV353)=0,"",SUM(居宅!AV353)/1000)</f>
        <v/>
      </c>
      <c r="AF353" s="787" t="str">
        <f>IF(SUM(居宅!AZ353)=0,"",SUM(居宅!AZ353)/1000)</f>
        <v/>
      </c>
      <c r="AG353" s="787" t="str">
        <f>IF(SUM(作業所!H353)=0,"",SUM(作業所!H353)/1000)</f>
        <v/>
      </c>
      <c r="AH353" s="787" t="str">
        <f>IF(SUM(作業所!I353)=0,"",SUM(作業所!I353)/1000)</f>
        <v/>
      </c>
      <c r="AI353" s="787" t="str">
        <f>IF(SUM(作業所!K353)=0,"",SUM(作業所!K353)/1000)</f>
        <v/>
      </c>
      <c r="AJ353" s="787" t="str">
        <f>IF(SUM(作業所!R353)=0,"",SUM(作業所!R353)/1000)</f>
        <v/>
      </c>
      <c r="AK353" s="788" t="str">
        <f>IF(SUM('市受託(公益)'!H353)=0,"",SUM('市受託(公益)'!H353)/1000)</f>
        <v/>
      </c>
      <c r="AL353" s="409" t="str">
        <f>IF(SUM('市受託(公益)'!I353)=0,"",SUM('市受託(公益)'!I353)/1000)</f>
        <v/>
      </c>
      <c r="AM353" s="133" t="str">
        <f>IF(SUM('市受託(公益)'!K353)=0,"",SUM('市受託(公益)'!K353)/1000)</f>
        <v/>
      </c>
    </row>
    <row r="354" spans="1:39" ht="13.8" hidden="1" outlineLevel="1">
      <c r="A354" s="789"/>
      <c r="B354" s="738"/>
      <c r="C354" s="739"/>
      <c r="D354" s="792" t="s">
        <v>475</v>
      </c>
      <c r="E354" s="736" t="s">
        <v>549</v>
      </c>
      <c r="F354" s="792"/>
      <c r="G354" s="736"/>
      <c r="H354" s="785">
        <v>779</v>
      </c>
      <c r="I354" s="785">
        <f t="shared" si="58"/>
        <v>1330</v>
      </c>
      <c r="J354" s="785">
        <f t="shared" si="28"/>
        <v>551</v>
      </c>
      <c r="K354" s="786" t="str">
        <f>IF(SUM(法人!H354)=0,"",SUM(法人!H354)/1000)</f>
        <v/>
      </c>
      <c r="L354" s="787">
        <f>IF(SUM(地域!H354)=0,"",SUM(地域!H354)/1000)</f>
        <v>210</v>
      </c>
      <c r="M354" s="787" t="str">
        <f>IF(SUM(相談!H354)=0,"",SUM(相談!H354)/1000)</f>
        <v/>
      </c>
      <c r="N354" s="787" t="str">
        <f>IF(SUM(相談!I354)=0,"",SUM(相談!I354)/1000)</f>
        <v/>
      </c>
      <c r="O354" s="787" t="str">
        <f>IF(SUM(相談!M354)=0,"",SUM(相談!M354)/1000)</f>
        <v/>
      </c>
      <c r="P354" s="787" t="str">
        <f>IF(SUM(相談!Q354)=0,"",SUM(相談!Q354)/1000)</f>
        <v/>
      </c>
      <c r="Q354" s="787" t="str">
        <f>IF(SUM(基金!H354)=0,"",SUM(基金!H354)/1000)</f>
        <v/>
      </c>
      <c r="R354" s="787">
        <f>IF(SUM(善銀!H354)=0,"",SUM(善銀!H354)/1000)</f>
        <v>390</v>
      </c>
      <c r="S354" s="787" t="str">
        <f>IF(SUM(一般募金!H354)=0,"",SUM(一般募金!H354)/1000)</f>
        <v/>
      </c>
      <c r="T354" s="787" t="str">
        <f>IF(SUM(一般募金!I354)=0,"",SUM(一般募金!I354)/1000)</f>
        <v/>
      </c>
      <c r="U354" s="787" t="str">
        <f>IF(SUM(一般募金!K354)=0,"",SUM(一般募金!K354)/1000)</f>
        <v/>
      </c>
      <c r="V354" s="787" t="str">
        <f>IF(SUM(歳末募金!H354)=0,"",SUM(歳末募金!I354)/1000)</f>
        <v/>
      </c>
      <c r="W354" s="787" t="str">
        <f>IF(SUM(センター管理!H354)=0,"",SUM(センター管理!H354)/1000)</f>
        <v/>
      </c>
      <c r="X354" s="787" t="str">
        <f>IF(SUM(センター管理!K354)=0,"",SUM(センター管理!K354)/1000)</f>
        <v/>
      </c>
      <c r="Y354" s="787">
        <f>IF(SUM(居宅!H354)=0,"",SUM(居宅!H354)/1000)</f>
        <v>720</v>
      </c>
      <c r="Z354" s="787">
        <f>IF(SUM(居宅!I354)=0,"",SUM(居宅!I354)/1000)</f>
        <v>234</v>
      </c>
      <c r="AA354" s="787">
        <f>IF(SUM(居宅!N354)=0,"",SUM(居宅!N354)/1000)</f>
        <v>16</v>
      </c>
      <c r="AB354" s="787">
        <f>IF(SUM(居宅!U354)=0,"",SUM(居宅!U354)/1000)</f>
        <v>241</v>
      </c>
      <c r="AC354" s="787">
        <f>IF(SUM(居宅!AH354)=0,"",SUM(居宅!AH354)/1000)</f>
        <v>40</v>
      </c>
      <c r="AD354" s="787">
        <f>IF(SUM(居宅!AL354)=0,"",SUM(居宅!AL354)/1000)</f>
        <v>19</v>
      </c>
      <c r="AE354" s="787">
        <f>IF(SUM(居宅!AV354)=0,"",SUM(居宅!AV354)/1000)</f>
        <v>106</v>
      </c>
      <c r="AF354" s="787">
        <f>IF(SUM(居宅!AZ354)=0,"",SUM(居宅!AZ354)/1000)</f>
        <v>64</v>
      </c>
      <c r="AG354" s="787">
        <f>IF(SUM(作業所!H354)=0,"",SUM(作業所!H354)/1000)</f>
        <v>10</v>
      </c>
      <c r="AH354" s="787" t="str">
        <f>IF(SUM(作業所!I354)=0,"",SUM(作業所!I354)/1000)</f>
        <v/>
      </c>
      <c r="AI354" s="787">
        <f>IF(SUM(作業所!K354)=0,"",SUM(作業所!K354)/1000)</f>
        <v>10</v>
      </c>
      <c r="AJ354" s="787" t="str">
        <f>IF(SUM(作業所!R354)=0,"",SUM(作業所!R354)/1000)</f>
        <v/>
      </c>
      <c r="AK354" s="788" t="str">
        <f>IF(SUM('市受託(公益)'!H354)=0,"",SUM('市受託(公益)'!H354)/1000)</f>
        <v/>
      </c>
      <c r="AL354" s="411" t="str">
        <f>IF(SUM('市受託(公益)'!I354)=0,"",SUM('市受託(公益)'!I354)/1000)</f>
        <v/>
      </c>
      <c r="AM354" s="135" t="str">
        <f>IF(SUM('市受託(公益)'!K354)=0,"",SUM('市受託(公益)'!K354)/1000)</f>
        <v/>
      </c>
    </row>
    <row r="355" spans="1:39" ht="13.8" hidden="1" outlineLevel="2">
      <c r="A355" s="789"/>
      <c r="B355" s="738"/>
      <c r="C355" s="739"/>
      <c r="D355" s="797"/>
      <c r="E355" s="796"/>
      <c r="F355" s="735" t="s">
        <v>1009</v>
      </c>
      <c r="G355" s="736" t="s">
        <v>1010</v>
      </c>
      <c r="H355" s="785">
        <v>0</v>
      </c>
      <c r="I355" s="785">
        <f>IF(SUM(K355,L355,M355,Q355,R355,S355,V355,W355,Y355,AG355,AK355)=0,"",SUM(K355,L355,M355,Q355,R355,S355,V355,W355,Y355,AG355,AK355))</f>
        <v>303</v>
      </c>
      <c r="J355" s="785">
        <f t="shared" si="28"/>
        <v>303</v>
      </c>
      <c r="K355" s="786" t="str">
        <f>IF(SUM(法人!H355)=0,"",SUM(法人!H355)/1000)</f>
        <v/>
      </c>
      <c r="L355" s="787" t="str">
        <f>IF(SUM(地域!H355)=0,"",SUM(地域!H355)/1000)</f>
        <v/>
      </c>
      <c r="M355" s="787" t="str">
        <f>IF(SUM(相談!H355)=0,"",SUM(相談!H355)/1000)</f>
        <v/>
      </c>
      <c r="N355" s="787" t="str">
        <f>IF(SUM(相談!I355)=0,"",SUM(相談!I355)/1000)</f>
        <v/>
      </c>
      <c r="O355" s="787" t="str">
        <f>IF(SUM(相談!M355)=0,"",SUM(相談!M355)/1000)</f>
        <v/>
      </c>
      <c r="P355" s="787" t="str">
        <f>IF(SUM(相談!Q355)=0,"",SUM(相談!Q355)/1000)</f>
        <v/>
      </c>
      <c r="Q355" s="787" t="str">
        <f>IF(SUM(基金!H355)=0,"",SUM(基金!H355)/1000)</f>
        <v/>
      </c>
      <c r="R355" s="787">
        <f>IF(SUM(善銀!H355)=0,"",SUM(善銀!H355)/1000)</f>
        <v>190</v>
      </c>
      <c r="S355" s="787" t="str">
        <f>IF(SUM(一般募金!H355)=0,"",SUM(一般募金!H355)/1000)</f>
        <v/>
      </c>
      <c r="T355" s="787" t="str">
        <f>IF(SUM(一般募金!I355)=0,"",SUM(一般募金!I355)/1000)</f>
        <v/>
      </c>
      <c r="U355" s="787" t="str">
        <f>IF(SUM(一般募金!K355)=0,"",SUM(一般募金!K355)/1000)</f>
        <v/>
      </c>
      <c r="V355" s="787" t="str">
        <f>IF(SUM(歳末募金!H355)=0,"",SUM(歳末募金!I355)/1000)</f>
        <v/>
      </c>
      <c r="W355" s="787" t="str">
        <f>IF(SUM(センター管理!H355)=0,"",SUM(センター管理!H355)/1000)</f>
        <v/>
      </c>
      <c r="X355" s="787" t="str">
        <f>IF(SUM(センター管理!K355)=0,"",SUM(センター管理!K355)/1000)</f>
        <v/>
      </c>
      <c r="Y355" s="787">
        <f>IF(SUM(居宅!H355)=0,"",SUM(居宅!H355)/1000)</f>
        <v>113</v>
      </c>
      <c r="Z355" s="787">
        <f>IF(SUM(居宅!I355)=0,"",SUM(居宅!I355)/1000)</f>
        <v>113</v>
      </c>
      <c r="AA355" s="787" t="str">
        <f>IF(SUM(居宅!N355)=0,"",SUM(居宅!N355)/1000)</f>
        <v/>
      </c>
      <c r="AB355" s="787" t="str">
        <f>IF(SUM(居宅!U355)=0,"",SUM(居宅!U355)/1000)</f>
        <v/>
      </c>
      <c r="AC355" s="787" t="str">
        <f>IF(SUM(居宅!AH355)=0,"",SUM(居宅!AH355)/1000)</f>
        <v/>
      </c>
      <c r="AD355" s="787" t="str">
        <f>IF(SUM(居宅!AL355)=0,"",SUM(居宅!AL355)/1000)</f>
        <v/>
      </c>
      <c r="AE355" s="787" t="str">
        <f>IF(SUM(居宅!AV355)=0,"",SUM(居宅!AV355)/1000)</f>
        <v/>
      </c>
      <c r="AF355" s="787" t="str">
        <f>IF(SUM(居宅!AZ355)=0,"",SUM(居宅!AZ355)/1000)</f>
        <v/>
      </c>
      <c r="AG355" s="787" t="str">
        <f>IF(SUM(作業所!H355)=0,"",SUM(作業所!H355)/1000)</f>
        <v/>
      </c>
      <c r="AH355" s="787" t="str">
        <f>IF(SUM(作業所!I355)=0,"",SUM(作業所!I355)/1000)</f>
        <v/>
      </c>
      <c r="AI355" s="787" t="str">
        <f>IF(SUM(作業所!K355)=0,"",SUM(作業所!K355)/1000)</f>
        <v/>
      </c>
      <c r="AJ355" s="787" t="str">
        <f>IF(SUM(作業所!R355)=0,"",SUM(作業所!R355)/1000)</f>
        <v/>
      </c>
      <c r="AK355" s="788" t="str">
        <f>IF(SUM('市受託(公益)'!H355)=0,"",SUM('市受託(公益)'!H355)/1000)</f>
        <v/>
      </c>
      <c r="AL355" s="409" t="str">
        <f>IF(SUM('市受託(公益)'!I355)=0,"",SUM('市受託(公益)'!I355)/1000)</f>
        <v/>
      </c>
      <c r="AM355" s="133" t="str">
        <f>IF(SUM('市受託(公益)'!K355)=0,"",SUM('市受託(公益)'!K355)/1000)</f>
        <v/>
      </c>
    </row>
    <row r="356" spans="1:39" ht="13.8" hidden="1" outlineLevel="2">
      <c r="A356" s="789"/>
      <c r="B356" s="738"/>
      <c r="C356" s="739"/>
      <c r="D356" s="797"/>
      <c r="E356" s="796"/>
      <c r="F356" s="735" t="s">
        <v>1011</v>
      </c>
      <c r="G356" s="736" t="s">
        <v>1044</v>
      </c>
      <c r="H356" s="785">
        <v>0</v>
      </c>
      <c r="I356" s="785" t="str">
        <f t="shared" ref="I356" si="63">IF(SUM(K356,L356,M356,Q356,R356,S356,V356,W356,Y356,AG356,AK356)=0,"",SUM(K356,L356,M356,Q356,R356,S356,V356,W356,Y356,AG356,AK356))</f>
        <v/>
      </c>
      <c r="J356" s="785" t="e">
        <f t="shared" si="28"/>
        <v>#VALUE!</v>
      </c>
      <c r="K356" s="786" t="str">
        <f>IF(SUM(法人!H356)=0,"",SUM(法人!H356)/1000)</f>
        <v/>
      </c>
      <c r="L356" s="787" t="str">
        <f>IF(SUM(地域!H356)=0,"",SUM(地域!H356)/1000)</f>
        <v/>
      </c>
      <c r="M356" s="787" t="str">
        <f>IF(SUM(相談!H356)=0,"",SUM(相談!H356)/1000)</f>
        <v/>
      </c>
      <c r="N356" s="787" t="str">
        <f>IF(SUM(相談!I356)=0,"",SUM(相談!I356)/1000)</f>
        <v/>
      </c>
      <c r="O356" s="787" t="str">
        <f>IF(SUM(相談!M356)=0,"",SUM(相談!M356)/1000)</f>
        <v/>
      </c>
      <c r="P356" s="787" t="str">
        <f>IF(SUM(相談!Q356)=0,"",SUM(相談!Q356)/1000)</f>
        <v/>
      </c>
      <c r="Q356" s="787" t="str">
        <f>IF(SUM(基金!H356)=0,"",SUM(基金!H356)/1000)</f>
        <v/>
      </c>
      <c r="R356" s="787" t="str">
        <f>IF(SUM(善銀!H356)=0,"",SUM(善銀!H356)/1000)</f>
        <v/>
      </c>
      <c r="S356" s="787" t="str">
        <f>IF(SUM(一般募金!H356)=0,"",SUM(一般募金!H356)/1000)</f>
        <v/>
      </c>
      <c r="T356" s="787" t="str">
        <f>IF(SUM(一般募金!I356)=0,"",SUM(一般募金!I356)/1000)</f>
        <v/>
      </c>
      <c r="U356" s="787" t="str">
        <f>IF(SUM(一般募金!K356)=0,"",SUM(一般募金!K356)/1000)</f>
        <v/>
      </c>
      <c r="V356" s="787" t="str">
        <f>IF(SUM(歳末募金!H356)=0,"",SUM(歳末募金!I356)/1000)</f>
        <v/>
      </c>
      <c r="W356" s="787" t="str">
        <f>IF(SUM(センター管理!H356)=0,"",SUM(センター管理!H356)/1000)</f>
        <v/>
      </c>
      <c r="X356" s="787" t="str">
        <f>IF(SUM(センター管理!K356)=0,"",SUM(センター管理!K356)/1000)</f>
        <v/>
      </c>
      <c r="Y356" s="787" t="str">
        <f>IF(SUM(居宅!H356)=0,"",SUM(居宅!H356)/1000)</f>
        <v/>
      </c>
      <c r="Z356" s="787" t="str">
        <f>IF(SUM(居宅!I356)=0,"",SUM(居宅!I356)/1000)</f>
        <v/>
      </c>
      <c r="AA356" s="787" t="str">
        <f>IF(SUM(居宅!N356)=0,"",SUM(居宅!N356)/1000)</f>
        <v/>
      </c>
      <c r="AB356" s="787" t="str">
        <f>IF(SUM(居宅!U356)=0,"",SUM(居宅!U356)/1000)</f>
        <v/>
      </c>
      <c r="AC356" s="787" t="str">
        <f>IF(SUM(居宅!AH356)=0,"",SUM(居宅!AH356)/1000)</f>
        <v/>
      </c>
      <c r="AD356" s="787" t="str">
        <f>IF(SUM(居宅!AL356)=0,"",SUM(居宅!AL356)/1000)</f>
        <v/>
      </c>
      <c r="AE356" s="787" t="str">
        <f>IF(SUM(居宅!AV356)=0,"",SUM(居宅!AV356)/1000)</f>
        <v/>
      </c>
      <c r="AF356" s="787" t="str">
        <f>IF(SUM(居宅!AZ356)=0,"",SUM(居宅!AZ356)/1000)</f>
        <v/>
      </c>
      <c r="AG356" s="787" t="str">
        <f>IF(SUM(作業所!H356)=0,"",SUM(作業所!H356)/1000)</f>
        <v/>
      </c>
      <c r="AH356" s="787" t="str">
        <f>IF(SUM(作業所!I356)=0,"",SUM(作業所!I356)/1000)</f>
        <v/>
      </c>
      <c r="AI356" s="787" t="str">
        <f>IF(SUM(作業所!K356)=0,"",SUM(作業所!K356)/1000)</f>
        <v/>
      </c>
      <c r="AJ356" s="787" t="str">
        <f>IF(SUM(作業所!R356)=0,"",SUM(作業所!R356)/1000)</f>
        <v/>
      </c>
      <c r="AK356" s="788" t="str">
        <f>IF(SUM('市受託(公益)'!H356)=0,"",SUM('市受託(公益)'!H356)/1000)</f>
        <v/>
      </c>
      <c r="AL356" s="409" t="str">
        <f>IF(SUM('市受託(公益)'!I354)=0,"",SUM('市受託(公益)'!I354)/1000)</f>
        <v/>
      </c>
      <c r="AM356" s="133" t="str">
        <f>IF(SUM('市受託(公益)'!K354)=0,"",SUM('市受託(公益)'!K354)/1000)</f>
        <v/>
      </c>
    </row>
    <row r="357" spans="1:39" ht="13.8" hidden="1" outlineLevel="2">
      <c r="A357" s="789"/>
      <c r="B357" s="738"/>
      <c r="C357" s="739"/>
      <c r="D357" s="797"/>
      <c r="E357" s="796"/>
      <c r="F357" s="735" t="s">
        <v>1012</v>
      </c>
      <c r="G357" s="736" t="s">
        <v>1045</v>
      </c>
      <c r="H357" s="785">
        <v>0</v>
      </c>
      <c r="I357" s="785">
        <f t="shared" ref="I357" si="64">IF(SUM(K357,L357,M357,Q357,R357,S357,V357,W357,Y357,AG357,AK357)=0,"",SUM(K357,L357,M357,Q357,R357,S357,V357,W357,Y357,AG357,AK357))</f>
        <v>29</v>
      </c>
      <c r="J357" s="785">
        <f t="shared" ref="J357:J360" si="65">IF(H357=""," ",I357-H357)</f>
        <v>29</v>
      </c>
      <c r="K357" s="786" t="str">
        <f>IF(SUM(法人!H357)=0,"",SUM(法人!H357)/1000)</f>
        <v/>
      </c>
      <c r="L357" s="787" t="str">
        <f>IF(SUM(地域!H357)=0,"",SUM(地域!H357)/1000)</f>
        <v/>
      </c>
      <c r="M357" s="787" t="str">
        <f>IF(SUM(相談!H357)=0,"",SUM(相談!H357)/1000)</f>
        <v/>
      </c>
      <c r="N357" s="787" t="str">
        <f>IF(SUM(相談!I357)=0,"",SUM(相談!I357)/1000)</f>
        <v/>
      </c>
      <c r="O357" s="787" t="str">
        <f>IF(SUM(相談!M357)=0,"",SUM(相談!M357)/1000)</f>
        <v/>
      </c>
      <c r="P357" s="787" t="str">
        <f>IF(SUM(相談!Q357)=0,"",SUM(相談!Q357)/1000)</f>
        <v/>
      </c>
      <c r="Q357" s="787" t="str">
        <f>IF(SUM(基金!H357)=0,"",SUM(基金!H357)/1000)</f>
        <v/>
      </c>
      <c r="R357" s="787" t="str">
        <f>IF(SUM(善銀!H357)=0,"",SUM(善銀!H357)/1000)</f>
        <v/>
      </c>
      <c r="S357" s="787" t="str">
        <f>IF(SUM(一般募金!H357)=0,"",SUM(一般募金!H357)/1000)</f>
        <v/>
      </c>
      <c r="T357" s="787" t="str">
        <f>IF(SUM(一般募金!I357)=0,"",SUM(一般募金!I357)/1000)</f>
        <v/>
      </c>
      <c r="U357" s="787" t="str">
        <f>IF(SUM(一般募金!K357)=0,"",SUM(一般募金!K357)/1000)</f>
        <v/>
      </c>
      <c r="V357" s="787" t="str">
        <f>IF(SUM(歳末募金!H357)=0,"",SUM(歳末募金!I357)/1000)</f>
        <v/>
      </c>
      <c r="W357" s="787" t="str">
        <f>IF(SUM(センター管理!H357)=0,"",SUM(センター管理!H357)/1000)</f>
        <v/>
      </c>
      <c r="X357" s="787" t="str">
        <f>IF(SUM(センター管理!K357)=0,"",SUM(センター管理!K357)/1000)</f>
        <v/>
      </c>
      <c r="Y357" s="787">
        <f>IF(SUM(居宅!H357)=0,"",SUM(居宅!H357)/1000)</f>
        <v>29</v>
      </c>
      <c r="Z357" s="787" t="str">
        <f>IF(SUM(居宅!I357)=0,"",SUM(居宅!I357)/1000)</f>
        <v/>
      </c>
      <c r="AA357" s="787" t="str">
        <f>IF(SUM(居宅!N357)=0,"",SUM(居宅!N357)/1000)</f>
        <v/>
      </c>
      <c r="AB357" s="787">
        <f>IF(SUM(居宅!U357)=0,"",SUM(居宅!U357)/1000)</f>
        <v>19</v>
      </c>
      <c r="AC357" s="787" t="str">
        <f>IF(SUM(居宅!AH357)=0,"",SUM(居宅!AH357)/1000)</f>
        <v/>
      </c>
      <c r="AD357" s="787">
        <f>IF(SUM(居宅!AL357)=0,"",SUM(居宅!AL357)/1000)</f>
        <v>4</v>
      </c>
      <c r="AE357" s="787">
        <f>IF(SUM(居宅!AV357)=0,"",SUM(居宅!AV357)/1000)</f>
        <v>6</v>
      </c>
      <c r="AF357" s="787" t="str">
        <f>IF(SUM(居宅!AZ357)=0,"",SUM(居宅!AZ357)/1000)</f>
        <v/>
      </c>
      <c r="AG357" s="787" t="str">
        <f>IF(SUM(作業所!H357)=0,"",SUM(作業所!H357)/1000)</f>
        <v/>
      </c>
      <c r="AH357" s="787" t="str">
        <f>IF(SUM(作業所!I357)=0,"",SUM(作業所!I357)/1000)</f>
        <v/>
      </c>
      <c r="AI357" s="787" t="str">
        <f>IF(SUM(作業所!K357)=0,"",SUM(作業所!K357)/1000)</f>
        <v/>
      </c>
      <c r="AJ357" s="787" t="str">
        <f>IF(SUM(作業所!R357)=0,"",SUM(作業所!R357)/1000)</f>
        <v/>
      </c>
      <c r="AK357" s="788" t="str">
        <f>IF(SUM('市受託(公益)'!H357)=0,"",SUM('市受託(公益)'!H357)/1000)</f>
        <v/>
      </c>
      <c r="AL357" s="409" t="str">
        <f>IF(SUM('市受託(公益)'!I355)=0,"",SUM('市受託(公益)'!I355)/1000)</f>
        <v/>
      </c>
      <c r="AM357" s="133" t="str">
        <f>IF(SUM('市受託(公益)'!K355)=0,"",SUM('市受託(公益)'!K355)/1000)</f>
        <v/>
      </c>
    </row>
    <row r="358" spans="1:39" ht="13.8" hidden="1" outlineLevel="2">
      <c r="A358" s="789"/>
      <c r="B358" s="738"/>
      <c r="C358" s="739"/>
      <c r="D358" s="797"/>
      <c r="E358" s="796"/>
      <c r="F358" s="735" t="s">
        <v>1013</v>
      </c>
      <c r="G358" s="736" t="s">
        <v>1046</v>
      </c>
      <c r="H358" s="785">
        <v>0</v>
      </c>
      <c r="I358" s="785" t="str">
        <f t="shared" ref="I358" si="66">IF(SUM(K358,L358,M358,Q358,R358,S358,V358,W358,Y358,AG358,AK358)=0,"",SUM(K358,L358,M358,Q358,R358,S358,V358,W358,Y358,AG358,AK358))</f>
        <v/>
      </c>
      <c r="J358" s="785" t="e">
        <f t="shared" ref="J358" si="67">IF(H358=""," ",I358-H358)</f>
        <v>#VALUE!</v>
      </c>
      <c r="K358" s="786" t="str">
        <f>IF(SUM(法人!H358)=0,"",SUM(法人!H358)/1000)</f>
        <v/>
      </c>
      <c r="L358" s="787" t="str">
        <f>IF(SUM(地域!H358)=0,"",SUM(地域!H358)/1000)</f>
        <v/>
      </c>
      <c r="M358" s="787" t="str">
        <f>IF(SUM(相談!H358)=0,"",SUM(相談!H358)/1000)</f>
        <v/>
      </c>
      <c r="N358" s="787" t="str">
        <f>IF(SUM(相談!I358)=0,"",SUM(相談!I358)/1000)</f>
        <v/>
      </c>
      <c r="O358" s="787" t="str">
        <f>IF(SUM(相談!M358)=0,"",SUM(相談!M358)/1000)</f>
        <v/>
      </c>
      <c r="P358" s="787" t="str">
        <f>IF(SUM(相談!Q358)=0,"",SUM(相談!Q358)/1000)</f>
        <v/>
      </c>
      <c r="Q358" s="787" t="str">
        <f>IF(SUM(基金!H358)=0,"",SUM(基金!H358)/1000)</f>
        <v/>
      </c>
      <c r="R358" s="787" t="str">
        <f>IF(SUM(善銀!H358)=0,"",SUM(善銀!H358)/1000)</f>
        <v/>
      </c>
      <c r="S358" s="787" t="str">
        <f>IF(SUM(一般募金!H358)=0,"",SUM(一般募金!H358)/1000)</f>
        <v/>
      </c>
      <c r="T358" s="787" t="str">
        <f>IF(SUM(一般募金!I358)=0,"",SUM(一般募金!I358)/1000)</f>
        <v/>
      </c>
      <c r="U358" s="787" t="str">
        <f>IF(SUM(一般募金!K358)=0,"",SUM(一般募金!K358)/1000)</f>
        <v/>
      </c>
      <c r="V358" s="787" t="str">
        <f>IF(SUM(歳末募金!H358)=0,"",SUM(歳末募金!I358)/1000)</f>
        <v/>
      </c>
      <c r="W358" s="787" t="str">
        <f>IF(SUM(センター管理!H358)=0,"",SUM(センター管理!H358)/1000)</f>
        <v/>
      </c>
      <c r="X358" s="787" t="str">
        <f>IF(SUM(センター管理!K358)=0,"",SUM(センター管理!K358)/1000)</f>
        <v/>
      </c>
      <c r="Y358" s="787" t="str">
        <f>IF(SUM(居宅!H358)=0,"",SUM(居宅!H358)/1000)</f>
        <v/>
      </c>
      <c r="Z358" s="787" t="str">
        <f>IF(SUM(居宅!I358)=0,"",SUM(居宅!I358)/1000)</f>
        <v/>
      </c>
      <c r="AA358" s="787" t="str">
        <f>IF(SUM(居宅!N358)=0,"",SUM(居宅!N358)/1000)</f>
        <v/>
      </c>
      <c r="AB358" s="787" t="str">
        <f>IF(SUM(居宅!U358)=0,"",SUM(居宅!U358)/1000)</f>
        <v/>
      </c>
      <c r="AC358" s="787" t="str">
        <f>IF(SUM(居宅!AH358)=0,"",SUM(居宅!AH358)/1000)</f>
        <v/>
      </c>
      <c r="AD358" s="787" t="str">
        <f>IF(SUM(居宅!AL358)=0,"",SUM(居宅!AL358)/1000)</f>
        <v/>
      </c>
      <c r="AE358" s="787" t="str">
        <f>IF(SUM(居宅!AV358)=0,"",SUM(居宅!AV358)/1000)</f>
        <v/>
      </c>
      <c r="AF358" s="787" t="str">
        <f>IF(SUM(居宅!AZ358)=0,"",SUM(居宅!AZ358)/1000)</f>
        <v/>
      </c>
      <c r="AG358" s="787" t="str">
        <f>IF(SUM(作業所!H358)=0,"",SUM(作業所!H358)/1000)</f>
        <v/>
      </c>
      <c r="AH358" s="787" t="str">
        <f>IF(SUM(作業所!I358)=0,"",SUM(作業所!I358)/1000)</f>
        <v/>
      </c>
      <c r="AI358" s="787" t="str">
        <f>IF(SUM(作業所!K358)=0,"",SUM(作業所!K358)/1000)</f>
        <v/>
      </c>
      <c r="AJ358" s="787" t="str">
        <f>IF(SUM(作業所!R358)=0,"",SUM(作業所!R358)/1000)</f>
        <v/>
      </c>
      <c r="AK358" s="788" t="str">
        <f>IF(SUM('市受託(公益)'!H358)=0,"",SUM('市受託(公益)'!H358)/1000)</f>
        <v/>
      </c>
      <c r="AL358" s="409" t="str">
        <f>IF(SUM('市受託(公益)'!I356)=0,"",SUM('市受託(公益)'!I356)/1000)</f>
        <v/>
      </c>
      <c r="AM358" s="133" t="str">
        <f>IF(SUM('市受託(公益)'!K356)=0,"",SUM('市受託(公益)'!K356)/1000)</f>
        <v/>
      </c>
    </row>
    <row r="359" spans="1:39" ht="13.8" hidden="1" outlineLevel="2">
      <c r="A359" s="789"/>
      <c r="B359" s="738"/>
      <c r="C359" s="739"/>
      <c r="D359" s="797"/>
      <c r="E359" s="796"/>
      <c r="F359" s="735" t="s">
        <v>1014</v>
      </c>
      <c r="G359" s="736" t="s">
        <v>956</v>
      </c>
      <c r="H359" s="785">
        <v>281</v>
      </c>
      <c r="I359" s="785">
        <f>IF(SUM(K359,L359,M359,Q359,R359,S359,V359,W359,Y359,AG359,AK359)=0,"",SUM(K359,L359,M359,Q359,R359,S359,V359,W359,Y359,AG359,AK359))</f>
        <v>301</v>
      </c>
      <c r="J359" s="785">
        <f t="shared" si="65"/>
        <v>20</v>
      </c>
      <c r="K359" s="786" t="str">
        <f>IF(SUM(法人!H359)=0,"",SUM(法人!H359)/1000)</f>
        <v/>
      </c>
      <c r="L359" s="787" t="str">
        <f>IF(SUM(地域!H359)=0,"",SUM(地域!H359)/1000)</f>
        <v/>
      </c>
      <c r="M359" s="787" t="str">
        <f>IF(SUM(相談!H359)=0,"",SUM(相談!H359)/1000)</f>
        <v/>
      </c>
      <c r="N359" s="787" t="str">
        <f>IF(SUM(相談!I359)=0,"",SUM(相談!I359)/1000)</f>
        <v/>
      </c>
      <c r="O359" s="787" t="str">
        <f>IF(SUM(相談!M359)=0,"",SUM(相談!M359)/1000)</f>
        <v/>
      </c>
      <c r="P359" s="787" t="str">
        <f>IF(SUM(相談!Q359)=0,"",SUM(相談!Q359)/1000)</f>
        <v/>
      </c>
      <c r="Q359" s="787" t="str">
        <f>IF(SUM(基金!H359)=0,"",SUM(基金!H359)/1000)</f>
        <v/>
      </c>
      <c r="R359" s="787" t="str">
        <f>IF(SUM(善銀!H359)=0,"",SUM(善銀!H359)/1000)</f>
        <v/>
      </c>
      <c r="S359" s="787" t="str">
        <f>IF(SUM(一般募金!H359)=0,"",SUM(一般募金!H359)/1000)</f>
        <v/>
      </c>
      <c r="T359" s="787" t="str">
        <f>IF(SUM(一般募金!I359)=0,"",SUM(一般募金!I359)/1000)</f>
        <v/>
      </c>
      <c r="U359" s="787" t="str">
        <f>IF(SUM(一般募金!K359)=0,"",SUM(一般募金!K359)/1000)</f>
        <v/>
      </c>
      <c r="V359" s="787" t="str">
        <f>IF(SUM(歳末募金!H359)=0,"",SUM(歳末募金!I359)/1000)</f>
        <v/>
      </c>
      <c r="W359" s="787" t="str">
        <f>IF(SUM(センター管理!H359)=0,"",SUM(センター管理!H359)/1000)</f>
        <v/>
      </c>
      <c r="X359" s="787" t="str">
        <f>IF(SUM(センター管理!K359)=0,"",SUM(センター管理!K359)/1000)</f>
        <v/>
      </c>
      <c r="Y359" s="787">
        <f>IF(SUM(居宅!H359)=0,"",SUM(居宅!H359)/1000)</f>
        <v>301</v>
      </c>
      <c r="Z359" s="787" t="str">
        <f>IF(SUM(居宅!I359)=0,"",SUM(居宅!I359)/1000)</f>
        <v/>
      </c>
      <c r="AA359" s="787" t="str">
        <f>IF(SUM(居宅!N359)=0,"",SUM(居宅!N359)/1000)</f>
        <v/>
      </c>
      <c r="AB359" s="787">
        <f>IF(SUM(居宅!U359)=0,"",SUM(居宅!U359)/1000)</f>
        <v>117</v>
      </c>
      <c r="AC359" s="787">
        <f>IF(SUM(居宅!AH359)=0,"",SUM(居宅!AH359)/1000)</f>
        <v>15</v>
      </c>
      <c r="AD359" s="787">
        <f>IF(SUM(居宅!AL359)=0,"",SUM(居宅!AL359)/1000)</f>
        <v>15</v>
      </c>
      <c r="AE359" s="787">
        <f>IF(SUM(居宅!AV359)=0,"",SUM(居宅!AV359)/1000)</f>
        <v>100</v>
      </c>
      <c r="AF359" s="787">
        <f>IF(SUM(居宅!AZ359)=0,"",SUM(居宅!AZ359)/1000)</f>
        <v>54</v>
      </c>
      <c r="AG359" s="787" t="str">
        <f>IF(SUM(作業所!H359)=0,"",SUM(作業所!H359)/1000)</f>
        <v/>
      </c>
      <c r="AH359" s="787" t="str">
        <f>IF(SUM(作業所!I359)=0,"",SUM(作業所!I359)/1000)</f>
        <v/>
      </c>
      <c r="AI359" s="787" t="str">
        <f>IF(SUM(作業所!K359)=0,"",SUM(作業所!K359)/1000)</f>
        <v/>
      </c>
      <c r="AJ359" s="787" t="str">
        <f>IF(SUM(作業所!R359)=0,"",SUM(作業所!R359)/1000)</f>
        <v/>
      </c>
      <c r="AK359" s="788" t="str">
        <f>IF(SUM('市受託(公益)'!H359)=0,"",SUM('市受託(公益)'!H359)/1000)</f>
        <v/>
      </c>
      <c r="AL359" s="409" t="str">
        <f>IF(SUM('市受託(公益)'!I362)=0,"",SUM('市受託(公益)'!I362)/1000)</f>
        <v/>
      </c>
      <c r="AM359" s="133" t="str">
        <f>IF(SUM('市受託(公益)'!K362)=0,"",SUM('市受託(公益)'!K362)/1000)</f>
        <v/>
      </c>
    </row>
    <row r="360" spans="1:39" ht="13.8" hidden="1" outlineLevel="2">
      <c r="A360" s="789"/>
      <c r="B360" s="738"/>
      <c r="C360" s="739"/>
      <c r="D360" s="797"/>
      <c r="E360" s="796"/>
      <c r="F360" s="735" t="s">
        <v>1015</v>
      </c>
      <c r="G360" s="736" t="s">
        <v>957</v>
      </c>
      <c r="H360" s="785">
        <v>23</v>
      </c>
      <c r="I360" s="785">
        <f t="shared" ref="I360" si="68">IF(SUM(K360,L360,M360,Q360,R360,S360,V360,W360,Y360,AG360,AK360)=0,"",SUM(K360,L360,M360,Q360,R360,S360,V360,W360,Y360,AG360,AK360))</f>
        <v>23</v>
      </c>
      <c r="J360" s="785">
        <f t="shared" si="65"/>
        <v>0</v>
      </c>
      <c r="K360" s="786" t="str">
        <f>IF(SUM(法人!H360)=0,"",SUM(法人!H360)/1000)</f>
        <v/>
      </c>
      <c r="L360" s="787" t="str">
        <f>IF(SUM(地域!H360)=0,"",SUM(地域!H360)/1000)</f>
        <v/>
      </c>
      <c r="M360" s="787" t="str">
        <f>IF(SUM(相談!H360)=0,"",SUM(相談!H360)/1000)</f>
        <v/>
      </c>
      <c r="N360" s="787" t="str">
        <f>IF(SUM(相談!I360)=0,"",SUM(相談!I360)/1000)</f>
        <v/>
      </c>
      <c r="O360" s="787" t="str">
        <f>IF(SUM(相談!M360)=0,"",SUM(相談!M360)/1000)</f>
        <v/>
      </c>
      <c r="P360" s="787" t="str">
        <f>IF(SUM(相談!Q360)=0,"",SUM(相談!Q360)/1000)</f>
        <v/>
      </c>
      <c r="Q360" s="787" t="str">
        <f>IF(SUM(基金!H360)=0,"",SUM(基金!H360)/1000)</f>
        <v/>
      </c>
      <c r="R360" s="787" t="str">
        <f>IF(SUM(善銀!H360)=0,"",SUM(善銀!H360)/1000)</f>
        <v/>
      </c>
      <c r="S360" s="787" t="str">
        <f>IF(SUM(一般募金!H360)=0,"",SUM(一般募金!H360)/1000)</f>
        <v/>
      </c>
      <c r="T360" s="787" t="str">
        <f>IF(SUM(一般募金!I360)=0,"",SUM(一般募金!I360)/1000)</f>
        <v/>
      </c>
      <c r="U360" s="787" t="str">
        <f>IF(SUM(一般募金!K360)=0,"",SUM(一般募金!K360)/1000)</f>
        <v/>
      </c>
      <c r="V360" s="787" t="str">
        <f>IF(SUM(歳末募金!H360)=0,"",SUM(歳末募金!I360)/1000)</f>
        <v/>
      </c>
      <c r="W360" s="787" t="str">
        <f>IF(SUM(センター管理!H360)=0,"",SUM(センター管理!H360)/1000)</f>
        <v/>
      </c>
      <c r="X360" s="787" t="str">
        <f>IF(SUM(センター管理!K360)=0,"",SUM(センター管理!K360)/1000)</f>
        <v/>
      </c>
      <c r="Y360" s="787">
        <f>IF(SUM(居宅!H360)=0,"",SUM(居宅!H360)/1000)</f>
        <v>23</v>
      </c>
      <c r="Z360" s="787" t="str">
        <f>IF(SUM(居宅!I360)=0,"",SUM(居宅!I360)/1000)</f>
        <v/>
      </c>
      <c r="AA360" s="787" t="str">
        <f>IF(SUM(居宅!N360)=0,"",SUM(居宅!N360)/1000)</f>
        <v/>
      </c>
      <c r="AB360" s="787">
        <f>IF(SUM(居宅!U360)=0,"",SUM(居宅!U360)/1000)</f>
        <v>23</v>
      </c>
      <c r="AC360" s="787" t="str">
        <f>IF(SUM(居宅!AH360)=0,"",SUM(居宅!AH360)/1000)</f>
        <v/>
      </c>
      <c r="AD360" s="787" t="str">
        <f>IF(SUM(居宅!AL360)=0,"",SUM(居宅!AL360)/1000)</f>
        <v/>
      </c>
      <c r="AE360" s="787" t="str">
        <f>IF(SUM(居宅!AV360)=0,"",SUM(居宅!AV360)/1000)</f>
        <v/>
      </c>
      <c r="AF360" s="787" t="str">
        <f>IF(SUM(居宅!AZ360)=0,"",SUM(居宅!AZ360)/1000)</f>
        <v/>
      </c>
      <c r="AG360" s="787" t="str">
        <f>IF(SUM(作業所!H360)=0,"",SUM(作業所!H360)/1000)</f>
        <v/>
      </c>
      <c r="AH360" s="787" t="str">
        <f>IF(SUM(作業所!I360)=0,"",SUM(作業所!I360)/1000)</f>
        <v/>
      </c>
      <c r="AI360" s="787" t="str">
        <f>IF(SUM(作業所!K360)=0,"",SUM(作業所!K360)/1000)</f>
        <v/>
      </c>
      <c r="AJ360" s="787" t="str">
        <f>IF(SUM(作業所!R360)=0,"",SUM(作業所!R360)/1000)</f>
        <v/>
      </c>
      <c r="AK360" s="788" t="str">
        <f>IF(SUM('市受託(公益)'!H360)=0,"",SUM('市受託(公益)'!H360)/1000)</f>
        <v/>
      </c>
      <c r="AL360" s="409" t="str">
        <f>IF(SUM('市受託(公益)'!I359)=0,"",SUM('市受託(公益)'!I359)/1000)</f>
        <v/>
      </c>
      <c r="AM360" s="133" t="str">
        <f>IF(SUM('市受託(公益)'!K359)=0,"",SUM('市受託(公益)'!K359)/1000)</f>
        <v/>
      </c>
    </row>
    <row r="361" spans="1:39" ht="13.8" hidden="1" outlineLevel="2">
      <c r="A361" s="789"/>
      <c r="B361" s="738"/>
      <c r="C361" s="739"/>
      <c r="D361" s="797"/>
      <c r="E361" s="796"/>
      <c r="F361" s="735" t="s">
        <v>1017</v>
      </c>
      <c r="G361" s="736" t="s">
        <v>1047</v>
      </c>
      <c r="H361" s="785">
        <v>0</v>
      </c>
      <c r="I361" s="785">
        <f t="shared" ref="I361" si="69">IF(SUM(K361,L361,M361,Q361,R361,S361,V361,W361,Y361,AG361,AK361)=0,"",SUM(K361,L361,M361,Q361,R361,S361,V361,W361,Y361,AG361,AK361))</f>
        <v>45</v>
      </c>
      <c r="J361" s="785">
        <f t="shared" ref="J361" si="70">IF(H361=""," ",I361-H361)</f>
        <v>45</v>
      </c>
      <c r="K361" s="786" t="str">
        <f>IF(SUM(法人!H361)=0,"",SUM(法人!H361)/1000)</f>
        <v/>
      </c>
      <c r="L361" s="787" t="str">
        <f>IF(SUM(地域!H361)=0,"",SUM(地域!H361)/1000)</f>
        <v/>
      </c>
      <c r="M361" s="787" t="str">
        <f>IF(SUM(相談!H361)=0,"",SUM(相談!H361)/1000)</f>
        <v/>
      </c>
      <c r="N361" s="787" t="str">
        <f>IF(SUM(相談!I361)=0,"",SUM(相談!I361)/1000)</f>
        <v/>
      </c>
      <c r="O361" s="787" t="str">
        <f>IF(SUM(相談!M361)=0,"",SUM(相談!M361)/1000)</f>
        <v/>
      </c>
      <c r="P361" s="787" t="str">
        <f>IF(SUM(相談!Q361)=0,"",SUM(相談!Q361)/1000)</f>
        <v/>
      </c>
      <c r="Q361" s="787" t="str">
        <f>IF(SUM(基金!H361)=0,"",SUM(基金!H361)/1000)</f>
        <v/>
      </c>
      <c r="R361" s="787" t="str">
        <f>IF(SUM(善銀!H361)=0,"",SUM(善銀!H361)/1000)</f>
        <v/>
      </c>
      <c r="S361" s="787" t="str">
        <f>IF(SUM(一般募金!H361)=0,"",SUM(一般募金!H361)/1000)</f>
        <v/>
      </c>
      <c r="T361" s="787" t="str">
        <f>IF(SUM(一般募金!I361)=0,"",SUM(一般募金!I361)/1000)</f>
        <v/>
      </c>
      <c r="U361" s="787" t="str">
        <f>IF(SUM(一般募金!K361)=0,"",SUM(一般募金!K361)/1000)</f>
        <v/>
      </c>
      <c r="V361" s="787" t="str">
        <f>IF(SUM(歳末募金!H361)=0,"",SUM(歳末募金!I361)/1000)</f>
        <v/>
      </c>
      <c r="W361" s="787" t="str">
        <f>IF(SUM(センター管理!H361)=0,"",SUM(センター管理!H361)/1000)</f>
        <v/>
      </c>
      <c r="X361" s="787" t="str">
        <f>IF(SUM(センター管理!K361)=0,"",SUM(センター管理!K361)/1000)</f>
        <v/>
      </c>
      <c r="Y361" s="787">
        <f>IF(SUM(居宅!H361)=0,"",SUM(居宅!H361)/1000)</f>
        <v>45</v>
      </c>
      <c r="Z361" s="787" t="str">
        <f>IF(SUM(居宅!I361)=0,"",SUM(居宅!I361)/1000)</f>
        <v/>
      </c>
      <c r="AA361" s="787" t="str">
        <f>IF(SUM(居宅!N361)=0,"",SUM(居宅!N361)/1000)</f>
        <v/>
      </c>
      <c r="AB361" s="787">
        <f>IF(SUM(居宅!U361)=0,"",SUM(居宅!U361)/1000)</f>
        <v>45</v>
      </c>
      <c r="AC361" s="787" t="str">
        <f>IF(SUM(居宅!AH361)=0,"",SUM(居宅!AH361)/1000)</f>
        <v/>
      </c>
      <c r="AD361" s="787" t="str">
        <f>IF(SUM(居宅!AL361)=0,"",SUM(居宅!AL361)/1000)</f>
        <v/>
      </c>
      <c r="AE361" s="787" t="str">
        <f>IF(SUM(居宅!AV361)=0,"",SUM(居宅!AV361)/1000)</f>
        <v/>
      </c>
      <c r="AF361" s="787" t="str">
        <f>IF(SUM(居宅!AZ361)=0,"",SUM(居宅!AZ361)/1000)</f>
        <v/>
      </c>
      <c r="AG361" s="787" t="str">
        <f>IF(SUM(作業所!H361)=0,"",SUM(作業所!H361)/1000)</f>
        <v/>
      </c>
      <c r="AH361" s="787" t="str">
        <f>IF(SUM(作業所!I361)=0,"",SUM(作業所!I361)/1000)</f>
        <v/>
      </c>
      <c r="AI361" s="787" t="str">
        <f>IF(SUM(作業所!K361)=0,"",SUM(作業所!K361)/1000)</f>
        <v/>
      </c>
      <c r="AJ361" s="787" t="str">
        <f>IF(SUM(作業所!R361)=0,"",SUM(作業所!R361)/1000)</f>
        <v/>
      </c>
      <c r="AK361" s="788" t="str">
        <f>IF(SUM('市受託(公益)'!H361)=0,"",SUM('市受託(公益)'!H361)/1000)</f>
        <v/>
      </c>
      <c r="AL361" s="409" t="str">
        <f>IF(SUM('市受託(公益)'!I360)=0,"",SUM('市受託(公益)'!I360)/1000)</f>
        <v/>
      </c>
      <c r="AM361" s="133" t="str">
        <f>IF(SUM('市受託(公益)'!K360)=0,"",SUM('市受託(公益)'!K360)/1000)</f>
        <v/>
      </c>
    </row>
    <row r="362" spans="1:39" ht="13.8" hidden="1" outlineLevel="2">
      <c r="A362" s="789"/>
      <c r="B362" s="738"/>
      <c r="C362" s="739"/>
      <c r="D362" s="797"/>
      <c r="E362" s="796"/>
      <c r="F362" s="735" t="s">
        <v>1028</v>
      </c>
      <c r="G362" s="736" t="s">
        <v>1048</v>
      </c>
      <c r="H362" s="785">
        <v>0</v>
      </c>
      <c r="I362" s="785" t="str">
        <f t="shared" si="58"/>
        <v/>
      </c>
      <c r="J362" s="785" t="e">
        <f t="shared" si="28"/>
        <v>#VALUE!</v>
      </c>
      <c r="K362" s="786" t="str">
        <f>IF(SUM(法人!H362)=0,"",SUM(法人!H362)/1000)</f>
        <v/>
      </c>
      <c r="L362" s="787" t="str">
        <f>IF(SUM(地域!H362)=0,"",SUM(地域!H362)/1000)</f>
        <v/>
      </c>
      <c r="M362" s="787" t="str">
        <f>IF(SUM(相談!H362)=0,"",SUM(相談!H362)/1000)</f>
        <v/>
      </c>
      <c r="N362" s="787" t="str">
        <f>IF(SUM(相談!I362)=0,"",SUM(相談!I362)/1000)</f>
        <v/>
      </c>
      <c r="O362" s="787" t="str">
        <f>IF(SUM(相談!M362)=0,"",SUM(相談!M362)/1000)</f>
        <v/>
      </c>
      <c r="P362" s="787" t="str">
        <f>IF(SUM(相談!Q362)=0,"",SUM(相談!Q362)/1000)</f>
        <v/>
      </c>
      <c r="Q362" s="787" t="str">
        <f>IF(SUM(基金!H362)=0,"",SUM(基金!H362)/1000)</f>
        <v/>
      </c>
      <c r="R362" s="787" t="str">
        <f>IF(SUM(善銀!H362)=0,"",SUM(善銀!H362)/1000)</f>
        <v/>
      </c>
      <c r="S362" s="787" t="str">
        <f>IF(SUM(一般募金!H362)=0,"",SUM(一般募金!H362)/1000)</f>
        <v/>
      </c>
      <c r="T362" s="787" t="str">
        <f>IF(SUM(一般募金!I362)=0,"",SUM(一般募金!I362)/1000)</f>
        <v/>
      </c>
      <c r="U362" s="787" t="str">
        <f>IF(SUM(一般募金!K362)=0,"",SUM(一般募金!K362)/1000)</f>
        <v/>
      </c>
      <c r="V362" s="787" t="str">
        <f>IF(SUM(歳末募金!H362)=0,"",SUM(歳末募金!I362)/1000)</f>
        <v/>
      </c>
      <c r="W362" s="787" t="str">
        <f>IF(SUM(センター管理!H362)=0,"",SUM(センター管理!H362)/1000)</f>
        <v/>
      </c>
      <c r="X362" s="787" t="str">
        <f>IF(SUM(センター管理!K362)=0,"",SUM(センター管理!K362)/1000)</f>
        <v/>
      </c>
      <c r="Y362" s="787" t="str">
        <f>IF(SUM(居宅!H362)=0,"",SUM(居宅!H362)/1000)</f>
        <v/>
      </c>
      <c r="Z362" s="787" t="str">
        <f>IF(SUM(居宅!I362)=0,"",SUM(居宅!I362)/1000)</f>
        <v/>
      </c>
      <c r="AA362" s="787" t="str">
        <f>IF(SUM(居宅!N362)=0,"",SUM(居宅!N362)/1000)</f>
        <v/>
      </c>
      <c r="AB362" s="787" t="str">
        <f>IF(SUM(居宅!U362)=0,"",SUM(居宅!U362)/1000)</f>
        <v/>
      </c>
      <c r="AC362" s="787" t="str">
        <f>IF(SUM(居宅!AH362)=0,"",SUM(居宅!AH362)/1000)</f>
        <v/>
      </c>
      <c r="AD362" s="787" t="str">
        <f>IF(SUM(居宅!AL362)=0,"",SUM(居宅!AL362)/1000)</f>
        <v/>
      </c>
      <c r="AE362" s="787" t="str">
        <f>IF(SUM(居宅!AV362)=0,"",SUM(居宅!AV362)/1000)</f>
        <v/>
      </c>
      <c r="AF362" s="787" t="str">
        <f>IF(SUM(居宅!AZ362)=0,"",SUM(居宅!AZ362)/1000)</f>
        <v/>
      </c>
      <c r="AG362" s="787" t="str">
        <f>IF(SUM(作業所!H362)=0,"",SUM(作業所!H362)/1000)</f>
        <v/>
      </c>
      <c r="AH362" s="787" t="str">
        <f>IF(SUM(作業所!I362)=0,"",SUM(作業所!I362)/1000)</f>
        <v/>
      </c>
      <c r="AI362" s="787" t="str">
        <f>IF(SUM(作業所!K362)=0,"",SUM(作業所!K362)/1000)</f>
        <v/>
      </c>
      <c r="AJ362" s="787" t="str">
        <f>IF(SUM(作業所!R362)=0,"",SUM(作業所!R362)/1000)</f>
        <v/>
      </c>
      <c r="AK362" s="788" t="str">
        <f>IF(SUM('市受託(公益)'!H362)=0,"",SUM('市受託(公益)'!H362)/1000)</f>
        <v/>
      </c>
      <c r="AL362" s="409" t="str">
        <f>IF(SUM('市受託(公益)'!I362)=0,"",SUM('市受託(公益)'!I362)/1000)</f>
        <v/>
      </c>
      <c r="AM362" s="133" t="str">
        <f>IF(SUM('市受託(公益)'!K362)=0,"",SUM('市受託(公益)'!K362)/1000)</f>
        <v/>
      </c>
    </row>
    <row r="363" spans="1:39" ht="13.8" hidden="1" outlineLevel="2">
      <c r="A363" s="789"/>
      <c r="B363" s="738"/>
      <c r="C363" s="739"/>
      <c r="D363" s="797"/>
      <c r="E363" s="796"/>
      <c r="F363" s="735" t="s">
        <v>685</v>
      </c>
      <c r="G363" s="736" t="s">
        <v>689</v>
      </c>
      <c r="H363" s="785">
        <v>475</v>
      </c>
      <c r="I363" s="785">
        <f t="shared" si="58"/>
        <v>629</v>
      </c>
      <c r="J363" s="785">
        <f t="shared" si="28"/>
        <v>154</v>
      </c>
      <c r="K363" s="786" t="str">
        <f>IF(SUM(法人!H363)=0,"",SUM(法人!H363)/1000)</f>
        <v/>
      </c>
      <c r="L363" s="787">
        <f>IF(SUM(地域!H363)=0,"",SUM(地域!H363)/1000)</f>
        <v>210</v>
      </c>
      <c r="M363" s="787" t="str">
        <f>IF(SUM(相談!H363)=0,"",SUM(相談!H363)/1000)</f>
        <v/>
      </c>
      <c r="N363" s="787" t="str">
        <f>IF(SUM(相談!I363)=0,"",SUM(相談!I363)/1000)</f>
        <v/>
      </c>
      <c r="O363" s="787" t="str">
        <f>IF(SUM(相談!M363)=0,"",SUM(相談!M363)/1000)</f>
        <v/>
      </c>
      <c r="P363" s="787" t="str">
        <f>IF(SUM(相談!Q363)=0,"",SUM(相談!Q363)/1000)</f>
        <v/>
      </c>
      <c r="Q363" s="787" t="str">
        <f>IF(SUM(基金!H363)=0,"",SUM(基金!H363)/1000)</f>
        <v/>
      </c>
      <c r="R363" s="787">
        <f>IF(SUM(善銀!H363)=0,"",SUM(善銀!H363)/1000)</f>
        <v>200</v>
      </c>
      <c r="S363" s="787" t="str">
        <f>IF(SUM(一般募金!H363)=0,"",SUM(一般募金!H363)/1000)</f>
        <v/>
      </c>
      <c r="T363" s="787" t="str">
        <f>IF(SUM(一般募金!I363)=0,"",SUM(一般募金!I363)/1000)</f>
        <v/>
      </c>
      <c r="U363" s="787" t="str">
        <f>IF(SUM(一般募金!K363)=0,"",SUM(一般募金!K363)/1000)</f>
        <v/>
      </c>
      <c r="V363" s="787" t="str">
        <f>IF(SUM(歳末募金!H363)=0,"",SUM(歳末募金!I363)/1000)</f>
        <v/>
      </c>
      <c r="W363" s="787" t="str">
        <f>IF(SUM(センター管理!H363)=0,"",SUM(センター管理!H363)/1000)</f>
        <v/>
      </c>
      <c r="X363" s="787" t="str">
        <f>IF(SUM(センター管理!K363)=0,"",SUM(センター管理!K363)/1000)</f>
        <v/>
      </c>
      <c r="Y363" s="787">
        <f>IF(SUM(居宅!H363)=0,"",SUM(居宅!H363)/1000)</f>
        <v>209</v>
      </c>
      <c r="Z363" s="787">
        <f>IF(SUM(居宅!I363)=0,"",SUM(居宅!I363)/1000)</f>
        <v>121</v>
      </c>
      <c r="AA363" s="787">
        <f>IF(SUM(居宅!N363)=0,"",SUM(居宅!N363)/1000)</f>
        <v>16</v>
      </c>
      <c r="AB363" s="787">
        <f>IF(SUM(居宅!U363)=0,"",SUM(居宅!U363)/1000)</f>
        <v>37</v>
      </c>
      <c r="AC363" s="787">
        <f>IF(SUM(居宅!AH363)=0,"",SUM(居宅!AH363)/1000)</f>
        <v>25</v>
      </c>
      <c r="AD363" s="787" t="str">
        <f>IF(SUM(居宅!AL363)=0,"",SUM(居宅!AL363)/1000)</f>
        <v/>
      </c>
      <c r="AE363" s="787" t="str">
        <f>IF(SUM(居宅!AV363)=0,"",SUM(居宅!AV363)/1000)</f>
        <v/>
      </c>
      <c r="AF363" s="787">
        <f>IF(SUM(居宅!AZ363)=0,"",SUM(居宅!AZ363)/1000)</f>
        <v>10</v>
      </c>
      <c r="AG363" s="787">
        <f>IF(SUM(作業所!H363)=0,"",SUM(作業所!H363)/1000)</f>
        <v>10</v>
      </c>
      <c r="AH363" s="787" t="str">
        <f>IF(SUM(作業所!I363)=0,"",SUM(作業所!I363)/1000)</f>
        <v/>
      </c>
      <c r="AI363" s="787">
        <f>IF(SUM(作業所!K363)=0,"",SUM(作業所!K363)/1000)</f>
        <v>10</v>
      </c>
      <c r="AJ363" s="787" t="str">
        <f>IF(SUM(作業所!R363)=0,"",SUM(作業所!R363)/1000)</f>
        <v/>
      </c>
      <c r="AK363" s="788" t="str">
        <f>IF(SUM('市受託(公益)'!H363)=0,"",SUM('市受託(公益)'!H363)/1000)</f>
        <v/>
      </c>
      <c r="AL363" s="409" t="str">
        <f>IF(SUM('市受託(公益)'!I363)=0,"",SUM('市受託(公益)'!I363)/1000)</f>
        <v/>
      </c>
      <c r="AM363" s="133" t="str">
        <f>IF(SUM('市受託(公益)'!K363)=0,"",SUM('市受託(公益)'!K363)/1000)</f>
        <v/>
      </c>
    </row>
    <row r="364" spans="1:39" s="130" customFormat="1" ht="13.8" collapsed="1">
      <c r="A364" s="782"/>
      <c r="B364" s="783" t="s">
        <v>476</v>
      </c>
      <c r="C364" s="784" t="s">
        <v>139</v>
      </c>
      <c r="D364" s="783"/>
      <c r="E364" s="784"/>
      <c r="F364" s="793"/>
      <c r="G364" s="794"/>
      <c r="H364" s="785">
        <v>59385</v>
      </c>
      <c r="I364" s="785">
        <f t="shared" si="58"/>
        <v>59793</v>
      </c>
      <c r="J364" s="785">
        <f t="shared" si="28"/>
        <v>408</v>
      </c>
      <c r="K364" s="786">
        <f>IF(SUM(法人!H364)=0,"",SUM(法人!H364)/1000)</f>
        <v>14876</v>
      </c>
      <c r="L364" s="787">
        <f>IF(SUM(地域!H364)=0,"",SUM(地域!H364)/1000)</f>
        <v>7433</v>
      </c>
      <c r="M364" s="787">
        <f>IF(SUM(相談!H364)=0,"",SUM(相談!H364)/1000)</f>
        <v>2740</v>
      </c>
      <c r="N364" s="787">
        <f>IF(SUM(相談!I364)=0,"",SUM(相談!I364)/1000)</f>
        <v>1852</v>
      </c>
      <c r="O364" s="787">
        <f>IF(SUM(相談!M364)=0,"",SUM(相談!M364)/1000)</f>
        <v>880</v>
      </c>
      <c r="P364" s="787">
        <f>IF(SUM(相談!Q364)=0,"",SUM(相談!Q364)/1000)</f>
        <v>8</v>
      </c>
      <c r="Q364" s="787" t="str">
        <f>IF(SUM(基金!H364)=0,"",SUM(基金!H364)/1000)</f>
        <v/>
      </c>
      <c r="R364" s="787">
        <f>IF(SUM(善銀!H364)=0,"",SUM(善銀!H364)/1000)</f>
        <v>1248</v>
      </c>
      <c r="S364" s="787">
        <f>IF(SUM(一般募金!H364)=0,"",SUM(一般募金!H364)/1000)</f>
        <v>10</v>
      </c>
      <c r="T364" s="787" t="str">
        <f>IF(SUM(一般募金!I364)=0,"",SUM(一般募金!I364)/1000)</f>
        <v/>
      </c>
      <c r="U364" s="787">
        <f>IF(SUM(一般募金!K364)=0,"",SUM(一般募金!K364)/1000)</f>
        <v>10</v>
      </c>
      <c r="V364" s="787" t="str">
        <f>IF(SUM(歳末募金!H364)=0,"",SUM(歳末募金!I364)/1000)</f>
        <v/>
      </c>
      <c r="W364" s="787">
        <f>IF(SUM(センター管理!H364)=0,"",SUM(センター管理!H364)/1000)</f>
        <v>2469</v>
      </c>
      <c r="X364" s="787">
        <f>IF(SUM(センター管理!K364)=0,"",SUM(センター管理!K364)/1000)</f>
        <v>2469</v>
      </c>
      <c r="Y364" s="787">
        <f>IF(SUM(居宅!H364)=0,"",SUM(居宅!H364)/1000)</f>
        <v>26942</v>
      </c>
      <c r="Z364" s="787">
        <f>IF(SUM(居宅!I364)=0,"",SUM(居宅!I364)/1000)</f>
        <v>1117</v>
      </c>
      <c r="AA364" s="787">
        <f>IF(SUM(居宅!N364)=0,"",SUM(居宅!N364)/1000)</f>
        <v>2917</v>
      </c>
      <c r="AB364" s="787">
        <f>IF(SUM(居宅!U364)=0,"",SUM(居宅!U364)/1000)</f>
        <v>8043</v>
      </c>
      <c r="AC364" s="787">
        <f>IF(SUM(居宅!AH364)=0,"",SUM(居宅!AH364)/1000)</f>
        <v>1058</v>
      </c>
      <c r="AD364" s="787">
        <f>IF(SUM(居宅!AL364)=0,"",SUM(居宅!AL364)/1000)</f>
        <v>6783</v>
      </c>
      <c r="AE364" s="787">
        <f>IF(SUM(居宅!AV364)=0,"",SUM(居宅!AV364)/1000)</f>
        <v>3530</v>
      </c>
      <c r="AF364" s="787">
        <f>IF(SUM(居宅!AZ364)=0,"",SUM(居宅!AZ364)/1000)</f>
        <v>3494</v>
      </c>
      <c r="AG364" s="787">
        <f>IF(SUM(作業所!H364)=0,"",SUM(作業所!H364)/1000)</f>
        <v>3569</v>
      </c>
      <c r="AH364" s="787" t="str">
        <f>IF(SUM(作業所!I364)=0,"",SUM(作業所!I364)/1000)</f>
        <v/>
      </c>
      <c r="AI364" s="787">
        <f>IF(SUM(作業所!K364)=0,"",SUM(作業所!K364)/1000)</f>
        <v>2567</v>
      </c>
      <c r="AJ364" s="787">
        <f>IF(SUM(作業所!R364)=0,"",SUM(作業所!R364)/1000)</f>
        <v>1002</v>
      </c>
      <c r="AK364" s="788">
        <f>IF(SUM('市受託(公益)'!H364)=0,"",SUM('市受託(公益)'!H364)/1000)</f>
        <v>506</v>
      </c>
      <c r="AL364" s="410">
        <f>IF(SUM('市受託(公益)'!I364)=0,"",SUM('市受託(公益)'!I364)/1000)</f>
        <v>366</v>
      </c>
      <c r="AM364" s="132">
        <f>IF(SUM('市受託(公益)'!K364)=0,"",SUM('市受託(公益)'!K364)/1000)</f>
        <v>140</v>
      </c>
    </row>
    <row r="365" spans="1:39" ht="13.8" hidden="1" outlineLevel="1">
      <c r="A365" s="789"/>
      <c r="B365" s="790"/>
      <c r="C365" s="791"/>
      <c r="D365" s="792" t="s">
        <v>477</v>
      </c>
      <c r="E365" s="736" t="s">
        <v>144</v>
      </c>
      <c r="F365" s="792"/>
      <c r="G365" s="736"/>
      <c r="H365" s="785">
        <v>3721</v>
      </c>
      <c r="I365" s="785">
        <f t="shared" si="58"/>
        <v>3315</v>
      </c>
      <c r="J365" s="785">
        <f t="shared" si="28"/>
        <v>-406</v>
      </c>
      <c r="K365" s="786">
        <f>IF(SUM(法人!H365)=0,"",SUM(法人!H365)/1000)</f>
        <v>987</v>
      </c>
      <c r="L365" s="787">
        <f>IF(SUM(地域!H365)=0,"",SUM(地域!H365)/1000)</f>
        <v>212</v>
      </c>
      <c r="M365" s="787">
        <f>IF(SUM(相談!H365)=0,"",SUM(相談!H365)/1000)</f>
        <v>209</v>
      </c>
      <c r="N365" s="787">
        <f>IF(SUM(相談!I365)=0,"",SUM(相談!I365)/1000)</f>
        <v>209</v>
      </c>
      <c r="O365" s="787" t="str">
        <f>IF(SUM(相談!M365)=0,"",SUM(相談!M365)/1000)</f>
        <v/>
      </c>
      <c r="P365" s="787" t="str">
        <f>IF(SUM(相談!Q365)=0,"",SUM(相談!Q365)/1000)</f>
        <v/>
      </c>
      <c r="Q365" s="787" t="str">
        <f>IF(SUM(基金!H365)=0,"",SUM(基金!H365)/1000)</f>
        <v/>
      </c>
      <c r="R365" s="787" t="str">
        <f>IF(SUM(善銀!H365)=0,"",SUM(善銀!H365)/1000)</f>
        <v/>
      </c>
      <c r="S365" s="787" t="str">
        <f>IF(SUM(一般募金!H365)=0,"",SUM(一般募金!H365)/1000)</f>
        <v/>
      </c>
      <c r="T365" s="787" t="str">
        <f>IF(SUM(一般募金!I365)=0,"",SUM(一般募金!I365)/1000)</f>
        <v/>
      </c>
      <c r="U365" s="787" t="str">
        <f>IF(SUM(一般募金!K365)=0,"",SUM(一般募金!K365)/1000)</f>
        <v/>
      </c>
      <c r="V365" s="787" t="str">
        <f>IF(SUM(歳末募金!H365)=0,"",SUM(歳末募金!I365)/1000)</f>
        <v/>
      </c>
      <c r="W365" s="787">
        <f>IF(SUM(センター管理!H365)=0,"",SUM(センター管理!H365)/1000)</f>
        <v>10</v>
      </c>
      <c r="X365" s="787">
        <f>IF(SUM(センター管理!K365)=0,"",SUM(センター管理!K365)/1000)</f>
        <v>10</v>
      </c>
      <c r="Y365" s="787">
        <f>IF(SUM(居宅!H365)=0,"",SUM(居宅!H365)/1000)</f>
        <v>1670</v>
      </c>
      <c r="Z365" s="787">
        <f>IF(SUM(居宅!I365)=0,"",SUM(居宅!I365)/1000)</f>
        <v>29</v>
      </c>
      <c r="AA365" s="787">
        <f>IF(SUM(居宅!N365)=0,"",SUM(居宅!N365)/1000)</f>
        <v>121</v>
      </c>
      <c r="AB365" s="787">
        <f>IF(SUM(居宅!U365)=0,"",SUM(居宅!U365)/1000)</f>
        <v>684</v>
      </c>
      <c r="AC365" s="787">
        <f>IF(SUM(居宅!AH365)=0,"",SUM(居宅!AH365)/1000)</f>
        <v>165</v>
      </c>
      <c r="AD365" s="787">
        <f>IF(SUM(居宅!AL365)=0,"",SUM(居宅!AL365)/1000)</f>
        <v>266</v>
      </c>
      <c r="AE365" s="787">
        <f>IF(SUM(居宅!AV365)=0,"",SUM(居宅!AV365)/1000)</f>
        <v>238</v>
      </c>
      <c r="AF365" s="787">
        <f>IF(SUM(居宅!AZ365)=0,"",SUM(居宅!AZ365)/1000)</f>
        <v>167</v>
      </c>
      <c r="AG365" s="787">
        <f>IF(SUM(作業所!H365)=0,"",SUM(作業所!H365)/1000)</f>
        <v>214</v>
      </c>
      <c r="AH365" s="787" t="str">
        <f>IF(SUM(作業所!I365)=0,"",SUM(作業所!I365)/1000)</f>
        <v/>
      </c>
      <c r="AI365" s="787">
        <f>IF(SUM(作業所!K365)=0,"",SUM(作業所!K365)/1000)</f>
        <v>132</v>
      </c>
      <c r="AJ365" s="787">
        <f>IF(SUM(作業所!R365)=0,"",SUM(作業所!R365)/1000)</f>
        <v>82</v>
      </c>
      <c r="AK365" s="788">
        <f>IF(SUM('市受託(公益)'!H365)=0,"",SUM('市受託(公益)'!H365)/1000)</f>
        <v>13</v>
      </c>
      <c r="AL365" s="409">
        <f>IF(SUM('市受託(公益)'!I365)=0,"",SUM('市受託(公益)'!I365)/1000)</f>
        <v>13</v>
      </c>
      <c r="AM365" s="133" t="str">
        <f>IF(SUM('市受託(公益)'!K365)=0,"",SUM('市受託(公益)'!K365)/1000)</f>
        <v/>
      </c>
    </row>
    <row r="366" spans="1:39" ht="13.8" hidden="1" outlineLevel="3">
      <c r="A366" s="789"/>
      <c r="B366" s="738"/>
      <c r="C366" s="739"/>
      <c r="D366" s="740"/>
      <c r="E366" s="739"/>
      <c r="F366" s="735" t="s">
        <v>1009</v>
      </c>
      <c r="G366" s="736" t="s">
        <v>1010</v>
      </c>
      <c r="H366" s="785">
        <v>0</v>
      </c>
      <c r="I366" s="785" t="str">
        <f t="shared" si="58"/>
        <v/>
      </c>
      <c r="J366" s="785" t="e">
        <f t="shared" si="28"/>
        <v>#VALUE!</v>
      </c>
      <c r="K366" s="786" t="str">
        <f>IF(SUM(法人!H366)=0,"",SUM(法人!H366)/1000)</f>
        <v/>
      </c>
      <c r="L366" s="787" t="str">
        <f>IF(SUM(地域!H366)=0,"",SUM(地域!H366)/1000)</f>
        <v/>
      </c>
      <c r="M366" s="787" t="str">
        <f>IF(SUM(相談!H366)=0,"",SUM(相談!H366)/1000)</f>
        <v/>
      </c>
      <c r="N366" s="787" t="str">
        <f>IF(SUM(相談!I366)=0,"",SUM(相談!I366)/1000)</f>
        <v/>
      </c>
      <c r="O366" s="787" t="str">
        <f>IF(SUM(相談!M366)=0,"",SUM(相談!M366)/1000)</f>
        <v/>
      </c>
      <c r="P366" s="787" t="str">
        <f>IF(SUM(相談!Q366)=0,"",SUM(相談!Q366)/1000)</f>
        <v/>
      </c>
      <c r="Q366" s="787" t="str">
        <f>IF(SUM(基金!H366)=0,"",SUM(基金!H366)/1000)</f>
        <v/>
      </c>
      <c r="R366" s="787" t="str">
        <f>IF(SUM(善銀!H366)=0,"",SUM(善銀!H366)/1000)</f>
        <v/>
      </c>
      <c r="S366" s="787" t="str">
        <f>IF(SUM(一般募金!H366)=0,"",SUM(一般募金!H366)/1000)</f>
        <v/>
      </c>
      <c r="T366" s="787" t="str">
        <f>IF(SUM(一般募金!I366)=0,"",SUM(一般募金!I366)/1000)</f>
        <v/>
      </c>
      <c r="U366" s="787" t="str">
        <f>IF(SUM(一般募金!K366)=0,"",SUM(一般募金!K366)/1000)</f>
        <v/>
      </c>
      <c r="V366" s="787" t="str">
        <f>IF(SUM(歳末募金!H366)=0,"",SUM(歳末募金!I366)/1000)</f>
        <v/>
      </c>
      <c r="W366" s="787" t="str">
        <f>IF(SUM(センター管理!H366)=0,"",SUM(センター管理!H366)/1000)</f>
        <v/>
      </c>
      <c r="X366" s="787" t="str">
        <f>IF(SUM(センター管理!K366)=0,"",SUM(センター管理!K366)/1000)</f>
        <v/>
      </c>
      <c r="Y366" s="787" t="str">
        <f>IF(SUM(居宅!H366)=0,"",SUM(居宅!H366)/1000)</f>
        <v/>
      </c>
      <c r="Z366" s="787" t="str">
        <f>IF(SUM(居宅!I366)=0,"",SUM(居宅!I366)/1000)</f>
        <v/>
      </c>
      <c r="AA366" s="787" t="str">
        <f>IF(SUM(居宅!N366)=0,"",SUM(居宅!N366)/1000)</f>
        <v/>
      </c>
      <c r="AB366" s="787" t="str">
        <f>IF(SUM(居宅!U366)=0,"",SUM(居宅!U366)/1000)</f>
        <v/>
      </c>
      <c r="AC366" s="787" t="str">
        <f>IF(SUM(居宅!AH366)=0,"",SUM(居宅!AH366)/1000)</f>
        <v/>
      </c>
      <c r="AD366" s="787" t="str">
        <f>IF(SUM(居宅!AL366)=0,"",SUM(居宅!AL366)/1000)</f>
        <v/>
      </c>
      <c r="AE366" s="787" t="str">
        <f>IF(SUM(居宅!AV366)=0,"",SUM(居宅!AV366)/1000)</f>
        <v/>
      </c>
      <c r="AF366" s="787" t="str">
        <f>IF(SUM(居宅!AZ366)=0,"",SUM(居宅!AZ366)/1000)</f>
        <v/>
      </c>
      <c r="AG366" s="787" t="str">
        <f>IF(SUM(作業所!H366)=0,"",SUM(作業所!H366)/1000)</f>
        <v/>
      </c>
      <c r="AH366" s="787" t="str">
        <f>IF(SUM(作業所!I366)=0,"",SUM(作業所!I366)/1000)</f>
        <v/>
      </c>
      <c r="AI366" s="787" t="str">
        <f>IF(SUM(作業所!K366)=0,"",SUM(作業所!K366)/1000)</f>
        <v/>
      </c>
      <c r="AJ366" s="787" t="str">
        <f>IF(SUM(作業所!R366)=0,"",SUM(作業所!R366)/1000)</f>
        <v/>
      </c>
      <c r="AK366" s="788" t="str">
        <f>IF(SUM('市受託(公益)'!H366)=0,"",SUM('市受託(公益)'!H366)/1000)</f>
        <v/>
      </c>
      <c r="AL366" s="409" t="str">
        <f>IF(SUM('市受託(公益)'!I366)=0,"",SUM('市受託(公益)'!I366)/1000)</f>
        <v/>
      </c>
      <c r="AM366" s="133" t="str">
        <f>IF(SUM('市受託(公益)'!K366)=0,"",SUM('市受託(公益)'!K366)/1000)</f>
        <v/>
      </c>
    </row>
    <row r="367" spans="1:39" ht="13.8" hidden="1" outlineLevel="3">
      <c r="A367" s="789"/>
      <c r="B367" s="738"/>
      <c r="C367" s="739"/>
      <c r="D367" s="740"/>
      <c r="E367" s="739"/>
      <c r="F367" s="735" t="s">
        <v>1011</v>
      </c>
      <c r="G367" s="736" t="s">
        <v>794</v>
      </c>
      <c r="H367" s="785">
        <v>244</v>
      </c>
      <c r="I367" s="785">
        <f t="shared" ref="I367" si="71">IF(SUM(K367,L367,M367,Q367,R367,S367,V367,W367,Y367,AG367,AK367)=0,"",SUM(K367,L367,M367,Q367,R367,S367,V367,W367,Y367,AG367,AK367))</f>
        <v>269</v>
      </c>
      <c r="J367" s="785">
        <f t="shared" ref="J367" si="72">IF(H367=""," ",I367-H367)</f>
        <v>25</v>
      </c>
      <c r="K367" s="786">
        <f>IF(SUM(法人!H367)=0,"",SUM(法人!H367)/1000)</f>
        <v>25</v>
      </c>
      <c r="L367" s="787">
        <f>IF(SUM(地域!H367)=0,"",SUM(地域!H367)/1000)</f>
        <v>29</v>
      </c>
      <c r="M367" s="787">
        <f>IF(SUM(相談!H367)=0,"",SUM(相談!H367)/1000)</f>
        <v>15</v>
      </c>
      <c r="N367" s="787">
        <f>IF(SUM(相談!I367)=0,"",SUM(相談!I367)/1000)</f>
        <v>15</v>
      </c>
      <c r="O367" s="787" t="str">
        <f>IF(SUM(相談!M367)=0,"",SUM(相談!M367)/1000)</f>
        <v/>
      </c>
      <c r="P367" s="787" t="str">
        <f>IF(SUM(相談!Q367)=0,"",SUM(相談!Q367)/1000)</f>
        <v/>
      </c>
      <c r="Q367" s="787" t="str">
        <f>IF(SUM(基金!H367)=0,"",SUM(基金!H367)/1000)</f>
        <v/>
      </c>
      <c r="R367" s="787" t="str">
        <f>IF(SUM(善銀!H367)=0,"",SUM(善銀!H367)/1000)</f>
        <v/>
      </c>
      <c r="S367" s="787" t="str">
        <f>IF(SUM(一般募金!H367)=0,"",SUM(一般募金!H367)/1000)</f>
        <v/>
      </c>
      <c r="T367" s="787" t="str">
        <f>IF(SUM(一般募金!I367)=0,"",SUM(一般募金!I367)/1000)</f>
        <v/>
      </c>
      <c r="U367" s="787" t="str">
        <f>IF(SUM(一般募金!K367)=0,"",SUM(一般募金!K367)/1000)</f>
        <v/>
      </c>
      <c r="V367" s="787" t="str">
        <f>IF(SUM(歳末募金!H367)=0,"",SUM(歳末募金!I367)/1000)</f>
        <v/>
      </c>
      <c r="W367" s="787" t="str">
        <f>IF(SUM(センター管理!H367)=0,"",SUM(センター管理!H367)/1000)</f>
        <v/>
      </c>
      <c r="X367" s="787" t="str">
        <f>IF(SUM(センター管理!K367)=0,"",SUM(センター管理!K367)/1000)</f>
        <v/>
      </c>
      <c r="Y367" s="787">
        <f>IF(SUM(居宅!H367)=0,"",SUM(居宅!H367)/1000)</f>
        <v>188</v>
      </c>
      <c r="Z367" s="787">
        <f>IF(SUM(居宅!I367)=0,"",SUM(居宅!I367)/1000)</f>
        <v>8</v>
      </c>
      <c r="AA367" s="787">
        <f>IF(SUM(居宅!N367)=0,"",SUM(居宅!N367)/1000)</f>
        <v>19</v>
      </c>
      <c r="AB367" s="787">
        <f>IF(SUM(居宅!U367)=0,"",SUM(居宅!U367)/1000)</f>
        <v>76</v>
      </c>
      <c r="AC367" s="787">
        <f>IF(SUM(居宅!AH367)=0,"",SUM(居宅!AH367)/1000)</f>
        <v>8</v>
      </c>
      <c r="AD367" s="787">
        <f>IF(SUM(居宅!AL367)=0,"",SUM(居宅!AL367)/1000)</f>
        <v>55</v>
      </c>
      <c r="AE367" s="787">
        <f>IF(SUM(居宅!AV367)=0,"",SUM(居宅!AV367)/1000)</f>
        <v>11</v>
      </c>
      <c r="AF367" s="787">
        <f>IF(SUM(居宅!AZ367)=0,"",SUM(居宅!AZ367)/1000)</f>
        <v>11</v>
      </c>
      <c r="AG367" s="787">
        <f>IF(SUM(作業所!H367)=0,"",SUM(作業所!H367)/1000)</f>
        <v>8</v>
      </c>
      <c r="AH367" s="787" t="str">
        <f>IF(SUM(作業所!I367)=0,"",SUM(作業所!I367)/1000)</f>
        <v/>
      </c>
      <c r="AI367" s="787">
        <f>IF(SUM(作業所!K367)=0,"",SUM(作業所!K367)/1000)</f>
        <v>8</v>
      </c>
      <c r="AJ367" s="787" t="str">
        <f>IF(SUM(作業所!R367)=0,"",SUM(作業所!R367)/1000)</f>
        <v/>
      </c>
      <c r="AK367" s="788">
        <f>IF(SUM('市受託(公益)'!H367)=0,"",SUM('市受託(公益)'!H367)/1000)</f>
        <v>4</v>
      </c>
      <c r="AL367" s="409">
        <f>IF(SUM('市受託(公益)'!I368)=0,"",SUM('市受託(公益)'!I368)/1000)</f>
        <v>8</v>
      </c>
      <c r="AM367" s="133" t="str">
        <f>IF(SUM('市受託(公益)'!K368)=0,"",SUM('市受託(公益)'!K368)/1000)</f>
        <v/>
      </c>
    </row>
    <row r="368" spans="1:39" ht="13.8" hidden="1" outlineLevel="3">
      <c r="A368" s="789"/>
      <c r="B368" s="738"/>
      <c r="C368" s="739"/>
      <c r="D368" s="740"/>
      <c r="E368" s="739"/>
      <c r="F368" s="735" t="s">
        <v>1012</v>
      </c>
      <c r="G368" s="736" t="s">
        <v>795</v>
      </c>
      <c r="H368" s="785">
        <v>1912</v>
      </c>
      <c r="I368" s="785">
        <f t="shared" si="58"/>
        <v>1462</v>
      </c>
      <c r="J368" s="785">
        <f t="shared" si="28"/>
        <v>-450</v>
      </c>
      <c r="K368" s="786">
        <f>IF(SUM(法人!H368)=0,"",SUM(法人!H368)/1000)</f>
        <v>76</v>
      </c>
      <c r="L368" s="787">
        <f>IF(SUM(地域!H368)=0,"",SUM(地域!H368)/1000)</f>
        <v>123</v>
      </c>
      <c r="M368" s="787">
        <f>IF(SUM(相談!H368)=0,"",SUM(相談!H368)/1000)</f>
        <v>131</v>
      </c>
      <c r="N368" s="787">
        <f>IF(SUM(相談!I368)=0,"",SUM(相談!I368)/1000)</f>
        <v>131</v>
      </c>
      <c r="O368" s="787" t="str">
        <f>IF(SUM(相談!M368)=0,"",SUM(相談!M368)/1000)</f>
        <v/>
      </c>
      <c r="P368" s="787" t="str">
        <f>IF(SUM(相談!Q368)=0,"",SUM(相談!Q368)/1000)</f>
        <v/>
      </c>
      <c r="Q368" s="787" t="str">
        <f>IF(SUM(基金!H368)=0,"",SUM(基金!H368)/1000)</f>
        <v/>
      </c>
      <c r="R368" s="787" t="str">
        <f>IF(SUM(善銀!H368)=0,"",SUM(善銀!H368)/1000)</f>
        <v/>
      </c>
      <c r="S368" s="787" t="str">
        <f>IF(SUM(一般募金!H368)=0,"",SUM(一般募金!H368)/1000)</f>
        <v/>
      </c>
      <c r="T368" s="787" t="str">
        <f>IF(SUM(一般募金!I368)=0,"",SUM(一般募金!I368)/1000)</f>
        <v/>
      </c>
      <c r="U368" s="787" t="str">
        <f>IF(SUM(一般募金!K368)=0,"",SUM(一般募金!K368)/1000)</f>
        <v/>
      </c>
      <c r="V368" s="787" t="str">
        <f>IF(SUM(歳末募金!H368)=0,"",SUM(歳末募金!I368)/1000)</f>
        <v/>
      </c>
      <c r="W368" s="787">
        <f>IF(SUM(センター管理!H368)=0,"",SUM(センター管理!H368)/1000)</f>
        <v>6</v>
      </c>
      <c r="X368" s="787">
        <f>IF(SUM(センター管理!K368)=0,"",SUM(センター管理!K368)/1000)</f>
        <v>6</v>
      </c>
      <c r="Y368" s="787">
        <f>IF(SUM(居宅!H368)=0,"",SUM(居宅!H368)/1000)</f>
        <v>985</v>
      </c>
      <c r="Z368" s="787">
        <f>IF(SUM(居宅!I368)=0,"",SUM(居宅!I368)/1000)</f>
        <v>14</v>
      </c>
      <c r="AA368" s="787">
        <f>IF(SUM(居宅!N368)=0,"",SUM(居宅!N368)/1000)</f>
        <v>66</v>
      </c>
      <c r="AB368" s="787">
        <f>IF(SUM(居宅!U368)=0,"",SUM(居宅!U368)/1000)</f>
        <v>407</v>
      </c>
      <c r="AC368" s="787">
        <f>IF(SUM(居宅!AH368)=0,"",SUM(居宅!AH368)/1000)</f>
        <v>104</v>
      </c>
      <c r="AD368" s="787">
        <f>IF(SUM(居宅!AL368)=0,"",SUM(居宅!AL368)/1000)</f>
        <v>141</v>
      </c>
      <c r="AE368" s="787">
        <f>IF(SUM(居宅!AV368)=0,"",SUM(居宅!AV368)/1000)</f>
        <v>150</v>
      </c>
      <c r="AF368" s="787">
        <f>IF(SUM(居宅!AZ368)=0,"",SUM(居宅!AZ368)/1000)</f>
        <v>103</v>
      </c>
      <c r="AG368" s="787">
        <f>IF(SUM(作業所!H368)=0,"",SUM(作業所!H368)/1000)</f>
        <v>133</v>
      </c>
      <c r="AH368" s="787" t="str">
        <f>IF(SUM(作業所!I368)=0,"",SUM(作業所!I368)/1000)</f>
        <v/>
      </c>
      <c r="AI368" s="787">
        <f>IF(SUM(作業所!K368)=0,"",SUM(作業所!K368)/1000)</f>
        <v>79</v>
      </c>
      <c r="AJ368" s="787">
        <f>IF(SUM(作業所!R368)=0,"",SUM(作業所!R368)/1000)</f>
        <v>54</v>
      </c>
      <c r="AK368" s="788">
        <f>IF(SUM('市受託(公益)'!H368)=0,"",SUM('市受託(公益)'!H368)/1000)</f>
        <v>8</v>
      </c>
      <c r="AL368" s="409">
        <f>IF(SUM('市受託(公益)'!I368)=0,"",SUM('市受託(公益)'!I368)/1000)</f>
        <v>8</v>
      </c>
      <c r="AM368" s="133" t="str">
        <f>IF(SUM('市受託(公益)'!K368)=0,"",SUM('市受託(公益)'!K368)/1000)</f>
        <v/>
      </c>
    </row>
    <row r="369" spans="1:39" ht="13.8" hidden="1" outlineLevel="3">
      <c r="A369" s="789"/>
      <c r="B369" s="738"/>
      <c r="C369" s="739"/>
      <c r="D369" s="740"/>
      <c r="E369" s="739"/>
      <c r="F369" s="735" t="s">
        <v>1013</v>
      </c>
      <c r="G369" s="736" t="s">
        <v>796</v>
      </c>
      <c r="H369" s="785">
        <v>100</v>
      </c>
      <c r="I369" s="785">
        <f t="shared" si="58"/>
        <v>100</v>
      </c>
      <c r="J369" s="785">
        <f t="shared" ref="J369:J462" si="73">IF(H369=""," ",I369-H369)</f>
        <v>0</v>
      </c>
      <c r="K369" s="786">
        <f>IF(SUM(法人!H369)=0,"",SUM(法人!H369)/1000)</f>
        <v>100</v>
      </c>
      <c r="L369" s="787" t="str">
        <f>IF(SUM(地域!H369)=0,"",SUM(地域!H369)/1000)</f>
        <v/>
      </c>
      <c r="M369" s="787" t="str">
        <f>IF(SUM(相談!H369)=0,"",SUM(相談!H369)/1000)</f>
        <v/>
      </c>
      <c r="N369" s="787" t="str">
        <f>IF(SUM(相談!I369)=0,"",SUM(相談!I369)/1000)</f>
        <v/>
      </c>
      <c r="O369" s="787" t="str">
        <f>IF(SUM(相談!M369)=0,"",SUM(相談!M369)/1000)</f>
        <v/>
      </c>
      <c r="P369" s="787" t="str">
        <f>IF(SUM(相談!Q369)=0,"",SUM(相談!Q369)/1000)</f>
        <v/>
      </c>
      <c r="Q369" s="787" t="str">
        <f>IF(SUM(基金!H369)=0,"",SUM(基金!H369)/1000)</f>
        <v/>
      </c>
      <c r="R369" s="787" t="str">
        <f>IF(SUM(善銀!H369)=0,"",SUM(善銀!H369)/1000)</f>
        <v/>
      </c>
      <c r="S369" s="787" t="str">
        <f>IF(SUM(一般募金!H369)=0,"",SUM(一般募金!H369)/1000)</f>
        <v/>
      </c>
      <c r="T369" s="787" t="str">
        <f>IF(SUM(一般募金!I369)=0,"",SUM(一般募金!I369)/1000)</f>
        <v/>
      </c>
      <c r="U369" s="787" t="str">
        <f>IF(SUM(一般募金!K369)=0,"",SUM(一般募金!K369)/1000)</f>
        <v/>
      </c>
      <c r="V369" s="787" t="str">
        <f>IF(SUM(歳末募金!H369)=0,"",SUM(歳末募金!I369)/1000)</f>
        <v/>
      </c>
      <c r="W369" s="787" t="str">
        <f>IF(SUM(センター管理!H369)=0,"",SUM(センター管理!H369)/1000)</f>
        <v/>
      </c>
      <c r="X369" s="787" t="str">
        <f>IF(SUM(センター管理!K369)=0,"",SUM(センター管理!K369)/1000)</f>
        <v/>
      </c>
      <c r="Y369" s="787" t="str">
        <f>IF(SUM(居宅!H369)=0,"",SUM(居宅!H369)/1000)</f>
        <v/>
      </c>
      <c r="Z369" s="787" t="str">
        <f>IF(SUM(居宅!I369)=0,"",SUM(居宅!I369)/1000)</f>
        <v/>
      </c>
      <c r="AA369" s="787" t="str">
        <f>IF(SUM(居宅!N369)=0,"",SUM(居宅!N369)/1000)</f>
        <v/>
      </c>
      <c r="AB369" s="787" t="str">
        <f>IF(SUM(居宅!U369)=0,"",SUM(居宅!U369)/1000)</f>
        <v/>
      </c>
      <c r="AC369" s="787" t="str">
        <f>IF(SUM(居宅!AH369)=0,"",SUM(居宅!AH369)/1000)</f>
        <v/>
      </c>
      <c r="AD369" s="787" t="str">
        <f>IF(SUM(居宅!AL369)=0,"",SUM(居宅!AL369)/1000)</f>
        <v/>
      </c>
      <c r="AE369" s="787" t="str">
        <f>IF(SUM(居宅!AV369)=0,"",SUM(居宅!AV369)/1000)</f>
        <v/>
      </c>
      <c r="AF369" s="787" t="str">
        <f>IF(SUM(居宅!AZ369)=0,"",SUM(居宅!AZ369)/1000)</f>
        <v/>
      </c>
      <c r="AG369" s="787" t="str">
        <f>IF(SUM(作業所!H369)=0,"",SUM(作業所!H369)/1000)</f>
        <v/>
      </c>
      <c r="AH369" s="787" t="str">
        <f>IF(SUM(作業所!I369)=0,"",SUM(作業所!I369)/1000)</f>
        <v/>
      </c>
      <c r="AI369" s="787" t="str">
        <f>IF(SUM(作業所!K369)=0,"",SUM(作業所!K369)/1000)</f>
        <v/>
      </c>
      <c r="AJ369" s="787" t="str">
        <f>IF(SUM(作業所!R369)=0,"",SUM(作業所!R369)/1000)</f>
        <v/>
      </c>
      <c r="AK369" s="788" t="str">
        <f>IF(SUM('市受託(公益)'!H369)=0,"",SUM('市受託(公益)'!H369)/1000)</f>
        <v/>
      </c>
      <c r="AL369" s="409" t="str">
        <f>IF(SUM('市受託(公益)'!I369)=0,"",SUM('市受託(公益)'!I369)/1000)</f>
        <v/>
      </c>
      <c r="AM369" s="133" t="str">
        <f>IF(SUM('市受託(公益)'!K369)=0,"",SUM('市受託(公益)'!K369)/1000)</f>
        <v/>
      </c>
    </row>
    <row r="370" spans="1:39" ht="13.8" hidden="1" outlineLevel="3">
      <c r="A370" s="789"/>
      <c r="B370" s="738"/>
      <c r="C370" s="739"/>
      <c r="D370" s="740"/>
      <c r="E370" s="739"/>
      <c r="F370" s="735" t="s">
        <v>1014</v>
      </c>
      <c r="G370" s="736" t="s">
        <v>797</v>
      </c>
      <c r="H370" s="785">
        <v>50</v>
      </c>
      <c r="I370" s="785">
        <f t="shared" si="58"/>
        <v>50</v>
      </c>
      <c r="J370" s="785">
        <f t="shared" si="73"/>
        <v>0</v>
      </c>
      <c r="K370" s="786">
        <f>IF(SUM(法人!H370)=0,"",SUM(法人!H370)/1000)</f>
        <v>50</v>
      </c>
      <c r="L370" s="787" t="str">
        <f>IF(SUM(地域!H370)=0,"",SUM(地域!H370)/1000)</f>
        <v/>
      </c>
      <c r="M370" s="787" t="str">
        <f>IF(SUM(相談!H370)=0,"",SUM(相談!H370)/1000)</f>
        <v/>
      </c>
      <c r="N370" s="787" t="str">
        <f>IF(SUM(相談!I370)=0,"",SUM(相談!I370)/1000)</f>
        <v/>
      </c>
      <c r="O370" s="787" t="str">
        <f>IF(SUM(相談!M370)=0,"",SUM(相談!M370)/1000)</f>
        <v/>
      </c>
      <c r="P370" s="787" t="str">
        <f>IF(SUM(相談!Q370)=0,"",SUM(相談!Q370)/1000)</f>
        <v/>
      </c>
      <c r="Q370" s="787" t="str">
        <f>IF(SUM(基金!H370)=0,"",SUM(基金!H370)/1000)</f>
        <v/>
      </c>
      <c r="R370" s="787" t="str">
        <f>IF(SUM(善銀!H370)=0,"",SUM(善銀!H370)/1000)</f>
        <v/>
      </c>
      <c r="S370" s="787" t="str">
        <f>IF(SUM(一般募金!H370)=0,"",SUM(一般募金!H370)/1000)</f>
        <v/>
      </c>
      <c r="T370" s="787" t="str">
        <f>IF(SUM(一般募金!I370)=0,"",SUM(一般募金!I370)/1000)</f>
        <v/>
      </c>
      <c r="U370" s="787" t="str">
        <f>IF(SUM(一般募金!K370)=0,"",SUM(一般募金!K370)/1000)</f>
        <v/>
      </c>
      <c r="V370" s="787" t="str">
        <f>IF(SUM(歳末募金!H370)=0,"",SUM(歳末募金!I370)/1000)</f>
        <v/>
      </c>
      <c r="W370" s="787" t="str">
        <f>IF(SUM(センター管理!H370)=0,"",SUM(センター管理!H370)/1000)</f>
        <v/>
      </c>
      <c r="X370" s="787" t="str">
        <f>IF(SUM(センター管理!K370)=0,"",SUM(センター管理!K370)/1000)</f>
        <v/>
      </c>
      <c r="Y370" s="787" t="str">
        <f>IF(SUM(居宅!H370)=0,"",SUM(居宅!H370)/1000)</f>
        <v/>
      </c>
      <c r="Z370" s="787" t="str">
        <f>IF(SUM(居宅!I370)=0,"",SUM(居宅!I370)/1000)</f>
        <v/>
      </c>
      <c r="AA370" s="787" t="str">
        <f>IF(SUM(居宅!N370)=0,"",SUM(居宅!N370)/1000)</f>
        <v/>
      </c>
      <c r="AB370" s="787" t="str">
        <f>IF(SUM(居宅!U370)=0,"",SUM(居宅!U370)/1000)</f>
        <v/>
      </c>
      <c r="AC370" s="787" t="str">
        <f>IF(SUM(居宅!AH370)=0,"",SUM(居宅!AH370)/1000)</f>
        <v/>
      </c>
      <c r="AD370" s="787" t="str">
        <f>IF(SUM(居宅!AL370)=0,"",SUM(居宅!AL370)/1000)</f>
        <v/>
      </c>
      <c r="AE370" s="787" t="str">
        <f>IF(SUM(居宅!AV370)=0,"",SUM(居宅!AV370)/1000)</f>
        <v/>
      </c>
      <c r="AF370" s="787" t="str">
        <f>IF(SUM(居宅!AZ370)=0,"",SUM(居宅!AZ370)/1000)</f>
        <v/>
      </c>
      <c r="AG370" s="787" t="str">
        <f>IF(SUM(作業所!H370)=0,"",SUM(作業所!H370)/1000)</f>
        <v/>
      </c>
      <c r="AH370" s="787" t="str">
        <f>IF(SUM(作業所!I370)=0,"",SUM(作業所!I370)/1000)</f>
        <v/>
      </c>
      <c r="AI370" s="787" t="str">
        <f>IF(SUM(作業所!K370)=0,"",SUM(作業所!K370)/1000)</f>
        <v/>
      </c>
      <c r="AJ370" s="787" t="str">
        <f>IF(SUM(作業所!R370)=0,"",SUM(作業所!R370)/1000)</f>
        <v/>
      </c>
      <c r="AK370" s="788" t="str">
        <f>IF(SUM('市受託(公益)'!H370)=0,"",SUM('市受託(公益)'!H370)/1000)</f>
        <v/>
      </c>
      <c r="AL370" s="409" t="str">
        <f>IF(SUM('市受託(公益)'!I370)=0,"",SUM('市受託(公益)'!I370)/1000)</f>
        <v/>
      </c>
      <c r="AM370" s="133" t="str">
        <f>IF(SUM('市受託(公益)'!K370)=0,"",SUM('市受託(公益)'!K370)/1000)</f>
        <v/>
      </c>
    </row>
    <row r="371" spans="1:39" ht="13.8" hidden="1" outlineLevel="3">
      <c r="A371" s="789"/>
      <c r="B371" s="738"/>
      <c r="C371" s="739"/>
      <c r="D371" s="740"/>
      <c r="E371" s="739"/>
      <c r="F371" s="735" t="s">
        <v>1015</v>
      </c>
      <c r="G371" s="736" t="s">
        <v>798</v>
      </c>
      <c r="H371" s="785">
        <v>55</v>
      </c>
      <c r="I371" s="785">
        <f t="shared" si="58"/>
        <v>55</v>
      </c>
      <c r="J371" s="785">
        <f t="shared" si="73"/>
        <v>0</v>
      </c>
      <c r="K371" s="786">
        <f>IF(SUM(法人!H371)=0,"",SUM(法人!H371)/1000)</f>
        <v>55</v>
      </c>
      <c r="L371" s="787" t="str">
        <f>IF(SUM(地域!H371)=0,"",SUM(地域!H371)/1000)</f>
        <v/>
      </c>
      <c r="M371" s="787" t="str">
        <f>IF(SUM(相談!H371)=0,"",SUM(相談!H371)/1000)</f>
        <v/>
      </c>
      <c r="N371" s="787" t="str">
        <f>IF(SUM(相談!I371)=0,"",SUM(相談!I371)/1000)</f>
        <v/>
      </c>
      <c r="O371" s="787" t="str">
        <f>IF(SUM(相談!M371)=0,"",SUM(相談!M371)/1000)</f>
        <v/>
      </c>
      <c r="P371" s="787" t="str">
        <f>IF(SUM(相談!Q371)=0,"",SUM(相談!Q371)/1000)</f>
        <v/>
      </c>
      <c r="Q371" s="787" t="str">
        <f>IF(SUM(基金!H371)=0,"",SUM(基金!H371)/1000)</f>
        <v/>
      </c>
      <c r="R371" s="787" t="str">
        <f>IF(SUM(善銀!H371)=0,"",SUM(善銀!H371)/1000)</f>
        <v/>
      </c>
      <c r="S371" s="787" t="str">
        <f>IF(SUM(一般募金!H371)=0,"",SUM(一般募金!H371)/1000)</f>
        <v/>
      </c>
      <c r="T371" s="787" t="str">
        <f>IF(SUM(一般募金!I371)=0,"",SUM(一般募金!I371)/1000)</f>
        <v/>
      </c>
      <c r="U371" s="787" t="str">
        <f>IF(SUM(一般募金!K371)=0,"",SUM(一般募金!K371)/1000)</f>
        <v/>
      </c>
      <c r="V371" s="787" t="str">
        <f>IF(SUM(歳末募金!H371)=0,"",SUM(歳末募金!I371)/1000)</f>
        <v/>
      </c>
      <c r="W371" s="787" t="str">
        <f>IF(SUM(センター管理!H371)=0,"",SUM(センター管理!H371)/1000)</f>
        <v/>
      </c>
      <c r="X371" s="787" t="str">
        <f>IF(SUM(センター管理!K371)=0,"",SUM(センター管理!K371)/1000)</f>
        <v/>
      </c>
      <c r="Y371" s="787" t="str">
        <f>IF(SUM(居宅!H371)=0,"",SUM(居宅!H371)/1000)</f>
        <v/>
      </c>
      <c r="Z371" s="787" t="str">
        <f>IF(SUM(居宅!I371)=0,"",SUM(居宅!I371)/1000)</f>
        <v/>
      </c>
      <c r="AA371" s="787" t="str">
        <f>IF(SUM(居宅!N371)=0,"",SUM(居宅!N371)/1000)</f>
        <v/>
      </c>
      <c r="AB371" s="787" t="str">
        <f>IF(SUM(居宅!U371)=0,"",SUM(居宅!U371)/1000)</f>
        <v/>
      </c>
      <c r="AC371" s="787" t="str">
        <f>IF(SUM(居宅!AH371)=0,"",SUM(居宅!AH371)/1000)</f>
        <v/>
      </c>
      <c r="AD371" s="787" t="str">
        <f>IF(SUM(居宅!AL371)=0,"",SUM(居宅!AL371)/1000)</f>
        <v/>
      </c>
      <c r="AE371" s="787" t="str">
        <f>IF(SUM(居宅!AV371)=0,"",SUM(居宅!AV371)/1000)</f>
        <v/>
      </c>
      <c r="AF371" s="787" t="str">
        <f>IF(SUM(居宅!AZ371)=0,"",SUM(居宅!AZ371)/1000)</f>
        <v/>
      </c>
      <c r="AG371" s="787" t="str">
        <f>IF(SUM(作業所!H371)=0,"",SUM(作業所!H371)/1000)</f>
        <v/>
      </c>
      <c r="AH371" s="787" t="str">
        <f>IF(SUM(作業所!I371)=0,"",SUM(作業所!I371)/1000)</f>
        <v/>
      </c>
      <c r="AI371" s="787" t="str">
        <f>IF(SUM(作業所!K371)=0,"",SUM(作業所!K371)/1000)</f>
        <v/>
      </c>
      <c r="AJ371" s="787" t="str">
        <f>IF(SUM(作業所!R371)=0,"",SUM(作業所!R371)/1000)</f>
        <v/>
      </c>
      <c r="AK371" s="788" t="str">
        <f>IF(SUM('市受託(公益)'!H371)=0,"",SUM('市受託(公益)'!H371)/1000)</f>
        <v/>
      </c>
      <c r="AL371" s="409" t="str">
        <f>IF(SUM('市受託(公益)'!I371)=0,"",SUM('市受託(公益)'!I371)/1000)</f>
        <v/>
      </c>
      <c r="AM371" s="133" t="str">
        <f>IF(SUM('市受託(公益)'!K371)=0,"",SUM('市受託(公益)'!K371)/1000)</f>
        <v/>
      </c>
    </row>
    <row r="372" spans="1:39" ht="13.8" hidden="1" outlineLevel="3">
      <c r="A372" s="789"/>
      <c r="B372" s="738"/>
      <c r="C372" s="739"/>
      <c r="D372" s="740"/>
      <c r="E372" s="739"/>
      <c r="F372" s="735" t="s">
        <v>1017</v>
      </c>
      <c r="G372" s="736" t="s">
        <v>1049</v>
      </c>
      <c r="H372" s="785">
        <v>0</v>
      </c>
      <c r="I372" s="785" t="str">
        <f t="shared" ref="I372:I375" si="74">IF(SUM(K372,L372,M372,Q372,R372,S372,V372,W372,Y372,AG372,AK372)=0,"",SUM(K372,L372,M372,Q372,R372,S372,V372,W372,Y372,AG372,AK372))</f>
        <v/>
      </c>
      <c r="J372" s="785" t="e">
        <f t="shared" ref="J372:J375" si="75">IF(H372=""," ",I372-H372)</f>
        <v>#VALUE!</v>
      </c>
      <c r="K372" s="786" t="str">
        <f>IF(SUM(法人!H372)=0,"",SUM(法人!H372)/1000)</f>
        <v/>
      </c>
      <c r="L372" s="787" t="str">
        <f>IF(SUM(地域!H372)=0,"",SUM(地域!H372)/1000)</f>
        <v/>
      </c>
      <c r="M372" s="787" t="str">
        <f>IF(SUM(相談!H372)=0,"",SUM(相談!H372)/1000)</f>
        <v/>
      </c>
      <c r="N372" s="787" t="str">
        <f>IF(SUM(相談!I372)=0,"",SUM(相談!I372)/1000)</f>
        <v/>
      </c>
      <c r="O372" s="787" t="str">
        <f>IF(SUM(相談!M372)=0,"",SUM(相談!M372)/1000)</f>
        <v/>
      </c>
      <c r="P372" s="787" t="str">
        <f>IF(SUM(相談!Q372)=0,"",SUM(相談!Q372)/1000)</f>
        <v/>
      </c>
      <c r="Q372" s="787" t="str">
        <f>IF(SUM(基金!H372)=0,"",SUM(基金!H372)/1000)</f>
        <v/>
      </c>
      <c r="R372" s="787" t="str">
        <f>IF(SUM(善銀!H372)=0,"",SUM(善銀!H372)/1000)</f>
        <v/>
      </c>
      <c r="S372" s="787" t="str">
        <f>IF(SUM(一般募金!H372)=0,"",SUM(一般募金!H372)/1000)</f>
        <v/>
      </c>
      <c r="T372" s="787" t="str">
        <f>IF(SUM(一般募金!I372)=0,"",SUM(一般募金!I372)/1000)</f>
        <v/>
      </c>
      <c r="U372" s="787" t="str">
        <f>IF(SUM(一般募金!K372)=0,"",SUM(一般募金!K372)/1000)</f>
        <v/>
      </c>
      <c r="V372" s="787" t="str">
        <f>IF(SUM(歳末募金!H372)=0,"",SUM(歳末募金!I372)/1000)</f>
        <v/>
      </c>
      <c r="W372" s="787" t="str">
        <f>IF(SUM(センター管理!H372)=0,"",SUM(センター管理!H372)/1000)</f>
        <v/>
      </c>
      <c r="X372" s="787" t="str">
        <f>IF(SUM(センター管理!K372)=0,"",SUM(センター管理!K372)/1000)</f>
        <v/>
      </c>
      <c r="Y372" s="787" t="str">
        <f>IF(SUM(居宅!H372)=0,"",SUM(居宅!H372)/1000)</f>
        <v/>
      </c>
      <c r="Z372" s="787" t="str">
        <f>IF(SUM(居宅!I372)=0,"",SUM(居宅!I372)/1000)</f>
        <v/>
      </c>
      <c r="AA372" s="787" t="str">
        <f>IF(SUM(居宅!N372)=0,"",SUM(居宅!N372)/1000)</f>
        <v/>
      </c>
      <c r="AB372" s="787" t="str">
        <f>IF(SUM(居宅!U372)=0,"",SUM(居宅!U372)/1000)</f>
        <v/>
      </c>
      <c r="AC372" s="787" t="str">
        <f>IF(SUM(居宅!AH372)=0,"",SUM(居宅!AH372)/1000)</f>
        <v/>
      </c>
      <c r="AD372" s="787" t="str">
        <f>IF(SUM(居宅!AL372)=0,"",SUM(居宅!AL372)/1000)</f>
        <v/>
      </c>
      <c r="AE372" s="787" t="str">
        <f>IF(SUM(居宅!AV372)=0,"",SUM(居宅!AV372)/1000)</f>
        <v/>
      </c>
      <c r="AF372" s="787" t="str">
        <f>IF(SUM(居宅!AZ372)=0,"",SUM(居宅!AZ372)/1000)</f>
        <v/>
      </c>
      <c r="AG372" s="787" t="str">
        <f>IF(SUM(作業所!H372)=0,"",SUM(作業所!H372)/1000)</f>
        <v/>
      </c>
      <c r="AH372" s="787" t="str">
        <f>IF(SUM(作業所!I372)=0,"",SUM(作業所!I372)/1000)</f>
        <v/>
      </c>
      <c r="AI372" s="787" t="str">
        <f>IF(SUM(作業所!K372)=0,"",SUM(作業所!K372)/1000)</f>
        <v/>
      </c>
      <c r="AJ372" s="787" t="str">
        <f>IF(SUM(作業所!R372)=0,"",SUM(作業所!R372)/1000)</f>
        <v/>
      </c>
      <c r="AK372" s="788" t="str">
        <f>IF(SUM('市受託(公益)'!H372)=0,"",SUM('市受託(公益)'!H372)/1000)</f>
        <v/>
      </c>
      <c r="AL372" s="409" t="str">
        <f>IF(SUM('市受託(公益)'!I371)=0,"",SUM('市受託(公益)'!I371)/1000)</f>
        <v/>
      </c>
      <c r="AM372" s="133" t="str">
        <f>IF(SUM('市受託(公益)'!K371)=0,"",SUM('市受託(公益)'!K371)/1000)</f>
        <v/>
      </c>
    </row>
    <row r="373" spans="1:39" ht="13.8" hidden="1" outlineLevel="3">
      <c r="A373" s="789"/>
      <c r="B373" s="738"/>
      <c r="C373" s="739"/>
      <c r="D373" s="740"/>
      <c r="E373" s="739"/>
      <c r="F373" s="735" t="s">
        <v>1050</v>
      </c>
      <c r="G373" s="736" t="s">
        <v>1051</v>
      </c>
      <c r="H373" s="785">
        <v>430</v>
      </c>
      <c r="I373" s="785">
        <f t="shared" si="74"/>
        <v>60</v>
      </c>
      <c r="J373" s="785">
        <f t="shared" si="75"/>
        <v>-370</v>
      </c>
      <c r="K373" s="786">
        <f>IF(SUM(法人!H373)=0,"",SUM(法人!H373)/1000)</f>
        <v>60</v>
      </c>
      <c r="L373" s="787" t="str">
        <f>IF(SUM(地域!H373)=0,"",SUM(地域!H373)/1000)</f>
        <v/>
      </c>
      <c r="M373" s="787" t="str">
        <f>IF(SUM(相談!H373)=0,"",SUM(相談!H373)/1000)</f>
        <v/>
      </c>
      <c r="N373" s="787" t="str">
        <f>IF(SUM(相談!I373)=0,"",SUM(相談!I373)/1000)</f>
        <v/>
      </c>
      <c r="O373" s="787" t="str">
        <f>IF(SUM(相談!M373)=0,"",SUM(相談!M373)/1000)</f>
        <v/>
      </c>
      <c r="P373" s="787" t="str">
        <f>IF(SUM(相談!Q373)=0,"",SUM(相談!Q373)/1000)</f>
        <v/>
      </c>
      <c r="Q373" s="787" t="str">
        <f>IF(SUM(基金!H373)=0,"",SUM(基金!H373)/1000)</f>
        <v/>
      </c>
      <c r="R373" s="787" t="str">
        <f>IF(SUM(善銀!H373)=0,"",SUM(善銀!H373)/1000)</f>
        <v/>
      </c>
      <c r="S373" s="787" t="str">
        <f>IF(SUM(一般募金!H373)=0,"",SUM(一般募金!H373)/1000)</f>
        <v/>
      </c>
      <c r="T373" s="787" t="str">
        <f>IF(SUM(一般募金!I373)=0,"",SUM(一般募金!I373)/1000)</f>
        <v/>
      </c>
      <c r="U373" s="787" t="str">
        <f>IF(SUM(一般募金!K373)=0,"",SUM(一般募金!K373)/1000)</f>
        <v/>
      </c>
      <c r="V373" s="787" t="str">
        <f>IF(SUM(歳末募金!H373)=0,"",SUM(歳末募金!I373)/1000)</f>
        <v/>
      </c>
      <c r="W373" s="787" t="str">
        <f>IF(SUM(センター管理!H373)=0,"",SUM(センター管理!H373)/1000)</f>
        <v/>
      </c>
      <c r="X373" s="787" t="str">
        <f>IF(SUM(センター管理!K373)=0,"",SUM(センター管理!K373)/1000)</f>
        <v/>
      </c>
      <c r="Y373" s="787" t="str">
        <f>IF(SUM(居宅!H373)=0,"",SUM(居宅!H373)/1000)</f>
        <v/>
      </c>
      <c r="Z373" s="787" t="str">
        <f>IF(SUM(居宅!I373)=0,"",SUM(居宅!I373)/1000)</f>
        <v/>
      </c>
      <c r="AA373" s="787" t="str">
        <f>IF(SUM(居宅!N373)=0,"",SUM(居宅!N373)/1000)</f>
        <v/>
      </c>
      <c r="AB373" s="787" t="str">
        <f>IF(SUM(居宅!U373)=0,"",SUM(居宅!U373)/1000)</f>
        <v/>
      </c>
      <c r="AC373" s="787" t="str">
        <f>IF(SUM(居宅!AH373)=0,"",SUM(居宅!AH373)/1000)</f>
        <v/>
      </c>
      <c r="AD373" s="787" t="str">
        <f>IF(SUM(居宅!AL373)=0,"",SUM(居宅!AL373)/1000)</f>
        <v/>
      </c>
      <c r="AE373" s="787" t="str">
        <f>IF(SUM(居宅!AV373)=0,"",SUM(居宅!AV373)/1000)</f>
        <v/>
      </c>
      <c r="AF373" s="787" t="str">
        <f>IF(SUM(居宅!AZ373)=0,"",SUM(居宅!AZ373)/1000)</f>
        <v/>
      </c>
      <c r="AG373" s="787" t="str">
        <f>IF(SUM(作業所!H373)=0,"",SUM(作業所!H373)/1000)</f>
        <v/>
      </c>
      <c r="AH373" s="787" t="str">
        <f>IF(SUM(作業所!I373)=0,"",SUM(作業所!I373)/1000)</f>
        <v/>
      </c>
      <c r="AI373" s="787" t="str">
        <f>IF(SUM(作業所!K373)=0,"",SUM(作業所!K373)/1000)</f>
        <v/>
      </c>
      <c r="AJ373" s="787" t="str">
        <f>IF(SUM(作業所!R373)=0,"",SUM(作業所!R373)/1000)</f>
        <v/>
      </c>
      <c r="AK373" s="788" t="str">
        <f>IF(SUM('市受託(公益)'!H373)=0,"",SUM('市受託(公益)'!H373)/1000)</f>
        <v/>
      </c>
      <c r="AL373" s="409" t="str">
        <f>IF(SUM('市受託(公益)'!I370)=0,"",SUM('市受託(公益)'!I370)/1000)</f>
        <v/>
      </c>
      <c r="AM373" s="133" t="str">
        <f>IF(SUM('市受託(公益)'!K370)=0,"",SUM('市受託(公益)'!K370)/1000)</f>
        <v/>
      </c>
    </row>
    <row r="374" spans="1:39" ht="13.8" hidden="1" outlineLevel="3">
      <c r="A374" s="789"/>
      <c r="B374" s="738"/>
      <c r="C374" s="739"/>
      <c r="D374" s="740"/>
      <c r="E374" s="739"/>
      <c r="F374" s="735" t="s">
        <v>1028</v>
      </c>
      <c r="G374" s="736" t="s">
        <v>1052</v>
      </c>
      <c r="H374" s="785">
        <v>0</v>
      </c>
      <c r="I374" s="785">
        <f t="shared" ref="I374" si="76">IF(SUM(K374,L374,M374,Q374,R374,S374,V374,W374,Y374,AG374,AK374)=0,"",SUM(K374,L374,M374,Q374,R374,S374,V374,W374,Y374,AG374,AK374))</f>
        <v>120</v>
      </c>
      <c r="J374" s="785">
        <f t="shared" ref="J374" si="77">IF(H374=""," ",I374-H374)</f>
        <v>120</v>
      </c>
      <c r="K374" s="786">
        <f>IF(SUM(法人!H374)=0,"",SUM(法人!H374)/1000)</f>
        <v>120</v>
      </c>
      <c r="L374" s="787" t="str">
        <f>IF(SUM(地域!H374)=0,"",SUM(地域!H374)/1000)</f>
        <v/>
      </c>
      <c r="M374" s="787" t="str">
        <f>IF(SUM(相談!H374)=0,"",SUM(相談!H374)/1000)</f>
        <v/>
      </c>
      <c r="N374" s="787" t="str">
        <f>IF(SUM(相談!I374)=0,"",SUM(相談!I374)/1000)</f>
        <v/>
      </c>
      <c r="O374" s="787" t="str">
        <f>IF(SUM(相談!M374)=0,"",SUM(相談!M374)/1000)</f>
        <v/>
      </c>
      <c r="P374" s="787" t="str">
        <f>IF(SUM(相談!Q374)=0,"",SUM(相談!Q374)/1000)</f>
        <v/>
      </c>
      <c r="Q374" s="787" t="str">
        <f>IF(SUM(基金!H374)=0,"",SUM(基金!H374)/1000)</f>
        <v/>
      </c>
      <c r="R374" s="787" t="str">
        <f>IF(SUM(善銀!H374)=0,"",SUM(善銀!H374)/1000)</f>
        <v/>
      </c>
      <c r="S374" s="787" t="str">
        <f>IF(SUM(一般募金!H374)=0,"",SUM(一般募金!H374)/1000)</f>
        <v/>
      </c>
      <c r="T374" s="787" t="str">
        <f>IF(SUM(一般募金!I374)=0,"",SUM(一般募金!I374)/1000)</f>
        <v/>
      </c>
      <c r="U374" s="787" t="str">
        <f>IF(SUM(一般募金!K374)=0,"",SUM(一般募金!K374)/1000)</f>
        <v/>
      </c>
      <c r="V374" s="787" t="str">
        <f>IF(SUM(歳末募金!H374)=0,"",SUM(歳末募金!I374)/1000)</f>
        <v/>
      </c>
      <c r="W374" s="787" t="str">
        <f>IF(SUM(センター管理!H374)=0,"",SUM(センター管理!H374)/1000)</f>
        <v/>
      </c>
      <c r="X374" s="787" t="str">
        <f>IF(SUM(センター管理!K374)=0,"",SUM(センター管理!K374)/1000)</f>
        <v/>
      </c>
      <c r="Y374" s="787" t="str">
        <f>IF(SUM(居宅!H374)=0,"",SUM(居宅!H374)/1000)</f>
        <v/>
      </c>
      <c r="Z374" s="787" t="str">
        <f>IF(SUM(居宅!I374)=0,"",SUM(居宅!I374)/1000)</f>
        <v/>
      </c>
      <c r="AA374" s="787" t="str">
        <f>IF(SUM(居宅!N374)=0,"",SUM(居宅!N374)/1000)</f>
        <v/>
      </c>
      <c r="AB374" s="787" t="str">
        <f>IF(SUM(居宅!U374)=0,"",SUM(居宅!U374)/1000)</f>
        <v/>
      </c>
      <c r="AC374" s="787" t="str">
        <f>IF(SUM(居宅!AH374)=0,"",SUM(居宅!AH374)/1000)</f>
        <v/>
      </c>
      <c r="AD374" s="787" t="str">
        <f>IF(SUM(居宅!AL374)=0,"",SUM(居宅!AL374)/1000)</f>
        <v/>
      </c>
      <c r="AE374" s="787" t="str">
        <f>IF(SUM(居宅!AV374)=0,"",SUM(居宅!AV374)/1000)</f>
        <v/>
      </c>
      <c r="AF374" s="787" t="str">
        <f>IF(SUM(居宅!AZ374)=0,"",SUM(居宅!AZ374)/1000)</f>
        <v/>
      </c>
      <c r="AG374" s="787" t="str">
        <f>IF(SUM(作業所!H374)=0,"",SUM(作業所!H374)/1000)</f>
        <v/>
      </c>
      <c r="AH374" s="787" t="str">
        <f>IF(SUM(作業所!I374)=0,"",SUM(作業所!I374)/1000)</f>
        <v/>
      </c>
      <c r="AI374" s="787" t="str">
        <f>IF(SUM(作業所!K374)=0,"",SUM(作業所!K374)/1000)</f>
        <v/>
      </c>
      <c r="AJ374" s="787" t="str">
        <f>IF(SUM(作業所!R374)=0,"",SUM(作業所!R374)/1000)</f>
        <v/>
      </c>
      <c r="AK374" s="788" t="str">
        <f>IF(SUM('市受託(公益)'!H374)=0,"",SUM('市受託(公益)'!H374)/1000)</f>
        <v/>
      </c>
      <c r="AL374" s="409" t="str">
        <f>IF(SUM('市受託(公益)'!I371)=0,"",SUM('市受託(公益)'!I371)/1000)</f>
        <v/>
      </c>
      <c r="AM374" s="133" t="str">
        <f>IF(SUM('市受託(公益)'!K371)=0,"",SUM('市受託(公益)'!K371)/1000)</f>
        <v/>
      </c>
    </row>
    <row r="375" spans="1:39" ht="13.8" hidden="1" outlineLevel="3">
      <c r="A375" s="789"/>
      <c r="B375" s="738"/>
      <c r="C375" s="739"/>
      <c r="D375" s="740"/>
      <c r="E375" s="739"/>
      <c r="F375" s="735" t="s">
        <v>1026</v>
      </c>
      <c r="G375" s="736" t="s">
        <v>1053</v>
      </c>
      <c r="H375" s="785">
        <v>0</v>
      </c>
      <c r="I375" s="785">
        <f t="shared" si="74"/>
        <v>100</v>
      </c>
      <c r="J375" s="785">
        <f t="shared" si="75"/>
        <v>100</v>
      </c>
      <c r="K375" s="786">
        <f>IF(SUM(法人!H375)=0,"",SUM(法人!H375)/1000)</f>
        <v>100</v>
      </c>
      <c r="L375" s="787" t="str">
        <f>IF(SUM(地域!H375)=0,"",SUM(地域!H375)/1000)</f>
        <v/>
      </c>
      <c r="M375" s="787" t="str">
        <f>IF(SUM(相談!H375)=0,"",SUM(相談!H375)/1000)</f>
        <v/>
      </c>
      <c r="N375" s="787" t="str">
        <f>IF(SUM(相談!I375)=0,"",SUM(相談!I375)/1000)</f>
        <v/>
      </c>
      <c r="O375" s="787" t="str">
        <f>IF(SUM(相談!M375)=0,"",SUM(相談!M375)/1000)</f>
        <v/>
      </c>
      <c r="P375" s="787" t="str">
        <f>IF(SUM(相談!Q375)=0,"",SUM(相談!Q375)/1000)</f>
        <v/>
      </c>
      <c r="Q375" s="787" t="str">
        <f>IF(SUM(基金!H375)=0,"",SUM(基金!H375)/1000)</f>
        <v/>
      </c>
      <c r="R375" s="787" t="str">
        <f>IF(SUM(善銀!H375)=0,"",SUM(善銀!H375)/1000)</f>
        <v/>
      </c>
      <c r="S375" s="787" t="str">
        <f>IF(SUM(一般募金!H375)=0,"",SUM(一般募金!H375)/1000)</f>
        <v/>
      </c>
      <c r="T375" s="787" t="str">
        <f>IF(SUM(一般募金!I375)=0,"",SUM(一般募金!I375)/1000)</f>
        <v/>
      </c>
      <c r="U375" s="787" t="str">
        <f>IF(SUM(一般募金!K375)=0,"",SUM(一般募金!K375)/1000)</f>
        <v/>
      </c>
      <c r="V375" s="787" t="str">
        <f>IF(SUM(歳末募金!H375)=0,"",SUM(歳末募金!I375)/1000)</f>
        <v/>
      </c>
      <c r="W375" s="787" t="str">
        <f>IF(SUM(センター管理!H375)=0,"",SUM(センター管理!H375)/1000)</f>
        <v/>
      </c>
      <c r="X375" s="787" t="str">
        <f>IF(SUM(センター管理!K375)=0,"",SUM(センター管理!K375)/1000)</f>
        <v/>
      </c>
      <c r="Y375" s="787" t="str">
        <f>IF(SUM(居宅!H375)=0,"",SUM(居宅!H375)/1000)</f>
        <v/>
      </c>
      <c r="Z375" s="787" t="str">
        <f>IF(SUM(居宅!I375)=0,"",SUM(居宅!I375)/1000)</f>
        <v/>
      </c>
      <c r="AA375" s="787" t="str">
        <f>IF(SUM(居宅!N375)=0,"",SUM(居宅!N375)/1000)</f>
        <v/>
      </c>
      <c r="AB375" s="787" t="str">
        <f>IF(SUM(居宅!U375)=0,"",SUM(居宅!U375)/1000)</f>
        <v/>
      </c>
      <c r="AC375" s="787" t="str">
        <f>IF(SUM(居宅!AH375)=0,"",SUM(居宅!AH375)/1000)</f>
        <v/>
      </c>
      <c r="AD375" s="787" t="str">
        <f>IF(SUM(居宅!AL375)=0,"",SUM(居宅!AL375)/1000)</f>
        <v/>
      </c>
      <c r="AE375" s="787" t="str">
        <f>IF(SUM(居宅!AV375)=0,"",SUM(居宅!AV375)/1000)</f>
        <v/>
      </c>
      <c r="AF375" s="787" t="str">
        <f>IF(SUM(居宅!AZ375)=0,"",SUM(居宅!AZ375)/1000)</f>
        <v/>
      </c>
      <c r="AG375" s="787" t="str">
        <f>IF(SUM(作業所!H375)=0,"",SUM(作業所!H375)/1000)</f>
        <v/>
      </c>
      <c r="AH375" s="787" t="str">
        <f>IF(SUM(作業所!I375)=0,"",SUM(作業所!I375)/1000)</f>
        <v/>
      </c>
      <c r="AI375" s="787" t="str">
        <f>IF(SUM(作業所!K375)=0,"",SUM(作業所!K375)/1000)</f>
        <v/>
      </c>
      <c r="AJ375" s="787" t="str">
        <f>IF(SUM(作業所!R375)=0,"",SUM(作業所!R375)/1000)</f>
        <v/>
      </c>
      <c r="AK375" s="788" t="str">
        <f>IF(SUM('市受託(公益)'!H375)=0,"",SUM('市受託(公益)'!H375)/1000)</f>
        <v/>
      </c>
      <c r="AL375" s="409" t="str">
        <f>IF(SUM('市受託(公益)'!I372)=0,"",SUM('市受託(公益)'!I372)/1000)</f>
        <v/>
      </c>
      <c r="AM375" s="133" t="str">
        <f>IF(SUM('市受託(公益)'!K372)=0,"",SUM('市受託(公益)'!K372)/1000)</f>
        <v/>
      </c>
    </row>
    <row r="376" spans="1:39" ht="13.8" hidden="1" outlineLevel="3">
      <c r="A376" s="789"/>
      <c r="B376" s="738"/>
      <c r="C376" s="739"/>
      <c r="D376" s="740"/>
      <c r="E376" s="739"/>
      <c r="F376" s="735" t="s">
        <v>1025</v>
      </c>
      <c r="G376" s="736" t="s">
        <v>1054</v>
      </c>
      <c r="H376" s="785">
        <v>0</v>
      </c>
      <c r="I376" s="785">
        <f t="shared" si="58"/>
        <v>150</v>
      </c>
      <c r="J376" s="785">
        <f t="shared" si="73"/>
        <v>150</v>
      </c>
      <c r="K376" s="786">
        <f>IF(SUM(法人!H376)=0,"",SUM(法人!H376)/1000)</f>
        <v>150</v>
      </c>
      <c r="L376" s="787" t="str">
        <f>IF(SUM(地域!H376)=0,"",SUM(地域!H376)/1000)</f>
        <v/>
      </c>
      <c r="M376" s="787" t="str">
        <f>IF(SUM(相談!H376)=0,"",SUM(相談!H376)/1000)</f>
        <v/>
      </c>
      <c r="N376" s="787" t="str">
        <f>IF(SUM(相談!I376)=0,"",SUM(相談!I376)/1000)</f>
        <v/>
      </c>
      <c r="O376" s="787" t="str">
        <f>IF(SUM(相談!M376)=0,"",SUM(相談!M376)/1000)</f>
        <v/>
      </c>
      <c r="P376" s="787" t="str">
        <f>IF(SUM(相談!Q376)=0,"",SUM(相談!Q376)/1000)</f>
        <v/>
      </c>
      <c r="Q376" s="787" t="str">
        <f>IF(SUM(基金!H376)=0,"",SUM(基金!H376)/1000)</f>
        <v/>
      </c>
      <c r="R376" s="787" t="str">
        <f>IF(SUM(善銀!H376)=0,"",SUM(善銀!H376)/1000)</f>
        <v/>
      </c>
      <c r="S376" s="787" t="str">
        <f>IF(SUM(一般募金!H376)=0,"",SUM(一般募金!H376)/1000)</f>
        <v/>
      </c>
      <c r="T376" s="787" t="str">
        <f>IF(SUM(一般募金!I376)=0,"",SUM(一般募金!I376)/1000)</f>
        <v/>
      </c>
      <c r="U376" s="787" t="str">
        <f>IF(SUM(一般募金!K376)=0,"",SUM(一般募金!K376)/1000)</f>
        <v/>
      </c>
      <c r="V376" s="787" t="str">
        <f>IF(SUM(歳末募金!H376)=0,"",SUM(歳末募金!I376)/1000)</f>
        <v/>
      </c>
      <c r="W376" s="787" t="str">
        <f>IF(SUM(センター管理!H376)=0,"",SUM(センター管理!H376)/1000)</f>
        <v/>
      </c>
      <c r="X376" s="787" t="str">
        <f>IF(SUM(センター管理!K376)=0,"",SUM(センター管理!K376)/1000)</f>
        <v/>
      </c>
      <c r="Y376" s="787" t="str">
        <f>IF(SUM(居宅!H376)=0,"",SUM(居宅!H376)/1000)</f>
        <v/>
      </c>
      <c r="Z376" s="787" t="str">
        <f>IF(SUM(居宅!I376)=0,"",SUM(居宅!I376)/1000)</f>
        <v/>
      </c>
      <c r="AA376" s="787" t="str">
        <f>IF(SUM(居宅!N376)=0,"",SUM(居宅!N376)/1000)</f>
        <v/>
      </c>
      <c r="AB376" s="787" t="str">
        <f>IF(SUM(居宅!U376)=0,"",SUM(居宅!U376)/1000)</f>
        <v/>
      </c>
      <c r="AC376" s="787" t="str">
        <f>IF(SUM(居宅!AH376)=0,"",SUM(居宅!AH376)/1000)</f>
        <v/>
      </c>
      <c r="AD376" s="787" t="str">
        <f>IF(SUM(居宅!AL376)=0,"",SUM(居宅!AL376)/1000)</f>
        <v/>
      </c>
      <c r="AE376" s="787" t="str">
        <f>IF(SUM(居宅!AV376)=0,"",SUM(居宅!AV376)/1000)</f>
        <v/>
      </c>
      <c r="AF376" s="787" t="str">
        <f>IF(SUM(居宅!AZ376)=0,"",SUM(居宅!AZ376)/1000)</f>
        <v/>
      </c>
      <c r="AG376" s="787" t="str">
        <f>IF(SUM(作業所!H376)=0,"",SUM(作業所!H376)/1000)</f>
        <v/>
      </c>
      <c r="AH376" s="787" t="str">
        <f>IF(SUM(作業所!I376)=0,"",SUM(作業所!I376)/1000)</f>
        <v/>
      </c>
      <c r="AI376" s="787" t="str">
        <f>IF(SUM(作業所!K376)=0,"",SUM(作業所!K376)/1000)</f>
        <v/>
      </c>
      <c r="AJ376" s="787" t="str">
        <f>IF(SUM(作業所!R376)=0,"",SUM(作業所!R376)/1000)</f>
        <v/>
      </c>
      <c r="AK376" s="788" t="str">
        <f>IF(SUM('市受託(公益)'!H376)=0,"",SUM('市受託(公益)'!H376)/1000)</f>
        <v/>
      </c>
      <c r="AL376" s="409" t="str">
        <f>IF(SUM('市受託(公益)'!I376)=0,"",SUM('市受託(公益)'!I376)/1000)</f>
        <v/>
      </c>
      <c r="AM376" s="133" t="str">
        <f>IF(SUM('市受託(公益)'!K376)=0,"",SUM('市受託(公益)'!K376)/1000)</f>
        <v/>
      </c>
    </row>
    <row r="377" spans="1:39" ht="13.8" hidden="1" outlineLevel="3">
      <c r="A377" s="789"/>
      <c r="B377" s="738"/>
      <c r="C377" s="739"/>
      <c r="D377" s="740"/>
      <c r="E377" s="739"/>
      <c r="F377" s="735" t="s">
        <v>1031</v>
      </c>
      <c r="G377" s="800" t="s">
        <v>799</v>
      </c>
      <c r="H377" s="785">
        <v>592</v>
      </c>
      <c r="I377" s="785">
        <f t="shared" si="58"/>
        <v>577</v>
      </c>
      <c r="J377" s="785">
        <f t="shared" si="73"/>
        <v>-15</v>
      </c>
      <c r="K377" s="786">
        <f>IF(SUM(法人!H377)=0,"",SUM(法人!H377)/1000)</f>
        <v>35</v>
      </c>
      <c r="L377" s="787" t="str">
        <f>IF(SUM(地域!H377)=0,"",SUM(地域!H377)/1000)</f>
        <v/>
      </c>
      <c r="M377" s="787" t="str">
        <f>IF(SUM(相談!H377)=0,"",SUM(相談!H377)/1000)</f>
        <v/>
      </c>
      <c r="N377" s="787" t="str">
        <f>IF(SUM(相談!I377)=0,"",SUM(相談!I377)/1000)</f>
        <v/>
      </c>
      <c r="O377" s="787" t="str">
        <f>IF(SUM(相談!M377)=0,"",SUM(相談!M377)/1000)</f>
        <v/>
      </c>
      <c r="P377" s="787" t="str">
        <f>IF(SUM(相談!Q377)=0,"",SUM(相談!Q377)/1000)</f>
        <v/>
      </c>
      <c r="Q377" s="787" t="str">
        <f>IF(SUM(基金!H377)=0,"",SUM(基金!H377)/1000)</f>
        <v/>
      </c>
      <c r="R377" s="787" t="str">
        <f>IF(SUM(善銀!H377)=0,"",SUM(善銀!H377)/1000)</f>
        <v/>
      </c>
      <c r="S377" s="787" t="str">
        <f>IF(SUM(一般募金!H377)=0,"",SUM(一般募金!H377)/1000)</f>
        <v/>
      </c>
      <c r="T377" s="787" t="str">
        <f>IF(SUM(一般募金!I377)=0,"",SUM(一般募金!I377)/1000)</f>
        <v/>
      </c>
      <c r="U377" s="787" t="str">
        <f>IF(SUM(一般募金!K377)=0,"",SUM(一般募金!K377)/1000)</f>
        <v/>
      </c>
      <c r="V377" s="787" t="str">
        <f>IF(SUM(歳末募金!H377)=0,"",SUM(歳末募金!I377)/1000)</f>
        <v/>
      </c>
      <c r="W377" s="787" t="str">
        <f>IF(SUM(センター管理!H377)=0,"",SUM(センター管理!H377)/1000)</f>
        <v/>
      </c>
      <c r="X377" s="787" t="str">
        <f>IF(SUM(センター管理!K377)=0,"",SUM(センター管理!K377)/1000)</f>
        <v/>
      </c>
      <c r="Y377" s="787">
        <f>IF(SUM(居宅!H377)=0,"",SUM(居宅!H377)/1000)</f>
        <v>497</v>
      </c>
      <c r="Z377" s="787">
        <f>IF(SUM(居宅!I377)=0,"",SUM(居宅!I377)/1000)</f>
        <v>7</v>
      </c>
      <c r="AA377" s="787">
        <f>IF(SUM(居宅!N377)=0,"",SUM(居宅!N377)/1000)</f>
        <v>36</v>
      </c>
      <c r="AB377" s="787">
        <f>IF(SUM(居宅!U377)=0,"",SUM(居宅!U377)/1000)</f>
        <v>201</v>
      </c>
      <c r="AC377" s="787">
        <f>IF(SUM(居宅!AH377)=0,"",SUM(居宅!AH377)/1000)</f>
        <v>53</v>
      </c>
      <c r="AD377" s="787">
        <f>IF(SUM(居宅!AL377)=0,"",SUM(居宅!AL377)/1000)</f>
        <v>70</v>
      </c>
      <c r="AE377" s="787">
        <f>IF(SUM(居宅!AV377)=0,"",SUM(居宅!AV377)/1000)</f>
        <v>77</v>
      </c>
      <c r="AF377" s="787">
        <f>IF(SUM(居宅!AZ377)=0,"",SUM(居宅!AZ377)/1000)</f>
        <v>53</v>
      </c>
      <c r="AG377" s="787">
        <f>IF(SUM(作業所!H377)=0,"",SUM(作業所!H377)/1000)</f>
        <v>45</v>
      </c>
      <c r="AH377" s="787" t="str">
        <f>IF(SUM(作業所!I377)=0,"",SUM(作業所!I377)/1000)</f>
        <v/>
      </c>
      <c r="AI377" s="787">
        <f>IF(SUM(作業所!K377)=0,"",SUM(作業所!K377)/1000)</f>
        <v>45</v>
      </c>
      <c r="AJ377" s="787" t="str">
        <f>IF(SUM(作業所!R377)=0,"",SUM(作業所!R377)/1000)</f>
        <v/>
      </c>
      <c r="AK377" s="788" t="str">
        <f>IF(SUM('市受託(公益)'!H377)=0,"",SUM('市受託(公益)'!H377)/1000)</f>
        <v/>
      </c>
      <c r="AL377" s="409" t="str">
        <f>IF(SUM('市受託(公益)'!I377)=0,"",SUM('市受託(公益)'!I377)/1000)</f>
        <v/>
      </c>
      <c r="AM377" s="133" t="str">
        <f>IF(SUM('市受託(公益)'!K377)=0,"",SUM('市受託(公益)'!K377)/1000)</f>
        <v/>
      </c>
    </row>
    <row r="378" spans="1:39" ht="13.8" hidden="1" outlineLevel="3">
      <c r="A378" s="789"/>
      <c r="B378" s="738"/>
      <c r="C378" s="739"/>
      <c r="D378" s="740"/>
      <c r="E378" s="739"/>
      <c r="F378" s="735" t="s">
        <v>1030</v>
      </c>
      <c r="G378" s="800" t="s">
        <v>800</v>
      </c>
      <c r="H378" s="785">
        <v>59</v>
      </c>
      <c r="I378" s="785">
        <f t="shared" si="58"/>
        <v>156</v>
      </c>
      <c r="J378" s="785">
        <f t="shared" si="73"/>
        <v>97</v>
      </c>
      <c r="K378" s="786" t="str">
        <f>IF(SUM(法人!H378)=0,"",SUM(法人!H378)/1000)</f>
        <v/>
      </c>
      <c r="L378" s="787">
        <f>IF(SUM(地域!H378)=0,"",SUM(地域!H378)/1000)</f>
        <v>60</v>
      </c>
      <c r="M378" s="787">
        <f>IF(SUM(相談!H378)=0,"",SUM(相談!H378)/1000)</f>
        <v>63</v>
      </c>
      <c r="N378" s="787">
        <f>IF(SUM(相談!I378)=0,"",SUM(相談!I378)/1000)</f>
        <v>63</v>
      </c>
      <c r="O378" s="787" t="str">
        <f>IF(SUM(相談!M378)=0,"",SUM(相談!M378)/1000)</f>
        <v/>
      </c>
      <c r="P378" s="787" t="str">
        <f>IF(SUM(相談!Q378)=0,"",SUM(相談!Q378)/1000)</f>
        <v/>
      </c>
      <c r="Q378" s="787" t="str">
        <f>IF(SUM(基金!H378)=0,"",SUM(基金!H378)/1000)</f>
        <v/>
      </c>
      <c r="R378" s="787" t="str">
        <f>IF(SUM(善銀!H378)=0,"",SUM(善銀!H378)/1000)</f>
        <v/>
      </c>
      <c r="S378" s="787" t="str">
        <f>IF(SUM(一般募金!H378)=0,"",SUM(一般募金!H378)/1000)</f>
        <v/>
      </c>
      <c r="T378" s="787" t="str">
        <f>IF(SUM(一般募金!I378)=0,"",SUM(一般募金!I378)/1000)</f>
        <v/>
      </c>
      <c r="U378" s="787" t="str">
        <f>IF(SUM(一般募金!K378)=0,"",SUM(一般募金!K378)/1000)</f>
        <v/>
      </c>
      <c r="V378" s="787" t="str">
        <f>IF(SUM(歳末募金!H378)=0,"",SUM(歳末募金!I378)/1000)</f>
        <v/>
      </c>
      <c r="W378" s="787">
        <f>IF(SUM(センター管理!H378)=0,"",SUM(センター管理!H378)/1000)</f>
        <v>4</v>
      </c>
      <c r="X378" s="787">
        <f>IF(SUM(センター管理!K378)=0,"",SUM(センター管理!K378)/1000)</f>
        <v>4</v>
      </c>
      <c r="Y378" s="787" t="str">
        <f>IF(SUM(居宅!H378)=0,"",SUM(居宅!H378)/1000)</f>
        <v/>
      </c>
      <c r="Z378" s="787" t="str">
        <f>IF(SUM(居宅!I378)=0,"",SUM(居宅!I378)/1000)</f>
        <v/>
      </c>
      <c r="AA378" s="787" t="str">
        <f>IF(SUM(居宅!N378)=0,"",SUM(居宅!N378)/1000)</f>
        <v/>
      </c>
      <c r="AB378" s="787" t="str">
        <f>IF(SUM(居宅!U378)=0,"",SUM(居宅!U378)/1000)</f>
        <v/>
      </c>
      <c r="AC378" s="787" t="str">
        <f>IF(SUM(居宅!AH378)=0,"",SUM(居宅!AH378)/1000)</f>
        <v/>
      </c>
      <c r="AD378" s="787" t="str">
        <f>IF(SUM(居宅!AL378)=0,"",SUM(居宅!AL378)/1000)</f>
        <v/>
      </c>
      <c r="AE378" s="787" t="str">
        <f>IF(SUM(居宅!AV378)=0,"",SUM(居宅!AV378)/1000)</f>
        <v/>
      </c>
      <c r="AF378" s="787" t="str">
        <f>IF(SUM(居宅!AZ378)=0,"",SUM(居宅!AZ378)/1000)</f>
        <v/>
      </c>
      <c r="AG378" s="787">
        <f>IF(SUM(作業所!H378)=0,"",SUM(作業所!H378)/1000)</f>
        <v>28</v>
      </c>
      <c r="AH378" s="787" t="str">
        <f>IF(SUM(作業所!I378)=0,"",SUM(作業所!I378)/1000)</f>
        <v/>
      </c>
      <c r="AI378" s="787" t="str">
        <f>IF(SUM(作業所!K378)=0,"",SUM(作業所!K378)/1000)</f>
        <v/>
      </c>
      <c r="AJ378" s="787">
        <f>IF(SUM(作業所!R378)=0,"",SUM(作業所!R378)/1000)</f>
        <v>28</v>
      </c>
      <c r="AK378" s="788">
        <f>IF(SUM('市受託(公益)'!H378)=0,"",SUM('市受託(公益)'!H378)/1000)</f>
        <v>1</v>
      </c>
      <c r="AL378" s="409">
        <f>IF(SUM('市受託(公益)'!I378)=0,"",SUM('市受託(公益)'!I378)/1000)</f>
        <v>1</v>
      </c>
      <c r="AM378" s="133" t="str">
        <f>IF(SUM('市受託(公益)'!K378)=0,"",SUM('市受託(公益)'!K378)/1000)</f>
        <v/>
      </c>
    </row>
    <row r="379" spans="1:39" ht="13.8" hidden="1" outlineLevel="3">
      <c r="A379" s="789"/>
      <c r="B379" s="738"/>
      <c r="C379" s="739"/>
      <c r="D379" s="740"/>
      <c r="E379" s="739"/>
      <c r="F379" s="735" t="s">
        <v>685</v>
      </c>
      <c r="G379" s="736" t="s">
        <v>689</v>
      </c>
      <c r="H379" s="785">
        <v>279</v>
      </c>
      <c r="I379" s="785">
        <f t="shared" si="58"/>
        <v>216</v>
      </c>
      <c r="J379" s="785">
        <f t="shared" si="73"/>
        <v>-63</v>
      </c>
      <c r="K379" s="786">
        <f>IF(SUM(法人!H379)=0,"",SUM(法人!H379)/1000)</f>
        <v>216</v>
      </c>
      <c r="L379" s="787" t="str">
        <f>IF(SUM(地域!H379)=0,"",SUM(地域!H379)/1000)</f>
        <v/>
      </c>
      <c r="M379" s="787" t="str">
        <f>IF(SUM(相談!H379)=0,"",SUM(相談!H379)/1000)</f>
        <v/>
      </c>
      <c r="N379" s="787" t="str">
        <f>IF(SUM(相談!I379)=0,"",SUM(相談!I379)/1000)</f>
        <v/>
      </c>
      <c r="O379" s="787" t="str">
        <f>IF(SUM(相談!M379)=0,"",SUM(相談!M379)/1000)</f>
        <v/>
      </c>
      <c r="P379" s="787" t="str">
        <f>IF(SUM(相談!Q379)=0,"",SUM(相談!Q379)/1000)</f>
        <v/>
      </c>
      <c r="Q379" s="787" t="str">
        <f>IF(SUM(基金!H379)=0,"",SUM(基金!H379)/1000)</f>
        <v/>
      </c>
      <c r="R379" s="787" t="str">
        <f>IF(SUM(善銀!H379)=0,"",SUM(善銀!H379)/1000)</f>
        <v/>
      </c>
      <c r="S379" s="787" t="str">
        <f>IF(SUM(一般募金!H379)=0,"",SUM(一般募金!H379)/1000)</f>
        <v/>
      </c>
      <c r="T379" s="787" t="str">
        <f>IF(SUM(一般募金!I379)=0,"",SUM(一般募金!I379)/1000)</f>
        <v/>
      </c>
      <c r="U379" s="787" t="str">
        <f>IF(SUM(一般募金!K379)=0,"",SUM(一般募金!K379)/1000)</f>
        <v/>
      </c>
      <c r="V379" s="787" t="str">
        <f>IF(SUM(歳末募金!H379)=0,"",SUM(歳末募金!I379)/1000)</f>
        <v/>
      </c>
      <c r="W379" s="787" t="str">
        <f>IF(SUM(センター管理!H379)=0,"",SUM(センター管理!H379)/1000)</f>
        <v/>
      </c>
      <c r="X379" s="787" t="str">
        <f>IF(SUM(センター管理!K379)=0,"",SUM(センター管理!K379)/1000)</f>
        <v/>
      </c>
      <c r="Y379" s="787" t="str">
        <f>IF(SUM(居宅!H379)=0,"",SUM(居宅!H379)/1000)</f>
        <v/>
      </c>
      <c r="Z379" s="787" t="str">
        <f>IF(SUM(居宅!I379)=0,"",SUM(居宅!I379)/1000)</f>
        <v/>
      </c>
      <c r="AA379" s="787" t="str">
        <f>IF(SUM(居宅!N379)=0,"",SUM(居宅!N379)/1000)</f>
        <v/>
      </c>
      <c r="AB379" s="787" t="str">
        <f>IF(SUM(居宅!U379)=0,"",SUM(居宅!U379)/1000)</f>
        <v/>
      </c>
      <c r="AC379" s="787" t="str">
        <f>IF(SUM(居宅!AH379)=0,"",SUM(居宅!AH379)/1000)</f>
        <v/>
      </c>
      <c r="AD379" s="787" t="str">
        <f>IF(SUM(居宅!AL379)=0,"",SUM(居宅!AL379)/1000)</f>
        <v/>
      </c>
      <c r="AE379" s="787" t="str">
        <f>IF(SUM(居宅!AV379)=0,"",SUM(居宅!AV379)/1000)</f>
        <v/>
      </c>
      <c r="AF379" s="787" t="str">
        <f>IF(SUM(居宅!AZ379)=0,"",SUM(居宅!AZ379)/1000)</f>
        <v/>
      </c>
      <c r="AG379" s="787" t="str">
        <f>IF(SUM(作業所!H379)=0,"",SUM(作業所!H379)/1000)</f>
        <v/>
      </c>
      <c r="AH379" s="787" t="str">
        <f>IF(SUM(作業所!I379)=0,"",SUM(作業所!I379)/1000)</f>
        <v/>
      </c>
      <c r="AI379" s="787" t="str">
        <f>IF(SUM(作業所!K379)=0,"",SUM(作業所!K379)/1000)</f>
        <v/>
      </c>
      <c r="AJ379" s="787" t="str">
        <f>IF(SUM(作業所!R379)=0,"",SUM(作業所!R379)/1000)</f>
        <v/>
      </c>
      <c r="AK379" s="788" t="str">
        <f>IF(SUM('市受託(公益)'!H379)=0,"",SUM('市受託(公益)'!H379)/1000)</f>
        <v/>
      </c>
      <c r="AL379" s="409" t="str">
        <f>IF(SUM('市受託(公益)'!I379)=0,"",SUM('市受託(公益)'!I379)/1000)</f>
        <v/>
      </c>
      <c r="AM379" s="133" t="str">
        <f>IF(SUM('市受託(公益)'!K379)=0,"",SUM('市受託(公益)'!K379)/1000)</f>
        <v/>
      </c>
    </row>
    <row r="380" spans="1:39" ht="13.8" hidden="1" outlineLevel="1">
      <c r="A380" s="789"/>
      <c r="B380" s="738"/>
      <c r="C380" s="739"/>
      <c r="D380" s="792" t="s">
        <v>478</v>
      </c>
      <c r="E380" s="736" t="s">
        <v>145</v>
      </c>
      <c r="F380" s="792"/>
      <c r="G380" s="736"/>
      <c r="H380" s="785">
        <v>1122</v>
      </c>
      <c r="I380" s="785">
        <f t="shared" si="58"/>
        <v>1068</v>
      </c>
      <c r="J380" s="785">
        <f t="shared" si="73"/>
        <v>-54</v>
      </c>
      <c r="K380" s="786">
        <f>IF(SUM(法人!H380)=0,"",SUM(法人!H380)/1000)</f>
        <v>15</v>
      </c>
      <c r="L380" s="787" t="str">
        <f>IF(SUM(地域!H380)=0,"",SUM(地域!H380)/1000)</f>
        <v/>
      </c>
      <c r="M380" s="787" t="str">
        <f>IF(SUM(相談!H380)=0,"",SUM(相談!H380)/1000)</f>
        <v/>
      </c>
      <c r="N380" s="787" t="str">
        <f>IF(SUM(相談!I380)=0,"",SUM(相談!I380)/1000)</f>
        <v/>
      </c>
      <c r="O380" s="787" t="str">
        <f>IF(SUM(相談!M380)=0,"",SUM(相談!M380)/1000)</f>
        <v/>
      </c>
      <c r="P380" s="787" t="str">
        <f>IF(SUM(相談!Q380)=0,"",SUM(相談!Q380)/1000)</f>
        <v/>
      </c>
      <c r="Q380" s="787" t="str">
        <f>IF(SUM(基金!H380)=0,"",SUM(基金!H380)/1000)</f>
        <v/>
      </c>
      <c r="R380" s="787" t="str">
        <f>IF(SUM(善銀!H380)=0,"",SUM(善銀!H380)/1000)</f>
        <v/>
      </c>
      <c r="S380" s="787" t="str">
        <f>IF(SUM(一般募金!H380)=0,"",SUM(一般募金!H380)/1000)</f>
        <v/>
      </c>
      <c r="T380" s="787" t="str">
        <f>IF(SUM(一般募金!I380)=0,"",SUM(一般募金!I380)/1000)</f>
        <v/>
      </c>
      <c r="U380" s="787" t="str">
        <f>IF(SUM(一般募金!K380)=0,"",SUM(一般募金!K380)/1000)</f>
        <v/>
      </c>
      <c r="V380" s="787" t="str">
        <f>IF(SUM(歳末募金!H380)=0,"",SUM(歳末募金!I380)/1000)</f>
        <v/>
      </c>
      <c r="W380" s="787" t="str">
        <f>IF(SUM(センター管理!H380)=0,"",SUM(センター管理!H380)/1000)</f>
        <v/>
      </c>
      <c r="X380" s="787" t="str">
        <f>IF(SUM(センター管理!K380)=0,"",SUM(センター管理!K380)/1000)</f>
        <v/>
      </c>
      <c r="Y380" s="787">
        <f>IF(SUM(居宅!H380)=0,"",SUM(居宅!H380)/1000)</f>
        <v>981</v>
      </c>
      <c r="Z380" s="787" t="str">
        <f>IF(SUM(居宅!I380)=0,"",SUM(居宅!I380)/1000)</f>
        <v/>
      </c>
      <c r="AA380" s="787">
        <f>IF(SUM(居宅!N380)=0,"",SUM(居宅!N380)/1000)</f>
        <v>20</v>
      </c>
      <c r="AB380" s="787">
        <f>IF(SUM(居宅!U380)=0,"",SUM(居宅!U380)/1000)</f>
        <v>546</v>
      </c>
      <c r="AC380" s="787">
        <f>IF(SUM(居宅!AH380)=0,"",SUM(居宅!AH380)/1000)</f>
        <v>126</v>
      </c>
      <c r="AD380" s="787">
        <f>IF(SUM(居宅!AL380)=0,"",SUM(居宅!AL380)/1000)</f>
        <v>22</v>
      </c>
      <c r="AE380" s="787">
        <f>IF(SUM(居宅!AV380)=0,"",SUM(居宅!AV380)/1000)</f>
        <v>137</v>
      </c>
      <c r="AF380" s="787">
        <f>IF(SUM(居宅!AZ380)=0,"",SUM(居宅!AZ380)/1000)</f>
        <v>130</v>
      </c>
      <c r="AG380" s="787">
        <f>IF(SUM(作業所!H380)=0,"",SUM(作業所!H380)/1000)</f>
        <v>72</v>
      </c>
      <c r="AH380" s="787" t="str">
        <f>IF(SUM(作業所!I380)=0,"",SUM(作業所!I380)/1000)</f>
        <v/>
      </c>
      <c r="AI380" s="787">
        <f>IF(SUM(作業所!K380)=0,"",SUM(作業所!K380)/1000)</f>
        <v>40</v>
      </c>
      <c r="AJ380" s="787">
        <f>IF(SUM(作業所!R380)=0,"",SUM(作業所!R380)/1000)</f>
        <v>32</v>
      </c>
      <c r="AK380" s="788" t="str">
        <f>IF(SUM('市受託(公益)'!H380)=0,"",SUM('市受託(公益)'!H380)/1000)</f>
        <v/>
      </c>
      <c r="AL380" s="411" t="str">
        <f>IF(SUM('市受託(公益)'!I380)=0,"",SUM('市受託(公益)'!I380)/1000)</f>
        <v/>
      </c>
      <c r="AM380" s="135" t="str">
        <f>IF(SUM('市受託(公益)'!K380)=0,"",SUM('市受託(公益)'!K380)/1000)</f>
        <v/>
      </c>
    </row>
    <row r="381" spans="1:39" ht="13.8" hidden="1" outlineLevel="1">
      <c r="A381" s="789"/>
      <c r="B381" s="738"/>
      <c r="C381" s="739"/>
      <c r="D381" s="797" t="s">
        <v>479</v>
      </c>
      <c r="E381" s="796" t="s">
        <v>114</v>
      </c>
      <c r="F381" s="792"/>
      <c r="G381" s="736"/>
      <c r="H381" s="785">
        <v>415</v>
      </c>
      <c r="I381" s="785">
        <f t="shared" si="58"/>
        <v>275</v>
      </c>
      <c r="J381" s="785">
        <f t="shared" si="73"/>
        <v>-140</v>
      </c>
      <c r="K381" s="786">
        <f>IF(SUM(法人!H381)=0,"",SUM(法人!H381)/1000)</f>
        <v>99</v>
      </c>
      <c r="L381" s="787">
        <f>IF(SUM(地域!H381)=0,"",SUM(地域!H381)/1000)</f>
        <v>151</v>
      </c>
      <c r="M381" s="787" t="str">
        <f>IF(SUM(相談!H381)=0,"",SUM(相談!H381)/1000)</f>
        <v/>
      </c>
      <c r="N381" s="787" t="str">
        <f>IF(SUM(相談!I381)=0,"",SUM(相談!I381)/1000)</f>
        <v/>
      </c>
      <c r="O381" s="787" t="str">
        <f>IF(SUM(相談!M381)=0,"",SUM(相談!M381)/1000)</f>
        <v/>
      </c>
      <c r="P381" s="787" t="str">
        <f>IF(SUM(相談!Q381)=0,"",SUM(相談!Q381)/1000)</f>
        <v/>
      </c>
      <c r="Q381" s="787" t="str">
        <f>IF(SUM(基金!H381)=0,"",SUM(基金!H381)/1000)</f>
        <v/>
      </c>
      <c r="R381" s="787" t="str">
        <f>IF(SUM(善銀!H381)=0,"",SUM(善銀!H381)/1000)</f>
        <v/>
      </c>
      <c r="S381" s="787" t="str">
        <f>IF(SUM(一般募金!H381)=0,"",SUM(一般募金!H381)/1000)</f>
        <v/>
      </c>
      <c r="T381" s="787" t="str">
        <f>IF(SUM(一般募金!I381)=0,"",SUM(一般募金!I381)/1000)</f>
        <v/>
      </c>
      <c r="U381" s="787" t="str">
        <f>IF(SUM(一般募金!K381)=0,"",SUM(一般募金!K381)/1000)</f>
        <v/>
      </c>
      <c r="V381" s="787" t="str">
        <f>IF(SUM(歳末募金!H381)=0,"",SUM(歳末募金!I381)/1000)</f>
        <v/>
      </c>
      <c r="W381" s="787">
        <f>IF(SUM(センター管理!H381)=0,"",SUM(センター管理!H381)/1000)</f>
        <v>6</v>
      </c>
      <c r="X381" s="787">
        <f>IF(SUM(センター管理!K381)=0,"",SUM(センター管理!K381)/1000)</f>
        <v>6</v>
      </c>
      <c r="Y381" s="787">
        <f>IF(SUM(居宅!H381)=0,"",SUM(居宅!H381)/1000)</f>
        <v>7</v>
      </c>
      <c r="Z381" s="787">
        <f>IF(SUM(居宅!I381)=0,"",SUM(居宅!I381)/1000)</f>
        <v>5</v>
      </c>
      <c r="AA381" s="787" t="str">
        <f>IF(SUM(居宅!N381)=0,"",SUM(居宅!N381)/1000)</f>
        <v/>
      </c>
      <c r="AB381" s="787" t="str">
        <f>IF(SUM(居宅!U381)=0,"",SUM(居宅!U381)/1000)</f>
        <v/>
      </c>
      <c r="AC381" s="787" t="str">
        <f>IF(SUM(居宅!AH381)=0,"",SUM(居宅!AH381)/1000)</f>
        <v/>
      </c>
      <c r="AD381" s="787" t="str">
        <f>IF(SUM(居宅!AL381)=0,"",SUM(居宅!AL381)/1000)</f>
        <v/>
      </c>
      <c r="AE381" s="787" t="str">
        <f>IF(SUM(居宅!AV381)=0,"",SUM(居宅!AV381)/1000)</f>
        <v/>
      </c>
      <c r="AF381" s="787">
        <f>IF(SUM(居宅!AZ381)=0,"",SUM(居宅!AZ381)/1000)</f>
        <v>2</v>
      </c>
      <c r="AG381" s="787">
        <f>IF(SUM(作業所!H381)=0,"",SUM(作業所!H381)/1000)</f>
        <v>12</v>
      </c>
      <c r="AH381" s="787" t="str">
        <f>IF(SUM(作業所!I381)=0,"",SUM(作業所!I381)/1000)</f>
        <v/>
      </c>
      <c r="AI381" s="787">
        <f>IF(SUM(作業所!K381)=0,"",SUM(作業所!K381)/1000)</f>
        <v>2</v>
      </c>
      <c r="AJ381" s="787">
        <f>IF(SUM(作業所!R381)=0,"",SUM(作業所!R381)/1000)</f>
        <v>10</v>
      </c>
      <c r="AK381" s="788" t="str">
        <f>IF(SUM('市受託(公益)'!H381)=0,"",SUM('市受託(公益)'!H381)/1000)</f>
        <v/>
      </c>
      <c r="AL381" s="411" t="str">
        <f>IF(SUM('市受託(公益)'!I381)=0,"",SUM('市受託(公益)'!I381)/1000)</f>
        <v/>
      </c>
      <c r="AM381" s="135" t="str">
        <f>IF(SUM('市受託(公益)'!K381)=0,"",SUM('市受託(公益)'!K381)/1000)</f>
        <v/>
      </c>
    </row>
    <row r="382" spans="1:39" ht="13.8" hidden="1" outlineLevel="1">
      <c r="A382" s="789"/>
      <c r="B382" s="738"/>
      <c r="C382" s="739"/>
      <c r="D382" s="797" t="s">
        <v>480</v>
      </c>
      <c r="E382" s="796" t="s">
        <v>146</v>
      </c>
      <c r="F382" s="792"/>
      <c r="G382" s="736"/>
      <c r="H382" s="785">
        <v>1552</v>
      </c>
      <c r="I382" s="785">
        <f t="shared" si="58"/>
        <v>2089</v>
      </c>
      <c r="J382" s="785">
        <f t="shared" si="73"/>
        <v>537</v>
      </c>
      <c r="K382" s="786">
        <f>IF(SUM(法人!H382)=0,"",SUM(法人!H382)/1000)</f>
        <v>443</v>
      </c>
      <c r="L382" s="787">
        <f>IF(SUM(地域!H382)=0,"",SUM(地域!H382)/1000)</f>
        <v>185</v>
      </c>
      <c r="M382" s="787">
        <f>IF(SUM(相談!H382)=0,"",SUM(相談!H382)/1000)</f>
        <v>140</v>
      </c>
      <c r="N382" s="787">
        <f>IF(SUM(相談!I382)=0,"",SUM(相談!I382)/1000)</f>
        <v>49</v>
      </c>
      <c r="O382" s="787">
        <f>IF(SUM(相談!M382)=0,"",SUM(相談!M382)/1000)</f>
        <v>85</v>
      </c>
      <c r="P382" s="787">
        <f>IF(SUM(相談!Q382)=0,"",SUM(相談!Q382)/1000)</f>
        <v>6</v>
      </c>
      <c r="Q382" s="787" t="str">
        <f>IF(SUM(基金!H382)=0,"",SUM(基金!H382)/1000)</f>
        <v/>
      </c>
      <c r="R382" s="787">
        <f>IF(SUM(善銀!H382)=0,"",SUM(善銀!H382)/1000)</f>
        <v>5</v>
      </c>
      <c r="S382" s="787">
        <f>IF(SUM(一般募金!H382)=0,"",SUM(一般募金!H382)/1000)</f>
        <v>10</v>
      </c>
      <c r="T382" s="787" t="str">
        <f>IF(SUM(一般募金!I382)=0,"",SUM(一般募金!I382)/1000)</f>
        <v/>
      </c>
      <c r="U382" s="787">
        <f>IF(SUM(一般募金!K382)=0,"",SUM(一般募金!K382)/1000)</f>
        <v>10</v>
      </c>
      <c r="V382" s="787" t="str">
        <f>IF(SUM(歳末募金!H382)=0,"",SUM(歳末募金!I382)/1000)</f>
        <v/>
      </c>
      <c r="W382" s="787" t="str">
        <f>IF(SUM(センター管理!H382)=0,"",SUM(センター管理!H382)/1000)</f>
        <v/>
      </c>
      <c r="X382" s="787" t="str">
        <f>IF(SUM(センター管理!K382)=0,"",SUM(センター管理!K382)/1000)</f>
        <v/>
      </c>
      <c r="Y382" s="787">
        <f>IF(SUM(居宅!H382)=0,"",SUM(居宅!H382)/1000)</f>
        <v>946</v>
      </c>
      <c r="Z382" s="787">
        <f>IF(SUM(居宅!I382)=0,"",SUM(居宅!I382)/1000)</f>
        <v>12</v>
      </c>
      <c r="AA382" s="787">
        <f>IF(SUM(居宅!N382)=0,"",SUM(居宅!N382)/1000)</f>
        <v>140</v>
      </c>
      <c r="AB382" s="787">
        <f>IF(SUM(居宅!U382)=0,"",SUM(居宅!U382)/1000)</f>
        <v>273</v>
      </c>
      <c r="AC382" s="787">
        <f>IF(SUM(居宅!AH382)=0,"",SUM(居宅!AH382)/1000)</f>
        <v>38</v>
      </c>
      <c r="AD382" s="787">
        <f>IF(SUM(居宅!AL382)=0,"",SUM(居宅!AL382)/1000)</f>
        <v>269</v>
      </c>
      <c r="AE382" s="787">
        <f>IF(SUM(居宅!AV382)=0,"",SUM(居宅!AV382)/1000)</f>
        <v>19</v>
      </c>
      <c r="AF382" s="787">
        <f>IF(SUM(居宅!AZ382)=0,"",SUM(居宅!AZ382)/1000)</f>
        <v>195</v>
      </c>
      <c r="AG382" s="787">
        <f>IF(SUM(作業所!H382)=0,"",SUM(作業所!H382)/1000)</f>
        <v>360</v>
      </c>
      <c r="AH382" s="787" t="str">
        <f>IF(SUM(作業所!I382)=0,"",SUM(作業所!I382)/1000)</f>
        <v/>
      </c>
      <c r="AI382" s="787">
        <f>IF(SUM(作業所!K382)=0,"",SUM(作業所!K382)/1000)</f>
        <v>200</v>
      </c>
      <c r="AJ382" s="787">
        <f>IF(SUM(作業所!R382)=0,"",SUM(作業所!R382)/1000)</f>
        <v>160</v>
      </c>
      <c r="AK382" s="788" t="str">
        <f>IF(SUM('市受託(公益)'!H382)=0,"",SUM('市受託(公益)'!H382)/1000)</f>
        <v/>
      </c>
      <c r="AL382" s="409" t="str">
        <f>IF(SUM('市受託(公益)'!I382)=0,"",SUM('市受託(公益)'!I382)/1000)</f>
        <v/>
      </c>
      <c r="AM382" s="133" t="str">
        <f>IF(SUM('市受託(公益)'!K382)=0,"",SUM('市受託(公益)'!K382)/1000)</f>
        <v/>
      </c>
    </row>
    <row r="383" spans="1:39" ht="13.8" hidden="1" outlineLevel="3">
      <c r="A383" s="789"/>
      <c r="B383" s="738"/>
      <c r="C383" s="739"/>
      <c r="D383" s="740"/>
      <c r="E383" s="739"/>
      <c r="F383" s="735" t="s">
        <v>1009</v>
      </c>
      <c r="G383" s="736" t="s">
        <v>1010</v>
      </c>
      <c r="H383" s="785">
        <v>0</v>
      </c>
      <c r="I383" s="785" t="str">
        <f t="shared" si="58"/>
        <v/>
      </c>
      <c r="J383" s="785" t="e">
        <f t="shared" si="73"/>
        <v>#VALUE!</v>
      </c>
      <c r="K383" s="786" t="str">
        <f>IF(SUM(法人!H383)=0,"",SUM(法人!H383)/1000)</f>
        <v/>
      </c>
      <c r="L383" s="787" t="str">
        <f>IF(SUM(地域!H383)=0,"",SUM(地域!H383)/1000)</f>
        <v/>
      </c>
      <c r="M383" s="787" t="str">
        <f>IF(SUM(相談!H383)=0,"",SUM(相談!H383)/1000)</f>
        <v/>
      </c>
      <c r="N383" s="787" t="str">
        <f>IF(SUM(相談!I383)=0,"",SUM(相談!I383)/1000)</f>
        <v/>
      </c>
      <c r="O383" s="787" t="str">
        <f>IF(SUM(相談!M383)=0,"",SUM(相談!M383)/1000)</f>
        <v/>
      </c>
      <c r="P383" s="787" t="str">
        <f>IF(SUM(相談!Q383)=0,"",SUM(相談!Q383)/1000)</f>
        <v/>
      </c>
      <c r="Q383" s="787" t="str">
        <f>IF(SUM(基金!H383)=0,"",SUM(基金!H383)/1000)</f>
        <v/>
      </c>
      <c r="R383" s="787" t="str">
        <f>IF(SUM(善銀!H383)=0,"",SUM(善銀!H383)/1000)</f>
        <v/>
      </c>
      <c r="S383" s="787" t="str">
        <f>IF(SUM(一般募金!H383)=0,"",SUM(一般募金!H383)/1000)</f>
        <v/>
      </c>
      <c r="T383" s="787" t="str">
        <f>IF(SUM(一般募金!I383)=0,"",SUM(一般募金!I383)/1000)</f>
        <v/>
      </c>
      <c r="U383" s="787" t="str">
        <f>IF(SUM(一般募金!K383)=0,"",SUM(一般募金!K383)/1000)</f>
        <v/>
      </c>
      <c r="V383" s="787" t="str">
        <f>IF(SUM(歳末募金!H383)=0,"",SUM(歳末募金!I383)/1000)</f>
        <v/>
      </c>
      <c r="W383" s="787" t="str">
        <f>IF(SUM(センター管理!H383)=0,"",SUM(センター管理!H383)/1000)</f>
        <v/>
      </c>
      <c r="X383" s="787" t="str">
        <f>IF(SUM(センター管理!K383)=0,"",SUM(センター管理!K383)/1000)</f>
        <v/>
      </c>
      <c r="Y383" s="787" t="str">
        <f>IF(SUM(居宅!H383)=0,"",SUM(居宅!H383)/1000)</f>
        <v/>
      </c>
      <c r="Z383" s="787" t="str">
        <f>IF(SUM(居宅!I383)=0,"",SUM(居宅!I383)/1000)</f>
        <v/>
      </c>
      <c r="AA383" s="787" t="str">
        <f>IF(SUM(居宅!N383)=0,"",SUM(居宅!N383)/1000)</f>
        <v/>
      </c>
      <c r="AB383" s="787" t="str">
        <f>IF(SUM(居宅!U383)=0,"",SUM(居宅!U383)/1000)</f>
        <v/>
      </c>
      <c r="AC383" s="787" t="str">
        <f>IF(SUM(居宅!AH383)=0,"",SUM(居宅!AH383)/1000)</f>
        <v/>
      </c>
      <c r="AD383" s="787" t="str">
        <f>IF(SUM(居宅!AL383)=0,"",SUM(居宅!AL383)/1000)</f>
        <v/>
      </c>
      <c r="AE383" s="787" t="str">
        <f>IF(SUM(居宅!AV383)=0,"",SUM(居宅!AV383)/1000)</f>
        <v/>
      </c>
      <c r="AF383" s="787" t="str">
        <f>IF(SUM(居宅!AZ383)=0,"",SUM(居宅!AZ383)/1000)</f>
        <v/>
      </c>
      <c r="AG383" s="787" t="str">
        <f>IF(SUM(作業所!H383)=0,"",SUM(作業所!H383)/1000)</f>
        <v/>
      </c>
      <c r="AH383" s="787" t="str">
        <f>IF(SUM(作業所!I383)=0,"",SUM(作業所!I383)/1000)</f>
        <v/>
      </c>
      <c r="AI383" s="787" t="str">
        <f>IF(SUM(作業所!K383)=0,"",SUM(作業所!K383)/1000)</f>
        <v/>
      </c>
      <c r="AJ383" s="787" t="str">
        <f>IF(SUM(作業所!R383)=0,"",SUM(作業所!R383)/1000)</f>
        <v/>
      </c>
      <c r="AK383" s="788" t="str">
        <f>IF(SUM('市受託(公益)'!H383)=0,"",SUM('市受託(公益)'!H383)/1000)</f>
        <v/>
      </c>
      <c r="AL383" s="409" t="str">
        <f>IF(SUM('市受託(公益)'!I383)=0,"",SUM('市受託(公益)'!I383)/1000)</f>
        <v/>
      </c>
      <c r="AM383" s="133" t="str">
        <f>IF(SUM('市受託(公益)'!K383)=0,"",SUM('市受託(公益)'!K383)/1000)</f>
        <v/>
      </c>
    </row>
    <row r="384" spans="1:39" ht="13.8" hidden="1" outlineLevel="3">
      <c r="A384" s="789"/>
      <c r="B384" s="738"/>
      <c r="C384" s="739"/>
      <c r="D384" s="740"/>
      <c r="E384" s="739"/>
      <c r="F384" s="735" t="s">
        <v>1011</v>
      </c>
      <c r="G384" s="736" t="s">
        <v>801</v>
      </c>
      <c r="H384" s="785">
        <v>1051</v>
      </c>
      <c r="I384" s="785">
        <f t="shared" ref="I384" si="78">IF(SUM(K384,L384,M384,Q384,R384,S384,V384,W384,Y384,AG384,AK384)=0,"",SUM(K384,L384,M384,Q384,R384,S384,V384,W384,Y384,AG384,AK384))</f>
        <v>1471</v>
      </c>
      <c r="J384" s="785">
        <f t="shared" ref="J384" si="79">IF(H384=""," ",I384-H384)</f>
        <v>420</v>
      </c>
      <c r="K384" s="786">
        <f>IF(SUM(法人!H384)=0,"",SUM(法人!H384)/1000)</f>
        <v>335</v>
      </c>
      <c r="L384" s="787">
        <f>IF(SUM(地域!H384)=0,"",SUM(地域!H384)/1000)</f>
        <v>125</v>
      </c>
      <c r="M384" s="787">
        <f>IF(SUM(相談!H384)=0,"",SUM(相談!H384)/1000)</f>
        <v>98</v>
      </c>
      <c r="N384" s="787">
        <f>IF(SUM(相談!I384)=0,"",SUM(相談!I384)/1000)</f>
        <v>30</v>
      </c>
      <c r="O384" s="787">
        <f>IF(SUM(相談!M384)=0,"",SUM(相談!M384)/1000)</f>
        <v>65</v>
      </c>
      <c r="P384" s="787">
        <f>IF(SUM(相談!Q384)=0,"",SUM(相談!Q384)/1000)</f>
        <v>3</v>
      </c>
      <c r="Q384" s="787" t="str">
        <f>IF(SUM(基金!H384)=0,"",SUM(基金!H384)/1000)</f>
        <v/>
      </c>
      <c r="R384" s="787">
        <f>IF(SUM(善銀!H384)=0,"",SUM(善銀!H384)/1000)</f>
        <v>5</v>
      </c>
      <c r="S384" s="787">
        <f>IF(SUM(一般募金!H384)=0,"",SUM(一般募金!H384)/1000)</f>
        <v>10</v>
      </c>
      <c r="T384" s="787" t="str">
        <f>IF(SUM(一般募金!I384)=0,"",SUM(一般募金!I384)/1000)</f>
        <v/>
      </c>
      <c r="U384" s="787">
        <f>IF(SUM(一般募金!K384)=0,"",SUM(一般募金!K384)/1000)</f>
        <v>10</v>
      </c>
      <c r="V384" s="787" t="str">
        <f>IF(SUM(歳末募金!H384)=0,"",SUM(歳末募金!I384)/1000)</f>
        <v/>
      </c>
      <c r="W384" s="787" t="str">
        <f>IF(SUM(センター管理!H384)=0,"",SUM(センター管理!H384)/1000)</f>
        <v/>
      </c>
      <c r="X384" s="787" t="str">
        <f>IF(SUM(センター管理!K384)=0,"",SUM(センター管理!K384)/1000)</f>
        <v/>
      </c>
      <c r="Y384" s="787">
        <f>IF(SUM(居宅!H384)=0,"",SUM(居宅!H384)/1000)</f>
        <v>688</v>
      </c>
      <c r="Z384" s="787">
        <f>IF(SUM(居宅!I384)=0,"",SUM(居宅!I384)/1000)</f>
        <v>10</v>
      </c>
      <c r="AA384" s="787">
        <f>IF(SUM(居宅!N384)=0,"",SUM(居宅!N384)/1000)</f>
        <v>110</v>
      </c>
      <c r="AB384" s="787">
        <f>IF(SUM(居宅!U384)=0,"",SUM(居宅!U384)/1000)</f>
        <v>240</v>
      </c>
      <c r="AC384" s="787">
        <f>IF(SUM(居宅!AH384)=0,"",SUM(居宅!AH384)/1000)</f>
        <v>28</v>
      </c>
      <c r="AD384" s="787">
        <f>IF(SUM(居宅!AL384)=0,"",SUM(居宅!AL384)/1000)</f>
        <v>152</v>
      </c>
      <c r="AE384" s="787">
        <f>IF(SUM(居宅!AV384)=0,"",SUM(居宅!AV384)/1000)</f>
        <v>18</v>
      </c>
      <c r="AF384" s="787">
        <f>IF(SUM(居宅!AZ384)=0,"",SUM(居宅!AZ384)/1000)</f>
        <v>130</v>
      </c>
      <c r="AG384" s="787">
        <f>IF(SUM(作業所!H384)=0,"",SUM(作業所!H384)/1000)</f>
        <v>210</v>
      </c>
      <c r="AH384" s="787" t="str">
        <f>IF(SUM(作業所!I384)=0,"",SUM(作業所!I384)/1000)</f>
        <v/>
      </c>
      <c r="AI384" s="787">
        <f>IF(SUM(作業所!K384)=0,"",SUM(作業所!K384)/1000)</f>
        <v>70</v>
      </c>
      <c r="AJ384" s="787">
        <f>IF(SUM(作業所!R384)=0,"",SUM(作業所!R384)/1000)</f>
        <v>140</v>
      </c>
      <c r="AK384" s="788" t="str">
        <f>IF(SUM('市受託(公益)'!H384)=0,"",SUM('市受託(公益)'!H384)/1000)</f>
        <v/>
      </c>
      <c r="AL384" s="409" t="str">
        <f>IF(SUM('市受託(公益)'!I385)=0,"",SUM('市受託(公益)'!I385)/1000)</f>
        <v/>
      </c>
      <c r="AM384" s="133" t="str">
        <f>IF(SUM('市受託(公益)'!K385)=0,"",SUM('市受託(公益)'!K385)/1000)</f>
        <v/>
      </c>
    </row>
    <row r="385" spans="1:39" ht="13.8" hidden="1" outlineLevel="3">
      <c r="A385" s="789"/>
      <c r="B385" s="738"/>
      <c r="C385" s="739"/>
      <c r="D385" s="740"/>
      <c r="E385" s="739"/>
      <c r="F385" s="735" t="s">
        <v>1012</v>
      </c>
      <c r="G385" s="736" t="s">
        <v>802</v>
      </c>
      <c r="H385" s="785">
        <v>359</v>
      </c>
      <c r="I385" s="785">
        <f t="shared" si="58"/>
        <v>481</v>
      </c>
      <c r="J385" s="785">
        <f t="shared" si="73"/>
        <v>122</v>
      </c>
      <c r="K385" s="786">
        <f>IF(SUM(法人!H385)=0,"",SUM(法人!H385)/1000)</f>
        <v>90</v>
      </c>
      <c r="L385" s="787">
        <f>IF(SUM(地域!H385)=0,"",SUM(地域!H385)/1000)</f>
        <v>30</v>
      </c>
      <c r="M385" s="787">
        <f>IF(SUM(相談!H385)=0,"",SUM(相談!H385)/1000)</f>
        <v>38</v>
      </c>
      <c r="N385" s="787">
        <f>IF(SUM(相談!I385)=0,"",SUM(相談!I385)/1000)</f>
        <v>15</v>
      </c>
      <c r="O385" s="787">
        <f>IF(SUM(相談!M385)=0,"",SUM(相談!M385)/1000)</f>
        <v>20</v>
      </c>
      <c r="P385" s="787">
        <f>IF(SUM(相談!Q385)=0,"",SUM(相談!Q385)/1000)</f>
        <v>3</v>
      </c>
      <c r="Q385" s="787" t="str">
        <f>IF(SUM(基金!H385)=0,"",SUM(基金!H385)/1000)</f>
        <v/>
      </c>
      <c r="R385" s="787" t="str">
        <f>IF(SUM(善銀!H385)=0,"",SUM(善銀!H385)/1000)</f>
        <v/>
      </c>
      <c r="S385" s="787" t="str">
        <f>IF(SUM(一般募金!H385)=0,"",SUM(一般募金!H385)/1000)</f>
        <v/>
      </c>
      <c r="T385" s="787" t="str">
        <f>IF(SUM(一般募金!I385)=0,"",SUM(一般募金!I385)/1000)</f>
        <v/>
      </c>
      <c r="U385" s="787" t="str">
        <f>IF(SUM(一般募金!K385)=0,"",SUM(一般募金!K385)/1000)</f>
        <v/>
      </c>
      <c r="V385" s="787" t="str">
        <f>IF(SUM(歳末募金!H385)=0,"",SUM(歳末募金!I385)/1000)</f>
        <v/>
      </c>
      <c r="W385" s="787" t="str">
        <f>IF(SUM(センター管理!H385)=0,"",SUM(センター管理!H385)/1000)</f>
        <v/>
      </c>
      <c r="X385" s="787" t="str">
        <f>IF(SUM(センター管理!K385)=0,"",SUM(センター管理!K385)/1000)</f>
        <v/>
      </c>
      <c r="Y385" s="787">
        <f>IF(SUM(居宅!H385)=0,"",SUM(居宅!H385)/1000)</f>
        <v>233</v>
      </c>
      <c r="Z385" s="787">
        <f>IF(SUM(居宅!I385)=0,"",SUM(居宅!I385)/1000)</f>
        <v>2</v>
      </c>
      <c r="AA385" s="787">
        <f>IF(SUM(居宅!N385)=0,"",SUM(居宅!N385)/1000)</f>
        <v>30</v>
      </c>
      <c r="AB385" s="787">
        <f>IF(SUM(居宅!U385)=0,"",SUM(居宅!U385)/1000)</f>
        <v>30</v>
      </c>
      <c r="AC385" s="787">
        <f>IF(SUM(居宅!AH385)=0,"",SUM(居宅!AH385)/1000)</f>
        <v>10</v>
      </c>
      <c r="AD385" s="787">
        <f>IF(SUM(居宅!AL385)=0,"",SUM(居宅!AL385)/1000)</f>
        <v>95</v>
      </c>
      <c r="AE385" s="787">
        <f>IF(SUM(居宅!AV385)=0,"",SUM(居宅!AV385)/1000)</f>
        <v>1</v>
      </c>
      <c r="AF385" s="787">
        <f>IF(SUM(居宅!AZ385)=0,"",SUM(居宅!AZ385)/1000)</f>
        <v>65</v>
      </c>
      <c r="AG385" s="787">
        <f>IF(SUM(作業所!H385)=0,"",SUM(作業所!H385)/1000)</f>
        <v>90</v>
      </c>
      <c r="AH385" s="787" t="str">
        <f>IF(SUM(作業所!I385)=0,"",SUM(作業所!I385)/1000)</f>
        <v/>
      </c>
      <c r="AI385" s="787">
        <f>IF(SUM(作業所!K385)=0,"",SUM(作業所!K385)/1000)</f>
        <v>70</v>
      </c>
      <c r="AJ385" s="787">
        <f>IF(SUM(作業所!R385)=0,"",SUM(作業所!R385)/1000)</f>
        <v>20</v>
      </c>
      <c r="AK385" s="788" t="str">
        <f>IF(SUM('市受託(公益)'!H385)=0,"",SUM('市受託(公益)'!H385)/1000)</f>
        <v/>
      </c>
      <c r="AL385" s="409" t="str">
        <f>IF(SUM('市受託(公益)'!I385)=0,"",SUM('市受託(公益)'!I385)/1000)</f>
        <v/>
      </c>
      <c r="AM385" s="133" t="str">
        <f>IF(SUM('市受託(公益)'!K385)=0,"",SUM('市受託(公益)'!K385)/1000)</f>
        <v/>
      </c>
    </row>
    <row r="386" spans="1:39" ht="13.8" hidden="1" outlineLevel="3">
      <c r="A386" s="789"/>
      <c r="B386" s="738"/>
      <c r="C386" s="739"/>
      <c r="D386" s="740"/>
      <c r="E386" s="739"/>
      <c r="F386" s="735" t="s">
        <v>1013</v>
      </c>
      <c r="G386" s="736" t="s">
        <v>803</v>
      </c>
      <c r="H386" s="785">
        <v>83</v>
      </c>
      <c r="I386" s="785">
        <f t="shared" si="58"/>
        <v>68</v>
      </c>
      <c r="J386" s="785">
        <f t="shared" si="73"/>
        <v>-15</v>
      </c>
      <c r="K386" s="786">
        <f>IF(SUM(法人!H386)=0,"",SUM(法人!H386)/1000)</f>
        <v>18</v>
      </c>
      <c r="L386" s="787">
        <f>IF(SUM(地域!H386)=0,"",SUM(地域!H386)/1000)</f>
        <v>30</v>
      </c>
      <c r="M386" s="787">
        <f>IF(SUM(相談!H386)=0,"",SUM(相談!H386)/1000)</f>
        <v>4</v>
      </c>
      <c r="N386" s="787">
        <f>IF(SUM(相談!I386)=0,"",SUM(相談!I386)/1000)</f>
        <v>4</v>
      </c>
      <c r="O386" s="787" t="str">
        <f>IF(SUM(相談!M386)=0,"",SUM(相談!M386)/1000)</f>
        <v/>
      </c>
      <c r="P386" s="787" t="str">
        <f>IF(SUM(相談!Q386)=0,"",SUM(相談!Q386)/1000)</f>
        <v/>
      </c>
      <c r="Q386" s="787" t="str">
        <f>IF(SUM(基金!H386)=0,"",SUM(基金!H386)/1000)</f>
        <v/>
      </c>
      <c r="R386" s="787" t="str">
        <f>IF(SUM(善銀!H386)=0,"",SUM(善銀!H386)/1000)</f>
        <v/>
      </c>
      <c r="S386" s="787" t="str">
        <f>IF(SUM(一般募金!H386)=0,"",SUM(一般募金!H386)/1000)</f>
        <v/>
      </c>
      <c r="T386" s="787" t="str">
        <f>IF(SUM(一般募金!I386)=0,"",SUM(一般募金!I386)/1000)</f>
        <v/>
      </c>
      <c r="U386" s="787" t="str">
        <f>IF(SUM(一般募金!K386)=0,"",SUM(一般募金!K386)/1000)</f>
        <v/>
      </c>
      <c r="V386" s="787" t="str">
        <f>IF(SUM(歳末募金!H386)=0,"",SUM(歳末募金!I386)/1000)</f>
        <v/>
      </c>
      <c r="W386" s="787" t="str">
        <f>IF(SUM(センター管理!H386)=0,"",SUM(センター管理!H386)/1000)</f>
        <v/>
      </c>
      <c r="X386" s="787" t="str">
        <f>IF(SUM(センター管理!K386)=0,"",SUM(センター管理!K386)/1000)</f>
        <v/>
      </c>
      <c r="Y386" s="787">
        <f>IF(SUM(居宅!H386)=0,"",SUM(居宅!H386)/1000)</f>
        <v>6</v>
      </c>
      <c r="Z386" s="787" t="str">
        <f>IF(SUM(居宅!I386)=0,"",SUM(居宅!I386)/1000)</f>
        <v/>
      </c>
      <c r="AA386" s="787" t="str">
        <f>IF(SUM(居宅!N386)=0,"",SUM(居宅!N386)/1000)</f>
        <v/>
      </c>
      <c r="AB386" s="787" t="str">
        <f>IF(SUM(居宅!U386)=0,"",SUM(居宅!U386)/1000)</f>
        <v/>
      </c>
      <c r="AC386" s="787" t="str">
        <f>IF(SUM(居宅!AH386)=0,"",SUM(居宅!AH386)/1000)</f>
        <v/>
      </c>
      <c r="AD386" s="787">
        <f>IF(SUM(居宅!AL386)=0,"",SUM(居宅!AL386)/1000)</f>
        <v>6</v>
      </c>
      <c r="AE386" s="787" t="str">
        <f>IF(SUM(居宅!AV386)=0,"",SUM(居宅!AV386)/1000)</f>
        <v/>
      </c>
      <c r="AF386" s="787" t="str">
        <f>IF(SUM(居宅!AZ386)=0,"",SUM(居宅!AZ386)/1000)</f>
        <v/>
      </c>
      <c r="AG386" s="787">
        <f>IF(SUM(作業所!H386)=0,"",SUM(作業所!H386)/1000)</f>
        <v>10</v>
      </c>
      <c r="AH386" s="787" t="str">
        <f>IF(SUM(作業所!I386)=0,"",SUM(作業所!I386)/1000)</f>
        <v/>
      </c>
      <c r="AI386" s="787">
        <f>IF(SUM(作業所!K386)=0,"",SUM(作業所!K386)/1000)</f>
        <v>10</v>
      </c>
      <c r="AJ386" s="787" t="str">
        <f>IF(SUM(作業所!R386)=0,"",SUM(作業所!R386)/1000)</f>
        <v/>
      </c>
      <c r="AK386" s="788" t="str">
        <f>IF(SUM('市受託(公益)'!H386)=0,"",SUM('市受託(公益)'!H386)/1000)</f>
        <v/>
      </c>
      <c r="AL386" s="409" t="str">
        <f>IF(SUM('市受託(公益)'!I386)=0,"",SUM('市受託(公益)'!I386)/1000)</f>
        <v/>
      </c>
      <c r="AM386" s="133" t="str">
        <f>IF(SUM('市受託(公益)'!K386)=0,"",SUM('市受託(公益)'!K386)/1000)</f>
        <v/>
      </c>
    </row>
    <row r="387" spans="1:39" ht="13.8" hidden="1" outlineLevel="3">
      <c r="A387" s="789"/>
      <c r="B387" s="738"/>
      <c r="C387" s="739"/>
      <c r="D387" s="740"/>
      <c r="E387" s="739"/>
      <c r="F387" s="735" t="s">
        <v>685</v>
      </c>
      <c r="G387" s="736" t="s">
        <v>689</v>
      </c>
      <c r="H387" s="785">
        <v>59</v>
      </c>
      <c r="I387" s="785">
        <f t="shared" ref="I387:I435" si="80">IF(SUM(K387,L387,M387,Q387,R387,S387,V387,W387,Y387,AG387,AK387)=0,"",SUM(K387,L387,M387,Q387,R387,S387,V387,W387,Y387,AG387,AK387))</f>
        <v>69</v>
      </c>
      <c r="J387" s="785">
        <f t="shared" si="73"/>
        <v>10</v>
      </c>
      <c r="K387" s="786" t="str">
        <f>IF(SUM(法人!H387)=0,"",SUM(法人!H387)/1000)</f>
        <v/>
      </c>
      <c r="L387" s="787" t="str">
        <f>IF(SUM(地域!H387)=0,"",SUM(地域!H387)/1000)</f>
        <v/>
      </c>
      <c r="M387" s="787" t="str">
        <f>IF(SUM(相談!H387)=0,"",SUM(相談!H387)/1000)</f>
        <v/>
      </c>
      <c r="N387" s="787" t="str">
        <f>IF(SUM(相談!I387)=0,"",SUM(相談!I387)/1000)</f>
        <v/>
      </c>
      <c r="O387" s="787" t="str">
        <f>IF(SUM(相談!M387)=0,"",SUM(相談!M387)/1000)</f>
        <v/>
      </c>
      <c r="P387" s="787" t="str">
        <f>IF(SUM(相談!Q387)=0,"",SUM(相談!Q387)/1000)</f>
        <v/>
      </c>
      <c r="Q387" s="787" t="str">
        <f>IF(SUM(基金!H387)=0,"",SUM(基金!H387)/1000)</f>
        <v/>
      </c>
      <c r="R387" s="787" t="str">
        <f>IF(SUM(善銀!H387)=0,"",SUM(善銀!H387)/1000)</f>
        <v/>
      </c>
      <c r="S387" s="787" t="str">
        <f>IF(SUM(一般募金!H387)=0,"",SUM(一般募金!H387)/1000)</f>
        <v/>
      </c>
      <c r="T387" s="787" t="str">
        <f>IF(SUM(一般募金!I387)=0,"",SUM(一般募金!I387)/1000)</f>
        <v/>
      </c>
      <c r="U387" s="787" t="str">
        <f>IF(SUM(一般募金!K387)=0,"",SUM(一般募金!K387)/1000)</f>
        <v/>
      </c>
      <c r="V387" s="787" t="str">
        <f>IF(SUM(歳末募金!H387)=0,"",SUM(歳末募金!I387)/1000)</f>
        <v/>
      </c>
      <c r="W387" s="787" t="str">
        <f>IF(SUM(センター管理!H387)=0,"",SUM(センター管理!H387)/1000)</f>
        <v/>
      </c>
      <c r="X387" s="787" t="str">
        <f>IF(SUM(センター管理!K387)=0,"",SUM(センター管理!K387)/1000)</f>
        <v/>
      </c>
      <c r="Y387" s="787">
        <f>IF(SUM(居宅!H387)=0,"",SUM(居宅!H387)/1000)</f>
        <v>19</v>
      </c>
      <c r="Z387" s="787" t="str">
        <f>IF(SUM(居宅!I387)=0,"",SUM(居宅!I387)/1000)</f>
        <v/>
      </c>
      <c r="AA387" s="787" t="str">
        <f>IF(SUM(居宅!N387)=0,"",SUM(居宅!N387)/1000)</f>
        <v/>
      </c>
      <c r="AB387" s="787">
        <f>IF(SUM(居宅!U387)=0,"",SUM(居宅!U387)/1000)</f>
        <v>3</v>
      </c>
      <c r="AC387" s="787" t="str">
        <f>IF(SUM(居宅!AH387)=0,"",SUM(居宅!AH387)/1000)</f>
        <v/>
      </c>
      <c r="AD387" s="787">
        <f>IF(SUM(居宅!AL387)=0,"",SUM(居宅!AL387)/1000)</f>
        <v>16</v>
      </c>
      <c r="AE387" s="787" t="str">
        <f>IF(SUM(居宅!AV387)=0,"",SUM(居宅!AV387)/1000)</f>
        <v/>
      </c>
      <c r="AF387" s="787" t="str">
        <f>IF(SUM(居宅!AZ387)=0,"",SUM(居宅!AZ387)/1000)</f>
        <v/>
      </c>
      <c r="AG387" s="787">
        <f>IF(SUM(作業所!H387)=0,"",SUM(作業所!H387)/1000)</f>
        <v>50</v>
      </c>
      <c r="AH387" s="787" t="str">
        <f>IF(SUM(作業所!I387)=0,"",SUM(作業所!I387)/1000)</f>
        <v/>
      </c>
      <c r="AI387" s="787">
        <f>IF(SUM(作業所!K387)=0,"",SUM(作業所!K387)/1000)</f>
        <v>50</v>
      </c>
      <c r="AJ387" s="787" t="str">
        <f>IF(SUM(作業所!R387)=0,"",SUM(作業所!R387)/1000)</f>
        <v/>
      </c>
      <c r="AK387" s="788" t="str">
        <f>IF(SUM('市受託(公益)'!H387)=0,"",SUM('市受託(公益)'!H387)/1000)</f>
        <v/>
      </c>
      <c r="AL387" s="409" t="str">
        <f>IF(SUM('市受託(公益)'!I387)=0,"",SUM('市受託(公益)'!I387)/1000)</f>
        <v/>
      </c>
      <c r="AM387" s="133" t="str">
        <f>IF(SUM('市受託(公益)'!K387)=0,"",SUM('市受託(公益)'!K387)/1000)</f>
        <v/>
      </c>
    </row>
    <row r="388" spans="1:39" ht="13.8" hidden="1" outlineLevel="1">
      <c r="A388" s="789"/>
      <c r="B388" s="738"/>
      <c r="C388" s="739"/>
      <c r="D388" s="792" t="s">
        <v>481</v>
      </c>
      <c r="E388" s="736" t="s">
        <v>147</v>
      </c>
      <c r="F388" s="792"/>
      <c r="G388" s="736"/>
      <c r="H388" s="785">
        <v>4869</v>
      </c>
      <c r="I388" s="785">
        <f t="shared" si="80"/>
        <v>4634</v>
      </c>
      <c r="J388" s="785">
        <f t="shared" si="73"/>
        <v>-235</v>
      </c>
      <c r="K388" s="786">
        <f>IF(SUM(法人!H388)=0,"",SUM(法人!H388)/1000)</f>
        <v>890</v>
      </c>
      <c r="L388" s="787">
        <f>IF(SUM(地域!H388)=0,"",SUM(地域!H388)/1000)</f>
        <v>481</v>
      </c>
      <c r="M388" s="787">
        <f>IF(SUM(相談!H388)=0,"",SUM(相談!H388)/1000)</f>
        <v>94</v>
      </c>
      <c r="N388" s="787">
        <f>IF(SUM(相談!I388)=0,"",SUM(相談!I388)/1000)</f>
        <v>94</v>
      </c>
      <c r="O388" s="787" t="str">
        <f>IF(SUM(相談!M388)=0,"",SUM(相談!M388)/1000)</f>
        <v/>
      </c>
      <c r="P388" s="787" t="str">
        <f>IF(SUM(相談!Q388)=0,"",SUM(相談!Q388)/1000)</f>
        <v/>
      </c>
      <c r="Q388" s="787" t="str">
        <f>IF(SUM(基金!H388)=0,"",SUM(基金!H388)/1000)</f>
        <v/>
      </c>
      <c r="R388" s="787" t="str">
        <f>IF(SUM(善銀!H388)=0,"",SUM(善銀!H388)/1000)</f>
        <v/>
      </c>
      <c r="S388" s="787" t="str">
        <f>IF(SUM(一般募金!H388)=0,"",SUM(一般募金!H388)/1000)</f>
        <v/>
      </c>
      <c r="T388" s="787" t="str">
        <f>IF(SUM(一般募金!I388)=0,"",SUM(一般募金!I388)/1000)</f>
        <v/>
      </c>
      <c r="U388" s="787" t="str">
        <f>IF(SUM(一般募金!K388)=0,"",SUM(一般募金!K388)/1000)</f>
        <v/>
      </c>
      <c r="V388" s="787" t="str">
        <f>IF(SUM(歳末募金!H388)=0,"",SUM(歳末募金!I388)/1000)</f>
        <v/>
      </c>
      <c r="W388" s="787">
        <f>IF(SUM(センター管理!H388)=0,"",SUM(センター管理!H388)/1000)</f>
        <v>68</v>
      </c>
      <c r="X388" s="787">
        <f>IF(SUM(センター管理!K388)=0,"",SUM(センター管理!K388)/1000)</f>
        <v>68</v>
      </c>
      <c r="Y388" s="787">
        <f>IF(SUM(居宅!H388)=0,"",SUM(居宅!H388)/1000)</f>
        <v>2753</v>
      </c>
      <c r="Z388" s="787">
        <f>IF(SUM(居宅!I388)=0,"",SUM(居宅!I388)/1000)</f>
        <v>138</v>
      </c>
      <c r="AA388" s="787">
        <f>IF(SUM(居宅!N388)=0,"",SUM(居宅!N388)/1000)</f>
        <v>655</v>
      </c>
      <c r="AB388" s="787">
        <f>IF(SUM(居宅!U388)=0,"",SUM(居宅!U388)/1000)</f>
        <v>701</v>
      </c>
      <c r="AC388" s="787">
        <f>IF(SUM(居宅!AH388)=0,"",SUM(居宅!AH388)/1000)</f>
        <v>75</v>
      </c>
      <c r="AD388" s="787">
        <f>IF(SUM(居宅!AL388)=0,"",SUM(居宅!AL388)/1000)</f>
        <v>496</v>
      </c>
      <c r="AE388" s="787">
        <f>IF(SUM(居宅!AV388)=0,"",SUM(居宅!AV388)/1000)</f>
        <v>420</v>
      </c>
      <c r="AF388" s="787">
        <f>IF(SUM(居宅!AZ388)=0,"",SUM(居宅!AZ388)/1000)</f>
        <v>268</v>
      </c>
      <c r="AG388" s="787">
        <f>IF(SUM(作業所!H388)=0,"",SUM(作業所!H388)/1000)</f>
        <v>348</v>
      </c>
      <c r="AH388" s="787" t="str">
        <f>IF(SUM(作業所!I388)=0,"",SUM(作業所!I388)/1000)</f>
        <v/>
      </c>
      <c r="AI388" s="787">
        <f>IF(SUM(作業所!K388)=0,"",SUM(作業所!K388)/1000)</f>
        <v>150</v>
      </c>
      <c r="AJ388" s="787">
        <f>IF(SUM(作業所!R388)=0,"",SUM(作業所!R388)/1000)</f>
        <v>198</v>
      </c>
      <c r="AK388" s="788" t="str">
        <f>IF(SUM('市受託(公益)'!H388)=0,"",SUM('市受託(公益)'!H388)/1000)</f>
        <v/>
      </c>
      <c r="AL388" s="409" t="str">
        <f>IF(SUM('市受託(公益)'!I388)=0,"",SUM('市受託(公益)'!I388)/1000)</f>
        <v/>
      </c>
      <c r="AM388" s="133" t="str">
        <f>IF(SUM('市受託(公益)'!K388)=0,"",SUM('市受託(公益)'!K388)/1000)</f>
        <v/>
      </c>
    </row>
    <row r="389" spans="1:39" ht="13.8" hidden="1" outlineLevel="1">
      <c r="A389" s="789"/>
      <c r="B389" s="738"/>
      <c r="C389" s="739"/>
      <c r="D389" s="792" t="s">
        <v>482</v>
      </c>
      <c r="E389" s="736" t="s">
        <v>550</v>
      </c>
      <c r="F389" s="792"/>
      <c r="G389" s="736"/>
      <c r="H389" s="785">
        <v>2697</v>
      </c>
      <c r="I389" s="785">
        <f t="shared" si="80"/>
        <v>2827</v>
      </c>
      <c r="J389" s="785">
        <f t="shared" si="73"/>
        <v>130</v>
      </c>
      <c r="K389" s="786">
        <f>IF(SUM(法人!H389)=0,"",SUM(法人!H389)/1000)</f>
        <v>514</v>
      </c>
      <c r="L389" s="787">
        <f>IF(SUM(地域!H389)=0,"",SUM(地域!H389)/1000)</f>
        <v>660</v>
      </c>
      <c r="M389" s="787">
        <f>IF(SUM(相談!H389)=0,"",SUM(相談!H389)/1000)</f>
        <v>36</v>
      </c>
      <c r="N389" s="787">
        <f>IF(SUM(相談!I389)=0,"",SUM(相談!I389)/1000)</f>
        <v>36</v>
      </c>
      <c r="O389" s="787" t="str">
        <f>IF(SUM(相談!M389)=0,"",SUM(相談!M389)/1000)</f>
        <v/>
      </c>
      <c r="P389" s="787" t="str">
        <f>IF(SUM(相談!Q389)=0,"",SUM(相談!Q389)/1000)</f>
        <v/>
      </c>
      <c r="Q389" s="787" t="str">
        <f>IF(SUM(基金!H389)=0,"",SUM(基金!H389)/1000)</f>
        <v/>
      </c>
      <c r="R389" s="787" t="str">
        <f>IF(SUM(善銀!H389)=0,"",SUM(善銀!H389)/1000)</f>
        <v/>
      </c>
      <c r="S389" s="787" t="str">
        <f>IF(SUM(一般募金!H389)=0,"",SUM(一般募金!H389)/1000)</f>
        <v/>
      </c>
      <c r="T389" s="787" t="str">
        <f>IF(SUM(一般募金!I389)=0,"",SUM(一般募金!I389)/1000)</f>
        <v/>
      </c>
      <c r="U389" s="787" t="str">
        <f>IF(SUM(一般募金!K389)=0,"",SUM(一般募金!K389)/1000)</f>
        <v/>
      </c>
      <c r="V389" s="787" t="str">
        <f>IF(SUM(歳末募金!H389)=0,"",SUM(歳末募金!I389)/1000)</f>
        <v/>
      </c>
      <c r="W389" s="787">
        <f>IF(SUM(センター管理!H389)=0,"",SUM(センター管理!H389)/1000)</f>
        <v>36</v>
      </c>
      <c r="X389" s="787">
        <f>IF(SUM(センター管理!K389)=0,"",SUM(センター管理!K389)/1000)</f>
        <v>36</v>
      </c>
      <c r="Y389" s="787">
        <f>IF(SUM(居宅!H389)=0,"",SUM(居宅!H389)/1000)</f>
        <v>1281</v>
      </c>
      <c r="Z389" s="787">
        <f>IF(SUM(居宅!I389)=0,"",SUM(居宅!I389)/1000)</f>
        <v>60</v>
      </c>
      <c r="AA389" s="787">
        <f>IF(SUM(居宅!N389)=0,"",SUM(居宅!N389)/1000)</f>
        <v>339</v>
      </c>
      <c r="AB389" s="787">
        <f>IF(SUM(居宅!U389)=0,"",SUM(居宅!U389)/1000)</f>
        <v>216</v>
      </c>
      <c r="AC389" s="787">
        <f>IF(SUM(居宅!AH389)=0,"",SUM(居宅!AH389)/1000)</f>
        <v>42</v>
      </c>
      <c r="AD389" s="787">
        <f>IF(SUM(居宅!AL389)=0,"",SUM(居宅!AL389)/1000)</f>
        <v>396</v>
      </c>
      <c r="AE389" s="787">
        <f>IF(SUM(居宅!AV389)=0,"",SUM(居宅!AV389)/1000)</f>
        <v>168</v>
      </c>
      <c r="AF389" s="787">
        <f>IF(SUM(居宅!AZ389)=0,"",SUM(居宅!AZ389)/1000)</f>
        <v>60</v>
      </c>
      <c r="AG389" s="787">
        <f>IF(SUM(作業所!H389)=0,"",SUM(作業所!H389)/1000)</f>
        <v>300</v>
      </c>
      <c r="AH389" s="787" t="str">
        <f>IF(SUM(作業所!I389)=0,"",SUM(作業所!I389)/1000)</f>
        <v/>
      </c>
      <c r="AI389" s="787">
        <f>IF(SUM(作業所!K389)=0,"",SUM(作業所!K389)/1000)</f>
        <v>240</v>
      </c>
      <c r="AJ389" s="787">
        <f>IF(SUM(作業所!R389)=0,"",SUM(作業所!R389)/1000)</f>
        <v>60</v>
      </c>
      <c r="AK389" s="788" t="str">
        <f>IF(SUM('市受託(公益)'!H389)=0,"",SUM('市受託(公益)'!H389)/1000)</f>
        <v/>
      </c>
      <c r="AL389" s="409" t="str">
        <f>IF(SUM('市受託(公益)'!I389)=0,"",SUM('市受託(公益)'!I389)/1000)</f>
        <v/>
      </c>
      <c r="AM389" s="133" t="str">
        <f>IF(SUM('市受託(公益)'!K389)=0,"",SUM('市受託(公益)'!K389)/1000)</f>
        <v/>
      </c>
    </row>
    <row r="390" spans="1:39" ht="13.8" hidden="1" outlineLevel="1">
      <c r="A390" s="789"/>
      <c r="B390" s="738"/>
      <c r="C390" s="739"/>
      <c r="D390" s="797" t="s">
        <v>483</v>
      </c>
      <c r="E390" s="796" t="s">
        <v>551</v>
      </c>
      <c r="F390" s="792"/>
      <c r="G390" s="736"/>
      <c r="H390" s="785">
        <v>3519</v>
      </c>
      <c r="I390" s="785">
        <f t="shared" si="80"/>
        <v>3506</v>
      </c>
      <c r="J390" s="785">
        <f t="shared" si="73"/>
        <v>-13</v>
      </c>
      <c r="K390" s="786">
        <f>IF(SUM(法人!H390)=0,"",SUM(法人!H390)/1000)</f>
        <v>754</v>
      </c>
      <c r="L390" s="787">
        <f>IF(SUM(地域!H390)=0,"",SUM(地域!H390)/1000)</f>
        <v>323</v>
      </c>
      <c r="M390" s="787">
        <f>IF(SUM(相談!H390)=0,"",SUM(相談!H390)/1000)</f>
        <v>295</v>
      </c>
      <c r="N390" s="787">
        <f>IF(SUM(相談!I390)=0,"",SUM(相談!I390)/1000)</f>
        <v>295</v>
      </c>
      <c r="O390" s="787" t="str">
        <f>IF(SUM(相談!M390)=0,"",SUM(相談!M390)/1000)</f>
        <v/>
      </c>
      <c r="P390" s="787" t="str">
        <f>IF(SUM(相談!Q390)=0,"",SUM(相談!Q390)/1000)</f>
        <v/>
      </c>
      <c r="Q390" s="787" t="str">
        <f>IF(SUM(基金!H390)=0,"",SUM(基金!H390)/1000)</f>
        <v/>
      </c>
      <c r="R390" s="787" t="str">
        <f>IF(SUM(善銀!H390)=0,"",SUM(善銀!H390)/1000)</f>
        <v/>
      </c>
      <c r="S390" s="787" t="str">
        <f>IF(SUM(一般募金!H390)=0,"",SUM(一般募金!H390)/1000)</f>
        <v/>
      </c>
      <c r="T390" s="787" t="str">
        <f>IF(SUM(一般募金!I390)=0,"",SUM(一般募金!I390)/1000)</f>
        <v/>
      </c>
      <c r="U390" s="787" t="str">
        <f>IF(SUM(一般募金!K390)=0,"",SUM(一般募金!K390)/1000)</f>
        <v/>
      </c>
      <c r="V390" s="787" t="str">
        <f>IF(SUM(歳末募金!H390)=0,"",SUM(歳末募金!I390)/1000)</f>
        <v/>
      </c>
      <c r="W390" s="787">
        <f>IF(SUM(センター管理!H390)=0,"",SUM(センター管理!H390)/1000)</f>
        <v>446</v>
      </c>
      <c r="X390" s="787">
        <f>IF(SUM(センター管理!K390)=0,"",SUM(センター管理!K390)/1000)</f>
        <v>446</v>
      </c>
      <c r="Y390" s="787">
        <f>IF(SUM(居宅!H390)=0,"",SUM(居宅!H390)/1000)</f>
        <v>1688</v>
      </c>
      <c r="Z390" s="787">
        <f>IF(SUM(居宅!I390)=0,"",SUM(居宅!I390)/1000)</f>
        <v>97</v>
      </c>
      <c r="AA390" s="787" t="str">
        <f>IF(SUM(居宅!N390)=0,"",SUM(居宅!N390)/1000)</f>
        <v/>
      </c>
      <c r="AB390" s="787">
        <f>IF(SUM(居宅!U390)=0,"",SUM(居宅!U390)/1000)</f>
        <v>747</v>
      </c>
      <c r="AC390" s="787" t="str">
        <f>IF(SUM(居宅!AH390)=0,"",SUM(居宅!AH390)/1000)</f>
        <v/>
      </c>
      <c r="AD390" s="787">
        <f>IF(SUM(居宅!AL390)=0,"",SUM(居宅!AL390)/1000)</f>
        <v>498</v>
      </c>
      <c r="AE390" s="787" t="str">
        <f>IF(SUM(居宅!AV390)=0,"",SUM(居宅!AV390)/1000)</f>
        <v/>
      </c>
      <c r="AF390" s="787">
        <f>IF(SUM(居宅!AZ390)=0,"",SUM(居宅!AZ390)/1000)</f>
        <v>346</v>
      </c>
      <c r="AG390" s="787" t="str">
        <f>IF(SUM(作業所!H390)=0,"",SUM(作業所!H390)/1000)</f>
        <v/>
      </c>
      <c r="AH390" s="787" t="str">
        <f>IF(SUM(作業所!I390)=0,"",SUM(作業所!I390)/1000)</f>
        <v/>
      </c>
      <c r="AI390" s="787" t="str">
        <f>IF(SUM(作業所!K390)=0,"",SUM(作業所!K390)/1000)</f>
        <v/>
      </c>
      <c r="AJ390" s="787" t="str">
        <f>IF(SUM(作業所!R390)=0,"",SUM(作業所!R390)/1000)</f>
        <v/>
      </c>
      <c r="AK390" s="788" t="str">
        <f>IF(SUM('市受託(公益)'!H390)=0,"",SUM('市受託(公益)'!H390)/1000)</f>
        <v/>
      </c>
      <c r="AL390" s="409" t="str">
        <f>IF(SUM('市受託(公益)'!I390)=0,"",SUM('市受託(公益)'!I390)/1000)</f>
        <v/>
      </c>
      <c r="AM390" s="133" t="str">
        <f>IF(SUM('市受託(公益)'!K390)=0,"",SUM('市受託(公益)'!K390)/1000)</f>
        <v/>
      </c>
    </row>
    <row r="391" spans="1:39" ht="13.8" hidden="1" outlineLevel="3">
      <c r="A391" s="789"/>
      <c r="B391" s="738"/>
      <c r="C391" s="739"/>
      <c r="D391" s="740"/>
      <c r="E391" s="739"/>
      <c r="F391" s="735" t="s">
        <v>1009</v>
      </c>
      <c r="G391" s="736" t="s">
        <v>1010</v>
      </c>
      <c r="H391" s="785">
        <v>0</v>
      </c>
      <c r="I391" s="785" t="str">
        <f t="shared" si="80"/>
        <v/>
      </c>
      <c r="J391" s="785" t="e">
        <f t="shared" si="73"/>
        <v>#VALUE!</v>
      </c>
      <c r="K391" s="786" t="str">
        <f>IF(SUM(法人!H391)=0,"",SUM(法人!H391)/1000)</f>
        <v/>
      </c>
      <c r="L391" s="787" t="str">
        <f>IF(SUM(地域!H391)=0,"",SUM(地域!H391)/1000)</f>
        <v/>
      </c>
      <c r="M391" s="787" t="str">
        <f>IF(SUM(相談!H391)=0,"",SUM(相談!H391)/1000)</f>
        <v/>
      </c>
      <c r="N391" s="787" t="str">
        <f>IF(SUM(相談!I391)=0,"",SUM(相談!I391)/1000)</f>
        <v/>
      </c>
      <c r="O391" s="787" t="str">
        <f>IF(SUM(相談!M391)=0,"",SUM(相談!M391)/1000)</f>
        <v/>
      </c>
      <c r="P391" s="787" t="str">
        <f>IF(SUM(相談!Q391)=0,"",SUM(相談!Q391)/1000)</f>
        <v/>
      </c>
      <c r="Q391" s="787" t="str">
        <f>IF(SUM(基金!H391)=0,"",SUM(基金!H391)/1000)</f>
        <v/>
      </c>
      <c r="R391" s="787" t="str">
        <f>IF(SUM(善銀!H391)=0,"",SUM(善銀!H391)/1000)</f>
        <v/>
      </c>
      <c r="S391" s="787" t="str">
        <f>IF(SUM(一般募金!H391)=0,"",SUM(一般募金!H391)/1000)</f>
        <v/>
      </c>
      <c r="T391" s="787" t="str">
        <f>IF(SUM(一般募金!I391)=0,"",SUM(一般募金!I391)/1000)</f>
        <v/>
      </c>
      <c r="U391" s="787" t="str">
        <f>IF(SUM(一般募金!K391)=0,"",SUM(一般募金!K391)/1000)</f>
        <v/>
      </c>
      <c r="V391" s="787" t="str">
        <f>IF(SUM(歳末募金!H391)=0,"",SUM(歳末募金!I391)/1000)</f>
        <v/>
      </c>
      <c r="W391" s="787" t="str">
        <f>IF(SUM(センター管理!H391)=0,"",SUM(センター管理!H391)/1000)</f>
        <v/>
      </c>
      <c r="X391" s="787" t="str">
        <f>IF(SUM(センター管理!K391)=0,"",SUM(センター管理!K391)/1000)</f>
        <v/>
      </c>
      <c r="Y391" s="787" t="str">
        <f>IF(SUM(居宅!H391)=0,"",SUM(居宅!H391)/1000)</f>
        <v/>
      </c>
      <c r="Z391" s="787" t="str">
        <f>IF(SUM(居宅!I391)=0,"",SUM(居宅!I391)/1000)</f>
        <v/>
      </c>
      <c r="AA391" s="787" t="str">
        <f>IF(SUM(居宅!N391)=0,"",SUM(居宅!N391)/1000)</f>
        <v/>
      </c>
      <c r="AB391" s="787" t="str">
        <f>IF(SUM(居宅!U391)=0,"",SUM(居宅!U391)/1000)</f>
        <v/>
      </c>
      <c r="AC391" s="787" t="str">
        <f>IF(SUM(居宅!AH391)=0,"",SUM(居宅!AH391)/1000)</f>
        <v/>
      </c>
      <c r="AD391" s="787" t="str">
        <f>IF(SUM(居宅!AL391)=0,"",SUM(居宅!AL391)/1000)</f>
        <v/>
      </c>
      <c r="AE391" s="787" t="str">
        <f>IF(SUM(居宅!AV391)=0,"",SUM(居宅!AV391)/1000)</f>
        <v/>
      </c>
      <c r="AF391" s="787" t="str">
        <f>IF(SUM(居宅!AZ391)=0,"",SUM(居宅!AZ391)/1000)</f>
        <v/>
      </c>
      <c r="AG391" s="787" t="str">
        <f>IF(SUM(作業所!H391)=0,"",SUM(作業所!H391)/1000)</f>
        <v/>
      </c>
      <c r="AH391" s="787" t="str">
        <f>IF(SUM(作業所!I391)=0,"",SUM(作業所!I391)/1000)</f>
        <v/>
      </c>
      <c r="AI391" s="787" t="str">
        <f>IF(SUM(作業所!K391)=0,"",SUM(作業所!K391)/1000)</f>
        <v/>
      </c>
      <c r="AJ391" s="787" t="str">
        <f>IF(SUM(作業所!R391)=0,"",SUM(作業所!R391)/1000)</f>
        <v/>
      </c>
      <c r="AK391" s="788" t="str">
        <f>IF(SUM('市受託(公益)'!H391)=0,"",SUM('市受託(公益)'!H391)/1000)</f>
        <v/>
      </c>
      <c r="AL391" s="409" t="str">
        <f>IF(SUM('市受託(公益)'!I391)=0,"",SUM('市受託(公益)'!I391)/1000)</f>
        <v/>
      </c>
      <c r="AM391" s="133" t="str">
        <f>IF(SUM('市受託(公益)'!K391)=0,"",SUM('市受託(公益)'!K391)/1000)</f>
        <v/>
      </c>
    </row>
    <row r="392" spans="1:39" ht="13.8" hidden="1" outlineLevel="3">
      <c r="A392" s="789"/>
      <c r="B392" s="738"/>
      <c r="C392" s="739"/>
      <c r="D392" s="740"/>
      <c r="E392" s="739"/>
      <c r="F392" s="735" t="s">
        <v>1011</v>
      </c>
      <c r="G392" s="736" t="s">
        <v>768</v>
      </c>
      <c r="H392" s="785">
        <v>643</v>
      </c>
      <c r="I392" s="785">
        <f t="shared" ref="I392" si="81">IF(SUM(K392,L392,M392,Q392,R392,S392,V392,W392,Y392,AG392,AK392)=0,"",SUM(K392,L392,M392,Q392,R392,S392,V392,W392,Y392,AG392,AK392))</f>
        <v>638</v>
      </c>
      <c r="J392" s="785">
        <f t="shared" ref="J392" si="82">IF(H392=""," ",I392-H392)</f>
        <v>-5</v>
      </c>
      <c r="K392" s="786">
        <f>IF(SUM(法人!H392)=0,"",SUM(法人!H392)/1000)</f>
        <v>82</v>
      </c>
      <c r="L392" s="787">
        <f>IF(SUM(地域!H392)=0,"",SUM(地域!H392)/1000)</f>
        <v>52</v>
      </c>
      <c r="M392" s="787">
        <f>IF(SUM(相談!H392)=0,"",SUM(相談!H392)/1000)</f>
        <v>48</v>
      </c>
      <c r="N392" s="787">
        <f>IF(SUM(相談!I392)=0,"",SUM(相談!I392)/1000)</f>
        <v>48</v>
      </c>
      <c r="O392" s="787" t="str">
        <f>IF(SUM(相談!M392)=0,"",SUM(相談!M392)/1000)</f>
        <v/>
      </c>
      <c r="P392" s="787" t="str">
        <f>IF(SUM(相談!Q392)=0,"",SUM(相談!Q392)/1000)</f>
        <v/>
      </c>
      <c r="Q392" s="787" t="str">
        <f>IF(SUM(基金!H392)=0,"",SUM(基金!H392)/1000)</f>
        <v/>
      </c>
      <c r="R392" s="787" t="str">
        <f>IF(SUM(善銀!H392)=0,"",SUM(善銀!H392)/1000)</f>
        <v/>
      </c>
      <c r="S392" s="787" t="str">
        <f>IF(SUM(一般募金!H392)=0,"",SUM(一般募金!H392)/1000)</f>
        <v/>
      </c>
      <c r="T392" s="787" t="str">
        <f>IF(SUM(一般募金!I392)=0,"",SUM(一般募金!I392)/1000)</f>
        <v/>
      </c>
      <c r="U392" s="787" t="str">
        <f>IF(SUM(一般募金!K392)=0,"",SUM(一般募金!K392)/1000)</f>
        <v/>
      </c>
      <c r="V392" s="787" t="str">
        <f>IF(SUM(歳末募金!H392)=0,"",SUM(歳末募金!I392)/1000)</f>
        <v/>
      </c>
      <c r="W392" s="787">
        <f>IF(SUM(センター管理!H392)=0,"",SUM(センター管理!H392)/1000)</f>
        <v>100</v>
      </c>
      <c r="X392" s="787">
        <f>IF(SUM(センター管理!K392)=0,"",SUM(センター管理!K392)/1000)</f>
        <v>100</v>
      </c>
      <c r="Y392" s="787">
        <f>IF(SUM(居宅!H392)=0,"",SUM(居宅!H392)/1000)</f>
        <v>356</v>
      </c>
      <c r="Z392" s="787">
        <f>IF(SUM(居宅!I392)=0,"",SUM(居宅!I392)/1000)</f>
        <v>14</v>
      </c>
      <c r="AA392" s="787" t="str">
        <f>IF(SUM(居宅!N392)=0,"",SUM(居宅!N392)/1000)</f>
        <v/>
      </c>
      <c r="AB392" s="787">
        <f>IF(SUM(居宅!U392)=0,"",SUM(居宅!U392)/1000)</f>
        <v>154</v>
      </c>
      <c r="AC392" s="787" t="str">
        <f>IF(SUM(居宅!AH392)=0,"",SUM(居宅!AH392)/1000)</f>
        <v/>
      </c>
      <c r="AD392" s="787">
        <f>IF(SUM(居宅!AL392)=0,"",SUM(居宅!AL392)/1000)</f>
        <v>112</v>
      </c>
      <c r="AE392" s="787" t="str">
        <f>IF(SUM(居宅!AV392)=0,"",SUM(居宅!AV392)/1000)</f>
        <v/>
      </c>
      <c r="AF392" s="787">
        <f>IF(SUM(居宅!AZ392)=0,"",SUM(居宅!AZ392)/1000)</f>
        <v>76</v>
      </c>
      <c r="AG392" s="787" t="str">
        <f>IF(SUM(作業所!H392)=0,"",SUM(作業所!H392)/1000)</f>
        <v/>
      </c>
      <c r="AH392" s="787" t="str">
        <f>IF(SUM(作業所!I392)=0,"",SUM(作業所!I392)/1000)</f>
        <v/>
      </c>
      <c r="AI392" s="787" t="str">
        <f>IF(SUM(作業所!K392)=0,"",SUM(作業所!K392)/1000)</f>
        <v/>
      </c>
      <c r="AJ392" s="787" t="str">
        <f>IF(SUM(作業所!R392)=0,"",SUM(作業所!R392)/1000)</f>
        <v/>
      </c>
      <c r="AK392" s="788" t="str">
        <f>IF(SUM('市受託(公益)'!H392)=0,"",SUM('市受託(公益)'!H392)/1000)</f>
        <v/>
      </c>
      <c r="AL392" s="409" t="str">
        <f>IF(SUM('市受託(公益)'!I393)=0,"",SUM('市受託(公益)'!I393)/1000)</f>
        <v/>
      </c>
      <c r="AM392" s="133" t="str">
        <f>IF(SUM('市受託(公益)'!K393)=0,"",SUM('市受託(公益)'!K393)/1000)</f>
        <v/>
      </c>
    </row>
    <row r="393" spans="1:39" ht="13.8" hidden="1" outlineLevel="3">
      <c r="A393" s="789"/>
      <c r="B393" s="738"/>
      <c r="C393" s="739"/>
      <c r="D393" s="740"/>
      <c r="E393" s="739"/>
      <c r="F393" s="735" t="s">
        <v>1012</v>
      </c>
      <c r="G393" s="736" t="s">
        <v>769</v>
      </c>
      <c r="H393" s="785">
        <v>2796</v>
      </c>
      <c r="I393" s="785">
        <f t="shared" si="80"/>
        <v>2786</v>
      </c>
      <c r="J393" s="785">
        <f t="shared" si="73"/>
        <v>-10</v>
      </c>
      <c r="K393" s="786">
        <f>IF(SUM(法人!H393)=0,"",SUM(法人!H393)/1000)</f>
        <v>672</v>
      </c>
      <c r="L393" s="787">
        <f>IF(SUM(地域!H393)=0,"",SUM(地域!H393)/1000)</f>
        <v>271</v>
      </c>
      <c r="M393" s="787">
        <f>IF(SUM(相談!H393)=0,"",SUM(相談!H393)/1000)</f>
        <v>247</v>
      </c>
      <c r="N393" s="787">
        <f>IF(SUM(相談!I393)=0,"",SUM(相談!I393)/1000)</f>
        <v>247</v>
      </c>
      <c r="O393" s="787" t="str">
        <f>IF(SUM(相談!M393)=0,"",SUM(相談!M393)/1000)</f>
        <v/>
      </c>
      <c r="P393" s="787" t="str">
        <f>IF(SUM(相談!Q393)=0,"",SUM(相談!Q393)/1000)</f>
        <v/>
      </c>
      <c r="Q393" s="787" t="str">
        <f>IF(SUM(基金!H393)=0,"",SUM(基金!H393)/1000)</f>
        <v/>
      </c>
      <c r="R393" s="787" t="str">
        <f>IF(SUM(善銀!H393)=0,"",SUM(善銀!H393)/1000)</f>
        <v/>
      </c>
      <c r="S393" s="787" t="str">
        <f>IF(SUM(一般募金!H393)=0,"",SUM(一般募金!H393)/1000)</f>
        <v/>
      </c>
      <c r="T393" s="787" t="str">
        <f>IF(SUM(一般募金!I393)=0,"",SUM(一般募金!I393)/1000)</f>
        <v/>
      </c>
      <c r="U393" s="787" t="str">
        <f>IF(SUM(一般募金!K393)=0,"",SUM(一般募金!K393)/1000)</f>
        <v/>
      </c>
      <c r="V393" s="787" t="str">
        <f>IF(SUM(歳末募金!H393)=0,"",SUM(歳末募金!I393)/1000)</f>
        <v/>
      </c>
      <c r="W393" s="787">
        <f>IF(SUM(センター管理!H393)=0,"",SUM(センター管理!H393)/1000)</f>
        <v>294</v>
      </c>
      <c r="X393" s="787">
        <f>IF(SUM(センター管理!K393)=0,"",SUM(センター管理!K393)/1000)</f>
        <v>294</v>
      </c>
      <c r="Y393" s="787">
        <f>IF(SUM(居宅!H393)=0,"",SUM(居宅!H393)/1000)</f>
        <v>1302</v>
      </c>
      <c r="Z393" s="787">
        <f>IF(SUM(居宅!I393)=0,"",SUM(居宅!I393)/1000)</f>
        <v>83</v>
      </c>
      <c r="AA393" s="787" t="str">
        <f>IF(SUM(居宅!N393)=0,"",SUM(居宅!N393)/1000)</f>
        <v/>
      </c>
      <c r="AB393" s="787">
        <f>IF(SUM(居宅!U393)=0,"",SUM(居宅!U393)/1000)</f>
        <v>563</v>
      </c>
      <c r="AC393" s="787" t="str">
        <f>IF(SUM(居宅!AH393)=0,"",SUM(居宅!AH393)/1000)</f>
        <v/>
      </c>
      <c r="AD393" s="787">
        <f>IF(SUM(居宅!AL393)=0,"",SUM(居宅!AL393)/1000)</f>
        <v>386</v>
      </c>
      <c r="AE393" s="787" t="str">
        <f>IF(SUM(居宅!AV393)=0,"",SUM(居宅!AV393)/1000)</f>
        <v/>
      </c>
      <c r="AF393" s="787">
        <f>IF(SUM(居宅!AZ393)=0,"",SUM(居宅!AZ393)/1000)</f>
        <v>270</v>
      </c>
      <c r="AG393" s="787" t="str">
        <f>IF(SUM(作業所!H393)=0,"",SUM(作業所!H393)/1000)</f>
        <v/>
      </c>
      <c r="AH393" s="787" t="str">
        <f>IF(SUM(作業所!I393)=0,"",SUM(作業所!I393)/1000)</f>
        <v/>
      </c>
      <c r="AI393" s="787" t="str">
        <f>IF(SUM(作業所!K393)=0,"",SUM(作業所!K393)/1000)</f>
        <v/>
      </c>
      <c r="AJ393" s="787" t="str">
        <f>IF(SUM(作業所!R393)=0,"",SUM(作業所!R393)/1000)</f>
        <v/>
      </c>
      <c r="AK393" s="788" t="str">
        <f>IF(SUM('市受託(公益)'!H393)=0,"",SUM('市受託(公益)'!H393)/1000)</f>
        <v/>
      </c>
      <c r="AL393" s="409" t="str">
        <f>IF(SUM('市受託(公益)'!I393)=0,"",SUM('市受託(公益)'!I393)/1000)</f>
        <v/>
      </c>
      <c r="AM393" s="133" t="str">
        <f>IF(SUM('市受託(公益)'!K393)=0,"",SUM('市受託(公益)'!K393)/1000)</f>
        <v/>
      </c>
    </row>
    <row r="394" spans="1:39" ht="13.8" hidden="1" outlineLevel="3">
      <c r="A394" s="789"/>
      <c r="B394" s="738"/>
      <c r="C394" s="739"/>
      <c r="D394" s="740"/>
      <c r="E394" s="739"/>
      <c r="F394" s="735" t="s">
        <v>1013</v>
      </c>
      <c r="G394" s="736" t="s">
        <v>770</v>
      </c>
      <c r="H394" s="785">
        <v>80</v>
      </c>
      <c r="I394" s="785">
        <f t="shared" si="80"/>
        <v>82</v>
      </c>
      <c r="J394" s="785">
        <f t="shared" si="73"/>
        <v>2</v>
      </c>
      <c r="K394" s="786" t="str">
        <f>IF(SUM(法人!H394)=0,"",SUM(法人!H394)/1000)</f>
        <v/>
      </c>
      <c r="L394" s="787" t="str">
        <f>IF(SUM(地域!H394)=0,"",SUM(地域!H394)/1000)</f>
        <v/>
      </c>
      <c r="M394" s="787" t="str">
        <f>IF(SUM(相談!H394)=0,"",SUM(相談!H394)/1000)</f>
        <v/>
      </c>
      <c r="N394" s="787" t="str">
        <f>IF(SUM(相談!I394)=0,"",SUM(相談!I394)/1000)</f>
        <v/>
      </c>
      <c r="O394" s="787" t="str">
        <f>IF(SUM(相談!M394)=0,"",SUM(相談!M394)/1000)</f>
        <v/>
      </c>
      <c r="P394" s="787" t="str">
        <f>IF(SUM(相談!Q394)=0,"",SUM(相談!Q394)/1000)</f>
        <v/>
      </c>
      <c r="Q394" s="787" t="str">
        <f>IF(SUM(基金!H394)=0,"",SUM(基金!H394)/1000)</f>
        <v/>
      </c>
      <c r="R394" s="787" t="str">
        <f>IF(SUM(善銀!H394)=0,"",SUM(善銀!H394)/1000)</f>
        <v/>
      </c>
      <c r="S394" s="787" t="str">
        <f>IF(SUM(一般募金!H394)=0,"",SUM(一般募金!H394)/1000)</f>
        <v/>
      </c>
      <c r="T394" s="787" t="str">
        <f>IF(SUM(一般募金!I394)=0,"",SUM(一般募金!I394)/1000)</f>
        <v/>
      </c>
      <c r="U394" s="787" t="str">
        <f>IF(SUM(一般募金!K394)=0,"",SUM(一般募金!K394)/1000)</f>
        <v/>
      </c>
      <c r="V394" s="787" t="str">
        <f>IF(SUM(歳末募金!H394)=0,"",SUM(歳末募金!I394)/1000)</f>
        <v/>
      </c>
      <c r="W394" s="787">
        <f>IF(SUM(センター管理!H394)=0,"",SUM(センター管理!H394)/1000)</f>
        <v>52</v>
      </c>
      <c r="X394" s="787">
        <f>IF(SUM(センター管理!K394)=0,"",SUM(センター管理!K394)/1000)</f>
        <v>52</v>
      </c>
      <c r="Y394" s="787">
        <f>IF(SUM(居宅!H394)=0,"",SUM(居宅!H394)/1000)</f>
        <v>30</v>
      </c>
      <c r="Z394" s="787" t="str">
        <f>IF(SUM(居宅!I394)=0,"",SUM(居宅!I394)/1000)</f>
        <v/>
      </c>
      <c r="AA394" s="787" t="str">
        <f>IF(SUM(居宅!N394)=0,"",SUM(居宅!N394)/1000)</f>
        <v/>
      </c>
      <c r="AB394" s="787">
        <f>IF(SUM(居宅!U394)=0,"",SUM(居宅!U394)/1000)</f>
        <v>30</v>
      </c>
      <c r="AC394" s="787" t="str">
        <f>IF(SUM(居宅!AH394)=0,"",SUM(居宅!AH394)/1000)</f>
        <v/>
      </c>
      <c r="AD394" s="787" t="str">
        <f>IF(SUM(居宅!AL394)=0,"",SUM(居宅!AL394)/1000)</f>
        <v/>
      </c>
      <c r="AE394" s="787" t="str">
        <f>IF(SUM(居宅!AV394)=0,"",SUM(居宅!AV394)/1000)</f>
        <v/>
      </c>
      <c r="AF394" s="787" t="str">
        <f>IF(SUM(居宅!AZ394)=0,"",SUM(居宅!AZ394)/1000)</f>
        <v/>
      </c>
      <c r="AG394" s="787" t="str">
        <f>IF(SUM(作業所!H394)=0,"",SUM(作業所!H394)/1000)</f>
        <v/>
      </c>
      <c r="AH394" s="787" t="str">
        <f>IF(SUM(作業所!I394)=0,"",SUM(作業所!I394)/1000)</f>
        <v/>
      </c>
      <c r="AI394" s="787" t="str">
        <f>IF(SUM(作業所!K394)=0,"",SUM(作業所!K394)/1000)</f>
        <v/>
      </c>
      <c r="AJ394" s="787" t="str">
        <f>IF(SUM(作業所!R394)=0,"",SUM(作業所!R394)/1000)</f>
        <v/>
      </c>
      <c r="AK394" s="788" t="str">
        <f>IF(SUM('市受託(公益)'!H394)=0,"",SUM('市受託(公益)'!H394)/1000)</f>
        <v/>
      </c>
      <c r="AL394" s="409" t="str">
        <f>IF(SUM('市受託(公益)'!I392)=0,"",SUM('市受託(公益)'!I392)/1000)</f>
        <v/>
      </c>
      <c r="AM394" s="133" t="str">
        <f>IF(SUM('市受託(公益)'!K392)=0,"",SUM('市受託(公益)'!K392)/1000)</f>
        <v/>
      </c>
    </row>
    <row r="395" spans="1:39" ht="13.8" hidden="1" outlineLevel="3">
      <c r="A395" s="789"/>
      <c r="B395" s="738"/>
      <c r="C395" s="739"/>
      <c r="D395" s="740"/>
      <c r="E395" s="739"/>
      <c r="F395" s="735" t="s">
        <v>1055</v>
      </c>
      <c r="G395" s="736" t="s">
        <v>1056</v>
      </c>
      <c r="H395" s="785">
        <v>0</v>
      </c>
      <c r="I395" s="785" t="str">
        <f t="shared" si="80"/>
        <v/>
      </c>
      <c r="J395" s="785" t="e">
        <f t="shared" si="73"/>
        <v>#VALUE!</v>
      </c>
      <c r="K395" s="786" t="str">
        <f>IF(SUM(法人!H395)=0,"",SUM(法人!H395)/1000)</f>
        <v/>
      </c>
      <c r="L395" s="787" t="str">
        <f>IF(SUM(地域!H395)=0,"",SUM(地域!H395)/1000)</f>
        <v/>
      </c>
      <c r="M395" s="787" t="str">
        <f>IF(SUM(相談!H395)=0,"",SUM(相談!H395)/1000)</f>
        <v/>
      </c>
      <c r="N395" s="787" t="str">
        <f>IF(SUM(相談!I395)=0,"",SUM(相談!I395)/1000)</f>
        <v/>
      </c>
      <c r="O395" s="787" t="str">
        <f>IF(SUM(相談!M395)=0,"",SUM(相談!M395)/1000)</f>
        <v/>
      </c>
      <c r="P395" s="787" t="str">
        <f>IF(SUM(相談!Q395)=0,"",SUM(相談!Q395)/1000)</f>
        <v/>
      </c>
      <c r="Q395" s="787" t="str">
        <f>IF(SUM(基金!H395)=0,"",SUM(基金!H395)/1000)</f>
        <v/>
      </c>
      <c r="R395" s="787" t="str">
        <f>IF(SUM(善銀!H395)=0,"",SUM(善銀!H395)/1000)</f>
        <v/>
      </c>
      <c r="S395" s="787" t="str">
        <f>IF(SUM(一般募金!H395)=0,"",SUM(一般募金!H395)/1000)</f>
        <v/>
      </c>
      <c r="T395" s="787" t="str">
        <f>IF(SUM(一般募金!I395)=0,"",SUM(一般募金!I395)/1000)</f>
        <v/>
      </c>
      <c r="U395" s="787" t="str">
        <f>IF(SUM(一般募金!K395)=0,"",SUM(一般募金!K395)/1000)</f>
        <v/>
      </c>
      <c r="V395" s="787" t="str">
        <f>IF(SUM(歳末募金!H395)=0,"",SUM(歳末募金!I395)/1000)</f>
        <v/>
      </c>
      <c r="W395" s="787" t="str">
        <f>IF(SUM(センター管理!H395)=0,"",SUM(センター管理!H395)/1000)</f>
        <v/>
      </c>
      <c r="X395" s="787" t="str">
        <f>IF(SUM(センター管理!K395)=0,"",SUM(センター管理!K395)/1000)</f>
        <v/>
      </c>
      <c r="Y395" s="787" t="str">
        <f>IF(SUM(居宅!H395)=0,"",SUM(居宅!H395)/1000)</f>
        <v/>
      </c>
      <c r="Z395" s="787" t="str">
        <f>IF(SUM(居宅!I395)=0,"",SUM(居宅!I395)/1000)</f>
        <v/>
      </c>
      <c r="AA395" s="787" t="str">
        <f>IF(SUM(居宅!N395)=0,"",SUM(居宅!N395)/1000)</f>
        <v/>
      </c>
      <c r="AB395" s="787" t="str">
        <f>IF(SUM(居宅!U395)=0,"",SUM(居宅!U395)/1000)</f>
        <v/>
      </c>
      <c r="AC395" s="787" t="str">
        <f>IF(SUM(居宅!AH395)=0,"",SUM(居宅!AH395)/1000)</f>
        <v/>
      </c>
      <c r="AD395" s="787" t="str">
        <f>IF(SUM(居宅!AL395)=0,"",SUM(居宅!AL395)/1000)</f>
        <v/>
      </c>
      <c r="AE395" s="787" t="str">
        <f>IF(SUM(居宅!AV395)=0,"",SUM(居宅!AV395)/1000)</f>
        <v/>
      </c>
      <c r="AF395" s="787" t="str">
        <f>IF(SUM(居宅!AZ395)=0,"",SUM(居宅!AZ395)/1000)</f>
        <v/>
      </c>
      <c r="AG395" s="787" t="str">
        <f>IF(SUM(作業所!H395)=0,"",SUM(作業所!H395)/1000)</f>
        <v/>
      </c>
      <c r="AH395" s="787" t="str">
        <f>IF(SUM(作業所!I395)=0,"",SUM(作業所!I395)/1000)</f>
        <v/>
      </c>
      <c r="AI395" s="787" t="str">
        <f>IF(SUM(作業所!K395)=0,"",SUM(作業所!K395)/1000)</f>
        <v/>
      </c>
      <c r="AJ395" s="787" t="str">
        <f>IF(SUM(作業所!R395)=0,"",SUM(作業所!R395)/1000)</f>
        <v/>
      </c>
      <c r="AK395" s="788" t="str">
        <f>IF(SUM('市受託(公益)'!H395)=0,"",SUM('市受託(公益)'!H395)/1000)</f>
        <v/>
      </c>
      <c r="AL395" s="409" t="str">
        <f>IF(SUM('市受託(公益)'!I392)=0,"",SUM('市受託(公益)'!I392)/1000)</f>
        <v/>
      </c>
      <c r="AM395" s="133" t="str">
        <f>IF(SUM('市受託(公益)'!K392)=0,"",SUM('市受託(公益)'!K392)/1000)</f>
        <v/>
      </c>
    </row>
    <row r="396" spans="1:39" ht="13.8" hidden="1" outlineLevel="3">
      <c r="A396" s="789"/>
      <c r="B396" s="738"/>
      <c r="C396" s="739"/>
      <c r="D396" s="740"/>
      <c r="E396" s="739"/>
      <c r="F396" s="735" t="s">
        <v>1057</v>
      </c>
      <c r="G396" s="736" t="s">
        <v>1058</v>
      </c>
      <c r="H396" s="785">
        <v>0</v>
      </c>
      <c r="I396" s="785" t="str">
        <f t="shared" ref="I396" si="83">IF(SUM(K396,L396,M396,Q396,R396,S396,V396,W396,Y396,AG396,AK396)=0,"",SUM(K396,L396,M396,Q396,R396,S396,V396,W396,Y396,AG396,AK396))</f>
        <v/>
      </c>
      <c r="J396" s="785" t="e">
        <f t="shared" ref="J396" si="84">IF(H396=""," ",I396-H396)</f>
        <v>#VALUE!</v>
      </c>
      <c r="K396" s="786" t="str">
        <f>IF(SUM(法人!H396)=0,"",SUM(法人!H396)/1000)</f>
        <v/>
      </c>
      <c r="L396" s="787" t="str">
        <f>IF(SUM(地域!H396)=0,"",SUM(地域!H396)/1000)</f>
        <v/>
      </c>
      <c r="M396" s="787" t="str">
        <f>IF(SUM(相談!H396)=0,"",SUM(相談!H396)/1000)</f>
        <v/>
      </c>
      <c r="N396" s="787" t="str">
        <f>IF(SUM(相談!I396)=0,"",SUM(相談!I396)/1000)</f>
        <v/>
      </c>
      <c r="O396" s="787" t="str">
        <f>IF(SUM(相談!M396)=0,"",SUM(相談!M396)/1000)</f>
        <v/>
      </c>
      <c r="P396" s="787" t="str">
        <f>IF(SUM(相談!Q396)=0,"",SUM(相談!Q396)/1000)</f>
        <v/>
      </c>
      <c r="Q396" s="787" t="str">
        <f>IF(SUM(基金!H396)=0,"",SUM(基金!H396)/1000)</f>
        <v/>
      </c>
      <c r="R396" s="787" t="str">
        <f>IF(SUM(善銀!H396)=0,"",SUM(善銀!H396)/1000)</f>
        <v/>
      </c>
      <c r="S396" s="787" t="str">
        <f>IF(SUM(一般募金!H396)=0,"",SUM(一般募金!H396)/1000)</f>
        <v/>
      </c>
      <c r="T396" s="787" t="str">
        <f>IF(SUM(一般募金!I396)=0,"",SUM(一般募金!I396)/1000)</f>
        <v/>
      </c>
      <c r="U396" s="787" t="str">
        <f>IF(SUM(一般募金!K396)=0,"",SUM(一般募金!K396)/1000)</f>
        <v/>
      </c>
      <c r="V396" s="787" t="str">
        <f>IF(SUM(歳末募金!H396)=0,"",SUM(歳末募金!I396)/1000)</f>
        <v/>
      </c>
      <c r="W396" s="787" t="str">
        <f>IF(SUM(センター管理!H396)=0,"",SUM(センター管理!H396)/1000)</f>
        <v/>
      </c>
      <c r="X396" s="787" t="str">
        <f>IF(SUM(センター管理!K396)=0,"",SUM(センター管理!K396)/1000)</f>
        <v/>
      </c>
      <c r="Y396" s="787" t="str">
        <f>IF(SUM(居宅!H396)=0,"",SUM(居宅!H396)/1000)</f>
        <v/>
      </c>
      <c r="Z396" s="787" t="str">
        <f>IF(SUM(居宅!I396)=0,"",SUM(居宅!I396)/1000)</f>
        <v/>
      </c>
      <c r="AA396" s="787" t="str">
        <f>IF(SUM(居宅!N396)=0,"",SUM(居宅!N396)/1000)</f>
        <v/>
      </c>
      <c r="AB396" s="787" t="str">
        <f>IF(SUM(居宅!U396)=0,"",SUM(居宅!U396)/1000)</f>
        <v/>
      </c>
      <c r="AC396" s="787" t="str">
        <f>IF(SUM(居宅!AH396)=0,"",SUM(居宅!AH396)/1000)</f>
        <v/>
      </c>
      <c r="AD396" s="787" t="str">
        <f>IF(SUM(居宅!AL396)=0,"",SUM(居宅!AL396)/1000)</f>
        <v/>
      </c>
      <c r="AE396" s="787" t="str">
        <f>IF(SUM(居宅!AV396)=0,"",SUM(居宅!AV396)/1000)</f>
        <v/>
      </c>
      <c r="AF396" s="787" t="str">
        <f>IF(SUM(居宅!AZ396)=0,"",SUM(居宅!AZ396)/1000)</f>
        <v/>
      </c>
      <c r="AG396" s="787" t="str">
        <f>IF(SUM(作業所!H396)=0,"",SUM(作業所!H396)/1000)</f>
        <v/>
      </c>
      <c r="AH396" s="787" t="str">
        <f>IF(SUM(作業所!I396)=0,"",SUM(作業所!I396)/1000)</f>
        <v/>
      </c>
      <c r="AI396" s="787" t="str">
        <f>IF(SUM(作業所!K396)=0,"",SUM(作業所!K396)/1000)</f>
        <v/>
      </c>
      <c r="AJ396" s="787" t="str">
        <f>IF(SUM(作業所!R396)=0,"",SUM(作業所!R396)/1000)</f>
        <v/>
      </c>
      <c r="AK396" s="788" t="str">
        <f>IF(SUM('市受託(公益)'!H396)=0,"",SUM('市受託(公益)'!H396)/1000)</f>
        <v/>
      </c>
      <c r="AL396" s="409" t="str">
        <f>IF(SUM('市受託(公益)'!I393)=0,"",SUM('市受託(公益)'!I393)/1000)</f>
        <v/>
      </c>
      <c r="AM396" s="133" t="str">
        <f>IF(SUM('市受託(公益)'!K393)=0,"",SUM('市受託(公益)'!K393)/1000)</f>
        <v/>
      </c>
    </row>
    <row r="397" spans="1:39" ht="13.8" hidden="1" outlineLevel="3">
      <c r="A397" s="789"/>
      <c r="B397" s="738"/>
      <c r="C397" s="739"/>
      <c r="D397" s="740"/>
      <c r="E397" s="739"/>
      <c r="F397" s="735" t="s">
        <v>1059</v>
      </c>
      <c r="G397" s="736" t="s">
        <v>1060</v>
      </c>
      <c r="H397" s="785">
        <v>0</v>
      </c>
      <c r="I397" s="785" t="str">
        <f t="shared" si="80"/>
        <v/>
      </c>
      <c r="J397" s="785" t="e">
        <f t="shared" si="73"/>
        <v>#VALUE!</v>
      </c>
      <c r="K397" s="786" t="str">
        <f>IF(SUM(法人!H397)=0,"",SUM(法人!H397)/1000)</f>
        <v/>
      </c>
      <c r="L397" s="787" t="str">
        <f>IF(SUM(地域!H397)=0,"",SUM(地域!H397)/1000)</f>
        <v/>
      </c>
      <c r="M397" s="787" t="str">
        <f>IF(SUM(相談!H397)=0,"",SUM(相談!H397)/1000)</f>
        <v/>
      </c>
      <c r="N397" s="787" t="str">
        <f>IF(SUM(相談!I397)=0,"",SUM(相談!I397)/1000)</f>
        <v/>
      </c>
      <c r="O397" s="787" t="str">
        <f>IF(SUM(相談!M397)=0,"",SUM(相談!M397)/1000)</f>
        <v/>
      </c>
      <c r="P397" s="787" t="str">
        <f>IF(SUM(相談!Q397)=0,"",SUM(相談!Q397)/1000)</f>
        <v/>
      </c>
      <c r="Q397" s="787" t="str">
        <f>IF(SUM(基金!H397)=0,"",SUM(基金!H397)/1000)</f>
        <v/>
      </c>
      <c r="R397" s="787" t="str">
        <f>IF(SUM(善銀!H397)=0,"",SUM(善銀!H397)/1000)</f>
        <v/>
      </c>
      <c r="S397" s="787" t="str">
        <f>IF(SUM(一般募金!H397)=0,"",SUM(一般募金!H397)/1000)</f>
        <v/>
      </c>
      <c r="T397" s="787" t="str">
        <f>IF(SUM(一般募金!I397)=0,"",SUM(一般募金!I397)/1000)</f>
        <v/>
      </c>
      <c r="U397" s="787" t="str">
        <f>IF(SUM(一般募金!K397)=0,"",SUM(一般募金!K397)/1000)</f>
        <v/>
      </c>
      <c r="V397" s="787" t="str">
        <f>IF(SUM(歳末募金!H397)=0,"",SUM(歳末募金!I397)/1000)</f>
        <v/>
      </c>
      <c r="W397" s="787" t="str">
        <f>IF(SUM(センター管理!H397)=0,"",SUM(センター管理!H397)/1000)</f>
        <v/>
      </c>
      <c r="X397" s="787" t="str">
        <f>IF(SUM(センター管理!K397)=0,"",SUM(センター管理!K397)/1000)</f>
        <v/>
      </c>
      <c r="Y397" s="787" t="str">
        <f>IF(SUM(居宅!H397)=0,"",SUM(居宅!H397)/1000)</f>
        <v/>
      </c>
      <c r="Z397" s="787" t="str">
        <f>IF(SUM(居宅!I397)=0,"",SUM(居宅!I397)/1000)</f>
        <v/>
      </c>
      <c r="AA397" s="787" t="str">
        <f>IF(SUM(居宅!N397)=0,"",SUM(居宅!N397)/1000)</f>
        <v/>
      </c>
      <c r="AB397" s="787" t="str">
        <f>IF(SUM(居宅!U397)=0,"",SUM(居宅!U397)/1000)</f>
        <v/>
      </c>
      <c r="AC397" s="787" t="str">
        <f>IF(SUM(居宅!AH397)=0,"",SUM(居宅!AH397)/1000)</f>
        <v/>
      </c>
      <c r="AD397" s="787" t="str">
        <f>IF(SUM(居宅!AL397)=0,"",SUM(居宅!AL397)/1000)</f>
        <v/>
      </c>
      <c r="AE397" s="787" t="str">
        <f>IF(SUM(居宅!AV397)=0,"",SUM(居宅!AV397)/1000)</f>
        <v/>
      </c>
      <c r="AF397" s="787" t="str">
        <f>IF(SUM(居宅!AZ397)=0,"",SUM(居宅!AZ397)/1000)</f>
        <v/>
      </c>
      <c r="AG397" s="787" t="str">
        <f>IF(SUM(作業所!H397)=0,"",SUM(作業所!H397)/1000)</f>
        <v/>
      </c>
      <c r="AH397" s="787" t="str">
        <f>IF(SUM(作業所!I397)=0,"",SUM(作業所!I397)/1000)</f>
        <v/>
      </c>
      <c r="AI397" s="787" t="str">
        <f>IF(SUM(作業所!K397)=0,"",SUM(作業所!K397)/1000)</f>
        <v/>
      </c>
      <c r="AJ397" s="787" t="str">
        <f>IF(SUM(作業所!R397)=0,"",SUM(作業所!R397)/1000)</f>
        <v/>
      </c>
      <c r="AK397" s="788" t="str">
        <f>IF(SUM('市受託(公益)'!H397)=0,"",SUM('市受託(公益)'!H397)/1000)</f>
        <v/>
      </c>
      <c r="AL397" s="409" t="str">
        <f>IF(SUM('市受託(公益)'!I397)=0,"",SUM('市受託(公益)'!I397)/1000)</f>
        <v/>
      </c>
      <c r="AM397" s="133" t="str">
        <f>IF(SUM('市受託(公益)'!K397)=0,"",SUM('市受託(公益)'!K397)/1000)</f>
        <v/>
      </c>
    </row>
    <row r="398" spans="1:39" ht="13.8" hidden="1" outlineLevel="1">
      <c r="A398" s="789"/>
      <c r="B398" s="738"/>
      <c r="C398" s="739"/>
      <c r="D398" s="792" t="s">
        <v>484</v>
      </c>
      <c r="E398" s="736" t="s">
        <v>552</v>
      </c>
      <c r="F398" s="792"/>
      <c r="G398" s="736"/>
      <c r="H398" s="785">
        <v>516</v>
      </c>
      <c r="I398" s="785">
        <f t="shared" si="80"/>
        <v>478</v>
      </c>
      <c r="J398" s="785">
        <f t="shared" si="73"/>
        <v>-38</v>
      </c>
      <c r="K398" s="786" t="str">
        <f>IF(SUM(法人!H398)=0,"",SUM(法人!H398)/1000)</f>
        <v/>
      </c>
      <c r="L398" s="787">
        <f>IF(SUM(地域!H398)=0,"",SUM(地域!H398)/1000)</f>
        <v>10</v>
      </c>
      <c r="M398" s="787" t="str">
        <f>IF(SUM(相談!H398)=0,"",SUM(相談!H398)/1000)</f>
        <v/>
      </c>
      <c r="N398" s="787" t="str">
        <f>IF(SUM(相談!I398)=0,"",SUM(相談!I398)/1000)</f>
        <v/>
      </c>
      <c r="O398" s="787" t="str">
        <f>IF(SUM(相談!M398)=0,"",SUM(相談!M398)/1000)</f>
        <v/>
      </c>
      <c r="P398" s="787" t="str">
        <f>IF(SUM(相談!Q398)=0,"",SUM(相談!Q398)/1000)</f>
        <v/>
      </c>
      <c r="Q398" s="787" t="str">
        <f>IF(SUM(基金!H398)=0,"",SUM(基金!H398)/1000)</f>
        <v/>
      </c>
      <c r="R398" s="787" t="str">
        <f>IF(SUM(善銀!H398)=0,"",SUM(善銀!H398)/1000)</f>
        <v/>
      </c>
      <c r="S398" s="787" t="str">
        <f>IF(SUM(一般募金!H398)=0,"",SUM(一般募金!H398)/1000)</f>
        <v/>
      </c>
      <c r="T398" s="787" t="str">
        <f>IF(SUM(一般募金!I398)=0,"",SUM(一般募金!I398)/1000)</f>
        <v/>
      </c>
      <c r="U398" s="787" t="str">
        <f>IF(SUM(一般募金!K398)=0,"",SUM(一般募金!K398)/1000)</f>
        <v/>
      </c>
      <c r="V398" s="787" t="str">
        <f>IF(SUM(歳末募金!H398)=0,"",SUM(歳末募金!I398)/1000)</f>
        <v/>
      </c>
      <c r="W398" s="787">
        <f>IF(SUM(センター管理!H398)=0,"",SUM(センター管理!H398)/1000)</f>
        <v>160</v>
      </c>
      <c r="X398" s="787">
        <f>IF(SUM(センター管理!K398)=0,"",SUM(センター管理!K398)/1000)</f>
        <v>160</v>
      </c>
      <c r="Y398" s="787">
        <f>IF(SUM(居宅!H398)=0,"",SUM(居宅!H398)/1000)</f>
        <v>308</v>
      </c>
      <c r="Z398" s="787" t="str">
        <f>IF(SUM(居宅!I398)=0,"",SUM(居宅!I398)/1000)</f>
        <v/>
      </c>
      <c r="AA398" s="787" t="str">
        <f>IF(SUM(居宅!N398)=0,"",SUM(居宅!N398)/1000)</f>
        <v/>
      </c>
      <c r="AB398" s="787">
        <f>IF(SUM(居宅!U398)=0,"",SUM(居宅!U398)/1000)</f>
        <v>193</v>
      </c>
      <c r="AC398" s="787" t="str">
        <f>IF(SUM(居宅!AH398)=0,"",SUM(居宅!AH398)/1000)</f>
        <v/>
      </c>
      <c r="AD398" s="787">
        <f>IF(SUM(居宅!AL398)=0,"",SUM(居宅!AL398)/1000)</f>
        <v>50</v>
      </c>
      <c r="AE398" s="787">
        <f>IF(SUM(居宅!AV398)=0,"",SUM(居宅!AV398)/1000)</f>
        <v>10</v>
      </c>
      <c r="AF398" s="787">
        <f>IF(SUM(居宅!AZ398)=0,"",SUM(居宅!AZ398)/1000)</f>
        <v>55</v>
      </c>
      <c r="AG398" s="787" t="str">
        <f>IF(SUM(作業所!H398)=0,"",SUM(作業所!H398)/1000)</f>
        <v/>
      </c>
      <c r="AH398" s="787" t="str">
        <f>IF(SUM(作業所!I398)=0,"",SUM(作業所!I398)/1000)</f>
        <v/>
      </c>
      <c r="AI398" s="787" t="str">
        <f>IF(SUM(作業所!K398)=0,"",SUM(作業所!K398)/1000)</f>
        <v/>
      </c>
      <c r="AJ398" s="787" t="str">
        <f>IF(SUM(作業所!R398)=0,"",SUM(作業所!R398)/1000)</f>
        <v/>
      </c>
      <c r="AK398" s="788" t="str">
        <f>IF(SUM('市受託(公益)'!H398)=0,"",SUM('市受託(公益)'!H398)/1000)</f>
        <v/>
      </c>
      <c r="AL398" s="411" t="str">
        <f>IF(SUM('市受託(公益)'!I398)=0,"",SUM('市受託(公益)'!I398)/1000)</f>
        <v/>
      </c>
      <c r="AM398" s="135" t="str">
        <f>IF(SUM('市受託(公益)'!K398)=0,"",SUM('市受託(公益)'!K398)/1000)</f>
        <v/>
      </c>
    </row>
    <row r="399" spans="1:39" ht="13.8" hidden="1" outlineLevel="1">
      <c r="A399" s="789"/>
      <c r="B399" s="738"/>
      <c r="C399" s="739"/>
      <c r="D399" s="797" t="s">
        <v>485</v>
      </c>
      <c r="E399" s="796" t="s">
        <v>553</v>
      </c>
      <c r="F399" s="792"/>
      <c r="G399" s="736"/>
      <c r="H399" s="785">
        <v>1985</v>
      </c>
      <c r="I399" s="785">
        <f>IF(SUM(K399,L399,M399,Q399,R399,S399,V399,W399,Y399,AG399,AK399)=0,"",SUM(K399,L399,M399,Q399,R399,S399,V399,W399,Y399,AG399,AK399))</f>
        <v>2363</v>
      </c>
      <c r="J399" s="785">
        <f>IF(H399=""," ",I399-H399)</f>
        <v>378</v>
      </c>
      <c r="K399" s="786">
        <f>IF(SUM(法人!H399)=0,"",SUM(法人!H399)/1000)</f>
        <v>58</v>
      </c>
      <c r="L399" s="787">
        <f>IF(SUM(地域!H399)=0,"",SUM(地域!H399)/1000)</f>
        <v>100</v>
      </c>
      <c r="M399" s="787">
        <f>IF(SUM(相談!H399)=0,"",SUM(相談!H399)/1000)</f>
        <v>15</v>
      </c>
      <c r="N399" s="787">
        <f>IF(SUM(相談!I399)=0,"",SUM(相談!I399)/1000)</f>
        <v>15</v>
      </c>
      <c r="O399" s="787" t="str">
        <f>IF(SUM(相談!M399)=0,"",SUM(相談!M399)/1000)</f>
        <v/>
      </c>
      <c r="P399" s="787" t="str">
        <f>IF(SUM(相談!Q399)=0,"",SUM(相談!Q399)/1000)</f>
        <v/>
      </c>
      <c r="Q399" s="787" t="str">
        <f>IF(SUM(基金!H399)=0,"",SUM(基金!H399)/1000)</f>
        <v/>
      </c>
      <c r="R399" s="787" t="str">
        <f>IF(SUM(善銀!H399)=0,"",SUM(善銀!H399)/1000)</f>
        <v/>
      </c>
      <c r="S399" s="787" t="str">
        <f>IF(SUM(一般募金!H399)=0,"",SUM(一般募金!H399)/1000)</f>
        <v/>
      </c>
      <c r="T399" s="787" t="str">
        <f>IF(SUM(一般募金!I399)=0,"",SUM(一般募金!I399)/1000)</f>
        <v/>
      </c>
      <c r="U399" s="787" t="str">
        <f>IF(SUM(一般募金!K399)=0,"",SUM(一般募金!K399)/1000)</f>
        <v/>
      </c>
      <c r="V399" s="787" t="str">
        <f>IF(SUM(歳末募金!H399)=0,"",SUM(歳末募金!I399)/1000)</f>
        <v/>
      </c>
      <c r="W399" s="787">
        <f>IF(SUM(センター管理!H399)=0,"",SUM(センター管理!H399)/1000)</f>
        <v>60</v>
      </c>
      <c r="X399" s="787">
        <f>IF(SUM(センター管理!K399)=0,"",SUM(センター管理!K399)/1000)</f>
        <v>60</v>
      </c>
      <c r="Y399" s="787">
        <f>IF(SUM(居宅!H399)=0,"",SUM(居宅!H399)/1000)</f>
        <v>1515</v>
      </c>
      <c r="Z399" s="787">
        <f>IF(SUM(居宅!I399)=0,"",SUM(居宅!I399)/1000)</f>
        <v>5</v>
      </c>
      <c r="AA399" s="787">
        <f>IF(SUM(居宅!N399)=0,"",SUM(居宅!N399)/1000)</f>
        <v>150</v>
      </c>
      <c r="AB399" s="787">
        <f>IF(SUM(居宅!U399)=0,"",SUM(居宅!U399)/1000)</f>
        <v>255</v>
      </c>
      <c r="AC399" s="787">
        <f>IF(SUM(居宅!AH399)=0,"",SUM(居宅!AH399)/1000)</f>
        <v>100</v>
      </c>
      <c r="AD399" s="787">
        <f>IF(SUM(居宅!AL399)=0,"",SUM(居宅!AL399)/1000)</f>
        <v>205</v>
      </c>
      <c r="AE399" s="787">
        <f>IF(SUM(居宅!AV399)=0,"",SUM(居宅!AV399)/1000)</f>
        <v>745</v>
      </c>
      <c r="AF399" s="787">
        <f>IF(SUM(居宅!AZ399)=0,"",SUM(居宅!AZ399)/1000)</f>
        <v>55</v>
      </c>
      <c r="AG399" s="787">
        <f>IF(SUM(作業所!H399)=0,"",SUM(作業所!H399)/1000)</f>
        <v>615</v>
      </c>
      <c r="AH399" s="787" t="str">
        <f>IF(SUM(作業所!I399)=0,"",SUM(作業所!I399)/1000)</f>
        <v/>
      </c>
      <c r="AI399" s="787">
        <f>IF(SUM(作業所!K399)=0,"",SUM(作業所!K399)/1000)</f>
        <v>615</v>
      </c>
      <c r="AJ399" s="787" t="str">
        <f>IF(SUM(作業所!R399)=0,"",SUM(作業所!R399)/1000)</f>
        <v/>
      </c>
      <c r="AK399" s="788" t="str">
        <f>IF(SUM('市受託(公益)'!H399)=0,"",SUM('市受託(公益)'!H399)/1000)</f>
        <v/>
      </c>
      <c r="AL399" s="409" t="str">
        <f>IF(SUM('市受託(公益)'!I399)=0,"",SUM('市受託(公益)'!I399)/1000)</f>
        <v/>
      </c>
      <c r="AM399" s="133" t="str">
        <f>IF(SUM('市受託(公益)'!K399)=0,"",SUM('市受託(公益)'!K399)/1000)</f>
        <v/>
      </c>
    </row>
    <row r="400" spans="1:39" ht="13.8" hidden="1" outlineLevel="1">
      <c r="A400" s="789"/>
      <c r="B400" s="738"/>
      <c r="C400" s="739"/>
      <c r="D400" s="792" t="s">
        <v>486</v>
      </c>
      <c r="E400" s="736" t="s">
        <v>554</v>
      </c>
      <c r="F400" s="792"/>
      <c r="G400" s="736"/>
      <c r="H400" s="785">
        <v>6554</v>
      </c>
      <c r="I400" s="785">
        <f t="shared" si="80"/>
        <v>6593</v>
      </c>
      <c r="J400" s="785">
        <f t="shared" si="73"/>
        <v>39</v>
      </c>
      <c r="K400" s="786">
        <f>IF(SUM(法人!H400)=0,"",SUM(法人!H400)/1000)</f>
        <v>643</v>
      </c>
      <c r="L400" s="787">
        <f>IF(SUM(地域!H400)=0,"",SUM(地域!H400)/1000)</f>
        <v>735</v>
      </c>
      <c r="M400" s="787">
        <f>IF(SUM(相談!H400)=0,"",SUM(相談!H400)/1000)</f>
        <v>14</v>
      </c>
      <c r="N400" s="787">
        <f>IF(SUM(相談!I400)=0,"",SUM(相談!I400)/1000)</f>
        <v>14</v>
      </c>
      <c r="O400" s="787" t="str">
        <f>IF(SUM(相談!M400)=0,"",SUM(相談!M400)/1000)</f>
        <v/>
      </c>
      <c r="P400" s="787" t="str">
        <f>IF(SUM(相談!Q400)=0,"",SUM(相談!Q400)/1000)</f>
        <v/>
      </c>
      <c r="Q400" s="787" t="str">
        <f>IF(SUM(基金!H400)=0,"",SUM(基金!H400)/1000)</f>
        <v/>
      </c>
      <c r="R400" s="787" t="str">
        <f>IF(SUM(善銀!H400)=0,"",SUM(善銀!H400)/1000)</f>
        <v/>
      </c>
      <c r="S400" s="787" t="str">
        <f>IF(SUM(一般募金!H400)=0,"",SUM(一般募金!H400)/1000)</f>
        <v/>
      </c>
      <c r="T400" s="787" t="str">
        <f>IF(SUM(一般募金!I400)=0,"",SUM(一般募金!I400)/1000)</f>
        <v/>
      </c>
      <c r="U400" s="787" t="str">
        <f>IF(SUM(一般募金!K400)=0,"",SUM(一般募金!K400)/1000)</f>
        <v/>
      </c>
      <c r="V400" s="787" t="str">
        <f>IF(SUM(歳末募金!H400)=0,"",SUM(歳末募金!I400)/1000)</f>
        <v/>
      </c>
      <c r="W400" s="787">
        <f>IF(SUM(センター管理!H400)=0,"",SUM(センター管理!H400)/1000)</f>
        <v>151</v>
      </c>
      <c r="X400" s="787">
        <f>IF(SUM(センター管理!K400)=0,"",SUM(センター管理!K400)/1000)</f>
        <v>151</v>
      </c>
      <c r="Y400" s="787">
        <f>IF(SUM(居宅!H400)=0,"",SUM(居宅!H400)/1000)</f>
        <v>4693</v>
      </c>
      <c r="Z400" s="787">
        <f>IF(SUM(居宅!I400)=0,"",SUM(居宅!I400)/1000)</f>
        <v>108</v>
      </c>
      <c r="AA400" s="787">
        <f>IF(SUM(居宅!N400)=0,"",SUM(居宅!N400)/1000)</f>
        <v>841</v>
      </c>
      <c r="AB400" s="787">
        <f>IF(SUM(居宅!U400)=0,"",SUM(居宅!U400)/1000)</f>
        <v>1067</v>
      </c>
      <c r="AC400" s="787">
        <f>IF(SUM(居宅!AH400)=0,"",SUM(居宅!AH400)/1000)</f>
        <v>275</v>
      </c>
      <c r="AD400" s="787">
        <f>IF(SUM(居宅!AL400)=0,"",SUM(居宅!AL400)/1000)</f>
        <v>1654</v>
      </c>
      <c r="AE400" s="787">
        <f>IF(SUM(居宅!AV400)=0,"",SUM(居宅!AV400)/1000)</f>
        <v>198</v>
      </c>
      <c r="AF400" s="787">
        <f>IF(SUM(居宅!AZ400)=0,"",SUM(居宅!AZ400)/1000)</f>
        <v>550</v>
      </c>
      <c r="AG400" s="787">
        <f>IF(SUM(作業所!H400)=0,"",SUM(作業所!H400)/1000)</f>
        <v>357</v>
      </c>
      <c r="AH400" s="787" t="str">
        <f>IF(SUM(作業所!I400)=0,"",SUM(作業所!I400)/1000)</f>
        <v/>
      </c>
      <c r="AI400" s="787">
        <f>IF(SUM(作業所!K400)=0,"",SUM(作業所!K400)/1000)</f>
        <v>205</v>
      </c>
      <c r="AJ400" s="787">
        <f>IF(SUM(作業所!R400)=0,"",SUM(作業所!R400)/1000)</f>
        <v>152</v>
      </c>
      <c r="AK400" s="788" t="str">
        <f>IF(SUM('市受託(公益)'!H400)=0,"",SUM('市受託(公益)'!H400)/1000)</f>
        <v/>
      </c>
      <c r="AL400" s="409" t="str">
        <f>IF(SUM('市受託(公益)'!I400)=0,"",SUM('市受託(公益)'!I400)/1000)</f>
        <v/>
      </c>
      <c r="AM400" s="133" t="str">
        <f>IF(SUM('市受託(公益)'!K400)=0,"",SUM('市受託(公益)'!K400)/1000)</f>
        <v/>
      </c>
    </row>
    <row r="401" spans="1:39" ht="13.8" hidden="1" outlineLevel="3">
      <c r="A401" s="789"/>
      <c r="B401" s="738"/>
      <c r="C401" s="739"/>
      <c r="D401" s="740"/>
      <c r="E401" s="739"/>
      <c r="F401" s="735" t="s">
        <v>1061</v>
      </c>
      <c r="G401" s="736" t="s">
        <v>1010</v>
      </c>
      <c r="H401" s="785">
        <v>0</v>
      </c>
      <c r="I401" s="785" t="str">
        <f t="shared" si="80"/>
        <v/>
      </c>
      <c r="J401" s="785" t="e">
        <f t="shared" si="73"/>
        <v>#VALUE!</v>
      </c>
      <c r="K401" s="786" t="str">
        <f>IF(SUM(法人!H401)=0,"",SUM(法人!H401)/1000)</f>
        <v/>
      </c>
      <c r="L401" s="787" t="str">
        <f>IF(SUM(地域!H401)=0,"",SUM(地域!H401)/1000)</f>
        <v/>
      </c>
      <c r="M401" s="787" t="str">
        <f>IF(SUM(相談!H401)=0,"",SUM(相談!H401)/1000)</f>
        <v/>
      </c>
      <c r="N401" s="787" t="str">
        <f>IF(SUM(相談!I401)=0,"",SUM(相談!I401)/1000)</f>
        <v/>
      </c>
      <c r="O401" s="787" t="str">
        <f>IF(SUM(相談!M401)=0,"",SUM(相談!M401)/1000)</f>
        <v/>
      </c>
      <c r="P401" s="787" t="str">
        <f>IF(SUM(相談!Q401)=0,"",SUM(相談!Q401)/1000)</f>
        <v/>
      </c>
      <c r="Q401" s="787" t="str">
        <f>IF(SUM(基金!H401)=0,"",SUM(基金!H401)/1000)</f>
        <v/>
      </c>
      <c r="R401" s="787" t="str">
        <f>IF(SUM(善銀!H401)=0,"",SUM(善銀!H401)/1000)</f>
        <v/>
      </c>
      <c r="S401" s="787" t="str">
        <f>IF(SUM(一般募金!H401)=0,"",SUM(一般募金!H401)/1000)</f>
        <v/>
      </c>
      <c r="T401" s="787" t="str">
        <f>IF(SUM(一般募金!I401)=0,"",SUM(一般募金!I401)/1000)</f>
        <v/>
      </c>
      <c r="U401" s="787" t="str">
        <f>IF(SUM(一般募金!K401)=0,"",SUM(一般募金!K401)/1000)</f>
        <v/>
      </c>
      <c r="V401" s="787" t="str">
        <f>IF(SUM(歳末募金!H401)=0,"",SUM(歳末募金!I401)/1000)</f>
        <v/>
      </c>
      <c r="W401" s="787" t="str">
        <f>IF(SUM(センター管理!H401)=0,"",SUM(センター管理!H401)/1000)</f>
        <v/>
      </c>
      <c r="X401" s="787" t="str">
        <f>IF(SUM(センター管理!K401)=0,"",SUM(センター管理!K401)/1000)</f>
        <v/>
      </c>
      <c r="Y401" s="787" t="str">
        <f>IF(SUM(居宅!H401)=0,"",SUM(居宅!H401)/1000)</f>
        <v/>
      </c>
      <c r="Z401" s="787" t="str">
        <f>IF(SUM(居宅!I401)=0,"",SUM(居宅!I401)/1000)</f>
        <v/>
      </c>
      <c r="AA401" s="787" t="str">
        <f>IF(SUM(居宅!N401)=0,"",SUM(居宅!N401)/1000)</f>
        <v/>
      </c>
      <c r="AB401" s="787" t="str">
        <f>IF(SUM(居宅!U401)=0,"",SUM(居宅!U401)/1000)</f>
        <v/>
      </c>
      <c r="AC401" s="787" t="str">
        <f>IF(SUM(居宅!AH401)=0,"",SUM(居宅!AH401)/1000)</f>
        <v/>
      </c>
      <c r="AD401" s="787" t="str">
        <f>IF(SUM(居宅!AL401)=0,"",SUM(居宅!AL401)/1000)</f>
        <v/>
      </c>
      <c r="AE401" s="787" t="str">
        <f>IF(SUM(居宅!AV401)=0,"",SUM(居宅!AV401)/1000)</f>
        <v/>
      </c>
      <c r="AF401" s="787" t="str">
        <f>IF(SUM(居宅!AZ401)=0,"",SUM(居宅!AZ401)/1000)</f>
        <v/>
      </c>
      <c r="AG401" s="787" t="str">
        <f>IF(SUM(作業所!H401)=0,"",SUM(作業所!H401)/1000)</f>
        <v/>
      </c>
      <c r="AH401" s="787" t="str">
        <f>IF(SUM(作業所!I401)=0,"",SUM(作業所!I401)/1000)</f>
        <v/>
      </c>
      <c r="AI401" s="787" t="str">
        <f>IF(SUM(作業所!K401)=0,"",SUM(作業所!K401)/1000)</f>
        <v/>
      </c>
      <c r="AJ401" s="787" t="str">
        <f>IF(SUM(作業所!R401)=0,"",SUM(作業所!R401)/1000)</f>
        <v/>
      </c>
      <c r="AK401" s="788" t="str">
        <f>IF(SUM('市受託(公益)'!H401)=0,"",SUM('市受託(公益)'!H401)/1000)</f>
        <v/>
      </c>
      <c r="AL401" s="409" t="str">
        <f>IF(SUM('市受託(公益)'!I401)=0,"",SUM('市受託(公益)'!I401)/1000)</f>
        <v/>
      </c>
      <c r="AM401" s="133" t="str">
        <f>IF(SUM('市受託(公益)'!K401)=0,"",SUM('市受託(公益)'!K401)/1000)</f>
        <v/>
      </c>
    </row>
    <row r="402" spans="1:39" ht="13.8" hidden="1" outlineLevel="3">
      <c r="A402" s="789"/>
      <c r="B402" s="738"/>
      <c r="C402" s="739"/>
      <c r="D402" s="740"/>
      <c r="E402" s="739"/>
      <c r="F402" s="735" t="s">
        <v>1011</v>
      </c>
      <c r="G402" s="736" t="s">
        <v>804</v>
      </c>
      <c r="H402" s="785">
        <v>5309</v>
      </c>
      <c r="I402" s="785">
        <f t="shared" ref="I402" si="85">IF(SUM(K402,L402,M402,Q402,R402,S402,V402,W402,Y402,AG402,AK402)=0,"",SUM(K402,L402,M402,Q402,R402,S402,V402,W402,Y402,AG402,AK402))</f>
        <v>5272</v>
      </c>
      <c r="J402" s="785">
        <f t="shared" ref="J402" si="86">IF(H402=""," ",I402-H402)</f>
        <v>-37</v>
      </c>
      <c r="K402" s="786">
        <f>IF(SUM(法人!H402)=0,"",SUM(法人!H402)/1000)</f>
        <v>426</v>
      </c>
      <c r="L402" s="787">
        <f>IF(SUM(地域!H402)=0,"",SUM(地域!H402)/1000)</f>
        <v>705</v>
      </c>
      <c r="M402" s="787">
        <f>IF(SUM(相談!H402)=0,"",SUM(相談!H402)/1000)</f>
        <v>10</v>
      </c>
      <c r="N402" s="787">
        <f>IF(SUM(相談!I402)=0,"",SUM(相談!I402)/1000)</f>
        <v>10</v>
      </c>
      <c r="O402" s="787" t="str">
        <f>IF(SUM(相談!M402)=0,"",SUM(相談!M402)/1000)</f>
        <v/>
      </c>
      <c r="P402" s="787" t="str">
        <f>IF(SUM(相談!Q402)=0,"",SUM(相談!Q402)/1000)</f>
        <v/>
      </c>
      <c r="Q402" s="787" t="str">
        <f>IF(SUM(基金!H402)=0,"",SUM(基金!H402)/1000)</f>
        <v/>
      </c>
      <c r="R402" s="787" t="str">
        <f>IF(SUM(善銀!H402)=0,"",SUM(善銀!H402)/1000)</f>
        <v/>
      </c>
      <c r="S402" s="787" t="str">
        <f>IF(SUM(一般募金!H402)=0,"",SUM(一般募金!H402)/1000)</f>
        <v/>
      </c>
      <c r="T402" s="787" t="str">
        <f>IF(SUM(一般募金!I402)=0,"",SUM(一般募金!I402)/1000)</f>
        <v/>
      </c>
      <c r="U402" s="787" t="str">
        <f>IF(SUM(一般募金!K402)=0,"",SUM(一般募金!K402)/1000)</f>
        <v/>
      </c>
      <c r="V402" s="787" t="str">
        <f>IF(SUM(歳末募金!H402)=0,"",SUM(歳末募金!I402)/1000)</f>
        <v/>
      </c>
      <c r="W402" s="787">
        <f>IF(SUM(センター管理!H402)=0,"",SUM(センター管理!H402)/1000)</f>
        <v>149</v>
      </c>
      <c r="X402" s="787">
        <f>IF(SUM(センター管理!K402)=0,"",SUM(センター管理!K402)/1000)</f>
        <v>149</v>
      </c>
      <c r="Y402" s="787">
        <f>IF(SUM(居宅!H402)=0,"",SUM(居宅!H402)/1000)</f>
        <v>3660</v>
      </c>
      <c r="Z402" s="787">
        <f>IF(SUM(居宅!I402)=0,"",SUM(居宅!I402)/1000)</f>
        <v>100</v>
      </c>
      <c r="AA402" s="787">
        <f>IF(SUM(居宅!N402)=0,"",SUM(居宅!N402)/1000)</f>
        <v>583</v>
      </c>
      <c r="AB402" s="787">
        <f>IF(SUM(居宅!U402)=0,"",SUM(居宅!U402)/1000)</f>
        <v>719</v>
      </c>
      <c r="AC402" s="787">
        <f>IF(SUM(居宅!AH402)=0,"",SUM(居宅!AH402)/1000)</f>
        <v>228</v>
      </c>
      <c r="AD402" s="787">
        <f>IF(SUM(居宅!AL402)=0,"",SUM(居宅!AL402)/1000)</f>
        <v>1512</v>
      </c>
      <c r="AE402" s="787">
        <f>IF(SUM(居宅!AV402)=0,"",SUM(居宅!AV402)/1000)</f>
        <v>168</v>
      </c>
      <c r="AF402" s="787">
        <f>IF(SUM(居宅!AZ402)=0,"",SUM(居宅!AZ402)/1000)</f>
        <v>350</v>
      </c>
      <c r="AG402" s="787">
        <f>IF(SUM(作業所!H402)=0,"",SUM(作業所!H402)/1000)</f>
        <v>322</v>
      </c>
      <c r="AH402" s="787" t="str">
        <f>IF(SUM(作業所!I402)=0,"",SUM(作業所!I402)/1000)</f>
        <v/>
      </c>
      <c r="AI402" s="787">
        <f>IF(SUM(作業所!K402)=0,"",SUM(作業所!K402)/1000)</f>
        <v>178</v>
      </c>
      <c r="AJ402" s="787">
        <f>IF(SUM(作業所!R402)=0,"",SUM(作業所!R402)/1000)</f>
        <v>144</v>
      </c>
      <c r="AK402" s="788" t="str">
        <f>IF(SUM('市受託(公益)'!H402)=0,"",SUM('市受託(公益)'!H402)/1000)</f>
        <v/>
      </c>
      <c r="AL402" s="409" t="str">
        <f>IF(SUM('市受託(公益)'!I403)=0,"",SUM('市受託(公益)'!I403)/1000)</f>
        <v/>
      </c>
      <c r="AM402" s="133" t="str">
        <f>IF(SUM('市受託(公益)'!K403)=0,"",SUM('市受託(公益)'!K403)/1000)</f>
        <v/>
      </c>
    </row>
    <row r="403" spans="1:39" ht="13.8" hidden="1" outlineLevel="3">
      <c r="A403" s="789"/>
      <c r="B403" s="738"/>
      <c r="C403" s="739"/>
      <c r="D403" s="740"/>
      <c r="E403" s="739"/>
      <c r="F403" s="735" t="s">
        <v>1012</v>
      </c>
      <c r="G403" s="736" t="s">
        <v>805</v>
      </c>
      <c r="H403" s="785">
        <v>1113</v>
      </c>
      <c r="I403" s="785">
        <f t="shared" si="80"/>
        <v>1189</v>
      </c>
      <c r="J403" s="785">
        <f t="shared" si="73"/>
        <v>76</v>
      </c>
      <c r="K403" s="786">
        <f>IF(SUM(法人!H403)=0,"",SUM(法人!H403)/1000)</f>
        <v>217</v>
      </c>
      <c r="L403" s="787">
        <f>IF(SUM(地域!H403)=0,"",SUM(地域!H403)/1000)</f>
        <v>30</v>
      </c>
      <c r="M403" s="787">
        <f>IF(SUM(相談!H403)=0,"",SUM(相談!H403)/1000)</f>
        <v>4</v>
      </c>
      <c r="N403" s="787">
        <f>IF(SUM(相談!I403)=0,"",SUM(相談!I403)/1000)</f>
        <v>4</v>
      </c>
      <c r="O403" s="787" t="str">
        <f>IF(SUM(相談!M403)=0,"",SUM(相談!M403)/1000)</f>
        <v/>
      </c>
      <c r="P403" s="787" t="str">
        <f>IF(SUM(相談!Q403)=0,"",SUM(相談!Q403)/1000)</f>
        <v/>
      </c>
      <c r="Q403" s="787" t="str">
        <f>IF(SUM(基金!H403)=0,"",SUM(基金!H403)/1000)</f>
        <v/>
      </c>
      <c r="R403" s="787" t="str">
        <f>IF(SUM(善銀!H403)=0,"",SUM(善銀!H403)/1000)</f>
        <v/>
      </c>
      <c r="S403" s="787" t="str">
        <f>IF(SUM(一般募金!H403)=0,"",SUM(一般募金!H403)/1000)</f>
        <v/>
      </c>
      <c r="T403" s="787" t="str">
        <f>IF(SUM(一般募金!I403)=0,"",SUM(一般募金!I403)/1000)</f>
        <v/>
      </c>
      <c r="U403" s="787" t="str">
        <f>IF(SUM(一般募金!K403)=0,"",SUM(一般募金!K403)/1000)</f>
        <v/>
      </c>
      <c r="V403" s="787" t="str">
        <f>IF(SUM(歳末募金!H403)=0,"",SUM(歳末募金!I403)/1000)</f>
        <v/>
      </c>
      <c r="W403" s="787">
        <f>IF(SUM(センター管理!H403)=0,"",SUM(センター管理!H403)/1000)</f>
        <v>2</v>
      </c>
      <c r="X403" s="787">
        <f>IF(SUM(センター管理!K403)=0,"",SUM(センター管理!K403)/1000)</f>
        <v>2</v>
      </c>
      <c r="Y403" s="787">
        <f>IF(SUM(居宅!H403)=0,"",SUM(居宅!H403)/1000)</f>
        <v>901</v>
      </c>
      <c r="Z403" s="787">
        <f>IF(SUM(居宅!I403)=0,"",SUM(居宅!I403)/1000)</f>
        <v>8</v>
      </c>
      <c r="AA403" s="787">
        <f>IF(SUM(居宅!N403)=0,"",SUM(居宅!N403)/1000)</f>
        <v>126</v>
      </c>
      <c r="AB403" s="787">
        <f>IF(SUM(居宅!U403)=0,"",SUM(居宅!U403)/1000)</f>
        <v>348</v>
      </c>
      <c r="AC403" s="787">
        <f>IF(SUM(居宅!AH403)=0,"",SUM(居宅!AH403)/1000)</f>
        <v>47</v>
      </c>
      <c r="AD403" s="787">
        <f>IF(SUM(居宅!AL403)=0,"",SUM(居宅!AL403)/1000)</f>
        <v>142</v>
      </c>
      <c r="AE403" s="787">
        <f>IF(SUM(居宅!AV403)=0,"",SUM(居宅!AV403)/1000)</f>
        <v>30</v>
      </c>
      <c r="AF403" s="787">
        <f>IF(SUM(居宅!AZ403)=0,"",SUM(居宅!AZ403)/1000)</f>
        <v>200</v>
      </c>
      <c r="AG403" s="787">
        <f>IF(SUM(作業所!H403)=0,"",SUM(作業所!H403)/1000)</f>
        <v>35</v>
      </c>
      <c r="AH403" s="787" t="str">
        <f>IF(SUM(作業所!I403)=0,"",SUM(作業所!I403)/1000)</f>
        <v/>
      </c>
      <c r="AI403" s="787">
        <f>IF(SUM(作業所!K403)=0,"",SUM(作業所!K403)/1000)</f>
        <v>27</v>
      </c>
      <c r="AJ403" s="787">
        <f>IF(SUM(作業所!R403)=0,"",SUM(作業所!R403)/1000)</f>
        <v>8</v>
      </c>
      <c r="AK403" s="788" t="str">
        <f>IF(SUM('市受託(公益)'!H403)=0,"",SUM('市受託(公益)'!H403)/1000)</f>
        <v/>
      </c>
      <c r="AL403" s="409" t="str">
        <f>IF(SUM('市受託(公益)'!I403)=0,"",SUM('市受託(公益)'!I403)/1000)</f>
        <v/>
      </c>
      <c r="AM403" s="133" t="str">
        <f>IF(SUM('市受託(公益)'!K403)=0,"",SUM('市受託(公益)'!K403)/1000)</f>
        <v/>
      </c>
    </row>
    <row r="404" spans="1:39" ht="13.8" hidden="1" outlineLevel="3">
      <c r="A404" s="789"/>
      <c r="B404" s="738"/>
      <c r="C404" s="739"/>
      <c r="D404" s="740"/>
      <c r="E404" s="739"/>
      <c r="F404" s="735" t="s">
        <v>1038</v>
      </c>
      <c r="G404" s="736" t="s">
        <v>1041</v>
      </c>
      <c r="H404" s="785">
        <v>0</v>
      </c>
      <c r="I404" s="785" t="str">
        <f t="shared" ref="I404:I405" si="87">IF(SUM(K404,L404,M404,Q404,R404,S404,V404,W404,Y404,AG404,AK404)=0,"",SUM(K404,L404,M404,Q404,R404,S404,V404,W404,Y404,AG404,AK404))</f>
        <v/>
      </c>
      <c r="J404" s="785" t="e">
        <f t="shared" ref="J404:J405" si="88">IF(H404=""," ",I404-H404)</f>
        <v>#VALUE!</v>
      </c>
      <c r="K404" s="786" t="str">
        <f>IF(SUM(法人!H404)=0,"",SUM(法人!H404)/1000)</f>
        <v/>
      </c>
      <c r="L404" s="787" t="str">
        <f>IF(SUM(地域!H404)=0,"",SUM(地域!H404)/1000)</f>
        <v/>
      </c>
      <c r="M404" s="787" t="str">
        <f>IF(SUM(相談!H404)=0,"",SUM(相談!H404)/1000)</f>
        <v/>
      </c>
      <c r="N404" s="787" t="str">
        <f>IF(SUM(相談!I404)=0,"",SUM(相談!I404)/1000)</f>
        <v/>
      </c>
      <c r="O404" s="787" t="str">
        <f>IF(SUM(相談!M404)=0,"",SUM(相談!M404)/1000)</f>
        <v/>
      </c>
      <c r="P404" s="787" t="str">
        <f>IF(SUM(相談!Q404)=0,"",SUM(相談!Q404)/1000)</f>
        <v/>
      </c>
      <c r="Q404" s="787" t="str">
        <f>IF(SUM(基金!H404)=0,"",SUM(基金!H404)/1000)</f>
        <v/>
      </c>
      <c r="R404" s="787" t="str">
        <f>IF(SUM(善銀!H404)=0,"",SUM(善銀!H404)/1000)</f>
        <v/>
      </c>
      <c r="S404" s="787" t="str">
        <f>IF(SUM(一般募金!H404)=0,"",SUM(一般募金!H404)/1000)</f>
        <v/>
      </c>
      <c r="T404" s="787" t="str">
        <f>IF(SUM(一般募金!I404)=0,"",SUM(一般募金!I404)/1000)</f>
        <v/>
      </c>
      <c r="U404" s="787" t="str">
        <f>IF(SUM(一般募金!K404)=0,"",SUM(一般募金!K404)/1000)</f>
        <v/>
      </c>
      <c r="V404" s="787" t="str">
        <f>IF(SUM(歳末募金!H404)=0,"",SUM(歳末募金!I404)/1000)</f>
        <v/>
      </c>
      <c r="W404" s="787" t="str">
        <f>IF(SUM(センター管理!H404)=0,"",SUM(センター管理!H404)/1000)</f>
        <v/>
      </c>
      <c r="X404" s="787" t="str">
        <f>IF(SUM(センター管理!K404)=0,"",SUM(センター管理!K404)/1000)</f>
        <v/>
      </c>
      <c r="Y404" s="787" t="str">
        <f>IF(SUM(居宅!H404)=0,"",SUM(居宅!H404)/1000)</f>
        <v/>
      </c>
      <c r="Z404" s="787" t="str">
        <f>IF(SUM(居宅!I404)=0,"",SUM(居宅!I404)/1000)</f>
        <v/>
      </c>
      <c r="AA404" s="787" t="str">
        <f>IF(SUM(居宅!N404)=0,"",SUM(居宅!N404)/1000)</f>
        <v/>
      </c>
      <c r="AB404" s="787" t="str">
        <f>IF(SUM(居宅!U404)=0,"",SUM(居宅!U404)/1000)</f>
        <v/>
      </c>
      <c r="AC404" s="787" t="str">
        <f>IF(SUM(居宅!AH404)=0,"",SUM(居宅!AH404)/1000)</f>
        <v/>
      </c>
      <c r="AD404" s="787" t="str">
        <f>IF(SUM(居宅!AL404)=0,"",SUM(居宅!AL404)/1000)</f>
        <v/>
      </c>
      <c r="AE404" s="787" t="str">
        <f>IF(SUM(居宅!AV404)=0,"",SUM(居宅!AV404)/1000)</f>
        <v/>
      </c>
      <c r="AF404" s="787" t="str">
        <f>IF(SUM(居宅!AZ404)=0,"",SUM(居宅!AZ404)/1000)</f>
        <v/>
      </c>
      <c r="AG404" s="787" t="str">
        <f>IF(SUM(作業所!H404)=0,"",SUM(作業所!H404)/1000)</f>
        <v/>
      </c>
      <c r="AH404" s="787" t="str">
        <f>IF(SUM(作業所!I404)=0,"",SUM(作業所!I404)/1000)</f>
        <v/>
      </c>
      <c r="AI404" s="787" t="str">
        <f>IF(SUM(作業所!K404)=0,"",SUM(作業所!K404)/1000)</f>
        <v/>
      </c>
      <c r="AJ404" s="787" t="str">
        <f>IF(SUM(作業所!R404)=0,"",SUM(作業所!R404)/1000)</f>
        <v/>
      </c>
      <c r="AK404" s="788" t="str">
        <f>IF(SUM('市受託(公益)'!H404)=0,"",SUM('市受託(公益)'!H404)/1000)</f>
        <v/>
      </c>
      <c r="AL404" s="409" t="str">
        <f>IF(SUM('市受託(公益)'!I407)=0,"",SUM('市受託(公益)'!I407)/1000)</f>
        <v/>
      </c>
      <c r="AM404" s="133" t="str">
        <f>IF(SUM('市受託(公益)'!K407)=0,"",SUM('市受託(公益)'!K407)/1000)</f>
        <v/>
      </c>
    </row>
    <row r="405" spans="1:39" ht="13.8" hidden="1" outlineLevel="3">
      <c r="A405" s="789"/>
      <c r="B405" s="738"/>
      <c r="C405" s="739"/>
      <c r="D405" s="740"/>
      <c r="E405" s="739"/>
      <c r="F405" s="735" t="s">
        <v>1062</v>
      </c>
      <c r="G405" s="736" t="s">
        <v>1063</v>
      </c>
      <c r="H405" s="785">
        <v>0</v>
      </c>
      <c r="I405" s="785" t="str">
        <f t="shared" si="87"/>
        <v/>
      </c>
      <c r="J405" s="785" t="e">
        <f t="shared" si="88"/>
        <v>#VALUE!</v>
      </c>
      <c r="K405" s="786" t="str">
        <f>IF(SUM(法人!H405)=0,"",SUM(法人!H405)/1000)</f>
        <v/>
      </c>
      <c r="L405" s="787" t="str">
        <f>IF(SUM(地域!H405)=0,"",SUM(地域!H405)/1000)</f>
        <v/>
      </c>
      <c r="M405" s="787" t="str">
        <f>IF(SUM(相談!H405)=0,"",SUM(相談!H405)/1000)</f>
        <v/>
      </c>
      <c r="N405" s="787" t="str">
        <f>IF(SUM(相談!I405)=0,"",SUM(相談!I405)/1000)</f>
        <v/>
      </c>
      <c r="O405" s="787" t="str">
        <f>IF(SUM(相談!M405)=0,"",SUM(相談!M405)/1000)</f>
        <v/>
      </c>
      <c r="P405" s="787" t="str">
        <f>IF(SUM(相談!Q405)=0,"",SUM(相談!Q405)/1000)</f>
        <v/>
      </c>
      <c r="Q405" s="787" t="str">
        <f>IF(SUM(基金!H405)=0,"",SUM(基金!H405)/1000)</f>
        <v/>
      </c>
      <c r="R405" s="787" t="str">
        <f>IF(SUM(善銀!H405)=0,"",SUM(善銀!H405)/1000)</f>
        <v/>
      </c>
      <c r="S405" s="787" t="str">
        <f>IF(SUM(一般募金!H405)=0,"",SUM(一般募金!H405)/1000)</f>
        <v/>
      </c>
      <c r="T405" s="787" t="str">
        <f>IF(SUM(一般募金!I405)=0,"",SUM(一般募金!I405)/1000)</f>
        <v/>
      </c>
      <c r="U405" s="787" t="str">
        <f>IF(SUM(一般募金!K405)=0,"",SUM(一般募金!K405)/1000)</f>
        <v/>
      </c>
      <c r="V405" s="787" t="str">
        <f>IF(SUM(歳末募金!H405)=0,"",SUM(歳末募金!I405)/1000)</f>
        <v/>
      </c>
      <c r="W405" s="787" t="str">
        <f>IF(SUM(センター管理!H405)=0,"",SUM(センター管理!H405)/1000)</f>
        <v/>
      </c>
      <c r="X405" s="787" t="str">
        <f>IF(SUM(センター管理!K405)=0,"",SUM(センター管理!K405)/1000)</f>
        <v/>
      </c>
      <c r="Y405" s="787" t="str">
        <f>IF(SUM(居宅!H405)=0,"",SUM(居宅!H405)/1000)</f>
        <v/>
      </c>
      <c r="Z405" s="787" t="str">
        <f>IF(SUM(居宅!I405)=0,"",SUM(居宅!I405)/1000)</f>
        <v/>
      </c>
      <c r="AA405" s="787" t="str">
        <f>IF(SUM(居宅!N405)=0,"",SUM(居宅!N405)/1000)</f>
        <v/>
      </c>
      <c r="AB405" s="787" t="str">
        <f>IF(SUM(居宅!U405)=0,"",SUM(居宅!U405)/1000)</f>
        <v/>
      </c>
      <c r="AC405" s="787" t="str">
        <f>IF(SUM(居宅!AH405)=0,"",SUM(居宅!AH405)/1000)</f>
        <v/>
      </c>
      <c r="AD405" s="787" t="str">
        <f>IF(SUM(居宅!AL405)=0,"",SUM(居宅!AL405)/1000)</f>
        <v/>
      </c>
      <c r="AE405" s="787" t="str">
        <f>IF(SUM(居宅!AV405)=0,"",SUM(居宅!AV405)/1000)</f>
        <v/>
      </c>
      <c r="AF405" s="787" t="str">
        <f>IF(SUM(居宅!AZ405)=0,"",SUM(居宅!AZ405)/1000)</f>
        <v/>
      </c>
      <c r="AG405" s="787" t="str">
        <f>IF(SUM(作業所!H405)=0,"",SUM(作業所!H405)/1000)</f>
        <v/>
      </c>
      <c r="AH405" s="787" t="str">
        <f>IF(SUM(作業所!I405)=0,"",SUM(作業所!I405)/1000)</f>
        <v/>
      </c>
      <c r="AI405" s="787" t="str">
        <f>IF(SUM(作業所!K405)=0,"",SUM(作業所!K405)/1000)</f>
        <v/>
      </c>
      <c r="AJ405" s="787" t="str">
        <f>IF(SUM(作業所!R405)=0,"",SUM(作業所!R405)/1000)</f>
        <v/>
      </c>
      <c r="AK405" s="788" t="str">
        <f>IF(SUM('市受託(公益)'!H405)=0,"",SUM('市受託(公益)'!H405)/1000)</f>
        <v/>
      </c>
      <c r="AL405" s="409" t="str">
        <f>IF(SUM('市受託(公益)'!I407)=0,"",SUM('市受託(公益)'!I407)/1000)</f>
        <v/>
      </c>
      <c r="AM405" s="133" t="str">
        <f>IF(SUM('市受託(公益)'!K407)=0,"",SUM('市受託(公益)'!K407)/1000)</f>
        <v/>
      </c>
    </row>
    <row r="406" spans="1:39" ht="13.8" hidden="1" outlineLevel="3">
      <c r="A406" s="789"/>
      <c r="B406" s="738"/>
      <c r="C406" s="739"/>
      <c r="D406" s="740"/>
      <c r="E406" s="739"/>
      <c r="F406" s="735" t="s">
        <v>1039</v>
      </c>
      <c r="G406" s="736" t="s">
        <v>1042</v>
      </c>
      <c r="H406" s="785">
        <v>0</v>
      </c>
      <c r="I406" s="785" t="str">
        <f t="shared" si="80"/>
        <v/>
      </c>
      <c r="J406" s="785" t="e">
        <f t="shared" si="73"/>
        <v>#VALUE!</v>
      </c>
      <c r="K406" s="786" t="str">
        <f>IF(SUM(法人!H406)=0,"",SUM(法人!H406)/1000)</f>
        <v/>
      </c>
      <c r="L406" s="787" t="str">
        <f>IF(SUM(地域!H406)=0,"",SUM(地域!H406)/1000)</f>
        <v/>
      </c>
      <c r="M406" s="787" t="str">
        <f>IF(SUM(相談!H406)=0,"",SUM(相談!H406)/1000)</f>
        <v/>
      </c>
      <c r="N406" s="787" t="str">
        <f>IF(SUM(相談!I406)=0,"",SUM(相談!I406)/1000)</f>
        <v/>
      </c>
      <c r="O406" s="787" t="str">
        <f>IF(SUM(相談!M406)=0,"",SUM(相談!M406)/1000)</f>
        <v/>
      </c>
      <c r="P406" s="787" t="str">
        <f>IF(SUM(相談!Q406)=0,"",SUM(相談!Q406)/1000)</f>
        <v/>
      </c>
      <c r="Q406" s="787" t="str">
        <f>IF(SUM(基金!H406)=0,"",SUM(基金!H406)/1000)</f>
        <v/>
      </c>
      <c r="R406" s="787" t="str">
        <f>IF(SUM(善銀!H406)=0,"",SUM(善銀!H406)/1000)</f>
        <v/>
      </c>
      <c r="S406" s="787" t="str">
        <f>IF(SUM(一般募金!H406)=0,"",SUM(一般募金!H406)/1000)</f>
        <v/>
      </c>
      <c r="T406" s="787" t="str">
        <f>IF(SUM(一般募金!I406)=0,"",SUM(一般募金!I406)/1000)</f>
        <v/>
      </c>
      <c r="U406" s="787" t="str">
        <f>IF(SUM(一般募金!K406)=0,"",SUM(一般募金!K406)/1000)</f>
        <v/>
      </c>
      <c r="V406" s="787" t="str">
        <f>IF(SUM(歳末募金!H406)=0,"",SUM(歳末募金!I406)/1000)</f>
        <v/>
      </c>
      <c r="W406" s="787" t="str">
        <f>IF(SUM(センター管理!H406)=0,"",SUM(センター管理!H406)/1000)</f>
        <v/>
      </c>
      <c r="X406" s="787" t="str">
        <f>IF(SUM(センター管理!K406)=0,"",SUM(センター管理!K406)/1000)</f>
        <v/>
      </c>
      <c r="Y406" s="787" t="str">
        <f>IF(SUM(居宅!H406)=0,"",SUM(居宅!H406)/1000)</f>
        <v/>
      </c>
      <c r="Z406" s="787" t="str">
        <f>IF(SUM(居宅!I406)=0,"",SUM(居宅!I406)/1000)</f>
        <v/>
      </c>
      <c r="AA406" s="787" t="str">
        <f>IF(SUM(居宅!N406)=0,"",SUM(居宅!N406)/1000)</f>
        <v/>
      </c>
      <c r="AB406" s="787" t="str">
        <f>IF(SUM(居宅!U406)=0,"",SUM(居宅!U406)/1000)</f>
        <v/>
      </c>
      <c r="AC406" s="787" t="str">
        <f>IF(SUM(居宅!AH406)=0,"",SUM(居宅!AH406)/1000)</f>
        <v/>
      </c>
      <c r="AD406" s="787" t="str">
        <f>IF(SUM(居宅!AL406)=0,"",SUM(居宅!AL406)/1000)</f>
        <v/>
      </c>
      <c r="AE406" s="787" t="str">
        <f>IF(SUM(居宅!AV406)=0,"",SUM(居宅!AV406)/1000)</f>
        <v/>
      </c>
      <c r="AF406" s="787" t="str">
        <f>IF(SUM(居宅!AZ406)=0,"",SUM(居宅!AZ406)/1000)</f>
        <v/>
      </c>
      <c r="AG406" s="787" t="str">
        <f>IF(SUM(作業所!H406)=0,"",SUM(作業所!H406)/1000)</f>
        <v/>
      </c>
      <c r="AH406" s="787" t="str">
        <f>IF(SUM(作業所!I406)=0,"",SUM(作業所!I406)/1000)</f>
        <v/>
      </c>
      <c r="AI406" s="787" t="str">
        <f>IF(SUM(作業所!K406)=0,"",SUM(作業所!K406)/1000)</f>
        <v/>
      </c>
      <c r="AJ406" s="787" t="str">
        <f>IF(SUM(作業所!R406)=0,"",SUM(作業所!R406)/1000)</f>
        <v/>
      </c>
      <c r="AK406" s="788" t="str">
        <f>IF(SUM('市受託(公益)'!H406)=0,"",SUM('市受託(公益)'!H406)/1000)</f>
        <v/>
      </c>
      <c r="AL406" s="409" t="str">
        <f>IF(SUM('市受託(公益)'!I408)=0,"",SUM('市受託(公益)'!I408)/1000)</f>
        <v/>
      </c>
      <c r="AM406" s="133" t="str">
        <f>IF(SUM('市受託(公益)'!K408)=0,"",SUM('市受託(公益)'!K408)/1000)</f>
        <v/>
      </c>
    </row>
    <row r="407" spans="1:39" ht="13.8" hidden="1" outlineLevel="3">
      <c r="A407" s="789"/>
      <c r="B407" s="738"/>
      <c r="C407" s="739"/>
      <c r="D407" s="740"/>
      <c r="E407" s="739"/>
      <c r="F407" s="735" t="s">
        <v>1064</v>
      </c>
      <c r="G407" s="736" t="s">
        <v>1065</v>
      </c>
      <c r="H407" s="785">
        <v>0</v>
      </c>
      <c r="I407" s="785" t="str">
        <f t="shared" ref="I407" si="89">IF(SUM(K407,L407,M407,Q407,R407,S407,V407,W407,Y407,AG407,AK407)=0,"",SUM(K407,L407,M407,Q407,R407,S407,V407,W407,Y407,AG407,AK407))</f>
        <v/>
      </c>
      <c r="J407" s="785" t="e">
        <f t="shared" ref="J407" si="90">IF(H407=""," ",I407-H407)</f>
        <v>#VALUE!</v>
      </c>
      <c r="K407" s="786" t="str">
        <f>IF(SUM(法人!H407)=0,"",SUM(法人!H407)/1000)</f>
        <v/>
      </c>
      <c r="L407" s="787" t="str">
        <f>IF(SUM(地域!H407)=0,"",SUM(地域!H407)/1000)</f>
        <v/>
      </c>
      <c r="M407" s="787" t="str">
        <f>IF(SUM(相談!H407)=0,"",SUM(相談!H407)/1000)</f>
        <v/>
      </c>
      <c r="N407" s="787" t="str">
        <f>IF(SUM(相談!I407)=0,"",SUM(相談!I407)/1000)</f>
        <v/>
      </c>
      <c r="O407" s="787" t="str">
        <f>IF(SUM(相談!M407)=0,"",SUM(相談!M407)/1000)</f>
        <v/>
      </c>
      <c r="P407" s="787" t="str">
        <f>IF(SUM(相談!Q407)=0,"",SUM(相談!Q407)/1000)</f>
        <v/>
      </c>
      <c r="Q407" s="787" t="str">
        <f>IF(SUM(基金!H407)=0,"",SUM(基金!H407)/1000)</f>
        <v/>
      </c>
      <c r="R407" s="787" t="str">
        <f>IF(SUM(善銀!H407)=0,"",SUM(善銀!H407)/1000)</f>
        <v/>
      </c>
      <c r="S407" s="787" t="str">
        <f>IF(SUM(一般募金!H407)=0,"",SUM(一般募金!H407)/1000)</f>
        <v/>
      </c>
      <c r="T407" s="787" t="str">
        <f>IF(SUM(一般募金!I407)=0,"",SUM(一般募金!I407)/1000)</f>
        <v/>
      </c>
      <c r="U407" s="787" t="str">
        <f>IF(SUM(一般募金!K407)=0,"",SUM(一般募金!K407)/1000)</f>
        <v/>
      </c>
      <c r="V407" s="787" t="str">
        <f>IF(SUM(歳末募金!H407)=0,"",SUM(歳末募金!I407)/1000)</f>
        <v/>
      </c>
      <c r="W407" s="787" t="str">
        <f>IF(SUM(センター管理!H407)=0,"",SUM(センター管理!H407)/1000)</f>
        <v/>
      </c>
      <c r="X407" s="787" t="str">
        <f>IF(SUM(センター管理!K407)=0,"",SUM(センター管理!K407)/1000)</f>
        <v/>
      </c>
      <c r="Y407" s="787" t="str">
        <f>IF(SUM(居宅!H407)=0,"",SUM(居宅!H407)/1000)</f>
        <v/>
      </c>
      <c r="Z407" s="787" t="str">
        <f>IF(SUM(居宅!I407)=0,"",SUM(居宅!I407)/1000)</f>
        <v/>
      </c>
      <c r="AA407" s="787" t="str">
        <f>IF(SUM(居宅!N407)=0,"",SUM(居宅!N407)/1000)</f>
        <v/>
      </c>
      <c r="AB407" s="787" t="str">
        <f>IF(SUM(居宅!U407)=0,"",SUM(居宅!U407)/1000)</f>
        <v/>
      </c>
      <c r="AC407" s="787" t="str">
        <f>IF(SUM(居宅!AH407)=0,"",SUM(居宅!AH407)/1000)</f>
        <v/>
      </c>
      <c r="AD407" s="787" t="str">
        <f>IF(SUM(居宅!AL407)=0,"",SUM(居宅!AL407)/1000)</f>
        <v/>
      </c>
      <c r="AE407" s="787" t="str">
        <f>IF(SUM(居宅!AV407)=0,"",SUM(居宅!AV407)/1000)</f>
        <v/>
      </c>
      <c r="AF407" s="787" t="str">
        <f>IF(SUM(居宅!AZ407)=0,"",SUM(居宅!AZ407)/1000)</f>
        <v/>
      </c>
      <c r="AG407" s="787" t="str">
        <f>IF(SUM(作業所!H407)=0,"",SUM(作業所!H407)/1000)</f>
        <v/>
      </c>
      <c r="AH407" s="787" t="str">
        <f>IF(SUM(作業所!I407)=0,"",SUM(作業所!I407)/1000)</f>
        <v/>
      </c>
      <c r="AI407" s="787" t="str">
        <f>IF(SUM(作業所!K407)=0,"",SUM(作業所!K407)/1000)</f>
        <v/>
      </c>
      <c r="AJ407" s="787" t="str">
        <f>IF(SUM(作業所!R407)=0,"",SUM(作業所!R407)/1000)</f>
        <v/>
      </c>
      <c r="AK407" s="788" t="str">
        <f>IF(SUM('市受託(公益)'!H407)=0,"",SUM('市受託(公益)'!H407)/1000)</f>
        <v/>
      </c>
      <c r="AL407" s="409" t="str">
        <f>IF(SUM('市受託(公益)'!I409)=0,"",SUM('市受託(公益)'!I409)/1000)</f>
        <v/>
      </c>
      <c r="AM407" s="133" t="str">
        <f>IF(SUM('市受託(公益)'!K409)=0,"",SUM('市受託(公益)'!K409)/1000)</f>
        <v/>
      </c>
    </row>
    <row r="408" spans="1:39" ht="13.8" hidden="1" outlineLevel="3">
      <c r="A408" s="789"/>
      <c r="B408" s="738"/>
      <c r="C408" s="739"/>
      <c r="D408" s="740"/>
      <c r="E408" s="739"/>
      <c r="F408" s="735" t="s">
        <v>1040</v>
      </c>
      <c r="G408" s="736" t="s">
        <v>1066</v>
      </c>
      <c r="H408" s="785">
        <v>0</v>
      </c>
      <c r="I408" s="785" t="str">
        <f t="shared" si="80"/>
        <v/>
      </c>
      <c r="J408" s="785" t="e">
        <f t="shared" si="73"/>
        <v>#VALUE!</v>
      </c>
      <c r="K408" s="786" t="str">
        <f>IF(SUM(法人!H408)=0,"",SUM(法人!H408)/1000)</f>
        <v/>
      </c>
      <c r="L408" s="787" t="str">
        <f>IF(SUM(地域!H408)=0,"",SUM(地域!H408)/1000)</f>
        <v/>
      </c>
      <c r="M408" s="787" t="str">
        <f>IF(SUM(相談!H408)=0,"",SUM(相談!H408)/1000)</f>
        <v/>
      </c>
      <c r="N408" s="787" t="str">
        <f>IF(SUM(相談!I408)=0,"",SUM(相談!I408)/1000)</f>
        <v/>
      </c>
      <c r="O408" s="787" t="str">
        <f>IF(SUM(相談!M408)=0,"",SUM(相談!M408)/1000)</f>
        <v/>
      </c>
      <c r="P408" s="787" t="str">
        <f>IF(SUM(相談!Q408)=0,"",SUM(相談!Q408)/1000)</f>
        <v/>
      </c>
      <c r="Q408" s="787" t="str">
        <f>IF(SUM(基金!H408)=0,"",SUM(基金!H408)/1000)</f>
        <v/>
      </c>
      <c r="R408" s="787" t="str">
        <f>IF(SUM(善銀!H408)=0,"",SUM(善銀!H408)/1000)</f>
        <v/>
      </c>
      <c r="S408" s="787" t="str">
        <f>IF(SUM(一般募金!H408)=0,"",SUM(一般募金!H408)/1000)</f>
        <v/>
      </c>
      <c r="T408" s="787" t="str">
        <f>IF(SUM(一般募金!I408)=0,"",SUM(一般募金!I408)/1000)</f>
        <v/>
      </c>
      <c r="U408" s="787" t="str">
        <f>IF(SUM(一般募金!K408)=0,"",SUM(一般募金!K408)/1000)</f>
        <v/>
      </c>
      <c r="V408" s="787" t="str">
        <f>IF(SUM(歳末募金!H408)=0,"",SUM(歳末募金!I408)/1000)</f>
        <v/>
      </c>
      <c r="W408" s="787" t="str">
        <f>IF(SUM(センター管理!H408)=0,"",SUM(センター管理!H408)/1000)</f>
        <v/>
      </c>
      <c r="X408" s="787" t="str">
        <f>IF(SUM(センター管理!K408)=0,"",SUM(センター管理!K408)/1000)</f>
        <v/>
      </c>
      <c r="Y408" s="787" t="str">
        <f>IF(SUM(居宅!H408)=0,"",SUM(居宅!H408)/1000)</f>
        <v/>
      </c>
      <c r="Z408" s="787" t="str">
        <f>IF(SUM(居宅!I408)=0,"",SUM(居宅!I408)/1000)</f>
        <v/>
      </c>
      <c r="AA408" s="787" t="str">
        <f>IF(SUM(居宅!N408)=0,"",SUM(居宅!N408)/1000)</f>
        <v/>
      </c>
      <c r="AB408" s="787" t="str">
        <f>IF(SUM(居宅!U408)=0,"",SUM(居宅!U408)/1000)</f>
        <v/>
      </c>
      <c r="AC408" s="787" t="str">
        <f>IF(SUM(居宅!AH408)=0,"",SUM(居宅!AH408)/1000)</f>
        <v/>
      </c>
      <c r="AD408" s="787" t="str">
        <f>IF(SUM(居宅!AL408)=0,"",SUM(居宅!AL408)/1000)</f>
        <v/>
      </c>
      <c r="AE408" s="787" t="str">
        <f>IF(SUM(居宅!AV408)=0,"",SUM(居宅!AV408)/1000)</f>
        <v/>
      </c>
      <c r="AF408" s="787" t="str">
        <f>IF(SUM(居宅!AZ408)=0,"",SUM(居宅!AZ408)/1000)</f>
        <v/>
      </c>
      <c r="AG408" s="787" t="str">
        <f>IF(SUM(作業所!H408)=0,"",SUM(作業所!H408)/1000)</f>
        <v/>
      </c>
      <c r="AH408" s="787" t="str">
        <f>IF(SUM(作業所!I408)=0,"",SUM(作業所!I408)/1000)</f>
        <v/>
      </c>
      <c r="AI408" s="787" t="str">
        <f>IF(SUM(作業所!K408)=0,"",SUM(作業所!K408)/1000)</f>
        <v/>
      </c>
      <c r="AJ408" s="787" t="str">
        <f>IF(SUM(作業所!R408)=0,"",SUM(作業所!R408)/1000)</f>
        <v/>
      </c>
      <c r="AK408" s="788" t="str">
        <f>IF(SUM('市受託(公益)'!H408)=0,"",SUM('市受託(公益)'!H408)/1000)</f>
        <v/>
      </c>
      <c r="AL408" s="409" t="str">
        <f>IF(SUM('市受託(公益)'!I410)=0,"",SUM('市受託(公益)'!I410)/1000)</f>
        <v/>
      </c>
      <c r="AM408" s="133" t="str">
        <f>IF(SUM('市受託(公益)'!K410)=0,"",SUM('市受託(公益)'!K410)/1000)</f>
        <v/>
      </c>
    </row>
    <row r="409" spans="1:39" ht="13.8" hidden="1" outlineLevel="3">
      <c r="A409" s="789"/>
      <c r="B409" s="738"/>
      <c r="C409" s="739"/>
      <c r="D409" s="740"/>
      <c r="E409" s="739"/>
      <c r="F409" s="735" t="s">
        <v>685</v>
      </c>
      <c r="G409" s="736" t="s">
        <v>689</v>
      </c>
      <c r="H409" s="785">
        <v>132</v>
      </c>
      <c r="I409" s="785">
        <f t="shared" si="80"/>
        <v>132</v>
      </c>
      <c r="J409" s="785">
        <f t="shared" si="73"/>
        <v>0</v>
      </c>
      <c r="K409" s="786" t="str">
        <f>IF(SUM(法人!H409)=0,"",SUM(法人!H409)/1000)</f>
        <v/>
      </c>
      <c r="L409" s="787" t="str">
        <f>IF(SUM(地域!H409)=0,"",SUM(地域!H409)/1000)</f>
        <v/>
      </c>
      <c r="M409" s="787" t="str">
        <f>IF(SUM(相談!H409)=0,"",SUM(相談!H409)/1000)</f>
        <v/>
      </c>
      <c r="N409" s="787" t="str">
        <f>IF(SUM(相談!I409)=0,"",SUM(相談!I409)/1000)</f>
        <v/>
      </c>
      <c r="O409" s="787" t="str">
        <f>IF(SUM(相談!M409)=0,"",SUM(相談!M409)/1000)</f>
        <v/>
      </c>
      <c r="P409" s="787" t="str">
        <f>IF(SUM(相談!Q409)=0,"",SUM(相談!Q409)/1000)</f>
        <v/>
      </c>
      <c r="Q409" s="787" t="str">
        <f>IF(SUM(基金!H409)=0,"",SUM(基金!H409)/1000)</f>
        <v/>
      </c>
      <c r="R409" s="787" t="str">
        <f>IF(SUM(善銀!H409)=0,"",SUM(善銀!H409)/1000)</f>
        <v/>
      </c>
      <c r="S409" s="787" t="str">
        <f>IF(SUM(一般募金!H409)=0,"",SUM(一般募金!H409)/1000)</f>
        <v/>
      </c>
      <c r="T409" s="787" t="str">
        <f>IF(SUM(一般募金!I409)=0,"",SUM(一般募金!I409)/1000)</f>
        <v/>
      </c>
      <c r="U409" s="787" t="str">
        <f>IF(SUM(一般募金!K409)=0,"",SUM(一般募金!K409)/1000)</f>
        <v/>
      </c>
      <c r="V409" s="787" t="str">
        <f>IF(SUM(歳末募金!H409)=0,"",SUM(歳末募金!I409)/1000)</f>
        <v/>
      </c>
      <c r="W409" s="787" t="str">
        <f>IF(SUM(センター管理!H409)=0,"",SUM(センター管理!H409)/1000)</f>
        <v/>
      </c>
      <c r="X409" s="787" t="str">
        <f>IF(SUM(センター管理!K409)=0,"",SUM(センター管理!K409)/1000)</f>
        <v/>
      </c>
      <c r="Y409" s="787">
        <f>IF(SUM(居宅!H409)=0,"",SUM(居宅!H409)/1000)</f>
        <v>132</v>
      </c>
      <c r="Z409" s="787" t="str">
        <f>IF(SUM(居宅!I409)=0,"",SUM(居宅!I409)/1000)</f>
        <v/>
      </c>
      <c r="AA409" s="787">
        <f>IF(SUM(居宅!N409)=0,"",SUM(居宅!N409)/1000)</f>
        <v>132</v>
      </c>
      <c r="AB409" s="787" t="str">
        <f>IF(SUM(居宅!U409)=0,"",SUM(居宅!U409)/1000)</f>
        <v/>
      </c>
      <c r="AC409" s="787" t="str">
        <f>IF(SUM(居宅!AH409)=0,"",SUM(居宅!AH409)/1000)</f>
        <v/>
      </c>
      <c r="AD409" s="787" t="str">
        <f>IF(SUM(居宅!AL409)=0,"",SUM(居宅!AL409)/1000)</f>
        <v/>
      </c>
      <c r="AE409" s="787" t="str">
        <f>IF(SUM(居宅!AV409)=0,"",SUM(居宅!AV409)/1000)</f>
        <v/>
      </c>
      <c r="AF409" s="787" t="str">
        <f>IF(SUM(居宅!AZ409)=0,"",SUM(居宅!AZ409)/1000)</f>
        <v/>
      </c>
      <c r="AG409" s="787" t="str">
        <f>IF(SUM(作業所!H409)=0,"",SUM(作業所!H409)/1000)</f>
        <v/>
      </c>
      <c r="AH409" s="787" t="str">
        <f>IF(SUM(作業所!I409)=0,"",SUM(作業所!I409)/1000)</f>
        <v/>
      </c>
      <c r="AI409" s="787" t="str">
        <f>IF(SUM(作業所!K409)=0,"",SUM(作業所!K409)/1000)</f>
        <v/>
      </c>
      <c r="AJ409" s="787" t="str">
        <f>IF(SUM(作業所!R409)=0,"",SUM(作業所!R409)/1000)</f>
        <v/>
      </c>
      <c r="AK409" s="788" t="str">
        <f>IF(SUM('市受託(公益)'!H409)=0,"",SUM('市受託(公益)'!H409)/1000)</f>
        <v/>
      </c>
      <c r="AL409" s="409" t="str">
        <f>IF(SUM('市受託(公益)'!I409)=0,"",SUM('市受託(公益)'!I409)/1000)</f>
        <v/>
      </c>
      <c r="AM409" s="133" t="str">
        <f>IF(SUM('市受託(公益)'!K409)=0,"",SUM('市受託(公益)'!K409)/1000)</f>
        <v/>
      </c>
    </row>
    <row r="410" spans="1:39" ht="13.8" hidden="1" outlineLevel="1">
      <c r="A410" s="789"/>
      <c r="B410" s="738"/>
      <c r="C410" s="739"/>
      <c r="D410" s="792" t="s">
        <v>487</v>
      </c>
      <c r="E410" s="736" t="s">
        <v>555</v>
      </c>
      <c r="F410" s="792"/>
      <c r="G410" s="736"/>
      <c r="H410" s="785">
        <v>59</v>
      </c>
      <c r="I410" s="785">
        <f t="shared" si="80"/>
        <v>41</v>
      </c>
      <c r="J410" s="785">
        <f t="shared" si="73"/>
        <v>-18</v>
      </c>
      <c r="K410" s="786">
        <f>IF(SUM(法人!H410)=0,"",SUM(法人!H410)/1000)</f>
        <v>30</v>
      </c>
      <c r="L410" s="787">
        <f>IF(SUM(地域!H410)=0,"",SUM(地域!H410)/1000)</f>
        <v>6</v>
      </c>
      <c r="M410" s="787" t="str">
        <f>IF(SUM(相談!H410)=0,"",SUM(相談!H410)/1000)</f>
        <v/>
      </c>
      <c r="N410" s="787" t="str">
        <f>IF(SUM(相談!I410)=0,"",SUM(相談!I410)/1000)</f>
        <v/>
      </c>
      <c r="O410" s="787" t="str">
        <f>IF(SUM(相談!M410)=0,"",SUM(相談!M410)/1000)</f>
        <v/>
      </c>
      <c r="P410" s="787" t="str">
        <f>IF(SUM(相談!Q410)=0,"",SUM(相談!Q410)/1000)</f>
        <v/>
      </c>
      <c r="Q410" s="787" t="str">
        <f>IF(SUM(基金!H410)=0,"",SUM(基金!H410)/1000)</f>
        <v/>
      </c>
      <c r="R410" s="787" t="str">
        <f>IF(SUM(善銀!H410)=0,"",SUM(善銀!H410)/1000)</f>
        <v/>
      </c>
      <c r="S410" s="787" t="str">
        <f>IF(SUM(一般募金!H410)=0,"",SUM(一般募金!H410)/1000)</f>
        <v/>
      </c>
      <c r="T410" s="787" t="str">
        <f>IF(SUM(一般募金!I410)=0,"",SUM(一般募金!I410)/1000)</f>
        <v/>
      </c>
      <c r="U410" s="787" t="str">
        <f>IF(SUM(一般募金!K410)=0,"",SUM(一般募金!K410)/1000)</f>
        <v/>
      </c>
      <c r="V410" s="787" t="str">
        <f>IF(SUM(歳末募金!H410)=0,"",SUM(歳末募金!I410)/1000)</f>
        <v/>
      </c>
      <c r="W410" s="787" t="str">
        <f>IF(SUM(センター管理!H410)=0,"",SUM(センター管理!H410)/1000)</f>
        <v/>
      </c>
      <c r="X410" s="787" t="str">
        <f>IF(SUM(センター管理!K410)=0,"",SUM(センター管理!K410)/1000)</f>
        <v/>
      </c>
      <c r="Y410" s="787">
        <f>IF(SUM(居宅!H410)=0,"",SUM(居宅!H410)/1000)</f>
        <v>5</v>
      </c>
      <c r="Z410" s="787">
        <f>IF(SUM(居宅!I410)=0,"",SUM(居宅!I410)/1000)</f>
        <v>5</v>
      </c>
      <c r="AA410" s="787" t="str">
        <f>IF(SUM(居宅!N410)=0,"",SUM(居宅!N410)/1000)</f>
        <v/>
      </c>
      <c r="AB410" s="787" t="str">
        <f>IF(SUM(居宅!U410)=0,"",SUM(居宅!U410)/1000)</f>
        <v/>
      </c>
      <c r="AC410" s="787" t="str">
        <f>IF(SUM(居宅!AH410)=0,"",SUM(居宅!AH410)/1000)</f>
        <v/>
      </c>
      <c r="AD410" s="787" t="str">
        <f>IF(SUM(居宅!AL410)=0,"",SUM(居宅!AL410)/1000)</f>
        <v/>
      </c>
      <c r="AE410" s="787" t="str">
        <f>IF(SUM(居宅!AV410)=0,"",SUM(居宅!AV410)/1000)</f>
        <v/>
      </c>
      <c r="AF410" s="787" t="str">
        <f>IF(SUM(居宅!AZ410)=0,"",SUM(居宅!AZ410)/1000)</f>
        <v/>
      </c>
      <c r="AG410" s="787" t="str">
        <f>IF(SUM(作業所!H410)=0,"",SUM(作業所!H410)/1000)</f>
        <v/>
      </c>
      <c r="AH410" s="787" t="str">
        <f>IF(SUM(作業所!I410)=0,"",SUM(作業所!I410)/1000)</f>
        <v/>
      </c>
      <c r="AI410" s="787" t="str">
        <f>IF(SUM(作業所!K410)=0,"",SUM(作業所!K410)/1000)</f>
        <v/>
      </c>
      <c r="AJ410" s="787" t="str">
        <f>IF(SUM(作業所!R410)=0,"",SUM(作業所!R410)/1000)</f>
        <v/>
      </c>
      <c r="AK410" s="788" t="str">
        <f>IF(SUM('市受託(公益)'!H410)=0,"",SUM('市受託(公益)'!H410)/1000)</f>
        <v/>
      </c>
      <c r="AL410" s="409" t="str">
        <f>IF(SUM('市受託(公益)'!I410)=0,"",SUM('市受託(公益)'!I410)/1000)</f>
        <v/>
      </c>
      <c r="AM410" s="133" t="str">
        <f>IF(SUM('市受託(公益)'!K410)=0,"",SUM('市受託(公益)'!K410)/1000)</f>
        <v/>
      </c>
    </row>
    <row r="411" spans="1:39" ht="13.8" hidden="1" outlineLevel="1">
      <c r="A411" s="789"/>
      <c r="B411" s="738"/>
      <c r="C411" s="739"/>
      <c r="D411" s="792" t="s">
        <v>488</v>
      </c>
      <c r="E411" s="736" t="s">
        <v>556</v>
      </c>
      <c r="F411" s="792"/>
      <c r="G411" s="736"/>
      <c r="H411" s="785">
        <v>405</v>
      </c>
      <c r="I411" s="785">
        <f t="shared" si="80"/>
        <v>405</v>
      </c>
      <c r="J411" s="785">
        <f t="shared" si="73"/>
        <v>0</v>
      </c>
      <c r="K411" s="786" t="str">
        <f>IF(SUM(法人!H411)=0,"",SUM(法人!H411)/1000)</f>
        <v/>
      </c>
      <c r="L411" s="787">
        <f>IF(SUM(地域!H411)=0,"",SUM(地域!H411)/1000)</f>
        <v>30</v>
      </c>
      <c r="M411" s="787" t="str">
        <f>IF(SUM(相談!H411)=0,"",SUM(相談!H411)/1000)</f>
        <v/>
      </c>
      <c r="N411" s="787" t="str">
        <f>IF(SUM(相談!I411)=0,"",SUM(相談!I411)/1000)</f>
        <v/>
      </c>
      <c r="O411" s="787" t="str">
        <f>IF(SUM(相談!M411)=0,"",SUM(相談!M411)/1000)</f>
        <v/>
      </c>
      <c r="P411" s="787" t="str">
        <f>IF(SUM(相談!Q411)=0,"",SUM(相談!Q411)/1000)</f>
        <v/>
      </c>
      <c r="Q411" s="787" t="str">
        <f>IF(SUM(基金!H411)=0,"",SUM(基金!H411)/1000)</f>
        <v/>
      </c>
      <c r="R411" s="787" t="str">
        <f>IF(SUM(善銀!H411)=0,"",SUM(善銀!H411)/1000)</f>
        <v/>
      </c>
      <c r="S411" s="787" t="str">
        <f>IF(SUM(一般募金!H411)=0,"",SUM(一般募金!H411)/1000)</f>
        <v/>
      </c>
      <c r="T411" s="787" t="str">
        <f>IF(SUM(一般募金!I411)=0,"",SUM(一般募金!I411)/1000)</f>
        <v/>
      </c>
      <c r="U411" s="787" t="str">
        <f>IF(SUM(一般募金!K411)=0,"",SUM(一般募金!K411)/1000)</f>
        <v/>
      </c>
      <c r="V411" s="787" t="str">
        <f>IF(SUM(歳末募金!H411)=0,"",SUM(歳末募金!I411)/1000)</f>
        <v/>
      </c>
      <c r="W411" s="787" t="str">
        <f>IF(SUM(センター管理!H411)=0,"",SUM(センター管理!H411)/1000)</f>
        <v/>
      </c>
      <c r="X411" s="787" t="str">
        <f>IF(SUM(センター管理!K411)=0,"",SUM(センター管理!K411)/1000)</f>
        <v/>
      </c>
      <c r="Y411" s="787">
        <f>IF(SUM(居宅!H411)=0,"",SUM(居宅!H411)/1000)</f>
        <v>335</v>
      </c>
      <c r="Z411" s="787">
        <f>IF(SUM(居宅!I411)=0,"",SUM(居宅!I411)/1000)</f>
        <v>100</v>
      </c>
      <c r="AA411" s="787">
        <f>IF(SUM(居宅!N411)=0,"",SUM(居宅!N411)/1000)</f>
        <v>20</v>
      </c>
      <c r="AB411" s="787">
        <f>IF(SUM(居宅!U411)=0,"",SUM(居宅!U411)/1000)</f>
        <v>100</v>
      </c>
      <c r="AC411" s="787">
        <f>IF(SUM(居宅!AH411)=0,"",SUM(居宅!AH411)/1000)</f>
        <v>20</v>
      </c>
      <c r="AD411" s="787">
        <f>IF(SUM(居宅!AL411)=0,"",SUM(居宅!AL411)/1000)</f>
        <v>50</v>
      </c>
      <c r="AE411" s="787">
        <f>IF(SUM(居宅!AV411)=0,"",SUM(居宅!AV411)/1000)</f>
        <v>15</v>
      </c>
      <c r="AF411" s="787">
        <f>IF(SUM(居宅!AZ411)=0,"",SUM(居宅!AZ411)/1000)</f>
        <v>30</v>
      </c>
      <c r="AG411" s="787">
        <f>IF(SUM(作業所!H411)=0,"",SUM(作業所!H411)/1000)</f>
        <v>40</v>
      </c>
      <c r="AH411" s="787" t="str">
        <f>IF(SUM(作業所!I411)=0,"",SUM(作業所!I411)/1000)</f>
        <v/>
      </c>
      <c r="AI411" s="787">
        <f>IF(SUM(作業所!K411)=0,"",SUM(作業所!K411)/1000)</f>
        <v>20</v>
      </c>
      <c r="AJ411" s="787">
        <f>IF(SUM(作業所!R411)=0,"",SUM(作業所!R411)/1000)</f>
        <v>20</v>
      </c>
      <c r="AK411" s="788" t="str">
        <f>IF(SUM('市受託(公益)'!H411)=0,"",SUM('市受託(公益)'!H411)/1000)</f>
        <v/>
      </c>
      <c r="AL411" s="409" t="str">
        <f>IF(SUM('市受託(公益)'!I411)=0,"",SUM('市受託(公益)'!I411)/1000)</f>
        <v/>
      </c>
      <c r="AM411" s="133" t="str">
        <f>IF(SUM('市受託(公益)'!K411)=0,"",SUM('市受託(公益)'!K411)/1000)</f>
        <v/>
      </c>
    </row>
    <row r="412" spans="1:39" ht="13.8" hidden="1" outlineLevel="1">
      <c r="A412" s="789"/>
      <c r="B412" s="790"/>
      <c r="C412" s="791"/>
      <c r="D412" s="792" t="s">
        <v>489</v>
      </c>
      <c r="E412" s="736" t="s">
        <v>557</v>
      </c>
      <c r="F412" s="792"/>
      <c r="G412" s="736"/>
      <c r="H412" s="785">
        <v>7195</v>
      </c>
      <c r="I412" s="785">
        <f t="shared" si="80"/>
        <v>7474</v>
      </c>
      <c r="J412" s="785">
        <f t="shared" si="73"/>
        <v>279</v>
      </c>
      <c r="K412" s="786">
        <f>IF(SUM(法人!H412)=0,"",SUM(法人!H412)/1000)</f>
        <v>5604</v>
      </c>
      <c r="L412" s="787">
        <f>IF(SUM(地域!H412)=0,"",SUM(地域!H412)/1000)</f>
        <v>122</v>
      </c>
      <c r="M412" s="787">
        <f>IF(SUM(相談!H412)=0,"",SUM(相談!H412)/1000)</f>
        <v>126</v>
      </c>
      <c r="N412" s="787">
        <f>IF(SUM(相談!I412)=0,"",SUM(相談!I412)/1000)</f>
        <v>126</v>
      </c>
      <c r="O412" s="787" t="str">
        <f>IF(SUM(相談!M412)=0,"",SUM(相談!M412)/1000)</f>
        <v/>
      </c>
      <c r="P412" s="787" t="str">
        <f>IF(SUM(相談!Q412)=0,"",SUM(相談!Q412)/1000)</f>
        <v/>
      </c>
      <c r="Q412" s="787" t="str">
        <f>IF(SUM(基金!H412)=0,"",SUM(基金!H412)/1000)</f>
        <v/>
      </c>
      <c r="R412" s="787" t="str">
        <f>IF(SUM(善銀!H412)=0,"",SUM(善銀!H412)/1000)</f>
        <v/>
      </c>
      <c r="S412" s="787" t="str">
        <f>IF(SUM(一般募金!H412)=0,"",SUM(一般募金!H412)/1000)</f>
        <v/>
      </c>
      <c r="T412" s="787" t="str">
        <f>IF(SUM(一般募金!I412)=0,"",SUM(一般募金!I412)/1000)</f>
        <v/>
      </c>
      <c r="U412" s="787" t="str">
        <f>IF(SUM(一般募金!K412)=0,"",SUM(一般募金!K412)/1000)</f>
        <v/>
      </c>
      <c r="V412" s="787" t="str">
        <f>IF(SUM(歳末募金!H412)=0,"",SUM(歳末募金!I412)/1000)</f>
        <v/>
      </c>
      <c r="W412" s="787">
        <f>IF(SUM(センター管理!H412)=0,"",SUM(センター管理!H412)/1000)</f>
        <v>612</v>
      </c>
      <c r="X412" s="787">
        <f>IF(SUM(センター管理!K412)=0,"",SUM(センター管理!K412)/1000)</f>
        <v>612</v>
      </c>
      <c r="Y412" s="787">
        <f>IF(SUM(居宅!H412)=0,"",SUM(居宅!H412)/1000)</f>
        <v>778</v>
      </c>
      <c r="Z412" s="787">
        <f>IF(SUM(居宅!I412)=0,"",SUM(居宅!I412)/1000)</f>
        <v>24</v>
      </c>
      <c r="AA412" s="787" t="str">
        <f>IF(SUM(居宅!N412)=0,"",SUM(居宅!N412)/1000)</f>
        <v/>
      </c>
      <c r="AB412" s="787">
        <f>IF(SUM(居宅!U412)=0,"",SUM(居宅!U412)/1000)</f>
        <v>48</v>
      </c>
      <c r="AC412" s="787" t="str">
        <f>IF(SUM(居宅!AH412)=0,"",SUM(居宅!AH412)/1000)</f>
        <v/>
      </c>
      <c r="AD412" s="787">
        <f>IF(SUM(居宅!AL412)=0,"",SUM(居宅!AL412)/1000)</f>
        <v>24</v>
      </c>
      <c r="AE412" s="787">
        <f>IF(SUM(居宅!AV412)=0,"",SUM(居宅!AV412)/1000)</f>
        <v>616</v>
      </c>
      <c r="AF412" s="787">
        <f>IF(SUM(居宅!AZ412)=0,"",SUM(居宅!AZ412)/1000)</f>
        <v>66</v>
      </c>
      <c r="AG412" s="787">
        <f>IF(SUM(作業所!H412)=0,"",SUM(作業所!H412)/1000)</f>
        <v>232</v>
      </c>
      <c r="AH412" s="787" t="str">
        <f>IF(SUM(作業所!I412)=0,"",SUM(作業所!I412)/1000)</f>
        <v/>
      </c>
      <c r="AI412" s="787">
        <f>IF(SUM(作業所!K412)=0,"",SUM(作業所!K412)/1000)</f>
        <v>232</v>
      </c>
      <c r="AJ412" s="787" t="str">
        <f>IF(SUM(作業所!R412)=0,"",SUM(作業所!R412)/1000)</f>
        <v/>
      </c>
      <c r="AK412" s="788" t="str">
        <f>IF(SUM('市受託(公益)'!H412)=0,"",SUM('市受託(公益)'!H412)/1000)</f>
        <v/>
      </c>
      <c r="AL412" s="409" t="str">
        <f>IF(SUM('市受託(公益)'!I412)=0,"",SUM('市受託(公益)'!I412)/1000)</f>
        <v/>
      </c>
      <c r="AM412" s="133" t="str">
        <f>IF(SUM('市受託(公益)'!K412)=0,"",SUM('市受託(公益)'!K412)/1000)</f>
        <v/>
      </c>
    </row>
    <row r="413" spans="1:39" ht="13.8" hidden="1" outlineLevel="2">
      <c r="A413" s="789"/>
      <c r="B413" s="738"/>
      <c r="C413" s="739"/>
      <c r="D413" s="795"/>
      <c r="E413" s="791"/>
      <c r="F413" s="792" t="s">
        <v>545</v>
      </c>
      <c r="G413" s="736" t="s">
        <v>546</v>
      </c>
      <c r="H413" s="785">
        <v>282</v>
      </c>
      <c r="I413" s="785">
        <f t="shared" si="80"/>
        <v>603</v>
      </c>
      <c r="J413" s="785">
        <f t="shared" si="73"/>
        <v>321</v>
      </c>
      <c r="K413" s="786" t="str">
        <f>IF(SUM(法人!H413)=0,"",SUM(法人!H413)/1000)</f>
        <v/>
      </c>
      <c r="L413" s="787" t="str">
        <f>IF(SUM(地域!H413)=0,"",SUM(地域!H413)/1000)</f>
        <v/>
      </c>
      <c r="M413" s="787" t="str">
        <f>IF(SUM(相談!H413)=0,"",SUM(相談!H413)/1000)</f>
        <v/>
      </c>
      <c r="N413" s="787" t="str">
        <f>IF(SUM(相談!I413)=0,"",SUM(相談!I413)/1000)</f>
        <v/>
      </c>
      <c r="O413" s="787" t="str">
        <f>IF(SUM(相談!M413)=0,"",SUM(相談!M413)/1000)</f>
        <v/>
      </c>
      <c r="P413" s="787" t="str">
        <f>IF(SUM(相談!Q413)=0,"",SUM(相談!Q413)/1000)</f>
        <v/>
      </c>
      <c r="Q413" s="787" t="str">
        <f>IF(SUM(基金!H413)=0,"",SUM(基金!H413)/1000)</f>
        <v/>
      </c>
      <c r="R413" s="787" t="str">
        <f>IF(SUM(善銀!H413)=0,"",SUM(善銀!H413)/1000)</f>
        <v/>
      </c>
      <c r="S413" s="787" t="str">
        <f>IF(SUM(一般募金!H413)=0,"",SUM(一般募金!H413)/1000)</f>
        <v/>
      </c>
      <c r="T413" s="787" t="str">
        <f>IF(SUM(一般募金!I413)=0,"",SUM(一般募金!I413)/1000)</f>
        <v/>
      </c>
      <c r="U413" s="787" t="str">
        <f>IF(SUM(一般募金!K413)=0,"",SUM(一般募金!K413)/1000)</f>
        <v/>
      </c>
      <c r="V413" s="787" t="str">
        <f>IF(SUM(歳末募金!H413)=0,"",SUM(歳末募金!I413)/1000)</f>
        <v/>
      </c>
      <c r="W413" s="787">
        <f>IF(SUM(センター管理!H413)=0,"",SUM(センター管理!H413)/1000)</f>
        <v>163</v>
      </c>
      <c r="X413" s="787">
        <f>IF(SUM(センター管理!K413)=0,"",SUM(センター管理!K413)/1000)</f>
        <v>163</v>
      </c>
      <c r="Y413" s="787">
        <f>IF(SUM(居宅!H413)=0,"",SUM(居宅!H413)/1000)</f>
        <v>440</v>
      </c>
      <c r="Z413" s="787" t="str">
        <f>IF(SUM(居宅!I413)=0,"",SUM(居宅!I413)/1000)</f>
        <v/>
      </c>
      <c r="AA413" s="787" t="str">
        <f>IF(SUM(居宅!N413)=0,"",SUM(居宅!N413)/1000)</f>
        <v/>
      </c>
      <c r="AB413" s="787" t="str">
        <f>IF(SUM(居宅!U413)=0,"",SUM(居宅!U413)/1000)</f>
        <v/>
      </c>
      <c r="AC413" s="787" t="str">
        <f>IF(SUM(居宅!AH413)=0,"",SUM(居宅!AH413)/1000)</f>
        <v/>
      </c>
      <c r="AD413" s="787" t="str">
        <f>IF(SUM(居宅!AL413)=0,"",SUM(居宅!AL413)/1000)</f>
        <v/>
      </c>
      <c r="AE413" s="787">
        <f>IF(SUM(居宅!AV413)=0,"",SUM(居宅!AV413)/1000)</f>
        <v>440</v>
      </c>
      <c r="AF413" s="787" t="str">
        <f>IF(SUM(居宅!AZ413)=0,"",SUM(居宅!AZ413)/1000)</f>
        <v/>
      </c>
      <c r="AG413" s="787" t="str">
        <f>IF(SUM(作業所!H413)=0,"",SUM(作業所!H413)/1000)</f>
        <v/>
      </c>
      <c r="AH413" s="787" t="str">
        <f>IF(SUM(作業所!I413)=0,"",SUM(作業所!I413)/1000)</f>
        <v/>
      </c>
      <c r="AI413" s="787" t="str">
        <f>IF(SUM(作業所!K413)=0,"",SUM(作業所!K413)/1000)</f>
        <v/>
      </c>
      <c r="AJ413" s="787" t="str">
        <f>IF(SUM(作業所!R413)=0,"",SUM(作業所!R413)/1000)</f>
        <v/>
      </c>
      <c r="AK413" s="788" t="str">
        <f>IF(SUM('市受託(公益)'!H413)=0,"",SUM('市受託(公益)'!H413)/1000)</f>
        <v/>
      </c>
      <c r="AL413" s="409" t="str">
        <f>IF(SUM('市受託(公益)'!I413)=0,"",SUM('市受託(公益)'!I413)/1000)</f>
        <v/>
      </c>
      <c r="AM413" s="133" t="str">
        <f>IF(SUM('市受託(公益)'!K413)=0,"",SUM('市受託(公益)'!K413)/1000)</f>
        <v/>
      </c>
    </row>
    <row r="414" spans="1:39" ht="13.8" hidden="1" outlineLevel="2">
      <c r="A414" s="789"/>
      <c r="B414" s="738"/>
      <c r="C414" s="739"/>
      <c r="D414" s="740"/>
      <c r="E414" s="739"/>
      <c r="F414" s="792" t="s">
        <v>998</v>
      </c>
      <c r="G414" s="736" t="s">
        <v>999</v>
      </c>
      <c r="H414" s="785">
        <v>0</v>
      </c>
      <c r="I414" s="785" t="str">
        <f t="shared" si="80"/>
        <v/>
      </c>
      <c r="J414" s="785" t="e">
        <f t="shared" ref="J414" si="91">IF(H414=""," ",I414-H414)</f>
        <v>#VALUE!</v>
      </c>
      <c r="K414" s="786" t="str">
        <f>IF(SUM(法人!H414)=0,"",SUM(法人!H414)/1000)</f>
        <v/>
      </c>
      <c r="L414" s="787" t="str">
        <f>IF(SUM(地域!H414)=0,"",SUM(地域!H414)/1000)</f>
        <v/>
      </c>
      <c r="M414" s="787" t="str">
        <f>IF(SUM(相談!H414)=0,"",SUM(相談!H414)/1000)</f>
        <v/>
      </c>
      <c r="N414" s="787" t="str">
        <f>IF(SUM(相談!I414)=0,"",SUM(相談!I414)/1000)</f>
        <v/>
      </c>
      <c r="O414" s="787" t="str">
        <f>IF(SUM(相談!M414)=0,"",SUM(相談!M414)/1000)</f>
        <v/>
      </c>
      <c r="P414" s="787" t="str">
        <f>IF(SUM(相談!Q414)=0,"",SUM(相談!Q414)/1000)</f>
        <v/>
      </c>
      <c r="Q414" s="787" t="str">
        <f>IF(SUM(基金!H414)=0,"",SUM(基金!H414)/1000)</f>
        <v/>
      </c>
      <c r="R414" s="787" t="str">
        <f>IF(SUM(善銀!H414)=0,"",SUM(善銀!H414)/1000)</f>
        <v/>
      </c>
      <c r="S414" s="787" t="str">
        <f>IF(SUM(一般募金!H414)=0,"",SUM(一般募金!H414)/1000)</f>
        <v/>
      </c>
      <c r="T414" s="787" t="str">
        <f>IF(SUM(一般募金!I414)=0,"",SUM(一般募金!I414)/1000)</f>
        <v/>
      </c>
      <c r="U414" s="787" t="str">
        <f>IF(SUM(一般募金!K414)=0,"",SUM(一般募金!K414)/1000)</f>
        <v/>
      </c>
      <c r="V414" s="787" t="str">
        <f>IF(SUM(歳末募金!H414)=0,"",SUM(歳末募金!I414)/1000)</f>
        <v/>
      </c>
      <c r="W414" s="787" t="str">
        <f>IF(SUM(センター管理!H414)=0,"",SUM(センター管理!H414)/1000)</f>
        <v/>
      </c>
      <c r="X414" s="787" t="str">
        <f>IF(SUM(センター管理!K414)=0,"",SUM(センター管理!K414)/1000)</f>
        <v/>
      </c>
      <c r="Y414" s="787" t="str">
        <f>IF(SUM(居宅!H414)=0,"",SUM(居宅!H414)/1000)</f>
        <v/>
      </c>
      <c r="Z414" s="787" t="str">
        <f>IF(SUM(居宅!I414)=0,"",SUM(居宅!I414)/1000)</f>
        <v/>
      </c>
      <c r="AA414" s="787" t="str">
        <f>IF(SUM(居宅!N414)=0,"",SUM(居宅!N414)/1000)</f>
        <v/>
      </c>
      <c r="AB414" s="787" t="str">
        <f>IF(SUM(居宅!U414)=0,"",SUM(居宅!U414)/1000)</f>
        <v/>
      </c>
      <c r="AC414" s="787" t="str">
        <f>IF(SUM(居宅!AH414)=0,"",SUM(居宅!AH414)/1000)</f>
        <v/>
      </c>
      <c r="AD414" s="787" t="str">
        <f>IF(SUM(居宅!AL414)=0,"",SUM(居宅!AL414)/1000)</f>
        <v/>
      </c>
      <c r="AE414" s="787" t="str">
        <f>IF(SUM(居宅!AV414)=0,"",SUM(居宅!AV414)/1000)</f>
        <v/>
      </c>
      <c r="AF414" s="787" t="str">
        <f>IF(SUM(居宅!AZ414)=0,"",SUM(居宅!AZ414)/1000)</f>
        <v/>
      </c>
      <c r="AG414" s="787" t="str">
        <f>IF(SUM(作業所!H414)=0,"",SUM(作業所!H414)/1000)</f>
        <v/>
      </c>
      <c r="AH414" s="787" t="str">
        <f>IF(SUM(作業所!I414)=0,"",SUM(作業所!I414)/1000)</f>
        <v/>
      </c>
      <c r="AI414" s="787" t="str">
        <f>IF(SUM(作業所!K414)=0,"",SUM(作業所!K414)/1000)</f>
        <v/>
      </c>
      <c r="AJ414" s="787" t="str">
        <f>IF(SUM(作業所!R414)=0,"",SUM(作業所!R414)/1000)</f>
        <v/>
      </c>
      <c r="AK414" s="788" t="str">
        <f>IF(SUM('市受託(公益)'!H414)=0,"",SUM('市受託(公益)'!H414)/1000)</f>
        <v/>
      </c>
      <c r="AL414" s="409"/>
      <c r="AM414" s="133"/>
    </row>
    <row r="415" spans="1:39" ht="13.8" hidden="1" outlineLevel="2">
      <c r="A415" s="789"/>
      <c r="B415" s="738"/>
      <c r="C415" s="739"/>
      <c r="D415" s="740"/>
      <c r="E415" s="739"/>
      <c r="F415" s="792" t="s">
        <v>548</v>
      </c>
      <c r="G415" s="736" t="s">
        <v>547</v>
      </c>
      <c r="H415" s="785">
        <v>6913</v>
      </c>
      <c r="I415" s="785">
        <f t="shared" si="80"/>
        <v>6871</v>
      </c>
      <c r="J415" s="785">
        <f t="shared" si="73"/>
        <v>-42</v>
      </c>
      <c r="K415" s="786">
        <f>IF(SUM(法人!H415)=0,"",SUM(法人!H415)/1000)</f>
        <v>5604</v>
      </c>
      <c r="L415" s="787">
        <f>IF(SUM(地域!H415)=0,"",SUM(地域!H415)/1000)</f>
        <v>122</v>
      </c>
      <c r="M415" s="787">
        <f>IF(SUM(相談!H415)=0,"",SUM(相談!H415)/1000)</f>
        <v>126</v>
      </c>
      <c r="N415" s="787">
        <f>IF(SUM(相談!I415)=0,"",SUM(相談!I415)/1000)</f>
        <v>126</v>
      </c>
      <c r="O415" s="787" t="str">
        <f>IF(SUM(相談!M415)=0,"",SUM(相談!M415)/1000)</f>
        <v/>
      </c>
      <c r="P415" s="787" t="str">
        <f>IF(SUM(相談!Q415)=0,"",SUM(相談!Q415)/1000)</f>
        <v/>
      </c>
      <c r="Q415" s="787" t="str">
        <f>IF(SUM(基金!H415)=0,"",SUM(基金!H415)/1000)</f>
        <v/>
      </c>
      <c r="R415" s="787" t="str">
        <f>IF(SUM(善銀!H415)=0,"",SUM(善銀!H415)/1000)</f>
        <v/>
      </c>
      <c r="S415" s="787" t="str">
        <f>IF(SUM(一般募金!H415)=0,"",SUM(一般募金!H415)/1000)</f>
        <v/>
      </c>
      <c r="T415" s="787" t="str">
        <f>IF(SUM(一般募金!I415)=0,"",SUM(一般募金!I415)/1000)</f>
        <v/>
      </c>
      <c r="U415" s="787" t="str">
        <f>IF(SUM(一般募金!K415)=0,"",SUM(一般募金!K415)/1000)</f>
        <v/>
      </c>
      <c r="V415" s="787" t="str">
        <f>IF(SUM(歳末募金!H415)=0,"",SUM(歳末募金!I415)/1000)</f>
        <v/>
      </c>
      <c r="W415" s="787">
        <f>IF(SUM(センター管理!H415)=0,"",SUM(センター管理!H415)/1000)</f>
        <v>449</v>
      </c>
      <c r="X415" s="787">
        <f>IF(SUM(センター管理!K415)=0,"",SUM(センター管理!K415)/1000)</f>
        <v>449</v>
      </c>
      <c r="Y415" s="787">
        <f>IF(SUM(居宅!H415)=0,"",SUM(居宅!H415)/1000)</f>
        <v>338</v>
      </c>
      <c r="Z415" s="787">
        <f>IF(SUM(居宅!I415)=0,"",SUM(居宅!I415)/1000)</f>
        <v>24</v>
      </c>
      <c r="AA415" s="787" t="str">
        <f>IF(SUM(居宅!N415)=0,"",SUM(居宅!N415)/1000)</f>
        <v/>
      </c>
      <c r="AB415" s="787">
        <f>IF(SUM(居宅!U415)=0,"",SUM(居宅!U415)/1000)</f>
        <v>48</v>
      </c>
      <c r="AC415" s="787" t="str">
        <f>IF(SUM(居宅!AH415)=0,"",SUM(居宅!AH415)/1000)</f>
        <v/>
      </c>
      <c r="AD415" s="787">
        <f>IF(SUM(居宅!AL415)=0,"",SUM(居宅!AL415)/1000)</f>
        <v>24</v>
      </c>
      <c r="AE415" s="787">
        <f>IF(SUM(居宅!AV415)=0,"",SUM(居宅!AV415)/1000)</f>
        <v>176</v>
      </c>
      <c r="AF415" s="787">
        <f>IF(SUM(居宅!AZ415)=0,"",SUM(居宅!AZ415)/1000)</f>
        <v>66</v>
      </c>
      <c r="AG415" s="787">
        <f>IF(SUM(作業所!H415)=0,"",SUM(作業所!H415)/1000)</f>
        <v>232</v>
      </c>
      <c r="AH415" s="787" t="str">
        <f>IF(SUM(作業所!I415)=0,"",SUM(作業所!I415)/1000)</f>
        <v/>
      </c>
      <c r="AI415" s="787">
        <f>IF(SUM(作業所!K415)=0,"",SUM(作業所!K415)/1000)</f>
        <v>232</v>
      </c>
      <c r="AJ415" s="787" t="str">
        <f>IF(SUM(作業所!R415)=0,"",SUM(作業所!R415)/1000)</f>
        <v/>
      </c>
      <c r="AK415" s="788" t="str">
        <f>IF(SUM('市受託(公益)'!H415)=0,"",SUM('市受託(公益)'!H415)/1000)</f>
        <v/>
      </c>
      <c r="AL415" s="409" t="str">
        <f>IF(SUM('市受託(公益)'!I415)=0,"",SUM('市受託(公益)'!I415)/1000)</f>
        <v/>
      </c>
      <c r="AM415" s="133" t="str">
        <f>IF(SUM('市受託(公益)'!K415)=0,"",SUM('市受託(公益)'!K415)/1000)</f>
        <v/>
      </c>
    </row>
    <row r="416" spans="1:39" ht="13.8" hidden="1" outlineLevel="1">
      <c r="A416" s="789"/>
      <c r="B416" s="738"/>
      <c r="C416" s="739"/>
      <c r="D416" s="792" t="s">
        <v>490</v>
      </c>
      <c r="E416" s="736" t="s">
        <v>558</v>
      </c>
      <c r="F416" s="792"/>
      <c r="G416" s="736"/>
      <c r="H416" s="785">
        <v>1503</v>
      </c>
      <c r="I416" s="785">
        <f t="shared" si="80"/>
        <v>1535</v>
      </c>
      <c r="J416" s="785">
        <f t="shared" si="73"/>
        <v>32</v>
      </c>
      <c r="K416" s="786">
        <f>IF(SUM(法人!H416)=0,"",SUM(法人!H416)/1000)</f>
        <v>348</v>
      </c>
      <c r="L416" s="787">
        <f>IF(SUM(地域!H416)=0,"",SUM(地域!H416)/1000)</f>
        <v>45</v>
      </c>
      <c r="M416" s="787">
        <f>IF(SUM(相談!H416)=0,"",SUM(相談!H416)/1000)</f>
        <v>1</v>
      </c>
      <c r="N416" s="787" t="str">
        <f>IF(SUM(相談!I416)=0,"",SUM(相談!I416)/1000)</f>
        <v/>
      </c>
      <c r="O416" s="787">
        <f>IF(SUM(相談!M416)=0,"",SUM(相談!M416)/1000)</f>
        <v>1</v>
      </c>
      <c r="P416" s="787" t="str">
        <f>IF(SUM(相談!Q416)=0,"",SUM(相談!Q416)/1000)</f>
        <v/>
      </c>
      <c r="Q416" s="787" t="str">
        <f>IF(SUM(基金!H416)=0,"",SUM(基金!H416)/1000)</f>
        <v/>
      </c>
      <c r="R416" s="787" t="str">
        <f>IF(SUM(善銀!H416)=0,"",SUM(善銀!H416)/1000)</f>
        <v/>
      </c>
      <c r="S416" s="787" t="str">
        <f>IF(SUM(一般募金!H416)=0,"",SUM(一般募金!H416)/1000)</f>
        <v/>
      </c>
      <c r="T416" s="787" t="str">
        <f>IF(SUM(一般募金!I416)=0,"",SUM(一般募金!I416)/1000)</f>
        <v/>
      </c>
      <c r="U416" s="787" t="str">
        <f>IF(SUM(一般募金!K416)=0,"",SUM(一般募金!K416)/1000)</f>
        <v/>
      </c>
      <c r="V416" s="787" t="str">
        <f>IF(SUM(歳末募金!H416)=0,"",SUM(歳末募金!I416)/1000)</f>
        <v/>
      </c>
      <c r="W416" s="787">
        <f>IF(SUM(センター管理!H416)=0,"",SUM(センター管理!H416)/1000)</f>
        <v>24</v>
      </c>
      <c r="X416" s="787">
        <f>IF(SUM(センター管理!K416)=0,"",SUM(センター管理!K416)/1000)</f>
        <v>24</v>
      </c>
      <c r="Y416" s="787">
        <f>IF(SUM(居宅!H416)=0,"",SUM(居宅!H416)/1000)</f>
        <v>1012</v>
      </c>
      <c r="Z416" s="787">
        <f>IF(SUM(居宅!I416)=0,"",SUM(居宅!I416)/1000)</f>
        <v>6</v>
      </c>
      <c r="AA416" s="787">
        <f>IF(SUM(居宅!N416)=0,"",SUM(居宅!N416)/1000)</f>
        <v>64</v>
      </c>
      <c r="AB416" s="787">
        <f>IF(SUM(居宅!U416)=0,"",SUM(居宅!U416)/1000)</f>
        <v>435</v>
      </c>
      <c r="AC416" s="787">
        <f>IF(SUM(居宅!AH416)=0,"",SUM(居宅!AH416)/1000)</f>
        <v>61</v>
      </c>
      <c r="AD416" s="787">
        <f>IF(SUM(居宅!AL416)=0,"",SUM(居宅!AL416)/1000)</f>
        <v>40</v>
      </c>
      <c r="AE416" s="787">
        <f>IF(SUM(居宅!AV416)=0,"",SUM(居宅!AV416)/1000)</f>
        <v>262</v>
      </c>
      <c r="AF416" s="787">
        <f>IF(SUM(居宅!AZ416)=0,"",SUM(居宅!AZ416)/1000)</f>
        <v>144</v>
      </c>
      <c r="AG416" s="787">
        <f>IF(SUM(作業所!H416)=0,"",SUM(作業所!H416)/1000)</f>
        <v>104</v>
      </c>
      <c r="AH416" s="787" t="str">
        <f>IF(SUM(作業所!I416)=0,"",SUM(作業所!I416)/1000)</f>
        <v/>
      </c>
      <c r="AI416" s="787">
        <f>IF(SUM(作業所!K416)=0,"",SUM(作業所!K416)/1000)</f>
        <v>84</v>
      </c>
      <c r="AJ416" s="787">
        <f>IF(SUM(作業所!R416)=0,"",SUM(作業所!R416)/1000)</f>
        <v>20</v>
      </c>
      <c r="AK416" s="788">
        <f>IF(SUM('市受託(公益)'!H416)=0,"",SUM('市受託(公益)'!H416)/1000)</f>
        <v>1</v>
      </c>
      <c r="AL416" s="409">
        <f>IF(SUM('市受託(公益)'!I416)=0,"",SUM('市受託(公益)'!I416)/1000)</f>
        <v>1</v>
      </c>
      <c r="AM416" s="133" t="str">
        <f>IF(SUM('市受託(公益)'!K416)=0,"",SUM('市受託(公益)'!K416)/1000)</f>
        <v/>
      </c>
    </row>
    <row r="417" spans="1:43" ht="13.8" hidden="1" outlineLevel="3">
      <c r="A417" s="789"/>
      <c r="B417" s="738"/>
      <c r="C417" s="739"/>
      <c r="D417" s="740"/>
      <c r="E417" s="739"/>
      <c r="F417" s="735" t="s">
        <v>1061</v>
      </c>
      <c r="G417" s="736" t="s">
        <v>1010</v>
      </c>
      <c r="H417" s="785">
        <v>0</v>
      </c>
      <c r="I417" s="785" t="str">
        <f t="shared" si="80"/>
        <v/>
      </c>
      <c r="J417" s="785" t="e">
        <f t="shared" si="73"/>
        <v>#VALUE!</v>
      </c>
      <c r="K417" s="786" t="str">
        <f>IF(SUM(法人!H417)=0,"",SUM(法人!H417)/1000)</f>
        <v/>
      </c>
      <c r="L417" s="787" t="str">
        <f>IF(SUM(地域!H417)=0,"",SUM(地域!H417)/1000)</f>
        <v/>
      </c>
      <c r="M417" s="787" t="str">
        <f>IF(SUM(相談!H417)=0,"",SUM(相談!H417)/1000)</f>
        <v/>
      </c>
      <c r="N417" s="787" t="str">
        <f>IF(SUM(相談!I417)=0,"",SUM(相談!I417)/1000)</f>
        <v/>
      </c>
      <c r="O417" s="787" t="str">
        <f>IF(SUM(相談!M417)=0,"",SUM(相談!M417)/1000)</f>
        <v/>
      </c>
      <c r="P417" s="787" t="str">
        <f>IF(SUM(相談!Q417)=0,"",SUM(相談!Q417)/1000)</f>
        <v/>
      </c>
      <c r="Q417" s="787" t="str">
        <f>IF(SUM(基金!H417)=0,"",SUM(基金!H417)/1000)</f>
        <v/>
      </c>
      <c r="R417" s="787" t="str">
        <f>IF(SUM(善銀!H417)=0,"",SUM(善銀!H417)/1000)</f>
        <v/>
      </c>
      <c r="S417" s="787" t="str">
        <f>IF(SUM(一般募金!H417)=0,"",SUM(一般募金!H417)/1000)</f>
        <v/>
      </c>
      <c r="T417" s="787" t="str">
        <f>IF(SUM(一般募金!I417)=0,"",SUM(一般募金!I417)/1000)</f>
        <v/>
      </c>
      <c r="U417" s="787" t="str">
        <f>IF(SUM(一般募金!K417)=0,"",SUM(一般募金!K417)/1000)</f>
        <v/>
      </c>
      <c r="V417" s="787" t="str">
        <f>IF(SUM(歳末募金!H417)=0,"",SUM(歳末募金!I417)/1000)</f>
        <v/>
      </c>
      <c r="W417" s="787" t="str">
        <f>IF(SUM(センター管理!H417)=0,"",SUM(センター管理!H417)/1000)</f>
        <v/>
      </c>
      <c r="X417" s="787" t="str">
        <f>IF(SUM(センター管理!K417)=0,"",SUM(センター管理!K417)/1000)</f>
        <v/>
      </c>
      <c r="Y417" s="787" t="str">
        <f>IF(SUM(居宅!H417)=0,"",SUM(居宅!H417)/1000)</f>
        <v/>
      </c>
      <c r="Z417" s="787" t="str">
        <f>IF(SUM(居宅!I417)=0,"",SUM(居宅!I417)/1000)</f>
        <v/>
      </c>
      <c r="AA417" s="787" t="str">
        <f>IF(SUM(居宅!N417)=0,"",SUM(居宅!N417)/1000)</f>
        <v/>
      </c>
      <c r="AB417" s="787" t="str">
        <f>IF(SUM(居宅!U417)=0,"",SUM(居宅!U417)/1000)</f>
        <v/>
      </c>
      <c r="AC417" s="787" t="str">
        <f>IF(SUM(居宅!AH417)=0,"",SUM(居宅!AH417)/1000)</f>
        <v/>
      </c>
      <c r="AD417" s="787" t="str">
        <f>IF(SUM(居宅!AL417)=0,"",SUM(居宅!AL417)/1000)</f>
        <v/>
      </c>
      <c r="AE417" s="787" t="str">
        <f>IF(SUM(居宅!AV417)=0,"",SUM(居宅!AV417)/1000)</f>
        <v/>
      </c>
      <c r="AF417" s="787" t="str">
        <f>IF(SUM(居宅!AZ417)=0,"",SUM(居宅!AZ417)/1000)</f>
        <v/>
      </c>
      <c r="AG417" s="787" t="str">
        <f>IF(SUM(作業所!H417)=0,"",SUM(作業所!H417)/1000)</f>
        <v/>
      </c>
      <c r="AH417" s="787" t="str">
        <f>IF(SUM(作業所!I417)=0,"",SUM(作業所!I417)/1000)</f>
        <v/>
      </c>
      <c r="AI417" s="787" t="str">
        <f>IF(SUM(作業所!K417)=0,"",SUM(作業所!K417)/1000)</f>
        <v/>
      </c>
      <c r="AJ417" s="787" t="str">
        <f>IF(SUM(作業所!R417)=0,"",SUM(作業所!R417)/1000)</f>
        <v/>
      </c>
      <c r="AK417" s="788" t="str">
        <f>IF(SUM('市受託(公益)'!H417)=0,"",SUM('市受託(公益)'!H417)/1000)</f>
        <v/>
      </c>
      <c r="AL417" s="409" t="str">
        <f>IF(SUM('市受託(公益)'!I417)=0,"",SUM('市受託(公益)'!I417)/1000)</f>
        <v/>
      </c>
      <c r="AM417" s="133" t="str">
        <f>IF(SUM('市受託(公益)'!K417)=0,"",SUM('市受託(公益)'!K417)/1000)</f>
        <v/>
      </c>
    </row>
    <row r="418" spans="1:43" ht="13.8" hidden="1" outlineLevel="3">
      <c r="A418" s="789"/>
      <c r="B418" s="738"/>
      <c r="C418" s="739"/>
      <c r="D418" s="740"/>
      <c r="E418" s="739"/>
      <c r="F418" s="735" t="s">
        <v>1011</v>
      </c>
      <c r="G418" s="736" t="s">
        <v>786</v>
      </c>
      <c r="H418" s="785">
        <v>980</v>
      </c>
      <c r="I418" s="785">
        <f t="shared" ref="I418" si="92">IF(SUM(K418,L418,M418,Q418,R418,S418,V418,W418,Y418,AG418,AK418)=0,"",SUM(K418,L418,M418,Q418,R418,S418,V418,W418,Y418,AG418,AK418))</f>
        <v>967</v>
      </c>
      <c r="J418" s="785">
        <f t="shared" ref="J418" si="93">IF(H418=""," ",I418-H418)</f>
        <v>-13</v>
      </c>
      <c r="K418" s="786">
        <f>IF(SUM(法人!H418)=0,"",SUM(法人!H418)/1000)</f>
        <v>230</v>
      </c>
      <c r="L418" s="787" t="str">
        <f>IF(SUM(地域!H418)=0,"",SUM(地域!H418)/1000)</f>
        <v/>
      </c>
      <c r="M418" s="787">
        <f>IF(SUM(相談!H418)=0,"",SUM(相談!H418)/1000)</f>
        <v>1</v>
      </c>
      <c r="N418" s="787" t="str">
        <f>IF(SUM(相談!I418)=0,"",SUM(相談!I418)/1000)</f>
        <v/>
      </c>
      <c r="O418" s="787">
        <f>IF(SUM(相談!M418)=0,"",SUM(相談!M418)/1000)</f>
        <v>1</v>
      </c>
      <c r="P418" s="787" t="str">
        <f>IF(SUM(相談!Q418)=0,"",SUM(相談!Q418)/1000)</f>
        <v/>
      </c>
      <c r="Q418" s="787" t="str">
        <f>IF(SUM(基金!H418)=0,"",SUM(基金!H418)/1000)</f>
        <v/>
      </c>
      <c r="R418" s="787" t="str">
        <f>IF(SUM(善銀!H418)=0,"",SUM(善銀!H418)/1000)</f>
        <v/>
      </c>
      <c r="S418" s="787" t="str">
        <f>IF(SUM(一般募金!H418)=0,"",SUM(一般募金!H418)/1000)</f>
        <v/>
      </c>
      <c r="T418" s="787" t="str">
        <f>IF(SUM(一般募金!I418)=0,"",SUM(一般募金!I418)/1000)</f>
        <v/>
      </c>
      <c r="U418" s="787" t="str">
        <f>IF(SUM(一般募金!K418)=0,"",SUM(一般募金!K418)/1000)</f>
        <v/>
      </c>
      <c r="V418" s="787" t="str">
        <f>IF(SUM(歳末募金!H418)=0,"",SUM(歳末募金!I418)/1000)</f>
        <v/>
      </c>
      <c r="W418" s="787" t="str">
        <f>IF(SUM(センター管理!H418)=0,"",SUM(センター管理!H418)/1000)</f>
        <v/>
      </c>
      <c r="X418" s="787" t="str">
        <f>IF(SUM(センター管理!K418)=0,"",SUM(センター管理!K418)/1000)</f>
        <v/>
      </c>
      <c r="Y418" s="787">
        <f>IF(SUM(居宅!H418)=0,"",SUM(居宅!H418)/1000)</f>
        <v>641</v>
      </c>
      <c r="Z418" s="787">
        <f>IF(SUM(居宅!I418)=0,"",SUM(居宅!I418)/1000)</f>
        <v>1</v>
      </c>
      <c r="AA418" s="787" t="str">
        <f>IF(SUM(居宅!N418)=0,"",SUM(居宅!N418)/1000)</f>
        <v/>
      </c>
      <c r="AB418" s="787">
        <f>IF(SUM(居宅!U418)=0,"",SUM(居宅!U418)/1000)</f>
        <v>329</v>
      </c>
      <c r="AC418" s="787">
        <f>IF(SUM(居宅!AH418)=0,"",SUM(居宅!AH418)/1000)</f>
        <v>54</v>
      </c>
      <c r="AD418" s="787">
        <f>IF(SUM(居宅!AL418)=0,"",SUM(居宅!AL418)/1000)</f>
        <v>5</v>
      </c>
      <c r="AE418" s="787">
        <f>IF(SUM(居宅!AV418)=0,"",SUM(居宅!AV418)/1000)</f>
        <v>108</v>
      </c>
      <c r="AF418" s="787">
        <f>IF(SUM(居宅!AZ418)=0,"",SUM(居宅!AZ418)/1000)</f>
        <v>144</v>
      </c>
      <c r="AG418" s="787">
        <f>IF(SUM(作業所!H418)=0,"",SUM(作業所!H418)/1000)</f>
        <v>94</v>
      </c>
      <c r="AH418" s="787" t="str">
        <f>IF(SUM(作業所!I418)=0,"",SUM(作業所!I418)/1000)</f>
        <v/>
      </c>
      <c r="AI418" s="787">
        <f>IF(SUM(作業所!K418)=0,"",SUM(作業所!K418)/1000)</f>
        <v>84</v>
      </c>
      <c r="AJ418" s="787">
        <f>IF(SUM(作業所!R418)=0,"",SUM(作業所!R418)/1000)</f>
        <v>10</v>
      </c>
      <c r="AK418" s="788">
        <f>IF(SUM('市受託(公益)'!H418)=0,"",SUM('市受託(公益)'!H418)/1000)</f>
        <v>1</v>
      </c>
      <c r="AL418" s="409" t="str">
        <f>IF(SUM('市受託(公益)'!I419)=0,"",SUM('市受託(公益)'!I419)/1000)</f>
        <v/>
      </c>
      <c r="AM418" s="133" t="str">
        <f>IF(SUM('市受託(公益)'!K419)=0,"",SUM('市受託(公益)'!K419)/1000)</f>
        <v/>
      </c>
    </row>
    <row r="419" spans="1:43" ht="13.8" hidden="1" outlineLevel="3">
      <c r="A419" s="789"/>
      <c r="B419" s="738"/>
      <c r="C419" s="739"/>
      <c r="D419" s="740"/>
      <c r="E419" s="739"/>
      <c r="F419" s="735" t="s">
        <v>1012</v>
      </c>
      <c r="G419" s="736" t="s">
        <v>787</v>
      </c>
      <c r="H419" s="785">
        <v>146</v>
      </c>
      <c r="I419" s="785">
        <f t="shared" si="80"/>
        <v>187</v>
      </c>
      <c r="J419" s="785">
        <f t="shared" si="73"/>
        <v>41</v>
      </c>
      <c r="K419" s="786">
        <f>IF(SUM(法人!H419)=0,"",SUM(法人!H419)/1000)</f>
        <v>5</v>
      </c>
      <c r="L419" s="787">
        <f>IF(SUM(地域!H419)=0,"",SUM(地域!H419)/1000)</f>
        <v>45</v>
      </c>
      <c r="M419" s="787" t="str">
        <f>IF(SUM(相談!H419)=0,"",SUM(相談!H419)/1000)</f>
        <v/>
      </c>
      <c r="N419" s="787" t="str">
        <f>IF(SUM(相談!I419)=0,"",SUM(相談!I419)/1000)</f>
        <v/>
      </c>
      <c r="O419" s="787" t="str">
        <f>IF(SUM(相談!M419)=0,"",SUM(相談!M419)/1000)</f>
        <v/>
      </c>
      <c r="P419" s="787" t="str">
        <f>IF(SUM(相談!Q419)=0,"",SUM(相談!Q419)/1000)</f>
        <v/>
      </c>
      <c r="Q419" s="787" t="str">
        <f>IF(SUM(基金!H419)=0,"",SUM(基金!H419)/1000)</f>
        <v/>
      </c>
      <c r="R419" s="787" t="str">
        <f>IF(SUM(善銀!H419)=0,"",SUM(善銀!H419)/1000)</f>
        <v/>
      </c>
      <c r="S419" s="787" t="str">
        <f>IF(SUM(一般募金!H419)=0,"",SUM(一般募金!H419)/1000)</f>
        <v/>
      </c>
      <c r="T419" s="787" t="str">
        <f>IF(SUM(一般募金!I419)=0,"",SUM(一般募金!I419)/1000)</f>
        <v/>
      </c>
      <c r="U419" s="787" t="str">
        <f>IF(SUM(一般募金!K419)=0,"",SUM(一般募金!K419)/1000)</f>
        <v/>
      </c>
      <c r="V419" s="787" t="str">
        <f>IF(SUM(歳末募金!H419)=0,"",SUM(歳末募金!I419)/1000)</f>
        <v/>
      </c>
      <c r="W419" s="787" t="str">
        <f>IF(SUM(センター管理!H419)=0,"",SUM(センター管理!H419)/1000)</f>
        <v/>
      </c>
      <c r="X419" s="787" t="str">
        <f>IF(SUM(センター管理!K419)=0,"",SUM(センター管理!K419)/1000)</f>
        <v/>
      </c>
      <c r="Y419" s="787">
        <f>IF(SUM(居宅!H419)=0,"",SUM(居宅!H419)/1000)</f>
        <v>127</v>
      </c>
      <c r="Z419" s="787">
        <f>IF(SUM(居宅!I419)=0,"",SUM(居宅!I419)/1000)</f>
        <v>5</v>
      </c>
      <c r="AA419" s="787">
        <f>IF(SUM(居宅!N419)=0,"",SUM(居宅!N419)/1000)</f>
        <v>30</v>
      </c>
      <c r="AB419" s="787">
        <f>IF(SUM(居宅!U419)=0,"",SUM(居宅!U419)/1000)</f>
        <v>51</v>
      </c>
      <c r="AC419" s="787">
        <f>IF(SUM(居宅!AH419)=0,"",SUM(居宅!AH419)/1000)</f>
        <v>5</v>
      </c>
      <c r="AD419" s="787">
        <f>IF(SUM(居宅!AL419)=0,"",SUM(居宅!AL419)/1000)</f>
        <v>32</v>
      </c>
      <c r="AE419" s="787">
        <f>IF(SUM(居宅!AV419)=0,"",SUM(居宅!AV419)/1000)</f>
        <v>4</v>
      </c>
      <c r="AF419" s="787" t="str">
        <f>IF(SUM(居宅!AZ419)=0,"",SUM(居宅!AZ419)/1000)</f>
        <v/>
      </c>
      <c r="AG419" s="787">
        <f>IF(SUM(作業所!H419)=0,"",SUM(作業所!H419)/1000)</f>
        <v>10</v>
      </c>
      <c r="AH419" s="787" t="str">
        <f>IF(SUM(作業所!I419)=0,"",SUM(作業所!I419)/1000)</f>
        <v/>
      </c>
      <c r="AI419" s="787" t="str">
        <f>IF(SUM(作業所!K419)=0,"",SUM(作業所!K419)/1000)</f>
        <v/>
      </c>
      <c r="AJ419" s="787">
        <f>IF(SUM(作業所!R419)=0,"",SUM(作業所!R419)/1000)</f>
        <v>10</v>
      </c>
      <c r="AK419" s="788" t="str">
        <f>IF(SUM('市受託(公益)'!H419)=0,"",SUM('市受託(公益)'!H419)/1000)</f>
        <v/>
      </c>
      <c r="AL419" s="409" t="str">
        <f>IF(SUM('市受託(公益)'!I419)=0,"",SUM('市受託(公益)'!I419)/1000)</f>
        <v/>
      </c>
      <c r="AM419" s="133" t="str">
        <f>IF(SUM('市受託(公益)'!K419)=0,"",SUM('市受託(公益)'!K419)/1000)</f>
        <v/>
      </c>
    </row>
    <row r="420" spans="1:43" s="398" customFormat="1" ht="13.8" hidden="1" outlineLevel="3">
      <c r="A420" s="789"/>
      <c r="B420" s="738"/>
      <c r="C420" s="739"/>
      <c r="D420" s="740"/>
      <c r="E420" s="739"/>
      <c r="F420" s="735" t="s">
        <v>1013</v>
      </c>
      <c r="G420" s="736" t="s">
        <v>933</v>
      </c>
      <c r="H420" s="785">
        <v>81</v>
      </c>
      <c r="I420" s="785">
        <f t="shared" si="80"/>
        <v>81</v>
      </c>
      <c r="J420" s="785">
        <f t="shared" si="73"/>
        <v>0</v>
      </c>
      <c r="K420" s="786">
        <f>IF(SUM(法人!H420)=0,"",SUM(法人!H420)/1000)</f>
        <v>80</v>
      </c>
      <c r="L420" s="787" t="str">
        <f>IF(SUM(地域!H420)=0,"",SUM(地域!H420)/1000)</f>
        <v/>
      </c>
      <c r="M420" s="787" t="str">
        <f>IF(SUM(相談!H420)=0,"",SUM(相談!H420)/1000)</f>
        <v/>
      </c>
      <c r="N420" s="787" t="str">
        <f>IF(SUM(相談!I420)=0,"",SUM(相談!I420)/1000)</f>
        <v/>
      </c>
      <c r="O420" s="787" t="str">
        <f>IF(SUM(相談!M420)=0,"",SUM(相談!M420)/1000)</f>
        <v/>
      </c>
      <c r="P420" s="787" t="str">
        <f>IF(SUM(相談!Q420)=0,"",SUM(相談!Q420)/1000)</f>
        <v/>
      </c>
      <c r="Q420" s="787" t="str">
        <f>IF(SUM(基金!H420)=0,"",SUM(基金!H420)/1000)</f>
        <v/>
      </c>
      <c r="R420" s="787" t="str">
        <f>IF(SUM(善銀!H420)=0,"",SUM(善銀!H420)/1000)</f>
        <v/>
      </c>
      <c r="S420" s="787" t="str">
        <f>IF(SUM(一般募金!H420)=0,"",SUM(一般募金!H420)/1000)</f>
        <v/>
      </c>
      <c r="T420" s="787" t="str">
        <f>IF(SUM(一般募金!I420)=0,"",SUM(一般募金!I420)/1000)</f>
        <v/>
      </c>
      <c r="U420" s="787" t="str">
        <f>IF(SUM(一般募金!K420)=0,"",SUM(一般募金!K420)/1000)</f>
        <v/>
      </c>
      <c r="V420" s="787" t="str">
        <f>IF(SUM(歳末募金!H420)=0,"",SUM(歳末募金!I420)/1000)</f>
        <v/>
      </c>
      <c r="W420" s="787" t="str">
        <f>IF(SUM(センター管理!H420)=0,"",SUM(センター管理!H420)/1000)</f>
        <v/>
      </c>
      <c r="X420" s="787" t="str">
        <f>IF(SUM(センター管理!K420)=0,"",SUM(センター管理!K420)/1000)</f>
        <v/>
      </c>
      <c r="Y420" s="787">
        <f>IF(SUM(居宅!H420)=0,"",SUM(居宅!H420)/1000)</f>
        <v>1</v>
      </c>
      <c r="Z420" s="787" t="str">
        <f>IF(SUM(居宅!I420)=0,"",SUM(居宅!I420)/1000)</f>
        <v/>
      </c>
      <c r="AA420" s="787" t="str">
        <f>IF(SUM(居宅!N420)=0,"",SUM(居宅!N420)/1000)</f>
        <v/>
      </c>
      <c r="AB420" s="787" t="str">
        <f>IF(SUM(居宅!U420)=0,"",SUM(居宅!U420)/1000)</f>
        <v/>
      </c>
      <c r="AC420" s="787" t="str">
        <f>IF(SUM(居宅!AH420)=0,"",SUM(居宅!AH420)/1000)</f>
        <v/>
      </c>
      <c r="AD420" s="787">
        <f>IF(SUM(居宅!AL420)=0,"",SUM(居宅!AL420)/1000)</f>
        <v>1</v>
      </c>
      <c r="AE420" s="787" t="str">
        <f>IF(SUM(居宅!AV420)=0,"",SUM(居宅!AV420)/1000)</f>
        <v/>
      </c>
      <c r="AF420" s="787" t="str">
        <f>IF(SUM(居宅!AZ420)=0,"",SUM(居宅!AZ420)/1000)</f>
        <v/>
      </c>
      <c r="AG420" s="787" t="str">
        <f>IF(SUM(作業所!H420)=0,"",SUM(作業所!H420)/1000)</f>
        <v/>
      </c>
      <c r="AH420" s="787" t="str">
        <f>IF(SUM(作業所!I420)=0,"",SUM(作業所!I420)/1000)</f>
        <v/>
      </c>
      <c r="AI420" s="787" t="str">
        <f>IF(SUM(作業所!K420)=0,"",SUM(作業所!K420)/1000)</f>
        <v/>
      </c>
      <c r="AJ420" s="787" t="str">
        <f>IF(SUM(作業所!R420)=0,"",SUM(作業所!R420)/1000)</f>
        <v/>
      </c>
      <c r="AK420" s="788" t="str">
        <f>IF(SUM('市受託(公益)'!H420)=0,"",SUM('市受託(公益)'!H420)/1000)</f>
        <v/>
      </c>
      <c r="AL420" s="409" t="str">
        <f>IF(SUM('市受託(公益)'!I420)=0,"",SUM('市受託(公益)'!I420)/1000)</f>
        <v/>
      </c>
      <c r="AM420" s="133" t="str">
        <f>IF(SUM('市受託(公益)'!K420)=0,"",SUM('市受託(公益)'!K420)/1000)</f>
        <v/>
      </c>
      <c r="AN420" s="64"/>
      <c r="AO420" s="64"/>
      <c r="AP420" s="64"/>
      <c r="AQ420" s="64"/>
    </row>
    <row r="421" spans="1:43" ht="13.8" hidden="1" outlineLevel="3">
      <c r="A421" s="789"/>
      <c r="B421" s="738"/>
      <c r="C421" s="739"/>
      <c r="D421" s="740"/>
      <c r="E421" s="739"/>
      <c r="F421" s="735" t="s">
        <v>685</v>
      </c>
      <c r="G421" s="736" t="s">
        <v>689</v>
      </c>
      <c r="H421" s="785">
        <v>296</v>
      </c>
      <c r="I421" s="785">
        <f t="shared" si="80"/>
        <v>300</v>
      </c>
      <c r="J421" s="785">
        <f t="shared" si="73"/>
        <v>4</v>
      </c>
      <c r="K421" s="786">
        <f>IF(SUM(法人!H421)=0,"",SUM(法人!H421)/1000)</f>
        <v>33</v>
      </c>
      <c r="L421" s="787" t="str">
        <f>IF(SUM(地域!H421)=0,"",SUM(地域!H421)/1000)</f>
        <v/>
      </c>
      <c r="M421" s="787" t="str">
        <f>IF(SUM(相談!H421)=0,"",SUM(相談!H421)/1000)</f>
        <v/>
      </c>
      <c r="N421" s="787" t="str">
        <f>IF(SUM(相談!I421)=0,"",SUM(相談!I421)/1000)</f>
        <v/>
      </c>
      <c r="O421" s="787" t="str">
        <f>IF(SUM(相談!M421)=0,"",SUM(相談!M421)/1000)</f>
        <v/>
      </c>
      <c r="P421" s="787" t="str">
        <f>IF(SUM(相談!Q421)=0,"",SUM(相談!Q421)/1000)</f>
        <v/>
      </c>
      <c r="Q421" s="787" t="str">
        <f>IF(SUM(基金!H421)=0,"",SUM(基金!H421)/1000)</f>
        <v/>
      </c>
      <c r="R421" s="787" t="str">
        <f>IF(SUM(善銀!H421)=0,"",SUM(善銀!H421)/1000)</f>
        <v/>
      </c>
      <c r="S421" s="787" t="str">
        <f>IF(SUM(一般募金!H421)=0,"",SUM(一般募金!H421)/1000)</f>
        <v/>
      </c>
      <c r="T421" s="787" t="str">
        <f>IF(SUM(一般募金!I421)=0,"",SUM(一般募金!I421)/1000)</f>
        <v/>
      </c>
      <c r="U421" s="787" t="str">
        <f>IF(SUM(一般募金!K421)=0,"",SUM(一般募金!K421)/1000)</f>
        <v/>
      </c>
      <c r="V421" s="787" t="str">
        <f>IF(SUM(歳末募金!H421)=0,"",SUM(歳末募金!I421)/1000)</f>
        <v/>
      </c>
      <c r="W421" s="787">
        <f>IF(SUM(センター管理!H421)=0,"",SUM(センター管理!H421)/1000)</f>
        <v>24</v>
      </c>
      <c r="X421" s="787">
        <f>IF(SUM(センター管理!K421)=0,"",SUM(センター管理!K421)/1000)</f>
        <v>24</v>
      </c>
      <c r="Y421" s="787">
        <f>IF(SUM(居宅!H421)=0,"",SUM(居宅!H421)/1000)</f>
        <v>243</v>
      </c>
      <c r="Z421" s="787" t="str">
        <f>IF(SUM(居宅!I421)=0,"",SUM(居宅!I421)/1000)</f>
        <v/>
      </c>
      <c r="AA421" s="787">
        <f>IF(SUM(居宅!N421)=0,"",SUM(居宅!N421)/1000)</f>
        <v>34</v>
      </c>
      <c r="AB421" s="787">
        <f>IF(SUM(居宅!U421)=0,"",SUM(居宅!U421)/1000)</f>
        <v>55</v>
      </c>
      <c r="AC421" s="787">
        <f>IF(SUM(居宅!AH421)=0,"",SUM(居宅!AH421)/1000)</f>
        <v>2</v>
      </c>
      <c r="AD421" s="787">
        <f>IF(SUM(居宅!AL421)=0,"",SUM(居宅!AL421)/1000)</f>
        <v>2</v>
      </c>
      <c r="AE421" s="787">
        <f>IF(SUM(居宅!AV421)=0,"",SUM(居宅!AV421)/1000)</f>
        <v>150</v>
      </c>
      <c r="AF421" s="787" t="str">
        <f>IF(SUM(居宅!AZ421)=0,"",SUM(居宅!AZ421)/1000)</f>
        <v/>
      </c>
      <c r="AG421" s="787" t="str">
        <f>IF(SUM(作業所!H421)=0,"",SUM(作業所!H421)/1000)</f>
        <v/>
      </c>
      <c r="AH421" s="787" t="str">
        <f>IF(SUM(作業所!I421)=0,"",SUM(作業所!I421)/1000)</f>
        <v/>
      </c>
      <c r="AI421" s="787" t="str">
        <f>IF(SUM(作業所!K421)=0,"",SUM(作業所!K421)/1000)</f>
        <v/>
      </c>
      <c r="AJ421" s="787" t="str">
        <f>IF(SUM(作業所!R421)=0,"",SUM(作業所!R421)/1000)</f>
        <v/>
      </c>
      <c r="AK421" s="788" t="str">
        <f>IF(SUM('市受託(公益)'!H421)=0,"",SUM('市受託(公益)'!H421)/1000)</f>
        <v/>
      </c>
      <c r="AL421" s="409" t="str">
        <f>IF(SUM('市受託(公益)'!I421)=0,"",SUM('市受託(公益)'!I421)/1000)</f>
        <v/>
      </c>
      <c r="AM421" s="133" t="str">
        <f>IF(SUM('市受託(公益)'!K421)=0,"",SUM('市受託(公益)'!K421)/1000)</f>
        <v/>
      </c>
    </row>
    <row r="422" spans="1:43" ht="13.8" hidden="1" outlineLevel="1">
      <c r="A422" s="789"/>
      <c r="B422" s="738"/>
      <c r="C422" s="739"/>
      <c r="D422" s="792" t="s">
        <v>491</v>
      </c>
      <c r="E422" s="736" t="s">
        <v>559</v>
      </c>
      <c r="F422" s="792"/>
      <c r="G422" s="736"/>
      <c r="H422" s="785">
        <v>1228</v>
      </c>
      <c r="I422" s="785">
        <f t="shared" si="80"/>
        <v>1045</v>
      </c>
      <c r="J422" s="785">
        <f t="shared" si="73"/>
        <v>-183</v>
      </c>
      <c r="K422" s="786">
        <f>IF(SUM(法人!H422)=0,"",SUM(法人!H422)/1000)</f>
        <v>455</v>
      </c>
      <c r="L422" s="787">
        <f>IF(SUM(地域!H422)=0,"",SUM(地域!H422)/1000)</f>
        <v>81</v>
      </c>
      <c r="M422" s="787">
        <f>IF(SUM(相談!H422)=0,"",SUM(相談!H422)/1000)</f>
        <v>37</v>
      </c>
      <c r="N422" s="787">
        <f>IF(SUM(相談!I422)=0,"",SUM(相談!I422)/1000)</f>
        <v>37</v>
      </c>
      <c r="O422" s="787" t="str">
        <f>IF(SUM(相談!M422)=0,"",SUM(相談!M422)/1000)</f>
        <v/>
      </c>
      <c r="P422" s="787" t="str">
        <f>IF(SUM(相談!Q422)=0,"",SUM(相談!Q422)/1000)</f>
        <v/>
      </c>
      <c r="Q422" s="787" t="str">
        <f>IF(SUM(基金!H422)=0,"",SUM(基金!H422)/1000)</f>
        <v/>
      </c>
      <c r="R422" s="787" t="str">
        <f>IF(SUM(善銀!H422)=0,"",SUM(善銀!H422)/1000)</f>
        <v/>
      </c>
      <c r="S422" s="787" t="str">
        <f>IF(SUM(一般募金!H422)=0,"",SUM(一般募金!H422)/1000)</f>
        <v/>
      </c>
      <c r="T422" s="787" t="str">
        <f>IF(SUM(一般募金!I422)=0,"",SUM(一般募金!I422)/1000)</f>
        <v/>
      </c>
      <c r="U422" s="787" t="str">
        <f>IF(SUM(一般募金!K422)=0,"",SUM(一般募金!K422)/1000)</f>
        <v/>
      </c>
      <c r="V422" s="787" t="str">
        <f>IF(SUM(歳末募金!H422)=0,"",SUM(歳末募金!I422)/1000)</f>
        <v/>
      </c>
      <c r="W422" s="787">
        <f>IF(SUM(センター管理!H422)=0,"",SUM(センター管理!H422)/1000)</f>
        <v>7</v>
      </c>
      <c r="X422" s="787">
        <f>IF(SUM(センター管理!K422)=0,"",SUM(センター管理!K422)/1000)</f>
        <v>7</v>
      </c>
      <c r="Y422" s="787">
        <f>IF(SUM(居宅!H422)=0,"",SUM(居宅!H422)/1000)</f>
        <v>420</v>
      </c>
      <c r="Z422" s="787">
        <f>IF(SUM(居宅!I422)=0,"",SUM(居宅!I422)/1000)</f>
        <v>18</v>
      </c>
      <c r="AA422" s="787">
        <f>IF(SUM(居宅!N422)=0,"",SUM(居宅!N422)/1000)</f>
        <v>58</v>
      </c>
      <c r="AB422" s="787">
        <f>IF(SUM(居宅!U422)=0,"",SUM(居宅!U422)/1000)</f>
        <v>153</v>
      </c>
      <c r="AC422" s="787">
        <f>IF(SUM(居宅!AH422)=0,"",SUM(居宅!AH422)/1000)</f>
        <v>25</v>
      </c>
      <c r="AD422" s="787">
        <f>IF(SUM(居宅!AL422)=0,"",SUM(居宅!AL422)/1000)</f>
        <v>98</v>
      </c>
      <c r="AE422" s="787">
        <f>IF(SUM(居宅!AV422)=0,"",SUM(居宅!AV422)/1000)</f>
        <v>26</v>
      </c>
      <c r="AF422" s="787">
        <f>IF(SUM(居宅!AZ422)=0,"",SUM(居宅!AZ422)/1000)</f>
        <v>42</v>
      </c>
      <c r="AG422" s="787">
        <f>IF(SUM(作業所!H422)=0,"",SUM(作業所!H422)/1000)</f>
        <v>45</v>
      </c>
      <c r="AH422" s="787" t="str">
        <f>IF(SUM(作業所!I422)=0,"",SUM(作業所!I422)/1000)</f>
        <v/>
      </c>
      <c r="AI422" s="787">
        <f>IF(SUM(作業所!K422)=0,"",SUM(作業所!K422)/1000)</f>
        <v>28</v>
      </c>
      <c r="AJ422" s="787">
        <f>IF(SUM(作業所!R422)=0,"",SUM(作業所!R422)/1000)</f>
        <v>17</v>
      </c>
      <c r="AK422" s="788" t="str">
        <f>IF(SUM('市受託(公益)'!H422)=0,"",SUM('市受託(公益)'!H422)/1000)</f>
        <v/>
      </c>
      <c r="AL422" s="409" t="str">
        <f>IF(SUM('市受託(公益)'!I422)=0,"",SUM('市受託(公益)'!I422)/1000)</f>
        <v/>
      </c>
      <c r="AM422" s="133" t="str">
        <f>IF(SUM('市受託(公益)'!K422)=0,"",SUM('市受託(公益)'!K422)/1000)</f>
        <v/>
      </c>
    </row>
    <row r="423" spans="1:43" ht="13.8" hidden="1" outlineLevel="3">
      <c r="A423" s="789"/>
      <c r="B423" s="738"/>
      <c r="C423" s="739"/>
      <c r="D423" s="740"/>
      <c r="E423" s="739"/>
      <c r="F423" s="735" t="s">
        <v>1061</v>
      </c>
      <c r="G423" s="736" t="s">
        <v>1010</v>
      </c>
      <c r="H423" s="785">
        <v>0</v>
      </c>
      <c r="I423" s="785" t="str">
        <f t="shared" si="80"/>
        <v/>
      </c>
      <c r="J423" s="785" t="e">
        <f t="shared" si="73"/>
        <v>#VALUE!</v>
      </c>
      <c r="K423" s="786" t="str">
        <f>IF(SUM(法人!H423)=0,"",SUM(法人!H423)/1000)</f>
        <v/>
      </c>
      <c r="L423" s="787" t="str">
        <f>IF(SUM(地域!H423)=0,"",SUM(地域!H423)/1000)</f>
        <v/>
      </c>
      <c r="M423" s="787" t="str">
        <f>IF(SUM(相談!H423)=0,"",SUM(相談!H423)/1000)</f>
        <v/>
      </c>
      <c r="N423" s="787" t="str">
        <f>IF(SUM(相談!I423)=0,"",SUM(相談!I423)/1000)</f>
        <v/>
      </c>
      <c r="O423" s="787" t="str">
        <f>IF(SUM(相談!M423)=0,"",SUM(相談!M423)/1000)</f>
        <v/>
      </c>
      <c r="P423" s="787" t="str">
        <f>IF(SUM(相談!Q423)=0,"",SUM(相談!Q423)/1000)</f>
        <v/>
      </c>
      <c r="Q423" s="787" t="str">
        <f>IF(SUM(基金!H423)=0,"",SUM(基金!H423)/1000)</f>
        <v/>
      </c>
      <c r="R423" s="787" t="str">
        <f>IF(SUM(善銀!H423)=0,"",SUM(善銀!H423)/1000)</f>
        <v/>
      </c>
      <c r="S423" s="787" t="str">
        <f>IF(SUM(一般募金!H423)=0,"",SUM(一般募金!H423)/1000)</f>
        <v/>
      </c>
      <c r="T423" s="787" t="str">
        <f>IF(SUM(一般募金!I423)=0,"",SUM(一般募金!I423)/1000)</f>
        <v/>
      </c>
      <c r="U423" s="787" t="str">
        <f>IF(SUM(一般募金!K423)=0,"",SUM(一般募金!K423)/1000)</f>
        <v/>
      </c>
      <c r="V423" s="787" t="str">
        <f>IF(SUM(歳末募金!H423)=0,"",SUM(歳末募金!I423)/1000)</f>
        <v/>
      </c>
      <c r="W423" s="787" t="str">
        <f>IF(SUM(センター管理!H423)=0,"",SUM(センター管理!H423)/1000)</f>
        <v/>
      </c>
      <c r="X423" s="787" t="str">
        <f>IF(SUM(センター管理!K423)=0,"",SUM(センター管理!K423)/1000)</f>
        <v/>
      </c>
      <c r="Y423" s="787" t="str">
        <f>IF(SUM(居宅!H423)=0,"",SUM(居宅!H423)/1000)</f>
        <v/>
      </c>
      <c r="Z423" s="787" t="str">
        <f>IF(SUM(居宅!I423)=0,"",SUM(居宅!I423)/1000)</f>
        <v/>
      </c>
      <c r="AA423" s="787" t="str">
        <f>IF(SUM(居宅!N423)=0,"",SUM(居宅!N423)/1000)</f>
        <v/>
      </c>
      <c r="AB423" s="787" t="str">
        <f>IF(SUM(居宅!U423)=0,"",SUM(居宅!U423)/1000)</f>
        <v/>
      </c>
      <c r="AC423" s="787" t="str">
        <f>IF(SUM(居宅!AH423)=0,"",SUM(居宅!AH423)/1000)</f>
        <v/>
      </c>
      <c r="AD423" s="787" t="str">
        <f>IF(SUM(居宅!AL423)=0,"",SUM(居宅!AL423)/1000)</f>
        <v/>
      </c>
      <c r="AE423" s="787" t="str">
        <f>IF(SUM(居宅!AV423)=0,"",SUM(居宅!AV423)/1000)</f>
        <v/>
      </c>
      <c r="AF423" s="787" t="str">
        <f>IF(SUM(居宅!AZ423)=0,"",SUM(居宅!AZ423)/1000)</f>
        <v/>
      </c>
      <c r="AG423" s="787" t="str">
        <f>IF(SUM(作業所!H423)=0,"",SUM(作業所!H423)/1000)</f>
        <v/>
      </c>
      <c r="AH423" s="787" t="str">
        <f>IF(SUM(作業所!I423)=0,"",SUM(作業所!I423)/1000)</f>
        <v/>
      </c>
      <c r="AI423" s="787" t="str">
        <f>IF(SUM(作業所!K423)=0,"",SUM(作業所!K423)/1000)</f>
        <v/>
      </c>
      <c r="AJ423" s="787" t="str">
        <f>IF(SUM(作業所!R423)=0,"",SUM(作業所!R423)/1000)</f>
        <v/>
      </c>
      <c r="AK423" s="788" t="str">
        <f>IF(SUM('市受託(公益)'!H423)=0,"",SUM('市受託(公益)'!H423)/1000)</f>
        <v/>
      </c>
      <c r="AL423" s="409" t="str">
        <f>IF(SUM('市受託(公益)'!I423)=0,"",SUM('市受託(公益)'!I423)/1000)</f>
        <v/>
      </c>
      <c r="AM423" s="133" t="str">
        <f>IF(SUM('市受託(公益)'!K423)=0,"",SUM('市受託(公益)'!K423)/1000)</f>
        <v/>
      </c>
    </row>
    <row r="424" spans="1:43" ht="13.8" hidden="1" outlineLevel="3">
      <c r="A424" s="789"/>
      <c r="B424" s="738"/>
      <c r="C424" s="739"/>
      <c r="D424" s="740"/>
      <c r="E424" s="739"/>
      <c r="F424" s="735" t="s">
        <v>1067</v>
      </c>
      <c r="G424" s="736" t="s">
        <v>1068</v>
      </c>
      <c r="H424" s="785">
        <v>0</v>
      </c>
      <c r="I424" s="785" t="str">
        <f t="shared" si="80"/>
        <v/>
      </c>
      <c r="J424" s="785" t="e">
        <f t="shared" si="73"/>
        <v>#VALUE!</v>
      </c>
      <c r="K424" s="786" t="str">
        <f>IF(SUM(法人!H424)=0,"",SUM(法人!H424)/1000)</f>
        <v/>
      </c>
      <c r="L424" s="787" t="str">
        <f>IF(SUM(地域!H424)=0,"",SUM(地域!H424)/1000)</f>
        <v/>
      </c>
      <c r="M424" s="787" t="str">
        <f>IF(SUM(相談!H424)=0,"",SUM(相談!H424)/1000)</f>
        <v/>
      </c>
      <c r="N424" s="787" t="str">
        <f>IF(SUM(相談!I424)=0,"",SUM(相談!I424)/1000)</f>
        <v/>
      </c>
      <c r="O424" s="787" t="str">
        <f>IF(SUM(相談!M424)=0,"",SUM(相談!M424)/1000)</f>
        <v/>
      </c>
      <c r="P424" s="787" t="str">
        <f>IF(SUM(相談!Q424)=0,"",SUM(相談!Q424)/1000)</f>
        <v/>
      </c>
      <c r="Q424" s="787" t="str">
        <f>IF(SUM(基金!H424)=0,"",SUM(基金!H424)/1000)</f>
        <v/>
      </c>
      <c r="R424" s="787" t="str">
        <f>IF(SUM(善銀!H424)=0,"",SUM(善銀!H424)/1000)</f>
        <v/>
      </c>
      <c r="S424" s="787" t="str">
        <f>IF(SUM(一般募金!H424)=0,"",SUM(一般募金!H424)/1000)</f>
        <v/>
      </c>
      <c r="T424" s="787" t="str">
        <f>IF(SUM(一般募金!I424)=0,"",SUM(一般募金!I424)/1000)</f>
        <v/>
      </c>
      <c r="U424" s="787" t="str">
        <f>IF(SUM(一般募金!K424)=0,"",SUM(一般募金!K424)/1000)</f>
        <v/>
      </c>
      <c r="V424" s="787" t="str">
        <f>IF(SUM(歳末募金!H424)=0,"",SUM(歳末募金!I424)/1000)</f>
        <v/>
      </c>
      <c r="W424" s="787" t="str">
        <f>IF(SUM(センター管理!H424)=0,"",SUM(センター管理!H424)/1000)</f>
        <v/>
      </c>
      <c r="X424" s="787" t="str">
        <f>IF(SUM(センター管理!K424)=0,"",SUM(センター管理!K424)/1000)</f>
        <v/>
      </c>
      <c r="Y424" s="787" t="str">
        <f>IF(SUM(居宅!H424)=0,"",SUM(居宅!H424)/1000)</f>
        <v/>
      </c>
      <c r="Z424" s="787" t="str">
        <f>IF(SUM(居宅!I424)=0,"",SUM(居宅!I424)/1000)</f>
        <v/>
      </c>
      <c r="AA424" s="787" t="str">
        <f>IF(SUM(居宅!N424)=0,"",SUM(居宅!N424)/1000)</f>
        <v/>
      </c>
      <c r="AB424" s="787" t="str">
        <f>IF(SUM(居宅!U424)=0,"",SUM(居宅!U424)/1000)</f>
        <v/>
      </c>
      <c r="AC424" s="787" t="str">
        <f>IF(SUM(居宅!AH424)=0,"",SUM(居宅!AH424)/1000)</f>
        <v/>
      </c>
      <c r="AD424" s="787" t="str">
        <f>IF(SUM(居宅!AL424)=0,"",SUM(居宅!AL424)/1000)</f>
        <v/>
      </c>
      <c r="AE424" s="787" t="str">
        <f>IF(SUM(居宅!AV424)=0,"",SUM(居宅!AV424)/1000)</f>
        <v/>
      </c>
      <c r="AF424" s="787" t="str">
        <f>IF(SUM(居宅!AZ424)=0,"",SUM(居宅!AZ424)/1000)</f>
        <v/>
      </c>
      <c r="AG424" s="787" t="str">
        <f>IF(SUM(作業所!H424)=0,"",SUM(作業所!H424)/1000)</f>
        <v/>
      </c>
      <c r="AH424" s="787" t="str">
        <f>IF(SUM(作業所!I424)=0,"",SUM(作業所!I424)/1000)</f>
        <v/>
      </c>
      <c r="AI424" s="787" t="str">
        <f>IF(SUM(作業所!K424)=0,"",SUM(作業所!K424)/1000)</f>
        <v/>
      </c>
      <c r="AJ424" s="787" t="str">
        <f>IF(SUM(作業所!R424)=0,"",SUM(作業所!R424)/1000)</f>
        <v/>
      </c>
      <c r="AK424" s="788" t="str">
        <f>IF(SUM('市受託(公益)'!H424)=0,"",SUM('市受託(公益)'!H424)/1000)</f>
        <v/>
      </c>
      <c r="AL424" s="409" t="str">
        <f>IF(SUM('市受託(公益)'!I425)=0,"",SUM('市受託(公益)'!I425)/1000)</f>
        <v/>
      </c>
      <c r="AM424" s="133" t="str">
        <f>IF(SUM('市受託(公益)'!K425)=0,"",SUM('市受託(公益)'!K425)/1000)</f>
        <v/>
      </c>
    </row>
    <row r="425" spans="1:43" ht="13.8" hidden="1" outlineLevel="3">
      <c r="A425" s="789"/>
      <c r="B425" s="738"/>
      <c r="C425" s="739"/>
      <c r="D425" s="740"/>
      <c r="E425" s="739"/>
      <c r="F425" s="735" t="s">
        <v>1055</v>
      </c>
      <c r="G425" s="736" t="s">
        <v>1069</v>
      </c>
      <c r="H425" s="785">
        <v>268</v>
      </c>
      <c r="I425" s="785">
        <f t="shared" ref="I425" si="94">IF(SUM(K425,L425,M425,Q425,R425,S425,V425,W425,Y425,AG425,AK425)=0,"",SUM(K425,L425,M425,Q425,R425,S425,V425,W425,Y425,AG425,AK425))</f>
        <v>284</v>
      </c>
      <c r="J425" s="785">
        <f t="shared" ref="J425" si="95">IF(H425=""," ",I425-H425)</f>
        <v>16</v>
      </c>
      <c r="K425" s="786">
        <f>IF(SUM(法人!H425)=0,"",SUM(法人!H425)/1000)</f>
        <v>18</v>
      </c>
      <c r="L425" s="787">
        <f>IF(SUM(地域!H425)=0,"",SUM(地域!H425)/1000)</f>
        <v>38</v>
      </c>
      <c r="M425" s="787">
        <f>IF(SUM(相談!H425)=0,"",SUM(相談!H425)/1000)</f>
        <v>17</v>
      </c>
      <c r="N425" s="787">
        <f>IF(SUM(相談!I425)=0,"",SUM(相談!I425)/1000)</f>
        <v>17</v>
      </c>
      <c r="O425" s="787" t="str">
        <f>IF(SUM(相談!M425)=0,"",SUM(相談!M425)/1000)</f>
        <v/>
      </c>
      <c r="P425" s="787" t="str">
        <f>IF(SUM(相談!Q425)=0,"",SUM(相談!Q425)/1000)</f>
        <v/>
      </c>
      <c r="Q425" s="787" t="str">
        <f>IF(SUM(基金!H425)=0,"",SUM(基金!H425)/1000)</f>
        <v/>
      </c>
      <c r="R425" s="787" t="str">
        <f>IF(SUM(善銀!H425)=0,"",SUM(善銀!H425)/1000)</f>
        <v/>
      </c>
      <c r="S425" s="787" t="str">
        <f>IF(SUM(一般募金!H425)=0,"",SUM(一般募金!H425)/1000)</f>
        <v/>
      </c>
      <c r="T425" s="787" t="str">
        <f>IF(SUM(一般募金!I425)=0,"",SUM(一般募金!I425)/1000)</f>
        <v/>
      </c>
      <c r="U425" s="787" t="str">
        <f>IF(SUM(一般募金!K425)=0,"",SUM(一般募金!K425)/1000)</f>
        <v/>
      </c>
      <c r="V425" s="787" t="str">
        <f>IF(SUM(歳末募金!H425)=0,"",SUM(歳末募金!I425)/1000)</f>
        <v/>
      </c>
      <c r="W425" s="787">
        <f>IF(SUM(センター管理!H425)=0,"",SUM(センター管理!H425)/1000)</f>
        <v>3</v>
      </c>
      <c r="X425" s="787">
        <f>IF(SUM(センター管理!K425)=0,"",SUM(センター管理!K425)/1000)</f>
        <v>3</v>
      </c>
      <c r="Y425" s="787">
        <f>IF(SUM(居宅!H425)=0,"",SUM(居宅!H425)/1000)</f>
        <v>186</v>
      </c>
      <c r="Z425" s="787">
        <f>IF(SUM(居宅!I425)=0,"",SUM(居宅!I425)/1000)</f>
        <v>9</v>
      </c>
      <c r="AA425" s="787">
        <f>IF(SUM(居宅!N425)=0,"",SUM(居宅!N425)/1000)</f>
        <v>28</v>
      </c>
      <c r="AB425" s="787">
        <f>IF(SUM(居宅!U425)=0,"",SUM(居宅!U425)/1000)</f>
        <v>69</v>
      </c>
      <c r="AC425" s="787">
        <f>IF(SUM(居宅!AH425)=0,"",SUM(居宅!AH425)/1000)</f>
        <v>12</v>
      </c>
      <c r="AD425" s="787">
        <f>IF(SUM(居宅!AL425)=0,"",SUM(居宅!AL425)/1000)</f>
        <v>43</v>
      </c>
      <c r="AE425" s="787">
        <f>IF(SUM(居宅!AV425)=0,"",SUM(居宅!AV425)/1000)</f>
        <v>11</v>
      </c>
      <c r="AF425" s="787">
        <f>IF(SUM(居宅!AZ425)=0,"",SUM(居宅!AZ425)/1000)</f>
        <v>14</v>
      </c>
      <c r="AG425" s="787">
        <f>IF(SUM(作業所!H425)=0,"",SUM(作業所!H425)/1000)</f>
        <v>22</v>
      </c>
      <c r="AH425" s="787" t="str">
        <f>IF(SUM(作業所!I425)=0,"",SUM(作業所!I425)/1000)</f>
        <v/>
      </c>
      <c r="AI425" s="787">
        <f>IF(SUM(作業所!K425)=0,"",SUM(作業所!K425)/1000)</f>
        <v>14</v>
      </c>
      <c r="AJ425" s="787">
        <f>IF(SUM(作業所!R425)=0,"",SUM(作業所!R425)/1000)</f>
        <v>8</v>
      </c>
      <c r="AK425" s="788" t="str">
        <f>IF(SUM('市受託(公益)'!H425)=0,"",SUM('市受託(公益)'!H425)/1000)</f>
        <v/>
      </c>
      <c r="AL425" s="409" t="str">
        <f>IF(SUM('市受託(公益)'!I426)=0,"",SUM('市受託(公益)'!I426)/1000)</f>
        <v/>
      </c>
      <c r="AM425" s="133" t="str">
        <f>IF(SUM('市受託(公益)'!K426)=0,"",SUM('市受託(公益)'!K426)/1000)</f>
        <v/>
      </c>
    </row>
    <row r="426" spans="1:43" ht="13.8" hidden="1" outlineLevel="3">
      <c r="A426" s="789"/>
      <c r="B426" s="738"/>
      <c r="C426" s="739"/>
      <c r="D426" s="740"/>
      <c r="E426" s="739"/>
      <c r="F426" s="735" t="s">
        <v>685</v>
      </c>
      <c r="G426" s="736" t="s">
        <v>689</v>
      </c>
      <c r="H426" s="785">
        <v>960</v>
      </c>
      <c r="I426" s="785">
        <f t="shared" si="80"/>
        <v>761</v>
      </c>
      <c r="J426" s="785">
        <f t="shared" si="73"/>
        <v>-199</v>
      </c>
      <c r="K426" s="786">
        <f>IF(SUM(法人!H426)=0,"",SUM(法人!H426)/1000)</f>
        <v>437</v>
      </c>
      <c r="L426" s="787">
        <f>IF(SUM(地域!H426)=0,"",SUM(地域!H426)/1000)</f>
        <v>43</v>
      </c>
      <c r="M426" s="787">
        <f>IF(SUM(相談!H426)=0,"",SUM(相談!H426)/1000)</f>
        <v>20</v>
      </c>
      <c r="N426" s="787">
        <f>IF(SUM(相談!I426)=0,"",SUM(相談!I426)/1000)</f>
        <v>20</v>
      </c>
      <c r="O426" s="787" t="str">
        <f>IF(SUM(相談!M426)=0,"",SUM(相談!M426)/1000)</f>
        <v/>
      </c>
      <c r="P426" s="787" t="str">
        <f>IF(SUM(相談!Q426)=0,"",SUM(相談!Q426)/1000)</f>
        <v/>
      </c>
      <c r="Q426" s="787" t="str">
        <f>IF(SUM(基金!H426)=0,"",SUM(基金!H426)/1000)</f>
        <v/>
      </c>
      <c r="R426" s="787" t="str">
        <f>IF(SUM(善銀!H426)=0,"",SUM(善銀!H426)/1000)</f>
        <v/>
      </c>
      <c r="S426" s="787" t="str">
        <f>IF(SUM(一般募金!H426)=0,"",SUM(一般募金!H426)/1000)</f>
        <v/>
      </c>
      <c r="T426" s="787" t="str">
        <f>IF(SUM(一般募金!I426)=0,"",SUM(一般募金!I426)/1000)</f>
        <v/>
      </c>
      <c r="U426" s="787" t="str">
        <f>IF(SUM(一般募金!K426)=0,"",SUM(一般募金!K426)/1000)</f>
        <v/>
      </c>
      <c r="V426" s="787" t="str">
        <f>IF(SUM(歳末募金!H426)=0,"",SUM(歳末募金!I426)/1000)</f>
        <v/>
      </c>
      <c r="W426" s="787">
        <f>IF(SUM(センター管理!H426)=0,"",SUM(センター管理!H426)/1000)</f>
        <v>4</v>
      </c>
      <c r="X426" s="787">
        <f>IF(SUM(センター管理!K426)=0,"",SUM(センター管理!K426)/1000)</f>
        <v>4</v>
      </c>
      <c r="Y426" s="787">
        <f>IF(SUM(居宅!H426)=0,"",SUM(居宅!H426)/1000)</f>
        <v>234</v>
      </c>
      <c r="Z426" s="787">
        <f>IF(SUM(居宅!I426)=0,"",SUM(居宅!I426)/1000)</f>
        <v>9</v>
      </c>
      <c r="AA426" s="787">
        <f>IF(SUM(居宅!N426)=0,"",SUM(居宅!N426)/1000)</f>
        <v>30</v>
      </c>
      <c r="AB426" s="787">
        <f>IF(SUM(居宅!U426)=0,"",SUM(居宅!U426)/1000)</f>
        <v>84</v>
      </c>
      <c r="AC426" s="787">
        <f>IF(SUM(居宅!AH426)=0,"",SUM(居宅!AH426)/1000)</f>
        <v>13</v>
      </c>
      <c r="AD426" s="787">
        <f>IF(SUM(居宅!AL426)=0,"",SUM(居宅!AL426)/1000)</f>
        <v>55</v>
      </c>
      <c r="AE426" s="787">
        <f>IF(SUM(居宅!AV426)=0,"",SUM(居宅!AV426)/1000)</f>
        <v>15</v>
      </c>
      <c r="AF426" s="787">
        <f>IF(SUM(居宅!AZ426)=0,"",SUM(居宅!AZ426)/1000)</f>
        <v>28</v>
      </c>
      <c r="AG426" s="787">
        <f>IF(SUM(作業所!H426)=0,"",SUM(作業所!H426)/1000)</f>
        <v>23</v>
      </c>
      <c r="AH426" s="787" t="str">
        <f>IF(SUM(作業所!I426)=0,"",SUM(作業所!I426)/1000)</f>
        <v/>
      </c>
      <c r="AI426" s="787">
        <f>IF(SUM(作業所!K426)=0,"",SUM(作業所!K426)/1000)</f>
        <v>14</v>
      </c>
      <c r="AJ426" s="787">
        <f>IF(SUM(作業所!R426)=0,"",SUM(作業所!R426)/1000)</f>
        <v>9</v>
      </c>
      <c r="AK426" s="788" t="str">
        <f>IF(SUM('市受託(公益)'!H426)=0,"",SUM('市受託(公益)'!H426)/1000)</f>
        <v/>
      </c>
      <c r="AL426" s="409" t="str">
        <f>IF(SUM('市受託(公益)'!I426)=0,"",SUM('市受託(公益)'!I426)/1000)</f>
        <v/>
      </c>
      <c r="AM426" s="133" t="str">
        <f>IF(SUM('市受託(公益)'!K426)=0,"",SUM('市受託(公益)'!K426)/1000)</f>
        <v/>
      </c>
    </row>
    <row r="427" spans="1:43" ht="13.8" hidden="1" outlineLevel="1">
      <c r="A427" s="789"/>
      <c r="B427" s="738"/>
      <c r="C427" s="739"/>
      <c r="D427" s="792" t="s">
        <v>492</v>
      </c>
      <c r="E427" s="736" t="s">
        <v>560</v>
      </c>
      <c r="F427" s="792"/>
      <c r="G427" s="736"/>
      <c r="H427" s="785">
        <v>3623</v>
      </c>
      <c r="I427" s="785">
        <f t="shared" si="80"/>
        <v>4283</v>
      </c>
      <c r="J427" s="785">
        <f t="shared" si="73"/>
        <v>660</v>
      </c>
      <c r="K427" s="786">
        <f>IF(SUM(法人!H427)=0,"",SUM(法人!H427)/1000)</f>
        <v>1655</v>
      </c>
      <c r="L427" s="787">
        <f>IF(SUM(地域!H427)=0,"",SUM(地域!H427)/1000)</f>
        <v>492</v>
      </c>
      <c r="M427" s="787">
        <f>IF(SUM(相談!H427)=0,"",SUM(相談!H427)/1000)</f>
        <v>36</v>
      </c>
      <c r="N427" s="787">
        <f>IF(SUM(相談!I427)=0,"",SUM(相談!I427)/1000)</f>
        <v>36</v>
      </c>
      <c r="O427" s="787" t="str">
        <f>IF(SUM(相談!M427)=0,"",SUM(相談!M427)/1000)</f>
        <v/>
      </c>
      <c r="P427" s="787" t="str">
        <f>IF(SUM(相談!Q427)=0,"",SUM(相談!Q427)/1000)</f>
        <v/>
      </c>
      <c r="Q427" s="787" t="str">
        <f>IF(SUM(基金!H427)=0,"",SUM(基金!H427)/1000)</f>
        <v/>
      </c>
      <c r="R427" s="787" t="str">
        <f>IF(SUM(善銀!H427)=0,"",SUM(善銀!H427)/1000)</f>
        <v/>
      </c>
      <c r="S427" s="787" t="str">
        <f>IF(SUM(一般募金!H427)=0,"",SUM(一般募金!H427)/1000)</f>
        <v/>
      </c>
      <c r="T427" s="787" t="str">
        <f>IF(SUM(一般募金!I427)=0,"",SUM(一般募金!I427)/1000)</f>
        <v/>
      </c>
      <c r="U427" s="787" t="str">
        <f>IF(SUM(一般募金!K427)=0,"",SUM(一般募金!K427)/1000)</f>
        <v/>
      </c>
      <c r="V427" s="787" t="str">
        <f>IF(SUM(歳末募金!H427)=0,"",SUM(歳末募金!I427)/1000)</f>
        <v/>
      </c>
      <c r="W427" s="787">
        <f>IF(SUM(センター管理!H427)=0,"",SUM(センター管理!H427)/1000)</f>
        <v>47</v>
      </c>
      <c r="X427" s="787">
        <f>IF(SUM(センター管理!K427)=0,"",SUM(センター管理!K427)/1000)</f>
        <v>47</v>
      </c>
      <c r="Y427" s="787">
        <f>IF(SUM(居宅!H427)=0,"",SUM(居宅!H427)/1000)</f>
        <v>1641</v>
      </c>
      <c r="Z427" s="787">
        <f>IF(SUM(居宅!I427)=0,"",SUM(居宅!I427)/1000)</f>
        <v>26</v>
      </c>
      <c r="AA427" s="787">
        <f>IF(SUM(居宅!N427)=0,"",SUM(居宅!N427)/1000)</f>
        <v>373</v>
      </c>
      <c r="AB427" s="787">
        <f>IF(SUM(居宅!U427)=0,"",SUM(居宅!U427)/1000)</f>
        <v>322</v>
      </c>
      <c r="AC427" s="787">
        <f>IF(SUM(居宅!AH427)=0,"",SUM(居宅!AH427)/1000)</f>
        <v>57</v>
      </c>
      <c r="AD427" s="787">
        <f>IF(SUM(居宅!AL427)=0,"",SUM(居宅!AL427)/1000)</f>
        <v>517</v>
      </c>
      <c r="AE427" s="787">
        <f>IF(SUM(居宅!AV427)=0,"",SUM(居宅!AV427)/1000)</f>
        <v>324</v>
      </c>
      <c r="AF427" s="787">
        <f>IF(SUM(居宅!AZ427)=0,"",SUM(居宅!AZ427)/1000)</f>
        <v>22</v>
      </c>
      <c r="AG427" s="787">
        <f>IF(SUM(作業所!H427)=0,"",SUM(作業所!H427)/1000)</f>
        <v>412</v>
      </c>
      <c r="AH427" s="787" t="str">
        <f>IF(SUM(作業所!I427)=0,"",SUM(作業所!I427)/1000)</f>
        <v/>
      </c>
      <c r="AI427" s="787">
        <f>IF(SUM(作業所!K427)=0,"",SUM(作業所!K427)/1000)</f>
        <v>190</v>
      </c>
      <c r="AJ427" s="787">
        <f>IF(SUM(作業所!R427)=0,"",SUM(作業所!R427)/1000)</f>
        <v>222</v>
      </c>
      <c r="AK427" s="788" t="str">
        <f>IF(SUM('市受託(公益)'!H427)=0,"",SUM('市受託(公益)'!H427)/1000)</f>
        <v/>
      </c>
      <c r="AL427" s="409" t="str">
        <f>IF(SUM('市受託(公益)'!I427)=0,"",SUM('市受託(公益)'!I427)/1000)</f>
        <v/>
      </c>
      <c r="AM427" s="133" t="str">
        <f>IF(SUM('市受託(公益)'!K427)=0,"",SUM('市受託(公益)'!K427)/1000)</f>
        <v/>
      </c>
    </row>
    <row r="428" spans="1:43" ht="13.8" hidden="1" outlineLevel="3">
      <c r="A428" s="789"/>
      <c r="B428" s="738"/>
      <c r="C428" s="739"/>
      <c r="D428" s="740"/>
      <c r="E428" s="739"/>
      <c r="F428" s="735" t="s">
        <v>1009</v>
      </c>
      <c r="G428" s="736" t="s">
        <v>1010</v>
      </c>
      <c r="H428" s="785">
        <v>0</v>
      </c>
      <c r="I428" s="785" t="str">
        <f t="shared" si="80"/>
        <v/>
      </c>
      <c r="J428" s="785" t="e">
        <f t="shared" si="73"/>
        <v>#VALUE!</v>
      </c>
      <c r="K428" s="786" t="str">
        <f>IF(SUM(法人!H428)=0,"",SUM(法人!H428)/1000)</f>
        <v/>
      </c>
      <c r="L428" s="787" t="str">
        <f>IF(SUM(地域!H428)=0,"",SUM(地域!H428)/1000)</f>
        <v/>
      </c>
      <c r="M428" s="787" t="str">
        <f>IF(SUM(相談!H428)=0,"",SUM(相談!H428)/1000)</f>
        <v/>
      </c>
      <c r="N428" s="787" t="str">
        <f>IF(SUM(相談!I428)=0,"",SUM(相談!I428)/1000)</f>
        <v/>
      </c>
      <c r="O428" s="787" t="str">
        <f>IF(SUM(相談!M428)=0,"",SUM(相談!M428)/1000)</f>
        <v/>
      </c>
      <c r="P428" s="787" t="str">
        <f>IF(SUM(相談!Q428)=0,"",SUM(相談!Q428)/1000)</f>
        <v/>
      </c>
      <c r="Q428" s="787" t="str">
        <f>IF(SUM(基金!H428)=0,"",SUM(基金!H428)/1000)</f>
        <v/>
      </c>
      <c r="R428" s="787" t="str">
        <f>IF(SUM(善銀!H428)=0,"",SUM(善銀!H428)/1000)</f>
        <v/>
      </c>
      <c r="S428" s="787" t="str">
        <f>IF(SUM(一般募金!H428)=0,"",SUM(一般募金!H428)/1000)</f>
        <v/>
      </c>
      <c r="T428" s="787" t="str">
        <f>IF(SUM(一般募金!I428)=0,"",SUM(一般募金!I428)/1000)</f>
        <v/>
      </c>
      <c r="U428" s="787" t="str">
        <f>IF(SUM(一般募金!K428)=0,"",SUM(一般募金!K428)/1000)</f>
        <v/>
      </c>
      <c r="V428" s="787" t="str">
        <f>IF(SUM(歳末募金!H428)=0,"",SUM(歳末募金!I428)/1000)</f>
        <v/>
      </c>
      <c r="W428" s="787" t="str">
        <f>IF(SUM(センター管理!H428)=0,"",SUM(センター管理!H428)/1000)</f>
        <v/>
      </c>
      <c r="X428" s="787" t="str">
        <f>IF(SUM(センター管理!K428)=0,"",SUM(センター管理!K428)/1000)</f>
        <v/>
      </c>
      <c r="Y428" s="787" t="str">
        <f>IF(SUM(居宅!H428)=0,"",SUM(居宅!H428)/1000)</f>
        <v/>
      </c>
      <c r="Z428" s="787" t="str">
        <f>IF(SUM(居宅!I428)=0,"",SUM(居宅!I428)/1000)</f>
        <v/>
      </c>
      <c r="AA428" s="787" t="str">
        <f>IF(SUM(居宅!N428)=0,"",SUM(居宅!N428)/1000)</f>
        <v/>
      </c>
      <c r="AB428" s="787" t="str">
        <f>IF(SUM(居宅!U428)=0,"",SUM(居宅!U428)/1000)</f>
        <v/>
      </c>
      <c r="AC428" s="787" t="str">
        <f>IF(SUM(居宅!AH428)=0,"",SUM(居宅!AH428)/1000)</f>
        <v/>
      </c>
      <c r="AD428" s="787" t="str">
        <f>IF(SUM(居宅!AL428)=0,"",SUM(居宅!AL428)/1000)</f>
        <v/>
      </c>
      <c r="AE428" s="787" t="str">
        <f>IF(SUM(居宅!AV428)=0,"",SUM(居宅!AV428)/1000)</f>
        <v/>
      </c>
      <c r="AF428" s="787" t="str">
        <f>IF(SUM(居宅!AZ428)=0,"",SUM(居宅!AZ428)/1000)</f>
        <v/>
      </c>
      <c r="AG428" s="787" t="str">
        <f>IF(SUM(作業所!H428)=0,"",SUM(作業所!H428)/1000)</f>
        <v/>
      </c>
      <c r="AH428" s="787" t="str">
        <f>IF(SUM(作業所!I428)=0,"",SUM(作業所!I428)/1000)</f>
        <v/>
      </c>
      <c r="AI428" s="787" t="str">
        <f>IF(SUM(作業所!K428)=0,"",SUM(作業所!K428)/1000)</f>
        <v/>
      </c>
      <c r="AJ428" s="787" t="str">
        <f>IF(SUM(作業所!R428)=0,"",SUM(作業所!R428)/1000)</f>
        <v/>
      </c>
      <c r="AK428" s="788" t="str">
        <f>IF(SUM('市受託(公益)'!H428)=0,"",SUM('市受託(公益)'!H428)/1000)</f>
        <v/>
      </c>
      <c r="AL428" s="409" t="str">
        <f>IF(SUM('市受託(公益)'!I428)=0,"",SUM('市受託(公益)'!I428)/1000)</f>
        <v/>
      </c>
      <c r="AM428" s="133" t="str">
        <f>IF(SUM('市受託(公益)'!K428)=0,"",SUM('市受託(公益)'!K428)/1000)</f>
        <v/>
      </c>
    </row>
    <row r="429" spans="1:43" ht="13.8" hidden="1" outlineLevel="3">
      <c r="A429" s="789"/>
      <c r="B429" s="738"/>
      <c r="C429" s="739"/>
      <c r="D429" s="740"/>
      <c r="E429" s="739"/>
      <c r="F429" s="735" t="s">
        <v>1011</v>
      </c>
      <c r="G429" s="736" t="s">
        <v>807</v>
      </c>
      <c r="H429" s="785">
        <v>174</v>
      </c>
      <c r="I429" s="785">
        <f t="shared" ref="I429" si="96">IF(SUM(K429,L429,M429,Q429,R429,S429,V429,W429,Y429,AG429,AK429)=0,"",SUM(K429,L429,M429,Q429,R429,S429,V429,W429,Y429,AG429,AK429))</f>
        <v>234</v>
      </c>
      <c r="J429" s="785">
        <f t="shared" ref="J429" si="97">IF(H429=""," ",I429-H429)</f>
        <v>60</v>
      </c>
      <c r="K429" s="786" t="str">
        <f>IF(SUM(法人!H429)=0,"",SUM(法人!H429)/1000)</f>
        <v/>
      </c>
      <c r="L429" s="787" t="str">
        <f>IF(SUM(地域!H429)=0,"",SUM(地域!H429)/1000)</f>
        <v/>
      </c>
      <c r="M429" s="787" t="str">
        <f>IF(SUM(相談!H429)=0,"",SUM(相談!H429)/1000)</f>
        <v/>
      </c>
      <c r="N429" s="787" t="str">
        <f>IF(SUM(相談!I429)=0,"",SUM(相談!I429)/1000)</f>
        <v/>
      </c>
      <c r="O429" s="787" t="str">
        <f>IF(SUM(相談!M429)=0,"",SUM(相談!M429)/1000)</f>
        <v/>
      </c>
      <c r="P429" s="787" t="str">
        <f>IF(SUM(相談!Q429)=0,"",SUM(相談!Q429)/1000)</f>
        <v/>
      </c>
      <c r="Q429" s="787" t="str">
        <f>IF(SUM(基金!H429)=0,"",SUM(基金!H429)/1000)</f>
        <v/>
      </c>
      <c r="R429" s="787" t="str">
        <f>IF(SUM(善銀!H429)=0,"",SUM(善銀!H429)/1000)</f>
        <v/>
      </c>
      <c r="S429" s="787" t="str">
        <f>IF(SUM(一般募金!H429)=0,"",SUM(一般募金!H429)/1000)</f>
        <v/>
      </c>
      <c r="T429" s="787" t="str">
        <f>IF(SUM(一般募金!I429)=0,"",SUM(一般募金!I429)/1000)</f>
        <v/>
      </c>
      <c r="U429" s="787" t="str">
        <f>IF(SUM(一般募金!K429)=0,"",SUM(一般募金!K429)/1000)</f>
        <v/>
      </c>
      <c r="V429" s="787" t="str">
        <f>IF(SUM(歳末募金!H429)=0,"",SUM(歳末募金!I429)/1000)</f>
        <v/>
      </c>
      <c r="W429" s="787" t="str">
        <f>IF(SUM(センター管理!H429)=0,"",SUM(センター管理!H429)/1000)</f>
        <v/>
      </c>
      <c r="X429" s="787" t="str">
        <f>IF(SUM(センター管理!K429)=0,"",SUM(センター管理!K429)/1000)</f>
        <v/>
      </c>
      <c r="Y429" s="787">
        <f>IF(SUM(居宅!H429)=0,"",SUM(居宅!H429)/1000)</f>
        <v>60</v>
      </c>
      <c r="Z429" s="787" t="str">
        <f>IF(SUM(居宅!I429)=0,"",SUM(居宅!I429)/1000)</f>
        <v/>
      </c>
      <c r="AA429" s="787" t="str">
        <f>IF(SUM(居宅!N429)=0,"",SUM(居宅!N429)/1000)</f>
        <v/>
      </c>
      <c r="AB429" s="787">
        <f>IF(SUM(居宅!U429)=0,"",SUM(居宅!U429)/1000)</f>
        <v>60</v>
      </c>
      <c r="AC429" s="787" t="str">
        <f>IF(SUM(居宅!AH429)=0,"",SUM(居宅!AH429)/1000)</f>
        <v/>
      </c>
      <c r="AD429" s="787" t="str">
        <f>IF(SUM(居宅!AL429)=0,"",SUM(居宅!AL429)/1000)</f>
        <v/>
      </c>
      <c r="AE429" s="787" t="str">
        <f>IF(SUM(居宅!AV429)=0,"",SUM(居宅!AV429)/1000)</f>
        <v/>
      </c>
      <c r="AF429" s="787" t="str">
        <f>IF(SUM(居宅!AZ429)=0,"",SUM(居宅!AZ429)/1000)</f>
        <v/>
      </c>
      <c r="AG429" s="787">
        <f>IF(SUM(作業所!H429)=0,"",SUM(作業所!H429)/1000)</f>
        <v>174</v>
      </c>
      <c r="AH429" s="787" t="str">
        <f>IF(SUM(作業所!I429)=0,"",SUM(作業所!I429)/1000)</f>
        <v/>
      </c>
      <c r="AI429" s="787" t="str">
        <f>IF(SUM(作業所!K429)=0,"",SUM(作業所!K429)/1000)</f>
        <v/>
      </c>
      <c r="AJ429" s="787">
        <f>IF(SUM(作業所!R429)=0,"",SUM(作業所!R429)/1000)</f>
        <v>174</v>
      </c>
      <c r="AK429" s="788" t="str">
        <f>IF(SUM('市受託(公益)'!H429)=0,"",SUM('市受託(公益)'!H429)/1000)</f>
        <v/>
      </c>
      <c r="AL429" s="409" t="str">
        <f>IF(SUM('市受託(公益)'!I430)=0,"",SUM('市受託(公益)'!I430)/1000)</f>
        <v/>
      </c>
      <c r="AM429" s="133" t="str">
        <f>IF(SUM('市受託(公益)'!K430)=0,"",SUM('市受託(公益)'!K430)/1000)</f>
        <v/>
      </c>
    </row>
    <row r="430" spans="1:43" ht="13.8" hidden="1" outlineLevel="3">
      <c r="A430" s="789"/>
      <c r="B430" s="738"/>
      <c r="C430" s="739"/>
      <c r="D430" s="740"/>
      <c r="E430" s="739"/>
      <c r="F430" s="735" t="s">
        <v>1012</v>
      </c>
      <c r="G430" s="736" t="s">
        <v>808</v>
      </c>
      <c r="H430" s="785">
        <v>0</v>
      </c>
      <c r="I430" s="785" t="str">
        <f t="shared" si="80"/>
        <v/>
      </c>
      <c r="J430" s="785" t="e">
        <f t="shared" si="73"/>
        <v>#VALUE!</v>
      </c>
      <c r="K430" s="786" t="str">
        <f>IF(SUM(法人!H430)=0,"",SUM(法人!H430)/1000)</f>
        <v/>
      </c>
      <c r="L430" s="787" t="str">
        <f>IF(SUM(地域!H430)=0,"",SUM(地域!H430)/1000)</f>
        <v/>
      </c>
      <c r="M430" s="787" t="str">
        <f>IF(SUM(相談!H430)=0,"",SUM(相談!H430)/1000)</f>
        <v/>
      </c>
      <c r="N430" s="787" t="str">
        <f>IF(SUM(相談!I430)=0,"",SUM(相談!I430)/1000)</f>
        <v/>
      </c>
      <c r="O430" s="787" t="str">
        <f>IF(SUM(相談!M430)=0,"",SUM(相談!M430)/1000)</f>
        <v/>
      </c>
      <c r="P430" s="787" t="str">
        <f>IF(SUM(相談!Q430)=0,"",SUM(相談!Q430)/1000)</f>
        <v/>
      </c>
      <c r="Q430" s="787" t="str">
        <f>IF(SUM(基金!H430)=0,"",SUM(基金!H430)/1000)</f>
        <v/>
      </c>
      <c r="R430" s="787" t="str">
        <f>IF(SUM(善銀!H430)=0,"",SUM(善銀!H430)/1000)</f>
        <v/>
      </c>
      <c r="S430" s="787" t="str">
        <f>IF(SUM(一般募金!H430)=0,"",SUM(一般募金!H430)/1000)</f>
        <v/>
      </c>
      <c r="T430" s="787" t="str">
        <f>IF(SUM(一般募金!I430)=0,"",SUM(一般募金!I430)/1000)</f>
        <v/>
      </c>
      <c r="U430" s="787" t="str">
        <f>IF(SUM(一般募金!K430)=0,"",SUM(一般募金!K430)/1000)</f>
        <v/>
      </c>
      <c r="V430" s="787" t="str">
        <f>IF(SUM(歳末募金!H430)=0,"",SUM(歳末募金!I430)/1000)</f>
        <v/>
      </c>
      <c r="W430" s="787" t="str">
        <f>IF(SUM(センター管理!H430)=0,"",SUM(センター管理!H430)/1000)</f>
        <v/>
      </c>
      <c r="X430" s="787" t="str">
        <f>IF(SUM(センター管理!K430)=0,"",SUM(センター管理!K430)/1000)</f>
        <v/>
      </c>
      <c r="Y430" s="787" t="str">
        <f>IF(SUM(居宅!H430)=0,"",SUM(居宅!H430)/1000)</f>
        <v/>
      </c>
      <c r="Z430" s="787" t="str">
        <f>IF(SUM(居宅!I430)=0,"",SUM(居宅!I430)/1000)</f>
        <v/>
      </c>
      <c r="AA430" s="787" t="str">
        <f>IF(SUM(居宅!N430)=0,"",SUM(居宅!N430)/1000)</f>
        <v/>
      </c>
      <c r="AB430" s="787" t="str">
        <f>IF(SUM(居宅!U430)=0,"",SUM(居宅!U430)/1000)</f>
        <v/>
      </c>
      <c r="AC430" s="787" t="str">
        <f>IF(SUM(居宅!AH430)=0,"",SUM(居宅!AH430)/1000)</f>
        <v/>
      </c>
      <c r="AD430" s="787" t="str">
        <f>IF(SUM(居宅!AL430)=0,"",SUM(居宅!AL430)/1000)</f>
        <v/>
      </c>
      <c r="AE430" s="787" t="str">
        <f>IF(SUM(居宅!AV430)=0,"",SUM(居宅!AV430)/1000)</f>
        <v/>
      </c>
      <c r="AF430" s="787" t="str">
        <f>IF(SUM(居宅!AZ430)=0,"",SUM(居宅!AZ430)/1000)</f>
        <v/>
      </c>
      <c r="AG430" s="787" t="str">
        <f>IF(SUM(作業所!H430)=0,"",SUM(作業所!H430)/1000)</f>
        <v/>
      </c>
      <c r="AH430" s="787" t="str">
        <f>IF(SUM(作業所!I430)=0,"",SUM(作業所!I430)/1000)</f>
        <v/>
      </c>
      <c r="AI430" s="787" t="str">
        <f>IF(SUM(作業所!K430)=0,"",SUM(作業所!K430)/1000)</f>
        <v/>
      </c>
      <c r="AJ430" s="787" t="str">
        <f>IF(SUM(作業所!R430)=0,"",SUM(作業所!R430)/1000)</f>
        <v/>
      </c>
      <c r="AK430" s="788" t="str">
        <f>IF(SUM('市受託(公益)'!H430)=0,"",SUM('市受託(公益)'!H430)/1000)</f>
        <v/>
      </c>
      <c r="AL430" s="409" t="str">
        <f>IF(SUM('市受託(公益)'!I430)=0,"",SUM('市受託(公益)'!I430)/1000)</f>
        <v/>
      </c>
      <c r="AM430" s="133" t="str">
        <f>IF(SUM('市受託(公益)'!K430)=0,"",SUM('市受託(公益)'!K430)/1000)</f>
        <v/>
      </c>
    </row>
    <row r="431" spans="1:43" ht="13.8" hidden="1" outlineLevel="3">
      <c r="A431" s="789"/>
      <c r="B431" s="738"/>
      <c r="C431" s="739"/>
      <c r="D431" s="740"/>
      <c r="E431" s="739"/>
      <c r="F431" s="735" t="s">
        <v>1013</v>
      </c>
      <c r="G431" s="736" t="s">
        <v>776</v>
      </c>
      <c r="H431" s="785">
        <v>204</v>
      </c>
      <c r="I431" s="785">
        <f t="shared" si="80"/>
        <v>232</v>
      </c>
      <c r="J431" s="785">
        <f t="shared" si="73"/>
        <v>28</v>
      </c>
      <c r="K431" s="786">
        <f>IF(SUM(法人!H431)=0,"",SUM(法人!H431)/1000)</f>
        <v>67</v>
      </c>
      <c r="L431" s="787">
        <f>IF(SUM(地域!H431)=0,"",SUM(地域!H431)/1000)</f>
        <v>27</v>
      </c>
      <c r="M431" s="787" t="str">
        <f>IF(SUM(相談!H431)=0,"",SUM(相談!H431)/1000)</f>
        <v/>
      </c>
      <c r="N431" s="787" t="str">
        <f>IF(SUM(相談!I431)=0,"",SUM(相談!I431)/1000)</f>
        <v/>
      </c>
      <c r="O431" s="787" t="str">
        <f>IF(SUM(相談!M431)=0,"",SUM(相談!M431)/1000)</f>
        <v/>
      </c>
      <c r="P431" s="787" t="str">
        <f>IF(SUM(相談!Q431)=0,"",SUM(相談!Q431)/1000)</f>
        <v/>
      </c>
      <c r="Q431" s="787" t="str">
        <f>IF(SUM(基金!H431)=0,"",SUM(基金!H431)/1000)</f>
        <v/>
      </c>
      <c r="R431" s="787" t="str">
        <f>IF(SUM(善銀!H431)=0,"",SUM(善銀!H431)/1000)</f>
        <v/>
      </c>
      <c r="S431" s="787" t="str">
        <f>IF(SUM(一般募金!H431)=0,"",SUM(一般募金!H431)/1000)</f>
        <v/>
      </c>
      <c r="T431" s="787" t="str">
        <f>IF(SUM(一般募金!I431)=0,"",SUM(一般募金!I431)/1000)</f>
        <v/>
      </c>
      <c r="U431" s="787" t="str">
        <f>IF(SUM(一般募金!K431)=0,"",SUM(一般募金!K431)/1000)</f>
        <v/>
      </c>
      <c r="V431" s="787" t="str">
        <f>IF(SUM(歳末募金!H431)=0,"",SUM(歳末募金!I431)/1000)</f>
        <v/>
      </c>
      <c r="W431" s="787" t="str">
        <f>IF(SUM(センター管理!H431)=0,"",SUM(センター管理!H431)/1000)</f>
        <v/>
      </c>
      <c r="X431" s="787" t="str">
        <f>IF(SUM(センター管理!K431)=0,"",SUM(センター管理!K431)/1000)</f>
        <v/>
      </c>
      <c r="Y431" s="787">
        <f>IF(SUM(居宅!H431)=0,"",SUM(居宅!H431)/1000)</f>
        <v>138</v>
      </c>
      <c r="Z431" s="787">
        <f>IF(SUM(居宅!I431)=0,"",SUM(居宅!I431)/1000)</f>
        <v>14</v>
      </c>
      <c r="AA431" s="787" t="str">
        <f>IF(SUM(居宅!N431)=0,"",SUM(居宅!N431)/1000)</f>
        <v/>
      </c>
      <c r="AB431" s="787">
        <f>IF(SUM(居宅!U431)=0,"",SUM(居宅!U431)/1000)</f>
        <v>42</v>
      </c>
      <c r="AC431" s="787" t="str">
        <f>IF(SUM(居宅!AH431)=0,"",SUM(居宅!AH431)/1000)</f>
        <v/>
      </c>
      <c r="AD431" s="787">
        <f>IF(SUM(居宅!AL431)=0,"",SUM(居宅!AL431)/1000)</f>
        <v>82</v>
      </c>
      <c r="AE431" s="787" t="str">
        <f>IF(SUM(居宅!AV431)=0,"",SUM(居宅!AV431)/1000)</f>
        <v/>
      </c>
      <c r="AF431" s="787" t="str">
        <f>IF(SUM(居宅!AZ431)=0,"",SUM(居宅!AZ431)/1000)</f>
        <v/>
      </c>
      <c r="AG431" s="787" t="str">
        <f>IF(SUM(作業所!H431)=0,"",SUM(作業所!H431)/1000)</f>
        <v/>
      </c>
      <c r="AH431" s="787" t="str">
        <f>IF(SUM(作業所!I431)=0,"",SUM(作業所!I431)/1000)</f>
        <v/>
      </c>
      <c r="AI431" s="787" t="str">
        <f>IF(SUM(作業所!K431)=0,"",SUM(作業所!K431)/1000)</f>
        <v/>
      </c>
      <c r="AJ431" s="787" t="str">
        <f>IF(SUM(作業所!R431)=0,"",SUM(作業所!R431)/1000)</f>
        <v/>
      </c>
      <c r="AK431" s="788" t="str">
        <f>IF(SUM('市受託(公益)'!H431)=0,"",SUM('市受託(公益)'!H431)/1000)</f>
        <v/>
      </c>
      <c r="AL431" s="409" t="str">
        <f>IF(SUM('市受託(公益)'!I431)=0,"",SUM('市受託(公益)'!I431)/1000)</f>
        <v/>
      </c>
      <c r="AM431" s="133" t="str">
        <f>IF(SUM('市受託(公益)'!K431)=0,"",SUM('市受託(公益)'!K431)/1000)</f>
        <v/>
      </c>
    </row>
    <row r="432" spans="1:43" ht="13.8" hidden="1" outlineLevel="3">
      <c r="A432" s="789"/>
      <c r="B432" s="738"/>
      <c r="C432" s="739"/>
      <c r="D432" s="740"/>
      <c r="E432" s="739"/>
      <c r="F432" s="735" t="s">
        <v>1014</v>
      </c>
      <c r="G432" s="736" t="s">
        <v>779</v>
      </c>
      <c r="H432" s="785">
        <v>214</v>
      </c>
      <c r="I432" s="785">
        <f t="shared" si="80"/>
        <v>606</v>
      </c>
      <c r="J432" s="785">
        <f t="shared" si="73"/>
        <v>392</v>
      </c>
      <c r="K432" s="786">
        <f>IF(SUM(法人!H432)=0,"",SUM(法人!H432)/1000)</f>
        <v>3</v>
      </c>
      <c r="L432" s="787">
        <f>IF(SUM(地域!H432)=0,"",SUM(地域!H432)/1000)</f>
        <v>242</v>
      </c>
      <c r="M432" s="787" t="str">
        <f>IF(SUM(相談!H432)=0,"",SUM(相談!H432)/1000)</f>
        <v/>
      </c>
      <c r="N432" s="787" t="str">
        <f>IF(SUM(相談!I432)=0,"",SUM(相談!I432)/1000)</f>
        <v/>
      </c>
      <c r="O432" s="787" t="str">
        <f>IF(SUM(相談!M432)=0,"",SUM(相談!M432)/1000)</f>
        <v/>
      </c>
      <c r="P432" s="787" t="str">
        <f>IF(SUM(相談!Q432)=0,"",SUM(相談!Q432)/1000)</f>
        <v/>
      </c>
      <c r="Q432" s="787" t="str">
        <f>IF(SUM(基金!H432)=0,"",SUM(基金!H432)/1000)</f>
        <v/>
      </c>
      <c r="R432" s="787" t="str">
        <f>IF(SUM(善銀!H432)=0,"",SUM(善銀!H432)/1000)</f>
        <v/>
      </c>
      <c r="S432" s="787" t="str">
        <f>IF(SUM(一般募金!H432)=0,"",SUM(一般募金!H432)/1000)</f>
        <v/>
      </c>
      <c r="T432" s="787" t="str">
        <f>IF(SUM(一般募金!I432)=0,"",SUM(一般募金!I432)/1000)</f>
        <v/>
      </c>
      <c r="U432" s="787" t="str">
        <f>IF(SUM(一般募金!K432)=0,"",SUM(一般募金!K432)/1000)</f>
        <v/>
      </c>
      <c r="V432" s="787" t="str">
        <f>IF(SUM(歳末募金!H432)=0,"",SUM(歳末募金!I432)/1000)</f>
        <v/>
      </c>
      <c r="W432" s="787" t="str">
        <f>IF(SUM(センター管理!H432)=0,"",SUM(センター管理!H432)/1000)</f>
        <v/>
      </c>
      <c r="X432" s="787" t="str">
        <f>IF(SUM(センター管理!K432)=0,"",SUM(センター管理!K432)/1000)</f>
        <v/>
      </c>
      <c r="Y432" s="787">
        <f>IF(SUM(居宅!H432)=0,"",SUM(居宅!H432)/1000)</f>
        <v>361</v>
      </c>
      <c r="Z432" s="787" t="str">
        <f>IF(SUM(居宅!I432)=0,"",SUM(居宅!I432)/1000)</f>
        <v/>
      </c>
      <c r="AA432" s="787">
        <f>IF(SUM(居宅!N432)=0,"",SUM(居宅!N432)/1000)</f>
        <v>357</v>
      </c>
      <c r="AB432" s="787">
        <f>IF(SUM(居宅!U432)=0,"",SUM(居宅!U432)/1000)</f>
        <v>4</v>
      </c>
      <c r="AC432" s="787" t="str">
        <f>IF(SUM(居宅!AH432)=0,"",SUM(居宅!AH432)/1000)</f>
        <v/>
      </c>
      <c r="AD432" s="787" t="str">
        <f>IF(SUM(居宅!AL432)=0,"",SUM(居宅!AL432)/1000)</f>
        <v/>
      </c>
      <c r="AE432" s="787" t="str">
        <f>IF(SUM(居宅!AV432)=0,"",SUM(居宅!AV432)/1000)</f>
        <v/>
      </c>
      <c r="AF432" s="787" t="str">
        <f>IF(SUM(居宅!AZ432)=0,"",SUM(居宅!AZ432)/1000)</f>
        <v/>
      </c>
      <c r="AG432" s="787" t="str">
        <f>IF(SUM(作業所!H432)=0,"",SUM(作業所!H432)/1000)</f>
        <v/>
      </c>
      <c r="AH432" s="787" t="str">
        <f>IF(SUM(作業所!I432)=0,"",SUM(作業所!I432)/1000)</f>
        <v/>
      </c>
      <c r="AI432" s="787" t="str">
        <f>IF(SUM(作業所!K432)=0,"",SUM(作業所!K432)/1000)</f>
        <v/>
      </c>
      <c r="AJ432" s="787" t="str">
        <f>IF(SUM(作業所!R432)=0,"",SUM(作業所!R432)/1000)</f>
        <v/>
      </c>
      <c r="AK432" s="788" t="str">
        <f>IF(SUM('市受託(公益)'!H432)=0,"",SUM('市受託(公益)'!H432)/1000)</f>
        <v/>
      </c>
      <c r="AL432" s="409" t="str">
        <f>IF(SUM('市受託(公益)'!I432)=0,"",SUM('市受託(公益)'!I432)/1000)</f>
        <v/>
      </c>
      <c r="AM432" s="133" t="str">
        <f>IF(SUM('市受託(公益)'!K432)=0,"",SUM('市受託(公益)'!K432)/1000)</f>
        <v/>
      </c>
    </row>
    <row r="433" spans="1:43" s="398" customFormat="1" ht="13.8" hidden="1" outlineLevel="3">
      <c r="A433" s="789"/>
      <c r="B433" s="738"/>
      <c r="C433" s="739"/>
      <c r="D433" s="740"/>
      <c r="E433" s="739"/>
      <c r="F433" s="735" t="s">
        <v>1160</v>
      </c>
      <c r="G433" s="736" t="s">
        <v>934</v>
      </c>
      <c r="H433" s="785">
        <v>631</v>
      </c>
      <c r="I433" s="785">
        <f t="shared" ref="I433" si="98">IF(SUM(K433,L433,M433,Q433,R433,S433,V433,W433,Y433,AG433,AK433)=0,"",SUM(K433,L433,M433,Q433,R433,S433,V433,W433,Y433,AG433,AK433))</f>
        <v>663</v>
      </c>
      <c r="J433" s="785">
        <f t="shared" ref="J433" si="99">IF(H433=""," ",I433-H433)</f>
        <v>32</v>
      </c>
      <c r="K433" s="786" t="str">
        <f>IF(SUM(法人!H433)=0,"",SUM(法人!H433)/1000)</f>
        <v/>
      </c>
      <c r="L433" s="787" t="str">
        <f>IF(SUM(地域!H433)=0,"",SUM(地域!H433)/1000)</f>
        <v/>
      </c>
      <c r="M433" s="787" t="str">
        <f>IF(SUM(相談!H433)=0,"",SUM(相談!H433)/1000)</f>
        <v/>
      </c>
      <c r="N433" s="787" t="str">
        <f>IF(SUM(相談!I433)=0,"",SUM(相談!I433)/1000)</f>
        <v/>
      </c>
      <c r="O433" s="787" t="str">
        <f>IF(SUM(相談!M433)=0,"",SUM(相談!M433)/1000)</f>
        <v/>
      </c>
      <c r="P433" s="787" t="str">
        <f>IF(SUM(相談!Q433)=0,"",SUM(相談!Q433)/1000)</f>
        <v/>
      </c>
      <c r="Q433" s="787" t="str">
        <f>IF(SUM(基金!H433)=0,"",SUM(基金!H433)/1000)</f>
        <v/>
      </c>
      <c r="R433" s="787" t="str">
        <f>IF(SUM(善銀!H433)=0,"",SUM(善銀!H433)/1000)</f>
        <v/>
      </c>
      <c r="S433" s="787" t="str">
        <f>IF(SUM(一般募金!H433)=0,"",SUM(一般募金!H433)/1000)</f>
        <v/>
      </c>
      <c r="T433" s="787" t="str">
        <f>IF(SUM(一般募金!I433)=0,"",SUM(一般募金!I433)/1000)</f>
        <v/>
      </c>
      <c r="U433" s="787" t="str">
        <f>IF(SUM(一般募金!K433)=0,"",SUM(一般募金!K433)/1000)</f>
        <v/>
      </c>
      <c r="V433" s="787" t="str">
        <f>IF(SUM(歳末募金!H433)=0,"",SUM(歳末募金!I433)/1000)</f>
        <v/>
      </c>
      <c r="W433" s="787" t="str">
        <f>IF(SUM(センター管理!H433)=0,"",SUM(センター管理!H433)/1000)</f>
        <v/>
      </c>
      <c r="X433" s="787" t="str">
        <f>IF(SUM(センター管理!K433)=0,"",SUM(センター管理!K433)/1000)</f>
        <v/>
      </c>
      <c r="Y433" s="787">
        <f>IF(SUM(居宅!H433)=0,"",SUM(居宅!H433)/1000)</f>
        <v>663</v>
      </c>
      <c r="Z433" s="787" t="str">
        <f>IF(SUM(居宅!I433)=0,"",SUM(居宅!I433)/1000)</f>
        <v/>
      </c>
      <c r="AA433" s="787" t="str">
        <f>IF(SUM(居宅!N433)=0,"",SUM(居宅!N433)/1000)</f>
        <v/>
      </c>
      <c r="AB433" s="787" t="str">
        <f>IF(SUM(居宅!U433)=0,"",SUM(居宅!U433)/1000)</f>
        <v/>
      </c>
      <c r="AC433" s="787" t="str">
        <f>IF(SUM(居宅!AH433)=0,"",SUM(居宅!AH433)/1000)</f>
        <v/>
      </c>
      <c r="AD433" s="787">
        <f>IF(SUM(居宅!AL433)=0,"",SUM(居宅!AL433)/1000)</f>
        <v>396</v>
      </c>
      <c r="AE433" s="787">
        <f>IF(SUM(居宅!AV433)=0,"",SUM(居宅!AV433)/1000)</f>
        <v>267</v>
      </c>
      <c r="AF433" s="787" t="str">
        <f>IF(SUM(居宅!AZ433)=0,"",SUM(居宅!AZ433)/1000)</f>
        <v/>
      </c>
      <c r="AG433" s="787" t="str">
        <f>IF(SUM(作業所!H433)=0,"",SUM(作業所!H433)/1000)</f>
        <v/>
      </c>
      <c r="AH433" s="787" t="str">
        <f>IF(SUM(作業所!I433)=0,"",SUM(作業所!I433)/1000)</f>
        <v/>
      </c>
      <c r="AI433" s="787" t="str">
        <f>IF(SUM(作業所!K433)=0,"",SUM(作業所!K433)/1000)</f>
        <v/>
      </c>
      <c r="AJ433" s="787" t="str">
        <f>IF(SUM(作業所!R433)=0,"",SUM(作業所!R433)/1000)</f>
        <v/>
      </c>
      <c r="AK433" s="788" t="str">
        <f>IF(SUM('市受託(公益)'!H433)=0,"",SUM('市受託(公益)'!H433)/1000)</f>
        <v/>
      </c>
      <c r="AL433" s="409" t="str">
        <f>IF(SUM('市受託(公益)'!I432)=0,"",SUM('市受託(公益)'!I432)/1000)</f>
        <v/>
      </c>
      <c r="AM433" s="133" t="str">
        <f>IF(SUM('市受託(公益)'!K432)=0,"",SUM('市受託(公益)'!K432)/1000)</f>
        <v/>
      </c>
      <c r="AN433" s="64"/>
      <c r="AO433" s="64"/>
      <c r="AP433" s="64"/>
      <c r="AQ433" s="64"/>
    </row>
    <row r="434" spans="1:43" s="398" customFormat="1" ht="13.8" hidden="1" outlineLevel="3">
      <c r="A434" s="789"/>
      <c r="B434" s="738"/>
      <c r="C434" s="739"/>
      <c r="D434" s="740"/>
      <c r="E434" s="739"/>
      <c r="F434" s="735" t="s">
        <v>1015</v>
      </c>
      <c r="G434" s="736" t="s">
        <v>1167</v>
      </c>
      <c r="H434" s="785">
        <v>16</v>
      </c>
      <c r="I434" s="785" t="str">
        <f t="shared" si="80"/>
        <v/>
      </c>
      <c r="J434" s="785" t="e">
        <f t="shared" ref="J434" si="100">IF(H434=""," ",I434-H434)</f>
        <v>#VALUE!</v>
      </c>
      <c r="K434" s="786" t="str">
        <f>IF(SUM(法人!H434)=0,"",SUM(法人!H434)/1000)</f>
        <v/>
      </c>
      <c r="L434" s="787" t="str">
        <f>IF(SUM(地域!H434)=0,"",SUM(地域!H434)/1000)</f>
        <v/>
      </c>
      <c r="M434" s="787" t="str">
        <f>IF(SUM(相談!H434)=0,"",SUM(相談!H434)/1000)</f>
        <v/>
      </c>
      <c r="N434" s="787" t="str">
        <f>IF(SUM(相談!I434)=0,"",SUM(相談!I434)/1000)</f>
        <v/>
      </c>
      <c r="O434" s="787" t="str">
        <f>IF(SUM(相談!M434)=0,"",SUM(相談!M434)/1000)</f>
        <v/>
      </c>
      <c r="P434" s="787" t="str">
        <f>IF(SUM(相談!Q434)=0,"",SUM(相談!Q434)/1000)</f>
        <v/>
      </c>
      <c r="Q434" s="787" t="str">
        <f>IF(SUM(基金!H434)=0,"",SUM(基金!H434)/1000)</f>
        <v/>
      </c>
      <c r="R434" s="787" t="str">
        <f>IF(SUM(善銀!H434)=0,"",SUM(善銀!H434)/1000)</f>
        <v/>
      </c>
      <c r="S434" s="787" t="str">
        <f>IF(SUM(一般募金!H434)=0,"",SUM(一般募金!H434)/1000)</f>
        <v/>
      </c>
      <c r="T434" s="787" t="str">
        <f>IF(SUM(一般募金!I434)=0,"",SUM(一般募金!I434)/1000)</f>
        <v/>
      </c>
      <c r="U434" s="787" t="str">
        <f>IF(SUM(一般募金!K434)=0,"",SUM(一般募金!K434)/1000)</f>
        <v/>
      </c>
      <c r="V434" s="787" t="str">
        <f>IF(SUM(歳末募金!H434)=0,"",SUM(歳末募金!I434)/1000)</f>
        <v/>
      </c>
      <c r="W434" s="787" t="str">
        <f>IF(SUM(センター管理!H434)=0,"",SUM(センター管理!H434)/1000)</f>
        <v/>
      </c>
      <c r="X434" s="787" t="str">
        <f>IF(SUM(センター管理!K434)=0,"",SUM(センター管理!K434)/1000)</f>
        <v/>
      </c>
      <c r="Y434" s="787" t="str">
        <f>IF(SUM(居宅!H434)=0,"",SUM(居宅!H434)/1000)</f>
        <v/>
      </c>
      <c r="Z434" s="787" t="str">
        <f>IF(SUM(居宅!I434)=0,"",SUM(居宅!I434)/1000)</f>
        <v/>
      </c>
      <c r="AA434" s="787" t="str">
        <f>IF(SUM(居宅!N434)=0,"",SUM(居宅!N434)/1000)</f>
        <v/>
      </c>
      <c r="AB434" s="787" t="str">
        <f>IF(SUM(居宅!U434)=0,"",SUM(居宅!U434)/1000)</f>
        <v/>
      </c>
      <c r="AC434" s="787" t="str">
        <f>IF(SUM(居宅!AH434)=0,"",SUM(居宅!AH434)/1000)</f>
        <v/>
      </c>
      <c r="AD434" s="787" t="str">
        <f>IF(SUM(居宅!AL434)=0,"",SUM(居宅!AL434)/1000)</f>
        <v/>
      </c>
      <c r="AE434" s="787" t="str">
        <f>IF(SUM(居宅!AV434)=0,"",SUM(居宅!AV434)/1000)</f>
        <v/>
      </c>
      <c r="AF434" s="787" t="str">
        <f>IF(SUM(居宅!AZ434)=0,"",SUM(居宅!AZ434)/1000)</f>
        <v/>
      </c>
      <c r="AG434" s="787" t="str">
        <f>IF(SUM(作業所!H434)=0,"",SUM(作業所!H434)/1000)</f>
        <v/>
      </c>
      <c r="AH434" s="787" t="str">
        <f>IF(SUM(作業所!I434)=0,"",SUM(作業所!I434)/1000)</f>
        <v/>
      </c>
      <c r="AI434" s="787" t="str">
        <f>IF(SUM(作業所!K434)=0,"",SUM(作業所!K434)/1000)</f>
        <v/>
      </c>
      <c r="AJ434" s="787" t="str">
        <f>IF(SUM(作業所!R434)=0,"",SUM(作業所!R434)/1000)</f>
        <v/>
      </c>
      <c r="AK434" s="788" t="str">
        <f>IF(SUM('市受託(公益)'!H434)=0,"",SUM('市受託(公益)'!H434)/1000)</f>
        <v/>
      </c>
      <c r="AL434" s="409" t="str">
        <f>IF(SUM('市受託(公益)'!I434)=0,"",SUM('市受託(公益)'!I434)/1000)</f>
        <v/>
      </c>
      <c r="AM434" s="133" t="str">
        <f>IF(SUM('市受託(公益)'!K434)=0,"",SUM('市受託(公益)'!K434)/1000)</f>
        <v/>
      </c>
      <c r="AN434" s="64"/>
      <c r="AO434" s="64"/>
      <c r="AP434" s="64"/>
      <c r="AQ434" s="64"/>
    </row>
    <row r="435" spans="1:43" s="398" customFormat="1" ht="13.8" hidden="1" outlineLevel="3">
      <c r="A435" s="789"/>
      <c r="B435" s="738"/>
      <c r="C435" s="739"/>
      <c r="D435" s="740"/>
      <c r="E435" s="739"/>
      <c r="F435" s="735" t="s">
        <v>1017</v>
      </c>
      <c r="G435" s="736" t="s">
        <v>1161</v>
      </c>
      <c r="H435" s="785"/>
      <c r="I435" s="785" t="str">
        <f t="shared" si="80"/>
        <v/>
      </c>
      <c r="J435" s="785" t="str">
        <f t="shared" si="73"/>
        <v xml:space="preserve"> </v>
      </c>
      <c r="K435" s="786" t="str">
        <f>IF(SUM(法人!H435)=0,"",SUM(法人!H435)/1000)</f>
        <v/>
      </c>
      <c r="L435" s="787" t="str">
        <f>IF(SUM(地域!H435)=0,"",SUM(地域!H435)/1000)</f>
        <v/>
      </c>
      <c r="M435" s="787" t="str">
        <f>IF(SUM(相談!H435)=0,"",SUM(相談!H435)/1000)</f>
        <v/>
      </c>
      <c r="N435" s="787" t="str">
        <f>IF(SUM(相談!I435)=0,"",SUM(相談!I435)/1000)</f>
        <v/>
      </c>
      <c r="O435" s="787" t="str">
        <f>IF(SUM(相談!M435)=0,"",SUM(相談!M435)/1000)</f>
        <v/>
      </c>
      <c r="P435" s="787" t="str">
        <f>IF(SUM(相談!Q435)=0,"",SUM(相談!Q435)/1000)</f>
        <v/>
      </c>
      <c r="Q435" s="787" t="str">
        <f>IF(SUM(基金!H435)=0,"",SUM(基金!H435)/1000)</f>
        <v/>
      </c>
      <c r="R435" s="787" t="str">
        <f>IF(SUM(善銀!H435)=0,"",SUM(善銀!H435)/1000)</f>
        <v/>
      </c>
      <c r="S435" s="787" t="str">
        <f>IF(SUM(一般募金!H435)=0,"",SUM(一般募金!H435)/1000)</f>
        <v/>
      </c>
      <c r="T435" s="787" t="str">
        <f>IF(SUM(一般募金!I435)=0,"",SUM(一般募金!I435)/1000)</f>
        <v/>
      </c>
      <c r="U435" s="787" t="str">
        <f>IF(SUM(一般募金!K435)=0,"",SUM(一般募金!K435)/1000)</f>
        <v/>
      </c>
      <c r="V435" s="787" t="str">
        <f>IF(SUM(歳末募金!H435)=0,"",SUM(歳末募金!I435)/1000)</f>
        <v/>
      </c>
      <c r="W435" s="787" t="str">
        <f>IF(SUM(センター管理!H435)=0,"",SUM(センター管理!H435)/1000)</f>
        <v/>
      </c>
      <c r="X435" s="787" t="str">
        <f>IF(SUM(センター管理!K435)=0,"",SUM(センター管理!K435)/1000)</f>
        <v/>
      </c>
      <c r="Y435" s="787" t="str">
        <f>IF(SUM(居宅!H435)=0,"",SUM(居宅!H435)/1000)</f>
        <v/>
      </c>
      <c r="Z435" s="787" t="str">
        <f>IF(SUM(居宅!I435)=0,"",SUM(居宅!I435)/1000)</f>
        <v/>
      </c>
      <c r="AA435" s="787" t="str">
        <f>IF(SUM(居宅!N435)=0,"",SUM(居宅!N435)/1000)</f>
        <v/>
      </c>
      <c r="AB435" s="787" t="str">
        <f>IF(SUM(居宅!U435)=0,"",SUM(居宅!U435)/1000)</f>
        <v/>
      </c>
      <c r="AC435" s="787" t="str">
        <f>IF(SUM(居宅!AH435)=0,"",SUM(居宅!AH435)/1000)</f>
        <v/>
      </c>
      <c r="AD435" s="787" t="str">
        <f>IF(SUM(居宅!AL435)=0,"",SUM(居宅!AL435)/1000)</f>
        <v/>
      </c>
      <c r="AE435" s="787" t="str">
        <f>IF(SUM(居宅!AV435)=0,"",SUM(居宅!AV435)/1000)</f>
        <v/>
      </c>
      <c r="AF435" s="787" t="str">
        <f>IF(SUM(居宅!AZ435)=0,"",SUM(居宅!AZ435)/1000)</f>
        <v/>
      </c>
      <c r="AG435" s="787" t="str">
        <f>IF(SUM(作業所!H435)=0,"",SUM(作業所!H435)/1000)</f>
        <v/>
      </c>
      <c r="AH435" s="787" t="str">
        <f>IF(SUM(作業所!I435)=0,"",SUM(作業所!I435)/1000)</f>
        <v/>
      </c>
      <c r="AI435" s="787" t="str">
        <f>IF(SUM(作業所!K435)=0,"",SUM(作業所!K435)/1000)</f>
        <v/>
      </c>
      <c r="AJ435" s="787" t="str">
        <f>IF(SUM(作業所!R435)=0,"",SUM(作業所!R435)/1000)</f>
        <v/>
      </c>
      <c r="AK435" s="788" t="str">
        <f>IF(SUM('市受託(公益)'!H435)=0,"",SUM('市受託(公益)'!H435)/1000)</f>
        <v/>
      </c>
      <c r="AL435" s="409" t="str">
        <f>IF(SUM('市受託(公益)'!I435)=0,"",SUM('市受託(公益)'!I435)/1000)</f>
        <v/>
      </c>
      <c r="AM435" s="133" t="str">
        <f>IF(SUM('市受託(公益)'!K435)=0,"",SUM('市受託(公益)'!K435)/1000)</f>
        <v/>
      </c>
      <c r="AN435" s="64"/>
      <c r="AO435" s="64"/>
      <c r="AP435" s="64"/>
      <c r="AQ435" s="64"/>
    </row>
    <row r="436" spans="1:43" ht="13.8" hidden="1" outlineLevel="3">
      <c r="A436" s="789"/>
      <c r="B436" s="738"/>
      <c r="C436" s="739"/>
      <c r="D436" s="740"/>
      <c r="E436" s="739"/>
      <c r="F436" s="735" t="s">
        <v>1028</v>
      </c>
      <c r="G436" s="736" t="s">
        <v>778</v>
      </c>
      <c r="H436" s="785">
        <v>0</v>
      </c>
      <c r="I436" s="785">
        <v>0</v>
      </c>
      <c r="J436" s="785">
        <f t="shared" si="73"/>
        <v>0</v>
      </c>
      <c r="K436" s="786" t="str">
        <f>IF(SUM(法人!H436)=0,"",SUM(法人!H436)/1000)</f>
        <v/>
      </c>
      <c r="L436" s="787" t="str">
        <f>IF(SUM(地域!H436)=0,"",SUM(地域!H436)/1000)</f>
        <v/>
      </c>
      <c r="M436" s="787" t="str">
        <f>IF(SUM(相談!H436)=0,"",SUM(相談!H436)/1000)</f>
        <v/>
      </c>
      <c r="N436" s="787" t="str">
        <f>IF(SUM(相談!I436)=0,"",SUM(相談!I436)/1000)</f>
        <v/>
      </c>
      <c r="O436" s="787" t="str">
        <f>IF(SUM(相談!M436)=0,"",SUM(相談!M436)/1000)</f>
        <v/>
      </c>
      <c r="P436" s="787" t="str">
        <f>IF(SUM(相談!Q436)=0,"",SUM(相談!Q436)/1000)</f>
        <v/>
      </c>
      <c r="Q436" s="787" t="str">
        <f>IF(SUM(基金!H436)=0,"",SUM(基金!H436)/1000)</f>
        <v/>
      </c>
      <c r="R436" s="787" t="str">
        <f>IF(SUM(善銀!H436)=0,"",SUM(善銀!H436)/1000)</f>
        <v/>
      </c>
      <c r="S436" s="787" t="str">
        <f>IF(SUM(一般募金!H436)=0,"",SUM(一般募金!H436)/1000)</f>
        <v/>
      </c>
      <c r="T436" s="787" t="str">
        <f>IF(SUM(一般募金!I436)=0,"",SUM(一般募金!I436)/1000)</f>
        <v/>
      </c>
      <c r="U436" s="787" t="str">
        <f>IF(SUM(一般募金!K436)=0,"",SUM(一般募金!K436)/1000)</f>
        <v/>
      </c>
      <c r="V436" s="787" t="str">
        <f>IF(SUM(歳末募金!H436)=0,"",SUM(歳末募金!I436)/1000)</f>
        <v/>
      </c>
      <c r="W436" s="787" t="str">
        <f>IF(SUM(センター管理!H436)=0,"",SUM(センター管理!H436)/1000)</f>
        <v/>
      </c>
      <c r="X436" s="787" t="str">
        <f>IF(SUM(センター管理!K436)=0,"",SUM(センター管理!K436)/1000)</f>
        <v/>
      </c>
      <c r="Y436" s="787" t="str">
        <f>IF(SUM(居宅!H436)=0,"",SUM(居宅!H436)/1000)</f>
        <v/>
      </c>
      <c r="Z436" s="787" t="str">
        <f>IF(SUM(居宅!I436)=0,"",SUM(居宅!I436)/1000)</f>
        <v/>
      </c>
      <c r="AA436" s="787" t="str">
        <f>IF(SUM(居宅!N436)=0,"",SUM(居宅!N436)/1000)</f>
        <v/>
      </c>
      <c r="AB436" s="787" t="str">
        <f>IF(SUM(居宅!U436)=0,"",SUM(居宅!U436)/1000)</f>
        <v/>
      </c>
      <c r="AC436" s="787" t="str">
        <f>IF(SUM(居宅!AH436)=0,"",SUM(居宅!AH436)/1000)</f>
        <v/>
      </c>
      <c r="AD436" s="787" t="str">
        <f>IF(SUM(居宅!AL436)=0,"",SUM(居宅!AL436)/1000)</f>
        <v/>
      </c>
      <c r="AE436" s="787" t="str">
        <f>IF(SUM(居宅!AV436)=0,"",SUM(居宅!AV436)/1000)</f>
        <v/>
      </c>
      <c r="AF436" s="787" t="str">
        <f>IF(SUM(居宅!AZ436)=0,"",SUM(居宅!AZ436)/1000)</f>
        <v/>
      </c>
      <c r="AG436" s="787" t="str">
        <f>IF(SUM(作業所!H436)=0,"",SUM(作業所!H436)/1000)</f>
        <v/>
      </c>
      <c r="AH436" s="787" t="str">
        <f>IF(SUM(作業所!I436)=0,"",SUM(作業所!I436)/1000)</f>
        <v/>
      </c>
      <c r="AI436" s="787" t="str">
        <f>IF(SUM(作業所!K436)=0,"",SUM(作業所!K436)/1000)</f>
        <v/>
      </c>
      <c r="AJ436" s="787" t="str">
        <f>IF(SUM(作業所!R436)=0,"",SUM(作業所!R436)/1000)</f>
        <v/>
      </c>
      <c r="AK436" s="788" t="str">
        <f>IF(SUM('市受託(公益)'!H436)=0,"",SUM('市受託(公益)'!H436)/1000)</f>
        <v/>
      </c>
      <c r="AL436" s="409" t="str">
        <f>IF(SUM('市受託(公益)'!I436)=0,"",SUM('市受託(公益)'!I436)/1000)</f>
        <v/>
      </c>
      <c r="AM436" s="133" t="str">
        <f>IF(SUM('市受託(公益)'!K436)=0,"",SUM('市受託(公益)'!K436)/1000)</f>
        <v/>
      </c>
    </row>
    <row r="437" spans="1:43" ht="13.8" hidden="1" outlineLevel="3">
      <c r="A437" s="789"/>
      <c r="B437" s="738"/>
      <c r="C437" s="739"/>
      <c r="D437" s="740"/>
      <c r="E437" s="739"/>
      <c r="F437" s="735" t="s">
        <v>1025</v>
      </c>
      <c r="G437" s="736" t="s">
        <v>809</v>
      </c>
      <c r="H437" s="785">
        <v>696</v>
      </c>
      <c r="I437" s="785">
        <f t="shared" ref="I437:I480" si="101">IF(SUM(K437,L437,M437,Q437,R437,S437,V437,W437,Y437,AG437,AK437)=0,"",SUM(K437,L437,M437,Q437,R437,S437,V437,W437,Y437,AG437,AK437))</f>
        <v>696</v>
      </c>
      <c r="J437" s="785">
        <f t="shared" si="73"/>
        <v>0</v>
      </c>
      <c r="K437" s="786">
        <f>IF(SUM(法人!H437)=0,"",SUM(法人!H437)/1000)</f>
        <v>696</v>
      </c>
      <c r="L437" s="787" t="str">
        <f>IF(SUM(地域!H437)=0,"",SUM(地域!H437)/1000)</f>
        <v/>
      </c>
      <c r="M437" s="787" t="str">
        <f>IF(SUM(相談!H437)=0,"",SUM(相談!H437)/1000)</f>
        <v/>
      </c>
      <c r="N437" s="787" t="str">
        <f>IF(SUM(相談!I437)=0,"",SUM(相談!I437)/1000)</f>
        <v/>
      </c>
      <c r="O437" s="787" t="str">
        <f>IF(SUM(相談!M437)=0,"",SUM(相談!M437)/1000)</f>
        <v/>
      </c>
      <c r="P437" s="787" t="str">
        <f>IF(SUM(相談!Q437)=0,"",SUM(相談!Q437)/1000)</f>
        <v/>
      </c>
      <c r="Q437" s="787" t="str">
        <f>IF(SUM(基金!H437)=0,"",SUM(基金!H437)/1000)</f>
        <v/>
      </c>
      <c r="R437" s="787" t="str">
        <f>IF(SUM(善銀!H437)=0,"",SUM(善銀!H437)/1000)</f>
        <v/>
      </c>
      <c r="S437" s="787" t="str">
        <f>IF(SUM(一般募金!H437)=0,"",SUM(一般募金!H437)/1000)</f>
        <v/>
      </c>
      <c r="T437" s="787" t="str">
        <f>IF(SUM(一般募金!I437)=0,"",SUM(一般募金!I437)/1000)</f>
        <v/>
      </c>
      <c r="U437" s="787" t="str">
        <f>IF(SUM(一般募金!K437)=0,"",SUM(一般募金!K437)/1000)</f>
        <v/>
      </c>
      <c r="V437" s="787" t="str">
        <f>IF(SUM(歳末募金!H437)=0,"",SUM(歳末募金!I437)/1000)</f>
        <v/>
      </c>
      <c r="W437" s="787" t="str">
        <f>IF(SUM(センター管理!H437)=0,"",SUM(センター管理!H437)/1000)</f>
        <v/>
      </c>
      <c r="X437" s="787" t="str">
        <f>IF(SUM(センター管理!K437)=0,"",SUM(センター管理!K437)/1000)</f>
        <v/>
      </c>
      <c r="Y437" s="787" t="str">
        <f>IF(SUM(居宅!H437)=0,"",SUM(居宅!H437)/1000)</f>
        <v/>
      </c>
      <c r="Z437" s="787" t="str">
        <f>IF(SUM(居宅!I437)=0,"",SUM(居宅!I437)/1000)</f>
        <v/>
      </c>
      <c r="AA437" s="787" t="str">
        <f>IF(SUM(居宅!N437)=0,"",SUM(居宅!N437)/1000)</f>
        <v/>
      </c>
      <c r="AB437" s="787" t="str">
        <f>IF(SUM(居宅!U437)=0,"",SUM(居宅!U437)/1000)</f>
        <v/>
      </c>
      <c r="AC437" s="787" t="str">
        <f>IF(SUM(居宅!AH437)=0,"",SUM(居宅!AH437)/1000)</f>
        <v/>
      </c>
      <c r="AD437" s="787" t="str">
        <f>IF(SUM(居宅!AL437)=0,"",SUM(居宅!AL437)/1000)</f>
        <v/>
      </c>
      <c r="AE437" s="787" t="str">
        <f>IF(SUM(居宅!AV437)=0,"",SUM(居宅!AV437)/1000)</f>
        <v/>
      </c>
      <c r="AF437" s="787" t="str">
        <f>IF(SUM(居宅!AZ437)=0,"",SUM(居宅!AZ437)/1000)</f>
        <v/>
      </c>
      <c r="AG437" s="787" t="str">
        <f>IF(SUM(作業所!H437)=0,"",SUM(作業所!H437)/1000)</f>
        <v/>
      </c>
      <c r="AH437" s="787" t="str">
        <f>IF(SUM(作業所!I437)=0,"",SUM(作業所!I437)/1000)</f>
        <v/>
      </c>
      <c r="AI437" s="787" t="str">
        <f>IF(SUM(作業所!K437)=0,"",SUM(作業所!K437)/1000)</f>
        <v/>
      </c>
      <c r="AJ437" s="787" t="str">
        <f>IF(SUM(作業所!R437)=0,"",SUM(作業所!R437)/1000)</f>
        <v/>
      </c>
      <c r="AK437" s="788" t="str">
        <f>IF(SUM('市受託(公益)'!H437)=0,"",SUM('市受託(公益)'!H437)/1000)</f>
        <v/>
      </c>
      <c r="AL437" s="409" t="str">
        <f>IF(SUM('市受託(公益)'!I437)=0,"",SUM('市受託(公益)'!I437)/1000)</f>
        <v/>
      </c>
      <c r="AM437" s="133" t="str">
        <f>IF(SUM('市受託(公益)'!K437)=0,"",SUM('市受託(公益)'!K437)/1000)</f>
        <v/>
      </c>
    </row>
    <row r="438" spans="1:43" ht="13.8" hidden="1" outlineLevel="3">
      <c r="A438" s="789"/>
      <c r="B438" s="738"/>
      <c r="C438" s="739"/>
      <c r="D438" s="740"/>
      <c r="E438" s="739"/>
      <c r="F438" s="735" t="s">
        <v>1026</v>
      </c>
      <c r="G438" s="736" t="s">
        <v>810</v>
      </c>
      <c r="H438" s="785">
        <v>652</v>
      </c>
      <c r="I438" s="785">
        <f t="shared" si="101"/>
        <v>652</v>
      </c>
      <c r="J438" s="785">
        <f t="shared" si="73"/>
        <v>0</v>
      </c>
      <c r="K438" s="786">
        <f>IF(SUM(法人!H438)=0,"",SUM(法人!H438)/1000)</f>
        <v>78</v>
      </c>
      <c r="L438" s="787">
        <f>IF(SUM(地域!H438)=0,"",SUM(地域!H438)/1000)</f>
        <v>168</v>
      </c>
      <c r="M438" s="787" t="str">
        <f>IF(SUM(相談!H438)=0,"",SUM(相談!H438)/1000)</f>
        <v/>
      </c>
      <c r="N438" s="787" t="str">
        <f>IF(SUM(相談!I438)=0,"",SUM(相談!I438)/1000)</f>
        <v/>
      </c>
      <c r="O438" s="787" t="str">
        <f>IF(SUM(相談!M438)=0,"",SUM(相談!M438)/1000)</f>
        <v/>
      </c>
      <c r="P438" s="787" t="str">
        <f>IF(SUM(相談!Q438)=0,"",SUM(相談!Q438)/1000)</f>
        <v/>
      </c>
      <c r="Q438" s="787" t="str">
        <f>IF(SUM(基金!H438)=0,"",SUM(基金!H438)/1000)</f>
        <v/>
      </c>
      <c r="R438" s="787" t="str">
        <f>IF(SUM(善銀!H438)=0,"",SUM(善銀!H438)/1000)</f>
        <v/>
      </c>
      <c r="S438" s="787" t="str">
        <f>IF(SUM(一般募金!H438)=0,"",SUM(一般募金!H438)/1000)</f>
        <v/>
      </c>
      <c r="T438" s="787" t="str">
        <f>IF(SUM(一般募金!I438)=0,"",SUM(一般募金!I438)/1000)</f>
        <v/>
      </c>
      <c r="U438" s="787" t="str">
        <f>IF(SUM(一般募金!K438)=0,"",SUM(一般募金!K438)/1000)</f>
        <v/>
      </c>
      <c r="V438" s="787" t="str">
        <f>IF(SUM(歳末募金!H438)=0,"",SUM(歳末募金!I438)/1000)</f>
        <v/>
      </c>
      <c r="W438" s="787">
        <f>IF(SUM(センター管理!H438)=0,"",SUM(センター管理!H438)/1000)</f>
        <v>47</v>
      </c>
      <c r="X438" s="787">
        <f>IF(SUM(センター管理!K438)=0,"",SUM(センター管理!K438)/1000)</f>
        <v>47</v>
      </c>
      <c r="Y438" s="787">
        <f>IF(SUM(居宅!H438)=0,"",SUM(居宅!H438)/1000)</f>
        <v>263</v>
      </c>
      <c r="Z438" s="787" t="str">
        <f>IF(SUM(居宅!I438)=0,"",SUM(居宅!I438)/1000)</f>
        <v/>
      </c>
      <c r="AA438" s="787" t="str">
        <f>IF(SUM(居宅!N438)=0,"",SUM(居宅!N438)/1000)</f>
        <v/>
      </c>
      <c r="AB438" s="787">
        <f>IF(SUM(居宅!U438)=0,"",SUM(居宅!U438)/1000)</f>
        <v>167</v>
      </c>
      <c r="AC438" s="787">
        <f>IF(SUM(居宅!AH438)=0,"",SUM(居宅!AH438)/1000)</f>
        <v>48</v>
      </c>
      <c r="AD438" s="787" t="str">
        <f>IF(SUM(居宅!AL438)=0,"",SUM(居宅!AL438)/1000)</f>
        <v/>
      </c>
      <c r="AE438" s="787">
        <f>IF(SUM(居宅!AV438)=0,"",SUM(居宅!AV438)/1000)</f>
        <v>48</v>
      </c>
      <c r="AF438" s="787" t="str">
        <f>IF(SUM(居宅!AZ438)=0,"",SUM(居宅!AZ438)/1000)</f>
        <v/>
      </c>
      <c r="AG438" s="787">
        <f>IF(SUM(作業所!H438)=0,"",SUM(作業所!H438)/1000)</f>
        <v>96</v>
      </c>
      <c r="AH438" s="787" t="str">
        <f>IF(SUM(作業所!I438)=0,"",SUM(作業所!I438)/1000)</f>
        <v/>
      </c>
      <c r="AI438" s="787">
        <f>IF(SUM(作業所!K438)=0,"",SUM(作業所!K438)/1000)</f>
        <v>48</v>
      </c>
      <c r="AJ438" s="787">
        <f>IF(SUM(作業所!R438)=0,"",SUM(作業所!R438)/1000)</f>
        <v>48</v>
      </c>
      <c r="AK438" s="788" t="str">
        <f>IF(SUM('市受託(公益)'!H438)=0,"",SUM('市受託(公益)'!H438)/1000)</f>
        <v/>
      </c>
      <c r="AL438" s="409" t="str">
        <f>IF(SUM('市受託(公益)'!I438)=0,"",SUM('市受託(公益)'!I438)/1000)</f>
        <v/>
      </c>
      <c r="AM438" s="133" t="str">
        <f>IF(SUM('市受託(公益)'!K438)=0,"",SUM('市受託(公益)'!K438)/1000)</f>
        <v/>
      </c>
    </row>
    <row r="439" spans="1:43" ht="13.8" hidden="1" outlineLevel="3">
      <c r="A439" s="789"/>
      <c r="B439" s="738"/>
      <c r="C439" s="739"/>
      <c r="D439" s="740"/>
      <c r="E439" s="739"/>
      <c r="F439" s="735" t="s">
        <v>1031</v>
      </c>
      <c r="G439" s="736" t="s">
        <v>811</v>
      </c>
      <c r="H439" s="785"/>
      <c r="I439" s="785" t="str">
        <f t="shared" si="101"/>
        <v/>
      </c>
      <c r="J439" s="785" t="str">
        <f t="shared" si="73"/>
        <v xml:space="preserve"> </v>
      </c>
      <c r="K439" s="786" t="str">
        <f>IF(SUM(法人!H439)=0,"",SUM(法人!H439)/1000)</f>
        <v/>
      </c>
      <c r="L439" s="787" t="str">
        <f>IF(SUM(地域!H439)=0,"",SUM(地域!H439)/1000)</f>
        <v/>
      </c>
      <c r="M439" s="787" t="str">
        <f>IF(SUM(相談!H439)=0,"",SUM(相談!H439)/1000)</f>
        <v/>
      </c>
      <c r="N439" s="787" t="str">
        <f>IF(SUM(相談!I439)=0,"",SUM(相談!I439)/1000)</f>
        <v/>
      </c>
      <c r="O439" s="787" t="str">
        <f>IF(SUM(相談!M439)=0,"",SUM(相談!M439)/1000)</f>
        <v/>
      </c>
      <c r="P439" s="787" t="str">
        <f>IF(SUM(相談!Q439)=0,"",SUM(相談!Q439)/1000)</f>
        <v/>
      </c>
      <c r="Q439" s="787" t="str">
        <f>IF(SUM(基金!H439)=0,"",SUM(基金!H439)/1000)</f>
        <v/>
      </c>
      <c r="R439" s="787" t="str">
        <f>IF(SUM(善銀!H439)=0,"",SUM(善銀!H439)/1000)</f>
        <v/>
      </c>
      <c r="S439" s="787" t="str">
        <f>IF(SUM(一般募金!H439)=0,"",SUM(一般募金!H439)/1000)</f>
        <v/>
      </c>
      <c r="T439" s="787" t="str">
        <f>IF(SUM(一般募金!I439)=0,"",SUM(一般募金!I439)/1000)</f>
        <v/>
      </c>
      <c r="U439" s="787" t="str">
        <f>IF(SUM(一般募金!K439)=0,"",SUM(一般募金!K439)/1000)</f>
        <v/>
      </c>
      <c r="V439" s="787" t="str">
        <f>IF(SUM(歳末募金!H439)=0,"",SUM(歳末募金!I439)/1000)</f>
        <v/>
      </c>
      <c r="W439" s="787" t="str">
        <f>IF(SUM(センター管理!H439)=0,"",SUM(センター管理!H439)/1000)</f>
        <v/>
      </c>
      <c r="X439" s="787" t="str">
        <f>IF(SUM(センター管理!K439)=0,"",SUM(センター管理!K439)/1000)</f>
        <v/>
      </c>
      <c r="Y439" s="787" t="str">
        <f>IF(SUM(居宅!H439)=0,"",SUM(居宅!H439)/1000)</f>
        <v/>
      </c>
      <c r="Z439" s="787" t="str">
        <f>IF(SUM(居宅!I439)=0,"",SUM(居宅!I439)/1000)</f>
        <v/>
      </c>
      <c r="AA439" s="787" t="str">
        <f>IF(SUM(居宅!N439)=0,"",SUM(居宅!N439)/1000)</f>
        <v/>
      </c>
      <c r="AB439" s="787" t="str">
        <f>IF(SUM(居宅!U439)=0,"",SUM(居宅!U439)/1000)</f>
        <v/>
      </c>
      <c r="AC439" s="787" t="str">
        <f>IF(SUM(居宅!AH439)=0,"",SUM(居宅!AH439)/1000)</f>
        <v/>
      </c>
      <c r="AD439" s="787" t="str">
        <f>IF(SUM(居宅!AL439)=0,"",SUM(居宅!AL439)/1000)</f>
        <v/>
      </c>
      <c r="AE439" s="787" t="str">
        <f>IF(SUM(居宅!AV439)=0,"",SUM(居宅!AV439)/1000)</f>
        <v/>
      </c>
      <c r="AF439" s="787" t="str">
        <f>IF(SUM(居宅!AZ439)=0,"",SUM(居宅!AZ439)/1000)</f>
        <v/>
      </c>
      <c r="AG439" s="787" t="str">
        <f>IF(SUM(作業所!H439)=0,"",SUM(作業所!H439)/1000)</f>
        <v/>
      </c>
      <c r="AH439" s="787" t="str">
        <f>IF(SUM(作業所!I439)=0,"",SUM(作業所!I439)/1000)</f>
        <v/>
      </c>
      <c r="AI439" s="787" t="str">
        <f>IF(SUM(作業所!K439)=0,"",SUM(作業所!K439)/1000)</f>
        <v/>
      </c>
      <c r="AJ439" s="787" t="str">
        <f>IF(SUM(作業所!R439)=0,"",SUM(作業所!R439)/1000)</f>
        <v/>
      </c>
      <c r="AK439" s="788" t="str">
        <f>IF(SUM('市受託(公益)'!H439)=0,"",SUM('市受託(公益)'!H439)/1000)</f>
        <v/>
      </c>
      <c r="AL439" s="409" t="str">
        <f>IF(SUM('市受託(公益)'!I439)=0,"",SUM('市受託(公益)'!I439)/1000)</f>
        <v/>
      </c>
      <c r="AM439" s="133" t="str">
        <f>IF(SUM('市受託(公益)'!K439)=0,"",SUM('市受託(公益)'!K439)/1000)</f>
        <v/>
      </c>
    </row>
    <row r="440" spans="1:43" s="398" customFormat="1" ht="13.8" hidden="1" outlineLevel="3">
      <c r="A440" s="789"/>
      <c r="B440" s="738"/>
      <c r="C440" s="739"/>
      <c r="D440" s="740"/>
      <c r="E440" s="739"/>
      <c r="F440" s="735" t="s">
        <v>1030</v>
      </c>
      <c r="G440" s="736" t="s">
        <v>935</v>
      </c>
      <c r="H440" s="785">
        <v>142</v>
      </c>
      <c r="I440" s="785">
        <f t="shared" si="101"/>
        <v>142</v>
      </c>
      <c r="J440" s="785">
        <f t="shared" si="73"/>
        <v>0</v>
      </c>
      <c r="K440" s="786" t="str">
        <f>IF(SUM(法人!H440)=0,"",SUM(法人!H440)/1000)</f>
        <v/>
      </c>
      <c r="L440" s="787" t="str">
        <f>IF(SUM(地域!H440)=0,"",SUM(地域!H440)/1000)</f>
        <v/>
      </c>
      <c r="M440" s="787" t="str">
        <f>IF(SUM(相談!H440)=0,"",SUM(相談!H440)/1000)</f>
        <v/>
      </c>
      <c r="N440" s="787" t="str">
        <f>IF(SUM(相談!I440)=0,"",SUM(相談!I440)/1000)</f>
        <v/>
      </c>
      <c r="O440" s="787" t="str">
        <f>IF(SUM(相談!M440)=0,"",SUM(相談!M440)/1000)</f>
        <v/>
      </c>
      <c r="P440" s="787" t="str">
        <f>IF(SUM(相談!Q440)=0,"",SUM(相談!Q440)/1000)</f>
        <v/>
      </c>
      <c r="Q440" s="787" t="str">
        <f>IF(SUM(基金!H440)=0,"",SUM(基金!H440)/1000)</f>
        <v/>
      </c>
      <c r="R440" s="787" t="str">
        <f>IF(SUM(善銀!H440)=0,"",SUM(善銀!H440)/1000)</f>
        <v/>
      </c>
      <c r="S440" s="787" t="str">
        <f>IF(SUM(一般募金!H440)=0,"",SUM(一般募金!H440)/1000)</f>
        <v/>
      </c>
      <c r="T440" s="787" t="str">
        <f>IF(SUM(一般募金!I440)=0,"",SUM(一般募金!I440)/1000)</f>
        <v/>
      </c>
      <c r="U440" s="787" t="str">
        <f>IF(SUM(一般募金!K440)=0,"",SUM(一般募金!K440)/1000)</f>
        <v/>
      </c>
      <c r="V440" s="787" t="str">
        <f>IF(SUM(歳末募金!H440)=0,"",SUM(歳末募金!I440)/1000)</f>
        <v/>
      </c>
      <c r="W440" s="787" t="str">
        <f>IF(SUM(センター管理!H440)=0,"",SUM(センター管理!H440)/1000)</f>
        <v/>
      </c>
      <c r="X440" s="787" t="str">
        <f>IF(SUM(センター管理!K440)=0,"",SUM(センター管理!K440)/1000)</f>
        <v/>
      </c>
      <c r="Y440" s="787" t="str">
        <f>IF(SUM(居宅!H440)=0,"",SUM(居宅!H440)/1000)</f>
        <v/>
      </c>
      <c r="Z440" s="787" t="str">
        <f>IF(SUM(居宅!I440)=0,"",SUM(居宅!I440)/1000)</f>
        <v/>
      </c>
      <c r="AA440" s="787" t="str">
        <f>IF(SUM(居宅!N440)=0,"",SUM(居宅!N440)/1000)</f>
        <v/>
      </c>
      <c r="AB440" s="787" t="str">
        <f>IF(SUM(居宅!U440)=0,"",SUM(居宅!U440)/1000)</f>
        <v/>
      </c>
      <c r="AC440" s="787" t="str">
        <f>IF(SUM(居宅!AH440)=0,"",SUM(居宅!AH440)/1000)</f>
        <v/>
      </c>
      <c r="AD440" s="787" t="str">
        <f>IF(SUM(居宅!AL440)=0,"",SUM(居宅!AL440)/1000)</f>
        <v/>
      </c>
      <c r="AE440" s="787" t="str">
        <f>IF(SUM(居宅!AV440)=0,"",SUM(居宅!AV440)/1000)</f>
        <v/>
      </c>
      <c r="AF440" s="787" t="str">
        <f>IF(SUM(居宅!AZ440)=0,"",SUM(居宅!AZ440)/1000)</f>
        <v/>
      </c>
      <c r="AG440" s="787">
        <f>IF(SUM(作業所!H440)=0,"",SUM(作業所!H440)/1000)</f>
        <v>142</v>
      </c>
      <c r="AH440" s="787" t="str">
        <f>IF(SUM(作業所!I440)=0,"",SUM(作業所!I440)/1000)</f>
        <v/>
      </c>
      <c r="AI440" s="787">
        <f>IF(SUM(作業所!K440)=0,"",SUM(作業所!K440)/1000)</f>
        <v>142</v>
      </c>
      <c r="AJ440" s="787" t="str">
        <f>IF(SUM(作業所!R440)=0,"",SUM(作業所!R440)/1000)</f>
        <v/>
      </c>
      <c r="AK440" s="788" t="str">
        <f>IF(SUM('市受託(公益)'!H440)=0,"",SUM('市受託(公益)'!H440)/1000)</f>
        <v/>
      </c>
      <c r="AL440" s="409" t="str">
        <f>IF(SUM('市受託(公益)'!I440)=0,"",SUM('市受託(公益)'!I440)/1000)</f>
        <v/>
      </c>
      <c r="AM440" s="133" t="str">
        <f>IF(SUM('市受託(公益)'!K440)=0,"",SUM('市受託(公益)'!K440)/1000)</f>
        <v/>
      </c>
      <c r="AN440" s="64"/>
      <c r="AO440" s="64"/>
      <c r="AP440" s="64"/>
      <c r="AQ440" s="64"/>
    </row>
    <row r="441" spans="1:43" s="398" customFormat="1" ht="13.8" hidden="1" outlineLevel="3">
      <c r="A441" s="789"/>
      <c r="B441" s="738"/>
      <c r="C441" s="739"/>
      <c r="D441" s="740"/>
      <c r="E441" s="739"/>
      <c r="F441" s="735" t="s">
        <v>1162</v>
      </c>
      <c r="G441" s="736" t="s">
        <v>1163</v>
      </c>
      <c r="H441" s="785"/>
      <c r="I441" s="785">
        <f t="shared" ref="I441:I442" si="102">IF(SUM(K441,L441,M441,Q441,R441,S441,V441,W441,Y441,AG441,AK441)=0,"",SUM(K441,L441,M441,Q441,R441,S441,V441,W441,Y441,AG441,AK441))</f>
        <v>27</v>
      </c>
      <c r="J441" s="785" t="str">
        <f t="shared" ref="J441:J442" si="103">IF(H441=""," ",I441-H441)</f>
        <v xml:space="preserve"> </v>
      </c>
      <c r="K441" s="786" t="str">
        <f>IF(SUM(法人!H441)=0,"",SUM(法人!H441)/1000)</f>
        <v/>
      </c>
      <c r="L441" s="787">
        <f>IF(SUM(地域!H441)=0,"",SUM(地域!H441)/1000)</f>
        <v>27</v>
      </c>
      <c r="M441" s="787" t="str">
        <f>IF(SUM(相談!H441)=0,"",SUM(相談!H441)/1000)</f>
        <v/>
      </c>
      <c r="N441" s="787" t="str">
        <f>IF(SUM(相談!I441)=0,"",SUM(相談!I441)/1000)</f>
        <v/>
      </c>
      <c r="O441" s="787" t="str">
        <f>IF(SUM(相談!M441)=0,"",SUM(相談!M441)/1000)</f>
        <v/>
      </c>
      <c r="P441" s="787" t="str">
        <f>IF(SUM(相談!Q441)=0,"",SUM(相談!Q441)/1000)</f>
        <v/>
      </c>
      <c r="Q441" s="787" t="str">
        <f>IF(SUM(基金!H441)=0,"",SUM(基金!H441)/1000)</f>
        <v/>
      </c>
      <c r="R441" s="787" t="str">
        <f>IF(SUM(善銀!H441)=0,"",SUM(善銀!H441)/1000)</f>
        <v/>
      </c>
      <c r="S441" s="787" t="str">
        <f>IF(SUM(一般募金!H441)=0,"",SUM(一般募金!H441)/1000)</f>
        <v/>
      </c>
      <c r="T441" s="787" t="str">
        <f>IF(SUM(一般募金!I441)=0,"",SUM(一般募金!I441)/1000)</f>
        <v/>
      </c>
      <c r="U441" s="787" t="str">
        <f>IF(SUM(一般募金!K441)=0,"",SUM(一般募金!K441)/1000)</f>
        <v/>
      </c>
      <c r="V441" s="787" t="str">
        <f>IF(SUM(歳末募金!H441)=0,"",SUM(歳末募金!I441)/1000)</f>
        <v/>
      </c>
      <c r="W441" s="787" t="str">
        <f>IF(SUM(センター管理!H441)=0,"",SUM(センター管理!H441)/1000)</f>
        <v/>
      </c>
      <c r="X441" s="787" t="str">
        <f>IF(SUM(センター管理!K441)=0,"",SUM(センター管理!K441)/1000)</f>
        <v/>
      </c>
      <c r="Y441" s="787" t="str">
        <f>IF(SUM(居宅!H441)=0,"",SUM(居宅!H441)/1000)</f>
        <v/>
      </c>
      <c r="Z441" s="787" t="str">
        <f>IF(SUM(居宅!I441)=0,"",SUM(居宅!I441)/1000)</f>
        <v/>
      </c>
      <c r="AA441" s="787" t="str">
        <f>IF(SUM(居宅!N441)=0,"",SUM(居宅!N441)/1000)</f>
        <v/>
      </c>
      <c r="AB441" s="787" t="str">
        <f>IF(SUM(居宅!U441)=0,"",SUM(居宅!U441)/1000)</f>
        <v/>
      </c>
      <c r="AC441" s="787" t="str">
        <f>IF(SUM(居宅!AH441)=0,"",SUM(居宅!AH441)/1000)</f>
        <v/>
      </c>
      <c r="AD441" s="787" t="str">
        <f>IF(SUM(居宅!AL441)=0,"",SUM(居宅!AL441)/1000)</f>
        <v/>
      </c>
      <c r="AE441" s="787" t="str">
        <f>IF(SUM(居宅!AV441)=0,"",SUM(居宅!AV441)/1000)</f>
        <v/>
      </c>
      <c r="AF441" s="787" t="str">
        <f>IF(SUM(居宅!AZ441)=0,"",SUM(居宅!AZ441)/1000)</f>
        <v/>
      </c>
      <c r="AG441" s="787" t="str">
        <f>IF(SUM(作業所!H441)=0,"",SUM(作業所!H441)/1000)</f>
        <v/>
      </c>
      <c r="AH441" s="787" t="str">
        <f>IF(SUM(作業所!I441)=0,"",SUM(作業所!I441)/1000)</f>
        <v/>
      </c>
      <c r="AI441" s="787" t="str">
        <f>IF(SUM(作業所!K441)=0,"",SUM(作業所!K441)/1000)</f>
        <v/>
      </c>
      <c r="AJ441" s="787" t="str">
        <f>IF(SUM(作業所!R441)=0,"",SUM(作業所!R441)/1000)</f>
        <v/>
      </c>
      <c r="AK441" s="788" t="str">
        <f>IF(SUM('市受託(公益)'!H441)=0,"",SUM('市受託(公益)'!H441)/1000)</f>
        <v/>
      </c>
      <c r="AL441" s="409" t="str">
        <f>IF(SUM('市受託(公益)'!I443)=0,"",SUM('市受託(公益)'!I443)/1000)</f>
        <v/>
      </c>
      <c r="AM441" s="133" t="str">
        <f>IF(SUM('市受託(公益)'!K443)=0,"",SUM('市受託(公益)'!K443)/1000)</f>
        <v/>
      </c>
      <c r="AN441" s="64"/>
      <c r="AO441" s="64"/>
      <c r="AP441" s="64"/>
      <c r="AQ441" s="64"/>
    </row>
    <row r="442" spans="1:43" s="398" customFormat="1" ht="13.8" hidden="1" outlineLevel="3">
      <c r="A442" s="789"/>
      <c r="B442" s="738"/>
      <c r="C442" s="739"/>
      <c r="D442" s="740"/>
      <c r="E442" s="739"/>
      <c r="F442" s="735" t="s">
        <v>1164</v>
      </c>
      <c r="G442" s="736" t="s">
        <v>1165</v>
      </c>
      <c r="H442" s="785"/>
      <c r="I442" s="785">
        <f t="shared" si="102"/>
        <v>4</v>
      </c>
      <c r="J442" s="785" t="str">
        <f t="shared" si="103"/>
        <v xml:space="preserve"> </v>
      </c>
      <c r="K442" s="786" t="str">
        <f>IF(SUM(法人!H442)=0,"",SUM(法人!H442)/1000)</f>
        <v/>
      </c>
      <c r="L442" s="787">
        <f>IF(SUM(地域!H442)=0,"",SUM(地域!H442)/1000)</f>
        <v>4</v>
      </c>
      <c r="M442" s="787" t="str">
        <f>IF(SUM(相談!H442)=0,"",SUM(相談!H442)/1000)</f>
        <v/>
      </c>
      <c r="N442" s="787" t="str">
        <f>IF(SUM(相談!I442)=0,"",SUM(相談!I442)/1000)</f>
        <v/>
      </c>
      <c r="O442" s="787" t="str">
        <f>IF(SUM(相談!M442)=0,"",SUM(相談!M442)/1000)</f>
        <v/>
      </c>
      <c r="P442" s="787" t="str">
        <f>IF(SUM(相談!Q442)=0,"",SUM(相談!Q442)/1000)</f>
        <v/>
      </c>
      <c r="Q442" s="787" t="str">
        <f>IF(SUM(基金!H442)=0,"",SUM(基金!H442)/1000)</f>
        <v/>
      </c>
      <c r="R442" s="787" t="str">
        <f>IF(SUM(善銀!H442)=0,"",SUM(善銀!H442)/1000)</f>
        <v/>
      </c>
      <c r="S442" s="787" t="str">
        <f>IF(SUM(一般募金!H442)=0,"",SUM(一般募金!H442)/1000)</f>
        <v/>
      </c>
      <c r="T442" s="787" t="str">
        <f>IF(SUM(一般募金!I442)=0,"",SUM(一般募金!I442)/1000)</f>
        <v/>
      </c>
      <c r="U442" s="787" t="str">
        <f>IF(SUM(一般募金!K442)=0,"",SUM(一般募金!K442)/1000)</f>
        <v/>
      </c>
      <c r="V442" s="787" t="str">
        <f>IF(SUM(歳末募金!H442)=0,"",SUM(歳末募金!I442)/1000)</f>
        <v/>
      </c>
      <c r="W442" s="787" t="str">
        <f>IF(SUM(センター管理!H442)=0,"",SUM(センター管理!H442)/1000)</f>
        <v/>
      </c>
      <c r="X442" s="787" t="str">
        <f>IF(SUM(センター管理!K442)=0,"",SUM(センター管理!K442)/1000)</f>
        <v/>
      </c>
      <c r="Y442" s="787" t="str">
        <f>IF(SUM(居宅!H442)=0,"",SUM(居宅!H442)/1000)</f>
        <v/>
      </c>
      <c r="Z442" s="787" t="str">
        <f>IF(SUM(居宅!I442)=0,"",SUM(居宅!I442)/1000)</f>
        <v/>
      </c>
      <c r="AA442" s="787" t="str">
        <f>IF(SUM(居宅!N442)=0,"",SUM(居宅!N442)/1000)</f>
        <v/>
      </c>
      <c r="AB442" s="787" t="str">
        <f>IF(SUM(居宅!U442)=0,"",SUM(居宅!U442)/1000)</f>
        <v/>
      </c>
      <c r="AC442" s="787" t="str">
        <f>IF(SUM(居宅!AH442)=0,"",SUM(居宅!AH442)/1000)</f>
        <v/>
      </c>
      <c r="AD442" s="787" t="str">
        <f>IF(SUM(居宅!AL442)=0,"",SUM(居宅!AL442)/1000)</f>
        <v/>
      </c>
      <c r="AE442" s="787" t="str">
        <f>IF(SUM(居宅!AV442)=0,"",SUM(居宅!AV442)/1000)</f>
        <v/>
      </c>
      <c r="AF442" s="787" t="str">
        <f>IF(SUM(居宅!AZ442)=0,"",SUM(居宅!AZ442)/1000)</f>
        <v/>
      </c>
      <c r="AG442" s="787" t="str">
        <f>IF(SUM(作業所!H442)=0,"",SUM(作業所!H442)/1000)</f>
        <v/>
      </c>
      <c r="AH442" s="787" t="str">
        <f>IF(SUM(作業所!I442)=0,"",SUM(作業所!I442)/1000)</f>
        <v/>
      </c>
      <c r="AI442" s="787" t="str">
        <f>IF(SUM(作業所!K442)=0,"",SUM(作業所!K442)/1000)</f>
        <v/>
      </c>
      <c r="AJ442" s="787" t="str">
        <f>IF(SUM(作業所!R442)=0,"",SUM(作業所!R442)/1000)</f>
        <v/>
      </c>
      <c r="AK442" s="788" t="str">
        <f>IF(SUM('市受託(公益)'!H442)=0,"",SUM('市受託(公益)'!H442)/1000)</f>
        <v/>
      </c>
      <c r="AL442" s="409" t="str">
        <f>IF(SUM('市受託(公益)'!I443)=0,"",SUM('市受託(公益)'!I443)/1000)</f>
        <v/>
      </c>
      <c r="AM442" s="133" t="str">
        <f>IF(SUM('市受託(公益)'!K443)=0,"",SUM('市受託(公益)'!K443)/1000)</f>
        <v/>
      </c>
      <c r="AN442" s="64"/>
      <c r="AO442" s="64"/>
      <c r="AP442" s="64"/>
      <c r="AQ442" s="64"/>
    </row>
    <row r="443" spans="1:43" s="398" customFormat="1" ht="13.8" hidden="1" outlineLevel="3">
      <c r="A443" s="789"/>
      <c r="B443" s="738"/>
      <c r="C443" s="739"/>
      <c r="D443" s="740"/>
      <c r="E443" s="739"/>
      <c r="F443" s="735" t="s">
        <v>1166</v>
      </c>
      <c r="G443" s="736" t="s">
        <v>1168</v>
      </c>
      <c r="H443" s="785"/>
      <c r="I443" s="785">
        <f t="shared" si="101"/>
        <v>108</v>
      </c>
      <c r="J443" s="785" t="str">
        <f t="shared" si="73"/>
        <v xml:space="preserve"> </v>
      </c>
      <c r="K443" s="786" t="str">
        <f>IF(SUM(法人!H443)=0,"",SUM(法人!H443)/1000)</f>
        <v/>
      </c>
      <c r="L443" s="787">
        <f>IF(SUM(地域!H443)=0,"",SUM(地域!H443)/1000)</f>
        <v>24</v>
      </c>
      <c r="M443" s="787">
        <f>IF(SUM(相談!H443)=0,"",SUM(相談!H443)/1000)</f>
        <v>36</v>
      </c>
      <c r="N443" s="787">
        <f>IF(SUM(相談!I443)=0,"",SUM(相談!I443)/1000)</f>
        <v>36</v>
      </c>
      <c r="O443" s="787" t="str">
        <f>IF(SUM(相談!M443)=0,"",SUM(相談!M443)/1000)</f>
        <v/>
      </c>
      <c r="P443" s="787" t="str">
        <f>IF(SUM(相談!Q443)=0,"",SUM(相談!Q443)/1000)</f>
        <v/>
      </c>
      <c r="Q443" s="787" t="str">
        <f>IF(SUM(基金!H443)=0,"",SUM(基金!H443)/1000)</f>
        <v/>
      </c>
      <c r="R443" s="787" t="str">
        <f>IF(SUM(善銀!H443)=0,"",SUM(善銀!H443)/1000)</f>
        <v/>
      </c>
      <c r="S443" s="787" t="str">
        <f>IF(SUM(一般募金!H443)=0,"",SUM(一般募金!H443)/1000)</f>
        <v/>
      </c>
      <c r="T443" s="787" t="str">
        <f>IF(SUM(一般募金!I443)=0,"",SUM(一般募金!I443)/1000)</f>
        <v/>
      </c>
      <c r="U443" s="787" t="str">
        <f>IF(SUM(一般募金!K443)=0,"",SUM(一般募金!K443)/1000)</f>
        <v/>
      </c>
      <c r="V443" s="787" t="str">
        <f>IF(SUM(歳末募金!H443)=0,"",SUM(歳末募金!I443)/1000)</f>
        <v/>
      </c>
      <c r="W443" s="787" t="str">
        <f>IF(SUM(センター管理!H443)=0,"",SUM(センター管理!H443)/1000)</f>
        <v/>
      </c>
      <c r="X443" s="787" t="str">
        <f>IF(SUM(センター管理!K443)=0,"",SUM(センター管理!K443)/1000)</f>
        <v/>
      </c>
      <c r="Y443" s="787">
        <f>IF(SUM(居宅!H443)=0,"",SUM(居宅!H443)/1000)</f>
        <v>48</v>
      </c>
      <c r="Z443" s="787">
        <f>IF(SUM(居宅!I443)=0,"",SUM(居宅!I443)/1000)</f>
        <v>12</v>
      </c>
      <c r="AA443" s="787" t="str">
        <f>IF(SUM(居宅!N443)=0,"",SUM(居宅!N443)/1000)</f>
        <v/>
      </c>
      <c r="AB443" s="787">
        <f>IF(SUM(居宅!U443)=0,"",SUM(居宅!U443)/1000)</f>
        <v>12</v>
      </c>
      <c r="AC443" s="787" t="str">
        <f>IF(SUM(居宅!AH443)=0,"",SUM(居宅!AH443)/1000)</f>
        <v/>
      </c>
      <c r="AD443" s="787">
        <f>IF(SUM(居宅!AL443)=0,"",SUM(居宅!AL443)/1000)</f>
        <v>12</v>
      </c>
      <c r="AE443" s="787" t="str">
        <f>IF(SUM(居宅!AV443)=0,"",SUM(居宅!AV443)/1000)</f>
        <v/>
      </c>
      <c r="AF443" s="787">
        <f>IF(SUM(居宅!AZ443)=0,"",SUM(居宅!AZ443)/1000)</f>
        <v>12</v>
      </c>
      <c r="AG443" s="787" t="str">
        <f>IF(SUM(作業所!H443)=0,"",SUM(作業所!H443)/1000)</f>
        <v/>
      </c>
      <c r="AH443" s="787" t="str">
        <f>IF(SUM(作業所!I443)=0,"",SUM(作業所!I443)/1000)</f>
        <v/>
      </c>
      <c r="AI443" s="787" t="str">
        <f>IF(SUM(作業所!K443)=0,"",SUM(作業所!K443)/1000)</f>
        <v/>
      </c>
      <c r="AJ443" s="787" t="str">
        <f>IF(SUM(作業所!R443)=0,"",SUM(作業所!R443)/1000)</f>
        <v/>
      </c>
      <c r="AK443" s="788" t="str">
        <f>IF(SUM('市受託(公益)'!H443)=0,"",SUM('市受託(公益)'!H443)/1000)</f>
        <v/>
      </c>
      <c r="AL443" s="409" t="str">
        <f>IF(SUM('市受託(公益)'!I444)=0,"",SUM('市受託(公益)'!I444)/1000)</f>
        <v/>
      </c>
      <c r="AM443" s="133" t="str">
        <f>IF(SUM('市受託(公益)'!K444)=0,"",SUM('市受託(公益)'!K444)/1000)</f>
        <v/>
      </c>
      <c r="AN443" s="64"/>
      <c r="AO443" s="64"/>
      <c r="AP443" s="64"/>
      <c r="AQ443" s="64"/>
    </row>
    <row r="444" spans="1:43" s="398" customFormat="1" ht="13.8" hidden="1" outlineLevel="3">
      <c r="A444" s="789"/>
      <c r="B444" s="738"/>
      <c r="C444" s="739"/>
      <c r="D444" s="740"/>
      <c r="E444" s="739"/>
      <c r="F444" s="735" t="s">
        <v>1169</v>
      </c>
      <c r="G444" s="736" t="s">
        <v>1170</v>
      </c>
      <c r="H444" s="785">
        <v>93</v>
      </c>
      <c r="I444" s="785">
        <f t="shared" ref="I444" si="104">IF(SUM(K444,L444,M444,Q444,R444,S444,V444,W444,Y444,AG444,AK444)=0,"",SUM(K444,L444,M444,Q444,R444,S444,V444,W444,Y444,AG444,AK444))</f>
        <v>107</v>
      </c>
      <c r="J444" s="785">
        <f t="shared" ref="J444" si="105">IF(H444=""," ",I444-H444)</f>
        <v>14</v>
      </c>
      <c r="K444" s="786" t="str">
        <f>IF(SUM(法人!H444)=0,"",SUM(法人!H444)/1000)</f>
        <v/>
      </c>
      <c r="L444" s="787" t="str">
        <f>IF(SUM(地域!H444)=0,"",SUM(地域!H444)/1000)</f>
        <v/>
      </c>
      <c r="M444" s="787" t="str">
        <f>IF(SUM(相談!H444)=0,"",SUM(相談!H444)/1000)</f>
        <v/>
      </c>
      <c r="N444" s="787" t="str">
        <f>IF(SUM(相談!I444)=0,"",SUM(相談!I444)/1000)</f>
        <v/>
      </c>
      <c r="O444" s="787" t="str">
        <f>IF(SUM(相談!M444)=0,"",SUM(相談!M444)/1000)</f>
        <v/>
      </c>
      <c r="P444" s="787" t="str">
        <f>IF(SUM(相談!Q444)=0,"",SUM(相談!Q444)/1000)</f>
        <v/>
      </c>
      <c r="Q444" s="787" t="str">
        <f>IF(SUM(基金!H444)=0,"",SUM(基金!H444)/1000)</f>
        <v/>
      </c>
      <c r="R444" s="787" t="str">
        <f>IF(SUM(善銀!H444)=0,"",SUM(善銀!H444)/1000)</f>
        <v/>
      </c>
      <c r="S444" s="787" t="str">
        <f>IF(SUM(一般募金!H444)=0,"",SUM(一般募金!H444)/1000)</f>
        <v/>
      </c>
      <c r="T444" s="787" t="str">
        <f>IF(SUM(一般募金!I444)=0,"",SUM(一般募金!I444)/1000)</f>
        <v/>
      </c>
      <c r="U444" s="787" t="str">
        <f>IF(SUM(一般募金!K444)=0,"",SUM(一般募金!K444)/1000)</f>
        <v/>
      </c>
      <c r="V444" s="787" t="str">
        <f>IF(SUM(歳末募金!H444)=0,"",SUM(歳末募金!I444)/1000)</f>
        <v/>
      </c>
      <c r="W444" s="787" t="str">
        <f>IF(SUM(センター管理!H444)=0,"",SUM(センター管理!H444)/1000)</f>
        <v/>
      </c>
      <c r="X444" s="787" t="str">
        <f>IF(SUM(センター管理!K444)=0,"",SUM(センター管理!K444)/1000)</f>
        <v/>
      </c>
      <c r="Y444" s="787">
        <f>IF(SUM(居宅!H444)=0,"",SUM(居宅!H444)/1000)</f>
        <v>107</v>
      </c>
      <c r="Z444" s="787" t="str">
        <f>IF(SUM(居宅!I444)=0,"",SUM(居宅!I444)/1000)</f>
        <v/>
      </c>
      <c r="AA444" s="787">
        <f>IF(SUM(居宅!N444)=0,"",SUM(居宅!N444)/1000)</f>
        <v>16</v>
      </c>
      <c r="AB444" s="787">
        <f>IF(SUM(居宅!U444)=0,"",SUM(居宅!U444)/1000)</f>
        <v>37</v>
      </c>
      <c r="AC444" s="787">
        <f>IF(SUM(居宅!AH444)=0,"",SUM(居宅!AH444)/1000)</f>
        <v>9</v>
      </c>
      <c r="AD444" s="787">
        <f>IF(SUM(居宅!AL444)=0,"",SUM(居宅!AL444)/1000)</f>
        <v>27</v>
      </c>
      <c r="AE444" s="787">
        <f>IF(SUM(居宅!AV444)=0,"",SUM(居宅!AV444)/1000)</f>
        <v>9</v>
      </c>
      <c r="AF444" s="787">
        <f>IF(SUM(居宅!AZ444)=0,"",SUM(居宅!AZ444)/1000)</f>
        <v>9</v>
      </c>
      <c r="AG444" s="787" t="str">
        <f>IF(SUM(作業所!H444)=0,"",SUM(作業所!H444)/1000)</f>
        <v/>
      </c>
      <c r="AH444" s="787" t="str">
        <f>IF(SUM(作業所!I444)=0,"",SUM(作業所!I444)/1000)</f>
        <v/>
      </c>
      <c r="AI444" s="787" t="str">
        <f>IF(SUM(作業所!K444)=0,"",SUM(作業所!K444)/1000)</f>
        <v/>
      </c>
      <c r="AJ444" s="787" t="str">
        <f>IF(SUM(作業所!R444)=0,"",SUM(作業所!R444)/1000)</f>
        <v/>
      </c>
      <c r="AK444" s="788" t="str">
        <f>IF(SUM('市受託(公益)'!H444)=0,"",SUM('市受託(公益)'!H444)/1000)</f>
        <v/>
      </c>
      <c r="AL444" s="409" t="str">
        <f>IF(SUM('市受託(公益)'!I446)=0,"",SUM('市受託(公益)'!I446)/1000)</f>
        <v/>
      </c>
      <c r="AM444" s="133" t="str">
        <f>IF(SUM('市受託(公益)'!K446)=0,"",SUM('市受託(公益)'!K446)/1000)</f>
        <v/>
      </c>
      <c r="AN444" s="64"/>
      <c r="AO444" s="64"/>
      <c r="AP444" s="64"/>
      <c r="AQ444" s="64"/>
    </row>
    <row r="445" spans="1:43" s="398" customFormat="1" ht="13.8" hidden="1" outlineLevel="3">
      <c r="A445" s="789"/>
      <c r="B445" s="738"/>
      <c r="C445" s="739"/>
      <c r="D445" s="740"/>
      <c r="E445" s="739"/>
      <c r="F445" s="735" t="s">
        <v>1171</v>
      </c>
      <c r="G445" s="736" t="s">
        <v>1172</v>
      </c>
      <c r="H445" s="785"/>
      <c r="I445" s="785" t="str">
        <f t="shared" ref="I445" si="106">IF(SUM(K445,L445,M445,Q445,R445,S445,V445,W445,Y445,AG445,AK445)=0,"",SUM(K445,L445,M445,Q445,R445,S445,V445,W445,Y445,AG445,AK445))</f>
        <v/>
      </c>
      <c r="J445" s="785" t="str">
        <f t="shared" ref="J445" si="107">IF(H445=""," ",I445-H445)</f>
        <v xml:space="preserve"> </v>
      </c>
      <c r="K445" s="786" t="str">
        <f>IF(SUM(法人!H445)=0,"",SUM(法人!H445)/1000)</f>
        <v/>
      </c>
      <c r="L445" s="787" t="str">
        <f>IF(SUM(地域!H445)=0,"",SUM(地域!H445)/1000)</f>
        <v/>
      </c>
      <c r="M445" s="787" t="str">
        <f>IF(SUM(相談!H445)=0,"",SUM(相談!H445)/1000)</f>
        <v/>
      </c>
      <c r="N445" s="787" t="str">
        <f>IF(SUM(相談!I445)=0,"",SUM(相談!I445)/1000)</f>
        <v/>
      </c>
      <c r="O445" s="787" t="str">
        <f>IF(SUM(相談!M445)=0,"",SUM(相談!M445)/1000)</f>
        <v/>
      </c>
      <c r="P445" s="787" t="str">
        <f>IF(SUM(相談!Q445)=0,"",SUM(相談!Q445)/1000)</f>
        <v/>
      </c>
      <c r="Q445" s="787" t="str">
        <f>IF(SUM(基金!H445)=0,"",SUM(基金!H445)/1000)</f>
        <v/>
      </c>
      <c r="R445" s="787" t="str">
        <f>IF(SUM(善銀!H445)=0,"",SUM(善銀!H445)/1000)</f>
        <v/>
      </c>
      <c r="S445" s="787" t="str">
        <f>IF(SUM(一般募金!H445)=0,"",SUM(一般募金!H445)/1000)</f>
        <v/>
      </c>
      <c r="T445" s="787" t="str">
        <f>IF(SUM(一般募金!I445)=0,"",SUM(一般募金!I445)/1000)</f>
        <v/>
      </c>
      <c r="U445" s="787" t="str">
        <f>IF(SUM(一般募金!K445)=0,"",SUM(一般募金!K445)/1000)</f>
        <v/>
      </c>
      <c r="V445" s="787" t="str">
        <f>IF(SUM(歳末募金!H445)=0,"",SUM(歳末募金!I445)/1000)</f>
        <v/>
      </c>
      <c r="W445" s="787" t="str">
        <f>IF(SUM(センター管理!H445)=0,"",SUM(センター管理!H445)/1000)</f>
        <v/>
      </c>
      <c r="X445" s="787" t="str">
        <f>IF(SUM(センター管理!K445)=0,"",SUM(センター管理!K445)/1000)</f>
        <v/>
      </c>
      <c r="Y445" s="787" t="str">
        <f>IF(SUM(居宅!H445)=0,"",SUM(居宅!H445)/1000)</f>
        <v/>
      </c>
      <c r="Z445" s="787" t="str">
        <f>IF(SUM(居宅!I445)=0,"",SUM(居宅!I445)/1000)</f>
        <v/>
      </c>
      <c r="AA445" s="787" t="str">
        <f>IF(SUM(居宅!N445)=0,"",SUM(居宅!N445)/1000)</f>
        <v/>
      </c>
      <c r="AB445" s="787" t="str">
        <f>IF(SUM(居宅!U445)=0,"",SUM(居宅!U445)/1000)</f>
        <v/>
      </c>
      <c r="AC445" s="787" t="str">
        <f>IF(SUM(居宅!AH445)=0,"",SUM(居宅!AH445)/1000)</f>
        <v/>
      </c>
      <c r="AD445" s="787" t="str">
        <f>IF(SUM(居宅!AL445)=0,"",SUM(居宅!AL445)/1000)</f>
        <v/>
      </c>
      <c r="AE445" s="787" t="str">
        <f>IF(SUM(居宅!AV445)=0,"",SUM(居宅!AV445)/1000)</f>
        <v/>
      </c>
      <c r="AF445" s="787" t="str">
        <f>IF(SUM(居宅!AZ445)=0,"",SUM(居宅!AZ445)/1000)</f>
        <v/>
      </c>
      <c r="AG445" s="787" t="str">
        <f>IF(SUM(作業所!H445)=0,"",SUM(作業所!H445)/1000)</f>
        <v/>
      </c>
      <c r="AH445" s="787" t="str">
        <f>IF(SUM(作業所!I445)=0,"",SUM(作業所!I445)/1000)</f>
        <v/>
      </c>
      <c r="AI445" s="787" t="str">
        <f>IF(SUM(作業所!K445)=0,"",SUM(作業所!K445)/1000)</f>
        <v/>
      </c>
      <c r="AJ445" s="787" t="str">
        <f>IF(SUM(作業所!R445)=0,"",SUM(作業所!R445)/1000)</f>
        <v/>
      </c>
      <c r="AK445" s="788" t="str">
        <f>IF(SUM('市受託(公益)'!H445)=0,"",SUM('市受託(公益)'!H445)/1000)</f>
        <v/>
      </c>
      <c r="AL445" s="409">
        <f>IF(SUM('市受託(公益)'!I447)=0,"",SUM('市受託(公益)'!I447)/1000)</f>
        <v>42</v>
      </c>
      <c r="AM445" s="133" t="str">
        <f>IF(SUM('市受託(公益)'!K447)=0,"",SUM('市受託(公益)'!K447)/1000)</f>
        <v/>
      </c>
      <c r="AN445" s="64"/>
      <c r="AO445" s="64"/>
      <c r="AP445" s="64"/>
      <c r="AQ445" s="64"/>
    </row>
    <row r="446" spans="1:43" ht="13.8" hidden="1" outlineLevel="3">
      <c r="A446" s="789"/>
      <c r="B446" s="738"/>
      <c r="C446" s="739"/>
      <c r="D446" s="740"/>
      <c r="E446" s="739"/>
      <c r="F446" s="735" t="s">
        <v>685</v>
      </c>
      <c r="G446" s="736" t="s">
        <v>689</v>
      </c>
      <c r="H446" s="785">
        <v>801</v>
      </c>
      <c r="I446" s="785">
        <f t="shared" si="101"/>
        <v>812</v>
      </c>
      <c r="J446" s="785">
        <f t="shared" si="73"/>
        <v>11</v>
      </c>
      <c r="K446" s="786">
        <f>IF(SUM(法人!H446)=0,"",SUM(法人!H446)/1000)</f>
        <v>811</v>
      </c>
      <c r="L446" s="787" t="str">
        <f>IF(SUM(地域!H446)=0,"",SUM(地域!H446)/1000)</f>
        <v/>
      </c>
      <c r="M446" s="787" t="str">
        <f>IF(SUM(相談!H446)=0,"",SUM(相談!H446)/1000)</f>
        <v/>
      </c>
      <c r="N446" s="787" t="str">
        <f>IF(SUM(相談!I446)=0,"",SUM(相談!I446)/1000)</f>
        <v/>
      </c>
      <c r="O446" s="787" t="str">
        <f>IF(SUM(相談!M446)=0,"",SUM(相談!M446)/1000)</f>
        <v/>
      </c>
      <c r="P446" s="787" t="str">
        <f>IF(SUM(相談!Q446)=0,"",SUM(相談!Q446)/1000)</f>
        <v/>
      </c>
      <c r="Q446" s="787" t="str">
        <f>IF(SUM(基金!H446)=0,"",SUM(基金!H446)/1000)</f>
        <v/>
      </c>
      <c r="R446" s="787" t="str">
        <f>IF(SUM(善銀!H446)=0,"",SUM(善銀!H446)/1000)</f>
        <v/>
      </c>
      <c r="S446" s="787" t="str">
        <f>IF(SUM(一般募金!H446)=0,"",SUM(一般募金!H446)/1000)</f>
        <v/>
      </c>
      <c r="T446" s="787" t="str">
        <f>IF(SUM(一般募金!I446)=0,"",SUM(一般募金!I446)/1000)</f>
        <v/>
      </c>
      <c r="U446" s="787" t="str">
        <f>IF(SUM(一般募金!K446)=0,"",SUM(一般募金!K446)/1000)</f>
        <v/>
      </c>
      <c r="V446" s="787" t="str">
        <f>IF(SUM(歳末募金!H446)=0,"",SUM(歳末募金!I446)/1000)</f>
        <v/>
      </c>
      <c r="W446" s="787" t="str">
        <f>IF(SUM(センター管理!H446)=0,"",SUM(センター管理!H446)/1000)</f>
        <v/>
      </c>
      <c r="X446" s="787" t="str">
        <f>IF(SUM(センター管理!K446)=0,"",SUM(センター管理!K446)/1000)</f>
        <v/>
      </c>
      <c r="Y446" s="787">
        <f>IF(SUM(居宅!H446)=0,"",SUM(居宅!H446)/1000)</f>
        <v>1</v>
      </c>
      <c r="Z446" s="787" t="str">
        <f>IF(SUM(居宅!I446)=0,"",SUM(居宅!I446)/1000)</f>
        <v/>
      </c>
      <c r="AA446" s="787" t="str">
        <f>IF(SUM(居宅!N446)=0,"",SUM(居宅!N446)/1000)</f>
        <v/>
      </c>
      <c r="AB446" s="787" t="str">
        <f>IF(SUM(居宅!U446)=0,"",SUM(居宅!U446)/1000)</f>
        <v/>
      </c>
      <c r="AC446" s="787" t="str">
        <f>IF(SUM(居宅!AH446)=0,"",SUM(居宅!AH446)/1000)</f>
        <v/>
      </c>
      <c r="AD446" s="787" t="str">
        <f>IF(SUM(居宅!AL446)=0,"",SUM(居宅!AL446)/1000)</f>
        <v/>
      </c>
      <c r="AE446" s="787" t="str">
        <f>IF(SUM(居宅!AV446)=0,"",SUM(居宅!AV446)/1000)</f>
        <v/>
      </c>
      <c r="AF446" s="787">
        <f>IF(SUM(居宅!AZ446)=0,"",SUM(居宅!AZ446)/1000)</f>
        <v>1</v>
      </c>
      <c r="AG446" s="787" t="str">
        <f>IF(SUM(作業所!H446)=0,"",SUM(作業所!H446)/1000)</f>
        <v/>
      </c>
      <c r="AH446" s="787" t="str">
        <f>IF(SUM(作業所!I446)=0,"",SUM(作業所!I446)/1000)</f>
        <v/>
      </c>
      <c r="AI446" s="787" t="str">
        <f>IF(SUM(作業所!K446)=0,"",SUM(作業所!K446)/1000)</f>
        <v/>
      </c>
      <c r="AJ446" s="787" t="str">
        <f>IF(SUM(作業所!R446)=0,"",SUM(作業所!R446)/1000)</f>
        <v/>
      </c>
      <c r="AK446" s="788" t="str">
        <f>IF(SUM('市受託(公益)'!H446)=0,"",SUM('市受託(公益)'!H446)/1000)</f>
        <v/>
      </c>
      <c r="AL446" s="409" t="str">
        <f>IF(SUM('市受託(公益)'!I446)=0,"",SUM('市受託(公益)'!I446)/1000)</f>
        <v/>
      </c>
      <c r="AM446" s="133" t="str">
        <f>IF(SUM('市受託(公益)'!K446)=0,"",SUM('市受託(公益)'!K446)/1000)</f>
        <v/>
      </c>
    </row>
    <row r="447" spans="1:43" ht="13.8" hidden="1" outlineLevel="1">
      <c r="A447" s="789"/>
      <c r="B447" s="738"/>
      <c r="C447" s="739"/>
      <c r="D447" s="792" t="s">
        <v>493</v>
      </c>
      <c r="E447" s="736" t="s">
        <v>148</v>
      </c>
      <c r="F447" s="792"/>
      <c r="G447" s="736"/>
      <c r="H447" s="785">
        <v>7844</v>
      </c>
      <c r="I447" s="785">
        <f t="shared" si="101"/>
        <v>7651</v>
      </c>
      <c r="J447" s="785">
        <f t="shared" si="73"/>
        <v>-193</v>
      </c>
      <c r="K447" s="786">
        <f>IF(SUM(法人!H447)=0,"",SUM(法人!H447)/1000)</f>
        <v>462</v>
      </c>
      <c r="L447" s="787">
        <f>IF(SUM(地域!H447)=0,"",SUM(地域!H447)/1000)</f>
        <v>756</v>
      </c>
      <c r="M447" s="787">
        <f>IF(SUM(相談!H447)=0,"",SUM(相談!H447)/1000)</f>
        <v>528</v>
      </c>
      <c r="N447" s="787">
        <f>IF(SUM(相談!I447)=0,"",SUM(相談!I447)/1000)</f>
        <v>348</v>
      </c>
      <c r="O447" s="787">
        <f>IF(SUM(相談!M447)=0,"",SUM(相談!M447)/1000)</f>
        <v>180</v>
      </c>
      <c r="P447" s="787" t="str">
        <f>IF(SUM(相談!Q447)=0,"",SUM(相談!Q447)/1000)</f>
        <v/>
      </c>
      <c r="Q447" s="787" t="str">
        <f>IF(SUM(基金!H447)=0,"",SUM(基金!H447)/1000)</f>
        <v/>
      </c>
      <c r="R447" s="787">
        <f>IF(SUM(善銀!H447)=0,"",SUM(善銀!H447)/1000)</f>
        <v>1016</v>
      </c>
      <c r="S447" s="787" t="str">
        <f>IF(SUM(一般募金!H447)=0,"",SUM(一般募金!H447)/1000)</f>
        <v/>
      </c>
      <c r="T447" s="787" t="str">
        <f>IF(SUM(一般募金!I447)=0,"",SUM(一般募金!I447)/1000)</f>
        <v/>
      </c>
      <c r="U447" s="787" t="str">
        <f>IF(SUM(一般募金!K447)=0,"",SUM(一般募金!K447)/1000)</f>
        <v/>
      </c>
      <c r="V447" s="787" t="str">
        <f>IF(SUM(歳末募金!H447)=0,"",SUM(歳末募金!I447)/1000)</f>
        <v/>
      </c>
      <c r="W447" s="787" t="str">
        <f>IF(SUM(センター管理!H447)=0,"",SUM(センター管理!H447)/1000)</f>
        <v/>
      </c>
      <c r="X447" s="787" t="str">
        <f>IF(SUM(センター管理!K447)=0,"",SUM(センター管理!K447)/1000)</f>
        <v/>
      </c>
      <c r="Y447" s="787">
        <f>IF(SUM(居宅!H447)=0,"",SUM(居宅!H447)/1000)</f>
        <v>4841</v>
      </c>
      <c r="Z447" s="787">
        <f>IF(SUM(居宅!I447)=0,"",SUM(居宅!I447)/1000)</f>
        <v>84</v>
      </c>
      <c r="AA447" s="787">
        <f>IF(SUM(居宅!N447)=0,"",SUM(居宅!N447)/1000)</f>
        <v>126</v>
      </c>
      <c r="AB447" s="787">
        <f>IF(SUM(居宅!U447)=0,"",SUM(居宅!U447)/1000)</f>
        <v>2164</v>
      </c>
      <c r="AC447" s="787" t="str">
        <f>IF(SUM(居宅!AH447)=0,"",SUM(居宅!AH447)/1000)</f>
        <v/>
      </c>
      <c r="AD447" s="787">
        <f>IF(SUM(居宅!AL447)=0,"",SUM(居宅!AL447)/1000)</f>
        <v>1912</v>
      </c>
      <c r="AE447" s="787">
        <f>IF(SUM(居宅!AV447)=0,"",SUM(居宅!AV447)/1000)</f>
        <v>15</v>
      </c>
      <c r="AF447" s="787">
        <f>IF(SUM(居宅!AZ447)=0,"",SUM(居宅!AZ447)/1000)</f>
        <v>540</v>
      </c>
      <c r="AG447" s="787">
        <f>IF(SUM(作業所!H447)=0,"",SUM(作業所!H447)/1000)</f>
        <v>6</v>
      </c>
      <c r="AH447" s="787" t="str">
        <f>IF(SUM(作業所!I447)=0,"",SUM(作業所!I447)/1000)</f>
        <v/>
      </c>
      <c r="AI447" s="787" t="str">
        <f>IF(SUM(作業所!K447)=0,"",SUM(作業所!K447)/1000)</f>
        <v/>
      </c>
      <c r="AJ447" s="787">
        <f>IF(SUM(作業所!R447)=0,"",SUM(作業所!R447)/1000)</f>
        <v>6</v>
      </c>
      <c r="AK447" s="788">
        <f>IF(SUM('市受託(公益)'!H447)=0,"",SUM('市受託(公益)'!H447)/1000)</f>
        <v>42</v>
      </c>
      <c r="AL447" s="409">
        <f>IF(SUM('市受託(公益)'!I447)=0,"",SUM('市受託(公益)'!I447)/1000)</f>
        <v>42</v>
      </c>
      <c r="AM447" s="133" t="str">
        <f>IF(SUM('市受託(公益)'!K447)=0,"",SUM('市受託(公益)'!K447)/1000)</f>
        <v/>
      </c>
    </row>
    <row r="448" spans="1:43" ht="13.8" hidden="1" outlineLevel="3">
      <c r="A448" s="789"/>
      <c r="B448" s="738"/>
      <c r="C448" s="739"/>
      <c r="D448" s="740"/>
      <c r="E448" s="739"/>
      <c r="F448" s="735" t="s">
        <v>1009</v>
      </c>
      <c r="G448" s="736" t="s">
        <v>1010</v>
      </c>
      <c r="H448" s="785">
        <v>0</v>
      </c>
      <c r="I448" s="785" t="str">
        <f t="shared" si="101"/>
        <v/>
      </c>
      <c r="J448" s="785" t="e">
        <f t="shared" si="73"/>
        <v>#VALUE!</v>
      </c>
      <c r="K448" s="786" t="str">
        <f>IF(SUM(法人!H448)=0,"",SUM(法人!H448)/1000)</f>
        <v/>
      </c>
      <c r="L448" s="787" t="str">
        <f>IF(SUM(地域!H448)=0,"",SUM(地域!H448)/1000)</f>
        <v/>
      </c>
      <c r="M448" s="787" t="str">
        <f>IF(SUM(相談!H448)=0,"",SUM(相談!H448)/1000)</f>
        <v/>
      </c>
      <c r="N448" s="787" t="str">
        <f>IF(SUM(相談!I448)=0,"",SUM(相談!I448)/1000)</f>
        <v/>
      </c>
      <c r="O448" s="787">
        <f>IF(SUM(相談!M448)=0,"",SUM(相談!M448)/1000)</f>
        <v>180</v>
      </c>
      <c r="P448" s="787" t="str">
        <f>IF(SUM(相談!Q448)=0,"",SUM(相談!Q448)/1000)</f>
        <v/>
      </c>
      <c r="Q448" s="787" t="str">
        <f>IF(SUM(基金!H448)=0,"",SUM(基金!H448)/1000)</f>
        <v/>
      </c>
      <c r="R448" s="787" t="str">
        <f>IF(SUM(善銀!H448)=0,"",SUM(善銀!H448)/1000)</f>
        <v/>
      </c>
      <c r="S448" s="787" t="str">
        <f>IF(SUM(一般募金!H448)=0,"",SUM(一般募金!H448)/1000)</f>
        <v/>
      </c>
      <c r="T448" s="787" t="str">
        <f>IF(SUM(一般募金!I448)=0,"",SUM(一般募金!I448)/1000)</f>
        <v/>
      </c>
      <c r="U448" s="787" t="str">
        <f>IF(SUM(一般募金!K448)=0,"",SUM(一般募金!K448)/1000)</f>
        <v/>
      </c>
      <c r="V448" s="787" t="str">
        <f>IF(SUM(歳末募金!H448)=0,"",SUM(歳末募金!I448)/1000)</f>
        <v/>
      </c>
      <c r="W448" s="787" t="str">
        <f>IF(SUM(センター管理!H448)=0,"",SUM(センター管理!H448)/1000)</f>
        <v/>
      </c>
      <c r="X448" s="787" t="str">
        <f>IF(SUM(センター管理!K448)=0,"",SUM(センター管理!K448)/1000)</f>
        <v/>
      </c>
      <c r="Y448" s="787" t="str">
        <f>IF(SUM(居宅!H448)=0,"",SUM(居宅!H448)/1000)</f>
        <v/>
      </c>
      <c r="Z448" s="787" t="str">
        <f>IF(SUM(居宅!I448)=0,"",SUM(居宅!I448)/1000)</f>
        <v/>
      </c>
      <c r="AA448" s="787" t="str">
        <f>IF(SUM(居宅!N448)=0,"",SUM(居宅!N448)/1000)</f>
        <v/>
      </c>
      <c r="AB448" s="787" t="str">
        <f>IF(SUM(居宅!U448)=0,"",SUM(居宅!U448)/1000)</f>
        <v/>
      </c>
      <c r="AC448" s="787" t="str">
        <f>IF(SUM(居宅!AH448)=0,"",SUM(居宅!AH448)/1000)</f>
        <v/>
      </c>
      <c r="AD448" s="787" t="str">
        <f>IF(SUM(居宅!AL448)=0,"",SUM(居宅!AL448)/1000)</f>
        <v/>
      </c>
      <c r="AE448" s="787" t="str">
        <f>IF(SUM(居宅!AV448)=0,"",SUM(居宅!AV448)/1000)</f>
        <v/>
      </c>
      <c r="AF448" s="787" t="str">
        <f>IF(SUM(居宅!AZ448)=0,"",SUM(居宅!AZ448)/1000)</f>
        <v/>
      </c>
      <c r="AG448" s="787" t="str">
        <f>IF(SUM(作業所!H448)=0,"",SUM(作業所!H448)/1000)</f>
        <v/>
      </c>
      <c r="AH448" s="787" t="str">
        <f>IF(SUM(作業所!I448)=0,"",SUM(作業所!I448)/1000)</f>
        <v/>
      </c>
      <c r="AI448" s="787" t="str">
        <f>IF(SUM(作業所!K448)=0,"",SUM(作業所!K448)/1000)</f>
        <v/>
      </c>
      <c r="AJ448" s="787" t="str">
        <f>IF(SUM(作業所!R448)=0,"",SUM(作業所!R448)/1000)</f>
        <v/>
      </c>
      <c r="AK448" s="788" t="str">
        <f>IF(SUM('市受託(公益)'!H448)=0,"",SUM('市受託(公益)'!H448)/1000)</f>
        <v/>
      </c>
      <c r="AL448" s="409" t="str">
        <f>IF(SUM('市受託(公益)'!I448)=0,"",SUM('市受託(公益)'!I448)/1000)</f>
        <v/>
      </c>
      <c r="AM448" s="133" t="str">
        <f>IF(SUM('市受託(公益)'!K448)=0,"",SUM('市受託(公益)'!K448)/1000)</f>
        <v/>
      </c>
    </row>
    <row r="449" spans="1:39" ht="13.2" hidden="1" customHeight="1" outlineLevel="3">
      <c r="A449" s="789"/>
      <c r="B449" s="738"/>
      <c r="C449" s="739"/>
      <c r="D449" s="740"/>
      <c r="E449" s="739"/>
      <c r="F449" s="735" t="s">
        <v>1011</v>
      </c>
      <c r="G449" s="736" t="s">
        <v>812</v>
      </c>
      <c r="H449" s="785">
        <v>4364</v>
      </c>
      <c r="I449" s="785">
        <f t="shared" ref="I449:I450" si="108">IF(SUM(K449,L449,M449,Q449,R449,S449,V449,W449,Y449,AG449,AK449)=0,"",SUM(K449,L449,M449,Q449,R449,S449,V449,W449,Y449,AG449,AK449))</f>
        <v>4011</v>
      </c>
      <c r="J449" s="785">
        <f t="shared" ref="J449:J450" si="109">IF(H449=""," ",I449-H449)</f>
        <v>-353</v>
      </c>
      <c r="K449" s="786" t="str">
        <f>IF(SUM(法人!H449)=0,"",SUM(法人!H449)/1000)</f>
        <v/>
      </c>
      <c r="L449" s="787">
        <f>IF(SUM(地域!H449)=0,"",SUM(地域!H449)/1000)</f>
        <v>328</v>
      </c>
      <c r="M449" s="787" t="str">
        <f>IF(SUM(相談!H449)=0,"",SUM(相談!H449)/1000)</f>
        <v/>
      </c>
      <c r="N449" s="787" t="str">
        <f>IF(SUM(相談!I449)=0,"",SUM(相談!I449)/1000)</f>
        <v/>
      </c>
      <c r="O449" s="787" t="str">
        <f>IF(SUM(相談!M449)=0,"",SUM(相談!M449)/1000)</f>
        <v/>
      </c>
      <c r="P449" s="787" t="str">
        <f>IF(SUM(相談!Q449)=0,"",SUM(相談!Q449)/1000)</f>
        <v/>
      </c>
      <c r="Q449" s="787" t="str">
        <f>IF(SUM(基金!H449)=0,"",SUM(基金!H449)/1000)</f>
        <v/>
      </c>
      <c r="R449" s="787">
        <f>IF(SUM(善銀!H449)=0,"",SUM(善銀!H449)/1000)</f>
        <v>944</v>
      </c>
      <c r="S449" s="787" t="str">
        <f>IF(SUM(一般募金!H449)=0,"",SUM(一般募金!H449)/1000)</f>
        <v/>
      </c>
      <c r="T449" s="787" t="str">
        <f>IF(SUM(一般募金!I449)=0,"",SUM(一般募金!I449)/1000)</f>
        <v/>
      </c>
      <c r="U449" s="787" t="str">
        <f>IF(SUM(一般募金!K449)=0,"",SUM(一般募金!K449)/1000)</f>
        <v/>
      </c>
      <c r="V449" s="787" t="str">
        <f>IF(SUM(歳末募金!H449)=0,"",SUM(歳末募金!I449)/1000)</f>
        <v/>
      </c>
      <c r="W449" s="787" t="str">
        <f>IF(SUM(センター管理!H449)=0,"",SUM(センター管理!H449)/1000)</f>
        <v/>
      </c>
      <c r="X449" s="787" t="str">
        <f>IF(SUM(センター管理!K449)=0,"",SUM(センター管理!K449)/1000)</f>
        <v/>
      </c>
      <c r="Y449" s="787">
        <f>IF(SUM(居宅!H449)=0,"",SUM(居宅!H449)/1000)</f>
        <v>2733</v>
      </c>
      <c r="Z449" s="787" t="str">
        <f>IF(SUM(居宅!I449)=0,"",SUM(居宅!I449)/1000)</f>
        <v/>
      </c>
      <c r="AA449" s="787" t="str">
        <f>IF(SUM(居宅!N449)=0,"",SUM(居宅!N449)/1000)</f>
        <v/>
      </c>
      <c r="AB449" s="787">
        <f>IF(SUM(居宅!U449)=0,"",SUM(居宅!U449)/1000)</f>
        <v>1492</v>
      </c>
      <c r="AC449" s="787" t="str">
        <f>IF(SUM(居宅!AH449)=0,"",SUM(居宅!AH449)/1000)</f>
        <v/>
      </c>
      <c r="AD449" s="787">
        <f>IF(SUM(居宅!AL449)=0,"",SUM(居宅!AL449)/1000)</f>
        <v>1226</v>
      </c>
      <c r="AE449" s="787">
        <f>IF(SUM(居宅!AV449)=0,"",SUM(居宅!AV449)/1000)</f>
        <v>15</v>
      </c>
      <c r="AF449" s="787" t="str">
        <f>IF(SUM(居宅!AZ449)=0,"",SUM(居宅!AZ449)/1000)</f>
        <v/>
      </c>
      <c r="AG449" s="787">
        <f>IF(SUM(作業所!H449)=0,"",SUM(作業所!H449)/1000)</f>
        <v>6</v>
      </c>
      <c r="AH449" s="787" t="str">
        <f>IF(SUM(作業所!I449)=0,"",SUM(作業所!I449)/1000)</f>
        <v/>
      </c>
      <c r="AI449" s="787" t="str">
        <f>IF(SUM(作業所!K449)=0,"",SUM(作業所!K449)/1000)</f>
        <v/>
      </c>
      <c r="AJ449" s="787">
        <f>IF(SUM(作業所!R449)=0,"",SUM(作業所!R449)/1000)</f>
        <v>6</v>
      </c>
      <c r="AK449" s="788" t="str">
        <f>IF(SUM('市受託(公益)'!H449)=0,"",SUM('市受託(公益)'!H449)/1000)</f>
        <v/>
      </c>
      <c r="AL449" s="409" t="str">
        <f>IF(SUM('市受託(公益)'!I451)=0,"",SUM('市受託(公益)'!I451)/1000)</f>
        <v/>
      </c>
      <c r="AM449" s="133" t="str">
        <f>IF(SUM('市受託(公益)'!K451)=0,"",SUM('市受託(公益)'!K451)/1000)</f>
        <v/>
      </c>
    </row>
    <row r="450" spans="1:39" ht="13.8" hidden="1" outlineLevel="3">
      <c r="A450" s="789"/>
      <c r="B450" s="738"/>
      <c r="C450" s="739"/>
      <c r="D450" s="740"/>
      <c r="E450" s="739"/>
      <c r="F450" s="735" t="s">
        <v>1012</v>
      </c>
      <c r="G450" s="736" t="s">
        <v>813</v>
      </c>
      <c r="H450" s="785">
        <v>3480</v>
      </c>
      <c r="I450" s="785">
        <f t="shared" si="108"/>
        <v>3460</v>
      </c>
      <c r="J450" s="785">
        <f t="shared" si="109"/>
        <v>-20</v>
      </c>
      <c r="K450" s="786">
        <f>IF(SUM(法人!H450)=0,"",SUM(法人!H450)/1000)</f>
        <v>462</v>
      </c>
      <c r="L450" s="787">
        <f>IF(SUM(地域!H450)=0,"",SUM(地域!H450)/1000)</f>
        <v>428</v>
      </c>
      <c r="M450" s="787">
        <f>IF(SUM(相談!H450)=0,"",SUM(相談!H450)/1000)</f>
        <v>348</v>
      </c>
      <c r="N450" s="787">
        <f>IF(SUM(相談!I450)=0,"",SUM(相談!I450)/1000)</f>
        <v>348</v>
      </c>
      <c r="O450" s="787" t="str">
        <f>IF(SUM(相談!M450)=0,"",SUM(相談!M450)/1000)</f>
        <v/>
      </c>
      <c r="P450" s="787" t="str">
        <f>IF(SUM(相談!Q450)=0,"",SUM(相談!Q450)/1000)</f>
        <v/>
      </c>
      <c r="Q450" s="787" t="str">
        <f>IF(SUM(基金!H450)=0,"",SUM(基金!H450)/1000)</f>
        <v/>
      </c>
      <c r="R450" s="787">
        <f>IF(SUM(善銀!H450)=0,"",SUM(善銀!H450)/1000)</f>
        <v>72</v>
      </c>
      <c r="S450" s="787" t="str">
        <f>IF(SUM(一般募金!H450)=0,"",SUM(一般募金!H450)/1000)</f>
        <v/>
      </c>
      <c r="T450" s="787" t="str">
        <f>IF(SUM(一般募金!I450)=0,"",SUM(一般募金!I450)/1000)</f>
        <v/>
      </c>
      <c r="U450" s="787" t="str">
        <f>IF(SUM(一般募金!K450)=0,"",SUM(一般募金!K450)/1000)</f>
        <v/>
      </c>
      <c r="V450" s="787" t="str">
        <f>IF(SUM(歳末募金!H450)=0,"",SUM(歳末募金!I450)/1000)</f>
        <v/>
      </c>
      <c r="W450" s="787" t="str">
        <f>IF(SUM(センター管理!H450)=0,"",SUM(センター管理!H450)/1000)</f>
        <v/>
      </c>
      <c r="X450" s="787" t="str">
        <f>IF(SUM(センター管理!K450)=0,"",SUM(センター管理!K450)/1000)</f>
        <v/>
      </c>
      <c r="Y450" s="787">
        <f>IF(SUM(居宅!H450)=0,"",SUM(居宅!H450)/1000)</f>
        <v>2108</v>
      </c>
      <c r="Z450" s="787">
        <f>IF(SUM(居宅!I450)=0,"",SUM(居宅!I450)/1000)</f>
        <v>84</v>
      </c>
      <c r="AA450" s="787">
        <f>IF(SUM(居宅!N450)=0,"",SUM(居宅!N450)/1000)</f>
        <v>126</v>
      </c>
      <c r="AB450" s="787">
        <f>IF(SUM(居宅!U450)=0,"",SUM(居宅!U450)/1000)</f>
        <v>672</v>
      </c>
      <c r="AC450" s="787" t="str">
        <f>IF(SUM(居宅!AH450)=0,"",SUM(居宅!AH450)/1000)</f>
        <v/>
      </c>
      <c r="AD450" s="787">
        <f>IF(SUM(居宅!AL450)=0,"",SUM(居宅!AL450)/1000)</f>
        <v>686</v>
      </c>
      <c r="AE450" s="787" t="str">
        <f>IF(SUM(居宅!AV450)=0,"",SUM(居宅!AV450)/1000)</f>
        <v/>
      </c>
      <c r="AF450" s="787">
        <f>IF(SUM(居宅!AZ450)=0,"",SUM(居宅!AZ450)/1000)</f>
        <v>540</v>
      </c>
      <c r="AG450" s="787" t="str">
        <f>IF(SUM(作業所!H450)=0,"",SUM(作業所!H450)/1000)</f>
        <v/>
      </c>
      <c r="AH450" s="787" t="str">
        <f>IF(SUM(作業所!I450)=0,"",SUM(作業所!I450)/1000)</f>
        <v/>
      </c>
      <c r="AI450" s="787" t="str">
        <f>IF(SUM(作業所!K450)=0,"",SUM(作業所!K450)/1000)</f>
        <v/>
      </c>
      <c r="AJ450" s="787" t="str">
        <f>IF(SUM(作業所!R450)=0,"",SUM(作業所!R450)/1000)</f>
        <v/>
      </c>
      <c r="AK450" s="788">
        <f>IF(SUM('市受託(公益)'!H450)=0,"",SUM('市受託(公益)'!H450)/1000)</f>
        <v>42</v>
      </c>
      <c r="AL450" s="409">
        <f>IF(SUM('市受託(公益)'!I450)=0,"",SUM('市受託(公益)'!I450)/1000)</f>
        <v>42</v>
      </c>
      <c r="AM450" s="133" t="str">
        <f>IF(SUM('市受託(公益)'!K450)=0,"",SUM('市受託(公益)'!K450)/1000)</f>
        <v/>
      </c>
    </row>
    <row r="451" spans="1:39" ht="13.8" hidden="1" outlineLevel="3">
      <c r="A451" s="789"/>
      <c r="B451" s="738"/>
      <c r="C451" s="739"/>
      <c r="D451" s="740"/>
      <c r="E451" s="739"/>
      <c r="F451" s="735" t="s">
        <v>1064</v>
      </c>
      <c r="G451" s="736" t="s">
        <v>1173</v>
      </c>
      <c r="H451" s="785">
        <v>0</v>
      </c>
      <c r="I451" s="785" t="str">
        <f t="shared" si="101"/>
        <v/>
      </c>
      <c r="J451" s="785" t="e">
        <f t="shared" si="73"/>
        <v>#VALUE!</v>
      </c>
      <c r="K451" s="786" t="str">
        <f>IF(SUM(法人!H451)=0,"",SUM(法人!H451)/1000)</f>
        <v/>
      </c>
      <c r="L451" s="787" t="str">
        <f>IF(SUM(地域!H451)=0,"",SUM(地域!H451)/1000)</f>
        <v/>
      </c>
      <c r="M451" s="787" t="str">
        <f>IF(SUM(相談!H451)=0,"",SUM(相談!H451)/1000)</f>
        <v/>
      </c>
      <c r="N451" s="787" t="str">
        <f>IF(SUM(相談!I451)=0,"",SUM(相談!I451)/1000)</f>
        <v/>
      </c>
      <c r="O451" s="787" t="str">
        <f>IF(SUM(相談!M451)=0,"",SUM(相談!M451)/1000)</f>
        <v/>
      </c>
      <c r="P451" s="787" t="str">
        <f>IF(SUM(相談!Q451)=0,"",SUM(相談!Q451)/1000)</f>
        <v/>
      </c>
      <c r="Q451" s="787" t="str">
        <f>IF(SUM(基金!H451)=0,"",SUM(基金!H451)/1000)</f>
        <v/>
      </c>
      <c r="R451" s="787" t="str">
        <f>IF(SUM(善銀!H451)=0,"",SUM(善銀!H451)/1000)</f>
        <v/>
      </c>
      <c r="S451" s="787" t="str">
        <f>IF(SUM(一般募金!H451)=0,"",SUM(一般募金!H451)/1000)</f>
        <v/>
      </c>
      <c r="T451" s="787" t="str">
        <f>IF(SUM(一般募金!I451)=0,"",SUM(一般募金!I451)/1000)</f>
        <v/>
      </c>
      <c r="U451" s="787" t="str">
        <f>IF(SUM(一般募金!K451)=0,"",SUM(一般募金!K451)/1000)</f>
        <v/>
      </c>
      <c r="V451" s="787" t="str">
        <f>IF(SUM(歳末募金!H451)=0,"",SUM(歳末募金!I451)/1000)</f>
        <v/>
      </c>
      <c r="W451" s="787" t="str">
        <f>IF(SUM(センター管理!H451)=0,"",SUM(センター管理!H451)/1000)</f>
        <v/>
      </c>
      <c r="X451" s="787" t="str">
        <f>IF(SUM(センター管理!K451)=0,"",SUM(センター管理!K451)/1000)</f>
        <v/>
      </c>
      <c r="Y451" s="787" t="str">
        <f>IF(SUM(居宅!H451)=0,"",SUM(居宅!H451)/1000)</f>
        <v/>
      </c>
      <c r="Z451" s="787" t="str">
        <f>IF(SUM(居宅!I451)=0,"",SUM(居宅!I451)/1000)</f>
        <v/>
      </c>
      <c r="AA451" s="787" t="str">
        <f>IF(SUM(居宅!N451)=0,"",SUM(居宅!N451)/1000)</f>
        <v/>
      </c>
      <c r="AB451" s="787" t="str">
        <f>IF(SUM(居宅!U451)=0,"",SUM(居宅!U451)/1000)</f>
        <v/>
      </c>
      <c r="AC451" s="787" t="str">
        <f>IF(SUM(居宅!AH451)=0,"",SUM(居宅!AH451)/1000)</f>
        <v/>
      </c>
      <c r="AD451" s="787" t="str">
        <f>IF(SUM(居宅!AL451)=0,"",SUM(居宅!AL451)/1000)</f>
        <v/>
      </c>
      <c r="AE451" s="787" t="str">
        <f>IF(SUM(居宅!AV451)=0,"",SUM(居宅!AV451)/1000)</f>
        <v/>
      </c>
      <c r="AF451" s="787" t="str">
        <f>IF(SUM(居宅!AZ451)=0,"",SUM(居宅!AZ451)/1000)</f>
        <v/>
      </c>
      <c r="AG451" s="787" t="str">
        <f>IF(SUM(作業所!H451)=0,"",SUM(作業所!H451)/1000)</f>
        <v/>
      </c>
      <c r="AH451" s="787" t="str">
        <f>IF(SUM(作業所!I451)=0,"",SUM(作業所!I451)/1000)</f>
        <v/>
      </c>
      <c r="AI451" s="787" t="str">
        <f>IF(SUM(作業所!K451)=0,"",SUM(作業所!K451)/1000)</f>
        <v/>
      </c>
      <c r="AJ451" s="787" t="str">
        <f>IF(SUM(作業所!R451)=0,"",SUM(作業所!R451)/1000)</f>
        <v/>
      </c>
      <c r="AK451" s="788" t="str">
        <f>IF(SUM('市受託(公益)'!H451)=0,"",SUM('市受託(公益)'!H451)/1000)</f>
        <v/>
      </c>
      <c r="AL451" s="409" t="str">
        <f>IF(SUM('市受託(公益)'!I451)=0,"",SUM('市受託(公益)'!I451)/1000)</f>
        <v/>
      </c>
      <c r="AM451" s="133" t="str">
        <f>IF(SUM('市受託(公益)'!K451)=0,"",SUM('市受託(公益)'!K451)/1000)</f>
        <v/>
      </c>
    </row>
    <row r="452" spans="1:39" ht="13.8" hidden="1" outlineLevel="1">
      <c r="A452" s="789"/>
      <c r="B452" s="738"/>
      <c r="C452" s="739"/>
      <c r="D452" s="792" t="s">
        <v>494</v>
      </c>
      <c r="E452" s="736" t="s">
        <v>561</v>
      </c>
      <c r="F452" s="792"/>
      <c r="G452" s="736"/>
      <c r="H452" s="785">
        <v>4786</v>
      </c>
      <c r="I452" s="785">
        <f t="shared" si="101"/>
        <v>4957</v>
      </c>
      <c r="J452" s="785">
        <f t="shared" si="73"/>
        <v>171</v>
      </c>
      <c r="K452" s="786">
        <f>IF(SUM(法人!H452)=0,"",SUM(法人!H452)/1000)</f>
        <v>22</v>
      </c>
      <c r="L452" s="787">
        <f>IF(SUM(地域!H452)=0,"",SUM(地域!H452)/1000)</f>
        <v>2838</v>
      </c>
      <c r="M452" s="787">
        <f>IF(SUM(相談!H452)=0,"",SUM(相談!H452)/1000)</f>
        <v>622</v>
      </c>
      <c r="N452" s="787">
        <f>IF(SUM(相談!I452)=0,"",SUM(相談!I452)/1000)</f>
        <v>7</v>
      </c>
      <c r="O452" s="787">
        <f>IF(SUM(相談!M452)=0,"",SUM(相談!M452)/1000)</f>
        <v>614</v>
      </c>
      <c r="P452" s="787">
        <f>IF(SUM(相談!Q452)=0,"",SUM(相談!Q452)/1000)</f>
        <v>1</v>
      </c>
      <c r="Q452" s="787" t="str">
        <f>IF(SUM(基金!H452)=0,"",SUM(基金!H452)/1000)</f>
        <v/>
      </c>
      <c r="R452" s="787">
        <f>IF(SUM(善銀!H452)=0,"",SUM(善銀!H452)/1000)</f>
        <v>227</v>
      </c>
      <c r="S452" s="787" t="str">
        <f>IF(SUM(一般募金!H452)=0,"",SUM(一般募金!H452)/1000)</f>
        <v/>
      </c>
      <c r="T452" s="787" t="str">
        <f>IF(SUM(一般募金!I452)=0,"",SUM(一般募金!I452)/1000)</f>
        <v/>
      </c>
      <c r="U452" s="787" t="str">
        <f>IF(SUM(一般募金!K452)=0,"",SUM(一般募金!K452)/1000)</f>
        <v/>
      </c>
      <c r="V452" s="787" t="str">
        <f>IF(SUM(歳末募金!H452)=0,"",SUM(歳末募金!I452)/1000)</f>
        <v/>
      </c>
      <c r="W452" s="787">
        <f>IF(SUM(センター管理!H452)=0,"",SUM(センター管理!H452)/1000)</f>
        <v>350</v>
      </c>
      <c r="X452" s="787">
        <f>IF(SUM(センター管理!K452)=0,"",SUM(センター管理!K452)/1000)</f>
        <v>350</v>
      </c>
      <c r="Y452" s="787">
        <f>IF(SUM(居宅!H452)=0,"",SUM(居宅!H452)/1000)</f>
        <v>498</v>
      </c>
      <c r="Z452" s="787">
        <f>IF(SUM(居宅!I452)=0,"",SUM(居宅!I452)/1000)</f>
        <v>283</v>
      </c>
      <c r="AA452" s="787">
        <f>IF(SUM(居宅!N452)=0,"",SUM(居宅!N452)/1000)</f>
        <v>2</v>
      </c>
      <c r="AB452" s="787">
        <f>IF(SUM(居宅!U452)=0,"",SUM(居宅!U452)/1000)</f>
        <v>7</v>
      </c>
      <c r="AC452" s="787" t="str">
        <f>IF(SUM(居宅!AH452)=0,"",SUM(居宅!AH452)/1000)</f>
        <v/>
      </c>
      <c r="AD452" s="787">
        <f>IF(SUM(居宅!AL452)=0,"",SUM(居宅!AL452)/1000)</f>
        <v>175</v>
      </c>
      <c r="AE452" s="787">
        <f>IF(SUM(居宅!AV452)=0,"",SUM(居宅!AV452)/1000)</f>
        <v>1</v>
      </c>
      <c r="AF452" s="787">
        <f>IF(SUM(居宅!AZ452)=0,"",SUM(居宅!AZ452)/1000)</f>
        <v>30</v>
      </c>
      <c r="AG452" s="787">
        <f>IF(SUM(作業所!H452)=0,"",SUM(作業所!H452)/1000)</f>
        <v>5</v>
      </c>
      <c r="AH452" s="787" t="str">
        <f>IF(SUM(作業所!I452)=0,"",SUM(作業所!I452)/1000)</f>
        <v/>
      </c>
      <c r="AI452" s="787">
        <f>IF(SUM(作業所!K452)=0,"",SUM(作業所!K452)/1000)</f>
        <v>2</v>
      </c>
      <c r="AJ452" s="787">
        <f>IF(SUM(作業所!R452)=0,"",SUM(作業所!R452)/1000)</f>
        <v>3</v>
      </c>
      <c r="AK452" s="788">
        <f>IF(SUM('市受託(公益)'!H452)=0,"",SUM('市受託(公益)'!H452)/1000)</f>
        <v>395</v>
      </c>
      <c r="AL452" s="411">
        <f>IF(SUM('市受託(公益)'!I452)=0,"",SUM('市受託(公益)'!I452)/1000)</f>
        <v>255</v>
      </c>
      <c r="AM452" s="135">
        <f>IF(SUM('市受託(公益)'!K452)=0,"",SUM('市受託(公益)'!K452)/1000)</f>
        <v>140</v>
      </c>
    </row>
    <row r="453" spans="1:39" ht="13.8" hidden="1" outlineLevel="3">
      <c r="A453" s="789"/>
      <c r="B453" s="738"/>
      <c r="C453" s="739"/>
      <c r="D453" s="740"/>
      <c r="E453" s="739"/>
      <c r="F453" s="735" t="s">
        <v>1009</v>
      </c>
      <c r="G453" s="736" t="s">
        <v>1010</v>
      </c>
      <c r="H453" s="785">
        <v>0</v>
      </c>
      <c r="I453" s="785" t="str">
        <f t="shared" si="101"/>
        <v/>
      </c>
      <c r="J453" s="785" t="e">
        <f t="shared" si="73"/>
        <v>#VALUE!</v>
      </c>
      <c r="K453" s="786" t="str">
        <f>IF(SUM(法人!H453)=0,"",SUM(法人!H453)/1000)</f>
        <v/>
      </c>
      <c r="L453" s="787" t="str">
        <f>IF(SUM(地域!H453)=0,"",SUM(地域!H453)/1000)</f>
        <v/>
      </c>
      <c r="M453" s="787" t="str">
        <f>IF(SUM(相談!H453)=0,"",SUM(相談!H453)/1000)</f>
        <v/>
      </c>
      <c r="N453" s="787" t="str">
        <f>IF(SUM(相談!I453)=0,"",SUM(相談!I453)/1000)</f>
        <v/>
      </c>
      <c r="O453" s="787" t="str">
        <f>IF(SUM(相談!M453)=0,"",SUM(相談!M453)/1000)</f>
        <v/>
      </c>
      <c r="P453" s="787" t="str">
        <f>IF(SUM(相談!Q453)=0,"",SUM(相談!Q453)/1000)</f>
        <v/>
      </c>
      <c r="Q453" s="787" t="str">
        <f>IF(SUM(基金!H453)=0,"",SUM(基金!H453)/1000)</f>
        <v/>
      </c>
      <c r="R453" s="787" t="str">
        <f>IF(SUM(善銀!H453)=0,"",SUM(善銀!H453)/1000)</f>
        <v/>
      </c>
      <c r="S453" s="787" t="str">
        <f>IF(SUM(一般募金!H453)=0,"",SUM(一般募金!H453)/1000)</f>
        <v/>
      </c>
      <c r="T453" s="787" t="str">
        <f>IF(SUM(一般募金!I453)=0,"",SUM(一般募金!I453)/1000)</f>
        <v/>
      </c>
      <c r="U453" s="787" t="str">
        <f>IF(SUM(一般募金!K453)=0,"",SUM(一般募金!K453)/1000)</f>
        <v/>
      </c>
      <c r="V453" s="787" t="str">
        <f>IF(SUM(歳末募金!H453)=0,"",SUM(歳末募金!I453)/1000)</f>
        <v/>
      </c>
      <c r="W453" s="787" t="str">
        <f>IF(SUM(センター管理!H453)=0,"",SUM(センター管理!H453)/1000)</f>
        <v/>
      </c>
      <c r="X453" s="787" t="str">
        <f>IF(SUM(センター管理!K453)=0,"",SUM(センター管理!K453)/1000)</f>
        <v/>
      </c>
      <c r="Y453" s="787" t="str">
        <f>IF(SUM(居宅!H453)=0,"",SUM(居宅!H453)/1000)</f>
        <v/>
      </c>
      <c r="Z453" s="787" t="str">
        <f>IF(SUM(居宅!I453)=0,"",SUM(居宅!I453)/1000)</f>
        <v/>
      </c>
      <c r="AA453" s="787" t="str">
        <f>IF(SUM(居宅!N453)=0,"",SUM(居宅!N453)/1000)</f>
        <v/>
      </c>
      <c r="AB453" s="787" t="str">
        <f>IF(SUM(居宅!U453)=0,"",SUM(居宅!U453)/1000)</f>
        <v/>
      </c>
      <c r="AC453" s="787" t="str">
        <f>IF(SUM(居宅!AH453)=0,"",SUM(居宅!AH453)/1000)</f>
        <v/>
      </c>
      <c r="AD453" s="787" t="str">
        <f>IF(SUM(居宅!AL453)=0,"",SUM(居宅!AL453)/1000)</f>
        <v/>
      </c>
      <c r="AE453" s="787" t="str">
        <f>IF(SUM(居宅!AV453)=0,"",SUM(居宅!AV453)/1000)</f>
        <v/>
      </c>
      <c r="AF453" s="787" t="str">
        <f>IF(SUM(居宅!AZ453)=0,"",SUM(居宅!AZ453)/1000)</f>
        <v/>
      </c>
      <c r="AG453" s="787" t="str">
        <f>IF(SUM(作業所!H453)=0,"",SUM(作業所!H453)/1000)</f>
        <v/>
      </c>
      <c r="AH453" s="787" t="str">
        <f>IF(SUM(作業所!I453)=0,"",SUM(作業所!I453)/1000)</f>
        <v/>
      </c>
      <c r="AI453" s="787" t="str">
        <f>IF(SUM(作業所!K453)=0,"",SUM(作業所!K453)/1000)</f>
        <v/>
      </c>
      <c r="AJ453" s="787" t="str">
        <f>IF(SUM(作業所!R453)=0,"",SUM(作業所!R453)/1000)</f>
        <v/>
      </c>
      <c r="AK453" s="788" t="str">
        <f>IF(SUM('市受託(公益)'!H453)=0,"",SUM('市受託(公益)'!H453)/1000)</f>
        <v/>
      </c>
      <c r="AL453" s="409" t="str">
        <f>IF(SUM('市受託(公益)'!I453)=0,"",SUM('市受託(公益)'!I453)/1000)</f>
        <v/>
      </c>
      <c r="AM453" s="133" t="str">
        <f>IF(SUM('市受託(公益)'!K453)=0,"",SUM('市受託(公益)'!K453)/1000)</f>
        <v/>
      </c>
    </row>
    <row r="454" spans="1:39" ht="13.8" hidden="1" outlineLevel="3">
      <c r="A454" s="789"/>
      <c r="B454" s="738"/>
      <c r="C454" s="739"/>
      <c r="D454" s="740"/>
      <c r="E454" s="739"/>
      <c r="F454" s="735" t="s">
        <v>1012</v>
      </c>
      <c r="G454" s="736" t="s">
        <v>790</v>
      </c>
      <c r="H454" s="785">
        <v>15</v>
      </c>
      <c r="I454" s="785">
        <f t="shared" ref="I454" si="110">IF(SUM(K454,L454,M454,Q454,R454,S454,V454,W454,Y454,AG454,AK454)=0,"",SUM(K454,L454,M454,Q454,R454,S454,V454,W454,Y454,AG454,AK454))</f>
        <v>19</v>
      </c>
      <c r="J454" s="785">
        <f t="shared" ref="J454" si="111">IF(H454=""," ",I454-H454)</f>
        <v>4</v>
      </c>
      <c r="K454" s="786">
        <f>IF(SUM(法人!H454)=0,"",SUM(法人!H454)/1000)</f>
        <v>12</v>
      </c>
      <c r="L454" s="787" t="str">
        <f>IF(SUM(地域!H454)=0,"",SUM(地域!H454)/1000)</f>
        <v/>
      </c>
      <c r="M454" s="787">
        <f>IF(SUM(相談!H454)=0,"",SUM(相談!H454)/1000)</f>
        <v>5</v>
      </c>
      <c r="N454" s="787">
        <f>IF(SUM(相談!I454)=0,"",SUM(相談!I454)/1000)</f>
        <v>5</v>
      </c>
      <c r="O454" s="787" t="str">
        <f>IF(SUM(相談!M454)=0,"",SUM(相談!M454)/1000)</f>
        <v/>
      </c>
      <c r="P454" s="787" t="str">
        <f>IF(SUM(相談!Q454)=0,"",SUM(相談!Q454)/1000)</f>
        <v/>
      </c>
      <c r="Q454" s="787" t="str">
        <f>IF(SUM(基金!H454)=0,"",SUM(基金!H454)/1000)</f>
        <v/>
      </c>
      <c r="R454" s="787" t="str">
        <f>IF(SUM(善銀!H454)=0,"",SUM(善銀!H454)/1000)</f>
        <v/>
      </c>
      <c r="S454" s="787" t="str">
        <f>IF(SUM(一般募金!H454)=0,"",SUM(一般募金!H454)/1000)</f>
        <v/>
      </c>
      <c r="T454" s="787" t="str">
        <f>IF(SUM(一般募金!I454)=0,"",SUM(一般募金!I454)/1000)</f>
        <v/>
      </c>
      <c r="U454" s="787" t="str">
        <f>IF(SUM(一般募金!K454)=0,"",SUM(一般募金!K454)/1000)</f>
        <v/>
      </c>
      <c r="V454" s="787" t="str">
        <f>IF(SUM(歳末募金!H454)=0,"",SUM(歳末募金!I454)/1000)</f>
        <v/>
      </c>
      <c r="W454" s="787" t="str">
        <f>IF(SUM(センター管理!H454)=0,"",SUM(センター管理!H454)/1000)</f>
        <v/>
      </c>
      <c r="X454" s="787" t="str">
        <f>IF(SUM(センター管理!K454)=0,"",SUM(センター管理!K454)/1000)</f>
        <v/>
      </c>
      <c r="Y454" s="787">
        <f>IF(SUM(居宅!H454)=0,"",SUM(居宅!H454)/1000)</f>
        <v>2</v>
      </c>
      <c r="Z454" s="787" t="str">
        <f>IF(SUM(居宅!I454)=0,"",SUM(居宅!I454)/1000)</f>
        <v/>
      </c>
      <c r="AA454" s="787">
        <f>IF(SUM(居宅!N454)=0,"",SUM(居宅!N454)/1000)</f>
        <v>2</v>
      </c>
      <c r="AB454" s="787" t="str">
        <f>IF(SUM(居宅!U454)=0,"",SUM(居宅!U454)/1000)</f>
        <v/>
      </c>
      <c r="AC454" s="787" t="str">
        <f>IF(SUM(居宅!AH454)=0,"",SUM(居宅!AH454)/1000)</f>
        <v/>
      </c>
      <c r="AD454" s="787" t="str">
        <f>IF(SUM(居宅!AL454)=0,"",SUM(居宅!AL454)/1000)</f>
        <v/>
      </c>
      <c r="AE454" s="787" t="str">
        <f>IF(SUM(居宅!AV454)=0,"",SUM(居宅!AV454)/1000)</f>
        <v/>
      </c>
      <c r="AF454" s="787" t="str">
        <f>IF(SUM(居宅!AZ454)=0,"",SUM(居宅!AZ454)/1000)</f>
        <v/>
      </c>
      <c r="AG454" s="787" t="str">
        <f>IF(SUM(作業所!H454)=0,"",SUM(作業所!H454)/1000)</f>
        <v/>
      </c>
      <c r="AH454" s="787" t="str">
        <f>IF(SUM(作業所!I454)=0,"",SUM(作業所!I454)/1000)</f>
        <v/>
      </c>
      <c r="AI454" s="787" t="str">
        <f>IF(SUM(作業所!K454)=0,"",SUM(作業所!K454)/1000)</f>
        <v/>
      </c>
      <c r="AJ454" s="787" t="str">
        <f>IF(SUM(作業所!R454)=0,"",SUM(作業所!R454)/1000)</f>
        <v/>
      </c>
      <c r="AK454" s="788" t="str">
        <f>IF(SUM('市受託(公益)'!H454)=0,"",SUM('市受託(公益)'!H454)/1000)</f>
        <v/>
      </c>
      <c r="AL454" s="409" t="str">
        <f>IF(SUM('市受託(公益)'!I453)=0,"",SUM('市受託(公益)'!I453)/1000)</f>
        <v/>
      </c>
      <c r="AM454" s="133" t="str">
        <f>IF(SUM('市受託(公益)'!K453)=0,"",SUM('市受託(公益)'!K453)/1000)</f>
        <v/>
      </c>
    </row>
    <row r="455" spans="1:39" ht="13.8" hidden="1" outlineLevel="3">
      <c r="A455" s="789"/>
      <c r="B455" s="738"/>
      <c r="C455" s="739"/>
      <c r="D455" s="740"/>
      <c r="E455" s="739"/>
      <c r="F455" s="735" t="s">
        <v>1062</v>
      </c>
      <c r="G455" s="736" t="s">
        <v>1174</v>
      </c>
      <c r="H455" s="785">
        <v>4771</v>
      </c>
      <c r="I455" s="785">
        <f t="shared" ref="I455" si="112">IF(SUM(K455,L455,M455,Q455,R455,S455,V455,W455,Y455,AG455,AK455)=0,"",SUM(K455,L455,M455,Q455,R455,S455,V455,W455,Y455,AG455,AK455))</f>
        <v>4938</v>
      </c>
      <c r="J455" s="785">
        <f t="shared" ref="J455" si="113">IF(H455=""," ",I455-H455)</f>
        <v>167</v>
      </c>
      <c r="K455" s="786">
        <f>IF(SUM(法人!H455)=0,"",SUM(法人!H455)/1000)</f>
        <v>10</v>
      </c>
      <c r="L455" s="787">
        <f>IF(SUM(地域!H455)=0,"",SUM(地域!H455)/1000)</f>
        <v>2838</v>
      </c>
      <c r="M455" s="787">
        <f>IF(SUM(相談!H455)=0,"",SUM(相談!H455)/1000)</f>
        <v>617</v>
      </c>
      <c r="N455" s="787">
        <f>IF(SUM(相談!I455)=0,"",SUM(相談!I455)/1000)</f>
        <v>2</v>
      </c>
      <c r="O455" s="787">
        <f>IF(SUM(相談!M455)=0,"",SUM(相談!M455)/1000)</f>
        <v>614</v>
      </c>
      <c r="P455" s="787">
        <f>IF(SUM(相談!Q455)=0,"",SUM(相談!Q455)/1000)</f>
        <v>1</v>
      </c>
      <c r="Q455" s="787" t="str">
        <f>IF(SUM(基金!H455)=0,"",SUM(基金!H455)/1000)</f>
        <v/>
      </c>
      <c r="R455" s="787">
        <f>IF(SUM(善銀!H455)=0,"",SUM(善銀!H455)/1000)</f>
        <v>227</v>
      </c>
      <c r="S455" s="787" t="str">
        <f>IF(SUM(一般募金!H455)=0,"",SUM(一般募金!H455)/1000)</f>
        <v/>
      </c>
      <c r="T455" s="787" t="str">
        <f>IF(SUM(一般募金!I455)=0,"",SUM(一般募金!I455)/1000)</f>
        <v/>
      </c>
      <c r="U455" s="787" t="str">
        <f>IF(SUM(一般募金!K455)=0,"",SUM(一般募金!K455)/1000)</f>
        <v/>
      </c>
      <c r="V455" s="787" t="str">
        <f>IF(SUM(歳末募金!H455)=0,"",SUM(歳末募金!I455)/1000)</f>
        <v/>
      </c>
      <c r="W455" s="787">
        <f>IF(SUM(センター管理!H455)=0,"",SUM(センター管理!H455)/1000)</f>
        <v>350</v>
      </c>
      <c r="X455" s="787">
        <f>IF(SUM(センター管理!K455)=0,"",SUM(センター管理!K455)/1000)</f>
        <v>350</v>
      </c>
      <c r="Y455" s="787">
        <f>IF(SUM(居宅!H455)=0,"",SUM(居宅!H455)/1000)</f>
        <v>496</v>
      </c>
      <c r="Z455" s="787">
        <f>IF(SUM(居宅!I455)=0,"",SUM(居宅!I455)/1000)</f>
        <v>283</v>
      </c>
      <c r="AA455" s="787" t="str">
        <f>IF(SUM(居宅!N455)=0,"",SUM(居宅!N455)/1000)</f>
        <v/>
      </c>
      <c r="AB455" s="787">
        <f>IF(SUM(居宅!U455)=0,"",SUM(居宅!U455)/1000)</f>
        <v>7</v>
      </c>
      <c r="AC455" s="787" t="str">
        <f>IF(SUM(居宅!AH455)=0,"",SUM(居宅!AH455)/1000)</f>
        <v/>
      </c>
      <c r="AD455" s="787">
        <f>IF(SUM(居宅!AL455)=0,"",SUM(居宅!AL455)/1000)</f>
        <v>175</v>
      </c>
      <c r="AE455" s="787">
        <f>IF(SUM(居宅!AV455)=0,"",SUM(居宅!AV455)/1000)</f>
        <v>1</v>
      </c>
      <c r="AF455" s="787">
        <f>IF(SUM(居宅!AZ455)=0,"",SUM(居宅!AZ455)/1000)</f>
        <v>30</v>
      </c>
      <c r="AG455" s="787">
        <f>IF(SUM(作業所!H455)=0,"",SUM(作業所!H455)/1000)</f>
        <v>5</v>
      </c>
      <c r="AH455" s="787" t="str">
        <f>IF(SUM(作業所!I455)=0,"",SUM(作業所!I455)/1000)</f>
        <v/>
      </c>
      <c r="AI455" s="787">
        <f>IF(SUM(作業所!K455)=0,"",SUM(作業所!K455)/1000)</f>
        <v>2</v>
      </c>
      <c r="AJ455" s="787">
        <f>IF(SUM(作業所!R455)=0,"",SUM(作業所!R455)/1000)</f>
        <v>3</v>
      </c>
      <c r="AK455" s="788">
        <f>IF(SUM('市受託(公益)'!H455)=0,"",SUM('市受託(公益)'!H455)/1000)</f>
        <v>395</v>
      </c>
      <c r="AL455" s="409" t="str">
        <f>IF(SUM('市受託(公益)'!I456)=0,"",SUM('市受託(公益)'!I456)/1000)</f>
        <v/>
      </c>
      <c r="AM455" s="133" t="str">
        <f>IF(SUM('市受託(公益)'!K456)=0,"",SUM('市受託(公益)'!K456)/1000)</f>
        <v/>
      </c>
    </row>
    <row r="456" spans="1:39" ht="13.8" hidden="1" outlineLevel="3">
      <c r="A456" s="789"/>
      <c r="B456" s="738"/>
      <c r="C456" s="739"/>
      <c r="D456" s="740"/>
      <c r="E456" s="739"/>
      <c r="F456" s="735" t="s">
        <v>1021</v>
      </c>
      <c r="G456" s="736" t="s">
        <v>1175</v>
      </c>
      <c r="H456" s="785">
        <v>0</v>
      </c>
      <c r="I456" s="785" t="str">
        <f t="shared" si="101"/>
        <v/>
      </c>
      <c r="J456" s="785" t="e">
        <f t="shared" si="73"/>
        <v>#VALUE!</v>
      </c>
      <c r="K456" s="786" t="str">
        <f>IF(SUM(法人!H456)=0,"",SUM(法人!H456)/1000)</f>
        <v/>
      </c>
      <c r="L456" s="787" t="str">
        <f>IF(SUM(地域!H456)=0,"",SUM(地域!H456)/1000)</f>
        <v/>
      </c>
      <c r="M456" s="787" t="str">
        <f>IF(SUM(相談!H456)=0,"",SUM(相談!H456)/1000)</f>
        <v/>
      </c>
      <c r="N456" s="787" t="str">
        <f>IF(SUM(相談!I456)=0,"",SUM(相談!I456)/1000)</f>
        <v/>
      </c>
      <c r="O456" s="787" t="str">
        <f>IF(SUM(相談!M456)=0,"",SUM(相談!M456)/1000)</f>
        <v/>
      </c>
      <c r="P456" s="787" t="str">
        <f>IF(SUM(相談!Q456)=0,"",SUM(相談!Q456)/1000)</f>
        <v/>
      </c>
      <c r="Q456" s="787" t="str">
        <f>IF(SUM(基金!H456)=0,"",SUM(基金!H456)/1000)</f>
        <v/>
      </c>
      <c r="R456" s="787" t="str">
        <f>IF(SUM(善銀!H456)=0,"",SUM(善銀!H456)/1000)</f>
        <v/>
      </c>
      <c r="S456" s="787" t="str">
        <f>IF(SUM(一般募金!H456)=0,"",SUM(一般募金!H456)/1000)</f>
        <v/>
      </c>
      <c r="T456" s="787" t="str">
        <f>IF(SUM(一般募金!I456)=0,"",SUM(一般募金!I456)/1000)</f>
        <v/>
      </c>
      <c r="U456" s="787" t="str">
        <f>IF(SUM(一般募金!K456)=0,"",SUM(一般募金!K456)/1000)</f>
        <v/>
      </c>
      <c r="V456" s="787" t="str">
        <f>IF(SUM(歳末募金!H456)=0,"",SUM(歳末募金!I456)/1000)</f>
        <v/>
      </c>
      <c r="W456" s="787" t="str">
        <f>IF(SUM(センター管理!H456)=0,"",SUM(センター管理!H456)/1000)</f>
        <v/>
      </c>
      <c r="X456" s="787" t="str">
        <f>IF(SUM(センター管理!K456)=0,"",SUM(センター管理!K456)/1000)</f>
        <v/>
      </c>
      <c r="Y456" s="787" t="str">
        <f>IF(SUM(居宅!H456)=0,"",SUM(居宅!H456)/1000)</f>
        <v/>
      </c>
      <c r="Z456" s="787" t="str">
        <f>IF(SUM(居宅!I456)=0,"",SUM(居宅!I456)/1000)</f>
        <v/>
      </c>
      <c r="AA456" s="787" t="str">
        <f>IF(SUM(居宅!N456)=0,"",SUM(居宅!N456)/1000)</f>
        <v/>
      </c>
      <c r="AB456" s="787" t="str">
        <f>IF(SUM(居宅!U456)=0,"",SUM(居宅!U456)/1000)</f>
        <v/>
      </c>
      <c r="AC456" s="787" t="str">
        <f>IF(SUM(居宅!AH456)=0,"",SUM(居宅!AH456)/1000)</f>
        <v/>
      </c>
      <c r="AD456" s="787" t="str">
        <f>IF(SUM(居宅!AL456)=0,"",SUM(居宅!AL456)/1000)</f>
        <v/>
      </c>
      <c r="AE456" s="787" t="str">
        <f>IF(SUM(居宅!AV456)=0,"",SUM(居宅!AV456)/1000)</f>
        <v/>
      </c>
      <c r="AF456" s="787" t="str">
        <f>IF(SUM(居宅!AZ456)=0,"",SUM(居宅!AZ456)/1000)</f>
        <v/>
      </c>
      <c r="AG456" s="787" t="str">
        <f>IF(SUM(作業所!H456)=0,"",SUM(作業所!H456)/1000)</f>
        <v/>
      </c>
      <c r="AH456" s="787" t="str">
        <f>IF(SUM(作業所!I456)=0,"",SUM(作業所!I456)/1000)</f>
        <v/>
      </c>
      <c r="AI456" s="787" t="str">
        <f>IF(SUM(作業所!K456)=0,"",SUM(作業所!K456)/1000)</f>
        <v/>
      </c>
      <c r="AJ456" s="787" t="str">
        <f>IF(SUM(作業所!R456)=0,"",SUM(作業所!R456)/1000)</f>
        <v/>
      </c>
      <c r="AK456" s="788" t="str">
        <f>IF(SUM('市受託(公益)'!H456)=0,"",SUM('市受託(公益)'!H456)/1000)</f>
        <v/>
      </c>
      <c r="AL456" s="409" t="str">
        <f>IF(SUM('市受託(公益)'!I456)=0,"",SUM('市受託(公益)'!I456)/1000)</f>
        <v/>
      </c>
      <c r="AM456" s="133" t="str">
        <f>IF(SUM('市受託(公益)'!K456)=0,"",SUM('市受託(公益)'!K456)/1000)</f>
        <v/>
      </c>
    </row>
    <row r="457" spans="1:39" ht="13.8" hidden="1" outlineLevel="1">
      <c r="A457" s="789"/>
      <c r="B457" s="738"/>
      <c r="C457" s="739"/>
      <c r="D457" s="797" t="s">
        <v>495</v>
      </c>
      <c r="E457" s="796" t="s">
        <v>149</v>
      </c>
      <c r="F457" s="792"/>
      <c r="G457" s="736"/>
      <c r="H457" s="785">
        <v>3595</v>
      </c>
      <c r="I457" s="785">
        <f t="shared" si="101"/>
        <v>4044</v>
      </c>
      <c r="J457" s="785">
        <f t="shared" si="73"/>
        <v>449</v>
      </c>
      <c r="K457" s="786">
        <f>IF(SUM(法人!H457)=0,"",SUM(法人!H457)/1000)</f>
        <v>1088</v>
      </c>
      <c r="L457" s="787">
        <f>IF(SUM(地域!H457)=0,"",SUM(地域!H457)/1000)</f>
        <v>206</v>
      </c>
      <c r="M457" s="787">
        <f>IF(SUM(相談!H457)=0,"",SUM(相談!H457)/1000)</f>
        <v>587</v>
      </c>
      <c r="N457" s="787">
        <f>IF(SUM(相談!I457)=0,"",SUM(相談!I457)/1000)</f>
        <v>586</v>
      </c>
      <c r="O457" s="787" t="str">
        <f>IF(SUM(相談!M457)=0,"",SUM(相談!M457)/1000)</f>
        <v/>
      </c>
      <c r="P457" s="787">
        <f>IF(SUM(相談!Q457)=0,"",SUM(相談!Q457)/1000)</f>
        <v>1</v>
      </c>
      <c r="Q457" s="787" t="str">
        <f>IF(SUM(基金!H457)=0,"",SUM(基金!H457)/1000)</f>
        <v/>
      </c>
      <c r="R457" s="787" t="str">
        <f>IF(SUM(善銀!H457)=0,"",SUM(善銀!H457)/1000)</f>
        <v/>
      </c>
      <c r="S457" s="787" t="str">
        <f>IF(SUM(一般募金!H457)=0,"",SUM(一般募金!H457)/1000)</f>
        <v/>
      </c>
      <c r="T457" s="787" t="str">
        <f>IF(SUM(一般募金!I457)=0,"",SUM(一般募金!I457)/1000)</f>
        <v/>
      </c>
      <c r="U457" s="787" t="str">
        <f>IF(SUM(一般募金!K457)=0,"",SUM(一般募金!K457)/1000)</f>
        <v/>
      </c>
      <c r="V457" s="787" t="str">
        <f>IF(SUM(歳末募金!H457)=0,"",SUM(歳末募金!I457)/1000)</f>
        <v/>
      </c>
      <c r="W457" s="787">
        <f>IF(SUM(センター管理!H457)=0,"",SUM(センター管理!H457)/1000)</f>
        <v>492</v>
      </c>
      <c r="X457" s="787">
        <f>IF(SUM(センター管理!K457)=0,"",SUM(センター管理!K457)/1000)</f>
        <v>492</v>
      </c>
      <c r="Y457" s="787">
        <f>IF(SUM(居宅!H457)=0,"",SUM(居宅!H457)/1000)</f>
        <v>1437</v>
      </c>
      <c r="Z457" s="787">
        <f>IF(SUM(居宅!I457)=0,"",SUM(居宅!I457)/1000)</f>
        <v>102</v>
      </c>
      <c r="AA457" s="787">
        <f>IF(SUM(居宅!N457)=0,"",SUM(居宅!N457)/1000)</f>
        <v>4</v>
      </c>
      <c r="AB457" s="787">
        <f>IF(SUM(居宅!U457)=0,"",SUM(居宅!U457)/1000)</f>
        <v>102</v>
      </c>
      <c r="AC457" s="787">
        <f>IF(SUM(居宅!AH457)=0,"",SUM(居宅!AH457)/1000)</f>
        <v>72</v>
      </c>
      <c r="AD457" s="787">
        <f>IF(SUM(居宅!AL457)=0,"",SUM(居宅!AL457)/1000)</f>
        <v>105</v>
      </c>
      <c r="AE457" s="787">
        <f>IF(SUM(居宅!AV457)=0,"",SUM(居宅!AV457)/1000)</f>
        <v>334</v>
      </c>
      <c r="AF457" s="787">
        <f>IF(SUM(居宅!AZ457)=0,"",SUM(居宅!AZ457)/1000)</f>
        <v>718</v>
      </c>
      <c r="AG457" s="787">
        <f>IF(SUM(作業所!H457)=0,"",SUM(作業所!H457)/1000)</f>
        <v>234</v>
      </c>
      <c r="AH457" s="787" t="str">
        <f>IF(SUM(作業所!I457)=0,"",SUM(作業所!I457)/1000)</f>
        <v/>
      </c>
      <c r="AI457" s="787">
        <f>IF(SUM(作業所!K457)=0,"",SUM(作業所!K457)/1000)</f>
        <v>224</v>
      </c>
      <c r="AJ457" s="787">
        <f>IF(SUM(作業所!R457)=0,"",SUM(作業所!R457)/1000)</f>
        <v>10</v>
      </c>
      <c r="AK457" s="788" t="str">
        <f>IF(SUM('市受託(公益)'!H457)=0,"",SUM('市受託(公益)'!H457)/1000)</f>
        <v/>
      </c>
      <c r="AL457" s="409" t="str">
        <f>IF(SUM('市受託(公益)'!I457)=0,"",SUM('市受託(公益)'!I457)/1000)</f>
        <v/>
      </c>
      <c r="AM457" s="133" t="str">
        <f>IF(SUM('市受託(公益)'!K457)=0,"",SUM('市受託(公益)'!K457)/1000)</f>
        <v/>
      </c>
    </row>
    <row r="458" spans="1:39" ht="13.8" hidden="1" outlineLevel="1">
      <c r="A458" s="789"/>
      <c r="B458" s="738"/>
      <c r="C458" s="739"/>
      <c r="D458" s="792" t="s">
        <v>496</v>
      </c>
      <c r="E458" s="736" t="s">
        <v>150</v>
      </c>
      <c r="F458" s="792"/>
      <c r="G458" s="736"/>
      <c r="H458" s="785">
        <v>50</v>
      </c>
      <c r="I458" s="785">
        <f t="shared" si="101"/>
        <v>50</v>
      </c>
      <c r="J458" s="785">
        <f t="shared" si="73"/>
        <v>0</v>
      </c>
      <c r="K458" s="786">
        <f>IF(SUM(法人!H458)=0,"",SUM(法人!H458)/1000)</f>
        <v>50</v>
      </c>
      <c r="L458" s="787" t="str">
        <f>IF(SUM(地域!H458)=0,"",SUM(地域!H458)/1000)</f>
        <v/>
      </c>
      <c r="M458" s="787" t="str">
        <f>IF(SUM(相談!H458)=0,"",SUM(相談!H458)/1000)</f>
        <v/>
      </c>
      <c r="N458" s="787" t="str">
        <f>IF(SUM(相談!I458)=0,"",SUM(相談!I458)/1000)</f>
        <v/>
      </c>
      <c r="O458" s="787" t="str">
        <f>IF(SUM(相談!M458)=0,"",SUM(相談!M458)/1000)</f>
        <v/>
      </c>
      <c r="P458" s="787" t="str">
        <f>IF(SUM(相談!Q458)=0,"",SUM(相談!Q458)/1000)</f>
        <v/>
      </c>
      <c r="Q458" s="787" t="str">
        <f>IF(SUM(基金!H458)=0,"",SUM(基金!H458)/1000)</f>
        <v/>
      </c>
      <c r="R458" s="787" t="str">
        <f>IF(SUM(善銀!H458)=0,"",SUM(善銀!H458)/1000)</f>
        <v/>
      </c>
      <c r="S458" s="787" t="str">
        <f>IF(SUM(一般募金!H458)=0,"",SUM(一般募金!H458)/1000)</f>
        <v/>
      </c>
      <c r="T458" s="787" t="str">
        <f>IF(SUM(一般募金!I458)=0,"",SUM(一般募金!I458)/1000)</f>
        <v/>
      </c>
      <c r="U458" s="787" t="str">
        <f>IF(SUM(一般募金!K458)=0,"",SUM(一般募金!K458)/1000)</f>
        <v/>
      </c>
      <c r="V458" s="787" t="str">
        <f>IF(SUM(歳末募金!H458)=0,"",SUM(歳末募金!I458)/1000)</f>
        <v/>
      </c>
      <c r="W458" s="787" t="str">
        <f>IF(SUM(センター管理!H458)=0,"",SUM(センター管理!H458)/1000)</f>
        <v/>
      </c>
      <c r="X458" s="787" t="str">
        <f>IF(SUM(センター管理!K458)=0,"",SUM(センター管理!K458)/1000)</f>
        <v/>
      </c>
      <c r="Y458" s="787" t="str">
        <f>IF(SUM(居宅!H458)=0,"",SUM(居宅!H458)/1000)</f>
        <v/>
      </c>
      <c r="Z458" s="787" t="str">
        <f>IF(SUM(居宅!I458)=0,"",SUM(居宅!I458)/1000)</f>
        <v/>
      </c>
      <c r="AA458" s="787" t="str">
        <f>IF(SUM(居宅!N458)=0,"",SUM(居宅!N458)/1000)</f>
        <v/>
      </c>
      <c r="AB458" s="787" t="str">
        <f>IF(SUM(居宅!U458)=0,"",SUM(居宅!U458)/1000)</f>
        <v/>
      </c>
      <c r="AC458" s="787" t="str">
        <f>IF(SUM(居宅!AH458)=0,"",SUM(居宅!AH458)/1000)</f>
        <v/>
      </c>
      <c r="AD458" s="787" t="str">
        <f>IF(SUM(居宅!AL458)=0,"",SUM(居宅!AL458)/1000)</f>
        <v/>
      </c>
      <c r="AE458" s="787" t="str">
        <f>IF(SUM(居宅!AV458)=0,"",SUM(居宅!AV458)/1000)</f>
        <v/>
      </c>
      <c r="AF458" s="787" t="str">
        <f>IF(SUM(居宅!AZ458)=0,"",SUM(居宅!AZ458)/1000)</f>
        <v/>
      </c>
      <c r="AG458" s="787" t="str">
        <f>IF(SUM(作業所!H458)=0,"",SUM(作業所!H458)/1000)</f>
        <v/>
      </c>
      <c r="AH458" s="787" t="str">
        <f>IF(SUM(作業所!I458)=0,"",SUM(作業所!I458)/1000)</f>
        <v/>
      </c>
      <c r="AI458" s="787" t="str">
        <f>IF(SUM(作業所!K458)=0,"",SUM(作業所!K458)/1000)</f>
        <v/>
      </c>
      <c r="AJ458" s="787" t="str">
        <f>IF(SUM(作業所!R458)=0,"",SUM(作業所!R458)/1000)</f>
        <v/>
      </c>
      <c r="AK458" s="788" t="str">
        <f>IF(SUM('市受託(公益)'!H458)=0,"",SUM('市受託(公益)'!H458)/1000)</f>
        <v/>
      </c>
      <c r="AL458" s="409" t="str">
        <f>IF(SUM('市受託(公益)'!I458)=0,"",SUM('市受託(公益)'!I458)/1000)</f>
        <v/>
      </c>
      <c r="AM458" s="133" t="str">
        <f>IF(SUM('市受託(公益)'!K458)=0,"",SUM('市受託(公益)'!K458)/1000)</f>
        <v/>
      </c>
    </row>
    <row r="459" spans="1:39" ht="13.8" hidden="1" outlineLevel="1">
      <c r="A459" s="789"/>
      <c r="B459" s="738"/>
      <c r="C459" s="739"/>
      <c r="D459" s="792" t="s">
        <v>92</v>
      </c>
      <c r="E459" s="736" t="s">
        <v>151</v>
      </c>
      <c r="F459" s="792"/>
      <c r="G459" s="736"/>
      <c r="H459" s="785">
        <v>888</v>
      </c>
      <c r="I459" s="785">
        <f t="shared" si="101"/>
        <v>954</v>
      </c>
      <c r="J459" s="785">
        <f t="shared" si="73"/>
        <v>66</v>
      </c>
      <c r="K459" s="786">
        <f>IF(SUM(法人!H459)=0,"",SUM(法人!H459)/1000)</f>
        <v>707</v>
      </c>
      <c r="L459" s="787" t="str">
        <f>IF(SUM(地域!H459)=0,"",SUM(地域!H459)/1000)</f>
        <v/>
      </c>
      <c r="M459" s="787" t="str">
        <f>IF(SUM(相談!H459)=0,"",SUM(相談!H459)/1000)</f>
        <v/>
      </c>
      <c r="N459" s="787" t="str">
        <f>IF(SUM(相談!I459)=0,"",SUM(相談!I459)/1000)</f>
        <v/>
      </c>
      <c r="O459" s="787" t="str">
        <f>IF(SUM(相談!M459)=0,"",SUM(相談!M459)/1000)</f>
        <v/>
      </c>
      <c r="P459" s="787" t="str">
        <f>IF(SUM(相談!Q459)=0,"",SUM(相談!Q459)/1000)</f>
        <v/>
      </c>
      <c r="Q459" s="787" t="str">
        <f>IF(SUM(基金!H459)=0,"",SUM(基金!H459)/1000)</f>
        <v/>
      </c>
      <c r="R459" s="787" t="str">
        <f>IF(SUM(善銀!H459)=0,"",SUM(善銀!H459)/1000)</f>
        <v/>
      </c>
      <c r="S459" s="787" t="str">
        <f>IF(SUM(一般募金!H459)=0,"",SUM(一般募金!H459)/1000)</f>
        <v/>
      </c>
      <c r="T459" s="787" t="str">
        <f>IF(SUM(一般募金!I459)=0,"",SUM(一般募金!I459)/1000)</f>
        <v/>
      </c>
      <c r="U459" s="787" t="str">
        <f>IF(SUM(一般募金!K459)=0,"",SUM(一般募金!K459)/1000)</f>
        <v/>
      </c>
      <c r="V459" s="787" t="str">
        <f>IF(SUM(歳末募金!H459)=0,"",SUM(歳末募金!I459)/1000)</f>
        <v/>
      </c>
      <c r="W459" s="787" t="str">
        <f>IF(SUM(センター管理!H459)=0,"",SUM(センター管理!H459)/1000)</f>
        <v/>
      </c>
      <c r="X459" s="787" t="str">
        <f>IF(SUM(センター管理!K459)=0,"",SUM(センター管理!K459)/1000)</f>
        <v/>
      </c>
      <c r="Y459" s="787">
        <f>IF(SUM(居宅!H459)=0,"",SUM(居宅!H459)/1000)</f>
        <v>89</v>
      </c>
      <c r="Z459" s="787">
        <f>IF(SUM(居宅!I459)=0,"",SUM(居宅!I459)/1000)</f>
        <v>5</v>
      </c>
      <c r="AA459" s="787">
        <f>IF(SUM(居宅!N459)=0,"",SUM(居宅!N459)/1000)</f>
        <v>4</v>
      </c>
      <c r="AB459" s="787">
        <f>IF(SUM(居宅!U459)=0,"",SUM(居宅!U459)/1000)</f>
        <v>8</v>
      </c>
      <c r="AC459" s="787">
        <f>IF(SUM(居宅!AH459)=0,"",SUM(居宅!AH459)/1000)</f>
        <v>2</v>
      </c>
      <c r="AD459" s="787">
        <f>IF(SUM(居宅!AL459)=0,"",SUM(居宅!AL459)/1000)</f>
        <v>6</v>
      </c>
      <c r="AE459" s="787">
        <f>IF(SUM(居宅!AV459)=0,"",SUM(居宅!AV459)/1000)</f>
        <v>2</v>
      </c>
      <c r="AF459" s="787">
        <f>IF(SUM(居宅!AZ459)=0,"",SUM(居宅!AZ459)/1000)</f>
        <v>62</v>
      </c>
      <c r="AG459" s="787">
        <f>IF(SUM(作業所!H459)=0,"",SUM(作業所!H459)/1000)</f>
        <v>103</v>
      </c>
      <c r="AH459" s="787" t="str">
        <f>IF(SUM(作業所!I459)=0,"",SUM(作業所!I459)/1000)</f>
        <v/>
      </c>
      <c r="AI459" s="787">
        <f>IF(SUM(作業所!K459)=0,"",SUM(作業所!K459)/1000)</f>
        <v>103</v>
      </c>
      <c r="AJ459" s="787" t="str">
        <f>IF(SUM(作業所!R459)=0,"",SUM(作業所!R459)/1000)</f>
        <v/>
      </c>
      <c r="AK459" s="788">
        <f>IF(SUM('市受託(公益)'!H459)=0,"",SUM('市受託(公益)'!H459)/1000)</f>
        <v>55</v>
      </c>
      <c r="AL459" s="411">
        <f>IF(SUM('市受託(公益)'!I459)=0,"",SUM('市受託(公益)'!I459)/1000)</f>
        <v>55</v>
      </c>
      <c r="AM459" s="135" t="str">
        <f>IF(SUM('市受託(公益)'!K459)=0,"",SUM('市受託(公益)'!K459)/1000)</f>
        <v/>
      </c>
    </row>
    <row r="460" spans="1:39" ht="13.8" hidden="1" outlineLevel="1">
      <c r="A460" s="789"/>
      <c r="B460" s="738"/>
      <c r="C460" s="739"/>
      <c r="D460" s="797" t="s">
        <v>497</v>
      </c>
      <c r="E460" s="796" t="s">
        <v>562</v>
      </c>
      <c r="F460" s="792"/>
      <c r="G460" s="736"/>
      <c r="H460" s="785">
        <v>1259</v>
      </c>
      <c r="I460" s="785">
        <f t="shared" si="101"/>
        <v>206</v>
      </c>
      <c r="J460" s="785">
        <f t="shared" si="73"/>
        <v>-1053</v>
      </c>
      <c r="K460" s="786">
        <f>IF(SUM(法人!H460)=0,"",SUM(法人!H460)/1000)</f>
        <v>52</v>
      </c>
      <c r="L460" s="787" t="str">
        <f>IF(SUM(地域!H460)=0,"",SUM(地域!H460)/1000)</f>
        <v/>
      </c>
      <c r="M460" s="787" t="str">
        <f>IF(SUM(相談!H460)=0,"",SUM(相談!H460)/1000)</f>
        <v/>
      </c>
      <c r="N460" s="787" t="str">
        <f>IF(SUM(相談!I460)=0,"",SUM(相談!I460)/1000)</f>
        <v/>
      </c>
      <c r="O460" s="787" t="str">
        <f>IF(SUM(相談!M460)=0,"",SUM(相談!M460)/1000)</f>
        <v/>
      </c>
      <c r="P460" s="787" t="str">
        <f>IF(SUM(相談!Q460)=0,"",SUM(相談!Q460)/1000)</f>
        <v/>
      </c>
      <c r="Q460" s="787" t="str">
        <f>IF(SUM(基金!H460)=0,"",SUM(基金!H460)/1000)</f>
        <v/>
      </c>
      <c r="R460" s="787" t="str">
        <f>IF(SUM(善銀!H460)=0,"",SUM(善銀!H460)/1000)</f>
        <v/>
      </c>
      <c r="S460" s="787" t="str">
        <f>IF(SUM(一般募金!H460)=0,"",SUM(一般募金!H460)/1000)</f>
        <v/>
      </c>
      <c r="T460" s="787" t="str">
        <f>IF(SUM(一般募金!I460)=0,"",SUM(一般募金!I460)/1000)</f>
        <v/>
      </c>
      <c r="U460" s="787" t="str">
        <f>IF(SUM(一般募金!K460)=0,"",SUM(一般募金!K460)/1000)</f>
        <v/>
      </c>
      <c r="V460" s="787" t="str">
        <f>IF(SUM(歳末募金!H460)=0,"",SUM(歳末募金!I460)/1000)</f>
        <v/>
      </c>
      <c r="W460" s="787" t="str">
        <f>IF(SUM(センター管理!H460)=0,"",SUM(センター管理!H460)/1000)</f>
        <v/>
      </c>
      <c r="X460" s="787" t="str">
        <f>IF(SUM(センター管理!K460)=0,"",SUM(センター管理!K460)/1000)</f>
        <v/>
      </c>
      <c r="Y460" s="787">
        <f>IF(SUM(居宅!H460)=0,"",SUM(居宅!H460)/1000)</f>
        <v>44</v>
      </c>
      <c r="Z460" s="787">
        <f>IF(SUM(居宅!I460)=0,"",SUM(居宅!I460)/1000)</f>
        <v>10</v>
      </c>
      <c r="AA460" s="787" t="str">
        <f>IF(SUM(居宅!N460)=0,"",SUM(居宅!N460)/1000)</f>
        <v/>
      </c>
      <c r="AB460" s="787">
        <f>IF(SUM(居宅!U460)=0,"",SUM(居宅!U460)/1000)</f>
        <v>22</v>
      </c>
      <c r="AC460" s="787" t="str">
        <f>IF(SUM(居宅!AH460)=0,"",SUM(居宅!AH460)/1000)</f>
        <v/>
      </c>
      <c r="AD460" s="787" t="str">
        <f>IF(SUM(居宅!AL460)=0,"",SUM(居宅!AL460)/1000)</f>
        <v/>
      </c>
      <c r="AE460" s="787" t="str">
        <f>IF(SUM(居宅!AV460)=0,"",SUM(居宅!AV460)/1000)</f>
        <v/>
      </c>
      <c r="AF460" s="787">
        <f>IF(SUM(居宅!AZ460)=0,"",SUM(居宅!AZ460)/1000)</f>
        <v>12</v>
      </c>
      <c r="AG460" s="787">
        <f>IF(SUM(作業所!H460)=0,"",SUM(作業所!H460)/1000)</f>
        <v>110</v>
      </c>
      <c r="AH460" s="787" t="str">
        <f>IF(SUM(作業所!I460)=0,"",SUM(作業所!I460)/1000)</f>
        <v/>
      </c>
      <c r="AI460" s="787">
        <f>IF(SUM(作業所!K460)=0,"",SUM(作業所!K460)/1000)</f>
        <v>100</v>
      </c>
      <c r="AJ460" s="787">
        <f>IF(SUM(作業所!R460)=0,"",SUM(作業所!R460)/1000)</f>
        <v>10</v>
      </c>
      <c r="AK460" s="788" t="str">
        <f>IF(SUM('市受託(公益)'!H460)=0,"",SUM('市受託(公益)'!H460)/1000)</f>
        <v/>
      </c>
      <c r="AL460" s="409" t="str">
        <f>IF(SUM('市受託(公益)'!I460)=0,"",SUM('市受託(公益)'!I460)/1000)</f>
        <v/>
      </c>
      <c r="AM460" s="133" t="str">
        <f>IF(SUM('市受託(公益)'!K460)=0,"",SUM('市受託(公益)'!K460)/1000)</f>
        <v/>
      </c>
    </row>
    <row r="461" spans="1:39" s="130" customFormat="1" ht="13.8" collapsed="1">
      <c r="A461" s="782"/>
      <c r="B461" s="783" t="s">
        <v>498</v>
      </c>
      <c r="C461" s="784" t="s">
        <v>152</v>
      </c>
      <c r="D461" s="793"/>
      <c r="E461" s="794"/>
      <c r="F461" s="793"/>
      <c r="G461" s="794"/>
      <c r="H461" s="785">
        <v>17700</v>
      </c>
      <c r="I461" s="785">
        <f t="shared" si="101"/>
        <v>16300</v>
      </c>
      <c r="J461" s="785">
        <f t="shared" si="73"/>
        <v>-1400</v>
      </c>
      <c r="K461" s="786" t="str">
        <f>IF(SUM(法人!H461)=0,"",SUM(法人!H461)/1000)</f>
        <v/>
      </c>
      <c r="L461" s="787" t="str">
        <f>IF(SUM(地域!H461)=0,"",SUM(地域!H461)/1000)</f>
        <v/>
      </c>
      <c r="M461" s="787" t="str">
        <f>IF(SUM(相談!H461)=0,"",SUM(相談!H461)/1000)</f>
        <v/>
      </c>
      <c r="N461" s="787" t="str">
        <f>IF(SUM(相談!I461)=0,"",SUM(相談!I461)/1000)</f>
        <v/>
      </c>
      <c r="O461" s="787" t="str">
        <f>IF(SUM(相談!M461)=0,"",SUM(相談!M461)/1000)</f>
        <v/>
      </c>
      <c r="P461" s="787" t="str">
        <f>IF(SUM(相談!Q461)=0,"",SUM(相談!Q461)/1000)</f>
        <v/>
      </c>
      <c r="Q461" s="787" t="str">
        <f>IF(SUM(基金!H461)=0,"",SUM(基金!H461)/1000)</f>
        <v/>
      </c>
      <c r="R461" s="787" t="str">
        <f>IF(SUM(善銀!H461)=0,"",SUM(善銀!H461)/1000)</f>
        <v/>
      </c>
      <c r="S461" s="787" t="str">
        <f>IF(SUM(一般募金!H461)=0,"",SUM(一般募金!H461)/1000)</f>
        <v/>
      </c>
      <c r="T461" s="787" t="str">
        <f>IF(SUM(一般募金!I461)=0,"",SUM(一般募金!I461)/1000)</f>
        <v/>
      </c>
      <c r="U461" s="787" t="str">
        <f>IF(SUM(一般募金!K461)=0,"",SUM(一般募金!K461)/1000)</f>
        <v/>
      </c>
      <c r="V461" s="787" t="str">
        <f>IF(SUM(歳末募金!H461)=0,"",SUM(歳末募金!I461)/1000)</f>
        <v/>
      </c>
      <c r="W461" s="787" t="str">
        <f>IF(SUM(センター管理!H461)=0,"",SUM(センター管理!H461)/1000)</f>
        <v/>
      </c>
      <c r="X461" s="787" t="str">
        <f>IF(SUM(センター管理!K461)=0,"",SUM(センター管理!K461)/1000)</f>
        <v/>
      </c>
      <c r="Y461" s="787" t="str">
        <f>IF(SUM(居宅!H461)=0,"",SUM(居宅!H461)/1000)</f>
        <v/>
      </c>
      <c r="Z461" s="787" t="str">
        <f>IF(SUM(居宅!I461)=0,"",SUM(居宅!I461)/1000)</f>
        <v/>
      </c>
      <c r="AA461" s="787" t="str">
        <f>IF(SUM(居宅!N461)=0,"",SUM(居宅!N461)/1000)</f>
        <v/>
      </c>
      <c r="AB461" s="787" t="str">
        <f>IF(SUM(居宅!U461)=0,"",SUM(居宅!U461)/1000)</f>
        <v/>
      </c>
      <c r="AC461" s="787" t="str">
        <f>IF(SUM(居宅!AH461)=0,"",SUM(居宅!AH461)/1000)</f>
        <v/>
      </c>
      <c r="AD461" s="787" t="str">
        <f>IF(SUM(居宅!AL461)=0,"",SUM(居宅!AL461)/1000)</f>
        <v/>
      </c>
      <c r="AE461" s="787" t="str">
        <f>IF(SUM(居宅!AV461)=0,"",SUM(居宅!AV461)/1000)</f>
        <v/>
      </c>
      <c r="AF461" s="787" t="str">
        <f>IF(SUM(居宅!AZ461)=0,"",SUM(居宅!AZ461)/1000)</f>
        <v/>
      </c>
      <c r="AG461" s="787">
        <f>IF(SUM(作業所!H461)=0,"",SUM(作業所!H461)/1000)</f>
        <v>16300</v>
      </c>
      <c r="AH461" s="787" t="str">
        <f>IF(SUM(作業所!I461)=0,"",SUM(作業所!I461)/1000)</f>
        <v/>
      </c>
      <c r="AI461" s="787">
        <f>IF(SUM(作業所!K461)=0,"",SUM(作業所!K461)/1000)</f>
        <v>11750</v>
      </c>
      <c r="AJ461" s="787">
        <f>IF(SUM(作業所!R461)=0,"",SUM(作業所!R461)/1000)</f>
        <v>4550</v>
      </c>
      <c r="AK461" s="788" t="str">
        <f>IF(SUM('市受託(公益)'!H461)=0,"",SUM('市受託(公益)'!H461)/1000)</f>
        <v/>
      </c>
      <c r="AL461" s="410" t="str">
        <f>IF(SUM('市受託(公益)'!I461)=0,"",SUM('市受託(公益)'!I461)/1000)</f>
        <v/>
      </c>
      <c r="AM461" s="132" t="str">
        <f>IF(SUM('市受託(公益)'!K461)=0,"",SUM('市受託(公益)'!K461)/1000)</f>
        <v/>
      </c>
    </row>
    <row r="462" spans="1:39" ht="13.8" hidden="1" outlineLevel="1">
      <c r="A462" s="789"/>
      <c r="B462" s="790"/>
      <c r="C462" s="791"/>
      <c r="D462" s="792" t="s">
        <v>499</v>
      </c>
      <c r="E462" s="736" t="s">
        <v>153</v>
      </c>
      <c r="F462" s="792"/>
      <c r="G462" s="736"/>
      <c r="H462" s="785">
        <v>9013</v>
      </c>
      <c r="I462" s="785">
        <f t="shared" si="101"/>
        <v>7678</v>
      </c>
      <c r="J462" s="785">
        <f t="shared" si="73"/>
        <v>-1335</v>
      </c>
      <c r="K462" s="786" t="str">
        <f>IF(SUM(法人!H462)=0,"",SUM(法人!H462)/1000)</f>
        <v/>
      </c>
      <c r="L462" s="787" t="str">
        <f>IF(SUM(地域!H462)=0,"",SUM(地域!H462)/1000)</f>
        <v/>
      </c>
      <c r="M462" s="787" t="str">
        <f>IF(SUM(相談!H462)=0,"",SUM(相談!H462)/1000)</f>
        <v/>
      </c>
      <c r="N462" s="787" t="str">
        <f>IF(SUM(相談!I462)=0,"",SUM(相談!I462)/1000)</f>
        <v/>
      </c>
      <c r="O462" s="787" t="str">
        <f>IF(SUM(相談!M462)=0,"",SUM(相談!M462)/1000)</f>
        <v/>
      </c>
      <c r="P462" s="787" t="str">
        <f>IF(SUM(相談!Q462)=0,"",SUM(相談!Q462)/1000)</f>
        <v/>
      </c>
      <c r="Q462" s="787" t="str">
        <f>IF(SUM(基金!H462)=0,"",SUM(基金!H462)/1000)</f>
        <v/>
      </c>
      <c r="R462" s="787" t="str">
        <f>IF(SUM(善銀!H462)=0,"",SUM(善銀!H462)/1000)</f>
        <v/>
      </c>
      <c r="S462" s="787" t="str">
        <f>IF(SUM(一般募金!H462)=0,"",SUM(一般募金!H462)/1000)</f>
        <v/>
      </c>
      <c r="T462" s="787" t="str">
        <f>IF(SUM(一般募金!I462)=0,"",SUM(一般募金!I462)/1000)</f>
        <v/>
      </c>
      <c r="U462" s="787" t="str">
        <f>IF(SUM(一般募金!K462)=0,"",SUM(一般募金!K462)/1000)</f>
        <v/>
      </c>
      <c r="V462" s="787" t="str">
        <f>IF(SUM(歳末募金!H462)=0,"",SUM(歳末募金!I462)/1000)</f>
        <v/>
      </c>
      <c r="W462" s="787" t="str">
        <f>IF(SUM(センター管理!H462)=0,"",SUM(センター管理!H462)/1000)</f>
        <v/>
      </c>
      <c r="X462" s="787" t="str">
        <f>IF(SUM(センター管理!K462)=0,"",SUM(センター管理!K462)/1000)</f>
        <v/>
      </c>
      <c r="Y462" s="787" t="str">
        <f>IF(SUM(居宅!H462)=0,"",SUM(居宅!H462)/1000)</f>
        <v/>
      </c>
      <c r="Z462" s="787" t="str">
        <f>IF(SUM(居宅!I462)=0,"",SUM(居宅!I462)/1000)</f>
        <v/>
      </c>
      <c r="AA462" s="787" t="str">
        <f>IF(SUM(居宅!N462)=0,"",SUM(居宅!N462)/1000)</f>
        <v/>
      </c>
      <c r="AB462" s="787" t="str">
        <f>IF(SUM(居宅!U462)=0,"",SUM(居宅!U462)/1000)</f>
        <v/>
      </c>
      <c r="AC462" s="787" t="str">
        <f>IF(SUM(居宅!AH462)=0,"",SUM(居宅!AH462)/1000)</f>
        <v/>
      </c>
      <c r="AD462" s="787" t="str">
        <f>IF(SUM(居宅!AL462)=0,"",SUM(居宅!AL462)/1000)</f>
        <v/>
      </c>
      <c r="AE462" s="787" t="str">
        <f>IF(SUM(居宅!AV462)=0,"",SUM(居宅!AV462)/1000)</f>
        <v/>
      </c>
      <c r="AF462" s="787" t="str">
        <f>IF(SUM(居宅!AZ462)=0,"",SUM(居宅!AZ462)/1000)</f>
        <v/>
      </c>
      <c r="AG462" s="787">
        <f>IF(SUM(作業所!H462)=0,"",SUM(作業所!H462)/1000)</f>
        <v>7678</v>
      </c>
      <c r="AH462" s="787" t="str">
        <f>IF(SUM(作業所!I462)=0,"",SUM(作業所!I462)/1000)</f>
        <v/>
      </c>
      <c r="AI462" s="787">
        <f>IF(SUM(作業所!K462)=0,"",SUM(作業所!K462)/1000)</f>
        <v>6838</v>
      </c>
      <c r="AJ462" s="787">
        <f>IF(SUM(作業所!R462)=0,"",SUM(作業所!R462)/1000)</f>
        <v>840</v>
      </c>
      <c r="AK462" s="788" t="str">
        <f>IF(SUM('市受託(公益)'!H462)=0,"",SUM('市受託(公益)'!H462)/1000)</f>
        <v/>
      </c>
      <c r="AL462" s="409" t="str">
        <f>IF(SUM('市受託(公益)'!I462)=0,"",SUM('市受託(公益)'!I462)/1000)</f>
        <v/>
      </c>
      <c r="AM462" s="133" t="str">
        <f>IF(SUM('市受託(公益)'!K462)=0,"",SUM('市受託(公益)'!K462)/1000)</f>
        <v/>
      </c>
    </row>
    <row r="463" spans="1:39" ht="13.8" hidden="1" outlineLevel="2">
      <c r="A463" s="789"/>
      <c r="B463" s="738"/>
      <c r="C463" s="739"/>
      <c r="D463" s="795"/>
      <c r="E463" s="736"/>
      <c r="F463" s="792" t="s">
        <v>500</v>
      </c>
      <c r="G463" s="736" t="s">
        <v>154</v>
      </c>
      <c r="H463" s="785">
        <v>8137</v>
      </c>
      <c r="I463" s="785">
        <f t="shared" si="101"/>
        <v>6838</v>
      </c>
      <c r="J463" s="785">
        <f t="shared" ref="J463:J531" si="114">IF(H463=""," ",I463-H463)</f>
        <v>-1299</v>
      </c>
      <c r="K463" s="786" t="str">
        <f>IF(SUM(法人!H463)=0,"",SUM(法人!H463)/1000)</f>
        <v/>
      </c>
      <c r="L463" s="787" t="str">
        <f>IF(SUM(地域!H463)=0,"",SUM(地域!H463)/1000)</f>
        <v/>
      </c>
      <c r="M463" s="787" t="str">
        <f>IF(SUM(相談!H463)=0,"",SUM(相談!H463)/1000)</f>
        <v/>
      </c>
      <c r="N463" s="787" t="str">
        <f>IF(SUM(相談!I463)=0,"",SUM(相談!I463)/1000)</f>
        <v/>
      </c>
      <c r="O463" s="787" t="str">
        <f>IF(SUM(相談!M463)=0,"",SUM(相談!M463)/1000)</f>
        <v/>
      </c>
      <c r="P463" s="787" t="str">
        <f>IF(SUM(相談!Q463)=0,"",SUM(相談!Q463)/1000)</f>
        <v/>
      </c>
      <c r="Q463" s="787" t="str">
        <f>IF(SUM(基金!H463)=0,"",SUM(基金!H463)/1000)</f>
        <v/>
      </c>
      <c r="R463" s="787" t="str">
        <f>IF(SUM(善銀!H463)=0,"",SUM(善銀!H463)/1000)</f>
        <v/>
      </c>
      <c r="S463" s="787" t="str">
        <f>IF(SUM(一般募金!H463)=0,"",SUM(一般募金!H463)/1000)</f>
        <v/>
      </c>
      <c r="T463" s="787" t="str">
        <f>IF(SUM(一般募金!I463)=0,"",SUM(一般募金!I463)/1000)</f>
        <v/>
      </c>
      <c r="U463" s="787" t="str">
        <f>IF(SUM(一般募金!K463)=0,"",SUM(一般募金!K463)/1000)</f>
        <v/>
      </c>
      <c r="V463" s="787" t="str">
        <f>IF(SUM(歳末募金!H463)=0,"",SUM(歳末募金!I463)/1000)</f>
        <v/>
      </c>
      <c r="W463" s="787" t="str">
        <f>IF(SUM(センター管理!H463)=0,"",SUM(センター管理!H463)/1000)</f>
        <v/>
      </c>
      <c r="X463" s="787" t="str">
        <f>IF(SUM(センター管理!K463)=0,"",SUM(センター管理!K463)/1000)</f>
        <v/>
      </c>
      <c r="Y463" s="787" t="str">
        <f>IF(SUM(居宅!H463)=0,"",SUM(居宅!H463)/1000)</f>
        <v/>
      </c>
      <c r="Z463" s="787" t="str">
        <f>IF(SUM(居宅!I463)=0,"",SUM(居宅!I463)/1000)</f>
        <v/>
      </c>
      <c r="AA463" s="787" t="str">
        <f>IF(SUM(居宅!N463)=0,"",SUM(居宅!N463)/1000)</f>
        <v/>
      </c>
      <c r="AB463" s="787" t="str">
        <f>IF(SUM(居宅!U463)=0,"",SUM(居宅!U463)/1000)</f>
        <v/>
      </c>
      <c r="AC463" s="787" t="str">
        <f>IF(SUM(居宅!AH463)=0,"",SUM(居宅!AH463)/1000)</f>
        <v/>
      </c>
      <c r="AD463" s="787" t="str">
        <f>IF(SUM(居宅!AL463)=0,"",SUM(居宅!AL463)/1000)</f>
        <v/>
      </c>
      <c r="AE463" s="787" t="str">
        <f>IF(SUM(居宅!AV463)=0,"",SUM(居宅!AV463)/1000)</f>
        <v/>
      </c>
      <c r="AF463" s="787" t="str">
        <f>IF(SUM(居宅!AZ463)=0,"",SUM(居宅!AZ463)/1000)</f>
        <v/>
      </c>
      <c r="AG463" s="787">
        <f>IF(SUM(作業所!H463)=0,"",SUM(作業所!H463)/1000)</f>
        <v>6838</v>
      </c>
      <c r="AH463" s="787" t="str">
        <f>IF(SUM(作業所!I463)=0,"",SUM(作業所!I463)/1000)</f>
        <v/>
      </c>
      <c r="AI463" s="787">
        <f>IF(SUM(作業所!K463)=0,"",SUM(作業所!K463)/1000)</f>
        <v>6838</v>
      </c>
      <c r="AJ463" s="787" t="str">
        <f>IF(SUM(作業所!R463)=0,"",SUM(作業所!R463)/1000)</f>
        <v/>
      </c>
      <c r="AK463" s="788" t="str">
        <f>IF(SUM('市受託(公益)'!H463)=0,"",SUM('市受託(公益)'!H463)/1000)</f>
        <v/>
      </c>
      <c r="AL463" s="409" t="str">
        <f>IF(SUM('市受託(公益)'!I463)=0,"",SUM('市受託(公益)'!I463)/1000)</f>
        <v/>
      </c>
      <c r="AM463" s="133" t="str">
        <f>IF(SUM('市受託(公益)'!K463)=0,"",SUM('市受託(公益)'!K463)/1000)</f>
        <v/>
      </c>
    </row>
    <row r="464" spans="1:39" ht="13.8" hidden="1" outlineLevel="2">
      <c r="A464" s="789"/>
      <c r="B464" s="738"/>
      <c r="C464" s="739"/>
      <c r="D464" s="740"/>
      <c r="E464" s="739"/>
      <c r="F464" s="792" t="s">
        <v>501</v>
      </c>
      <c r="G464" s="736" t="s">
        <v>155</v>
      </c>
      <c r="H464" s="785">
        <v>876</v>
      </c>
      <c r="I464" s="785">
        <f t="shared" si="101"/>
        <v>840</v>
      </c>
      <c r="J464" s="785">
        <f t="shared" si="114"/>
        <v>-36</v>
      </c>
      <c r="K464" s="786" t="str">
        <f>IF(SUM(法人!H464)=0,"",SUM(法人!H464)/1000)</f>
        <v/>
      </c>
      <c r="L464" s="787" t="str">
        <f>IF(SUM(地域!H464)=0,"",SUM(地域!H464)/1000)</f>
        <v/>
      </c>
      <c r="M464" s="787" t="str">
        <f>IF(SUM(相談!H464)=0,"",SUM(相談!H464)/1000)</f>
        <v/>
      </c>
      <c r="N464" s="787" t="str">
        <f>IF(SUM(相談!I464)=0,"",SUM(相談!I464)/1000)</f>
        <v/>
      </c>
      <c r="O464" s="787" t="str">
        <f>IF(SUM(相談!M464)=0,"",SUM(相談!M464)/1000)</f>
        <v/>
      </c>
      <c r="P464" s="787" t="str">
        <f>IF(SUM(相談!Q464)=0,"",SUM(相談!Q464)/1000)</f>
        <v/>
      </c>
      <c r="Q464" s="787" t="str">
        <f>IF(SUM(基金!H464)=0,"",SUM(基金!H464)/1000)</f>
        <v/>
      </c>
      <c r="R464" s="787" t="str">
        <f>IF(SUM(善銀!H464)=0,"",SUM(善銀!H464)/1000)</f>
        <v/>
      </c>
      <c r="S464" s="787" t="str">
        <f>IF(SUM(一般募金!H464)=0,"",SUM(一般募金!H464)/1000)</f>
        <v/>
      </c>
      <c r="T464" s="787" t="str">
        <f>IF(SUM(一般募金!I464)=0,"",SUM(一般募金!I464)/1000)</f>
        <v/>
      </c>
      <c r="U464" s="787" t="str">
        <f>IF(SUM(一般募金!K464)=0,"",SUM(一般募金!K464)/1000)</f>
        <v/>
      </c>
      <c r="V464" s="787" t="str">
        <f>IF(SUM(歳末募金!H464)=0,"",SUM(歳末募金!I464)/1000)</f>
        <v/>
      </c>
      <c r="W464" s="787" t="str">
        <f>IF(SUM(センター管理!H464)=0,"",SUM(センター管理!H464)/1000)</f>
        <v/>
      </c>
      <c r="X464" s="787" t="str">
        <f>IF(SUM(センター管理!K464)=0,"",SUM(センター管理!K464)/1000)</f>
        <v/>
      </c>
      <c r="Y464" s="787" t="str">
        <f>IF(SUM(居宅!H464)=0,"",SUM(居宅!H464)/1000)</f>
        <v/>
      </c>
      <c r="Z464" s="787" t="str">
        <f>IF(SUM(居宅!I464)=0,"",SUM(居宅!I464)/1000)</f>
        <v/>
      </c>
      <c r="AA464" s="787" t="str">
        <f>IF(SUM(居宅!N464)=0,"",SUM(居宅!N464)/1000)</f>
        <v/>
      </c>
      <c r="AB464" s="787" t="str">
        <f>IF(SUM(居宅!U464)=0,"",SUM(居宅!U464)/1000)</f>
        <v/>
      </c>
      <c r="AC464" s="787" t="str">
        <f>IF(SUM(居宅!AH464)=0,"",SUM(居宅!AH464)/1000)</f>
        <v/>
      </c>
      <c r="AD464" s="787" t="str">
        <f>IF(SUM(居宅!AL464)=0,"",SUM(居宅!AL464)/1000)</f>
        <v/>
      </c>
      <c r="AE464" s="787" t="str">
        <f>IF(SUM(居宅!AV464)=0,"",SUM(居宅!AV464)/1000)</f>
        <v/>
      </c>
      <c r="AF464" s="787" t="str">
        <f>IF(SUM(居宅!AZ464)=0,"",SUM(居宅!AZ464)/1000)</f>
        <v/>
      </c>
      <c r="AG464" s="787">
        <f>IF(SUM(作業所!H464)=0,"",SUM(作業所!H464)/1000)</f>
        <v>840</v>
      </c>
      <c r="AH464" s="787" t="str">
        <f>IF(SUM(作業所!I464)=0,"",SUM(作業所!I464)/1000)</f>
        <v/>
      </c>
      <c r="AI464" s="787" t="str">
        <f>IF(SUM(作業所!K464)=0,"",SUM(作業所!K464)/1000)</f>
        <v/>
      </c>
      <c r="AJ464" s="787">
        <f>IF(SUM(作業所!R464)=0,"",SUM(作業所!R464)/1000)</f>
        <v>840</v>
      </c>
      <c r="AK464" s="788" t="str">
        <f>IF(SUM('市受託(公益)'!H464)=0,"",SUM('市受託(公益)'!H464)/1000)</f>
        <v/>
      </c>
      <c r="AL464" s="409" t="str">
        <f>IF(SUM('市受託(公益)'!I464)=0,"",SUM('市受託(公益)'!I464)/1000)</f>
        <v/>
      </c>
      <c r="AM464" s="133" t="str">
        <f>IF(SUM('市受託(公益)'!K464)=0,"",SUM('市受託(公益)'!K464)/1000)</f>
        <v/>
      </c>
    </row>
    <row r="465" spans="1:39" ht="13.8" hidden="1" outlineLevel="1">
      <c r="A465" s="789"/>
      <c r="B465" s="790"/>
      <c r="C465" s="791"/>
      <c r="D465" s="792" t="s">
        <v>502</v>
      </c>
      <c r="E465" s="736" t="s">
        <v>156</v>
      </c>
      <c r="F465" s="792"/>
      <c r="G465" s="736"/>
      <c r="H465" s="785">
        <v>8687</v>
      </c>
      <c r="I465" s="785">
        <f t="shared" si="101"/>
        <v>8622</v>
      </c>
      <c r="J465" s="785">
        <f t="shared" si="114"/>
        <v>-65</v>
      </c>
      <c r="K465" s="786" t="str">
        <f>IF(SUM(法人!H465)=0,"",SUM(法人!H465)/1000)</f>
        <v/>
      </c>
      <c r="L465" s="787" t="str">
        <f>IF(SUM(地域!H465)=0,"",SUM(地域!H465)/1000)</f>
        <v/>
      </c>
      <c r="M465" s="787" t="str">
        <f>IF(SUM(相談!H465)=0,"",SUM(相談!H465)/1000)</f>
        <v/>
      </c>
      <c r="N465" s="787" t="str">
        <f>IF(SUM(相談!I465)=0,"",SUM(相談!I465)/1000)</f>
        <v/>
      </c>
      <c r="O465" s="787" t="str">
        <f>IF(SUM(相談!M465)=0,"",SUM(相談!M465)/1000)</f>
        <v/>
      </c>
      <c r="P465" s="787" t="str">
        <f>IF(SUM(相談!Q465)=0,"",SUM(相談!Q465)/1000)</f>
        <v/>
      </c>
      <c r="Q465" s="787" t="str">
        <f>IF(SUM(基金!H465)=0,"",SUM(基金!H465)/1000)</f>
        <v/>
      </c>
      <c r="R465" s="787" t="str">
        <f>IF(SUM(善銀!H465)=0,"",SUM(善銀!H465)/1000)</f>
        <v/>
      </c>
      <c r="S465" s="787" t="str">
        <f>IF(SUM(一般募金!H465)=0,"",SUM(一般募金!H465)/1000)</f>
        <v/>
      </c>
      <c r="T465" s="787" t="str">
        <f>IF(SUM(一般募金!I465)=0,"",SUM(一般募金!I465)/1000)</f>
        <v/>
      </c>
      <c r="U465" s="787" t="str">
        <f>IF(SUM(一般募金!K465)=0,"",SUM(一般募金!K465)/1000)</f>
        <v/>
      </c>
      <c r="V465" s="787" t="str">
        <f>IF(SUM(歳末募金!H465)=0,"",SUM(歳末募金!I465)/1000)</f>
        <v/>
      </c>
      <c r="W465" s="787" t="str">
        <f>IF(SUM(センター管理!H465)=0,"",SUM(センター管理!H465)/1000)</f>
        <v/>
      </c>
      <c r="X465" s="787" t="str">
        <f>IF(SUM(センター管理!K465)=0,"",SUM(センター管理!K465)/1000)</f>
        <v/>
      </c>
      <c r="Y465" s="787" t="str">
        <f>IF(SUM(居宅!H465)=0,"",SUM(居宅!H465)/1000)</f>
        <v/>
      </c>
      <c r="Z465" s="787" t="str">
        <f>IF(SUM(居宅!I465)=0,"",SUM(居宅!I465)/1000)</f>
        <v/>
      </c>
      <c r="AA465" s="787" t="str">
        <f>IF(SUM(居宅!N465)=0,"",SUM(居宅!N465)/1000)</f>
        <v/>
      </c>
      <c r="AB465" s="787" t="str">
        <f>IF(SUM(居宅!U465)=0,"",SUM(居宅!U465)/1000)</f>
        <v/>
      </c>
      <c r="AC465" s="787" t="str">
        <f>IF(SUM(居宅!AH465)=0,"",SUM(居宅!AH465)/1000)</f>
        <v/>
      </c>
      <c r="AD465" s="787" t="str">
        <f>IF(SUM(居宅!AL465)=0,"",SUM(居宅!AL465)/1000)</f>
        <v/>
      </c>
      <c r="AE465" s="787" t="str">
        <f>IF(SUM(居宅!AV465)=0,"",SUM(居宅!AV465)/1000)</f>
        <v/>
      </c>
      <c r="AF465" s="787" t="str">
        <f>IF(SUM(居宅!AZ465)=0,"",SUM(居宅!AZ465)/1000)</f>
        <v/>
      </c>
      <c r="AG465" s="787">
        <f>IF(SUM(作業所!H465)=0,"",SUM(作業所!H465)/1000)</f>
        <v>8622</v>
      </c>
      <c r="AH465" s="787" t="str">
        <f>IF(SUM(作業所!I465)=0,"",SUM(作業所!I465)/1000)</f>
        <v/>
      </c>
      <c r="AI465" s="787">
        <f>IF(SUM(作業所!K465)=0,"",SUM(作業所!K465)/1000)</f>
        <v>4912</v>
      </c>
      <c r="AJ465" s="787">
        <f>IF(SUM(作業所!R465)=0,"",SUM(作業所!R465)/1000)</f>
        <v>3710</v>
      </c>
      <c r="AK465" s="788" t="str">
        <f>IF(SUM('市受託(公益)'!H465)=0,"",SUM('市受託(公益)'!H465)/1000)</f>
        <v/>
      </c>
      <c r="AL465" s="409" t="str">
        <f>IF(SUM('市受託(公益)'!I465)=0,"",SUM('市受託(公益)'!I465)/1000)</f>
        <v/>
      </c>
      <c r="AM465" s="133" t="str">
        <f>IF(SUM('市受託(公益)'!K465)=0,"",SUM('市受託(公益)'!K465)/1000)</f>
        <v/>
      </c>
    </row>
    <row r="466" spans="1:39" s="130" customFormat="1" ht="13.8" collapsed="1">
      <c r="A466" s="782"/>
      <c r="B466" s="783" t="s">
        <v>626</v>
      </c>
      <c r="C466" s="784" t="s">
        <v>627</v>
      </c>
      <c r="D466" s="793"/>
      <c r="E466" s="794"/>
      <c r="F466" s="793"/>
      <c r="G466" s="794"/>
      <c r="H466" s="785">
        <v>156</v>
      </c>
      <c r="I466" s="785">
        <f t="shared" si="101"/>
        <v>156</v>
      </c>
      <c r="J466" s="785">
        <f t="shared" si="114"/>
        <v>0</v>
      </c>
      <c r="K466" s="786" t="str">
        <f>IF(SUM(法人!H466)=0,"",SUM(法人!H466)/1000)</f>
        <v/>
      </c>
      <c r="L466" s="787" t="str">
        <f>IF(SUM(地域!H466)=0,"",SUM(地域!H466)/1000)</f>
        <v/>
      </c>
      <c r="M466" s="787" t="str">
        <f>IF(SUM(相談!H466)=0,"",SUM(相談!H466)/1000)</f>
        <v/>
      </c>
      <c r="N466" s="787" t="str">
        <f>IF(SUM(相談!I466)=0,"",SUM(相談!I466)/1000)</f>
        <v/>
      </c>
      <c r="O466" s="787" t="str">
        <f>IF(SUM(相談!M466)=0,"",SUM(相談!M466)/1000)</f>
        <v/>
      </c>
      <c r="P466" s="787" t="str">
        <f>IF(SUM(相談!Q466)=0,"",SUM(相談!Q466)/1000)</f>
        <v/>
      </c>
      <c r="Q466" s="787" t="str">
        <f>IF(SUM(基金!H466)=0,"",SUM(基金!H466)/1000)</f>
        <v/>
      </c>
      <c r="R466" s="787" t="str">
        <f>IF(SUM(善銀!H466)=0,"",SUM(善銀!H466)/1000)</f>
        <v/>
      </c>
      <c r="S466" s="787" t="str">
        <f>IF(SUM(一般募金!H466)=0,"",SUM(一般募金!H466)/1000)</f>
        <v/>
      </c>
      <c r="T466" s="787" t="str">
        <f>IF(SUM(一般募金!I466)=0,"",SUM(一般募金!I466)/1000)</f>
        <v/>
      </c>
      <c r="U466" s="787" t="str">
        <f>IF(SUM(一般募金!K466)=0,"",SUM(一般募金!K466)/1000)</f>
        <v/>
      </c>
      <c r="V466" s="787" t="str">
        <f>IF(SUM(歳末募金!H466)=0,"",SUM(歳末募金!I466)/1000)</f>
        <v/>
      </c>
      <c r="W466" s="787" t="str">
        <f>IF(SUM(センター管理!H466)=0,"",SUM(センター管理!H466)/1000)</f>
        <v/>
      </c>
      <c r="X466" s="787" t="str">
        <f>IF(SUM(センター管理!K466)=0,"",SUM(センター管理!K466)/1000)</f>
        <v/>
      </c>
      <c r="Y466" s="787">
        <f>IF(SUM(居宅!H466)=0,"",SUM(居宅!H466)/1000)</f>
        <v>156</v>
      </c>
      <c r="Z466" s="787" t="str">
        <f>IF(SUM(居宅!I466)=0,"",SUM(居宅!I466)/1000)</f>
        <v/>
      </c>
      <c r="AA466" s="787" t="str">
        <f>IF(SUM(居宅!N466)=0,"",SUM(居宅!N466)/1000)</f>
        <v/>
      </c>
      <c r="AB466" s="787">
        <f>IF(SUM(居宅!U466)=0,"",SUM(居宅!U466)/1000)</f>
        <v>156</v>
      </c>
      <c r="AC466" s="787" t="str">
        <f>IF(SUM(居宅!AH466)=0,"",SUM(居宅!AH466)/1000)</f>
        <v/>
      </c>
      <c r="AD466" s="787" t="str">
        <f>IF(SUM(居宅!AL466)=0,"",SUM(居宅!AL466)/1000)</f>
        <v/>
      </c>
      <c r="AE466" s="787" t="str">
        <f>IF(SUM(居宅!AV466)=0,"",SUM(居宅!AV466)/1000)</f>
        <v/>
      </c>
      <c r="AF466" s="787" t="str">
        <f>IF(SUM(居宅!AZ466)=0,"",SUM(居宅!AZ466)/1000)</f>
        <v/>
      </c>
      <c r="AG466" s="787" t="str">
        <f>IF(SUM(作業所!H466)=0,"",SUM(作業所!H466)/1000)</f>
        <v/>
      </c>
      <c r="AH466" s="787" t="str">
        <f>IF(SUM(作業所!I466)=0,"",SUM(作業所!I466)/1000)</f>
        <v/>
      </c>
      <c r="AI466" s="787" t="str">
        <f>IF(SUM(作業所!K466)=0,"",SUM(作業所!K466)/1000)</f>
        <v/>
      </c>
      <c r="AJ466" s="787" t="str">
        <f>IF(SUM(作業所!R466)=0,"",SUM(作業所!R466)/1000)</f>
        <v/>
      </c>
      <c r="AK466" s="788" t="str">
        <f>IF(SUM('市受託(公益)'!H466)=0,"",SUM('市受託(公益)'!H466)/1000)</f>
        <v/>
      </c>
      <c r="AL466" s="410" t="str">
        <f>IF(SUM('市受託(公益)'!I466)=0,"",SUM('市受託(公益)'!I466)/1000)</f>
        <v/>
      </c>
      <c r="AM466" s="132" t="str">
        <f>IF(SUM('市受託(公益)'!K466)=0,"",SUM('市受託(公益)'!K466)/1000)</f>
        <v/>
      </c>
    </row>
    <row r="467" spans="1:39" ht="13.8" hidden="1" outlineLevel="1">
      <c r="A467" s="789"/>
      <c r="B467" s="790"/>
      <c r="C467" s="791"/>
      <c r="D467" s="792" t="s">
        <v>626</v>
      </c>
      <c r="E467" s="736" t="s">
        <v>627</v>
      </c>
      <c r="F467" s="792"/>
      <c r="G467" s="736"/>
      <c r="H467" s="785">
        <v>156</v>
      </c>
      <c r="I467" s="785">
        <f t="shared" si="101"/>
        <v>156</v>
      </c>
      <c r="J467" s="785">
        <f t="shared" si="114"/>
        <v>0</v>
      </c>
      <c r="K467" s="786" t="str">
        <f>IF(SUM(法人!H467)=0,"",SUM(法人!H467)/1000)</f>
        <v/>
      </c>
      <c r="L467" s="787" t="str">
        <f>IF(SUM(地域!H467)=0,"",SUM(地域!H467)/1000)</f>
        <v/>
      </c>
      <c r="M467" s="787" t="str">
        <f>IF(SUM(相談!H467)=0,"",SUM(相談!H467)/1000)</f>
        <v/>
      </c>
      <c r="N467" s="787" t="str">
        <f>IF(SUM(相談!I467)=0,"",SUM(相談!I467)/1000)</f>
        <v/>
      </c>
      <c r="O467" s="787" t="str">
        <f>IF(SUM(相談!M467)=0,"",SUM(相談!M467)/1000)</f>
        <v/>
      </c>
      <c r="P467" s="787" t="str">
        <f>IF(SUM(相談!Q467)=0,"",SUM(相談!Q467)/1000)</f>
        <v/>
      </c>
      <c r="Q467" s="787" t="str">
        <f>IF(SUM(基金!H467)=0,"",SUM(基金!H467)/1000)</f>
        <v/>
      </c>
      <c r="R467" s="787" t="str">
        <f>IF(SUM(善銀!H467)=0,"",SUM(善銀!H467)/1000)</f>
        <v/>
      </c>
      <c r="S467" s="787" t="str">
        <f>IF(SUM(一般募金!H467)=0,"",SUM(一般募金!H467)/1000)</f>
        <v/>
      </c>
      <c r="T467" s="787" t="str">
        <f>IF(SUM(一般募金!I467)=0,"",SUM(一般募金!I467)/1000)</f>
        <v/>
      </c>
      <c r="U467" s="787" t="str">
        <f>IF(SUM(一般募金!K467)=0,"",SUM(一般募金!K467)/1000)</f>
        <v/>
      </c>
      <c r="V467" s="787" t="str">
        <f>IF(SUM(歳末募金!H467)=0,"",SUM(歳末募金!I467)/1000)</f>
        <v/>
      </c>
      <c r="W467" s="787" t="str">
        <f>IF(SUM(センター管理!H467)=0,"",SUM(センター管理!H467)/1000)</f>
        <v/>
      </c>
      <c r="X467" s="787" t="str">
        <f>IF(SUM(センター管理!K467)=0,"",SUM(センター管理!K467)/1000)</f>
        <v/>
      </c>
      <c r="Y467" s="787">
        <f>IF(SUM(居宅!H467)=0,"",SUM(居宅!H467)/1000)</f>
        <v>156</v>
      </c>
      <c r="Z467" s="787" t="str">
        <f>IF(SUM(居宅!I467)=0,"",SUM(居宅!I467)/1000)</f>
        <v/>
      </c>
      <c r="AA467" s="787" t="str">
        <f>IF(SUM(居宅!N467)=0,"",SUM(居宅!N467)/1000)</f>
        <v/>
      </c>
      <c r="AB467" s="787">
        <f>IF(SUM(居宅!U467)=0,"",SUM(居宅!U467)/1000)</f>
        <v>156</v>
      </c>
      <c r="AC467" s="787" t="str">
        <f>IF(SUM(居宅!AH467)=0,"",SUM(居宅!AH467)/1000)</f>
        <v/>
      </c>
      <c r="AD467" s="787" t="str">
        <f>IF(SUM(居宅!AL467)=0,"",SUM(居宅!AL467)/1000)</f>
        <v/>
      </c>
      <c r="AE467" s="787" t="str">
        <f>IF(SUM(居宅!AV467)=0,"",SUM(居宅!AV467)/1000)</f>
        <v/>
      </c>
      <c r="AF467" s="787" t="str">
        <f>IF(SUM(居宅!AZ467)=0,"",SUM(居宅!AZ467)/1000)</f>
        <v/>
      </c>
      <c r="AG467" s="787" t="str">
        <f>IF(SUM(作業所!H467)=0,"",SUM(作業所!H467)/1000)</f>
        <v/>
      </c>
      <c r="AH467" s="787" t="str">
        <f>IF(SUM(作業所!I467)=0,"",SUM(作業所!I467)/1000)</f>
        <v/>
      </c>
      <c r="AI467" s="787" t="str">
        <f>IF(SUM(作業所!K467)=0,"",SUM(作業所!K467)/1000)</f>
        <v/>
      </c>
      <c r="AJ467" s="787" t="str">
        <f>IF(SUM(作業所!R467)=0,"",SUM(作業所!R467)/1000)</f>
        <v/>
      </c>
      <c r="AK467" s="788" t="str">
        <f>IF(SUM('市受託(公益)'!H467)=0,"",SUM('市受託(公益)'!H467)/1000)</f>
        <v/>
      </c>
      <c r="AL467" s="409" t="str">
        <f>IF(SUM('市受託(公益)'!I467)=0,"",SUM('市受託(公益)'!I467)/1000)</f>
        <v/>
      </c>
      <c r="AM467" s="133" t="str">
        <f>IF(SUM('市受託(公益)'!K467)=0,"",SUM('市受託(公益)'!K467)/1000)</f>
        <v/>
      </c>
    </row>
    <row r="468" spans="1:39" s="130" customFormat="1" ht="13.8" collapsed="1">
      <c r="A468" s="782"/>
      <c r="B468" s="783" t="s">
        <v>936</v>
      </c>
      <c r="C468" s="784" t="s">
        <v>157</v>
      </c>
      <c r="D468" s="793"/>
      <c r="E468" s="794"/>
      <c r="F468" s="793"/>
      <c r="G468" s="794"/>
      <c r="H468" s="785">
        <v>500</v>
      </c>
      <c r="I468" s="785">
        <f t="shared" si="101"/>
        <v>500</v>
      </c>
      <c r="J468" s="785">
        <f t="shared" si="114"/>
        <v>0</v>
      </c>
      <c r="K468" s="786" t="str">
        <f>IF(SUM(法人!H468)=0,"",SUM(法人!H468)/1000)</f>
        <v/>
      </c>
      <c r="L468" s="787" t="str">
        <f>IF(SUM(地域!H468)=0,"",SUM(地域!H468)/1000)</f>
        <v/>
      </c>
      <c r="M468" s="787">
        <f>IF(SUM(相談!H468)=0,"",SUM(相談!H468)/1000)</f>
        <v>500</v>
      </c>
      <c r="N468" s="787" t="str">
        <f>IF(SUM(相談!I468)=0,"",SUM(相談!I468)/1000)</f>
        <v/>
      </c>
      <c r="O468" s="787" t="str">
        <f>IF(SUM(相談!M468)=0,"",SUM(相談!M468)/1000)</f>
        <v/>
      </c>
      <c r="P468" s="787">
        <f>IF(SUM(相談!Q468)=0,"",SUM(相談!Q468)/1000)</f>
        <v>500</v>
      </c>
      <c r="Q468" s="787" t="str">
        <f>IF(SUM(基金!H468)=0,"",SUM(基金!H468)/1000)</f>
        <v/>
      </c>
      <c r="R468" s="787" t="str">
        <f>IF(SUM(善銀!H468)=0,"",SUM(善銀!H468)/1000)</f>
        <v/>
      </c>
      <c r="S468" s="787" t="str">
        <f>IF(SUM(一般募金!H468)=0,"",SUM(一般募金!H468)/1000)</f>
        <v/>
      </c>
      <c r="T468" s="787" t="str">
        <f>IF(SUM(一般募金!I468)=0,"",SUM(一般募金!I468)/1000)</f>
        <v/>
      </c>
      <c r="U468" s="787" t="str">
        <f>IF(SUM(一般募金!K468)=0,"",SUM(一般募金!K468)/1000)</f>
        <v/>
      </c>
      <c r="V468" s="787" t="str">
        <f>IF(SUM(歳末募金!H468)=0,"",SUM(歳末募金!I468)/1000)</f>
        <v/>
      </c>
      <c r="W468" s="787" t="str">
        <f>IF(SUM(センター管理!H468)=0,"",SUM(センター管理!H468)/1000)</f>
        <v/>
      </c>
      <c r="X468" s="787" t="str">
        <f>IF(SUM(センター管理!K468)=0,"",SUM(センター管理!K468)/1000)</f>
        <v/>
      </c>
      <c r="Y468" s="787" t="str">
        <f>IF(SUM(居宅!H468)=0,"",SUM(居宅!H468)/1000)</f>
        <v/>
      </c>
      <c r="Z468" s="787" t="str">
        <f>IF(SUM(居宅!I468)=0,"",SUM(居宅!I468)/1000)</f>
        <v/>
      </c>
      <c r="AA468" s="787" t="str">
        <f>IF(SUM(居宅!N468)=0,"",SUM(居宅!N468)/1000)</f>
        <v/>
      </c>
      <c r="AB468" s="787" t="str">
        <f>IF(SUM(居宅!U468)=0,"",SUM(居宅!U468)/1000)</f>
        <v/>
      </c>
      <c r="AC468" s="787" t="str">
        <f>IF(SUM(居宅!AH468)=0,"",SUM(居宅!AH468)/1000)</f>
        <v/>
      </c>
      <c r="AD468" s="787" t="str">
        <f>IF(SUM(居宅!AL468)=0,"",SUM(居宅!AL468)/1000)</f>
        <v/>
      </c>
      <c r="AE468" s="787" t="str">
        <f>IF(SUM(居宅!AV468)=0,"",SUM(居宅!AV468)/1000)</f>
        <v/>
      </c>
      <c r="AF468" s="787" t="str">
        <f>IF(SUM(居宅!AZ468)=0,"",SUM(居宅!AZ468)/1000)</f>
        <v/>
      </c>
      <c r="AG468" s="787" t="str">
        <f>IF(SUM(作業所!H468)=0,"",SUM(作業所!H468)/1000)</f>
        <v/>
      </c>
      <c r="AH468" s="787" t="str">
        <f>IF(SUM(作業所!I468)=0,"",SUM(作業所!I468)/1000)</f>
        <v/>
      </c>
      <c r="AI468" s="787" t="str">
        <f>IF(SUM(作業所!K468)=0,"",SUM(作業所!K468)/1000)</f>
        <v/>
      </c>
      <c r="AJ468" s="787" t="str">
        <f>IF(SUM(作業所!R468)=0,"",SUM(作業所!R468)/1000)</f>
        <v/>
      </c>
      <c r="AK468" s="788" t="str">
        <f>IF(SUM('市受託(公益)'!H468)=0,"",SUM('市受託(公益)'!H468)/1000)</f>
        <v/>
      </c>
      <c r="AL468" s="410" t="str">
        <f>IF(SUM('市受託(公益)'!I468)=0,"",SUM('市受託(公益)'!I468)/1000)</f>
        <v/>
      </c>
      <c r="AM468" s="132" t="str">
        <f>IF(SUM('市受託(公益)'!K468)=0,"",SUM('市受託(公益)'!K468)/1000)</f>
        <v/>
      </c>
    </row>
    <row r="469" spans="1:39" ht="13.8" hidden="1" outlineLevel="1">
      <c r="A469" s="789"/>
      <c r="B469" s="790"/>
      <c r="C469" s="791"/>
      <c r="D469" s="792" t="s">
        <v>937</v>
      </c>
      <c r="E469" s="736" t="s">
        <v>158</v>
      </c>
      <c r="F469" s="792"/>
      <c r="G469" s="736"/>
      <c r="H469" s="785">
        <v>500</v>
      </c>
      <c r="I469" s="785">
        <f t="shared" si="101"/>
        <v>500</v>
      </c>
      <c r="J469" s="785">
        <f t="shared" si="114"/>
        <v>0</v>
      </c>
      <c r="K469" s="786" t="str">
        <f>IF(SUM(法人!H469)=0,"",SUM(法人!H469)/1000)</f>
        <v/>
      </c>
      <c r="L469" s="787" t="str">
        <f>IF(SUM(地域!H469)=0,"",SUM(地域!H469)/1000)</f>
        <v/>
      </c>
      <c r="M469" s="787">
        <f>IF(SUM(相談!H469)=0,"",SUM(相談!H469)/1000)</f>
        <v>500</v>
      </c>
      <c r="N469" s="787" t="str">
        <f>IF(SUM(相談!I469)=0,"",SUM(相談!I469)/1000)</f>
        <v/>
      </c>
      <c r="O469" s="787" t="str">
        <f>IF(SUM(相談!M469)=0,"",SUM(相談!M469)/1000)</f>
        <v/>
      </c>
      <c r="P469" s="787">
        <f>IF(SUM(相談!Q469)=0,"",SUM(相談!Q469)/1000)</f>
        <v>500</v>
      </c>
      <c r="Q469" s="787" t="str">
        <f>IF(SUM(基金!H469)=0,"",SUM(基金!H469)/1000)</f>
        <v/>
      </c>
      <c r="R469" s="787" t="str">
        <f>IF(SUM(善銀!H469)=0,"",SUM(善銀!H469)/1000)</f>
        <v/>
      </c>
      <c r="S469" s="787" t="str">
        <f>IF(SUM(一般募金!H469)=0,"",SUM(一般募金!H469)/1000)</f>
        <v/>
      </c>
      <c r="T469" s="787" t="str">
        <f>IF(SUM(一般募金!I469)=0,"",SUM(一般募金!I469)/1000)</f>
        <v/>
      </c>
      <c r="U469" s="787" t="str">
        <f>IF(SUM(一般募金!K469)=0,"",SUM(一般募金!K469)/1000)</f>
        <v/>
      </c>
      <c r="V469" s="787" t="str">
        <f>IF(SUM(歳末募金!H469)=0,"",SUM(歳末募金!I469)/1000)</f>
        <v/>
      </c>
      <c r="W469" s="787" t="str">
        <f>IF(SUM(センター管理!H469)=0,"",SUM(センター管理!H469)/1000)</f>
        <v/>
      </c>
      <c r="X469" s="787" t="str">
        <f>IF(SUM(センター管理!K469)=0,"",SUM(センター管理!K469)/1000)</f>
        <v/>
      </c>
      <c r="Y469" s="787" t="str">
        <f>IF(SUM(居宅!H469)=0,"",SUM(居宅!H469)/1000)</f>
        <v/>
      </c>
      <c r="Z469" s="787" t="str">
        <f>IF(SUM(居宅!I469)=0,"",SUM(居宅!I469)/1000)</f>
        <v/>
      </c>
      <c r="AA469" s="787" t="str">
        <f>IF(SUM(居宅!N469)=0,"",SUM(居宅!N469)/1000)</f>
        <v/>
      </c>
      <c r="AB469" s="787" t="str">
        <f>IF(SUM(居宅!U469)=0,"",SUM(居宅!U469)/1000)</f>
        <v/>
      </c>
      <c r="AC469" s="787" t="str">
        <f>IF(SUM(居宅!AH469)=0,"",SUM(居宅!AH469)/1000)</f>
        <v/>
      </c>
      <c r="AD469" s="787" t="str">
        <f>IF(SUM(居宅!AL469)=0,"",SUM(居宅!AL469)/1000)</f>
        <v/>
      </c>
      <c r="AE469" s="787" t="str">
        <f>IF(SUM(居宅!AV469)=0,"",SUM(居宅!AV469)/1000)</f>
        <v/>
      </c>
      <c r="AF469" s="787" t="str">
        <f>IF(SUM(居宅!AZ469)=0,"",SUM(居宅!AZ469)/1000)</f>
        <v/>
      </c>
      <c r="AG469" s="787" t="str">
        <f>IF(SUM(作業所!H469)=0,"",SUM(作業所!H469)/1000)</f>
        <v/>
      </c>
      <c r="AH469" s="787" t="str">
        <f>IF(SUM(作業所!I469)=0,"",SUM(作業所!I469)/1000)</f>
        <v/>
      </c>
      <c r="AI469" s="787" t="str">
        <f>IF(SUM(作業所!K469)=0,"",SUM(作業所!K469)/1000)</f>
        <v/>
      </c>
      <c r="AJ469" s="787" t="str">
        <f>IF(SUM(作業所!R469)=0,"",SUM(作業所!R469)/1000)</f>
        <v/>
      </c>
      <c r="AK469" s="788" t="str">
        <f>IF(SUM('市受託(公益)'!H469)=0,"",SUM('市受託(公益)'!H469)/1000)</f>
        <v/>
      </c>
      <c r="AL469" s="409" t="str">
        <f>IF(SUM('市受託(公益)'!I469)=0,"",SUM('市受託(公益)'!I469)/1000)</f>
        <v/>
      </c>
      <c r="AM469" s="133" t="str">
        <f>IF(SUM('市受託(公益)'!K469)=0,"",SUM('市受託(公益)'!K469)/1000)</f>
        <v/>
      </c>
    </row>
    <row r="470" spans="1:39" ht="13.8" hidden="1" outlineLevel="3">
      <c r="A470" s="789"/>
      <c r="B470" s="738"/>
      <c r="C470" s="739"/>
      <c r="D470" s="740"/>
      <c r="E470" s="739"/>
      <c r="F470" s="735" t="s">
        <v>682</v>
      </c>
      <c r="G470" s="736" t="s">
        <v>702</v>
      </c>
      <c r="H470" s="785">
        <v>300</v>
      </c>
      <c r="I470" s="785">
        <f t="shared" si="101"/>
        <v>300</v>
      </c>
      <c r="J470" s="785">
        <f t="shared" si="114"/>
        <v>0</v>
      </c>
      <c r="K470" s="786" t="str">
        <f>IF(SUM(法人!H470)=0,"",SUM(法人!H470)/1000)</f>
        <v/>
      </c>
      <c r="L470" s="787" t="str">
        <f>IF(SUM(地域!H470)=0,"",SUM(地域!H470)/1000)</f>
        <v/>
      </c>
      <c r="M470" s="787">
        <f>IF(SUM(相談!H470)=0,"",SUM(相談!H470)/1000)</f>
        <v>300</v>
      </c>
      <c r="N470" s="787" t="str">
        <f>IF(SUM(相談!I470)=0,"",SUM(相談!I470)/1000)</f>
        <v/>
      </c>
      <c r="O470" s="787" t="str">
        <f>IF(SUM(相談!M470)=0,"",SUM(相談!M470)/1000)</f>
        <v/>
      </c>
      <c r="P470" s="787">
        <f>IF(SUM(相談!Q470)=0,"",SUM(相談!Q470)/1000)</f>
        <v>300</v>
      </c>
      <c r="Q470" s="787" t="str">
        <f>IF(SUM(基金!H470)=0,"",SUM(基金!H470)/1000)</f>
        <v/>
      </c>
      <c r="R470" s="787" t="str">
        <f>IF(SUM(善銀!H470)=0,"",SUM(善銀!H470)/1000)</f>
        <v/>
      </c>
      <c r="S470" s="787" t="str">
        <f>IF(SUM(一般募金!H470)=0,"",SUM(一般募金!H470)/1000)</f>
        <v/>
      </c>
      <c r="T470" s="787" t="str">
        <f>IF(SUM(一般募金!I470)=0,"",SUM(一般募金!I470)/1000)</f>
        <v/>
      </c>
      <c r="U470" s="787" t="str">
        <f>IF(SUM(一般募金!K470)=0,"",SUM(一般募金!K470)/1000)</f>
        <v/>
      </c>
      <c r="V470" s="787" t="str">
        <f>IF(SUM(歳末募金!H470)=0,"",SUM(歳末募金!I470)/1000)</f>
        <v/>
      </c>
      <c r="W470" s="787" t="str">
        <f>IF(SUM(センター管理!H470)=0,"",SUM(センター管理!H470)/1000)</f>
        <v/>
      </c>
      <c r="X470" s="787" t="str">
        <f>IF(SUM(センター管理!K470)=0,"",SUM(センター管理!K470)/1000)</f>
        <v/>
      </c>
      <c r="Y470" s="787" t="str">
        <f>IF(SUM(居宅!H470)=0,"",SUM(居宅!H470)/1000)</f>
        <v/>
      </c>
      <c r="Z470" s="787" t="str">
        <f>IF(SUM(居宅!I470)=0,"",SUM(居宅!I470)/1000)</f>
        <v/>
      </c>
      <c r="AA470" s="787" t="str">
        <f>IF(SUM(居宅!N470)=0,"",SUM(居宅!N470)/1000)</f>
        <v/>
      </c>
      <c r="AB470" s="787" t="str">
        <f>IF(SUM(居宅!U470)=0,"",SUM(居宅!U470)/1000)</f>
        <v/>
      </c>
      <c r="AC470" s="787" t="str">
        <f>IF(SUM(居宅!AH470)=0,"",SUM(居宅!AH470)/1000)</f>
        <v/>
      </c>
      <c r="AD470" s="787" t="str">
        <f>IF(SUM(居宅!AL470)=0,"",SUM(居宅!AL470)/1000)</f>
        <v/>
      </c>
      <c r="AE470" s="787" t="str">
        <f>IF(SUM(居宅!AV470)=0,"",SUM(居宅!AV470)/1000)</f>
        <v/>
      </c>
      <c r="AF470" s="787" t="str">
        <f>IF(SUM(居宅!AZ470)=0,"",SUM(居宅!AZ470)/1000)</f>
        <v/>
      </c>
      <c r="AG470" s="787" t="str">
        <f>IF(SUM(作業所!H470)=0,"",SUM(作業所!H470)/1000)</f>
        <v/>
      </c>
      <c r="AH470" s="787" t="str">
        <f>IF(SUM(作業所!I470)=0,"",SUM(作業所!I470)/1000)</f>
        <v/>
      </c>
      <c r="AI470" s="787" t="str">
        <f>IF(SUM(作業所!K470)=0,"",SUM(作業所!K470)/1000)</f>
        <v/>
      </c>
      <c r="AJ470" s="787" t="str">
        <f>IF(SUM(作業所!R470)=0,"",SUM(作業所!R470)/1000)</f>
        <v/>
      </c>
      <c r="AK470" s="788" t="str">
        <f>IF(SUM('市受託(公益)'!H470)=0,"",SUM('市受託(公益)'!H470)/1000)</f>
        <v/>
      </c>
      <c r="AL470" s="409" t="str">
        <f>IF(SUM('市受託(公益)'!I470)=0,"",SUM('市受託(公益)'!I470)/1000)</f>
        <v/>
      </c>
      <c r="AM470" s="133" t="str">
        <f>IF(SUM('市受託(公益)'!K470)=0,"",SUM('市受託(公益)'!K470)/1000)</f>
        <v/>
      </c>
    </row>
    <row r="471" spans="1:39" ht="13.8" hidden="1" outlineLevel="3">
      <c r="A471" s="789"/>
      <c r="B471" s="738"/>
      <c r="C471" s="739"/>
      <c r="D471" s="740"/>
      <c r="E471" s="739"/>
      <c r="F471" s="735" t="s">
        <v>683</v>
      </c>
      <c r="G471" s="736" t="s">
        <v>703</v>
      </c>
      <c r="H471" s="785">
        <v>50</v>
      </c>
      <c r="I471" s="785">
        <f t="shared" si="101"/>
        <v>50</v>
      </c>
      <c r="J471" s="785">
        <f t="shared" si="114"/>
        <v>0</v>
      </c>
      <c r="K471" s="786" t="str">
        <f>IF(SUM(法人!H471)=0,"",SUM(法人!H471)/1000)</f>
        <v/>
      </c>
      <c r="L471" s="787" t="str">
        <f>IF(SUM(地域!H471)=0,"",SUM(地域!H471)/1000)</f>
        <v/>
      </c>
      <c r="M471" s="787">
        <f>IF(SUM(相談!H471)=0,"",SUM(相談!H471)/1000)</f>
        <v>50</v>
      </c>
      <c r="N471" s="787" t="str">
        <f>IF(SUM(相談!I471)=0,"",SUM(相談!I471)/1000)</f>
        <v/>
      </c>
      <c r="O471" s="787" t="str">
        <f>IF(SUM(相談!M471)=0,"",SUM(相談!M471)/1000)</f>
        <v/>
      </c>
      <c r="P471" s="787">
        <f>IF(SUM(相談!Q471)=0,"",SUM(相談!Q471)/1000)</f>
        <v>50</v>
      </c>
      <c r="Q471" s="787" t="str">
        <f>IF(SUM(基金!H471)=0,"",SUM(基金!H471)/1000)</f>
        <v/>
      </c>
      <c r="R471" s="787" t="str">
        <f>IF(SUM(善銀!H471)=0,"",SUM(善銀!H471)/1000)</f>
        <v/>
      </c>
      <c r="S471" s="787" t="str">
        <f>IF(SUM(一般募金!H471)=0,"",SUM(一般募金!H471)/1000)</f>
        <v/>
      </c>
      <c r="T471" s="787" t="str">
        <f>IF(SUM(一般募金!I471)=0,"",SUM(一般募金!I471)/1000)</f>
        <v/>
      </c>
      <c r="U471" s="787" t="str">
        <f>IF(SUM(一般募金!K471)=0,"",SUM(一般募金!K471)/1000)</f>
        <v/>
      </c>
      <c r="V471" s="787" t="str">
        <f>IF(SUM(歳末募金!H471)=0,"",SUM(歳末募金!I471)/1000)</f>
        <v/>
      </c>
      <c r="W471" s="787" t="str">
        <f>IF(SUM(センター管理!H471)=0,"",SUM(センター管理!H471)/1000)</f>
        <v/>
      </c>
      <c r="X471" s="787" t="str">
        <f>IF(SUM(センター管理!K471)=0,"",SUM(センター管理!K471)/1000)</f>
        <v/>
      </c>
      <c r="Y471" s="787" t="str">
        <f>IF(SUM(居宅!H471)=0,"",SUM(居宅!H471)/1000)</f>
        <v/>
      </c>
      <c r="Z471" s="787" t="str">
        <f>IF(SUM(居宅!I471)=0,"",SUM(居宅!I471)/1000)</f>
        <v/>
      </c>
      <c r="AA471" s="787" t="str">
        <f>IF(SUM(居宅!N471)=0,"",SUM(居宅!N471)/1000)</f>
        <v/>
      </c>
      <c r="AB471" s="787" t="str">
        <f>IF(SUM(居宅!U471)=0,"",SUM(居宅!U471)/1000)</f>
        <v/>
      </c>
      <c r="AC471" s="787" t="str">
        <f>IF(SUM(居宅!AH471)=0,"",SUM(居宅!AH471)/1000)</f>
        <v/>
      </c>
      <c r="AD471" s="787" t="str">
        <f>IF(SUM(居宅!AL471)=0,"",SUM(居宅!AL471)/1000)</f>
        <v/>
      </c>
      <c r="AE471" s="787" t="str">
        <f>IF(SUM(居宅!AV471)=0,"",SUM(居宅!AV471)/1000)</f>
        <v/>
      </c>
      <c r="AF471" s="787" t="str">
        <f>IF(SUM(居宅!AZ471)=0,"",SUM(居宅!AZ471)/1000)</f>
        <v/>
      </c>
      <c r="AG471" s="787" t="str">
        <f>IF(SUM(作業所!H471)=0,"",SUM(作業所!H471)/1000)</f>
        <v/>
      </c>
      <c r="AH471" s="787" t="str">
        <f>IF(SUM(作業所!I471)=0,"",SUM(作業所!I471)/1000)</f>
        <v/>
      </c>
      <c r="AI471" s="787" t="str">
        <f>IF(SUM(作業所!K471)=0,"",SUM(作業所!K471)/1000)</f>
        <v/>
      </c>
      <c r="AJ471" s="787" t="str">
        <f>IF(SUM(作業所!R471)=0,"",SUM(作業所!R471)/1000)</f>
        <v/>
      </c>
      <c r="AK471" s="788" t="str">
        <f>IF(SUM('市受託(公益)'!H471)=0,"",SUM('市受託(公益)'!H471)/1000)</f>
        <v/>
      </c>
      <c r="AL471" s="409" t="str">
        <f>IF(SUM('市受託(公益)'!I471)=0,"",SUM('市受託(公益)'!I471)/1000)</f>
        <v/>
      </c>
      <c r="AM471" s="133" t="str">
        <f>IF(SUM('市受託(公益)'!K471)=0,"",SUM('市受託(公益)'!K471)/1000)</f>
        <v/>
      </c>
    </row>
    <row r="472" spans="1:39" ht="13.8" hidden="1" outlineLevel="3">
      <c r="A472" s="789"/>
      <c r="B472" s="738"/>
      <c r="C472" s="739"/>
      <c r="D472" s="740"/>
      <c r="E472" s="739"/>
      <c r="F472" s="735" t="s">
        <v>680</v>
      </c>
      <c r="G472" s="736" t="s">
        <v>704</v>
      </c>
      <c r="H472" s="785">
        <v>50</v>
      </c>
      <c r="I472" s="785">
        <f t="shared" si="101"/>
        <v>50</v>
      </c>
      <c r="J472" s="785">
        <f t="shared" si="114"/>
        <v>0</v>
      </c>
      <c r="K472" s="786" t="str">
        <f>IF(SUM(法人!H472)=0,"",SUM(法人!H472)/1000)</f>
        <v/>
      </c>
      <c r="L472" s="787" t="str">
        <f>IF(SUM(地域!H472)=0,"",SUM(地域!H472)/1000)</f>
        <v/>
      </c>
      <c r="M472" s="787">
        <f>IF(SUM(相談!H472)=0,"",SUM(相談!H472)/1000)</f>
        <v>50</v>
      </c>
      <c r="N472" s="787" t="str">
        <f>IF(SUM(相談!I472)=0,"",SUM(相談!I472)/1000)</f>
        <v/>
      </c>
      <c r="O472" s="787" t="str">
        <f>IF(SUM(相談!M472)=0,"",SUM(相談!M472)/1000)</f>
        <v/>
      </c>
      <c r="P472" s="787">
        <f>IF(SUM(相談!Q472)=0,"",SUM(相談!Q472)/1000)</f>
        <v>50</v>
      </c>
      <c r="Q472" s="787" t="str">
        <f>IF(SUM(基金!H472)=0,"",SUM(基金!H472)/1000)</f>
        <v/>
      </c>
      <c r="R472" s="787" t="str">
        <f>IF(SUM(善銀!H472)=0,"",SUM(善銀!H472)/1000)</f>
        <v/>
      </c>
      <c r="S472" s="787" t="str">
        <f>IF(SUM(一般募金!H472)=0,"",SUM(一般募金!H472)/1000)</f>
        <v/>
      </c>
      <c r="T472" s="787" t="str">
        <f>IF(SUM(一般募金!I472)=0,"",SUM(一般募金!I472)/1000)</f>
        <v/>
      </c>
      <c r="U472" s="787" t="str">
        <f>IF(SUM(一般募金!K472)=0,"",SUM(一般募金!K472)/1000)</f>
        <v/>
      </c>
      <c r="V472" s="787" t="str">
        <f>IF(SUM(歳末募金!H472)=0,"",SUM(歳末募金!I472)/1000)</f>
        <v/>
      </c>
      <c r="W472" s="787" t="str">
        <f>IF(SUM(センター管理!H472)=0,"",SUM(センター管理!H472)/1000)</f>
        <v/>
      </c>
      <c r="X472" s="787" t="str">
        <f>IF(SUM(センター管理!K472)=0,"",SUM(センター管理!K472)/1000)</f>
        <v/>
      </c>
      <c r="Y472" s="787" t="str">
        <f>IF(SUM(居宅!H472)=0,"",SUM(居宅!H472)/1000)</f>
        <v/>
      </c>
      <c r="Z472" s="787" t="str">
        <f>IF(SUM(居宅!I472)=0,"",SUM(居宅!I472)/1000)</f>
        <v/>
      </c>
      <c r="AA472" s="787" t="str">
        <f>IF(SUM(居宅!N472)=0,"",SUM(居宅!N472)/1000)</f>
        <v/>
      </c>
      <c r="AB472" s="787" t="str">
        <f>IF(SUM(居宅!U472)=0,"",SUM(居宅!U472)/1000)</f>
        <v/>
      </c>
      <c r="AC472" s="787" t="str">
        <f>IF(SUM(居宅!AH472)=0,"",SUM(居宅!AH472)/1000)</f>
        <v/>
      </c>
      <c r="AD472" s="787" t="str">
        <f>IF(SUM(居宅!AL472)=0,"",SUM(居宅!AL472)/1000)</f>
        <v/>
      </c>
      <c r="AE472" s="787" t="str">
        <f>IF(SUM(居宅!AV472)=0,"",SUM(居宅!AV472)/1000)</f>
        <v/>
      </c>
      <c r="AF472" s="787" t="str">
        <f>IF(SUM(居宅!AZ472)=0,"",SUM(居宅!AZ472)/1000)</f>
        <v/>
      </c>
      <c r="AG472" s="787" t="str">
        <f>IF(SUM(作業所!H472)=0,"",SUM(作業所!H472)/1000)</f>
        <v/>
      </c>
      <c r="AH472" s="787" t="str">
        <f>IF(SUM(作業所!I472)=0,"",SUM(作業所!I472)/1000)</f>
        <v/>
      </c>
      <c r="AI472" s="787" t="str">
        <f>IF(SUM(作業所!K472)=0,"",SUM(作業所!K472)/1000)</f>
        <v/>
      </c>
      <c r="AJ472" s="787" t="str">
        <f>IF(SUM(作業所!R472)=0,"",SUM(作業所!R472)/1000)</f>
        <v/>
      </c>
      <c r="AK472" s="788" t="str">
        <f>IF(SUM('市受託(公益)'!H472)=0,"",SUM('市受託(公益)'!H472)/1000)</f>
        <v/>
      </c>
      <c r="AL472" s="409" t="str">
        <f>IF(SUM('市受託(公益)'!I472)=0,"",SUM('市受託(公益)'!I472)/1000)</f>
        <v/>
      </c>
      <c r="AM472" s="133" t="str">
        <f>IF(SUM('市受託(公益)'!K472)=0,"",SUM('市受託(公益)'!K472)/1000)</f>
        <v/>
      </c>
    </row>
    <row r="473" spans="1:39" ht="13.8" hidden="1" outlineLevel="3">
      <c r="A473" s="789"/>
      <c r="B473" s="738"/>
      <c r="C473" s="739"/>
      <c r="D473" s="740"/>
      <c r="E473" s="739"/>
      <c r="F473" s="735" t="s">
        <v>684</v>
      </c>
      <c r="G473" s="736" t="s">
        <v>705</v>
      </c>
      <c r="H473" s="785">
        <v>50</v>
      </c>
      <c r="I473" s="785">
        <f t="shared" si="101"/>
        <v>50</v>
      </c>
      <c r="J473" s="785">
        <f t="shared" si="114"/>
        <v>0</v>
      </c>
      <c r="K473" s="786" t="str">
        <f>IF(SUM(法人!H473)=0,"",SUM(法人!H473)/1000)</f>
        <v/>
      </c>
      <c r="L473" s="787" t="str">
        <f>IF(SUM(地域!H473)=0,"",SUM(地域!H473)/1000)</f>
        <v/>
      </c>
      <c r="M473" s="787">
        <f>IF(SUM(相談!H473)=0,"",SUM(相談!H473)/1000)</f>
        <v>50</v>
      </c>
      <c r="N473" s="787" t="str">
        <f>IF(SUM(相談!I473)=0,"",SUM(相談!I473)/1000)</f>
        <v/>
      </c>
      <c r="O473" s="787" t="str">
        <f>IF(SUM(相談!M473)=0,"",SUM(相談!M473)/1000)</f>
        <v/>
      </c>
      <c r="P473" s="787">
        <f>IF(SUM(相談!Q473)=0,"",SUM(相談!Q473)/1000)</f>
        <v>50</v>
      </c>
      <c r="Q473" s="787" t="str">
        <f>IF(SUM(基金!H473)=0,"",SUM(基金!H473)/1000)</f>
        <v/>
      </c>
      <c r="R473" s="787" t="str">
        <f>IF(SUM(善銀!H473)=0,"",SUM(善銀!H473)/1000)</f>
        <v/>
      </c>
      <c r="S473" s="787" t="str">
        <f>IF(SUM(一般募金!H473)=0,"",SUM(一般募金!H473)/1000)</f>
        <v/>
      </c>
      <c r="T473" s="787" t="str">
        <f>IF(SUM(一般募金!I473)=0,"",SUM(一般募金!I473)/1000)</f>
        <v/>
      </c>
      <c r="U473" s="787" t="str">
        <f>IF(SUM(一般募金!K473)=0,"",SUM(一般募金!K473)/1000)</f>
        <v/>
      </c>
      <c r="V473" s="787" t="str">
        <f>IF(SUM(歳末募金!H473)=0,"",SUM(歳末募金!I473)/1000)</f>
        <v/>
      </c>
      <c r="W473" s="787" t="str">
        <f>IF(SUM(センター管理!H473)=0,"",SUM(センター管理!H473)/1000)</f>
        <v/>
      </c>
      <c r="X473" s="787" t="str">
        <f>IF(SUM(センター管理!K473)=0,"",SUM(センター管理!K473)/1000)</f>
        <v/>
      </c>
      <c r="Y473" s="787" t="str">
        <f>IF(SUM(居宅!H473)=0,"",SUM(居宅!H473)/1000)</f>
        <v/>
      </c>
      <c r="Z473" s="787" t="str">
        <f>IF(SUM(居宅!I473)=0,"",SUM(居宅!I473)/1000)</f>
        <v/>
      </c>
      <c r="AA473" s="787" t="str">
        <f>IF(SUM(居宅!N473)=0,"",SUM(居宅!N473)/1000)</f>
        <v/>
      </c>
      <c r="AB473" s="787" t="str">
        <f>IF(SUM(居宅!U473)=0,"",SUM(居宅!U473)/1000)</f>
        <v/>
      </c>
      <c r="AC473" s="787" t="str">
        <f>IF(SUM(居宅!AH473)=0,"",SUM(居宅!AH473)/1000)</f>
        <v/>
      </c>
      <c r="AD473" s="787" t="str">
        <f>IF(SUM(居宅!AL473)=0,"",SUM(居宅!AL473)/1000)</f>
        <v/>
      </c>
      <c r="AE473" s="787" t="str">
        <f>IF(SUM(居宅!AV473)=0,"",SUM(居宅!AV473)/1000)</f>
        <v/>
      </c>
      <c r="AF473" s="787" t="str">
        <f>IF(SUM(居宅!AZ473)=0,"",SUM(居宅!AZ473)/1000)</f>
        <v/>
      </c>
      <c r="AG473" s="787" t="str">
        <f>IF(SUM(作業所!H473)=0,"",SUM(作業所!H473)/1000)</f>
        <v/>
      </c>
      <c r="AH473" s="787" t="str">
        <f>IF(SUM(作業所!I473)=0,"",SUM(作業所!I473)/1000)</f>
        <v/>
      </c>
      <c r="AI473" s="787" t="str">
        <f>IF(SUM(作業所!K473)=0,"",SUM(作業所!K473)/1000)</f>
        <v/>
      </c>
      <c r="AJ473" s="787" t="str">
        <f>IF(SUM(作業所!R473)=0,"",SUM(作業所!R473)/1000)</f>
        <v/>
      </c>
      <c r="AK473" s="788" t="str">
        <f>IF(SUM('市受託(公益)'!H473)=0,"",SUM('市受託(公益)'!H473)/1000)</f>
        <v/>
      </c>
      <c r="AL473" s="409" t="str">
        <f>IF(SUM('市受託(公益)'!I473)=0,"",SUM('市受託(公益)'!I473)/1000)</f>
        <v/>
      </c>
      <c r="AM473" s="133" t="str">
        <f>IF(SUM('市受託(公益)'!K473)=0,"",SUM('市受託(公益)'!K473)/1000)</f>
        <v/>
      </c>
    </row>
    <row r="474" spans="1:39" ht="13.8" hidden="1" outlineLevel="3">
      <c r="A474" s="789"/>
      <c r="B474" s="738"/>
      <c r="C474" s="739"/>
      <c r="D474" s="740"/>
      <c r="E474" s="739"/>
      <c r="F474" s="735" t="s">
        <v>690</v>
      </c>
      <c r="G474" s="736" t="s">
        <v>706</v>
      </c>
      <c r="H474" s="785">
        <v>50</v>
      </c>
      <c r="I474" s="785">
        <f t="shared" si="101"/>
        <v>50</v>
      </c>
      <c r="J474" s="785">
        <f t="shared" si="114"/>
        <v>0</v>
      </c>
      <c r="K474" s="786" t="str">
        <f>IF(SUM(法人!H474)=0,"",SUM(法人!H474)/1000)</f>
        <v/>
      </c>
      <c r="L474" s="787" t="str">
        <f>IF(SUM(地域!H474)=0,"",SUM(地域!H474)/1000)</f>
        <v/>
      </c>
      <c r="M474" s="787">
        <f>IF(SUM(相談!H474)=0,"",SUM(相談!H474)/1000)</f>
        <v>50</v>
      </c>
      <c r="N474" s="787" t="str">
        <f>IF(SUM(相談!I474)=0,"",SUM(相談!I474)/1000)</f>
        <v/>
      </c>
      <c r="O474" s="787" t="str">
        <f>IF(SUM(相談!M474)=0,"",SUM(相談!M474)/1000)</f>
        <v/>
      </c>
      <c r="P474" s="787">
        <f>IF(SUM(相談!Q474)=0,"",SUM(相談!Q474)/1000)</f>
        <v>50</v>
      </c>
      <c r="Q474" s="787" t="str">
        <f>IF(SUM(基金!H474)=0,"",SUM(基金!H474)/1000)</f>
        <v/>
      </c>
      <c r="R474" s="787" t="str">
        <f>IF(SUM(善銀!H474)=0,"",SUM(善銀!H474)/1000)</f>
        <v/>
      </c>
      <c r="S474" s="787" t="str">
        <f>IF(SUM(一般募金!H474)=0,"",SUM(一般募金!H474)/1000)</f>
        <v/>
      </c>
      <c r="T474" s="787" t="str">
        <f>IF(SUM(一般募金!I474)=0,"",SUM(一般募金!I474)/1000)</f>
        <v/>
      </c>
      <c r="U474" s="787" t="str">
        <f>IF(SUM(一般募金!K474)=0,"",SUM(一般募金!K474)/1000)</f>
        <v/>
      </c>
      <c r="V474" s="787" t="str">
        <f>IF(SUM(歳末募金!H474)=0,"",SUM(歳末募金!I474)/1000)</f>
        <v/>
      </c>
      <c r="W474" s="787" t="str">
        <f>IF(SUM(センター管理!H474)=0,"",SUM(センター管理!H474)/1000)</f>
        <v/>
      </c>
      <c r="X474" s="787" t="str">
        <f>IF(SUM(センター管理!K474)=0,"",SUM(センター管理!K474)/1000)</f>
        <v/>
      </c>
      <c r="Y474" s="787" t="str">
        <f>IF(SUM(居宅!H474)=0,"",SUM(居宅!H474)/1000)</f>
        <v/>
      </c>
      <c r="Z474" s="787" t="str">
        <f>IF(SUM(居宅!I474)=0,"",SUM(居宅!I474)/1000)</f>
        <v/>
      </c>
      <c r="AA474" s="787" t="str">
        <f>IF(SUM(居宅!N474)=0,"",SUM(居宅!N474)/1000)</f>
        <v/>
      </c>
      <c r="AB474" s="787" t="str">
        <f>IF(SUM(居宅!U474)=0,"",SUM(居宅!U474)/1000)</f>
        <v/>
      </c>
      <c r="AC474" s="787" t="str">
        <f>IF(SUM(居宅!AH474)=0,"",SUM(居宅!AH474)/1000)</f>
        <v/>
      </c>
      <c r="AD474" s="787" t="str">
        <f>IF(SUM(居宅!AL474)=0,"",SUM(居宅!AL474)/1000)</f>
        <v/>
      </c>
      <c r="AE474" s="787" t="str">
        <f>IF(SUM(居宅!AV474)=0,"",SUM(居宅!AV474)/1000)</f>
        <v/>
      </c>
      <c r="AF474" s="787" t="str">
        <f>IF(SUM(居宅!AZ474)=0,"",SUM(居宅!AZ474)/1000)</f>
        <v/>
      </c>
      <c r="AG474" s="787" t="str">
        <f>IF(SUM(作業所!H474)=0,"",SUM(作業所!H474)/1000)</f>
        <v/>
      </c>
      <c r="AH474" s="787" t="str">
        <f>IF(SUM(作業所!I474)=0,"",SUM(作業所!I474)/1000)</f>
        <v/>
      </c>
      <c r="AI474" s="787" t="str">
        <f>IF(SUM(作業所!K474)=0,"",SUM(作業所!K474)/1000)</f>
        <v/>
      </c>
      <c r="AJ474" s="787" t="str">
        <f>IF(SUM(作業所!R474)=0,"",SUM(作業所!R474)/1000)</f>
        <v/>
      </c>
      <c r="AK474" s="788" t="str">
        <f>IF(SUM('市受託(公益)'!H474)=0,"",SUM('市受託(公益)'!H474)/1000)</f>
        <v/>
      </c>
      <c r="AL474" s="409" t="str">
        <f>IF(SUM('市受託(公益)'!I474)=0,"",SUM('市受託(公益)'!I474)/1000)</f>
        <v/>
      </c>
      <c r="AM474" s="133" t="str">
        <f>IF(SUM('市受託(公益)'!K474)=0,"",SUM('市受託(公益)'!K474)/1000)</f>
        <v/>
      </c>
    </row>
    <row r="475" spans="1:39" s="130" customFormat="1" ht="13.8" collapsed="1">
      <c r="A475" s="782"/>
      <c r="B475" s="783" t="s">
        <v>503</v>
      </c>
      <c r="C475" s="784" t="s">
        <v>45</v>
      </c>
      <c r="D475" s="793"/>
      <c r="E475" s="794"/>
      <c r="F475" s="793"/>
      <c r="G475" s="794"/>
      <c r="H475" s="785">
        <v>5350</v>
      </c>
      <c r="I475" s="785">
        <f t="shared" si="101"/>
        <v>5249</v>
      </c>
      <c r="J475" s="785">
        <f t="shared" si="114"/>
        <v>-101</v>
      </c>
      <c r="K475" s="786" t="str">
        <f>IF(SUM(法人!H475)=0,"",SUM(法人!H475)/1000)</f>
        <v/>
      </c>
      <c r="L475" s="787" t="str">
        <f>IF(SUM(地域!H475)=0,"",SUM(地域!H475)/1000)</f>
        <v/>
      </c>
      <c r="M475" s="787" t="str">
        <f>IF(SUM(相談!H475)=0,"",SUM(相談!H475)/1000)</f>
        <v/>
      </c>
      <c r="N475" s="787" t="str">
        <f>IF(SUM(相談!I475)=0,"",SUM(相談!I475)/1000)</f>
        <v/>
      </c>
      <c r="O475" s="787" t="str">
        <f>IF(SUM(相談!M475)=0,"",SUM(相談!M475)/1000)</f>
        <v/>
      </c>
      <c r="P475" s="787" t="str">
        <f>IF(SUM(相談!Q475)=0,"",SUM(相談!Q475)/1000)</f>
        <v/>
      </c>
      <c r="Q475" s="787" t="str">
        <f>IF(SUM(基金!H475)=0,"",SUM(基金!H475)/1000)</f>
        <v/>
      </c>
      <c r="R475" s="787" t="str">
        <f>IF(SUM(善銀!H475)=0,"",SUM(善銀!H475)/1000)</f>
        <v/>
      </c>
      <c r="S475" s="787" t="str">
        <f>IF(SUM(一般募金!H475)=0,"",SUM(一般募金!H475)/1000)</f>
        <v/>
      </c>
      <c r="T475" s="787" t="str">
        <f>IF(SUM(一般募金!I475)=0,"",SUM(一般募金!I475)/1000)</f>
        <v/>
      </c>
      <c r="U475" s="787" t="str">
        <f>IF(SUM(一般募金!K475)=0,"",SUM(一般募金!K475)/1000)</f>
        <v/>
      </c>
      <c r="V475" s="787">
        <f>IF(SUM(歳末募金!H475)=0,"",SUM(歳末募金!I475)/1000)</f>
        <v>5249</v>
      </c>
      <c r="W475" s="787" t="str">
        <f>IF(SUM(センター管理!H475)=0,"",SUM(センター管理!H475)/1000)</f>
        <v/>
      </c>
      <c r="X475" s="787" t="str">
        <f>IF(SUM(センター管理!K475)=0,"",SUM(センター管理!K475)/1000)</f>
        <v/>
      </c>
      <c r="Y475" s="787" t="str">
        <f>IF(SUM(居宅!H475)=0,"",SUM(居宅!H475)/1000)</f>
        <v/>
      </c>
      <c r="Z475" s="787" t="str">
        <f>IF(SUM(居宅!I475)=0,"",SUM(居宅!I475)/1000)</f>
        <v/>
      </c>
      <c r="AA475" s="787" t="str">
        <f>IF(SUM(居宅!N475)=0,"",SUM(居宅!N475)/1000)</f>
        <v/>
      </c>
      <c r="AB475" s="787" t="str">
        <f>IF(SUM(居宅!U475)=0,"",SUM(居宅!U475)/1000)</f>
        <v/>
      </c>
      <c r="AC475" s="787" t="str">
        <f>IF(SUM(居宅!AH475)=0,"",SUM(居宅!AH475)/1000)</f>
        <v/>
      </c>
      <c r="AD475" s="787" t="str">
        <f>IF(SUM(居宅!AL475)=0,"",SUM(居宅!AL475)/1000)</f>
        <v/>
      </c>
      <c r="AE475" s="787" t="str">
        <f>IF(SUM(居宅!AV475)=0,"",SUM(居宅!AV475)/1000)</f>
        <v/>
      </c>
      <c r="AF475" s="787" t="str">
        <f>IF(SUM(居宅!AZ475)=0,"",SUM(居宅!AZ475)/1000)</f>
        <v/>
      </c>
      <c r="AG475" s="787" t="str">
        <f>IF(SUM(作業所!H475)=0,"",SUM(作業所!H475)/1000)</f>
        <v/>
      </c>
      <c r="AH475" s="787" t="str">
        <f>IF(SUM(作業所!I475)=0,"",SUM(作業所!I475)/1000)</f>
        <v/>
      </c>
      <c r="AI475" s="787" t="str">
        <f>IF(SUM(作業所!K475)=0,"",SUM(作業所!K475)/1000)</f>
        <v/>
      </c>
      <c r="AJ475" s="787" t="str">
        <f>IF(SUM(作業所!R475)=0,"",SUM(作業所!R475)/1000)</f>
        <v/>
      </c>
      <c r="AK475" s="788" t="str">
        <f>IF(SUM('市受託(公益)'!H475)=0,"",SUM('市受託(公益)'!H475)/1000)</f>
        <v/>
      </c>
      <c r="AL475" s="410" t="str">
        <f>IF(SUM('市受託(公益)'!I475)=0,"",SUM('市受託(公益)'!I475)/1000)</f>
        <v/>
      </c>
      <c r="AM475" s="132" t="str">
        <f>IF(SUM('市受託(公益)'!K475)=0,"",SUM('市受託(公益)'!K475)/1000)</f>
        <v/>
      </c>
    </row>
    <row r="476" spans="1:39" ht="13.8" hidden="1" outlineLevel="1">
      <c r="A476" s="789"/>
      <c r="B476" s="795"/>
      <c r="C476" s="791"/>
      <c r="D476" s="792" t="s">
        <v>504</v>
      </c>
      <c r="E476" s="736" t="s">
        <v>357</v>
      </c>
      <c r="F476" s="792"/>
      <c r="G476" s="736"/>
      <c r="H476" s="785">
        <v>5350</v>
      </c>
      <c r="I476" s="785">
        <f t="shared" si="101"/>
        <v>5249</v>
      </c>
      <c r="J476" s="785">
        <f t="shared" si="114"/>
        <v>-101</v>
      </c>
      <c r="K476" s="786" t="str">
        <f>IF(SUM(法人!H476)=0,"",SUM(法人!H476)/1000)</f>
        <v/>
      </c>
      <c r="L476" s="787" t="str">
        <f>IF(SUM(地域!H476)=0,"",SUM(地域!H476)/1000)</f>
        <v/>
      </c>
      <c r="M476" s="787" t="str">
        <f>IF(SUM(相談!H476)=0,"",SUM(相談!H476)/1000)</f>
        <v/>
      </c>
      <c r="N476" s="787" t="str">
        <f>IF(SUM(相談!I476)=0,"",SUM(相談!I476)/1000)</f>
        <v/>
      </c>
      <c r="O476" s="787" t="str">
        <f>IF(SUM(相談!M476)=0,"",SUM(相談!M476)/1000)</f>
        <v/>
      </c>
      <c r="P476" s="787" t="str">
        <f>IF(SUM(相談!Q476)=0,"",SUM(相談!Q476)/1000)</f>
        <v/>
      </c>
      <c r="Q476" s="787" t="str">
        <f>IF(SUM(基金!H476)=0,"",SUM(基金!H476)/1000)</f>
        <v/>
      </c>
      <c r="R476" s="787" t="str">
        <f>IF(SUM(善銀!H476)=0,"",SUM(善銀!H476)/1000)</f>
        <v/>
      </c>
      <c r="S476" s="787" t="str">
        <f>IF(SUM(一般募金!H476)=0,"",SUM(一般募金!H476)/1000)</f>
        <v/>
      </c>
      <c r="T476" s="787" t="str">
        <f>IF(SUM(一般募金!I476)=0,"",SUM(一般募金!I476)/1000)</f>
        <v/>
      </c>
      <c r="U476" s="787" t="str">
        <f>IF(SUM(一般募金!K476)=0,"",SUM(一般募金!K476)/1000)</f>
        <v/>
      </c>
      <c r="V476" s="787">
        <f>IF(SUM(歳末募金!H476)=0,"",SUM(歳末募金!I476)/1000)</f>
        <v>5249</v>
      </c>
      <c r="W476" s="787" t="str">
        <f>IF(SUM(センター管理!H476)=0,"",SUM(センター管理!H476)/1000)</f>
        <v/>
      </c>
      <c r="X476" s="787" t="str">
        <f>IF(SUM(センター管理!K476)=0,"",SUM(センター管理!K476)/1000)</f>
        <v/>
      </c>
      <c r="Y476" s="787" t="str">
        <f>IF(SUM(居宅!H476)=0,"",SUM(居宅!H476)/1000)</f>
        <v/>
      </c>
      <c r="Z476" s="787" t="str">
        <f>IF(SUM(居宅!I476)=0,"",SUM(居宅!I476)/1000)</f>
        <v/>
      </c>
      <c r="AA476" s="787" t="str">
        <f>IF(SUM(居宅!N476)=0,"",SUM(居宅!N476)/1000)</f>
        <v/>
      </c>
      <c r="AB476" s="787" t="str">
        <f>IF(SUM(居宅!U476)=0,"",SUM(居宅!U476)/1000)</f>
        <v/>
      </c>
      <c r="AC476" s="787" t="str">
        <f>IF(SUM(居宅!AH476)=0,"",SUM(居宅!AH476)/1000)</f>
        <v/>
      </c>
      <c r="AD476" s="787" t="str">
        <f>IF(SUM(居宅!AL476)=0,"",SUM(居宅!AL476)/1000)</f>
        <v/>
      </c>
      <c r="AE476" s="787" t="str">
        <f>IF(SUM(居宅!AV476)=0,"",SUM(居宅!AV476)/1000)</f>
        <v/>
      </c>
      <c r="AF476" s="787" t="str">
        <f>IF(SUM(居宅!AZ476)=0,"",SUM(居宅!AZ476)/1000)</f>
        <v/>
      </c>
      <c r="AG476" s="787" t="str">
        <f>IF(SUM(作業所!H476)=0,"",SUM(作業所!H476)/1000)</f>
        <v/>
      </c>
      <c r="AH476" s="787" t="str">
        <f>IF(SUM(作業所!I476)=0,"",SUM(作業所!I476)/1000)</f>
        <v/>
      </c>
      <c r="AI476" s="787" t="str">
        <f>IF(SUM(作業所!K476)=0,"",SUM(作業所!K476)/1000)</f>
        <v/>
      </c>
      <c r="AJ476" s="787" t="str">
        <f>IF(SUM(作業所!R476)=0,"",SUM(作業所!R476)/1000)</f>
        <v/>
      </c>
      <c r="AK476" s="788" t="str">
        <f>IF(SUM('市受託(公益)'!H476)=0,"",SUM('市受託(公益)'!H476)/1000)</f>
        <v/>
      </c>
      <c r="AL476" s="409" t="str">
        <f>IF(SUM('市受託(公益)'!I476)=0,"",SUM('市受託(公益)'!I476)/1000)</f>
        <v/>
      </c>
      <c r="AM476" s="133" t="str">
        <f>IF(SUM('市受託(公益)'!K476)=0,"",SUM('市受託(公益)'!K476)/1000)</f>
        <v/>
      </c>
    </row>
    <row r="477" spans="1:39" s="130" customFormat="1" ht="13.8" collapsed="1">
      <c r="A477" s="782"/>
      <c r="B477" s="783" t="s">
        <v>505</v>
      </c>
      <c r="C477" s="784" t="s">
        <v>46</v>
      </c>
      <c r="D477" s="793"/>
      <c r="E477" s="794"/>
      <c r="F477" s="793"/>
      <c r="G477" s="794"/>
      <c r="H477" s="785">
        <v>6498</v>
      </c>
      <c r="I477" s="785">
        <f t="shared" si="101"/>
        <v>5528</v>
      </c>
      <c r="J477" s="785">
        <f t="shared" si="114"/>
        <v>-970</v>
      </c>
      <c r="K477" s="786" t="str">
        <f>IF(SUM(法人!H477)=0,"",SUM(法人!H477)/1000)</f>
        <v/>
      </c>
      <c r="L477" s="787">
        <f>IF(SUM(地域!H477)=0,"",SUM(地域!H477)/1000)</f>
        <v>40</v>
      </c>
      <c r="M477" s="787" t="str">
        <f>IF(SUM(相談!H477)=0,"",SUM(相談!H477)/1000)</f>
        <v/>
      </c>
      <c r="N477" s="787" t="str">
        <f>IF(SUM(相談!I477)=0,"",SUM(相談!I477)/1000)</f>
        <v/>
      </c>
      <c r="O477" s="787" t="str">
        <f>IF(SUM(相談!M477)=0,"",SUM(相談!M477)/1000)</f>
        <v/>
      </c>
      <c r="P477" s="787" t="str">
        <f>IF(SUM(相談!Q477)=0,"",SUM(相談!Q477)/1000)</f>
        <v/>
      </c>
      <c r="Q477" s="787">
        <f>IF(SUM(基金!H477)=0,"",SUM(基金!H477)/1000)</f>
        <v>1000</v>
      </c>
      <c r="R477" s="787">
        <f>IF(SUM(善銀!H477)=0,"",SUM(善銀!H477)/1000)</f>
        <v>240</v>
      </c>
      <c r="S477" s="787">
        <f>IF(SUM(一般募金!H477)=0,"",SUM(一般募金!H477)/1000)</f>
        <v>4248</v>
      </c>
      <c r="T477" s="787" t="str">
        <f>IF(SUM(一般募金!I477)=0,"",SUM(一般募金!I477)/1000)</f>
        <v/>
      </c>
      <c r="U477" s="787">
        <f>IF(SUM(一般募金!K477)=0,"",SUM(一般募金!K477)/1000)</f>
        <v>4248</v>
      </c>
      <c r="V477" s="787" t="str">
        <f>IF(SUM(歳末募金!H477)=0,"",SUM(歳末募金!I477)/1000)</f>
        <v/>
      </c>
      <c r="W477" s="787" t="str">
        <f>IF(SUM(センター管理!H477)=0,"",SUM(センター管理!H477)/1000)</f>
        <v/>
      </c>
      <c r="X477" s="787" t="str">
        <f>IF(SUM(センター管理!K477)=0,"",SUM(センター管理!K477)/1000)</f>
        <v/>
      </c>
      <c r="Y477" s="787" t="str">
        <f>IF(SUM(居宅!H477)=0,"",SUM(居宅!H477)/1000)</f>
        <v/>
      </c>
      <c r="Z477" s="787" t="str">
        <f>IF(SUM(居宅!I477)=0,"",SUM(居宅!I477)/1000)</f>
        <v/>
      </c>
      <c r="AA477" s="787" t="str">
        <f>IF(SUM(居宅!N477)=0,"",SUM(居宅!N477)/1000)</f>
        <v/>
      </c>
      <c r="AB477" s="787" t="str">
        <f>IF(SUM(居宅!U477)=0,"",SUM(居宅!U477)/1000)</f>
        <v/>
      </c>
      <c r="AC477" s="787" t="str">
        <f>IF(SUM(居宅!AH477)=0,"",SUM(居宅!AH477)/1000)</f>
        <v/>
      </c>
      <c r="AD477" s="787" t="str">
        <f>IF(SUM(居宅!AL477)=0,"",SUM(居宅!AL477)/1000)</f>
        <v/>
      </c>
      <c r="AE477" s="787" t="str">
        <f>IF(SUM(居宅!AV477)=0,"",SUM(居宅!AV477)/1000)</f>
        <v/>
      </c>
      <c r="AF477" s="787" t="str">
        <f>IF(SUM(居宅!AZ477)=0,"",SUM(居宅!AZ477)/1000)</f>
        <v/>
      </c>
      <c r="AG477" s="787" t="str">
        <f>IF(SUM(作業所!H477)=0,"",SUM(作業所!H477)/1000)</f>
        <v/>
      </c>
      <c r="AH477" s="787" t="str">
        <f>IF(SUM(作業所!I477)=0,"",SUM(作業所!I477)/1000)</f>
        <v/>
      </c>
      <c r="AI477" s="787" t="str">
        <f>IF(SUM(作業所!K477)=0,"",SUM(作業所!K477)/1000)</f>
        <v/>
      </c>
      <c r="AJ477" s="787" t="str">
        <f>IF(SUM(作業所!R477)=0,"",SUM(作業所!R477)/1000)</f>
        <v/>
      </c>
      <c r="AK477" s="788" t="str">
        <f>IF(SUM('市受託(公益)'!H477)=0,"",SUM('市受託(公益)'!H477)/1000)</f>
        <v/>
      </c>
      <c r="AL477" s="410" t="str">
        <f>IF(SUM('市受託(公益)'!I477)=0,"",SUM('市受託(公益)'!I477)/1000)</f>
        <v/>
      </c>
      <c r="AM477" s="132" t="str">
        <f>IF(SUM('市受託(公益)'!K477)=0,"",SUM('市受託(公益)'!K477)/1000)</f>
        <v/>
      </c>
    </row>
    <row r="478" spans="1:39" ht="13.8" hidden="1" outlineLevel="1">
      <c r="A478" s="789"/>
      <c r="B478" s="790"/>
      <c r="C478" s="791"/>
      <c r="D478" s="792" t="s">
        <v>506</v>
      </c>
      <c r="E478" s="736" t="s">
        <v>46</v>
      </c>
      <c r="F478" s="792"/>
      <c r="G478" s="736"/>
      <c r="H478" s="785">
        <v>6498</v>
      </c>
      <c r="I478" s="785">
        <f t="shared" si="101"/>
        <v>5528</v>
      </c>
      <c r="J478" s="785">
        <f t="shared" si="114"/>
        <v>-970</v>
      </c>
      <c r="K478" s="786" t="str">
        <f>IF(SUM(法人!H478)=0,"",SUM(法人!H478)/1000)</f>
        <v/>
      </c>
      <c r="L478" s="787">
        <f>IF(SUM(地域!H478)=0,"",SUM(地域!H478)/1000)</f>
        <v>40</v>
      </c>
      <c r="M478" s="787" t="str">
        <f>IF(SUM(相談!H478)=0,"",SUM(相談!H478)/1000)</f>
        <v/>
      </c>
      <c r="N478" s="787" t="str">
        <f>IF(SUM(相談!I478)=0,"",SUM(相談!I478)/1000)</f>
        <v/>
      </c>
      <c r="O478" s="787" t="str">
        <f>IF(SUM(相談!M478)=0,"",SUM(相談!M478)/1000)</f>
        <v/>
      </c>
      <c r="P478" s="787" t="str">
        <f>IF(SUM(相談!Q478)=0,"",SUM(相談!Q478)/1000)</f>
        <v/>
      </c>
      <c r="Q478" s="787">
        <f>IF(SUM(基金!H478)=0,"",SUM(基金!H478)/1000)</f>
        <v>1000</v>
      </c>
      <c r="R478" s="787">
        <f>IF(SUM(善銀!H478)=0,"",SUM(善銀!H478)/1000)</f>
        <v>240</v>
      </c>
      <c r="S478" s="787">
        <f>IF(SUM(一般募金!H478)=0,"",SUM(一般募金!H478)/1000)</f>
        <v>4248</v>
      </c>
      <c r="T478" s="787" t="str">
        <f>IF(SUM(一般募金!I478)=0,"",SUM(一般募金!I478)/1000)</f>
        <v/>
      </c>
      <c r="U478" s="787">
        <f>IF(SUM(一般募金!K478)=0,"",SUM(一般募金!K478)/1000)</f>
        <v>4248</v>
      </c>
      <c r="V478" s="787" t="str">
        <f>IF(SUM(歳末募金!H478)=0,"",SUM(歳末募金!I478)/1000)</f>
        <v/>
      </c>
      <c r="W478" s="787" t="str">
        <f>IF(SUM(センター管理!H478)=0,"",SUM(センター管理!H478)/1000)</f>
        <v/>
      </c>
      <c r="X478" s="787" t="str">
        <f>IF(SUM(センター管理!K478)=0,"",SUM(センター管理!K478)/1000)</f>
        <v/>
      </c>
      <c r="Y478" s="787" t="str">
        <f>IF(SUM(居宅!H478)=0,"",SUM(居宅!H478)/1000)</f>
        <v/>
      </c>
      <c r="Z478" s="787" t="str">
        <f>IF(SUM(居宅!I478)=0,"",SUM(居宅!I478)/1000)</f>
        <v/>
      </c>
      <c r="AA478" s="787" t="str">
        <f>IF(SUM(居宅!N478)=0,"",SUM(居宅!N478)/1000)</f>
        <v/>
      </c>
      <c r="AB478" s="787" t="str">
        <f>IF(SUM(居宅!U478)=0,"",SUM(居宅!U478)/1000)</f>
        <v/>
      </c>
      <c r="AC478" s="787" t="str">
        <f>IF(SUM(居宅!AH478)=0,"",SUM(居宅!AH478)/1000)</f>
        <v/>
      </c>
      <c r="AD478" s="787" t="str">
        <f>IF(SUM(居宅!AL478)=0,"",SUM(居宅!AL478)/1000)</f>
        <v/>
      </c>
      <c r="AE478" s="787" t="str">
        <f>IF(SUM(居宅!AV478)=0,"",SUM(居宅!AV478)/1000)</f>
        <v/>
      </c>
      <c r="AF478" s="787" t="str">
        <f>IF(SUM(居宅!AZ478)=0,"",SUM(居宅!AZ478)/1000)</f>
        <v/>
      </c>
      <c r="AG478" s="787" t="str">
        <f>IF(SUM(作業所!H478)=0,"",SUM(作業所!H478)/1000)</f>
        <v/>
      </c>
      <c r="AH478" s="787" t="str">
        <f>IF(SUM(作業所!I478)=0,"",SUM(作業所!I478)/1000)</f>
        <v/>
      </c>
      <c r="AI478" s="787" t="str">
        <f>IF(SUM(作業所!K478)=0,"",SUM(作業所!K478)/1000)</f>
        <v/>
      </c>
      <c r="AJ478" s="787" t="str">
        <f>IF(SUM(作業所!R478)=0,"",SUM(作業所!R478)/1000)</f>
        <v/>
      </c>
      <c r="AK478" s="788" t="str">
        <f>IF(SUM('市受託(公益)'!H478)=0,"",SUM('市受託(公益)'!H478)/1000)</f>
        <v/>
      </c>
      <c r="AL478" s="409" t="str">
        <f>IF(SUM('市受託(公益)'!I478)=0,"",SUM('市受託(公益)'!I478)/1000)</f>
        <v/>
      </c>
      <c r="AM478" s="133" t="str">
        <f>IF(SUM('市受託(公益)'!K478)=0,"",SUM('市受託(公益)'!K478)/1000)</f>
        <v/>
      </c>
    </row>
    <row r="479" spans="1:39" s="130" customFormat="1" ht="13.8" collapsed="1">
      <c r="A479" s="782"/>
      <c r="B479" s="783" t="s">
        <v>97</v>
      </c>
      <c r="C479" s="784" t="s">
        <v>159</v>
      </c>
      <c r="D479" s="783"/>
      <c r="E479" s="784"/>
      <c r="F479" s="793"/>
      <c r="G479" s="794"/>
      <c r="H479" s="785" t="s">
        <v>871</v>
      </c>
      <c r="I479" s="785" t="str">
        <f t="shared" si="101"/>
        <v/>
      </c>
      <c r="J479" s="785" t="str">
        <f t="shared" si="114"/>
        <v xml:space="preserve"> </v>
      </c>
      <c r="K479" s="786" t="str">
        <f>IF(SUM(法人!H479)=0,"",SUM(法人!H479)/1000)</f>
        <v/>
      </c>
      <c r="L479" s="787" t="str">
        <f>IF(SUM(地域!H479)=0,"",SUM(地域!H479)/1000)</f>
        <v/>
      </c>
      <c r="M479" s="787" t="str">
        <f>IF(SUM(相談!H479)=0,"",SUM(相談!H479)/1000)</f>
        <v/>
      </c>
      <c r="N479" s="787" t="str">
        <f>IF(SUM(相談!I479)=0,"",SUM(相談!I479)/1000)</f>
        <v/>
      </c>
      <c r="O479" s="787" t="str">
        <f>IF(SUM(相談!M479)=0,"",SUM(相談!M479)/1000)</f>
        <v/>
      </c>
      <c r="P479" s="787" t="str">
        <f>IF(SUM(相談!Q479)=0,"",SUM(相談!Q479)/1000)</f>
        <v/>
      </c>
      <c r="Q479" s="787" t="str">
        <f>IF(SUM(基金!H479)=0,"",SUM(基金!H479)/1000)</f>
        <v/>
      </c>
      <c r="R479" s="787" t="str">
        <f>IF(SUM(善銀!H479)=0,"",SUM(善銀!H479)/1000)</f>
        <v/>
      </c>
      <c r="S479" s="787" t="str">
        <f>IF(SUM(一般募金!H479)=0,"",SUM(一般募金!H479)/1000)</f>
        <v/>
      </c>
      <c r="T479" s="787" t="str">
        <f>IF(SUM(一般募金!I479)=0,"",SUM(一般募金!I479)/1000)</f>
        <v/>
      </c>
      <c r="U479" s="787" t="str">
        <f>IF(SUM(一般募金!K479)=0,"",SUM(一般募金!K479)/1000)</f>
        <v/>
      </c>
      <c r="V479" s="787" t="str">
        <f>IF(SUM(歳末募金!H479)=0,"",SUM(歳末募金!I479)/1000)</f>
        <v/>
      </c>
      <c r="W479" s="787" t="str">
        <f>IF(SUM(センター管理!H479)=0,"",SUM(センター管理!H479)/1000)</f>
        <v/>
      </c>
      <c r="X479" s="787" t="str">
        <f>IF(SUM(センター管理!K479)=0,"",SUM(センター管理!K479)/1000)</f>
        <v/>
      </c>
      <c r="Y479" s="787" t="str">
        <f>IF(SUM(居宅!H479)=0,"",SUM(居宅!H479)/1000)</f>
        <v/>
      </c>
      <c r="Z479" s="787" t="str">
        <f>IF(SUM(居宅!I479)=0,"",SUM(居宅!I479)/1000)</f>
        <v/>
      </c>
      <c r="AA479" s="787" t="str">
        <f>IF(SUM(居宅!N479)=0,"",SUM(居宅!N479)/1000)</f>
        <v/>
      </c>
      <c r="AB479" s="787" t="str">
        <f>IF(SUM(居宅!U479)=0,"",SUM(居宅!U479)/1000)</f>
        <v/>
      </c>
      <c r="AC479" s="787" t="str">
        <f>IF(SUM(居宅!AH479)=0,"",SUM(居宅!AH479)/1000)</f>
        <v/>
      </c>
      <c r="AD479" s="787" t="str">
        <f>IF(SUM(居宅!AL479)=0,"",SUM(居宅!AL479)/1000)</f>
        <v/>
      </c>
      <c r="AE479" s="787" t="str">
        <f>IF(SUM(居宅!AV479)=0,"",SUM(居宅!AV479)/1000)</f>
        <v/>
      </c>
      <c r="AF479" s="787" t="str">
        <f>IF(SUM(居宅!AZ479)=0,"",SUM(居宅!AZ479)/1000)</f>
        <v/>
      </c>
      <c r="AG479" s="787" t="str">
        <f>IF(SUM(作業所!H479)=0,"",SUM(作業所!H479)/1000)</f>
        <v/>
      </c>
      <c r="AH479" s="787" t="str">
        <f>IF(SUM(作業所!I479)=0,"",SUM(作業所!I479)/1000)</f>
        <v/>
      </c>
      <c r="AI479" s="787" t="str">
        <f>IF(SUM(作業所!K479)=0,"",SUM(作業所!K479)/1000)</f>
        <v/>
      </c>
      <c r="AJ479" s="787" t="str">
        <f>IF(SUM(作業所!R479)=0,"",SUM(作業所!R479)/1000)</f>
        <v/>
      </c>
      <c r="AK479" s="788" t="str">
        <f>IF(SUM('市受託(公益)'!H479)=0,"",SUM('市受託(公益)'!H479)/1000)</f>
        <v/>
      </c>
      <c r="AL479" s="410" t="str">
        <f>IF(SUM('市受託(公益)'!I479)=0,"",SUM('市受託(公益)'!I479)/1000)</f>
        <v/>
      </c>
      <c r="AM479" s="132" t="str">
        <f>IF(SUM('市受託(公益)'!K479)=0,"",SUM('市受託(公益)'!K479)/1000)</f>
        <v/>
      </c>
    </row>
    <row r="480" spans="1:39" ht="13.8" hidden="1" outlineLevel="1">
      <c r="A480" s="789"/>
      <c r="B480" s="790"/>
      <c r="C480" s="791"/>
      <c r="D480" s="792" t="s">
        <v>97</v>
      </c>
      <c r="E480" s="736" t="s">
        <v>159</v>
      </c>
      <c r="F480" s="792"/>
      <c r="G480" s="736"/>
      <c r="H480" s="785" t="s">
        <v>871</v>
      </c>
      <c r="I480" s="785" t="str">
        <f t="shared" si="101"/>
        <v/>
      </c>
      <c r="J480" s="785" t="str">
        <f t="shared" si="114"/>
        <v xml:space="preserve"> </v>
      </c>
      <c r="K480" s="786" t="str">
        <f>IF(SUM(法人!H480)=0,"",SUM(法人!H480)/1000)</f>
        <v/>
      </c>
      <c r="L480" s="787" t="str">
        <f>IF(SUM(地域!H480)=0,"",SUM(地域!H480)/1000)</f>
        <v/>
      </c>
      <c r="M480" s="787" t="str">
        <f>IF(SUM(相談!H480)=0,"",SUM(相談!H480)/1000)</f>
        <v/>
      </c>
      <c r="N480" s="787" t="str">
        <f>IF(SUM(相談!I480)=0,"",SUM(相談!I480)/1000)</f>
        <v/>
      </c>
      <c r="O480" s="787" t="str">
        <f>IF(SUM(相談!M480)=0,"",SUM(相談!M480)/1000)</f>
        <v/>
      </c>
      <c r="P480" s="787" t="str">
        <f>IF(SUM(相談!Q480)=0,"",SUM(相談!Q480)/1000)</f>
        <v/>
      </c>
      <c r="Q480" s="787" t="str">
        <f>IF(SUM(基金!H480)=0,"",SUM(基金!H480)/1000)</f>
        <v/>
      </c>
      <c r="R480" s="787" t="str">
        <f>IF(SUM(善銀!H480)=0,"",SUM(善銀!H480)/1000)</f>
        <v/>
      </c>
      <c r="S480" s="787" t="str">
        <f>IF(SUM(一般募金!H480)=0,"",SUM(一般募金!H480)/1000)</f>
        <v/>
      </c>
      <c r="T480" s="787" t="str">
        <f>IF(SUM(一般募金!I480)=0,"",SUM(一般募金!I480)/1000)</f>
        <v/>
      </c>
      <c r="U480" s="787" t="str">
        <f>IF(SUM(一般募金!K480)=0,"",SUM(一般募金!K480)/1000)</f>
        <v/>
      </c>
      <c r="V480" s="787" t="str">
        <f>IF(SUM(歳末募金!H480)=0,"",SUM(歳末募金!I480)/1000)</f>
        <v/>
      </c>
      <c r="W480" s="787" t="str">
        <f>IF(SUM(センター管理!H480)=0,"",SUM(センター管理!H480)/1000)</f>
        <v/>
      </c>
      <c r="X480" s="787" t="str">
        <f>IF(SUM(センター管理!K480)=0,"",SUM(センター管理!K480)/1000)</f>
        <v/>
      </c>
      <c r="Y480" s="787" t="str">
        <f>IF(SUM(居宅!H480)=0,"",SUM(居宅!H480)/1000)</f>
        <v/>
      </c>
      <c r="Z480" s="787" t="str">
        <f>IF(SUM(居宅!I480)=0,"",SUM(居宅!I480)/1000)</f>
        <v/>
      </c>
      <c r="AA480" s="787" t="str">
        <f>IF(SUM(居宅!N480)=0,"",SUM(居宅!N480)/1000)</f>
        <v/>
      </c>
      <c r="AB480" s="787" t="str">
        <f>IF(SUM(居宅!U480)=0,"",SUM(居宅!U480)/1000)</f>
        <v/>
      </c>
      <c r="AC480" s="787" t="str">
        <f>IF(SUM(居宅!AH480)=0,"",SUM(居宅!AH480)/1000)</f>
        <v/>
      </c>
      <c r="AD480" s="787" t="str">
        <f>IF(SUM(居宅!AL480)=0,"",SUM(居宅!AL480)/1000)</f>
        <v/>
      </c>
      <c r="AE480" s="787" t="str">
        <f>IF(SUM(居宅!AV480)=0,"",SUM(居宅!AV480)/1000)</f>
        <v/>
      </c>
      <c r="AF480" s="787" t="str">
        <f>IF(SUM(居宅!AZ480)=0,"",SUM(居宅!AZ480)/1000)</f>
        <v/>
      </c>
      <c r="AG480" s="787" t="str">
        <f>IF(SUM(作業所!H480)=0,"",SUM(作業所!H480)/1000)</f>
        <v/>
      </c>
      <c r="AH480" s="787" t="str">
        <f>IF(SUM(作業所!I480)=0,"",SUM(作業所!I480)/1000)</f>
        <v/>
      </c>
      <c r="AI480" s="787" t="str">
        <f>IF(SUM(作業所!K480)=0,"",SUM(作業所!K480)/1000)</f>
        <v/>
      </c>
      <c r="AJ480" s="787" t="str">
        <f>IF(SUM(作業所!R480)=0,"",SUM(作業所!R480)/1000)</f>
        <v/>
      </c>
      <c r="AK480" s="788" t="str">
        <f>IF(SUM('市受託(公益)'!H480)=0,"",SUM('市受託(公益)'!H480)/1000)</f>
        <v/>
      </c>
      <c r="AL480" s="409" t="str">
        <f>IF(SUM('市受託(公益)'!I480)=0,"",SUM('市受託(公益)'!I480)/1000)</f>
        <v/>
      </c>
      <c r="AM480" s="133" t="str">
        <f>IF(SUM('市受託(公益)'!K480)=0,"",SUM('市受託(公益)'!K480)/1000)</f>
        <v/>
      </c>
    </row>
    <row r="481" spans="1:39" s="130" customFormat="1" ht="13.8" collapsed="1">
      <c r="A481" s="782"/>
      <c r="B481" s="783" t="s">
        <v>507</v>
      </c>
      <c r="C481" s="784" t="s">
        <v>160</v>
      </c>
      <c r="D481" s="793"/>
      <c r="E481" s="794"/>
      <c r="F481" s="793"/>
      <c r="G481" s="794"/>
      <c r="H481" s="785">
        <v>657</v>
      </c>
      <c r="I481" s="785">
        <f>IF(SUM(K481,L481,M481,Q481,R481,S481,V481,W481,Y481,AG481,AK481)=0,"",SUM(K481,L481,M481,Q481,R481,S481,V481,W481,Y481,AG481,AK481))</f>
        <v>397</v>
      </c>
      <c r="J481" s="785">
        <f t="shared" si="114"/>
        <v>-260</v>
      </c>
      <c r="K481" s="786">
        <f>IF(SUM(法人!H481)=0,"",SUM(法人!H481)/1000)</f>
        <v>6</v>
      </c>
      <c r="L481" s="787" t="str">
        <f>IF(SUM(地域!H481)=0,"",SUM(地域!H481)/1000)</f>
        <v/>
      </c>
      <c r="M481" s="787">
        <f>IF(SUM(相談!H481)=0,"",SUM(相談!H481)/1000)</f>
        <v>180</v>
      </c>
      <c r="N481" s="787" t="str">
        <f>IF(SUM(相談!I481)=0,"",SUM(相談!I481)/1000)</f>
        <v/>
      </c>
      <c r="O481" s="787">
        <f>IF(SUM(相談!M481)=0,"",SUM(相談!M481)/1000)</f>
        <v>180</v>
      </c>
      <c r="P481" s="787" t="str">
        <f>IF(SUM(相談!Q481)=0,"",SUM(相談!Q481)/1000)</f>
        <v/>
      </c>
      <c r="Q481" s="787" t="str">
        <f>IF(SUM(基金!H481)=0,"",SUM(基金!H481)/1000)</f>
        <v/>
      </c>
      <c r="R481" s="787" t="str">
        <f>IF(SUM(善銀!H481)=0,"",SUM(善銀!H481)/1000)</f>
        <v/>
      </c>
      <c r="S481" s="787">
        <f>IF(SUM(一般募金!H481)=0,"",SUM(一般募金!H481)/1000)</f>
        <v>5</v>
      </c>
      <c r="T481" s="787" t="str">
        <f>IF(SUM(一般募金!I481)=0,"",SUM(一般募金!I481)/1000)</f>
        <v/>
      </c>
      <c r="U481" s="787">
        <f>IF(SUM(一般募金!K481)=0,"",SUM(一般募金!K481)/1000)</f>
        <v>5</v>
      </c>
      <c r="V481" s="787" t="str">
        <f>IF(SUM(歳末募金!H481)=0,"",SUM(歳末募金!I481)/1000)</f>
        <v/>
      </c>
      <c r="W481" s="787" t="str">
        <f>IF(SUM(センター管理!H481)=0,"",SUM(センター管理!H481)/1000)</f>
        <v/>
      </c>
      <c r="X481" s="787" t="str">
        <f>IF(SUM(センター管理!K481)=0,"",SUM(センター管理!K481)/1000)</f>
        <v/>
      </c>
      <c r="Y481" s="787">
        <f>IF(SUM(居宅!H481)=0,"",SUM(居宅!H481)/1000)</f>
        <v>10</v>
      </c>
      <c r="Z481" s="787" t="str">
        <f>IF(SUM(居宅!I481)=0,"",SUM(居宅!I481)/1000)</f>
        <v/>
      </c>
      <c r="AA481" s="787" t="str">
        <f>IF(SUM(居宅!N481)=0,"",SUM(居宅!N481)/1000)</f>
        <v/>
      </c>
      <c r="AB481" s="787" t="str">
        <f>IF(SUM(居宅!U481)=0,"",SUM(居宅!U481)/1000)</f>
        <v/>
      </c>
      <c r="AC481" s="787" t="str">
        <f>IF(SUM(居宅!AH481)=0,"",SUM(居宅!AH481)/1000)</f>
        <v/>
      </c>
      <c r="AD481" s="787" t="str">
        <f>IF(SUM(居宅!AL481)=0,"",SUM(居宅!AL481)/1000)</f>
        <v/>
      </c>
      <c r="AE481" s="787">
        <f>IF(SUM(居宅!AV481)=0,"",SUM(居宅!AV481)/1000)</f>
        <v>10</v>
      </c>
      <c r="AF481" s="787" t="str">
        <f>IF(SUM(居宅!AZ481)=0,"",SUM(居宅!AZ481)/1000)</f>
        <v/>
      </c>
      <c r="AG481" s="787">
        <f>IF(SUM(作業所!H481)=0,"",SUM(作業所!H481)/1000)</f>
        <v>193</v>
      </c>
      <c r="AH481" s="787" t="str">
        <f>IF(SUM(作業所!I481)=0,"",SUM(作業所!I481)/1000)</f>
        <v/>
      </c>
      <c r="AI481" s="787">
        <f>IF(SUM(作業所!K481)=0,"",SUM(作業所!K481)/1000)</f>
        <v>161</v>
      </c>
      <c r="AJ481" s="787">
        <f>IF(SUM(作業所!R481)=0,"",SUM(作業所!R481)/1000)</f>
        <v>32</v>
      </c>
      <c r="AK481" s="788">
        <f>IF(SUM('市受託(公益)'!H481)=0,"",SUM('市受託(公益)'!H481)/1000)</f>
        <v>3</v>
      </c>
      <c r="AL481" s="410" t="str">
        <f>IF(SUM('市受託(公益)'!I481)=0,"",SUM('市受託(公益)'!I481)/1000)</f>
        <v/>
      </c>
      <c r="AM481" s="132">
        <f>IF(SUM('市受託(公益)'!K481)=0,"",SUM('市受託(公益)'!K481)/1000)</f>
        <v>3</v>
      </c>
    </row>
    <row r="482" spans="1:39" ht="13.8" hidden="1" outlineLevel="1">
      <c r="A482" s="789"/>
      <c r="B482" s="790"/>
      <c r="C482" s="791"/>
      <c r="D482" s="792" t="s">
        <v>508</v>
      </c>
      <c r="E482" s="736" t="s">
        <v>161</v>
      </c>
      <c r="F482" s="792"/>
      <c r="G482" s="736"/>
      <c r="H482" s="785">
        <v>592</v>
      </c>
      <c r="I482" s="785">
        <f>IF(SUM(K482,L482,M482,Q482,R482,S482,V482,W482,Y482,AG482,AK482)=0,"",SUM(K482,L482,M482,Q482,R482,S482,V482,W482,Y482,AG482,AK482))</f>
        <v>397</v>
      </c>
      <c r="J482" s="785">
        <f t="shared" si="114"/>
        <v>-195</v>
      </c>
      <c r="K482" s="786">
        <f>IF(SUM(法人!H482)=0,"",SUM(法人!H482)/1000)</f>
        <v>6</v>
      </c>
      <c r="L482" s="787" t="str">
        <f>IF(SUM(地域!H482)=0,"",SUM(地域!H482)/1000)</f>
        <v/>
      </c>
      <c r="M482" s="787">
        <f>IF(SUM(相談!H482)=0,"",SUM(相談!H482)/1000)</f>
        <v>180</v>
      </c>
      <c r="N482" s="787" t="str">
        <f>IF(SUM(相談!I482)=0,"",SUM(相談!I482)/1000)</f>
        <v/>
      </c>
      <c r="O482" s="787">
        <f>IF(SUM(相談!M482)=0,"",SUM(相談!M482)/1000)</f>
        <v>180</v>
      </c>
      <c r="P482" s="787" t="str">
        <f>IF(SUM(相談!Q482)=0,"",SUM(相談!Q482)/1000)</f>
        <v/>
      </c>
      <c r="Q482" s="787" t="str">
        <f>IF(SUM(基金!H482)=0,"",SUM(基金!H482)/1000)</f>
        <v/>
      </c>
      <c r="R482" s="787" t="str">
        <f>IF(SUM(善銀!H482)=0,"",SUM(善銀!H482)/1000)</f>
        <v/>
      </c>
      <c r="S482" s="787">
        <f>IF(SUM(一般募金!H482)=0,"",SUM(一般募金!H482)/1000)</f>
        <v>5</v>
      </c>
      <c r="T482" s="787" t="str">
        <f>IF(SUM(一般募金!I482)=0,"",SUM(一般募金!I482)/1000)</f>
        <v/>
      </c>
      <c r="U482" s="787">
        <f>IF(SUM(一般募金!K482)=0,"",SUM(一般募金!K482)/1000)</f>
        <v>5</v>
      </c>
      <c r="V482" s="787" t="str">
        <f>IF(SUM(歳末募金!H482)=0,"",SUM(歳末募金!I482)/1000)</f>
        <v/>
      </c>
      <c r="W482" s="787" t="str">
        <f>IF(SUM(センター管理!H482)=0,"",SUM(センター管理!H482)/1000)</f>
        <v/>
      </c>
      <c r="X482" s="787" t="str">
        <f>IF(SUM(センター管理!K482)=0,"",SUM(センター管理!K482)/1000)</f>
        <v/>
      </c>
      <c r="Y482" s="787">
        <f>IF(SUM(居宅!H482)=0,"",SUM(居宅!H482)/1000)</f>
        <v>10</v>
      </c>
      <c r="Z482" s="787" t="str">
        <f>IF(SUM(居宅!I482)=0,"",SUM(居宅!I482)/1000)</f>
        <v/>
      </c>
      <c r="AA482" s="787" t="str">
        <f>IF(SUM(居宅!N482)=0,"",SUM(居宅!N482)/1000)</f>
        <v/>
      </c>
      <c r="AB482" s="787" t="str">
        <f>IF(SUM(居宅!U482)=0,"",SUM(居宅!U482)/1000)</f>
        <v/>
      </c>
      <c r="AC482" s="787" t="str">
        <f>IF(SUM(居宅!AH482)=0,"",SUM(居宅!AH482)/1000)</f>
        <v/>
      </c>
      <c r="AD482" s="787" t="str">
        <f>IF(SUM(居宅!AL482)=0,"",SUM(居宅!AL482)/1000)</f>
        <v/>
      </c>
      <c r="AE482" s="787">
        <f>IF(SUM(居宅!AV482)=0,"",SUM(居宅!AV482)/1000)</f>
        <v>10</v>
      </c>
      <c r="AF482" s="787" t="str">
        <f>IF(SUM(居宅!AZ482)=0,"",SUM(居宅!AZ482)/1000)</f>
        <v/>
      </c>
      <c r="AG482" s="787">
        <f>IF(SUM(作業所!H482)=0,"",SUM(作業所!H482)/1000)</f>
        <v>193</v>
      </c>
      <c r="AH482" s="787" t="str">
        <f>IF(SUM(作業所!I482)=0,"",SUM(作業所!I482)/1000)</f>
        <v/>
      </c>
      <c r="AI482" s="787">
        <f>IF(SUM(作業所!K482)=0,"",SUM(作業所!K482)/1000)</f>
        <v>161</v>
      </c>
      <c r="AJ482" s="787">
        <f>IF(SUM(作業所!R482)=0,"",SUM(作業所!R482)/1000)</f>
        <v>32</v>
      </c>
      <c r="AK482" s="788">
        <f>IF(SUM('市受託(公益)'!H482)=0,"",SUM('市受託(公益)'!H482)/1000)</f>
        <v>3</v>
      </c>
      <c r="AL482" s="409" t="str">
        <f>IF(SUM('市受託(公益)'!I482)=0,"",SUM('市受託(公益)'!I482)/1000)</f>
        <v/>
      </c>
      <c r="AM482" s="133">
        <f>IF(SUM('市受託(公益)'!K482)=0,"",SUM('市受託(公益)'!K482)/1000)</f>
        <v>3</v>
      </c>
    </row>
    <row r="483" spans="1:39" ht="13.8" hidden="1" outlineLevel="1">
      <c r="A483" s="789"/>
      <c r="B483" s="738"/>
      <c r="C483" s="739"/>
      <c r="D483" s="792" t="s">
        <v>509</v>
      </c>
      <c r="E483" s="736" t="s">
        <v>138</v>
      </c>
      <c r="F483" s="792"/>
      <c r="G483" s="736"/>
      <c r="H483" s="785">
        <v>65</v>
      </c>
      <c r="I483" s="785" t="str">
        <f>IF(SUM(K483,L483,M483,Q483,R483,S483,V483,W483,Y483,AG483,AK483)=0,"",SUM(K483,L483,M483,Q483,R483,S483,V483,W483,Y483,AG483,AK483))</f>
        <v/>
      </c>
      <c r="J483" s="785" t="e">
        <f t="shared" si="114"/>
        <v>#VALUE!</v>
      </c>
      <c r="K483" s="786" t="str">
        <f>IF(SUM(法人!H483)=0,"",SUM(法人!H483)/1000)</f>
        <v/>
      </c>
      <c r="L483" s="787" t="str">
        <f>IF(SUM(地域!H483)=0,"",SUM(地域!H483)/1000)</f>
        <v/>
      </c>
      <c r="M483" s="787" t="str">
        <f>IF(SUM(相談!H483)=0,"",SUM(相談!H483)/1000)</f>
        <v/>
      </c>
      <c r="N483" s="787" t="str">
        <f>IF(SUM(相談!I483)=0,"",SUM(相談!I483)/1000)</f>
        <v/>
      </c>
      <c r="O483" s="787" t="str">
        <f>IF(SUM(相談!M483)=0,"",SUM(相談!M483)/1000)</f>
        <v/>
      </c>
      <c r="P483" s="787" t="str">
        <f>IF(SUM(相談!Q483)=0,"",SUM(相談!Q483)/1000)</f>
        <v/>
      </c>
      <c r="Q483" s="787" t="str">
        <f>IF(SUM(基金!H483)=0,"",SUM(基金!H483)/1000)</f>
        <v/>
      </c>
      <c r="R483" s="787" t="str">
        <f>IF(SUM(善銀!H483)=0,"",SUM(善銀!H483)/1000)</f>
        <v/>
      </c>
      <c r="S483" s="787" t="str">
        <f>IF(SUM(一般募金!H483)=0,"",SUM(一般募金!H483)/1000)</f>
        <v/>
      </c>
      <c r="T483" s="787" t="str">
        <f>IF(SUM(一般募金!I483)=0,"",SUM(一般募金!I483)/1000)</f>
        <v/>
      </c>
      <c r="U483" s="787" t="str">
        <f>IF(SUM(一般募金!K483)=0,"",SUM(一般募金!K483)/1000)</f>
        <v/>
      </c>
      <c r="V483" s="787" t="str">
        <f>IF(SUM(歳末募金!H483)=0,"",SUM(歳末募金!I483)/1000)</f>
        <v/>
      </c>
      <c r="W483" s="787" t="str">
        <f>IF(SUM(センター管理!H483)=0,"",SUM(センター管理!H483)/1000)</f>
        <v/>
      </c>
      <c r="X483" s="787" t="str">
        <f>IF(SUM(センター管理!K483)=0,"",SUM(センター管理!K483)/1000)</f>
        <v/>
      </c>
      <c r="Y483" s="787" t="str">
        <f>IF(SUM(居宅!H483)=0,"",SUM(居宅!H483)/1000)</f>
        <v/>
      </c>
      <c r="Z483" s="787" t="str">
        <f>IF(SUM(居宅!I483)=0,"",SUM(居宅!I483)/1000)</f>
        <v/>
      </c>
      <c r="AA483" s="787" t="str">
        <f>IF(SUM(居宅!N483)=0,"",SUM(居宅!N483)/1000)</f>
        <v/>
      </c>
      <c r="AB483" s="787" t="str">
        <f>IF(SUM(居宅!U483)=0,"",SUM(居宅!U483)/1000)</f>
        <v/>
      </c>
      <c r="AC483" s="787" t="str">
        <f>IF(SUM(居宅!AH483)=0,"",SUM(居宅!AH483)/1000)</f>
        <v/>
      </c>
      <c r="AD483" s="787" t="str">
        <f>IF(SUM(居宅!AL483)=0,"",SUM(居宅!AL483)/1000)</f>
        <v/>
      </c>
      <c r="AE483" s="787" t="str">
        <f>IF(SUM(居宅!AV483)=0,"",SUM(居宅!AV483)/1000)</f>
        <v/>
      </c>
      <c r="AF483" s="787" t="str">
        <f>IF(SUM(居宅!AZ483)=0,"",SUM(居宅!AZ483)/1000)</f>
        <v/>
      </c>
      <c r="AG483" s="787" t="str">
        <f>IF(SUM(作業所!H483)=0,"",SUM(作業所!H483)/1000)</f>
        <v/>
      </c>
      <c r="AH483" s="787" t="str">
        <f>IF(SUM(作業所!I483)=0,"",SUM(作業所!I483)/1000)</f>
        <v/>
      </c>
      <c r="AI483" s="787" t="str">
        <f>IF(SUM(作業所!K483)=0,"",SUM(作業所!K483)/1000)</f>
        <v/>
      </c>
      <c r="AJ483" s="787" t="str">
        <f>IF(SUM(作業所!R483)=0,"",SUM(作業所!R483)/1000)</f>
        <v/>
      </c>
      <c r="AK483" s="788" t="str">
        <f>IF(SUM('市受託(公益)'!H483)=0,"",SUM('市受託(公益)'!H483)/1000)</f>
        <v/>
      </c>
      <c r="AL483" s="409" t="str">
        <f>IF(SUM('市受託(公益)'!I483)=0,"",SUM('市受託(公益)'!I483)/1000)</f>
        <v/>
      </c>
      <c r="AM483" s="133" t="str">
        <f>IF(SUM('市受託(公益)'!K483)=0,"",SUM('市受託(公益)'!K483)/1000)</f>
        <v/>
      </c>
    </row>
    <row r="484" spans="1:39" ht="13.8" hidden="1" outlineLevel="2">
      <c r="A484" s="789"/>
      <c r="B484" s="738"/>
      <c r="C484" s="739"/>
      <c r="D484" s="795"/>
      <c r="E484" s="791"/>
      <c r="F484" s="792" t="s">
        <v>510</v>
      </c>
      <c r="G484" s="736" t="s">
        <v>162</v>
      </c>
      <c r="H484" s="785">
        <v>63</v>
      </c>
      <c r="I484" s="785" t="str">
        <f>IF(SUM(K484,L484,M484,Q484,R484,S484,V484,W484,Y484,AG484,AK484)=0,"",SUM(K484,L484,M484,Q484,R484,S484,V484,W484,Y484,AG484,AK484))</f>
        <v/>
      </c>
      <c r="J484" s="785" t="e">
        <f t="shared" si="114"/>
        <v>#VALUE!</v>
      </c>
      <c r="K484" s="786" t="str">
        <f>IF(SUM(法人!H484)=0,"",SUM(法人!H484)/1000)</f>
        <v/>
      </c>
      <c r="L484" s="787" t="str">
        <f>IF(SUM(地域!H484)=0,"",SUM(地域!H484)/1000)</f>
        <v/>
      </c>
      <c r="M484" s="787" t="str">
        <f>IF(SUM(相談!H484)=0,"",SUM(相談!H484)/1000)</f>
        <v/>
      </c>
      <c r="N484" s="787" t="str">
        <f>IF(SUM(相談!I484)=0,"",SUM(相談!I484)/1000)</f>
        <v/>
      </c>
      <c r="O484" s="787" t="str">
        <f>IF(SUM(相談!M484)=0,"",SUM(相談!M484)/1000)</f>
        <v/>
      </c>
      <c r="P484" s="787" t="str">
        <f>IF(SUM(相談!Q484)=0,"",SUM(相談!Q484)/1000)</f>
        <v/>
      </c>
      <c r="Q484" s="787" t="str">
        <f>IF(SUM(基金!H484)=0,"",SUM(基金!H484)/1000)</f>
        <v/>
      </c>
      <c r="R484" s="787" t="str">
        <f>IF(SUM(善銀!H484)=0,"",SUM(善銀!H484)/1000)</f>
        <v/>
      </c>
      <c r="S484" s="787" t="str">
        <f>IF(SUM(一般募金!H484)=0,"",SUM(一般募金!H484)/1000)</f>
        <v/>
      </c>
      <c r="T484" s="787" t="str">
        <f>IF(SUM(一般募金!I484)=0,"",SUM(一般募金!I484)/1000)</f>
        <v/>
      </c>
      <c r="U484" s="787" t="str">
        <f>IF(SUM(一般募金!K484)=0,"",SUM(一般募金!K484)/1000)</f>
        <v/>
      </c>
      <c r="V484" s="787" t="str">
        <f>IF(SUM(歳末募金!H484)=0,"",SUM(歳末募金!I484)/1000)</f>
        <v/>
      </c>
      <c r="W484" s="787" t="str">
        <f>IF(SUM(センター管理!H484)=0,"",SUM(センター管理!H484)/1000)</f>
        <v/>
      </c>
      <c r="X484" s="787" t="str">
        <f>IF(SUM(センター管理!K484)=0,"",SUM(センター管理!K484)/1000)</f>
        <v/>
      </c>
      <c r="Y484" s="787" t="str">
        <f>IF(SUM(居宅!H484)=0,"",SUM(居宅!H484)/1000)</f>
        <v/>
      </c>
      <c r="Z484" s="787" t="str">
        <f>IF(SUM(居宅!I484)=0,"",SUM(居宅!I484)/1000)</f>
        <v/>
      </c>
      <c r="AA484" s="787" t="str">
        <f>IF(SUM(居宅!N484)=0,"",SUM(居宅!N484)/1000)</f>
        <v/>
      </c>
      <c r="AB484" s="787" t="str">
        <f>IF(SUM(居宅!U484)=0,"",SUM(居宅!U484)/1000)</f>
        <v/>
      </c>
      <c r="AC484" s="787" t="str">
        <f>IF(SUM(居宅!AH484)=0,"",SUM(居宅!AH484)/1000)</f>
        <v/>
      </c>
      <c r="AD484" s="787" t="str">
        <f>IF(SUM(居宅!AL484)=0,"",SUM(居宅!AL484)/1000)</f>
        <v/>
      </c>
      <c r="AE484" s="787" t="str">
        <f>IF(SUM(居宅!AV484)=0,"",SUM(居宅!AV484)/1000)</f>
        <v/>
      </c>
      <c r="AF484" s="787" t="str">
        <f>IF(SUM(居宅!AZ484)=0,"",SUM(居宅!AZ484)/1000)</f>
        <v/>
      </c>
      <c r="AG484" s="787" t="str">
        <f>IF(SUM(作業所!H484)=0,"",SUM(作業所!H484)/1000)</f>
        <v/>
      </c>
      <c r="AH484" s="787" t="str">
        <f>IF(SUM(作業所!I484)=0,"",SUM(作業所!I484)/1000)</f>
        <v/>
      </c>
      <c r="AI484" s="787" t="str">
        <f>IF(SUM(作業所!K484)=0,"",SUM(作業所!K484)/1000)</f>
        <v/>
      </c>
      <c r="AJ484" s="787" t="str">
        <f>IF(SUM(作業所!R484)=0,"",SUM(作業所!R484)/1000)</f>
        <v/>
      </c>
      <c r="AK484" s="788" t="str">
        <f>IF(SUM('市受託(公益)'!H484)=0,"",SUM('市受託(公益)'!H484)/1000)</f>
        <v/>
      </c>
      <c r="AL484" s="409" t="str">
        <f>IF(SUM('市受託(公益)'!I484)=0,"",SUM('市受託(公益)'!I484)/1000)</f>
        <v/>
      </c>
      <c r="AM484" s="133" t="str">
        <f>IF(SUM('市受託(公益)'!K484)=0,"",SUM('市受託(公益)'!K484)/1000)</f>
        <v/>
      </c>
    </row>
    <row r="485" spans="1:39" ht="13.8" hidden="1" outlineLevel="2">
      <c r="A485" s="789"/>
      <c r="B485" s="738"/>
      <c r="C485" s="739"/>
      <c r="D485" s="795"/>
      <c r="E485" s="791"/>
      <c r="F485" s="792" t="s">
        <v>509</v>
      </c>
      <c r="G485" s="736" t="s">
        <v>163</v>
      </c>
      <c r="H485" s="785">
        <v>2</v>
      </c>
      <c r="I485" s="785" t="str">
        <f>IF(SUM(K485,L485,M485,Q485,R485,S485,V485,W485,Y485,AG485,AK485)=0,"",SUM(K485,L485,M485,Q485,R485,S485,V485,W485,Y485,AG485,AK485))</f>
        <v/>
      </c>
      <c r="J485" s="785" t="e">
        <f t="shared" si="114"/>
        <v>#VALUE!</v>
      </c>
      <c r="K485" s="786" t="str">
        <f>IF(SUM(法人!H485)=0,"",SUM(法人!H485)/1000)</f>
        <v/>
      </c>
      <c r="L485" s="787" t="str">
        <f>IF(SUM(地域!H485)=0,"",SUM(地域!H485)/1000)</f>
        <v/>
      </c>
      <c r="M485" s="787" t="str">
        <f>IF(SUM(相談!H485)=0,"",SUM(相談!H485)/1000)</f>
        <v/>
      </c>
      <c r="N485" s="787" t="str">
        <f>IF(SUM(相談!I485)=0,"",SUM(相談!I485)/1000)</f>
        <v/>
      </c>
      <c r="O485" s="787" t="str">
        <f>IF(SUM(相談!M485)=0,"",SUM(相談!M485)/1000)</f>
        <v/>
      </c>
      <c r="P485" s="787" t="str">
        <f>IF(SUM(相談!Q485)=0,"",SUM(相談!Q485)/1000)</f>
        <v/>
      </c>
      <c r="Q485" s="787" t="str">
        <f>IF(SUM(基金!H485)=0,"",SUM(基金!H485)/1000)</f>
        <v/>
      </c>
      <c r="R485" s="787" t="str">
        <f>IF(SUM(善銀!H485)=0,"",SUM(善銀!H485)/1000)</f>
        <v/>
      </c>
      <c r="S485" s="787" t="str">
        <f>IF(SUM(一般募金!H485)=0,"",SUM(一般募金!H485)/1000)</f>
        <v/>
      </c>
      <c r="T485" s="787" t="str">
        <f>IF(SUM(一般募金!I485)=0,"",SUM(一般募金!I485)/1000)</f>
        <v/>
      </c>
      <c r="U485" s="787" t="str">
        <f>IF(SUM(一般募金!K485)=0,"",SUM(一般募金!K485)/1000)</f>
        <v/>
      </c>
      <c r="V485" s="787" t="str">
        <f>IF(SUM(歳末募金!H485)=0,"",SUM(歳末募金!I485)/1000)</f>
        <v/>
      </c>
      <c r="W485" s="787" t="str">
        <f>IF(SUM(センター管理!H485)=0,"",SUM(センター管理!H485)/1000)</f>
        <v/>
      </c>
      <c r="X485" s="787" t="str">
        <f>IF(SUM(センター管理!K485)=0,"",SUM(センター管理!K485)/1000)</f>
        <v/>
      </c>
      <c r="Y485" s="787" t="str">
        <f>IF(SUM(居宅!H485)=0,"",SUM(居宅!H485)/1000)</f>
        <v/>
      </c>
      <c r="Z485" s="787" t="str">
        <f>IF(SUM(居宅!I485)=0,"",SUM(居宅!I485)/1000)</f>
        <v/>
      </c>
      <c r="AA485" s="787" t="str">
        <f>IF(SUM(居宅!N485)=0,"",SUM(居宅!N485)/1000)</f>
        <v/>
      </c>
      <c r="AB485" s="787" t="str">
        <f>IF(SUM(居宅!U485)=0,"",SUM(居宅!U485)/1000)</f>
        <v/>
      </c>
      <c r="AC485" s="787" t="str">
        <f>IF(SUM(居宅!AH485)=0,"",SUM(居宅!AH485)/1000)</f>
        <v/>
      </c>
      <c r="AD485" s="787" t="str">
        <f>IF(SUM(居宅!AL485)=0,"",SUM(居宅!AL485)/1000)</f>
        <v/>
      </c>
      <c r="AE485" s="787" t="str">
        <f>IF(SUM(居宅!AV485)=0,"",SUM(居宅!AV485)/1000)</f>
        <v/>
      </c>
      <c r="AF485" s="787" t="str">
        <f>IF(SUM(居宅!AZ485)=0,"",SUM(居宅!AZ485)/1000)</f>
        <v/>
      </c>
      <c r="AG485" s="787" t="str">
        <f>IF(SUM(作業所!H485)=0,"",SUM(作業所!H485)/1000)</f>
        <v/>
      </c>
      <c r="AH485" s="787" t="str">
        <f>IF(SUM(作業所!I485)=0,"",SUM(作業所!I485)/1000)</f>
        <v/>
      </c>
      <c r="AI485" s="787" t="str">
        <f>IF(SUM(作業所!K485)=0,"",SUM(作業所!K485)/1000)</f>
        <v/>
      </c>
      <c r="AJ485" s="787" t="str">
        <f>IF(SUM(作業所!R485)=0,"",SUM(作業所!R485)/1000)</f>
        <v/>
      </c>
      <c r="AK485" s="788" t="str">
        <f>IF(SUM('市受託(公益)'!H485)=0,"",SUM('市受託(公益)'!H485)/1000)</f>
        <v/>
      </c>
      <c r="AL485" s="409" t="str">
        <f>IF(SUM('市受託(公益)'!I485)=0,"",SUM('市受託(公益)'!I485)/1000)</f>
        <v/>
      </c>
      <c r="AM485" s="133" t="str">
        <f>IF(SUM('市受託(公益)'!K485)=0,"",SUM('市受託(公益)'!K485)/1000)</f>
        <v/>
      </c>
    </row>
    <row r="486" spans="1:39" s="130" customFormat="1" ht="13.8" collapsed="1">
      <c r="A486" s="782"/>
      <c r="B486" s="783" t="s">
        <v>511</v>
      </c>
      <c r="C486" s="784" t="s">
        <v>164</v>
      </c>
      <c r="D486" s="793"/>
      <c r="E486" s="794"/>
      <c r="F486" s="793"/>
      <c r="G486" s="794"/>
      <c r="H486" s="785" t="s">
        <v>871</v>
      </c>
      <c r="I486" s="785" t="str">
        <f t="shared" ref="I486:I487" si="115">IF(SUM(K486,L486,M486,Q486,R486,S486,V486,W486,Y486,AG486,AK486)=0,"",SUM(K486,L486,M486,Q486,R486,S486,V486,W486,Y486,AG486,AK486))</f>
        <v/>
      </c>
      <c r="J486" s="785" t="str">
        <f t="shared" si="114"/>
        <v xml:space="preserve"> </v>
      </c>
      <c r="K486" s="786" t="str">
        <f>IF(SUM(法人!H486)=0,"",SUM(法人!H486)/1000)</f>
        <v/>
      </c>
      <c r="L486" s="787" t="str">
        <f>IF(SUM(地域!H486)=0,"",SUM(地域!H486)/1000)</f>
        <v/>
      </c>
      <c r="M486" s="787" t="str">
        <f>IF(SUM(相談!H486)=0,"",SUM(相談!H486)/1000)</f>
        <v/>
      </c>
      <c r="N486" s="787" t="str">
        <f>IF(SUM(相談!I486)=0,"",SUM(相談!I486)/1000)</f>
        <v/>
      </c>
      <c r="O486" s="787" t="str">
        <f>IF(SUM(相談!M486)=0,"",SUM(相談!M486)/1000)</f>
        <v/>
      </c>
      <c r="P486" s="787" t="str">
        <f>IF(SUM(相談!Q486)=0,"",SUM(相談!Q486)/1000)</f>
        <v/>
      </c>
      <c r="Q486" s="787" t="str">
        <f>IF(SUM(基金!H486)=0,"",SUM(基金!H486)/1000)</f>
        <v/>
      </c>
      <c r="R486" s="787" t="str">
        <f>IF(SUM(善銀!H486)=0,"",SUM(善銀!H486)/1000)</f>
        <v/>
      </c>
      <c r="S486" s="787" t="str">
        <f>IF(SUM(一般募金!H486)=0,"",SUM(一般募金!H486)/1000)</f>
        <v/>
      </c>
      <c r="T486" s="787" t="str">
        <f>IF(SUM(一般募金!I486)=0,"",SUM(一般募金!I486)/1000)</f>
        <v/>
      </c>
      <c r="U486" s="787" t="str">
        <f>IF(SUM(一般募金!K486)=0,"",SUM(一般募金!K486)/1000)</f>
        <v/>
      </c>
      <c r="V486" s="787" t="str">
        <f>IF(SUM(歳末募金!H486)=0,"",SUM(歳末募金!I486)/1000)</f>
        <v/>
      </c>
      <c r="W486" s="787" t="str">
        <f>IF(SUM(センター管理!H486)=0,"",SUM(センター管理!H486)/1000)</f>
        <v/>
      </c>
      <c r="X486" s="787" t="str">
        <f>IF(SUM(センター管理!K486)=0,"",SUM(センター管理!K486)/1000)</f>
        <v/>
      </c>
      <c r="Y486" s="787" t="str">
        <f>IF(SUM(居宅!H486)=0,"",SUM(居宅!H486)/1000)</f>
        <v/>
      </c>
      <c r="Z486" s="787" t="str">
        <f>IF(SUM(居宅!I486)=0,"",SUM(居宅!I486)/1000)</f>
        <v/>
      </c>
      <c r="AA486" s="787" t="str">
        <f>IF(SUM(居宅!N486)=0,"",SUM(居宅!N486)/1000)</f>
        <v/>
      </c>
      <c r="AB486" s="787" t="str">
        <f>IF(SUM(居宅!U486)=0,"",SUM(居宅!U486)/1000)</f>
        <v/>
      </c>
      <c r="AC486" s="787" t="str">
        <f>IF(SUM(居宅!AH486)=0,"",SUM(居宅!AH486)/1000)</f>
        <v/>
      </c>
      <c r="AD486" s="787" t="str">
        <f>IF(SUM(居宅!AL486)=0,"",SUM(居宅!AL486)/1000)</f>
        <v/>
      </c>
      <c r="AE486" s="787" t="str">
        <f>IF(SUM(居宅!AV486)=0,"",SUM(居宅!AV486)/1000)</f>
        <v/>
      </c>
      <c r="AF486" s="787" t="str">
        <f>IF(SUM(居宅!AZ486)=0,"",SUM(居宅!AZ486)/1000)</f>
        <v/>
      </c>
      <c r="AG486" s="787" t="str">
        <f>IF(SUM(作業所!H486)=0,"",SUM(作業所!H486)/1000)</f>
        <v/>
      </c>
      <c r="AH486" s="787" t="str">
        <f>IF(SUM(作業所!I486)=0,"",SUM(作業所!I486)/1000)</f>
        <v/>
      </c>
      <c r="AI486" s="787" t="str">
        <f>IF(SUM(作業所!K486)=0,"",SUM(作業所!K486)/1000)</f>
        <v/>
      </c>
      <c r="AJ486" s="787" t="str">
        <f>IF(SUM(作業所!R486)=0,"",SUM(作業所!R486)/1000)</f>
        <v/>
      </c>
      <c r="AK486" s="788" t="str">
        <f>IF(SUM('市受託(公益)'!H486)=0,"",SUM('市受託(公益)'!H486)/1000)</f>
        <v/>
      </c>
      <c r="AL486" s="410" t="str">
        <f>IF(SUM('市受託(公益)'!I486)=0,"",SUM('市受託(公益)'!I486)/1000)</f>
        <v/>
      </c>
      <c r="AM486" s="132" t="str">
        <f>IF(SUM('市受託(公益)'!K486)=0,"",SUM('市受託(公益)'!K486)/1000)</f>
        <v/>
      </c>
    </row>
    <row r="487" spans="1:39" ht="13.8" hidden="1" outlineLevel="1">
      <c r="A487" s="810"/>
      <c r="B487" s="811"/>
      <c r="C487" s="812"/>
      <c r="D487" s="795" t="s">
        <v>512</v>
      </c>
      <c r="E487" s="791" t="s">
        <v>165</v>
      </c>
      <c r="F487" s="795"/>
      <c r="G487" s="791"/>
      <c r="H487" s="813" t="s">
        <v>871</v>
      </c>
      <c r="I487" s="785" t="str">
        <f t="shared" si="115"/>
        <v/>
      </c>
      <c r="J487" s="801" t="str">
        <f t="shared" si="114"/>
        <v xml:space="preserve"> </v>
      </c>
      <c r="K487" s="786" t="str">
        <f>IF(SUM(法人!H487)=0,"",SUM(法人!H487)/1000)</f>
        <v/>
      </c>
      <c r="L487" s="787" t="str">
        <f>IF(SUM(地域!H487)=0,"",SUM(地域!H487)/1000)</f>
        <v/>
      </c>
      <c r="M487" s="787" t="str">
        <f>IF(SUM(相談!H487)=0,"",SUM(相談!H487)/1000)</f>
        <v/>
      </c>
      <c r="N487" s="787" t="str">
        <f>IF(SUM(相談!I487)=0,"",SUM(相談!I487)/1000)</f>
        <v/>
      </c>
      <c r="O487" s="787" t="str">
        <f>IF(SUM(相談!M487)=0,"",SUM(相談!M487)/1000)</f>
        <v/>
      </c>
      <c r="P487" s="787" t="str">
        <f>IF(SUM(相談!Q487)=0,"",SUM(相談!Q487)/1000)</f>
        <v/>
      </c>
      <c r="Q487" s="787" t="str">
        <f>IF(SUM(基金!H487)=0,"",SUM(基金!H487)/1000)</f>
        <v/>
      </c>
      <c r="R487" s="787" t="str">
        <f>IF(SUM(善銀!H487)=0,"",SUM(善銀!H487)/1000)</f>
        <v/>
      </c>
      <c r="S487" s="787" t="str">
        <f>IF(SUM(一般募金!H487)=0,"",SUM(一般募金!H487)/1000)</f>
        <v/>
      </c>
      <c r="T487" s="787" t="str">
        <f>IF(SUM(一般募金!I487)=0,"",SUM(一般募金!I487)/1000)</f>
        <v/>
      </c>
      <c r="U487" s="787" t="str">
        <f>IF(SUM(一般募金!K487)=0,"",SUM(一般募金!K487)/1000)</f>
        <v/>
      </c>
      <c r="V487" s="787" t="str">
        <f>IF(SUM(歳末募金!H487)=0,"",SUM(歳末募金!I487)/1000)</f>
        <v/>
      </c>
      <c r="W487" s="787" t="str">
        <f>IF(SUM(センター管理!H487)=0,"",SUM(センター管理!H487)/1000)</f>
        <v/>
      </c>
      <c r="X487" s="787" t="str">
        <f>IF(SUM(センター管理!K487)=0,"",SUM(センター管理!K487)/1000)</f>
        <v/>
      </c>
      <c r="Y487" s="787" t="str">
        <f>IF(SUM(居宅!H487)=0,"",SUM(居宅!H487)/1000)</f>
        <v/>
      </c>
      <c r="Z487" s="787" t="str">
        <f>IF(SUM(居宅!I487)=0,"",SUM(居宅!I487)/1000)</f>
        <v/>
      </c>
      <c r="AA487" s="787" t="str">
        <f>IF(SUM(居宅!N487)=0,"",SUM(居宅!N487)/1000)</f>
        <v/>
      </c>
      <c r="AB487" s="787" t="str">
        <f>IF(SUM(居宅!U487)=0,"",SUM(居宅!U487)/1000)</f>
        <v/>
      </c>
      <c r="AC487" s="787" t="str">
        <f>IF(SUM(居宅!AH487)=0,"",SUM(居宅!AH487)/1000)</f>
        <v/>
      </c>
      <c r="AD487" s="787" t="str">
        <f>IF(SUM(居宅!AL487)=0,"",SUM(居宅!AL487)/1000)</f>
        <v/>
      </c>
      <c r="AE487" s="787" t="str">
        <f>IF(SUM(居宅!AV487)=0,"",SUM(居宅!AV487)/1000)</f>
        <v/>
      </c>
      <c r="AF487" s="787" t="str">
        <f>IF(SUM(居宅!AZ487)=0,"",SUM(居宅!AZ487)/1000)</f>
        <v/>
      </c>
      <c r="AG487" s="787" t="str">
        <f>IF(SUM(作業所!H487)=0,"",SUM(作業所!H487)/1000)</f>
        <v/>
      </c>
      <c r="AH487" s="787" t="str">
        <f>IF(SUM(作業所!I487)=0,"",SUM(作業所!I487)/1000)</f>
        <v/>
      </c>
      <c r="AI487" s="787" t="str">
        <f>IF(SUM(作業所!K487)=0,"",SUM(作業所!K487)/1000)</f>
        <v/>
      </c>
      <c r="AJ487" s="787" t="str">
        <f>IF(SUM(作業所!R487)=0,"",SUM(作業所!R487)/1000)</f>
        <v/>
      </c>
      <c r="AK487" s="788" t="str">
        <f>IF(SUM('市受託(公益)'!H487)=0,"",SUM('市受託(公益)'!H487)/1000)</f>
        <v/>
      </c>
      <c r="AL487" s="414" t="str">
        <f>IF(SUM('市受託(公益)'!I487)=0,"",SUM('市受託(公益)'!I487)/1000)</f>
        <v/>
      </c>
      <c r="AM487" s="145" t="str">
        <f>IF(SUM('市受託(公益)'!K487)=0,"",SUM('市受託(公益)'!K487)/1000)</f>
        <v/>
      </c>
    </row>
    <row r="488" spans="1:39" s="142" customFormat="1" ht="14.4" thickBot="1">
      <c r="A488" s="814" t="s">
        <v>167</v>
      </c>
      <c r="B488" s="803"/>
      <c r="C488" s="804"/>
      <c r="D488" s="803"/>
      <c r="E488" s="804"/>
      <c r="F488" s="803"/>
      <c r="G488" s="804"/>
      <c r="H488" s="805">
        <v>833240</v>
      </c>
      <c r="I488" s="805">
        <f>IF(SUM(K488,L488,M488,Q488,R488,S488,V488,W488,Y488,AG488,AK488)=0,"",SUM(K488,L488,M488,Q488,R488,S488,V488,W488,Y488,AG488,AK488))</f>
        <v>846337</v>
      </c>
      <c r="J488" s="805">
        <f t="shared" si="114"/>
        <v>13097</v>
      </c>
      <c r="K488" s="806">
        <f>IF(SUM(法人!H488)=0,"",SUM(法人!H488)/1000)</f>
        <v>57347</v>
      </c>
      <c r="L488" s="807">
        <f>IF(SUM(地域!H488)=0,"",SUM(地域!H488)/1000)</f>
        <v>86957</v>
      </c>
      <c r="M488" s="807">
        <f>IF(SUM(相談!H488)=0,"",SUM(相談!H488)/1000)</f>
        <v>55793</v>
      </c>
      <c r="N488" s="807">
        <f>IF(SUM(相談!I488)=0,"",SUM(相談!I488)/1000)</f>
        <v>49458</v>
      </c>
      <c r="O488" s="807">
        <f>IF(SUM(相談!M488)=0,"",SUM(相談!M488)/1000)</f>
        <v>4331</v>
      </c>
      <c r="P488" s="807">
        <f>IF(SUM(相談!Q488)=0,"",SUM(相談!Q488)/1000)</f>
        <v>2004</v>
      </c>
      <c r="Q488" s="807">
        <f>IF(SUM(基金!H488)=0,"",SUM(基金!H488)/1000)</f>
        <v>1451</v>
      </c>
      <c r="R488" s="807">
        <f>IF(SUM(善銀!H488)=0,"",SUM(善銀!H488)/1000)</f>
        <v>3519</v>
      </c>
      <c r="S488" s="807">
        <f>IF(SUM(一般募金!H488)=0,"",SUM(一般募金!H488)/1000)</f>
        <v>8683</v>
      </c>
      <c r="T488" s="807">
        <f>IF(SUM(一般募金!I488)=0,"",SUM(一般募金!I488)/1000)</f>
        <v>30</v>
      </c>
      <c r="U488" s="807">
        <f>IF(SUM(一般募金!K488)=0,"",SUM(一般募金!K488)/1000)</f>
        <v>8653</v>
      </c>
      <c r="V488" s="807">
        <f>IF(SUM(歳末募金!H488)=0,"",SUM(歳末募金!I488)/1000)</f>
        <v>5555</v>
      </c>
      <c r="W488" s="807">
        <f>IF(SUM(センター管理!H488)=0,"",SUM(センター管理!H488)/1000)</f>
        <v>5544</v>
      </c>
      <c r="X488" s="807">
        <f>IF(SUM(センター管理!K488)=0,"",SUM(センター管理!K488)/1000)</f>
        <v>5544</v>
      </c>
      <c r="Y488" s="807">
        <f>IF(SUM(居宅!H488)=0,"",SUM(居宅!H488)/1000)</f>
        <v>512474</v>
      </c>
      <c r="Z488" s="807">
        <f>IF(SUM(居宅!I488)=0,"",SUM(居宅!I488)/1000)</f>
        <v>22992</v>
      </c>
      <c r="AA488" s="807">
        <f>IF(SUM(居宅!N488)=0,"",SUM(居宅!N488)/1000)</f>
        <v>54518</v>
      </c>
      <c r="AB488" s="807">
        <f>IF(SUM(居宅!U488)=0,"",SUM(居宅!U488)/1000)</f>
        <v>177429</v>
      </c>
      <c r="AC488" s="807">
        <f>IF(SUM(居宅!AH488)=0,"",SUM(居宅!AH488)/1000)</f>
        <v>32073</v>
      </c>
      <c r="AD488" s="807">
        <f>IF(SUM(居宅!AL488)=0,"",SUM(居宅!AL488)/1000)</f>
        <v>102604</v>
      </c>
      <c r="AE488" s="807">
        <f>IF(SUM(居宅!AV488)=0,"",SUM(居宅!AV488)/1000)</f>
        <v>73045</v>
      </c>
      <c r="AF488" s="807">
        <f>IF(SUM(居宅!AZ488)=0,"",SUM(居宅!AZ488)/1000)</f>
        <v>49813</v>
      </c>
      <c r="AG488" s="807">
        <f>IF(SUM(作業所!H488)=0,"",SUM(作業所!H488)/1000)</f>
        <v>105486</v>
      </c>
      <c r="AH488" s="807" t="str">
        <f>IF(SUM(作業所!I488)=0,"",SUM(作業所!I488)/1000)</f>
        <v/>
      </c>
      <c r="AI488" s="807">
        <f>IF(SUM(作業所!K488)=0,"",SUM(作業所!K488)/1000)</f>
        <v>71952</v>
      </c>
      <c r="AJ488" s="807">
        <f>IF(SUM(作業所!R488)=0,"",SUM(作業所!R488)/1000)</f>
        <v>33534</v>
      </c>
      <c r="AK488" s="808">
        <f>IF(SUM('市受託(公益)'!H488)=0,"",SUM('市受託(公益)'!H488)/1000)</f>
        <v>3528</v>
      </c>
      <c r="AL488" s="415">
        <f>IF(SUM('市受託(公益)'!I488)=0,"",SUM('市受託(公益)'!I488)/1000)</f>
        <v>2806</v>
      </c>
      <c r="AM488" s="146">
        <f>IF(SUM('市受託(公益)'!K488)=0,"",SUM('市受託(公益)'!K488)/1000)</f>
        <v>722</v>
      </c>
    </row>
    <row r="489" spans="1:39" s="142" customFormat="1" ht="14.4" thickBot="1">
      <c r="A489" s="815" t="s">
        <v>166</v>
      </c>
      <c r="B489" s="816"/>
      <c r="C489" s="817"/>
      <c r="D489" s="818"/>
      <c r="E489" s="819"/>
      <c r="F489" s="818"/>
      <c r="G489" s="819"/>
      <c r="H489" s="820">
        <v>-27120</v>
      </c>
      <c r="I489" s="820">
        <f>IF(SUM(K489,L489,M489,Q489,R489,S489,V489,W489,Y489,AG489,AK489)=0,"",SUM(K489,L489,M489,Q489,R489,S489,V489,W489,Y489,AG489,AK489))</f>
        <v>54</v>
      </c>
      <c r="J489" s="820">
        <f t="shared" si="114"/>
        <v>27174</v>
      </c>
      <c r="K489" s="821">
        <f>IF(SUM(法人!H489)=0,"",SUM(法人!H489)/1000)</f>
        <v>-17057</v>
      </c>
      <c r="L489" s="822">
        <f>IF(SUM(地域!H489)=0,"",SUM(地域!H489)/1000)</f>
        <v>-17532</v>
      </c>
      <c r="M489" s="822">
        <f>IF(SUM(相談!H489)=0,"",SUM(相談!H489)/1000)</f>
        <v>1990</v>
      </c>
      <c r="N489" s="822">
        <f>IF(SUM(相談!I489)=0,"",SUM(相談!I489)/1000)</f>
        <v>-21156</v>
      </c>
      <c r="O489" s="822">
        <f>IF(SUM(相談!M489)=0,"",SUM(相談!M489)/1000)</f>
        <v>2420</v>
      </c>
      <c r="P489" s="822">
        <f>IF(SUM(相談!Q489)=0,"",SUM(相談!Q489)/1000)</f>
        <v>20726</v>
      </c>
      <c r="Q489" s="822">
        <f>IF(SUM(基金!H489)=0,"",SUM(基金!H489)/1000)</f>
        <v>-1234</v>
      </c>
      <c r="R489" s="822">
        <f>IF(SUM(善銀!H489)=0,"",SUM(善銀!H489)/1000)</f>
        <v>883</v>
      </c>
      <c r="S489" s="822">
        <f>IF(SUM(一般募金!H489)=0,"",SUM(一般募金!H489)/1000)</f>
        <v>-3788</v>
      </c>
      <c r="T489" s="822">
        <f>IF(SUM(一般募金!I489)=0,"",SUM(一般募金!I489)/1000)</f>
        <v>-21</v>
      </c>
      <c r="U489" s="822">
        <f>IF(SUM(一般募金!K489)=0,"",SUM(一般募金!K489)/1000)</f>
        <v>-3767</v>
      </c>
      <c r="V489" s="822" t="str">
        <f>IF(SUM(歳末募金!H489)=0,"",SUM(歳末募金!I489)/1000)</f>
        <v/>
      </c>
      <c r="W489" s="822">
        <f>IF(SUM(センター管理!H489)=0,"",SUM(センター管理!H489)/1000)</f>
        <v>-116</v>
      </c>
      <c r="X489" s="822">
        <f>IF(SUM(センター管理!K489)=0,"",SUM(センター管理!K489)/1000)</f>
        <v>-141</v>
      </c>
      <c r="Y489" s="822">
        <f>IF(SUM(居宅!H489)=0,"",SUM(居宅!H489)/1000)</f>
        <v>33185</v>
      </c>
      <c r="Z489" s="822">
        <f>IF(SUM(居宅!I489)=0,"",SUM(居宅!I489)/1000)</f>
        <v>-19550</v>
      </c>
      <c r="AA489" s="822">
        <f>IF(SUM(居宅!N489)=0,"",SUM(居宅!N489)/1000)</f>
        <v>6024</v>
      </c>
      <c r="AB489" s="822">
        <f>IF(SUM(居宅!U489)=0,"",SUM(居宅!U489)/1000)</f>
        <v>19094</v>
      </c>
      <c r="AC489" s="822">
        <f>IF(SUM(居宅!AH489)=0,"",SUM(居宅!AH489)/1000)</f>
        <v>-1461</v>
      </c>
      <c r="AD489" s="822">
        <f>IF(SUM(居宅!AL489)=0,"",SUM(居宅!AL489)/1000)</f>
        <v>4921</v>
      </c>
      <c r="AE489" s="822">
        <f>IF(SUM(居宅!AV489)=0,"",SUM(居宅!AV489)/1000)</f>
        <v>8384</v>
      </c>
      <c r="AF489" s="822">
        <f>IF(SUM(居宅!AZ489)=0,"",SUM(居宅!AZ489)/1000)</f>
        <v>15773</v>
      </c>
      <c r="AG489" s="822">
        <f>IF(SUM(作業所!H489)=0,"",SUM(作業所!H489)/1000)</f>
        <v>2914</v>
      </c>
      <c r="AH489" s="822" t="str">
        <f>IF(SUM(作業所!I489)=0,"",SUM(作業所!I489)/1000)</f>
        <v/>
      </c>
      <c r="AI489" s="822">
        <f>IF(SUM(作業所!K489)=0,"",SUM(作業所!K489)/1000)</f>
        <v>2300</v>
      </c>
      <c r="AJ489" s="822">
        <f>IF(SUM(作業所!R489)=0,"",SUM(作業所!R489)/1000)</f>
        <v>614</v>
      </c>
      <c r="AK489" s="823">
        <f>IF(SUM('市受託(公益)'!H489)=0,"",SUM('市受託(公益)'!H489)/1000)</f>
        <v>809</v>
      </c>
      <c r="AL489" s="416">
        <f>IF(SUM('市受託(公益)'!I489)=0,"",SUM('市受託(公益)'!I489)/1000)</f>
        <v>-6</v>
      </c>
      <c r="AM489" s="147">
        <f>IF(SUM('市受託(公益)'!K489)=0,"",SUM('市受託(公益)'!K489)/1000)</f>
        <v>815</v>
      </c>
    </row>
    <row r="490" spans="1:39" s="130" customFormat="1" ht="13.8">
      <c r="A490" s="824" t="s">
        <v>38</v>
      </c>
      <c r="B490" s="818"/>
      <c r="C490" s="819"/>
      <c r="D490" s="818"/>
      <c r="E490" s="819"/>
      <c r="F490" s="818"/>
      <c r="G490" s="819"/>
      <c r="H490" s="801" t="s">
        <v>871</v>
      </c>
      <c r="I490" s="805" t="str">
        <f>IF(SUM(K490,L490,M490,Q490,R490,S490,V490,W490,Y490,AG490,AK490)=0,"",SUM(K490,L490,M490,Q490,R490,S490,V490,W490,Y490,AG490,AK490))</f>
        <v/>
      </c>
      <c r="J490" s="805" t="str">
        <f t="shared" si="114"/>
        <v xml:space="preserve"> </v>
      </c>
      <c r="K490" s="806" t="str">
        <f>IF(SUM(法人!H490)=0,"",SUM(法人!H490)/1000)</f>
        <v/>
      </c>
      <c r="L490" s="807" t="str">
        <f>IF(SUM(地域!H490)=0,"",SUM(地域!H490)/1000)</f>
        <v/>
      </c>
      <c r="M490" s="807" t="str">
        <f>IF(SUM(相談!H490)=0,"",SUM(相談!H490)/1000)</f>
        <v/>
      </c>
      <c r="N490" s="807" t="str">
        <f>IF(SUM(相談!I490)=0,"",SUM(相談!I490)/1000)</f>
        <v/>
      </c>
      <c r="O490" s="807" t="str">
        <f>IF(SUM(相談!M490)=0,"",SUM(相談!M490)/1000)</f>
        <v/>
      </c>
      <c r="P490" s="807" t="str">
        <f>IF(SUM(相談!Q490)=0,"",SUM(相談!Q490)/1000)</f>
        <v/>
      </c>
      <c r="Q490" s="807" t="str">
        <f>IF(SUM(基金!H490)=0,"",SUM(基金!H490)/1000)</f>
        <v/>
      </c>
      <c r="R490" s="807" t="str">
        <f>IF(SUM(善銀!H490)=0,"",SUM(善銀!H490)/1000)</f>
        <v/>
      </c>
      <c r="S490" s="807" t="str">
        <f>IF(SUM(一般募金!H490)=0,"",SUM(一般募金!H490)/1000)</f>
        <v/>
      </c>
      <c r="T490" s="807" t="str">
        <f>IF(SUM(一般募金!I490)=0,"",SUM(一般募金!I490)/1000)</f>
        <v/>
      </c>
      <c r="U490" s="807" t="str">
        <f>IF(SUM(一般募金!K490)=0,"",SUM(一般募金!K490)/1000)</f>
        <v/>
      </c>
      <c r="V490" s="807" t="str">
        <f>IF(SUM(歳末募金!H490)=0,"",SUM(歳末募金!I490)/1000)</f>
        <v/>
      </c>
      <c r="W490" s="807" t="str">
        <f>IF(SUM(センター管理!H490)=0,"",SUM(センター管理!H490)/1000)</f>
        <v/>
      </c>
      <c r="X490" s="807" t="str">
        <f>IF(SUM(センター管理!K490)=0,"",SUM(センター管理!K490)/1000)</f>
        <v/>
      </c>
      <c r="Y490" s="807" t="str">
        <f>IF(SUM(居宅!H490)=0,"",SUM(居宅!H490)/1000)</f>
        <v/>
      </c>
      <c r="Z490" s="807" t="str">
        <f>IF(SUM(居宅!I490)=0,"",SUM(居宅!I490)/1000)</f>
        <v/>
      </c>
      <c r="AA490" s="807" t="str">
        <f>IF(SUM(居宅!N490)=0,"",SUM(居宅!N490)/1000)</f>
        <v/>
      </c>
      <c r="AB490" s="807" t="str">
        <f>IF(SUM(居宅!U490)=0,"",SUM(居宅!U490)/1000)</f>
        <v/>
      </c>
      <c r="AC490" s="807" t="str">
        <f>IF(SUM(居宅!AH490)=0,"",SUM(居宅!AH490)/1000)</f>
        <v/>
      </c>
      <c r="AD490" s="807" t="str">
        <f>IF(SUM(居宅!AL490)=0,"",SUM(居宅!AL490)/1000)</f>
        <v/>
      </c>
      <c r="AE490" s="807" t="str">
        <f>IF(SUM(居宅!AV490)=0,"",SUM(居宅!AV490)/1000)</f>
        <v/>
      </c>
      <c r="AF490" s="807" t="str">
        <f>IF(SUM(居宅!AZ490)=0,"",SUM(居宅!AZ490)/1000)</f>
        <v/>
      </c>
      <c r="AG490" s="807" t="str">
        <f>IF(SUM(作業所!H490)=0,"",SUM(作業所!H490)/1000)</f>
        <v/>
      </c>
      <c r="AH490" s="807" t="str">
        <f>IF(SUM(作業所!I490)=0,"",SUM(作業所!I490)/1000)</f>
        <v/>
      </c>
      <c r="AI490" s="807" t="str">
        <f>IF(SUM(作業所!K490)=0,"",SUM(作業所!K490)/1000)</f>
        <v/>
      </c>
      <c r="AJ490" s="807" t="str">
        <f>IF(SUM(作業所!R490)=0,"",SUM(作業所!R490)/1000)</f>
        <v/>
      </c>
      <c r="AK490" s="808" t="str">
        <f>IF(SUM('市受託(公益)'!H490)=0,"",SUM('市受託(公益)'!H490)/1000)</f>
        <v/>
      </c>
      <c r="AL490" s="417" t="str">
        <f>IF(SUM('市受託(公益)'!I490)=0,"",SUM('市受託(公益)'!I490)/1000)</f>
        <v/>
      </c>
      <c r="AM490" s="149" t="str">
        <f>IF(SUM('市受託(公益)'!K490)=0,"",SUM('市受託(公益)'!K490)/1000)</f>
        <v/>
      </c>
    </row>
    <row r="491" spans="1:39" s="130" customFormat="1" ht="13.8" collapsed="1">
      <c r="A491" s="825"/>
      <c r="B491" s="826" t="s">
        <v>631</v>
      </c>
      <c r="C491" s="827" t="s">
        <v>9</v>
      </c>
      <c r="D491" s="826"/>
      <c r="E491" s="827"/>
      <c r="F491" s="826"/>
      <c r="G491" s="827"/>
      <c r="H491" s="828">
        <v>0</v>
      </c>
      <c r="I491" s="785">
        <v>0</v>
      </c>
      <c r="J491" s="785">
        <f t="shared" si="114"/>
        <v>0</v>
      </c>
      <c r="K491" s="786" t="str">
        <f>IF(SUM(法人!H491)=0,"",SUM(法人!H491)/1000)</f>
        <v/>
      </c>
      <c r="L491" s="787" t="str">
        <f>IF(SUM(地域!H491)=0,"",SUM(地域!H491)/1000)</f>
        <v/>
      </c>
      <c r="M491" s="787" t="str">
        <f>IF(SUM(相談!H491)=0,"",SUM(相談!H491)/1000)</f>
        <v/>
      </c>
      <c r="N491" s="787" t="str">
        <f>IF(SUM(相談!I491)=0,"",SUM(相談!I491)/1000)</f>
        <v/>
      </c>
      <c r="O491" s="787" t="str">
        <f>IF(SUM(相談!M491)=0,"",SUM(相談!M491)/1000)</f>
        <v/>
      </c>
      <c r="P491" s="787" t="str">
        <f>IF(SUM(相談!Q491)=0,"",SUM(相談!Q491)/1000)</f>
        <v/>
      </c>
      <c r="Q491" s="787" t="str">
        <f>IF(SUM(基金!H491)=0,"",SUM(基金!H491)/1000)</f>
        <v/>
      </c>
      <c r="R491" s="787" t="str">
        <f>IF(SUM(善銀!H491)=0,"",SUM(善銀!H491)/1000)</f>
        <v/>
      </c>
      <c r="S491" s="787" t="str">
        <f>IF(SUM(一般募金!H491)=0,"",SUM(一般募金!H491)/1000)</f>
        <v/>
      </c>
      <c r="T491" s="787" t="str">
        <f>IF(SUM(一般募金!I491)=0,"",SUM(一般募金!I491)/1000)</f>
        <v/>
      </c>
      <c r="U491" s="787" t="str">
        <f>IF(SUM(一般募金!K491)=0,"",SUM(一般募金!K491)/1000)</f>
        <v/>
      </c>
      <c r="V491" s="787" t="str">
        <f>IF(SUM(歳末募金!H491)=0,"",SUM(歳末募金!I491)/1000)</f>
        <v/>
      </c>
      <c r="W491" s="787" t="str">
        <f>IF(SUM(センター管理!H491)=0,"",SUM(センター管理!H491)/1000)</f>
        <v/>
      </c>
      <c r="X491" s="787" t="str">
        <f>IF(SUM(センター管理!K491)=0,"",SUM(センター管理!K491)/1000)</f>
        <v/>
      </c>
      <c r="Y491" s="787" t="str">
        <f>IF(SUM(居宅!H491)=0,"",SUM(居宅!H491)/1000)</f>
        <v/>
      </c>
      <c r="Z491" s="787" t="str">
        <f>IF(SUM(居宅!I491)=0,"",SUM(居宅!I491)/1000)</f>
        <v/>
      </c>
      <c r="AA491" s="787" t="str">
        <f>IF(SUM(居宅!N491)=0,"",SUM(居宅!N491)/1000)</f>
        <v/>
      </c>
      <c r="AB491" s="787" t="str">
        <f>IF(SUM(居宅!U491)=0,"",SUM(居宅!U491)/1000)</f>
        <v/>
      </c>
      <c r="AC491" s="787" t="str">
        <f>IF(SUM(居宅!AH491)=0,"",SUM(居宅!AH491)/1000)</f>
        <v/>
      </c>
      <c r="AD491" s="787" t="str">
        <f>IF(SUM(居宅!AL491)=0,"",SUM(居宅!AL491)/1000)</f>
        <v/>
      </c>
      <c r="AE491" s="787" t="str">
        <f>IF(SUM(居宅!AV491)=0,"",SUM(居宅!AV491)/1000)</f>
        <v/>
      </c>
      <c r="AF491" s="787" t="str">
        <f>IF(SUM(居宅!AZ491)=0,"",SUM(居宅!AZ491)/1000)</f>
        <v/>
      </c>
      <c r="AG491" s="787" t="str">
        <f>IF(SUM(作業所!H491)=0,"",SUM(作業所!H491)/1000)</f>
        <v/>
      </c>
      <c r="AH491" s="787" t="str">
        <f>IF(SUM(作業所!I491)=0,"",SUM(作業所!I491)/1000)</f>
        <v/>
      </c>
      <c r="AI491" s="787" t="str">
        <f>IF(SUM(作業所!K491)=0,"",SUM(作業所!K491)/1000)</f>
        <v/>
      </c>
      <c r="AJ491" s="787" t="str">
        <f>IF(SUM(作業所!R491)=0,"",SUM(作業所!R491)/1000)</f>
        <v/>
      </c>
      <c r="AK491" s="788" t="str">
        <f>IF(SUM('市受託(公益)'!H491)=0,"",SUM('市受託(公益)'!H491)/1000)</f>
        <v/>
      </c>
      <c r="AL491" s="413" t="str">
        <f>IF(SUM('市受託(公益)'!I491)=0,"",SUM('市受託(公益)'!I491)/1000)</f>
        <v/>
      </c>
      <c r="AM491" s="143" t="str">
        <f>IF(SUM('市受託(公益)'!K491)=0,"",SUM('市受託(公益)'!K491)/1000)</f>
        <v/>
      </c>
    </row>
    <row r="492" spans="1:39" ht="13.8" hidden="1" outlineLevel="1">
      <c r="A492" s="789"/>
      <c r="B492" s="790"/>
      <c r="C492" s="791"/>
      <c r="D492" s="792" t="s">
        <v>902</v>
      </c>
      <c r="E492" s="736" t="s">
        <v>171</v>
      </c>
      <c r="F492" s="792"/>
      <c r="G492" s="736"/>
      <c r="H492" s="829">
        <v>0</v>
      </c>
      <c r="I492" s="785" t="str">
        <f t="shared" ref="I492:I497" si="116">IF(SUM(K492,L492,M492,Q492,R492,S492,V492,W492,Y492,AG492,AK492)=0,"",SUM(K492,L492,M492,Q492,R492,S492,V492,W492,Y492,AG492,AK492))</f>
        <v/>
      </c>
      <c r="J492" s="785" t="e">
        <f>IF(H492=""," ",I492-H492)</f>
        <v>#VALUE!</v>
      </c>
      <c r="K492" s="786" t="str">
        <f>IF(SUM(法人!H492)=0,"",SUM(法人!H492)/1000)</f>
        <v/>
      </c>
      <c r="L492" s="787" t="str">
        <f>IF(SUM(地域!H492)=0,"",SUM(地域!H492)/1000)</f>
        <v/>
      </c>
      <c r="M492" s="787" t="str">
        <f>IF(SUM(相談!H492)=0,"",SUM(相談!H492)/1000)</f>
        <v/>
      </c>
      <c r="N492" s="787" t="str">
        <f>IF(SUM(相談!I492)=0,"",SUM(相談!I492)/1000)</f>
        <v/>
      </c>
      <c r="O492" s="787" t="str">
        <f>IF(SUM(相談!M492)=0,"",SUM(相談!M492)/1000)</f>
        <v/>
      </c>
      <c r="P492" s="787" t="str">
        <f>IF(SUM(相談!Q492)=0,"",SUM(相談!Q492)/1000)</f>
        <v/>
      </c>
      <c r="Q492" s="787" t="str">
        <f>IF(SUM(基金!H492)=0,"",SUM(基金!H492)/1000)</f>
        <v/>
      </c>
      <c r="R492" s="787" t="str">
        <f>IF(SUM(善銀!H492)=0,"",SUM(善銀!H492)/1000)</f>
        <v/>
      </c>
      <c r="S492" s="787" t="str">
        <f>IF(SUM(一般募金!H492)=0,"",SUM(一般募金!H492)/1000)</f>
        <v/>
      </c>
      <c r="T492" s="787" t="str">
        <f>IF(SUM(一般募金!I492)=0,"",SUM(一般募金!I492)/1000)</f>
        <v/>
      </c>
      <c r="U492" s="787" t="str">
        <f>IF(SUM(一般募金!K492)=0,"",SUM(一般募金!K492)/1000)</f>
        <v/>
      </c>
      <c r="V492" s="787" t="str">
        <f>IF(SUM(歳末募金!H492)=0,"",SUM(歳末募金!I492)/1000)</f>
        <v/>
      </c>
      <c r="W492" s="787" t="str">
        <f>IF(SUM(センター管理!H492)=0,"",SUM(センター管理!H492)/1000)</f>
        <v/>
      </c>
      <c r="X492" s="787" t="str">
        <f>IF(SUM(センター管理!K492)=0,"",SUM(センター管理!K492)/1000)</f>
        <v/>
      </c>
      <c r="Y492" s="787" t="str">
        <f>IF(SUM(居宅!H492)=0,"",SUM(居宅!H492)/1000)</f>
        <v/>
      </c>
      <c r="Z492" s="787" t="str">
        <f>IF(SUM(居宅!I492)=0,"",SUM(居宅!I492)/1000)</f>
        <v/>
      </c>
      <c r="AA492" s="787" t="str">
        <f>IF(SUM(居宅!N492)=0,"",SUM(居宅!N492)/1000)</f>
        <v/>
      </c>
      <c r="AB492" s="787" t="str">
        <f>IF(SUM(居宅!U492)=0,"",SUM(居宅!U492)/1000)</f>
        <v/>
      </c>
      <c r="AC492" s="787" t="str">
        <f>IF(SUM(居宅!AH492)=0,"",SUM(居宅!AH492)/1000)</f>
        <v/>
      </c>
      <c r="AD492" s="787" t="str">
        <f>IF(SUM(居宅!AL492)=0,"",SUM(居宅!AL492)/1000)</f>
        <v/>
      </c>
      <c r="AE492" s="787" t="str">
        <f>IF(SUM(居宅!AV492)=0,"",SUM(居宅!AV492)/1000)</f>
        <v/>
      </c>
      <c r="AF492" s="787" t="str">
        <f>IF(SUM(居宅!AZ492)=0,"",SUM(居宅!AZ492)/1000)</f>
        <v/>
      </c>
      <c r="AG492" s="787" t="str">
        <f>IF(SUM(作業所!H492)=0,"",SUM(作業所!H492)/1000)</f>
        <v/>
      </c>
      <c r="AH492" s="787" t="str">
        <f>IF(SUM(作業所!I492)=0,"",SUM(作業所!I492)/1000)</f>
        <v/>
      </c>
      <c r="AI492" s="787" t="str">
        <f>IF(SUM(作業所!K492)=0,"",SUM(作業所!K492)/1000)</f>
        <v/>
      </c>
      <c r="AJ492" s="787" t="str">
        <f>IF(SUM(作業所!R492)=0,"",SUM(作業所!R492)/1000)</f>
        <v/>
      </c>
      <c r="AK492" s="788" t="str">
        <f>IF(SUM('市受託(公益)'!H492)=0,"",SUM('市受託(公益)'!H492)/1000)</f>
        <v/>
      </c>
      <c r="AL492" s="411" t="str">
        <f>IF(SUM('市受託(公益)'!I492)=0,"",SUM('市受託(公益)'!I492)/1000)</f>
        <v/>
      </c>
      <c r="AM492" s="135" t="str">
        <f>IF(SUM('市受託(公益)'!K492)=0,"",SUM('市受託(公益)'!K492)/1000)</f>
        <v/>
      </c>
    </row>
    <row r="493" spans="1:39" ht="13.8" hidden="1" outlineLevel="1">
      <c r="A493" s="789"/>
      <c r="B493" s="738"/>
      <c r="C493" s="739"/>
      <c r="D493" s="797" t="s">
        <v>170</v>
      </c>
      <c r="E493" s="796" t="s">
        <v>172</v>
      </c>
      <c r="F493" s="792"/>
      <c r="G493" s="736"/>
      <c r="H493" s="829">
        <v>0</v>
      </c>
      <c r="I493" s="785" t="str">
        <f t="shared" si="116"/>
        <v/>
      </c>
      <c r="J493" s="785" t="e">
        <f t="shared" si="114"/>
        <v>#VALUE!</v>
      </c>
      <c r="K493" s="786" t="str">
        <f>IF(SUM(法人!H493)=0,"",SUM(法人!H493)/1000)</f>
        <v/>
      </c>
      <c r="L493" s="787" t="str">
        <f>IF(SUM(地域!H493)=0,"",SUM(地域!H493)/1000)</f>
        <v/>
      </c>
      <c r="M493" s="787" t="str">
        <f>IF(SUM(相談!H493)=0,"",SUM(相談!H493)/1000)</f>
        <v/>
      </c>
      <c r="N493" s="787" t="str">
        <f>IF(SUM(相談!I493)=0,"",SUM(相談!I493)/1000)</f>
        <v/>
      </c>
      <c r="O493" s="787" t="str">
        <f>IF(SUM(相談!M493)=0,"",SUM(相談!M493)/1000)</f>
        <v/>
      </c>
      <c r="P493" s="787" t="str">
        <f>IF(SUM(相談!Q493)=0,"",SUM(相談!Q493)/1000)</f>
        <v/>
      </c>
      <c r="Q493" s="787" t="str">
        <f>IF(SUM(基金!H493)=0,"",SUM(基金!H493)/1000)</f>
        <v/>
      </c>
      <c r="R493" s="787" t="str">
        <f>IF(SUM(善銀!H493)=0,"",SUM(善銀!H493)/1000)</f>
        <v/>
      </c>
      <c r="S493" s="787" t="str">
        <f>IF(SUM(一般募金!H493)=0,"",SUM(一般募金!H493)/1000)</f>
        <v/>
      </c>
      <c r="T493" s="787" t="str">
        <f>IF(SUM(一般募金!I493)=0,"",SUM(一般募金!I493)/1000)</f>
        <v/>
      </c>
      <c r="U493" s="787" t="str">
        <f>IF(SUM(一般募金!K493)=0,"",SUM(一般募金!K493)/1000)</f>
        <v/>
      </c>
      <c r="V493" s="787" t="str">
        <f>IF(SUM(歳末募金!H493)=0,"",SUM(歳末募金!I493)/1000)</f>
        <v/>
      </c>
      <c r="W493" s="787" t="str">
        <f>IF(SUM(センター管理!H493)=0,"",SUM(センター管理!H493)/1000)</f>
        <v/>
      </c>
      <c r="X493" s="787" t="str">
        <f>IF(SUM(センター管理!K493)=0,"",SUM(センター管理!K493)/1000)</f>
        <v/>
      </c>
      <c r="Y493" s="787" t="str">
        <f>IF(SUM(居宅!H493)=0,"",SUM(居宅!H493)/1000)</f>
        <v/>
      </c>
      <c r="Z493" s="787" t="str">
        <f>IF(SUM(居宅!I493)=0,"",SUM(居宅!I493)/1000)</f>
        <v/>
      </c>
      <c r="AA493" s="787" t="str">
        <f>IF(SUM(居宅!N493)=0,"",SUM(居宅!N493)/1000)</f>
        <v/>
      </c>
      <c r="AB493" s="787" t="str">
        <f>IF(SUM(居宅!U493)=0,"",SUM(居宅!U493)/1000)</f>
        <v/>
      </c>
      <c r="AC493" s="787" t="str">
        <f>IF(SUM(居宅!AH493)=0,"",SUM(居宅!AH493)/1000)</f>
        <v/>
      </c>
      <c r="AD493" s="787" t="str">
        <f>IF(SUM(居宅!AL493)=0,"",SUM(居宅!AL493)/1000)</f>
        <v/>
      </c>
      <c r="AE493" s="787" t="str">
        <f>IF(SUM(居宅!AV493)=0,"",SUM(居宅!AV493)/1000)</f>
        <v/>
      </c>
      <c r="AF493" s="787" t="str">
        <f>IF(SUM(居宅!AZ493)=0,"",SUM(居宅!AZ493)/1000)</f>
        <v/>
      </c>
      <c r="AG493" s="787" t="str">
        <f>IF(SUM(作業所!H493)=0,"",SUM(作業所!H493)/1000)</f>
        <v/>
      </c>
      <c r="AH493" s="787" t="str">
        <f>IF(SUM(作業所!I493)=0,"",SUM(作業所!I493)/1000)</f>
        <v/>
      </c>
      <c r="AI493" s="787" t="str">
        <f>IF(SUM(作業所!K493)=0,"",SUM(作業所!K493)/1000)</f>
        <v/>
      </c>
      <c r="AJ493" s="787" t="str">
        <f>IF(SUM(作業所!R493)=0,"",SUM(作業所!R493)/1000)</f>
        <v/>
      </c>
      <c r="AK493" s="788" t="str">
        <f>IF(SUM('市受託(公益)'!H493)=0,"",SUM('市受託(公益)'!H493)/1000)</f>
        <v/>
      </c>
      <c r="AL493" s="411" t="str">
        <f>IF(SUM('市受託(公益)'!I493)=0,"",SUM('市受託(公益)'!I493)/1000)</f>
        <v/>
      </c>
      <c r="AM493" s="135" t="str">
        <f>IF(SUM('市受託(公益)'!K493)=0,"",SUM('市受託(公益)'!K493)/1000)</f>
        <v/>
      </c>
    </row>
    <row r="494" spans="1:39" s="130" customFormat="1" ht="13.8" collapsed="1">
      <c r="A494" s="782"/>
      <c r="B494" s="783" t="s">
        <v>514</v>
      </c>
      <c r="C494" s="784" t="s">
        <v>10</v>
      </c>
      <c r="D494" s="793"/>
      <c r="E494" s="794"/>
      <c r="F494" s="793"/>
      <c r="G494" s="794"/>
      <c r="H494" s="829">
        <v>1128</v>
      </c>
      <c r="I494" s="785">
        <v>0</v>
      </c>
      <c r="J494" s="785">
        <f t="shared" si="114"/>
        <v>-1128</v>
      </c>
      <c r="K494" s="786" t="str">
        <f>IF(SUM(法人!H494)=0,"",SUM(法人!H494)/1000)</f>
        <v/>
      </c>
      <c r="L494" s="787" t="str">
        <f>IF(SUM(地域!H494)=0,"",SUM(地域!H494)/1000)</f>
        <v/>
      </c>
      <c r="M494" s="787" t="str">
        <f>IF(SUM(相談!H494)=0,"",SUM(相談!H494)/1000)</f>
        <v/>
      </c>
      <c r="N494" s="787" t="str">
        <f>IF(SUM(相談!I494)=0,"",SUM(相談!I494)/1000)</f>
        <v/>
      </c>
      <c r="O494" s="787" t="str">
        <f>IF(SUM(相談!M494)=0,"",SUM(相談!M494)/1000)</f>
        <v/>
      </c>
      <c r="P494" s="787" t="str">
        <f>IF(SUM(相談!Q494)=0,"",SUM(相談!Q494)/1000)</f>
        <v/>
      </c>
      <c r="Q494" s="787" t="str">
        <f>IF(SUM(基金!H494)=0,"",SUM(基金!H494)/1000)</f>
        <v/>
      </c>
      <c r="R494" s="787" t="str">
        <f>IF(SUM(善銀!H494)=0,"",SUM(善銀!H494)/1000)</f>
        <v/>
      </c>
      <c r="S494" s="787" t="str">
        <f>IF(SUM(一般募金!H494)=0,"",SUM(一般募金!H494)/1000)</f>
        <v/>
      </c>
      <c r="T494" s="787" t="str">
        <f>IF(SUM(一般募金!I494)=0,"",SUM(一般募金!I494)/1000)</f>
        <v/>
      </c>
      <c r="U494" s="787" t="str">
        <f>IF(SUM(一般募金!K494)=0,"",SUM(一般募金!K494)/1000)</f>
        <v/>
      </c>
      <c r="V494" s="787" t="str">
        <f>IF(SUM(歳末募金!H494)=0,"",SUM(歳末募金!I494)/1000)</f>
        <v/>
      </c>
      <c r="W494" s="787" t="str">
        <f>IF(SUM(センター管理!H494)=0,"",SUM(センター管理!H494)/1000)</f>
        <v/>
      </c>
      <c r="X494" s="787" t="str">
        <f>IF(SUM(センター管理!K494)=0,"",SUM(センター管理!K494)/1000)</f>
        <v/>
      </c>
      <c r="Y494" s="787" t="str">
        <f>IF(SUM(居宅!H494)=0,"",SUM(居宅!H494)/1000)</f>
        <v/>
      </c>
      <c r="Z494" s="787" t="str">
        <f>IF(SUM(居宅!I494)=0,"",SUM(居宅!I494)/1000)</f>
        <v/>
      </c>
      <c r="AA494" s="787" t="str">
        <f>IF(SUM(居宅!N494)=0,"",SUM(居宅!N494)/1000)</f>
        <v/>
      </c>
      <c r="AB494" s="787" t="str">
        <f>IF(SUM(居宅!U494)=0,"",SUM(居宅!U494)/1000)</f>
        <v/>
      </c>
      <c r="AC494" s="787" t="str">
        <f>IF(SUM(居宅!AH494)=0,"",SUM(居宅!AH494)/1000)</f>
        <v/>
      </c>
      <c r="AD494" s="787" t="str">
        <f>IF(SUM(居宅!AL494)=0,"",SUM(居宅!AL494)/1000)</f>
        <v/>
      </c>
      <c r="AE494" s="787" t="str">
        <f>IF(SUM(居宅!AV494)=0,"",SUM(居宅!AV494)/1000)</f>
        <v/>
      </c>
      <c r="AF494" s="787" t="str">
        <f>IF(SUM(居宅!AZ494)=0,"",SUM(居宅!AZ494)/1000)</f>
        <v/>
      </c>
      <c r="AG494" s="787" t="str">
        <f>IF(SUM(作業所!H494)=0,"",SUM(作業所!H494)/1000)</f>
        <v/>
      </c>
      <c r="AH494" s="787" t="str">
        <f>IF(SUM(作業所!I494)=0,"",SUM(作業所!I494)/1000)</f>
        <v/>
      </c>
      <c r="AI494" s="787" t="str">
        <f>IF(SUM(作業所!K494)=0,"",SUM(作業所!K494)/1000)</f>
        <v/>
      </c>
      <c r="AJ494" s="787" t="str">
        <f>IF(SUM(作業所!R494)=0,"",SUM(作業所!R494)/1000)</f>
        <v/>
      </c>
      <c r="AK494" s="788" t="str">
        <f>IF(SUM('市受託(公益)'!H494)=0,"",SUM('市受託(公益)'!H494)/1000)</f>
        <v/>
      </c>
      <c r="AL494" s="410" t="str">
        <f>IF(SUM('市受託(公益)'!I494)=0,"",SUM('市受託(公益)'!I494)/1000)</f>
        <v/>
      </c>
      <c r="AM494" s="132" t="str">
        <f>IF(SUM('市受託(公益)'!K494)=0,"",SUM('市受託(公益)'!K494)/1000)</f>
        <v/>
      </c>
    </row>
    <row r="495" spans="1:39" ht="13.8" hidden="1" outlineLevel="1">
      <c r="A495" s="789"/>
      <c r="B495" s="790"/>
      <c r="C495" s="791"/>
      <c r="D495" s="792" t="s">
        <v>632</v>
      </c>
      <c r="E495" s="736" t="s">
        <v>173</v>
      </c>
      <c r="F495" s="792"/>
      <c r="G495" s="736"/>
      <c r="H495" s="829">
        <v>1128</v>
      </c>
      <c r="I495" s="785" t="str">
        <f t="shared" si="116"/>
        <v/>
      </c>
      <c r="J495" s="829" t="e">
        <f t="shared" si="114"/>
        <v>#VALUE!</v>
      </c>
      <c r="K495" s="786" t="str">
        <f>IF(SUM(法人!H495)=0,"",SUM(法人!H495)/1000)</f>
        <v/>
      </c>
      <c r="L495" s="787" t="str">
        <f>IF(SUM(地域!H495)=0,"",SUM(地域!H495)/1000)</f>
        <v/>
      </c>
      <c r="M495" s="787" t="str">
        <f>IF(SUM(相談!H495)=0,"",SUM(相談!H495)/1000)</f>
        <v/>
      </c>
      <c r="N495" s="787" t="str">
        <f>IF(SUM(相談!I495)=0,"",SUM(相談!I495)/1000)</f>
        <v/>
      </c>
      <c r="O495" s="787" t="str">
        <f>IF(SUM(相談!M495)=0,"",SUM(相談!M495)/1000)</f>
        <v/>
      </c>
      <c r="P495" s="787" t="str">
        <f>IF(SUM(相談!Q495)=0,"",SUM(相談!Q495)/1000)</f>
        <v/>
      </c>
      <c r="Q495" s="787" t="str">
        <f>IF(SUM(基金!H495)=0,"",SUM(基金!H495)/1000)</f>
        <v/>
      </c>
      <c r="R495" s="787" t="str">
        <f>IF(SUM(善銀!H495)=0,"",SUM(善銀!H495)/1000)</f>
        <v/>
      </c>
      <c r="S495" s="787" t="str">
        <f>IF(SUM(一般募金!H495)=0,"",SUM(一般募金!H495)/1000)</f>
        <v/>
      </c>
      <c r="T495" s="787" t="str">
        <f>IF(SUM(一般募金!I495)=0,"",SUM(一般募金!I495)/1000)</f>
        <v/>
      </c>
      <c r="U495" s="787" t="str">
        <f>IF(SUM(一般募金!K495)=0,"",SUM(一般募金!K495)/1000)</f>
        <v/>
      </c>
      <c r="V495" s="787" t="str">
        <f>IF(SUM(歳末募金!H495)=0,"",SUM(歳末募金!I495)/1000)</f>
        <v/>
      </c>
      <c r="W495" s="787" t="str">
        <f>IF(SUM(センター管理!H495)=0,"",SUM(センター管理!H495)/1000)</f>
        <v/>
      </c>
      <c r="X495" s="787" t="str">
        <f>IF(SUM(センター管理!K495)=0,"",SUM(センター管理!K495)/1000)</f>
        <v/>
      </c>
      <c r="Y495" s="787" t="str">
        <f>IF(SUM(居宅!H495)=0,"",SUM(居宅!H495)/1000)</f>
        <v/>
      </c>
      <c r="Z495" s="787" t="str">
        <f>IF(SUM(居宅!I495)=0,"",SUM(居宅!I495)/1000)</f>
        <v/>
      </c>
      <c r="AA495" s="787" t="str">
        <f>IF(SUM(居宅!N495)=0,"",SUM(居宅!N495)/1000)</f>
        <v/>
      </c>
      <c r="AB495" s="787" t="str">
        <f>IF(SUM(居宅!U495)=0,"",SUM(居宅!U495)/1000)</f>
        <v/>
      </c>
      <c r="AC495" s="787" t="str">
        <f>IF(SUM(居宅!AH495)=0,"",SUM(居宅!AH495)/1000)</f>
        <v/>
      </c>
      <c r="AD495" s="787" t="str">
        <f>IF(SUM(居宅!AL495)=0,"",SUM(居宅!AL495)/1000)</f>
        <v/>
      </c>
      <c r="AE495" s="787" t="str">
        <f>IF(SUM(居宅!AV495)=0,"",SUM(居宅!AV495)/1000)</f>
        <v/>
      </c>
      <c r="AF495" s="787" t="str">
        <f>IF(SUM(居宅!AZ495)=0,"",SUM(居宅!AZ495)/1000)</f>
        <v/>
      </c>
      <c r="AG495" s="787" t="str">
        <f>IF(SUM(作業所!H495)=0,"",SUM(作業所!H495)/1000)</f>
        <v/>
      </c>
      <c r="AH495" s="787" t="str">
        <f>IF(SUM(作業所!I495)=0,"",SUM(作業所!I495)/1000)</f>
        <v/>
      </c>
      <c r="AI495" s="787" t="str">
        <f>IF(SUM(作業所!K495)=0,"",SUM(作業所!K495)/1000)</f>
        <v/>
      </c>
      <c r="AJ495" s="787" t="str">
        <f>IF(SUM(作業所!R495)=0,"",SUM(作業所!R495)/1000)</f>
        <v/>
      </c>
      <c r="AK495" s="788" t="str">
        <f>IF(SUM('市受託(公益)'!H495)=0,"",SUM('市受託(公益)'!H495)/1000)</f>
        <v/>
      </c>
      <c r="AL495" s="411" t="str">
        <f>IF(SUM('市受託(公益)'!I495)=0,"",SUM('市受託(公益)'!I495)/1000)</f>
        <v/>
      </c>
      <c r="AM495" s="135" t="str">
        <f>IF(SUM('市受託(公益)'!K495)=0,"",SUM('市受託(公益)'!K495)/1000)</f>
        <v/>
      </c>
    </row>
    <row r="496" spans="1:39" ht="13.8" hidden="1" outlineLevel="1">
      <c r="A496" s="789"/>
      <c r="B496" s="790"/>
      <c r="C496" s="791"/>
      <c r="D496" s="792" t="s">
        <v>515</v>
      </c>
      <c r="E496" s="736" t="s">
        <v>174</v>
      </c>
      <c r="F496" s="792"/>
      <c r="G496" s="736"/>
      <c r="H496" s="829">
        <v>0</v>
      </c>
      <c r="I496" s="785" t="str">
        <f t="shared" si="116"/>
        <v/>
      </c>
      <c r="J496" s="829" t="e">
        <f t="shared" si="114"/>
        <v>#VALUE!</v>
      </c>
      <c r="K496" s="786" t="str">
        <f>IF(SUM(法人!H496)=0,"",SUM(法人!H496)/1000)</f>
        <v/>
      </c>
      <c r="L496" s="787" t="str">
        <f>IF(SUM(地域!H496)=0,"",SUM(地域!H496)/1000)</f>
        <v/>
      </c>
      <c r="M496" s="787" t="str">
        <f>IF(SUM(相談!H496)=0,"",SUM(相談!H496)/1000)</f>
        <v/>
      </c>
      <c r="N496" s="787" t="str">
        <f>IF(SUM(相談!I496)=0,"",SUM(相談!I496)/1000)</f>
        <v/>
      </c>
      <c r="O496" s="787" t="str">
        <f>IF(SUM(相談!M496)=0,"",SUM(相談!M496)/1000)</f>
        <v/>
      </c>
      <c r="P496" s="787" t="str">
        <f>IF(SUM(相談!Q496)=0,"",SUM(相談!Q496)/1000)</f>
        <v/>
      </c>
      <c r="Q496" s="787" t="str">
        <f>IF(SUM(基金!H496)=0,"",SUM(基金!H496)/1000)</f>
        <v/>
      </c>
      <c r="R496" s="787" t="str">
        <f>IF(SUM(善銀!H496)=0,"",SUM(善銀!H496)/1000)</f>
        <v/>
      </c>
      <c r="S496" s="787" t="str">
        <f>IF(SUM(一般募金!H496)=0,"",SUM(一般募金!H496)/1000)</f>
        <v/>
      </c>
      <c r="T496" s="787" t="str">
        <f>IF(SUM(一般募金!I496)=0,"",SUM(一般募金!I496)/1000)</f>
        <v/>
      </c>
      <c r="U496" s="787" t="str">
        <f>IF(SUM(一般募金!K496)=0,"",SUM(一般募金!K496)/1000)</f>
        <v/>
      </c>
      <c r="V496" s="787" t="str">
        <f>IF(SUM(歳末募金!H496)=0,"",SUM(歳末募金!I496)/1000)</f>
        <v/>
      </c>
      <c r="W496" s="787" t="str">
        <f>IF(SUM(センター管理!H496)=0,"",SUM(センター管理!H496)/1000)</f>
        <v/>
      </c>
      <c r="X496" s="787" t="str">
        <f>IF(SUM(センター管理!K496)=0,"",SUM(センター管理!K496)/1000)</f>
        <v/>
      </c>
      <c r="Y496" s="787" t="str">
        <f>IF(SUM(居宅!H496)=0,"",SUM(居宅!H496)/1000)</f>
        <v/>
      </c>
      <c r="Z496" s="787" t="str">
        <f>IF(SUM(居宅!I496)=0,"",SUM(居宅!I496)/1000)</f>
        <v/>
      </c>
      <c r="AA496" s="787" t="str">
        <f>IF(SUM(居宅!N496)=0,"",SUM(居宅!N496)/1000)</f>
        <v/>
      </c>
      <c r="AB496" s="787" t="str">
        <f>IF(SUM(居宅!U496)=0,"",SUM(居宅!U496)/1000)</f>
        <v/>
      </c>
      <c r="AC496" s="787" t="str">
        <f>IF(SUM(居宅!AH496)=0,"",SUM(居宅!AH496)/1000)</f>
        <v/>
      </c>
      <c r="AD496" s="787" t="str">
        <f>IF(SUM(居宅!AL496)=0,"",SUM(居宅!AL496)/1000)</f>
        <v/>
      </c>
      <c r="AE496" s="787" t="str">
        <f>IF(SUM(居宅!AV496)=0,"",SUM(居宅!AV496)/1000)</f>
        <v/>
      </c>
      <c r="AF496" s="787" t="str">
        <f>IF(SUM(居宅!AZ496)=0,"",SUM(居宅!AZ496)/1000)</f>
        <v/>
      </c>
      <c r="AG496" s="787" t="str">
        <f>IF(SUM(作業所!H496)=0,"",SUM(作業所!H496)/1000)</f>
        <v/>
      </c>
      <c r="AH496" s="787" t="str">
        <f>IF(SUM(作業所!I496)=0,"",SUM(作業所!I496)/1000)</f>
        <v/>
      </c>
      <c r="AI496" s="787" t="str">
        <f>IF(SUM(作業所!K496)=0,"",SUM(作業所!K496)/1000)</f>
        <v/>
      </c>
      <c r="AJ496" s="787" t="str">
        <f>IF(SUM(作業所!R496)=0,"",SUM(作業所!R496)/1000)</f>
        <v/>
      </c>
      <c r="AK496" s="788" t="str">
        <f>IF(SUM('市受託(公益)'!H496)=0,"",SUM('市受託(公益)'!H496)/1000)</f>
        <v/>
      </c>
      <c r="AL496" s="411" t="str">
        <f>IF(SUM('市受託(公益)'!I496)=0,"",SUM('市受託(公益)'!I496)/1000)</f>
        <v/>
      </c>
      <c r="AM496" s="135" t="str">
        <f>IF(SUM('市受託(公益)'!K496)=0,"",SUM('市受託(公益)'!K496)/1000)</f>
        <v/>
      </c>
    </row>
    <row r="497" spans="1:39" ht="13.8" hidden="1" outlineLevel="1">
      <c r="A497" s="789"/>
      <c r="B497" s="790"/>
      <c r="C497" s="791"/>
      <c r="D497" s="792" t="s">
        <v>1000</v>
      </c>
      <c r="E497" s="736" t="s">
        <v>1001</v>
      </c>
      <c r="F497" s="792"/>
      <c r="G497" s="736"/>
      <c r="H497" s="829">
        <v>0</v>
      </c>
      <c r="I497" s="785" t="str">
        <f t="shared" si="116"/>
        <v/>
      </c>
      <c r="J497" s="829" t="e">
        <f t="shared" ref="J497" si="117">IF(H497=""," ",I497-H497)</f>
        <v>#VALUE!</v>
      </c>
      <c r="K497" s="786" t="str">
        <f>IF(SUM(法人!H497)=0,"",SUM(法人!H497)/1000)</f>
        <v/>
      </c>
      <c r="L497" s="787" t="str">
        <f>IF(SUM(地域!H497)=0,"",SUM(地域!H497)/1000)</f>
        <v/>
      </c>
      <c r="M497" s="787" t="str">
        <f>IF(SUM(相談!H497)=0,"",SUM(相談!H497)/1000)</f>
        <v/>
      </c>
      <c r="N497" s="787" t="str">
        <f>IF(SUM(相談!I497)=0,"",SUM(相談!I497)/1000)</f>
        <v/>
      </c>
      <c r="O497" s="787" t="str">
        <f>IF(SUM(相談!M497)=0,"",SUM(相談!M497)/1000)</f>
        <v/>
      </c>
      <c r="P497" s="787" t="str">
        <f>IF(SUM(相談!Q497)=0,"",SUM(相談!Q497)/1000)</f>
        <v/>
      </c>
      <c r="Q497" s="787" t="str">
        <f>IF(SUM(基金!H497)=0,"",SUM(基金!H497)/1000)</f>
        <v/>
      </c>
      <c r="R497" s="787" t="str">
        <f>IF(SUM(善銀!H497)=0,"",SUM(善銀!H497)/1000)</f>
        <v/>
      </c>
      <c r="S497" s="787" t="str">
        <f>IF(SUM(一般募金!H497)=0,"",SUM(一般募金!H497)/1000)</f>
        <v/>
      </c>
      <c r="T497" s="787" t="str">
        <f>IF(SUM(一般募金!I497)=0,"",SUM(一般募金!I497)/1000)</f>
        <v/>
      </c>
      <c r="U497" s="787" t="str">
        <f>IF(SUM(一般募金!K497)=0,"",SUM(一般募金!K497)/1000)</f>
        <v/>
      </c>
      <c r="V497" s="787" t="str">
        <f>IF(SUM(歳末募金!H497)=0,"",SUM(歳末募金!I497)/1000)</f>
        <v/>
      </c>
      <c r="W497" s="787" t="str">
        <f>IF(SUM(センター管理!H497)=0,"",SUM(センター管理!H497)/1000)</f>
        <v/>
      </c>
      <c r="X497" s="787" t="str">
        <f>IF(SUM(センター管理!K497)=0,"",SUM(センター管理!K497)/1000)</f>
        <v/>
      </c>
      <c r="Y497" s="787" t="str">
        <f>IF(SUM(居宅!H497)=0,"",SUM(居宅!H497)/1000)</f>
        <v/>
      </c>
      <c r="Z497" s="787" t="str">
        <f>IF(SUM(居宅!I497)=0,"",SUM(居宅!I497)/1000)</f>
        <v/>
      </c>
      <c r="AA497" s="787" t="str">
        <f>IF(SUM(居宅!N497)=0,"",SUM(居宅!N497)/1000)</f>
        <v/>
      </c>
      <c r="AB497" s="787" t="str">
        <f>IF(SUM(居宅!U497)=0,"",SUM(居宅!U497)/1000)</f>
        <v/>
      </c>
      <c r="AC497" s="787" t="str">
        <f>IF(SUM(居宅!AH497)=0,"",SUM(居宅!AH497)/1000)</f>
        <v/>
      </c>
      <c r="AD497" s="787" t="str">
        <f>IF(SUM(居宅!AL497)=0,"",SUM(居宅!AL497)/1000)</f>
        <v/>
      </c>
      <c r="AE497" s="787" t="str">
        <f>IF(SUM(居宅!AV497)=0,"",SUM(居宅!AV497)/1000)</f>
        <v/>
      </c>
      <c r="AF497" s="787" t="str">
        <f>IF(SUM(居宅!AZ497)=0,"",SUM(居宅!AZ497)/1000)</f>
        <v/>
      </c>
      <c r="AG497" s="787" t="str">
        <f>IF(SUM(作業所!H497)=0,"",SUM(作業所!H497)/1000)</f>
        <v/>
      </c>
      <c r="AH497" s="787" t="str">
        <f>IF(SUM(作業所!I497)=0,"",SUM(作業所!I497)/1000)</f>
        <v/>
      </c>
      <c r="AI497" s="787" t="str">
        <f>IF(SUM(作業所!K497)=0,"",SUM(作業所!K497)/1000)</f>
        <v/>
      </c>
      <c r="AJ497" s="787" t="str">
        <f>IF(SUM(作業所!R497)=0,"",SUM(作業所!R497)/1000)</f>
        <v/>
      </c>
      <c r="AK497" s="788" t="str">
        <f>IF(SUM('市受託(公益)'!H497)=0,"",SUM('市受託(公益)'!H497)/1000)</f>
        <v/>
      </c>
      <c r="AL497" s="411"/>
      <c r="AM497" s="135"/>
    </row>
    <row r="498" spans="1:39" ht="13.8" hidden="1" outlineLevel="1">
      <c r="A498" s="789"/>
      <c r="B498" s="790"/>
      <c r="C498" s="791"/>
      <c r="D498" s="792" t="s">
        <v>685</v>
      </c>
      <c r="E498" s="736" t="s">
        <v>633</v>
      </c>
      <c r="F498" s="792"/>
      <c r="G498" s="736"/>
      <c r="H498" s="829" t="s">
        <v>871</v>
      </c>
      <c r="I498" s="829" t="str">
        <f t="shared" ref="I498:I503" si="118">IF(SUM(K498,L498,M498,Q498,R498,S498,V498,W498,Y498,AG498,AK498)=0,"",SUM(K498,L498,M498,Q498,R498,S498,V498,W498,Y498,AG498,AK498))</f>
        <v/>
      </c>
      <c r="J498" s="829" t="str">
        <f t="shared" si="114"/>
        <v xml:space="preserve"> </v>
      </c>
      <c r="K498" s="786" t="str">
        <f>IF(SUM(法人!H498)=0,"",SUM(法人!H498)/1000)</f>
        <v/>
      </c>
      <c r="L498" s="787" t="str">
        <f>IF(SUM(地域!H498)=0,"",SUM(地域!H498)/1000)</f>
        <v/>
      </c>
      <c r="M498" s="787" t="str">
        <f>IF(SUM(相談!H498)=0,"",SUM(相談!H498)/1000)</f>
        <v/>
      </c>
      <c r="N498" s="787" t="str">
        <f>IF(SUM(相談!I498)=0,"",SUM(相談!I498)/1000)</f>
        <v/>
      </c>
      <c r="O498" s="787" t="str">
        <f>IF(SUM(相談!M498)=0,"",SUM(相談!M498)/1000)</f>
        <v/>
      </c>
      <c r="P498" s="787" t="str">
        <f>IF(SUM(相談!Q498)=0,"",SUM(相談!Q498)/1000)</f>
        <v/>
      </c>
      <c r="Q498" s="787" t="str">
        <f>IF(SUM(基金!H498)=0,"",SUM(基金!H498)/1000)</f>
        <v/>
      </c>
      <c r="R498" s="787" t="str">
        <f>IF(SUM(善銀!H498)=0,"",SUM(善銀!H498)/1000)</f>
        <v/>
      </c>
      <c r="S498" s="787" t="str">
        <f>IF(SUM(一般募金!H498)=0,"",SUM(一般募金!H498)/1000)</f>
        <v/>
      </c>
      <c r="T498" s="787" t="str">
        <f>IF(SUM(一般募金!I498)=0,"",SUM(一般募金!I498)/1000)</f>
        <v/>
      </c>
      <c r="U498" s="787" t="str">
        <f>IF(SUM(一般募金!K498)=0,"",SUM(一般募金!K498)/1000)</f>
        <v/>
      </c>
      <c r="V498" s="787" t="str">
        <f>IF(SUM(歳末募金!H498)=0,"",SUM(歳末募金!I498)/1000)</f>
        <v/>
      </c>
      <c r="W498" s="787" t="str">
        <f>IF(SUM(センター管理!H498)=0,"",SUM(センター管理!H498)/1000)</f>
        <v/>
      </c>
      <c r="X498" s="787" t="str">
        <f>IF(SUM(センター管理!K498)=0,"",SUM(センター管理!K498)/1000)</f>
        <v/>
      </c>
      <c r="Y498" s="787" t="str">
        <f>IF(SUM(居宅!H498)=0,"",SUM(居宅!H498)/1000)</f>
        <v/>
      </c>
      <c r="Z498" s="787" t="str">
        <f>IF(SUM(居宅!I498)=0,"",SUM(居宅!I498)/1000)</f>
        <v/>
      </c>
      <c r="AA498" s="787" t="str">
        <f>IF(SUM(居宅!N498)=0,"",SUM(居宅!N498)/1000)</f>
        <v/>
      </c>
      <c r="AB498" s="787" t="str">
        <f>IF(SUM(居宅!U498)=0,"",SUM(居宅!U498)/1000)</f>
        <v/>
      </c>
      <c r="AC498" s="787" t="str">
        <f>IF(SUM(居宅!AH498)=0,"",SUM(居宅!AH498)/1000)</f>
        <v/>
      </c>
      <c r="AD498" s="787" t="str">
        <f>IF(SUM(居宅!AL498)=0,"",SUM(居宅!AL498)/1000)</f>
        <v/>
      </c>
      <c r="AE498" s="787" t="str">
        <f>IF(SUM(居宅!AV498)=0,"",SUM(居宅!AV498)/1000)</f>
        <v/>
      </c>
      <c r="AF498" s="787" t="str">
        <f>IF(SUM(居宅!AZ498)=0,"",SUM(居宅!AZ498)/1000)</f>
        <v/>
      </c>
      <c r="AG498" s="787" t="str">
        <f>IF(SUM(作業所!H498)=0,"",SUM(作業所!H498)/1000)</f>
        <v/>
      </c>
      <c r="AH498" s="787" t="str">
        <f>IF(SUM(作業所!I498)=0,"",SUM(作業所!I498)/1000)</f>
        <v/>
      </c>
      <c r="AI498" s="787" t="str">
        <f>IF(SUM(作業所!K498)=0,"",SUM(作業所!K498)/1000)</f>
        <v/>
      </c>
      <c r="AJ498" s="787" t="str">
        <f>IF(SUM(作業所!R498)=0,"",SUM(作業所!R498)/1000)</f>
        <v/>
      </c>
      <c r="AK498" s="788" t="str">
        <f>IF(SUM('市受託(公益)'!H498)=0,"",SUM('市受託(公益)'!H498)/1000)</f>
        <v/>
      </c>
      <c r="AL498" s="411" t="str">
        <f>IF(SUM('市受託(公益)'!I498)=0,"",SUM('市受託(公益)'!I498)/1000)</f>
        <v/>
      </c>
      <c r="AM498" s="135" t="str">
        <f>IF(SUM('市受託(公益)'!K498)=0,"",SUM('市受託(公益)'!K498)/1000)</f>
        <v/>
      </c>
    </row>
    <row r="499" spans="1:39" s="130" customFormat="1" ht="13.8" collapsed="1">
      <c r="A499" s="782"/>
      <c r="B499" s="783" t="s">
        <v>634</v>
      </c>
      <c r="C499" s="784" t="s">
        <v>175</v>
      </c>
      <c r="D499" s="783"/>
      <c r="E499" s="784"/>
      <c r="F499" s="793"/>
      <c r="G499" s="794"/>
      <c r="H499" s="829" t="s">
        <v>871</v>
      </c>
      <c r="I499" s="829" t="str">
        <f t="shared" si="118"/>
        <v/>
      </c>
      <c r="J499" s="785" t="str">
        <f t="shared" si="114"/>
        <v xml:space="preserve"> </v>
      </c>
      <c r="K499" s="786" t="str">
        <f>IF(SUM(法人!H499)=0,"",SUM(法人!H499)/1000)</f>
        <v/>
      </c>
      <c r="L499" s="787" t="str">
        <f>IF(SUM(地域!H499)=0,"",SUM(地域!H499)/1000)</f>
        <v/>
      </c>
      <c r="M499" s="787" t="str">
        <f>IF(SUM(相談!H499)=0,"",SUM(相談!H499)/1000)</f>
        <v/>
      </c>
      <c r="N499" s="787" t="str">
        <f>IF(SUM(相談!I499)=0,"",SUM(相談!I499)/1000)</f>
        <v/>
      </c>
      <c r="O499" s="787" t="str">
        <f>IF(SUM(相談!M499)=0,"",SUM(相談!M499)/1000)</f>
        <v/>
      </c>
      <c r="P499" s="787" t="str">
        <f>IF(SUM(相談!Q499)=0,"",SUM(相談!Q499)/1000)</f>
        <v/>
      </c>
      <c r="Q499" s="787" t="str">
        <f>IF(SUM(基金!H499)=0,"",SUM(基金!H499)/1000)</f>
        <v/>
      </c>
      <c r="R499" s="787" t="str">
        <f>IF(SUM(善銀!H499)=0,"",SUM(善銀!H499)/1000)</f>
        <v/>
      </c>
      <c r="S499" s="787" t="str">
        <f>IF(SUM(一般募金!H499)=0,"",SUM(一般募金!H499)/1000)</f>
        <v/>
      </c>
      <c r="T499" s="787" t="str">
        <f>IF(SUM(一般募金!I499)=0,"",SUM(一般募金!I499)/1000)</f>
        <v/>
      </c>
      <c r="U499" s="787" t="str">
        <f>IF(SUM(一般募金!K499)=0,"",SUM(一般募金!K499)/1000)</f>
        <v/>
      </c>
      <c r="V499" s="787" t="str">
        <f>IF(SUM(歳末募金!H499)=0,"",SUM(歳末募金!I499)/1000)</f>
        <v/>
      </c>
      <c r="W499" s="787" t="str">
        <f>IF(SUM(センター管理!H499)=0,"",SUM(センター管理!H499)/1000)</f>
        <v/>
      </c>
      <c r="X499" s="787" t="str">
        <f>IF(SUM(センター管理!K499)=0,"",SUM(センター管理!K499)/1000)</f>
        <v/>
      </c>
      <c r="Y499" s="787" t="str">
        <f>IF(SUM(居宅!H499)=0,"",SUM(居宅!H499)/1000)</f>
        <v/>
      </c>
      <c r="Z499" s="787" t="str">
        <f>IF(SUM(居宅!I499)=0,"",SUM(居宅!I499)/1000)</f>
        <v/>
      </c>
      <c r="AA499" s="787" t="str">
        <f>IF(SUM(居宅!N499)=0,"",SUM(居宅!N499)/1000)</f>
        <v/>
      </c>
      <c r="AB499" s="787" t="str">
        <f>IF(SUM(居宅!U499)=0,"",SUM(居宅!U499)/1000)</f>
        <v/>
      </c>
      <c r="AC499" s="787" t="str">
        <f>IF(SUM(居宅!AH499)=0,"",SUM(居宅!AH499)/1000)</f>
        <v/>
      </c>
      <c r="AD499" s="787" t="str">
        <f>IF(SUM(居宅!AL499)=0,"",SUM(居宅!AL499)/1000)</f>
        <v/>
      </c>
      <c r="AE499" s="787" t="str">
        <f>IF(SUM(居宅!AV499)=0,"",SUM(居宅!AV499)/1000)</f>
        <v/>
      </c>
      <c r="AF499" s="787" t="str">
        <f>IF(SUM(居宅!AZ499)=0,"",SUM(居宅!AZ499)/1000)</f>
        <v/>
      </c>
      <c r="AG499" s="787" t="str">
        <f>IF(SUM(作業所!H499)=0,"",SUM(作業所!H499)/1000)</f>
        <v/>
      </c>
      <c r="AH499" s="787" t="str">
        <f>IF(SUM(作業所!I499)=0,"",SUM(作業所!I499)/1000)</f>
        <v/>
      </c>
      <c r="AI499" s="787" t="str">
        <f>IF(SUM(作業所!K499)=0,"",SUM(作業所!K499)/1000)</f>
        <v/>
      </c>
      <c r="AJ499" s="787" t="str">
        <f>IF(SUM(作業所!R499)=0,"",SUM(作業所!R499)/1000)</f>
        <v/>
      </c>
      <c r="AK499" s="788" t="str">
        <f>IF(SUM('市受託(公益)'!H499)=0,"",SUM('市受託(公益)'!H499)/1000)</f>
        <v/>
      </c>
      <c r="AL499" s="410" t="str">
        <f>IF(SUM('市受託(公益)'!I499)=0,"",SUM('市受託(公益)'!I499)/1000)</f>
        <v/>
      </c>
      <c r="AM499" s="132" t="str">
        <f>IF(SUM('市受託(公益)'!K499)=0,"",SUM('市受託(公益)'!K499)/1000)</f>
        <v/>
      </c>
    </row>
    <row r="500" spans="1:39" ht="13.8" hidden="1" outlineLevel="1">
      <c r="A500" s="789"/>
      <c r="B500" s="790"/>
      <c r="C500" s="791"/>
      <c r="D500" s="795" t="s">
        <v>635</v>
      </c>
      <c r="E500" s="791" t="s">
        <v>176</v>
      </c>
      <c r="F500" s="795"/>
      <c r="G500" s="791"/>
      <c r="H500" s="813" t="s">
        <v>871</v>
      </c>
      <c r="I500" s="813" t="str">
        <f t="shared" si="118"/>
        <v/>
      </c>
      <c r="J500" s="813" t="str">
        <f t="shared" si="114"/>
        <v xml:space="preserve"> </v>
      </c>
      <c r="K500" s="786" t="str">
        <f>IF(SUM(法人!H500)=0,"",SUM(法人!H500)/1000)</f>
        <v/>
      </c>
      <c r="L500" s="787" t="str">
        <f>IF(SUM(地域!H500)=0,"",SUM(地域!H500)/1000)</f>
        <v/>
      </c>
      <c r="M500" s="787" t="str">
        <f>IF(SUM(相談!H500)=0,"",SUM(相談!H500)/1000)</f>
        <v/>
      </c>
      <c r="N500" s="787" t="str">
        <f>IF(SUM(相談!I500)=0,"",SUM(相談!I500)/1000)</f>
        <v/>
      </c>
      <c r="O500" s="787" t="str">
        <f>IF(SUM(相談!M500)=0,"",SUM(相談!M500)/1000)</f>
        <v/>
      </c>
      <c r="P500" s="787" t="str">
        <f>IF(SUM(相談!Q500)=0,"",SUM(相談!Q500)/1000)</f>
        <v/>
      </c>
      <c r="Q500" s="787" t="str">
        <f>IF(SUM(基金!H500)=0,"",SUM(基金!H500)/1000)</f>
        <v/>
      </c>
      <c r="R500" s="787" t="str">
        <f>IF(SUM(善銀!H500)=0,"",SUM(善銀!H500)/1000)</f>
        <v/>
      </c>
      <c r="S500" s="787" t="str">
        <f>IF(SUM(一般募金!H500)=0,"",SUM(一般募金!H500)/1000)</f>
        <v/>
      </c>
      <c r="T500" s="787" t="str">
        <f>IF(SUM(一般募金!I500)=0,"",SUM(一般募金!I500)/1000)</f>
        <v/>
      </c>
      <c r="U500" s="787" t="str">
        <f>IF(SUM(一般募金!K500)=0,"",SUM(一般募金!K500)/1000)</f>
        <v/>
      </c>
      <c r="V500" s="787" t="str">
        <f>IF(SUM(歳末募金!H500)=0,"",SUM(歳末募金!I500)/1000)</f>
        <v/>
      </c>
      <c r="W500" s="787" t="str">
        <f>IF(SUM(センター管理!H500)=0,"",SUM(センター管理!H500)/1000)</f>
        <v/>
      </c>
      <c r="X500" s="787" t="str">
        <f>IF(SUM(センター管理!K500)=0,"",SUM(センター管理!K500)/1000)</f>
        <v/>
      </c>
      <c r="Y500" s="787" t="str">
        <f>IF(SUM(居宅!H500)=0,"",SUM(居宅!H500)/1000)</f>
        <v/>
      </c>
      <c r="Z500" s="787" t="str">
        <f>IF(SUM(居宅!I500)=0,"",SUM(居宅!I500)/1000)</f>
        <v/>
      </c>
      <c r="AA500" s="787" t="str">
        <f>IF(SUM(居宅!N500)=0,"",SUM(居宅!N500)/1000)</f>
        <v/>
      </c>
      <c r="AB500" s="787" t="str">
        <f>IF(SUM(居宅!U500)=0,"",SUM(居宅!U500)/1000)</f>
        <v/>
      </c>
      <c r="AC500" s="787" t="str">
        <f>IF(SUM(居宅!AH500)=0,"",SUM(居宅!AH500)/1000)</f>
        <v/>
      </c>
      <c r="AD500" s="787" t="str">
        <f>IF(SUM(居宅!AL500)=0,"",SUM(居宅!AL500)/1000)</f>
        <v/>
      </c>
      <c r="AE500" s="787" t="str">
        <f>IF(SUM(居宅!AV500)=0,"",SUM(居宅!AV500)/1000)</f>
        <v/>
      </c>
      <c r="AF500" s="787" t="str">
        <f>IF(SUM(居宅!AZ500)=0,"",SUM(居宅!AZ500)/1000)</f>
        <v/>
      </c>
      <c r="AG500" s="787" t="str">
        <f>IF(SUM(作業所!H500)=0,"",SUM(作業所!H500)/1000)</f>
        <v/>
      </c>
      <c r="AH500" s="787" t="str">
        <f>IF(SUM(作業所!I500)=0,"",SUM(作業所!I500)/1000)</f>
        <v/>
      </c>
      <c r="AI500" s="787" t="str">
        <f>IF(SUM(作業所!K500)=0,"",SUM(作業所!K500)/1000)</f>
        <v/>
      </c>
      <c r="AJ500" s="787" t="str">
        <f>IF(SUM(作業所!R500)=0,"",SUM(作業所!R500)/1000)</f>
        <v/>
      </c>
      <c r="AK500" s="788" t="str">
        <f>IF(SUM('市受託(公益)'!H500)=0,"",SUM('市受託(公益)'!H500)/1000)</f>
        <v/>
      </c>
      <c r="AL500" s="411" t="str">
        <f>IF(SUM('市受託(公益)'!I500)=0,"",SUM('市受託(公益)'!I500)/1000)</f>
        <v/>
      </c>
      <c r="AM500" s="135" t="str">
        <f>IF(SUM('市受託(公益)'!K500)=0,"",SUM('市受託(公益)'!K500)/1000)</f>
        <v/>
      </c>
    </row>
    <row r="501" spans="1:39" s="142" customFormat="1" ht="13.8">
      <c r="A501" s="802" t="s">
        <v>177</v>
      </c>
      <c r="B501" s="803"/>
      <c r="C501" s="804"/>
      <c r="D501" s="803"/>
      <c r="E501" s="804"/>
      <c r="F501" s="803"/>
      <c r="G501" s="804"/>
      <c r="H501" s="884">
        <v>1128</v>
      </c>
      <c r="I501" s="830">
        <v>0</v>
      </c>
      <c r="J501" s="805">
        <f t="shared" si="114"/>
        <v>-1128</v>
      </c>
      <c r="K501" s="806" t="str">
        <f>IF(SUM(法人!H501)=0,"",SUM(法人!H501)/1000)</f>
        <v/>
      </c>
      <c r="L501" s="807" t="str">
        <f>IF(SUM(地域!H501)=0,"",SUM(地域!H501)/1000)</f>
        <v/>
      </c>
      <c r="M501" s="807" t="str">
        <f>IF(SUM(相談!H501)=0,"",SUM(相談!H501)/1000)</f>
        <v/>
      </c>
      <c r="N501" s="807" t="str">
        <f>IF(SUM(相談!I501)=0,"",SUM(相談!I501)/1000)</f>
        <v/>
      </c>
      <c r="O501" s="807" t="str">
        <f>IF(SUM(相談!M501)=0,"",SUM(相談!M501)/1000)</f>
        <v/>
      </c>
      <c r="P501" s="807" t="str">
        <f>IF(SUM(相談!Q501)=0,"",SUM(相談!Q501)/1000)</f>
        <v/>
      </c>
      <c r="Q501" s="807" t="str">
        <f>IF(SUM(基金!H501)=0,"",SUM(基金!H501)/1000)</f>
        <v/>
      </c>
      <c r="R501" s="807" t="str">
        <f>IF(SUM(善銀!H501)=0,"",SUM(善銀!H501)/1000)</f>
        <v/>
      </c>
      <c r="S501" s="807" t="str">
        <f>IF(SUM(一般募金!H501)=0,"",SUM(一般募金!H501)/1000)</f>
        <v/>
      </c>
      <c r="T501" s="807" t="str">
        <f>IF(SUM(一般募金!I501)=0,"",SUM(一般募金!I501)/1000)</f>
        <v/>
      </c>
      <c r="U501" s="807" t="str">
        <f>IF(SUM(一般募金!K501)=0,"",SUM(一般募金!K501)/1000)</f>
        <v/>
      </c>
      <c r="V501" s="807" t="str">
        <f>IF(SUM(歳末募金!H501)=0,"",SUM(歳末募金!I501)/1000)</f>
        <v/>
      </c>
      <c r="W501" s="807" t="str">
        <f>IF(SUM(センター管理!H501)=0,"",SUM(センター管理!H501)/1000)</f>
        <v/>
      </c>
      <c r="X501" s="807" t="str">
        <f>IF(SUM(センター管理!K501)=0,"",SUM(センター管理!K501)/1000)</f>
        <v/>
      </c>
      <c r="Y501" s="807" t="str">
        <f>IF(SUM(居宅!H501)=0,"",SUM(居宅!H501)/1000)</f>
        <v/>
      </c>
      <c r="Z501" s="807" t="str">
        <f>IF(SUM(居宅!I501)=0,"",SUM(居宅!I501)/1000)</f>
        <v/>
      </c>
      <c r="AA501" s="807" t="str">
        <f>IF(SUM(居宅!N501)=0,"",SUM(居宅!N501)/1000)</f>
        <v/>
      </c>
      <c r="AB501" s="807" t="str">
        <f>IF(SUM(居宅!U501)=0,"",SUM(居宅!U501)/1000)</f>
        <v/>
      </c>
      <c r="AC501" s="807" t="str">
        <f>IF(SUM(居宅!AH501)=0,"",SUM(居宅!AH501)/1000)</f>
        <v/>
      </c>
      <c r="AD501" s="807" t="str">
        <f>IF(SUM(居宅!AL501)=0,"",SUM(居宅!AL501)/1000)</f>
        <v/>
      </c>
      <c r="AE501" s="807" t="str">
        <f>IF(SUM(居宅!AV501)=0,"",SUM(居宅!AV501)/1000)</f>
        <v/>
      </c>
      <c r="AF501" s="807" t="str">
        <f>IF(SUM(居宅!AZ501)=0,"",SUM(居宅!AZ501)/1000)</f>
        <v/>
      </c>
      <c r="AG501" s="807" t="str">
        <f>IF(SUM(作業所!H501)=0,"",SUM(作業所!H501)/1000)</f>
        <v/>
      </c>
      <c r="AH501" s="807" t="str">
        <f>IF(SUM(作業所!I501)=0,"",SUM(作業所!I501)/1000)</f>
        <v/>
      </c>
      <c r="AI501" s="807" t="str">
        <f>IF(SUM(作業所!K501)=0,"",SUM(作業所!K501)/1000)</f>
        <v/>
      </c>
      <c r="AJ501" s="807" t="str">
        <f>IF(SUM(作業所!R501)=0,"",SUM(作業所!R501)/1000)</f>
        <v/>
      </c>
      <c r="AK501" s="808" t="str">
        <f>IF(SUM('市受託(公益)'!H501)=0,"",SUM('市受託(公益)'!H501)/1000)</f>
        <v/>
      </c>
      <c r="AL501" s="418" t="str">
        <f>IF(SUM('市受託(公益)'!I501)=0,"",SUM('市受託(公益)'!I501)/1000)</f>
        <v/>
      </c>
      <c r="AM501" s="140" t="str">
        <f>IF(SUM('市受託(公益)'!K501)=0,"",SUM('市受託(公益)'!K501)/1000)</f>
        <v/>
      </c>
    </row>
    <row r="502" spans="1:39" s="130" customFormat="1" ht="13.8" collapsed="1">
      <c r="A502" s="782"/>
      <c r="B502" s="783" t="s">
        <v>513</v>
      </c>
      <c r="C502" s="784" t="s">
        <v>178</v>
      </c>
      <c r="D502" s="783"/>
      <c r="E502" s="784"/>
      <c r="F502" s="783"/>
      <c r="G502" s="784"/>
      <c r="H502" s="785" t="s">
        <v>871</v>
      </c>
      <c r="I502" s="829" t="str">
        <f t="shared" si="118"/>
        <v/>
      </c>
      <c r="J502" s="785" t="str">
        <f t="shared" si="114"/>
        <v xml:space="preserve"> </v>
      </c>
      <c r="K502" s="786" t="str">
        <f>IF(SUM(法人!H502)=0,"",SUM(法人!H502)/1000)</f>
        <v/>
      </c>
      <c r="L502" s="787" t="str">
        <f>IF(SUM(地域!H502)=0,"",SUM(地域!H502)/1000)</f>
        <v/>
      </c>
      <c r="M502" s="787" t="str">
        <f>IF(SUM(相談!H502)=0,"",SUM(相談!H502)/1000)</f>
        <v/>
      </c>
      <c r="N502" s="787" t="str">
        <f>IF(SUM(相談!I502)=0,"",SUM(相談!I502)/1000)</f>
        <v/>
      </c>
      <c r="O502" s="787" t="str">
        <f>IF(SUM(相談!M502)=0,"",SUM(相談!M502)/1000)</f>
        <v/>
      </c>
      <c r="P502" s="787" t="str">
        <f>IF(SUM(相談!Q502)=0,"",SUM(相談!Q502)/1000)</f>
        <v/>
      </c>
      <c r="Q502" s="787" t="str">
        <f>IF(SUM(基金!H502)=0,"",SUM(基金!H502)/1000)</f>
        <v/>
      </c>
      <c r="R502" s="787" t="str">
        <f>IF(SUM(善銀!H502)=0,"",SUM(善銀!H502)/1000)</f>
        <v/>
      </c>
      <c r="S502" s="787" t="str">
        <f>IF(SUM(一般募金!H502)=0,"",SUM(一般募金!H502)/1000)</f>
        <v/>
      </c>
      <c r="T502" s="787" t="str">
        <f>IF(SUM(一般募金!I502)=0,"",SUM(一般募金!I502)/1000)</f>
        <v/>
      </c>
      <c r="U502" s="787" t="str">
        <f>IF(SUM(一般募金!K502)=0,"",SUM(一般募金!K502)/1000)</f>
        <v/>
      </c>
      <c r="V502" s="787" t="str">
        <f>IF(SUM(歳末募金!H502)=0,"",SUM(歳末募金!I502)/1000)</f>
        <v/>
      </c>
      <c r="W502" s="787" t="str">
        <f>IF(SUM(センター管理!H502)=0,"",SUM(センター管理!H502)/1000)</f>
        <v/>
      </c>
      <c r="X502" s="787" t="str">
        <f>IF(SUM(センター管理!K502)=0,"",SUM(センター管理!K502)/1000)</f>
        <v/>
      </c>
      <c r="Y502" s="787" t="str">
        <f>IF(SUM(居宅!H502)=0,"",SUM(居宅!H502)/1000)</f>
        <v/>
      </c>
      <c r="Z502" s="787" t="str">
        <f>IF(SUM(居宅!I502)=0,"",SUM(居宅!I502)/1000)</f>
        <v/>
      </c>
      <c r="AA502" s="787" t="str">
        <f>IF(SUM(居宅!N502)=0,"",SUM(居宅!N502)/1000)</f>
        <v/>
      </c>
      <c r="AB502" s="787" t="str">
        <f>IF(SUM(居宅!U502)=0,"",SUM(居宅!U502)/1000)</f>
        <v/>
      </c>
      <c r="AC502" s="787" t="str">
        <f>IF(SUM(居宅!AH502)=0,"",SUM(居宅!AH502)/1000)</f>
        <v/>
      </c>
      <c r="AD502" s="787" t="str">
        <f>IF(SUM(居宅!AL502)=0,"",SUM(居宅!AL502)/1000)</f>
        <v/>
      </c>
      <c r="AE502" s="787" t="str">
        <f>IF(SUM(居宅!AV502)=0,"",SUM(居宅!AV502)/1000)</f>
        <v/>
      </c>
      <c r="AF502" s="787" t="str">
        <f>IF(SUM(居宅!AZ502)=0,"",SUM(居宅!AZ502)/1000)</f>
        <v/>
      </c>
      <c r="AG502" s="787" t="str">
        <f>IF(SUM(作業所!H502)=0,"",SUM(作業所!H502)/1000)</f>
        <v/>
      </c>
      <c r="AH502" s="787" t="str">
        <f>IF(SUM(作業所!I502)=0,"",SUM(作業所!I502)/1000)</f>
        <v/>
      </c>
      <c r="AI502" s="787" t="str">
        <f>IF(SUM(作業所!K502)=0,"",SUM(作業所!K502)/1000)</f>
        <v/>
      </c>
      <c r="AJ502" s="787" t="str">
        <f>IF(SUM(作業所!R502)=0,"",SUM(作業所!R502)/1000)</f>
        <v/>
      </c>
      <c r="AK502" s="788" t="str">
        <f>IF(SUM('市受託(公益)'!H502)=0,"",SUM('市受託(公益)'!H502)/1000)</f>
        <v/>
      </c>
      <c r="AL502" s="408" t="str">
        <f>IF(SUM('市受託(公益)'!I502)=0,"",SUM('市受託(公益)'!I502)/1000)</f>
        <v/>
      </c>
      <c r="AM502" s="129" t="str">
        <f>IF(SUM('市受託(公益)'!K502)=0,"",SUM('市受託(公益)'!K502)/1000)</f>
        <v/>
      </c>
    </row>
    <row r="503" spans="1:39" ht="13.8" hidden="1" outlineLevel="1">
      <c r="A503" s="789"/>
      <c r="B503" s="790"/>
      <c r="C503" s="791"/>
      <c r="D503" s="792" t="s">
        <v>169</v>
      </c>
      <c r="E503" s="736" t="s">
        <v>178</v>
      </c>
      <c r="F503" s="792"/>
      <c r="G503" s="736"/>
      <c r="H503" s="829" t="s">
        <v>871</v>
      </c>
      <c r="I503" s="829" t="str">
        <f t="shared" si="118"/>
        <v/>
      </c>
      <c r="J503" s="785" t="str">
        <f t="shared" si="114"/>
        <v xml:space="preserve"> </v>
      </c>
      <c r="K503" s="786" t="str">
        <f>IF(SUM(法人!H503)=0,"",SUM(法人!H503)/1000)</f>
        <v/>
      </c>
      <c r="L503" s="787" t="str">
        <f>IF(SUM(地域!H503)=0,"",SUM(地域!H503)/1000)</f>
        <v/>
      </c>
      <c r="M503" s="787" t="str">
        <f>IF(SUM(相談!H503)=0,"",SUM(相談!H503)/1000)</f>
        <v/>
      </c>
      <c r="N503" s="787" t="str">
        <f>IF(SUM(相談!I503)=0,"",SUM(相談!I503)/1000)</f>
        <v/>
      </c>
      <c r="O503" s="787" t="str">
        <f>IF(SUM(相談!M503)=0,"",SUM(相談!M503)/1000)</f>
        <v/>
      </c>
      <c r="P503" s="787" t="str">
        <f>IF(SUM(相談!Q503)=0,"",SUM(相談!Q503)/1000)</f>
        <v/>
      </c>
      <c r="Q503" s="787" t="str">
        <f>IF(SUM(基金!H503)=0,"",SUM(基金!H503)/1000)</f>
        <v/>
      </c>
      <c r="R503" s="787" t="str">
        <f>IF(SUM(善銀!H503)=0,"",SUM(善銀!H503)/1000)</f>
        <v/>
      </c>
      <c r="S503" s="787" t="str">
        <f>IF(SUM(一般募金!H503)=0,"",SUM(一般募金!H503)/1000)</f>
        <v/>
      </c>
      <c r="T503" s="787" t="str">
        <f>IF(SUM(一般募金!I503)=0,"",SUM(一般募金!I503)/1000)</f>
        <v/>
      </c>
      <c r="U503" s="787" t="str">
        <f>IF(SUM(一般募金!K503)=0,"",SUM(一般募金!K503)/1000)</f>
        <v/>
      </c>
      <c r="V503" s="787" t="str">
        <f>IF(SUM(歳末募金!H503)=0,"",SUM(歳末募金!I503)/1000)</f>
        <v/>
      </c>
      <c r="W503" s="787" t="str">
        <f>IF(SUM(センター管理!H503)=0,"",SUM(センター管理!H503)/1000)</f>
        <v/>
      </c>
      <c r="X503" s="787" t="str">
        <f>IF(SUM(センター管理!K503)=0,"",SUM(センター管理!K503)/1000)</f>
        <v/>
      </c>
      <c r="Y503" s="787" t="str">
        <f>IF(SUM(居宅!H503)=0,"",SUM(居宅!H503)/1000)</f>
        <v/>
      </c>
      <c r="Z503" s="787" t="str">
        <f>IF(SUM(居宅!I503)=0,"",SUM(居宅!I503)/1000)</f>
        <v/>
      </c>
      <c r="AA503" s="787" t="str">
        <f>IF(SUM(居宅!N503)=0,"",SUM(居宅!N503)/1000)</f>
        <v/>
      </c>
      <c r="AB503" s="787" t="str">
        <f>IF(SUM(居宅!U503)=0,"",SUM(居宅!U503)/1000)</f>
        <v/>
      </c>
      <c r="AC503" s="787" t="str">
        <f>IF(SUM(居宅!AH503)=0,"",SUM(居宅!AH503)/1000)</f>
        <v/>
      </c>
      <c r="AD503" s="787" t="str">
        <f>IF(SUM(居宅!AL503)=0,"",SUM(居宅!AL503)/1000)</f>
        <v/>
      </c>
      <c r="AE503" s="787" t="str">
        <f>IF(SUM(居宅!AV503)=0,"",SUM(居宅!AV503)/1000)</f>
        <v/>
      </c>
      <c r="AF503" s="787" t="str">
        <f>IF(SUM(居宅!AZ503)=0,"",SUM(居宅!AZ503)/1000)</f>
        <v/>
      </c>
      <c r="AG503" s="787" t="str">
        <f>IF(SUM(作業所!H503)=0,"",SUM(作業所!H503)/1000)</f>
        <v/>
      </c>
      <c r="AH503" s="787" t="str">
        <f>IF(SUM(作業所!I503)=0,"",SUM(作業所!I503)/1000)</f>
        <v/>
      </c>
      <c r="AI503" s="787" t="str">
        <f>IF(SUM(作業所!K503)=0,"",SUM(作業所!K503)/1000)</f>
        <v/>
      </c>
      <c r="AJ503" s="787" t="str">
        <f>IF(SUM(作業所!R503)=0,"",SUM(作業所!R503)/1000)</f>
        <v/>
      </c>
      <c r="AK503" s="788" t="str">
        <f>IF(SUM('市受託(公益)'!H503)=0,"",SUM('市受託(公益)'!H503)/1000)</f>
        <v/>
      </c>
      <c r="AL503" s="411" t="str">
        <f>IF(SUM('市受託(公益)'!I503)=0,"",SUM('市受託(公益)'!I503)/1000)</f>
        <v/>
      </c>
      <c r="AM503" s="135" t="str">
        <f>IF(SUM('市受託(公益)'!K503)=0,"",SUM('市受託(公益)'!K503)/1000)</f>
        <v/>
      </c>
    </row>
    <row r="504" spans="1:39" s="130" customFormat="1" ht="13.8" collapsed="1">
      <c r="A504" s="782"/>
      <c r="B504" s="783" t="s">
        <v>516</v>
      </c>
      <c r="C504" s="784" t="s">
        <v>179</v>
      </c>
      <c r="D504" s="783"/>
      <c r="E504" s="784"/>
      <c r="F504" s="783"/>
      <c r="G504" s="784"/>
      <c r="H504" s="829">
        <v>18893</v>
      </c>
      <c r="I504" s="785">
        <f>IF(SUM(K504,L504,M504,Q504,R504,S504,V504,W504,Y504,AG504,AK504)=0,"",SUM(K504,L504,M504,Q504,R504,S504,V504,W504,Y504,AG504,AK504))</f>
        <v>12691</v>
      </c>
      <c r="J504" s="785">
        <f t="shared" si="114"/>
        <v>-6202</v>
      </c>
      <c r="K504" s="786">
        <f>IF(SUM(法人!H504)=0,"",SUM(法人!H504)/1000)</f>
        <v>4600</v>
      </c>
      <c r="L504" s="787" t="str">
        <f>IF(SUM(地域!H504)=0,"",SUM(地域!H504)/1000)</f>
        <v/>
      </c>
      <c r="M504" s="787" t="str">
        <f>IF(SUM(相談!H504)=0,"",SUM(相談!H504)/1000)</f>
        <v/>
      </c>
      <c r="N504" s="787" t="str">
        <f>IF(SUM(相談!I504)=0,"",SUM(相談!I504)/1000)</f>
        <v/>
      </c>
      <c r="O504" s="787" t="str">
        <f>IF(SUM(相談!M504)=0,"",SUM(相談!M504)/1000)</f>
        <v/>
      </c>
      <c r="P504" s="787" t="str">
        <f>IF(SUM(相談!Q504)=0,"",SUM(相談!Q504)/1000)</f>
        <v/>
      </c>
      <c r="Q504" s="787" t="str">
        <f>IF(SUM(基金!H504)=0,"",SUM(基金!H504)/1000)</f>
        <v/>
      </c>
      <c r="R504" s="787" t="str">
        <f>IF(SUM(善銀!H504)=0,"",SUM(善銀!H504)/1000)</f>
        <v/>
      </c>
      <c r="S504" s="787" t="str">
        <f>IF(SUM(一般募金!H504)=0,"",SUM(一般募金!H504)/1000)</f>
        <v/>
      </c>
      <c r="T504" s="787" t="str">
        <f>IF(SUM(一般募金!I504)=0,"",SUM(一般募金!I504)/1000)</f>
        <v/>
      </c>
      <c r="U504" s="787" t="str">
        <f>IF(SUM(一般募金!K504)=0,"",SUM(一般募金!K504)/1000)</f>
        <v/>
      </c>
      <c r="V504" s="787" t="str">
        <f>IF(SUM(歳末募金!H504)=0,"",SUM(歳末募金!I504)/1000)</f>
        <v/>
      </c>
      <c r="W504" s="787" t="str">
        <f>IF(SUM(センター管理!H504)=0,"",SUM(センター管理!H504)/1000)</f>
        <v/>
      </c>
      <c r="X504" s="787" t="str">
        <f>IF(SUM(センター管理!K504)=0,"",SUM(センター管理!K504)/1000)</f>
        <v/>
      </c>
      <c r="Y504" s="787">
        <f>IF(SUM(居宅!H504)=0,"",SUM(居宅!H504)/1000)</f>
        <v>3890</v>
      </c>
      <c r="Z504" s="787">
        <f>IF(SUM(居宅!I504)=0,"",SUM(居宅!I504)/1000)</f>
        <v>300</v>
      </c>
      <c r="AA504" s="787">
        <f>IF(SUM(居宅!N504)=0,"",SUM(居宅!N504)/1000)</f>
        <v>1250</v>
      </c>
      <c r="AB504" s="787">
        <f>IF(SUM(居宅!U504)=0,"",SUM(居宅!U504)/1000)</f>
        <v>1800</v>
      </c>
      <c r="AC504" s="787">
        <f>IF(SUM(居宅!AH504)=0,"",SUM(居宅!AH504)/1000)</f>
        <v>390</v>
      </c>
      <c r="AD504" s="787" t="str">
        <f>IF(SUM(居宅!AL504)=0,"",SUM(居宅!AL504)/1000)</f>
        <v/>
      </c>
      <c r="AE504" s="787" t="str">
        <f>IF(SUM(居宅!AV504)=0,"",SUM(居宅!AV504)/1000)</f>
        <v/>
      </c>
      <c r="AF504" s="787">
        <f>IF(SUM(居宅!AZ504)=0,"",SUM(居宅!AZ504)/1000)</f>
        <v>150</v>
      </c>
      <c r="AG504" s="787">
        <f>IF(SUM(作業所!H504)=0,"",SUM(作業所!H504)/1000)</f>
        <v>4201</v>
      </c>
      <c r="AH504" s="787" t="str">
        <f>IF(SUM(作業所!I504)=0,"",SUM(作業所!I504)/1000)</f>
        <v/>
      </c>
      <c r="AI504" s="787">
        <f>IF(SUM(作業所!K504)=0,"",SUM(作業所!K504)/1000)</f>
        <v>4201</v>
      </c>
      <c r="AJ504" s="787" t="str">
        <f>IF(SUM(作業所!R504)=0,"",SUM(作業所!R504)/1000)</f>
        <v/>
      </c>
      <c r="AK504" s="788" t="str">
        <f>IF(SUM('市受託(公益)'!H504)=0,"",SUM('市受託(公益)'!H504)/1000)</f>
        <v/>
      </c>
      <c r="AL504" s="408" t="str">
        <f>IF(SUM('市受託(公益)'!I504)=0,"",SUM('市受託(公益)'!I504)/1000)</f>
        <v/>
      </c>
      <c r="AM504" s="129" t="str">
        <f>IF(SUM('市受託(公益)'!K504)=0,"",SUM('市受託(公益)'!K504)/1000)</f>
        <v/>
      </c>
    </row>
    <row r="505" spans="1:39" ht="13.8" hidden="1" outlineLevel="1">
      <c r="A505" s="789"/>
      <c r="B505" s="790"/>
      <c r="C505" s="791"/>
      <c r="D505" s="792" t="s">
        <v>636</v>
      </c>
      <c r="E505" s="736" t="s">
        <v>180</v>
      </c>
      <c r="F505" s="792"/>
      <c r="G505" s="736"/>
      <c r="H505" s="829" t="s">
        <v>871</v>
      </c>
      <c r="I505" s="785" t="str">
        <f>IF(SUM(K505,L505,M505,Q505,R505,S505,V505,W505,Y505,AG505,AK505)=0,"",SUM(K505,L505,M505,Q505,R505,S505,V505,W505,Y505,AG505,AK505))</f>
        <v/>
      </c>
      <c r="J505" s="785" t="str">
        <f t="shared" si="114"/>
        <v xml:space="preserve"> </v>
      </c>
      <c r="K505" s="786" t="str">
        <f>IF(SUM(法人!H505)=0,"",SUM(法人!H505)/1000)</f>
        <v/>
      </c>
      <c r="L505" s="787" t="str">
        <f>IF(SUM(地域!H505)=0,"",SUM(地域!H505)/1000)</f>
        <v/>
      </c>
      <c r="M505" s="787" t="str">
        <f>IF(SUM(相談!H505)=0,"",SUM(相談!H505)/1000)</f>
        <v/>
      </c>
      <c r="N505" s="787" t="str">
        <f>IF(SUM(相談!I505)=0,"",SUM(相談!I505)/1000)</f>
        <v/>
      </c>
      <c r="O505" s="787" t="str">
        <f>IF(SUM(相談!M505)=0,"",SUM(相談!M505)/1000)</f>
        <v/>
      </c>
      <c r="P505" s="787" t="str">
        <f>IF(SUM(相談!Q505)=0,"",SUM(相談!Q505)/1000)</f>
        <v/>
      </c>
      <c r="Q505" s="787" t="str">
        <f>IF(SUM(基金!H505)=0,"",SUM(基金!H505)/1000)</f>
        <v/>
      </c>
      <c r="R505" s="787" t="str">
        <f>IF(SUM(善銀!H505)=0,"",SUM(善銀!H505)/1000)</f>
        <v/>
      </c>
      <c r="S505" s="787" t="str">
        <f>IF(SUM(一般募金!H505)=0,"",SUM(一般募金!H505)/1000)</f>
        <v/>
      </c>
      <c r="T505" s="787" t="str">
        <f>IF(SUM(一般募金!I505)=0,"",SUM(一般募金!I505)/1000)</f>
        <v/>
      </c>
      <c r="U505" s="787" t="str">
        <f>IF(SUM(一般募金!K505)=0,"",SUM(一般募金!K505)/1000)</f>
        <v/>
      </c>
      <c r="V505" s="787" t="str">
        <f>IF(SUM(歳末募金!H505)=0,"",SUM(歳末募金!I505)/1000)</f>
        <v/>
      </c>
      <c r="W505" s="787" t="str">
        <f>IF(SUM(センター管理!H505)=0,"",SUM(センター管理!H505)/1000)</f>
        <v/>
      </c>
      <c r="X505" s="787" t="str">
        <f>IF(SUM(センター管理!K505)=0,"",SUM(センター管理!K505)/1000)</f>
        <v/>
      </c>
      <c r="Y505" s="787" t="str">
        <f>IF(SUM(居宅!H505)=0,"",SUM(居宅!H505)/1000)</f>
        <v/>
      </c>
      <c r="Z505" s="787" t="str">
        <f>IF(SUM(居宅!I505)=0,"",SUM(居宅!I505)/1000)</f>
        <v/>
      </c>
      <c r="AA505" s="787" t="str">
        <f>IF(SUM(居宅!N505)=0,"",SUM(居宅!N505)/1000)</f>
        <v/>
      </c>
      <c r="AB505" s="787" t="str">
        <f>IF(SUM(居宅!U505)=0,"",SUM(居宅!U505)/1000)</f>
        <v/>
      </c>
      <c r="AC505" s="787" t="str">
        <f>IF(SUM(居宅!AH505)=0,"",SUM(居宅!AH505)/1000)</f>
        <v/>
      </c>
      <c r="AD505" s="787" t="str">
        <f>IF(SUM(居宅!AL505)=0,"",SUM(居宅!AL505)/1000)</f>
        <v/>
      </c>
      <c r="AE505" s="787" t="str">
        <f>IF(SUM(居宅!AV505)=0,"",SUM(居宅!AV505)/1000)</f>
        <v/>
      </c>
      <c r="AF505" s="787" t="str">
        <f>IF(SUM(居宅!AZ505)=0,"",SUM(居宅!AZ505)/1000)</f>
        <v/>
      </c>
      <c r="AG505" s="787" t="str">
        <f>IF(SUM(作業所!H505)=0,"",SUM(作業所!H505)/1000)</f>
        <v/>
      </c>
      <c r="AH505" s="787" t="str">
        <f>IF(SUM(作業所!I505)=0,"",SUM(作業所!I505)/1000)</f>
        <v/>
      </c>
      <c r="AI505" s="787" t="str">
        <f>IF(SUM(作業所!K505)=0,"",SUM(作業所!K505)/1000)</f>
        <v/>
      </c>
      <c r="AJ505" s="787" t="str">
        <f>IF(SUM(作業所!R505)=0,"",SUM(作業所!R505)/1000)</f>
        <v/>
      </c>
      <c r="AK505" s="788" t="str">
        <f>IF(SUM('市受託(公益)'!H505)=0,"",SUM('市受託(公益)'!H505)/1000)</f>
        <v/>
      </c>
      <c r="AL505" s="411" t="str">
        <f>IF(SUM('市受託(公益)'!I505)=0,"",SUM('市受託(公益)'!I505)/1000)</f>
        <v/>
      </c>
      <c r="AM505" s="135" t="str">
        <f>IF(SUM('市受託(公益)'!K505)=0,"",SUM('市受託(公益)'!K505)/1000)</f>
        <v/>
      </c>
    </row>
    <row r="506" spans="1:39" ht="13.8" hidden="1" outlineLevel="1">
      <c r="A506" s="789"/>
      <c r="B506" s="790"/>
      <c r="C506" s="791"/>
      <c r="D506" s="792" t="s">
        <v>637</v>
      </c>
      <c r="E506" s="736" t="s">
        <v>181</v>
      </c>
      <c r="F506" s="792"/>
      <c r="G506" s="736"/>
      <c r="H506" s="829">
        <v>0</v>
      </c>
      <c r="I506" s="785" t="str">
        <f>IF(SUM(K506,L506,M506,Q506,R506,S506,V506,W506,Y506,AG506,AK506)=0,"",SUM(K506,L506,M506,Q506,R506,S506,V506,W506,Y506,AG506,AK506))</f>
        <v/>
      </c>
      <c r="J506" s="785" t="e">
        <f t="shared" si="114"/>
        <v>#VALUE!</v>
      </c>
      <c r="K506" s="786" t="str">
        <f>IF(SUM(法人!H506)=0,"",SUM(法人!H506)/1000)</f>
        <v/>
      </c>
      <c r="L506" s="787" t="str">
        <f>IF(SUM(地域!H506)=0,"",SUM(地域!H506)/1000)</f>
        <v/>
      </c>
      <c r="M506" s="787" t="str">
        <f>IF(SUM(相談!H506)=0,"",SUM(相談!H506)/1000)</f>
        <v/>
      </c>
      <c r="N506" s="787" t="str">
        <f>IF(SUM(相談!I506)=0,"",SUM(相談!I506)/1000)</f>
        <v/>
      </c>
      <c r="O506" s="787" t="str">
        <f>IF(SUM(相談!M506)=0,"",SUM(相談!M506)/1000)</f>
        <v/>
      </c>
      <c r="P506" s="787" t="str">
        <f>IF(SUM(相談!Q506)=0,"",SUM(相談!Q506)/1000)</f>
        <v/>
      </c>
      <c r="Q506" s="787" t="str">
        <f>IF(SUM(基金!H506)=0,"",SUM(基金!H506)/1000)</f>
        <v/>
      </c>
      <c r="R506" s="787" t="str">
        <f>IF(SUM(善銀!H506)=0,"",SUM(善銀!H506)/1000)</f>
        <v/>
      </c>
      <c r="S506" s="787" t="str">
        <f>IF(SUM(一般募金!H506)=0,"",SUM(一般募金!H506)/1000)</f>
        <v/>
      </c>
      <c r="T506" s="787" t="str">
        <f>IF(SUM(一般募金!I506)=0,"",SUM(一般募金!I506)/1000)</f>
        <v/>
      </c>
      <c r="U506" s="787" t="str">
        <f>IF(SUM(一般募金!K506)=0,"",SUM(一般募金!K506)/1000)</f>
        <v/>
      </c>
      <c r="V506" s="787" t="str">
        <f>IF(SUM(歳末募金!H506)=0,"",SUM(歳末募金!I506)/1000)</f>
        <v/>
      </c>
      <c r="W506" s="787" t="str">
        <f>IF(SUM(センター管理!H506)=0,"",SUM(センター管理!H506)/1000)</f>
        <v/>
      </c>
      <c r="X506" s="787" t="str">
        <f>IF(SUM(センター管理!K506)=0,"",SUM(センター管理!K506)/1000)</f>
        <v/>
      </c>
      <c r="Y506" s="787" t="str">
        <f>IF(SUM(居宅!H506)=0,"",SUM(居宅!H506)/1000)</f>
        <v/>
      </c>
      <c r="Z506" s="787" t="str">
        <f>IF(SUM(居宅!I506)=0,"",SUM(居宅!I506)/1000)</f>
        <v/>
      </c>
      <c r="AA506" s="787" t="str">
        <f>IF(SUM(居宅!N506)=0,"",SUM(居宅!N506)/1000)</f>
        <v/>
      </c>
      <c r="AB506" s="787" t="str">
        <f>IF(SUM(居宅!U506)=0,"",SUM(居宅!U506)/1000)</f>
        <v/>
      </c>
      <c r="AC506" s="787" t="str">
        <f>IF(SUM(居宅!AH506)=0,"",SUM(居宅!AH506)/1000)</f>
        <v/>
      </c>
      <c r="AD506" s="787" t="str">
        <f>IF(SUM(居宅!AL506)=0,"",SUM(居宅!AL506)/1000)</f>
        <v/>
      </c>
      <c r="AE506" s="787" t="str">
        <f>IF(SUM(居宅!AV506)=0,"",SUM(居宅!AV506)/1000)</f>
        <v/>
      </c>
      <c r="AF506" s="787" t="str">
        <f>IF(SUM(居宅!AZ506)=0,"",SUM(居宅!AZ506)/1000)</f>
        <v/>
      </c>
      <c r="AG506" s="787" t="str">
        <f>IF(SUM(作業所!H506)=0,"",SUM(作業所!H506)/1000)</f>
        <v/>
      </c>
      <c r="AH506" s="787" t="str">
        <f>IF(SUM(作業所!I506)=0,"",SUM(作業所!I506)/1000)</f>
        <v/>
      </c>
      <c r="AI506" s="787" t="str">
        <f>IF(SUM(作業所!K506)=0,"",SUM(作業所!K506)/1000)</f>
        <v/>
      </c>
      <c r="AJ506" s="787" t="str">
        <f>IF(SUM(作業所!R506)=0,"",SUM(作業所!R506)/1000)</f>
        <v/>
      </c>
      <c r="AK506" s="788" t="str">
        <f>IF(SUM('市受託(公益)'!H506)=0,"",SUM('市受託(公益)'!H506)/1000)</f>
        <v/>
      </c>
      <c r="AL506" s="411" t="str">
        <f>IF(SUM('市受託(公益)'!I506)=0,"",SUM('市受託(公益)'!I506)/1000)</f>
        <v/>
      </c>
      <c r="AM506" s="135" t="str">
        <f>IF(SUM('市受託(公益)'!K506)=0,"",SUM('市受託(公益)'!K506)/1000)</f>
        <v/>
      </c>
    </row>
    <row r="507" spans="1:39" ht="13.8" hidden="1" outlineLevel="1">
      <c r="A507" s="789"/>
      <c r="B507" s="790"/>
      <c r="C507" s="791"/>
      <c r="D507" s="792" t="s">
        <v>638</v>
      </c>
      <c r="E507" s="736" t="s">
        <v>182</v>
      </c>
      <c r="F507" s="792"/>
      <c r="G507" s="736"/>
      <c r="H507" s="829" t="s">
        <v>871</v>
      </c>
      <c r="I507" s="785" t="str">
        <f t="shared" ref="I507:I516" si="119">IF(SUM(K507,L507,M507,Q507,R507,S507,V507,W507,Y507,AG507,AK507)=0,"",SUM(K507,L507,M507,Q507,R507,S507,V507,W507,Y507,AG507,AK507))</f>
        <v/>
      </c>
      <c r="J507" s="785" t="str">
        <f t="shared" si="114"/>
        <v xml:space="preserve"> </v>
      </c>
      <c r="K507" s="786" t="str">
        <f>IF(SUM(法人!H507)=0,"",SUM(法人!H507)/1000)</f>
        <v/>
      </c>
      <c r="L507" s="787" t="str">
        <f>IF(SUM(地域!H507)=0,"",SUM(地域!H507)/1000)</f>
        <v/>
      </c>
      <c r="M507" s="787" t="str">
        <f>IF(SUM(相談!H507)=0,"",SUM(相談!H507)/1000)</f>
        <v/>
      </c>
      <c r="N507" s="787" t="str">
        <f>IF(SUM(相談!I507)=0,"",SUM(相談!I507)/1000)</f>
        <v/>
      </c>
      <c r="O507" s="787" t="str">
        <f>IF(SUM(相談!M507)=0,"",SUM(相談!M507)/1000)</f>
        <v/>
      </c>
      <c r="P507" s="787" t="str">
        <f>IF(SUM(相談!Q507)=0,"",SUM(相談!Q507)/1000)</f>
        <v/>
      </c>
      <c r="Q507" s="787" t="str">
        <f>IF(SUM(基金!H507)=0,"",SUM(基金!H507)/1000)</f>
        <v/>
      </c>
      <c r="R507" s="787" t="str">
        <f>IF(SUM(善銀!H507)=0,"",SUM(善銀!H507)/1000)</f>
        <v/>
      </c>
      <c r="S507" s="787" t="str">
        <f>IF(SUM(一般募金!H507)=0,"",SUM(一般募金!H507)/1000)</f>
        <v/>
      </c>
      <c r="T507" s="787" t="str">
        <f>IF(SUM(一般募金!I507)=0,"",SUM(一般募金!I507)/1000)</f>
        <v/>
      </c>
      <c r="U507" s="787" t="str">
        <f>IF(SUM(一般募金!K507)=0,"",SUM(一般募金!K507)/1000)</f>
        <v/>
      </c>
      <c r="V507" s="787" t="str">
        <f>IF(SUM(歳末募金!H507)=0,"",SUM(歳末募金!I507)/1000)</f>
        <v/>
      </c>
      <c r="W507" s="787" t="str">
        <f>IF(SUM(センター管理!H507)=0,"",SUM(センター管理!H507)/1000)</f>
        <v/>
      </c>
      <c r="X507" s="787" t="str">
        <f>IF(SUM(センター管理!K507)=0,"",SUM(センター管理!K507)/1000)</f>
        <v/>
      </c>
      <c r="Y507" s="787" t="str">
        <f>IF(SUM(居宅!H507)=0,"",SUM(居宅!H507)/1000)</f>
        <v/>
      </c>
      <c r="Z507" s="787" t="str">
        <f>IF(SUM(居宅!I507)=0,"",SUM(居宅!I507)/1000)</f>
        <v/>
      </c>
      <c r="AA507" s="787" t="str">
        <f>IF(SUM(居宅!N507)=0,"",SUM(居宅!N507)/1000)</f>
        <v/>
      </c>
      <c r="AB507" s="787" t="str">
        <f>IF(SUM(居宅!U507)=0,"",SUM(居宅!U507)/1000)</f>
        <v/>
      </c>
      <c r="AC507" s="787" t="str">
        <f>IF(SUM(居宅!AH507)=0,"",SUM(居宅!AH507)/1000)</f>
        <v/>
      </c>
      <c r="AD507" s="787" t="str">
        <f>IF(SUM(居宅!AL507)=0,"",SUM(居宅!AL507)/1000)</f>
        <v/>
      </c>
      <c r="AE507" s="787" t="str">
        <f>IF(SUM(居宅!AV507)=0,"",SUM(居宅!AV507)/1000)</f>
        <v/>
      </c>
      <c r="AF507" s="787" t="str">
        <f>IF(SUM(居宅!AZ507)=0,"",SUM(居宅!AZ507)/1000)</f>
        <v/>
      </c>
      <c r="AG507" s="787" t="str">
        <f>IF(SUM(作業所!H507)=0,"",SUM(作業所!H507)/1000)</f>
        <v/>
      </c>
      <c r="AH507" s="787" t="str">
        <f>IF(SUM(作業所!I507)=0,"",SUM(作業所!I507)/1000)</f>
        <v/>
      </c>
      <c r="AI507" s="787" t="str">
        <f>IF(SUM(作業所!K507)=0,"",SUM(作業所!K507)/1000)</f>
        <v/>
      </c>
      <c r="AJ507" s="787" t="str">
        <f>IF(SUM(作業所!R507)=0,"",SUM(作業所!R507)/1000)</f>
        <v/>
      </c>
      <c r="AK507" s="788" t="str">
        <f>IF(SUM('市受託(公益)'!H507)=0,"",SUM('市受託(公益)'!H507)/1000)</f>
        <v/>
      </c>
      <c r="AL507" s="411" t="str">
        <f>IF(SUM('市受託(公益)'!I507)=0,"",SUM('市受託(公益)'!I507)/1000)</f>
        <v/>
      </c>
      <c r="AM507" s="135" t="str">
        <f>IF(SUM('市受託(公益)'!K507)=0,"",SUM('市受託(公益)'!K507)/1000)</f>
        <v/>
      </c>
    </row>
    <row r="508" spans="1:39" ht="13.8" hidden="1" outlineLevel="1">
      <c r="A508" s="789"/>
      <c r="B508" s="790"/>
      <c r="C508" s="791"/>
      <c r="D508" s="792" t="s">
        <v>639</v>
      </c>
      <c r="E508" s="736" t="s">
        <v>183</v>
      </c>
      <c r="F508" s="792"/>
      <c r="G508" s="736"/>
      <c r="H508" s="829">
        <v>2000</v>
      </c>
      <c r="I508" s="785" t="str">
        <f t="shared" si="119"/>
        <v/>
      </c>
      <c r="J508" s="785" t="e">
        <f t="shared" si="114"/>
        <v>#VALUE!</v>
      </c>
      <c r="K508" s="786" t="str">
        <f>IF(SUM(法人!H508)=0,"",SUM(法人!H508)/1000)</f>
        <v/>
      </c>
      <c r="L508" s="787" t="str">
        <f>IF(SUM(地域!H508)=0,"",SUM(地域!H508)/1000)</f>
        <v/>
      </c>
      <c r="M508" s="787" t="str">
        <f>IF(SUM(相談!H508)=0,"",SUM(相談!H508)/1000)</f>
        <v/>
      </c>
      <c r="N508" s="787" t="str">
        <f>IF(SUM(相談!I508)=0,"",SUM(相談!I508)/1000)</f>
        <v/>
      </c>
      <c r="O508" s="787" t="str">
        <f>IF(SUM(相談!M508)=0,"",SUM(相談!M508)/1000)</f>
        <v/>
      </c>
      <c r="P508" s="787" t="str">
        <f>IF(SUM(相談!Q508)=0,"",SUM(相談!Q508)/1000)</f>
        <v/>
      </c>
      <c r="Q508" s="787" t="str">
        <f>IF(SUM(基金!H508)=0,"",SUM(基金!H508)/1000)</f>
        <v/>
      </c>
      <c r="R508" s="787" t="str">
        <f>IF(SUM(善銀!H508)=0,"",SUM(善銀!H508)/1000)</f>
        <v/>
      </c>
      <c r="S508" s="787" t="str">
        <f>IF(SUM(一般募金!H508)=0,"",SUM(一般募金!H508)/1000)</f>
        <v/>
      </c>
      <c r="T508" s="787" t="str">
        <f>IF(SUM(一般募金!I508)=0,"",SUM(一般募金!I508)/1000)</f>
        <v/>
      </c>
      <c r="U508" s="787" t="str">
        <f>IF(SUM(一般募金!K508)=0,"",SUM(一般募金!K508)/1000)</f>
        <v/>
      </c>
      <c r="V508" s="787" t="str">
        <f>IF(SUM(歳末募金!H508)=0,"",SUM(歳末募金!I508)/1000)</f>
        <v/>
      </c>
      <c r="W508" s="787" t="str">
        <f>IF(SUM(センター管理!H508)=0,"",SUM(センター管理!H508)/1000)</f>
        <v/>
      </c>
      <c r="X508" s="787" t="str">
        <f>IF(SUM(センター管理!K508)=0,"",SUM(センター管理!K508)/1000)</f>
        <v/>
      </c>
      <c r="Y508" s="787" t="str">
        <f>IF(SUM(居宅!H508)=0,"",SUM(居宅!H508)/1000)</f>
        <v/>
      </c>
      <c r="Z508" s="787" t="str">
        <f>IF(SUM(居宅!I508)=0,"",SUM(居宅!I508)/1000)</f>
        <v/>
      </c>
      <c r="AA508" s="787" t="str">
        <f>IF(SUM(居宅!N508)=0,"",SUM(居宅!N508)/1000)</f>
        <v/>
      </c>
      <c r="AB508" s="787" t="str">
        <f>IF(SUM(居宅!U508)=0,"",SUM(居宅!U508)/1000)</f>
        <v/>
      </c>
      <c r="AC508" s="787" t="str">
        <f>IF(SUM(居宅!AH508)=0,"",SUM(居宅!AH508)/1000)</f>
        <v/>
      </c>
      <c r="AD508" s="787" t="str">
        <f>IF(SUM(居宅!AL508)=0,"",SUM(居宅!AL508)/1000)</f>
        <v/>
      </c>
      <c r="AE508" s="787" t="str">
        <f>IF(SUM(居宅!AV508)=0,"",SUM(居宅!AV508)/1000)</f>
        <v/>
      </c>
      <c r="AF508" s="787" t="str">
        <f>IF(SUM(居宅!AZ508)=0,"",SUM(居宅!AZ508)/1000)</f>
        <v/>
      </c>
      <c r="AG508" s="787" t="str">
        <f>IF(SUM(作業所!H508)=0,"",SUM(作業所!H508)/1000)</f>
        <v/>
      </c>
      <c r="AH508" s="787" t="str">
        <f>IF(SUM(作業所!I508)=0,"",SUM(作業所!I508)/1000)</f>
        <v/>
      </c>
      <c r="AI508" s="787" t="str">
        <f>IF(SUM(作業所!K508)=0,"",SUM(作業所!K508)/1000)</f>
        <v/>
      </c>
      <c r="AJ508" s="787" t="str">
        <f>IF(SUM(作業所!R508)=0,"",SUM(作業所!R508)/1000)</f>
        <v/>
      </c>
      <c r="AK508" s="788" t="str">
        <f>IF(SUM('市受託(公益)'!H508)=0,"",SUM('市受託(公益)'!H508)/1000)</f>
        <v/>
      </c>
      <c r="AL508" s="411" t="str">
        <f>IF(SUM('市受託(公益)'!I508)=0,"",SUM('市受託(公益)'!I508)/1000)</f>
        <v/>
      </c>
      <c r="AM508" s="135" t="str">
        <f>IF(SUM('市受託(公益)'!K508)=0,"",SUM('市受託(公益)'!K508)/1000)</f>
        <v/>
      </c>
    </row>
    <row r="509" spans="1:39" ht="13.8" hidden="1" outlineLevel="1">
      <c r="A509" s="789"/>
      <c r="B509" s="790"/>
      <c r="C509" s="791"/>
      <c r="D509" s="792" t="s">
        <v>170</v>
      </c>
      <c r="E509" s="736" t="s">
        <v>1002</v>
      </c>
      <c r="F509" s="792"/>
      <c r="G509" s="736"/>
      <c r="H509" s="829">
        <v>0</v>
      </c>
      <c r="I509" s="785" t="str">
        <f t="shared" si="119"/>
        <v/>
      </c>
      <c r="J509" s="785" t="e">
        <f t="shared" ref="J509" si="120">IF(H509=""," ",I509-H509)</f>
        <v>#VALUE!</v>
      </c>
      <c r="K509" s="786" t="str">
        <f>IF(SUM(法人!H509)=0,"",SUM(法人!H509)/1000)</f>
        <v/>
      </c>
      <c r="L509" s="787" t="str">
        <f>IF(SUM(地域!H509)=0,"",SUM(地域!H509)/1000)</f>
        <v/>
      </c>
      <c r="M509" s="787" t="str">
        <f>IF(SUM(相談!H509)=0,"",SUM(相談!H509)/1000)</f>
        <v/>
      </c>
      <c r="N509" s="787" t="str">
        <f>IF(SUM(相談!I509)=0,"",SUM(相談!I509)/1000)</f>
        <v/>
      </c>
      <c r="O509" s="787" t="str">
        <f>IF(SUM(相談!M509)=0,"",SUM(相談!M509)/1000)</f>
        <v/>
      </c>
      <c r="P509" s="787" t="str">
        <f>IF(SUM(相談!Q509)=0,"",SUM(相談!Q509)/1000)</f>
        <v/>
      </c>
      <c r="Q509" s="787" t="str">
        <f>IF(SUM(基金!H509)=0,"",SUM(基金!H509)/1000)</f>
        <v/>
      </c>
      <c r="R509" s="787" t="str">
        <f>IF(SUM(善銀!H509)=0,"",SUM(善銀!H509)/1000)</f>
        <v/>
      </c>
      <c r="S509" s="787" t="str">
        <f>IF(SUM(一般募金!H509)=0,"",SUM(一般募金!H509)/1000)</f>
        <v/>
      </c>
      <c r="T509" s="787" t="str">
        <f>IF(SUM(一般募金!I509)=0,"",SUM(一般募金!I509)/1000)</f>
        <v/>
      </c>
      <c r="U509" s="787" t="str">
        <f>IF(SUM(一般募金!K509)=0,"",SUM(一般募金!K509)/1000)</f>
        <v/>
      </c>
      <c r="V509" s="787" t="str">
        <f>IF(SUM(歳末募金!H509)=0,"",SUM(歳末募金!I509)/1000)</f>
        <v/>
      </c>
      <c r="W509" s="787" t="str">
        <f>IF(SUM(センター管理!H509)=0,"",SUM(センター管理!H509)/1000)</f>
        <v/>
      </c>
      <c r="X509" s="787" t="str">
        <f>IF(SUM(センター管理!K509)=0,"",SUM(センター管理!K509)/1000)</f>
        <v/>
      </c>
      <c r="Y509" s="787" t="str">
        <f>IF(SUM(居宅!H509)=0,"",SUM(居宅!H509)/1000)</f>
        <v/>
      </c>
      <c r="Z509" s="787" t="str">
        <f>IF(SUM(居宅!I509)=0,"",SUM(居宅!I509)/1000)</f>
        <v/>
      </c>
      <c r="AA509" s="787" t="str">
        <f>IF(SUM(居宅!N509)=0,"",SUM(居宅!N509)/1000)</f>
        <v/>
      </c>
      <c r="AB509" s="787" t="str">
        <f>IF(SUM(居宅!U509)=0,"",SUM(居宅!U509)/1000)</f>
        <v/>
      </c>
      <c r="AC509" s="787" t="str">
        <f>IF(SUM(居宅!AH509)=0,"",SUM(居宅!AH509)/1000)</f>
        <v/>
      </c>
      <c r="AD509" s="787" t="str">
        <f>IF(SUM(居宅!AL509)=0,"",SUM(居宅!AL509)/1000)</f>
        <v/>
      </c>
      <c r="AE509" s="787" t="str">
        <f>IF(SUM(居宅!AV509)=0,"",SUM(居宅!AV509)/1000)</f>
        <v/>
      </c>
      <c r="AF509" s="787" t="str">
        <f>IF(SUM(居宅!AZ509)=0,"",SUM(居宅!AZ509)/1000)</f>
        <v/>
      </c>
      <c r="AG509" s="787" t="str">
        <f>IF(SUM(作業所!H509)=0,"",SUM(作業所!H509)/1000)</f>
        <v/>
      </c>
      <c r="AH509" s="787" t="str">
        <f>IF(SUM(作業所!I509)=0,"",SUM(作業所!I509)/1000)</f>
        <v/>
      </c>
      <c r="AI509" s="787" t="str">
        <f>IF(SUM(作業所!K509)=0,"",SUM(作業所!K509)/1000)</f>
        <v/>
      </c>
      <c r="AJ509" s="787" t="str">
        <f>IF(SUM(作業所!R509)=0,"",SUM(作業所!R509)/1000)</f>
        <v/>
      </c>
      <c r="AK509" s="788" t="str">
        <f>IF(SUM('市受託(公益)'!H509)=0,"",SUM('市受託(公益)'!H509)/1000)</f>
        <v/>
      </c>
      <c r="AL509" s="411"/>
      <c r="AM509" s="135"/>
    </row>
    <row r="510" spans="1:39" ht="13.8" hidden="1" outlineLevel="1">
      <c r="A510" s="789"/>
      <c r="B510" s="790"/>
      <c r="C510" s="791"/>
      <c r="D510" s="792" t="s">
        <v>517</v>
      </c>
      <c r="E510" s="736" t="s">
        <v>184</v>
      </c>
      <c r="F510" s="792"/>
      <c r="G510" s="736"/>
      <c r="H510" s="829">
        <v>4751</v>
      </c>
      <c r="I510" s="785">
        <f t="shared" si="119"/>
        <v>3841</v>
      </c>
      <c r="J510" s="785">
        <f t="shared" si="114"/>
        <v>-910</v>
      </c>
      <c r="K510" s="786" t="str">
        <f>IF(SUM(法人!H510)=0,"",SUM(法人!H510)/1000)</f>
        <v/>
      </c>
      <c r="L510" s="787" t="str">
        <f>IF(SUM(地域!H510)=0,"",SUM(地域!H510)/1000)</f>
        <v/>
      </c>
      <c r="M510" s="787" t="str">
        <f>IF(SUM(相談!H510)=0,"",SUM(相談!H510)/1000)</f>
        <v/>
      </c>
      <c r="N510" s="787" t="str">
        <f>IF(SUM(相談!I510)=0,"",SUM(相談!I510)/1000)</f>
        <v/>
      </c>
      <c r="O510" s="787" t="str">
        <f>IF(SUM(相談!M510)=0,"",SUM(相談!M510)/1000)</f>
        <v/>
      </c>
      <c r="P510" s="787" t="str">
        <f>IF(SUM(相談!Q510)=0,"",SUM(相談!Q510)/1000)</f>
        <v/>
      </c>
      <c r="Q510" s="787" t="str">
        <f>IF(SUM(基金!H510)=0,"",SUM(基金!H510)/1000)</f>
        <v/>
      </c>
      <c r="R510" s="787" t="str">
        <f>IF(SUM(善銀!H510)=0,"",SUM(善銀!H510)/1000)</f>
        <v/>
      </c>
      <c r="S510" s="787" t="str">
        <f>IF(SUM(一般募金!H510)=0,"",SUM(一般募金!H510)/1000)</f>
        <v/>
      </c>
      <c r="T510" s="787" t="str">
        <f>IF(SUM(一般募金!I510)=0,"",SUM(一般募金!I510)/1000)</f>
        <v/>
      </c>
      <c r="U510" s="787" t="str">
        <f>IF(SUM(一般募金!K510)=0,"",SUM(一般募金!K510)/1000)</f>
        <v/>
      </c>
      <c r="V510" s="787" t="str">
        <f>IF(SUM(歳末募金!H510)=0,"",SUM(歳末募金!I510)/1000)</f>
        <v/>
      </c>
      <c r="W510" s="787" t="str">
        <f>IF(SUM(センター管理!H510)=0,"",SUM(センター管理!H510)/1000)</f>
        <v/>
      </c>
      <c r="X510" s="787" t="str">
        <f>IF(SUM(センター管理!K510)=0,"",SUM(センター管理!K510)/1000)</f>
        <v/>
      </c>
      <c r="Y510" s="787" t="str">
        <f>IF(SUM(居宅!H510)=0,"",SUM(居宅!H510)/1000)</f>
        <v/>
      </c>
      <c r="Z510" s="787" t="str">
        <f>IF(SUM(居宅!I510)=0,"",SUM(居宅!I510)/1000)</f>
        <v/>
      </c>
      <c r="AA510" s="787" t="str">
        <f>IF(SUM(居宅!N510)=0,"",SUM(居宅!N510)/1000)</f>
        <v/>
      </c>
      <c r="AB510" s="787" t="str">
        <f>IF(SUM(居宅!U510)=0,"",SUM(居宅!U510)/1000)</f>
        <v/>
      </c>
      <c r="AC510" s="787" t="str">
        <f>IF(SUM(居宅!AH510)=0,"",SUM(居宅!AH510)/1000)</f>
        <v/>
      </c>
      <c r="AD510" s="787" t="str">
        <f>IF(SUM(居宅!AL510)=0,"",SUM(居宅!AL510)/1000)</f>
        <v/>
      </c>
      <c r="AE510" s="787" t="str">
        <f>IF(SUM(居宅!AV510)=0,"",SUM(居宅!AV510)/1000)</f>
        <v/>
      </c>
      <c r="AF510" s="787" t="str">
        <f>IF(SUM(居宅!AZ510)=0,"",SUM(居宅!AZ510)/1000)</f>
        <v/>
      </c>
      <c r="AG510" s="787">
        <f>IF(SUM(作業所!H510)=0,"",SUM(作業所!H510)/1000)</f>
        <v>3841</v>
      </c>
      <c r="AH510" s="787" t="str">
        <f>IF(SUM(作業所!I510)=0,"",SUM(作業所!I510)/1000)</f>
        <v/>
      </c>
      <c r="AI510" s="787">
        <f>IF(SUM(作業所!K510)=0,"",SUM(作業所!K510)/1000)</f>
        <v>3841</v>
      </c>
      <c r="AJ510" s="787" t="str">
        <f>IF(SUM(作業所!R510)=0,"",SUM(作業所!R510)/1000)</f>
        <v/>
      </c>
      <c r="AK510" s="788" t="str">
        <f>IF(SUM('市受託(公益)'!H510)=0,"",SUM('市受託(公益)'!H510)/1000)</f>
        <v/>
      </c>
      <c r="AL510" s="411" t="str">
        <f>IF(SUM('市受託(公益)'!I510)=0,"",SUM('市受託(公益)'!I510)/1000)</f>
        <v/>
      </c>
      <c r="AM510" s="135" t="str">
        <f>IF(SUM('市受託(公益)'!K510)=0,"",SUM('市受託(公益)'!K510)/1000)</f>
        <v/>
      </c>
    </row>
    <row r="511" spans="1:39" ht="13.8" hidden="1" outlineLevel="1">
      <c r="A511" s="789"/>
      <c r="B511" s="790"/>
      <c r="C511" s="791"/>
      <c r="D511" s="792" t="s">
        <v>518</v>
      </c>
      <c r="E511" s="736" t="s">
        <v>185</v>
      </c>
      <c r="F511" s="792"/>
      <c r="G511" s="736"/>
      <c r="H511" s="829">
        <v>10922</v>
      </c>
      <c r="I511" s="785">
        <f t="shared" si="119"/>
        <v>8840</v>
      </c>
      <c r="J511" s="785">
        <f t="shared" si="114"/>
        <v>-2082</v>
      </c>
      <c r="K511" s="786">
        <f>IF(SUM(法人!H511)=0,"",SUM(法人!H511)/1000)</f>
        <v>4600</v>
      </c>
      <c r="L511" s="787" t="str">
        <f>IF(SUM(地域!H511)=0,"",SUM(地域!H511)/1000)</f>
        <v/>
      </c>
      <c r="M511" s="787" t="str">
        <f>IF(SUM(相談!H511)=0,"",SUM(相談!H511)/1000)</f>
        <v/>
      </c>
      <c r="N511" s="787" t="str">
        <f>IF(SUM(相談!I511)=0,"",SUM(相談!I511)/1000)</f>
        <v/>
      </c>
      <c r="O511" s="787" t="str">
        <f>IF(SUM(相談!M511)=0,"",SUM(相談!M511)/1000)</f>
        <v/>
      </c>
      <c r="P511" s="787" t="str">
        <f>IF(SUM(相談!Q511)=0,"",SUM(相談!Q511)/1000)</f>
        <v/>
      </c>
      <c r="Q511" s="787" t="str">
        <f>IF(SUM(基金!H511)=0,"",SUM(基金!H511)/1000)</f>
        <v/>
      </c>
      <c r="R511" s="787" t="str">
        <f>IF(SUM(善銀!H511)=0,"",SUM(善銀!H511)/1000)</f>
        <v/>
      </c>
      <c r="S511" s="787" t="str">
        <f>IF(SUM(一般募金!H511)=0,"",SUM(一般募金!H511)/1000)</f>
        <v/>
      </c>
      <c r="T511" s="787" t="str">
        <f>IF(SUM(一般募金!I511)=0,"",SUM(一般募金!I511)/1000)</f>
        <v/>
      </c>
      <c r="U511" s="787" t="str">
        <f>IF(SUM(一般募金!K511)=0,"",SUM(一般募金!K511)/1000)</f>
        <v/>
      </c>
      <c r="V511" s="787" t="str">
        <f>IF(SUM(歳末募金!H511)=0,"",SUM(歳末募金!I511)/1000)</f>
        <v/>
      </c>
      <c r="W511" s="787" t="str">
        <f>IF(SUM(センター管理!H511)=0,"",SUM(センター管理!H511)/1000)</f>
        <v/>
      </c>
      <c r="X511" s="787" t="str">
        <f>IF(SUM(センター管理!K511)=0,"",SUM(センター管理!K511)/1000)</f>
        <v/>
      </c>
      <c r="Y511" s="787">
        <f>IF(SUM(居宅!H511)=0,"",SUM(居宅!H511)/1000)</f>
        <v>3890</v>
      </c>
      <c r="Z511" s="787">
        <f>IF(SUM(居宅!I511)=0,"",SUM(居宅!I511)/1000)</f>
        <v>300</v>
      </c>
      <c r="AA511" s="787">
        <f>IF(SUM(居宅!N511)=0,"",SUM(居宅!N511)/1000)</f>
        <v>1250</v>
      </c>
      <c r="AB511" s="787">
        <f>IF(SUM(居宅!U511)=0,"",SUM(居宅!U511)/1000)</f>
        <v>1800</v>
      </c>
      <c r="AC511" s="787">
        <f>IF(SUM(居宅!AH511)=0,"",SUM(居宅!AH511)/1000)</f>
        <v>390</v>
      </c>
      <c r="AD511" s="787" t="str">
        <f>IF(SUM(居宅!AL511)=0,"",SUM(居宅!AL511)/1000)</f>
        <v/>
      </c>
      <c r="AE511" s="787" t="str">
        <f>IF(SUM(居宅!AV511)=0,"",SUM(居宅!AV511)/1000)</f>
        <v/>
      </c>
      <c r="AF511" s="787">
        <f>IF(SUM(居宅!AZ511)=0,"",SUM(居宅!AZ511)/1000)</f>
        <v>150</v>
      </c>
      <c r="AG511" s="787">
        <f>IF(SUM(作業所!H511)=0,"",SUM(作業所!H511)/1000)</f>
        <v>350</v>
      </c>
      <c r="AH511" s="787" t="str">
        <f>IF(SUM(作業所!I511)=0,"",SUM(作業所!I511)/1000)</f>
        <v/>
      </c>
      <c r="AI511" s="787">
        <f>IF(SUM(作業所!K511)=0,"",SUM(作業所!K511)/1000)</f>
        <v>350</v>
      </c>
      <c r="AJ511" s="787" t="str">
        <f>IF(SUM(作業所!R511)=0,"",SUM(作業所!R511)/1000)</f>
        <v/>
      </c>
      <c r="AK511" s="788" t="str">
        <f>IF(SUM('市受託(公益)'!H511)=0,"",SUM('市受託(公益)'!H511)/1000)</f>
        <v/>
      </c>
      <c r="AL511" s="411" t="str">
        <f>IF(SUM('市受託(公益)'!I511)=0,"",SUM('市受託(公益)'!I511)/1000)</f>
        <v/>
      </c>
      <c r="AM511" s="135" t="str">
        <f>IF(SUM('市受託(公益)'!K511)=0,"",SUM('市受託(公益)'!K511)/1000)</f>
        <v/>
      </c>
    </row>
    <row r="512" spans="1:39" ht="13.8" hidden="1" outlineLevel="1">
      <c r="A512" s="789"/>
      <c r="B512" s="790"/>
      <c r="C512" s="791"/>
      <c r="D512" s="792" t="s">
        <v>672</v>
      </c>
      <c r="E512" s="736" t="s">
        <v>677</v>
      </c>
      <c r="F512" s="792"/>
      <c r="G512" s="736"/>
      <c r="H512" s="829">
        <v>1210</v>
      </c>
      <c r="I512" s="785">
        <v>0</v>
      </c>
      <c r="J512" s="785">
        <f t="shared" si="114"/>
        <v>-1210</v>
      </c>
      <c r="K512" s="786" t="str">
        <f>IF(SUM(法人!H512)=0,"",SUM(法人!H512)/1000)</f>
        <v/>
      </c>
      <c r="L512" s="787" t="str">
        <f>IF(SUM(地域!H512)=0,"",SUM(地域!H512)/1000)</f>
        <v/>
      </c>
      <c r="M512" s="787" t="str">
        <f>IF(SUM(相談!H512)=0,"",SUM(相談!H512)/1000)</f>
        <v/>
      </c>
      <c r="N512" s="787" t="str">
        <f>IF(SUM(相談!I512)=0,"",SUM(相談!I512)/1000)</f>
        <v/>
      </c>
      <c r="O512" s="787" t="str">
        <f>IF(SUM(相談!M512)=0,"",SUM(相談!M512)/1000)</f>
        <v/>
      </c>
      <c r="P512" s="787" t="str">
        <f>IF(SUM(相談!Q512)=0,"",SUM(相談!Q512)/1000)</f>
        <v/>
      </c>
      <c r="Q512" s="787" t="str">
        <f>IF(SUM(基金!H512)=0,"",SUM(基金!H512)/1000)</f>
        <v/>
      </c>
      <c r="R512" s="787" t="str">
        <f>IF(SUM(善銀!H512)=0,"",SUM(善銀!H512)/1000)</f>
        <v/>
      </c>
      <c r="S512" s="787" t="str">
        <f>IF(SUM(一般募金!H512)=0,"",SUM(一般募金!H512)/1000)</f>
        <v/>
      </c>
      <c r="T512" s="787" t="str">
        <f>IF(SUM(一般募金!I512)=0,"",SUM(一般募金!I512)/1000)</f>
        <v/>
      </c>
      <c r="U512" s="787" t="str">
        <f>IF(SUM(一般募金!K512)=0,"",SUM(一般募金!K512)/1000)</f>
        <v/>
      </c>
      <c r="V512" s="787" t="str">
        <f>IF(SUM(歳末募金!H512)=0,"",SUM(歳末募金!I512)/1000)</f>
        <v/>
      </c>
      <c r="W512" s="787" t="str">
        <f>IF(SUM(センター管理!H512)=0,"",SUM(センター管理!H512)/1000)</f>
        <v/>
      </c>
      <c r="X512" s="787" t="str">
        <f>IF(SUM(センター管理!K512)=0,"",SUM(センター管理!K512)/1000)</f>
        <v/>
      </c>
      <c r="Y512" s="787" t="str">
        <f>IF(SUM(居宅!H512)=0,"",SUM(居宅!H512)/1000)</f>
        <v/>
      </c>
      <c r="Z512" s="787" t="str">
        <f>IF(SUM(居宅!I512)=0,"",SUM(居宅!I512)/1000)</f>
        <v/>
      </c>
      <c r="AA512" s="787" t="str">
        <f>IF(SUM(居宅!N512)=0,"",SUM(居宅!N512)/1000)</f>
        <v/>
      </c>
      <c r="AB512" s="787" t="str">
        <f>IF(SUM(居宅!U512)=0,"",SUM(居宅!U512)/1000)</f>
        <v/>
      </c>
      <c r="AC512" s="787" t="str">
        <f>IF(SUM(居宅!AH512)=0,"",SUM(居宅!AH512)/1000)</f>
        <v/>
      </c>
      <c r="AD512" s="787" t="str">
        <f>IF(SUM(居宅!AL512)=0,"",SUM(居宅!AL512)/1000)</f>
        <v/>
      </c>
      <c r="AE512" s="787" t="str">
        <f>IF(SUM(居宅!AV512)=0,"",SUM(居宅!AV512)/1000)</f>
        <v/>
      </c>
      <c r="AF512" s="787" t="str">
        <f>IF(SUM(居宅!AZ512)=0,"",SUM(居宅!AZ512)/1000)</f>
        <v/>
      </c>
      <c r="AG512" s="787" t="str">
        <f>IF(SUM(作業所!H512)=0,"",SUM(作業所!H512)/1000)</f>
        <v/>
      </c>
      <c r="AH512" s="787" t="str">
        <f>IF(SUM(作業所!I512)=0,"",SUM(作業所!I512)/1000)</f>
        <v/>
      </c>
      <c r="AI512" s="787" t="str">
        <f>IF(SUM(作業所!K512)=0,"",SUM(作業所!K512)/1000)</f>
        <v/>
      </c>
      <c r="AJ512" s="787" t="str">
        <f>IF(SUM(作業所!R512)=0,"",SUM(作業所!R512)/1000)</f>
        <v/>
      </c>
      <c r="AK512" s="788" t="str">
        <f>IF(SUM('市受託(公益)'!H512)=0,"",SUM('市受託(公益)'!H512)/1000)</f>
        <v/>
      </c>
      <c r="AL512" s="411" t="str">
        <f>IF(SUM('市受託(公益)'!I512)=0,"",SUM('市受託(公益)'!I512)/1000)</f>
        <v/>
      </c>
      <c r="AM512" s="135" t="str">
        <f>IF(SUM('市受託(公益)'!K512)=0,"",SUM('市受託(公益)'!K512)/1000)</f>
        <v/>
      </c>
    </row>
    <row r="513" spans="1:39" ht="13.8" hidden="1" outlineLevel="1">
      <c r="A513" s="789"/>
      <c r="B513" s="790"/>
      <c r="C513" s="791"/>
      <c r="D513" s="792" t="s">
        <v>519</v>
      </c>
      <c r="E513" s="736" t="s">
        <v>678</v>
      </c>
      <c r="F513" s="792"/>
      <c r="G513" s="736"/>
      <c r="H513" s="829">
        <v>10</v>
      </c>
      <c r="I513" s="785">
        <f t="shared" si="119"/>
        <v>10</v>
      </c>
      <c r="J513" s="785">
        <f t="shared" si="114"/>
        <v>0</v>
      </c>
      <c r="K513" s="786" t="str">
        <f>IF(SUM(法人!H513)=0,"",SUM(法人!H513)/1000)</f>
        <v/>
      </c>
      <c r="L513" s="787" t="str">
        <f>IF(SUM(地域!H513)=0,"",SUM(地域!H513)/1000)</f>
        <v/>
      </c>
      <c r="M513" s="787" t="str">
        <f>IF(SUM(相談!H513)=0,"",SUM(相談!H513)/1000)</f>
        <v/>
      </c>
      <c r="N513" s="787" t="str">
        <f>IF(SUM(相談!I513)=0,"",SUM(相談!I513)/1000)</f>
        <v/>
      </c>
      <c r="O513" s="787" t="str">
        <f>IF(SUM(相談!M513)=0,"",SUM(相談!M513)/1000)</f>
        <v/>
      </c>
      <c r="P513" s="787" t="str">
        <f>IF(SUM(相談!Q513)=0,"",SUM(相談!Q513)/1000)</f>
        <v/>
      </c>
      <c r="Q513" s="787" t="str">
        <f>IF(SUM(基金!H513)=0,"",SUM(基金!H513)/1000)</f>
        <v/>
      </c>
      <c r="R513" s="787" t="str">
        <f>IF(SUM(善銀!H513)=0,"",SUM(善銀!H513)/1000)</f>
        <v/>
      </c>
      <c r="S513" s="787" t="str">
        <f>IF(SUM(一般募金!H513)=0,"",SUM(一般募金!H513)/1000)</f>
        <v/>
      </c>
      <c r="T513" s="787" t="str">
        <f>IF(SUM(一般募金!I513)=0,"",SUM(一般募金!I513)/1000)</f>
        <v/>
      </c>
      <c r="U513" s="787" t="str">
        <f>IF(SUM(一般募金!K513)=0,"",SUM(一般募金!K513)/1000)</f>
        <v/>
      </c>
      <c r="V513" s="787" t="str">
        <f>IF(SUM(歳末募金!H513)=0,"",SUM(歳末募金!I513)/1000)</f>
        <v/>
      </c>
      <c r="W513" s="787" t="str">
        <f>IF(SUM(センター管理!H513)=0,"",SUM(センター管理!H513)/1000)</f>
        <v/>
      </c>
      <c r="X513" s="787" t="str">
        <f>IF(SUM(センター管理!K513)=0,"",SUM(センター管理!K513)/1000)</f>
        <v/>
      </c>
      <c r="Y513" s="787" t="str">
        <f>IF(SUM(居宅!H513)=0,"",SUM(居宅!H513)/1000)</f>
        <v/>
      </c>
      <c r="Z513" s="787" t="str">
        <f>IF(SUM(居宅!I513)=0,"",SUM(居宅!I513)/1000)</f>
        <v/>
      </c>
      <c r="AA513" s="787" t="str">
        <f>IF(SUM(居宅!N513)=0,"",SUM(居宅!N513)/1000)</f>
        <v/>
      </c>
      <c r="AB513" s="787" t="str">
        <f>IF(SUM(居宅!U513)=0,"",SUM(居宅!U513)/1000)</f>
        <v/>
      </c>
      <c r="AC513" s="787" t="str">
        <f>IF(SUM(居宅!AH513)=0,"",SUM(居宅!AH513)/1000)</f>
        <v/>
      </c>
      <c r="AD513" s="787" t="str">
        <f>IF(SUM(居宅!AL513)=0,"",SUM(居宅!AL513)/1000)</f>
        <v/>
      </c>
      <c r="AE513" s="787" t="str">
        <f>IF(SUM(居宅!AV513)=0,"",SUM(居宅!AV513)/1000)</f>
        <v/>
      </c>
      <c r="AF513" s="787" t="str">
        <f>IF(SUM(居宅!AZ513)=0,"",SUM(居宅!AZ513)/1000)</f>
        <v/>
      </c>
      <c r="AG513" s="787">
        <f>IF(SUM(作業所!H513)=0,"",SUM(作業所!H513)/1000)</f>
        <v>10</v>
      </c>
      <c r="AH513" s="787" t="str">
        <f>IF(SUM(作業所!I513)=0,"",SUM(作業所!I513)/1000)</f>
        <v/>
      </c>
      <c r="AI513" s="787">
        <f>IF(SUM(作業所!K513)=0,"",SUM(作業所!K513)/1000)</f>
        <v>10</v>
      </c>
      <c r="AJ513" s="787" t="str">
        <f>IF(SUM(作業所!R513)=0,"",SUM(作業所!R513)/1000)</f>
        <v/>
      </c>
      <c r="AK513" s="788" t="str">
        <f>IF(SUM('市受託(公益)'!H513)=0,"",SUM('市受託(公益)'!H513)/1000)</f>
        <v/>
      </c>
      <c r="AL513" s="411" t="str">
        <f>IF(SUM('市受託(公益)'!I513)=0,"",SUM('市受託(公益)'!I513)/1000)</f>
        <v/>
      </c>
      <c r="AM513" s="135" t="str">
        <f>IF(SUM('市受託(公益)'!K513)=0,"",SUM('市受託(公益)'!K513)/1000)</f>
        <v/>
      </c>
    </row>
    <row r="514" spans="1:39" s="130" customFormat="1" ht="13.8" collapsed="1">
      <c r="A514" s="782"/>
      <c r="B514" s="783" t="s">
        <v>674</v>
      </c>
      <c r="C514" s="784" t="s">
        <v>186</v>
      </c>
      <c r="D514" s="783"/>
      <c r="E514" s="784"/>
      <c r="F514" s="793"/>
      <c r="G514" s="794"/>
      <c r="H514" s="829">
        <v>54</v>
      </c>
      <c r="I514" s="829">
        <v>0</v>
      </c>
      <c r="J514" s="785">
        <f t="shared" si="114"/>
        <v>-54</v>
      </c>
      <c r="K514" s="786" t="str">
        <f>IF(SUM(法人!H514)=0,"",SUM(法人!H514)/1000)</f>
        <v/>
      </c>
      <c r="L514" s="787" t="str">
        <f>IF(SUM(地域!H514)=0,"",SUM(地域!H514)/1000)</f>
        <v/>
      </c>
      <c r="M514" s="787" t="str">
        <f>IF(SUM(相談!H514)=0,"",SUM(相談!H514)/1000)</f>
        <v/>
      </c>
      <c r="N514" s="787" t="str">
        <f>IF(SUM(相談!I514)=0,"",SUM(相談!I514)/1000)</f>
        <v/>
      </c>
      <c r="O514" s="787" t="str">
        <f>IF(SUM(相談!M514)=0,"",SUM(相談!M514)/1000)</f>
        <v/>
      </c>
      <c r="P514" s="787" t="str">
        <f>IF(SUM(相談!Q514)=0,"",SUM(相談!Q514)/1000)</f>
        <v/>
      </c>
      <c r="Q514" s="787" t="str">
        <f>IF(SUM(基金!H514)=0,"",SUM(基金!H514)/1000)</f>
        <v/>
      </c>
      <c r="R514" s="787" t="str">
        <f>IF(SUM(善銀!H514)=0,"",SUM(善銀!H514)/1000)</f>
        <v/>
      </c>
      <c r="S514" s="787" t="str">
        <f>IF(SUM(一般募金!H514)=0,"",SUM(一般募金!H514)/1000)</f>
        <v/>
      </c>
      <c r="T514" s="787" t="str">
        <f>IF(SUM(一般募金!I514)=0,"",SUM(一般募金!I514)/1000)</f>
        <v/>
      </c>
      <c r="U514" s="787" t="str">
        <f>IF(SUM(一般募金!K514)=0,"",SUM(一般募金!K514)/1000)</f>
        <v/>
      </c>
      <c r="V514" s="787" t="str">
        <f>IF(SUM(歳末募金!H514)=0,"",SUM(歳末募金!I514)/1000)</f>
        <v/>
      </c>
      <c r="W514" s="787" t="str">
        <f>IF(SUM(センター管理!H514)=0,"",SUM(センター管理!H514)/1000)</f>
        <v/>
      </c>
      <c r="X514" s="787" t="str">
        <f>IF(SUM(センター管理!K514)=0,"",SUM(センター管理!K514)/1000)</f>
        <v/>
      </c>
      <c r="Y514" s="787" t="str">
        <f>IF(SUM(居宅!H514)=0,"",SUM(居宅!H514)/1000)</f>
        <v/>
      </c>
      <c r="Z514" s="787" t="str">
        <f>IF(SUM(居宅!I514)=0,"",SUM(居宅!I514)/1000)</f>
        <v/>
      </c>
      <c r="AA514" s="787" t="str">
        <f>IF(SUM(居宅!N514)=0,"",SUM(居宅!N514)/1000)</f>
        <v/>
      </c>
      <c r="AB514" s="787" t="str">
        <f>IF(SUM(居宅!U514)=0,"",SUM(居宅!U514)/1000)</f>
        <v/>
      </c>
      <c r="AC514" s="787" t="str">
        <f>IF(SUM(居宅!AH514)=0,"",SUM(居宅!AH514)/1000)</f>
        <v/>
      </c>
      <c r="AD514" s="787" t="str">
        <f>IF(SUM(居宅!AL514)=0,"",SUM(居宅!AL514)/1000)</f>
        <v/>
      </c>
      <c r="AE514" s="787" t="str">
        <f>IF(SUM(居宅!AV514)=0,"",SUM(居宅!AV514)/1000)</f>
        <v/>
      </c>
      <c r="AF514" s="787" t="str">
        <f>IF(SUM(居宅!AZ514)=0,"",SUM(居宅!AZ514)/1000)</f>
        <v/>
      </c>
      <c r="AG514" s="787" t="str">
        <f>IF(SUM(作業所!H514)=0,"",SUM(作業所!H514)/1000)</f>
        <v/>
      </c>
      <c r="AH514" s="787" t="str">
        <f>IF(SUM(作業所!I514)=0,"",SUM(作業所!I514)/1000)</f>
        <v/>
      </c>
      <c r="AI514" s="787" t="str">
        <f>IF(SUM(作業所!K514)=0,"",SUM(作業所!K514)/1000)</f>
        <v/>
      </c>
      <c r="AJ514" s="787" t="str">
        <f>IF(SUM(作業所!R514)=0,"",SUM(作業所!R514)/1000)</f>
        <v/>
      </c>
      <c r="AK514" s="788" t="str">
        <f>IF(SUM('市受託(公益)'!H514)=0,"",SUM('市受託(公益)'!H514)/1000)</f>
        <v/>
      </c>
      <c r="AL514" s="410" t="str">
        <f>IF(SUM('市受託(公益)'!I514)=0,"",SUM('市受託(公益)'!I514)/1000)</f>
        <v/>
      </c>
      <c r="AM514" s="132" t="str">
        <f>IF(SUM('市受託(公益)'!K514)=0,"",SUM('市受託(公益)'!K514)/1000)</f>
        <v/>
      </c>
    </row>
    <row r="515" spans="1:39" s="130" customFormat="1" ht="13.8" hidden="1" outlineLevel="1">
      <c r="A515" s="782"/>
      <c r="B515" s="738"/>
      <c r="C515" s="831"/>
      <c r="D515" s="797" t="s">
        <v>1003</v>
      </c>
      <c r="E515" s="736" t="s">
        <v>1004</v>
      </c>
      <c r="F515" s="792"/>
      <c r="G515" s="736"/>
      <c r="H515" s="829"/>
      <c r="I515" s="829" t="str">
        <f t="shared" si="119"/>
        <v/>
      </c>
      <c r="J515" s="785" t="str">
        <f t="shared" ref="J515" si="121">IF(H515=""," ",I515-H515)</f>
        <v xml:space="preserve"> </v>
      </c>
      <c r="K515" s="786" t="str">
        <f>IF(SUM(法人!H515)=0,"",SUM(法人!H515)/1000)</f>
        <v/>
      </c>
      <c r="L515" s="787" t="str">
        <f>IF(SUM(地域!H515)=0,"",SUM(地域!H515)/1000)</f>
        <v/>
      </c>
      <c r="M515" s="787" t="str">
        <f>IF(SUM(相談!H515)=0,"",SUM(相談!H515)/1000)</f>
        <v/>
      </c>
      <c r="N515" s="787" t="str">
        <f>IF(SUM(相談!I515)=0,"",SUM(相談!I515)/1000)</f>
        <v/>
      </c>
      <c r="O515" s="787" t="str">
        <f>IF(SUM(相談!M515)=0,"",SUM(相談!M515)/1000)</f>
        <v/>
      </c>
      <c r="P515" s="787" t="str">
        <f>IF(SUM(相談!Q515)=0,"",SUM(相談!Q515)/1000)</f>
        <v/>
      </c>
      <c r="Q515" s="787" t="str">
        <f>IF(SUM(基金!H515)=0,"",SUM(基金!H515)/1000)</f>
        <v/>
      </c>
      <c r="R515" s="787" t="str">
        <f>IF(SUM(善銀!H515)=0,"",SUM(善銀!H515)/1000)</f>
        <v/>
      </c>
      <c r="S515" s="787" t="str">
        <f>IF(SUM(一般募金!H515)=0,"",SUM(一般募金!H515)/1000)</f>
        <v/>
      </c>
      <c r="T515" s="787" t="str">
        <f>IF(SUM(一般募金!I515)=0,"",SUM(一般募金!I515)/1000)</f>
        <v/>
      </c>
      <c r="U515" s="787" t="str">
        <f>IF(SUM(一般募金!K515)=0,"",SUM(一般募金!K515)/1000)</f>
        <v/>
      </c>
      <c r="V515" s="787" t="str">
        <f>IF(SUM(歳末募金!H515)=0,"",SUM(歳末募金!I515)/1000)</f>
        <v/>
      </c>
      <c r="W515" s="787" t="str">
        <f>IF(SUM(センター管理!H515)=0,"",SUM(センター管理!H515)/1000)</f>
        <v/>
      </c>
      <c r="X515" s="787" t="str">
        <f>IF(SUM(センター管理!K515)=0,"",SUM(センター管理!K515)/1000)</f>
        <v/>
      </c>
      <c r="Y515" s="787" t="str">
        <f>IF(SUM(居宅!H515)=0,"",SUM(居宅!H515)/1000)</f>
        <v/>
      </c>
      <c r="Z515" s="787" t="str">
        <f>IF(SUM(居宅!I515)=0,"",SUM(居宅!I515)/1000)</f>
        <v/>
      </c>
      <c r="AA515" s="787" t="str">
        <f>IF(SUM(居宅!N515)=0,"",SUM(居宅!N515)/1000)</f>
        <v/>
      </c>
      <c r="AB515" s="787" t="str">
        <f>IF(SUM(居宅!U515)=0,"",SUM(居宅!U515)/1000)</f>
        <v/>
      </c>
      <c r="AC515" s="787" t="str">
        <f>IF(SUM(居宅!AH515)=0,"",SUM(居宅!AH515)/1000)</f>
        <v/>
      </c>
      <c r="AD515" s="787" t="str">
        <f>IF(SUM(居宅!AL515)=0,"",SUM(居宅!AL515)/1000)</f>
        <v/>
      </c>
      <c r="AE515" s="787" t="str">
        <f>IF(SUM(居宅!AV515)=0,"",SUM(居宅!AV515)/1000)</f>
        <v/>
      </c>
      <c r="AF515" s="787" t="str">
        <f>IF(SUM(居宅!AZ515)=0,"",SUM(居宅!AZ515)/1000)</f>
        <v/>
      </c>
      <c r="AG515" s="787" t="str">
        <f>IF(SUM(作業所!H515)=0,"",SUM(作業所!H515)/1000)</f>
        <v/>
      </c>
      <c r="AH515" s="787" t="str">
        <f>IF(SUM(作業所!I515)=0,"",SUM(作業所!I515)/1000)</f>
        <v/>
      </c>
      <c r="AI515" s="787" t="str">
        <f>IF(SUM(作業所!K515)=0,"",SUM(作業所!K515)/1000)</f>
        <v/>
      </c>
      <c r="AJ515" s="787" t="str">
        <f>IF(SUM(作業所!R515)=0,"",SUM(作業所!R515)/1000)</f>
        <v/>
      </c>
      <c r="AK515" s="788" t="str">
        <f>IF(SUM('市受託(公益)'!H515)=0,"",SUM('市受託(公益)'!H515)/1000)</f>
        <v/>
      </c>
      <c r="AL515" s="410"/>
      <c r="AM515" s="132"/>
    </row>
    <row r="516" spans="1:39" ht="13.8" hidden="1" outlineLevel="1">
      <c r="A516" s="789"/>
      <c r="B516" s="790"/>
      <c r="C516" s="791"/>
      <c r="D516" s="792" t="s">
        <v>938</v>
      </c>
      <c r="E516" s="736" t="s">
        <v>939</v>
      </c>
      <c r="F516" s="792"/>
      <c r="G516" s="736"/>
      <c r="H516" s="829">
        <v>54</v>
      </c>
      <c r="I516" s="829" t="str">
        <f t="shared" si="119"/>
        <v/>
      </c>
      <c r="J516" s="785" t="e">
        <f t="shared" si="114"/>
        <v>#VALUE!</v>
      </c>
      <c r="K516" s="786" t="str">
        <f>IF(SUM(法人!H516)=0,"",SUM(法人!H516)/1000)</f>
        <v/>
      </c>
      <c r="L516" s="787" t="str">
        <f>IF(SUM(地域!H516)=0,"",SUM(地域!H516)/1000)</f>
        <v/>
      </c>
      <c r="M516" s="787" t="str">
        <f>IF(SUM(相談!H516)=0,"",SUM(相談!H516)/1000)</f>
        <v/>
      </c>
      <c r="N516" s="787" t="str">
        <f>IF(SUM(相談!I516)=0,"",SUM(相談!I516)/1000)</f>
        <v/>
      </c>
      <c r="O516" s="787" t="str">
        <f>IF(SUM(相談!M516)=0,"",SUM(相談!M516)/1000)</f>
        <v/>
      </c>
      <c r="P516" s="787" t="str">
        <f>IF(SUM(相談!Q516)=0,"",SUM(相談!Q516)/1000)</f>
        <v/>
      </c>
      <c r="Q516" s="787" t="str">
        <f>IF(SUM(基金!H516)=0,"",SUM(基金!H516)/1000)</f>
        <v/>
      </c>
      <c r="R516" s="787" t="str">
        <f>IF(SUM(善銀!H516)=0,"",SUM(善銀!H516)/1000)</f>
        <v/>
      </c>
      <c r="S516" s="787" t="str">
        <f>IF(SUM(一般募金!H516)=0,"",SUM(一般募金!H516)/1000)</f>
        <v/>
      </c>
      <c r="T516" s="787" t="str">
        <f>IF(SUM(一般募金!I516)=0,"",SUM(一般募金!I516)/1000)</f>
        <v/>
      </c>
      <c r="U516" s="787" t="str">
        <f>IF(SUM(一般募金!K516)=0,"",SUM(一般募金!K516)/1000)</f>
        <v/>
      </c>
      <c r="V516" s="787" t="str">
        <f>IF(SUM(歳末募金!H516)=0,"",SUM(歳末募金!I516)/1000)</f>
        <v/>
      </c>
      <c r="W516" s="787" t="str">
        <f>IF(SUM(センター管理!H516)=0,"",SUM(センター管理!H516)/1000)</f>
        <v/>
      </c>
      <c r="X516" s="787" t="str">
        <f>IF(SUM(センター管理!K516)=0,"",SUM(センター管理!K516)/1000)</f>
        <v/>
      </c>
      <c r="Y516" s="787" t="str">
        <f>IF(SUM(居宅!H516)=0,"",SUM(居宅!H516)/1000)</f>
        <v/>
      </c>
      <c r="Z516" s="787" t="str">
        <f>IF(SUM(居宅!I516)=0,"",SUM(居宅!I516)/1000)</f>
        <v/>
      </c>
      <c r="AA516" s="787" t="str">
        <f>IF(SUM(居宅!N516)=0,"",SUM(居宅!N516)/1000)</f>
        <v/>
      </c>
      <c r="AB516" s="787" t="str">
        <f>IF(SUM(居宅!U516)=0,"",SUM(居宅!U516)/1000)</f>
        <v/>
      </c>
      <c r="AC516" s="787" t="str">
        <f>IF(SUM(居宅!AH516)=0,"",SUM(居宅!AH516)/1000)</f>
        <v/>
      </c>
      <c r="AD516" s="787" t="str">
        <f>IF(SUM(居宅!AL516)=0,"",SUM(居宅!AL516)/1000)</f>
        <v/>
      </c>
      <c r="AE516" s="787" t="str">
        <f>IF(SUM(居宅!AV516)=0,"",SUM(居宅!AV516)/1000)</f>
        <v/>
      </c>
      <c r="AF516" s="787" t="str">
        <f>IF(SUM(居宅!AZ516)=0,"",SUM(居宅!AZ516)/1000)</f>
        <v/>
      </c>
      <c r="AG516" s="787" t="str">
        <f>IF(SUM(作業所!H516)=0,"",SUM(作業所!H516)/1000)</f>
        <v/>
      </c>
      <c r="AH516" s="787" t="str">
        <f>IF(SUM(作業所!I516)=0,"",SUM(作業所!I516)/1000)</f>
        <v/>
      </c>
      <c r="AI516" s="787" t="str">
        <f>IF(SUM(作業所!K516)=0,"",SUM(作業所!K516)/1000)</f>
        <v/>
      </c>
      <c r="AJ516" s="787" t="str">
        <f>IF(SUM(作業所!R516)=0,"",SUM(作業所!R516)/1000)</f>
        <v/>
      </c>
      <c r="AK516" s="788" t="str">
        <f>IF(SUM('市受託(公益)'!H516)=0,"",SUM('市受託(公益)'!H516)/1000)</f>
        <v/>
      </c>
      <c r="AL516" s="409" t="str">
        <f>IF(SUM('市受託(公益)'!I516)=0,"",SUM('市受託(公益)'!I516)/1000)</f>
        <v/>
      </c>
      <c r="AM516" s="133" t="str">
        <f>IF(SUM('市受託(公益)'!K516)=0,"",SUM('市受託(公益)'!K516)/1000)</f>
        <v/>
      </c>
    </row>
    <row r="517" spans="1:39" s="130" customFormat="1" ht="13.8" collapsed="1">
      <c r="A517" s="782"/>
      <c r="B517" s="783" t="s">
        <v>520</v>
      </c>
      <c r="C517" s="784" t="s">
        <v>187</v>
      </c>
      <c r="D517" s="783"/>
      <c r="E517" s="784"/>
      <c r="F517" s="793"/>
      <c r="G517" s="794"/>
      <c r="H517" s="829">
        <v>4254</v>
      </c>
      <c r="I517" s="785">
        <f t="shared" ref="I517:I531" si="122">IF(SUM(K517,L517,M517,Q517,R517,S517,V517,W517,Y517,AG517,AK517)=0,"",SUM(K517,L517,M517,Q517,R517,S517,V517,W517,Y517,AG517,AK517))</f>
        <v>4254</v>
      </c>
      <c r="J517" s="785">
        <f t="shared" si="114"/>
        <v>0</v>
      </c>
      <c r="K517" s="786">
        <f>IF(SUM(法人!H517)=0,"",SUM(法人!H517)/1000)</f>
        <v>1596</v>
      </c>
      <c r="L517" s="787" t="str">
        <f>IF(SUM(地域!H517)=0,"",SUM(地域!H517)/1000)</f>
        <v/>
      </c>
      <c r="M517" s="787" t="str">
        <f>IF(SUM(相談!H517)=0,"",SUM(相談!H517)/1000)</f>
        <v/>
      </c>
      <c r="N517" s="787" t="str">
        <f>IF(SUM(相談!I517)=0,"",SUM(相談!I517)/1000)</f>
        <v/>
      </c>
      <c r="O517" s="787" t="str">
        <f>IF(SUM(相談!M517)=0,"",SUM(相談!M517)/1000)</f>
        <v/>
      </c>
      <c r="P517" s="787" t="str">
        <f>IF(SUM(相談!Q517)=0,"",SUM(相談!Q517)/1000)</f>
        <v/>
      </c>
      <c r="Q517" s="787" t="str">
        <f>IF(SUM(基金!H517)=0,"",SUM(基金!H517)/1000)</f>
        <v/>
      </c>
      <c r="R517" s="787" t="str">
        <f>IF(SUM(善銀!H517)=0,"",SUM(善銀!H517)/1000)</f>
        <v/>
      </c>
      <c r="S517" s="787" t="str">
        <f>IF(SUM(一般募金!H517)=0,"",SUM(一般募金!H517)/1000)</f>
        <v/>
      </c>
      <c r="T517" s="787" t="str">
        <f>IF(SUM(一般募金!I517)=0,"",SUM(一般募金!I517)/1000)</f>
        <v/>
      </c>
      <c r="U517" s="787" t="str">
        <f>IF(SUM(一般募金!K517)=0,"",SUM(一般募金!K517)/1000)</f>
        <v/>
      </c>
      <c r="V517" s="787" t="str">
        <f>IF(SUM(歳末募金!H517)=0,"",SUM(歳末募金!I517)/1000)</f>
        <v/>
      </c>
      <c r="W517" s="787" t="str">
        <f>IF(SUM(センター管理!H517)=0,"",SUM(センター管理!H517)/1000)</f>
        <v/>
      </c>
      <c r="X517" s="787" t="str">
        <f>IF(SUM(センター管理!K517)=0,"",SUM(センター管理!K517)/1000)</f>
        <v/>
      </c>
      <c r="Y517" s="787">
        <f>IF(SUM(居宅!H517)=0,"",SUM(居宅!H517)/1000)</f>
        <v>2658</v>
      </c>
      <c r="Z517" s="787">
        <f>IF(SUM(居宅!I517)=0,"",SUM(居宅!I517)/1000)</f>
        <v>2658</v>
      </c>
      <c r="AA517" s="787" t="str">
        <f>IF(SUM(居宅!N517)=0,"",SUM(居宅!N517)/1000)</f>
        <v/>
      </c>
      <c r="AB517" s="787" t="str">
        <f>IF(SUM(居宅!U517)=0,"",SUM(居宅!U517)/1000)</f>
        <v/>
      </c>
      <c r="AC517" s="787" t="str">
        <f>IF(SUM(居宅!AH517)=0,"",SUM(居宅!AH517)/1000)</f>
        <v/>
      </c>
      <c r="AD517" s="787" t="str">
        <f>IF(SUM(居宅!AL517)=0,"",SUM(居宅!AL517)/1000)</f>
        <v/>
      </c>
      <c r="AE517" s="787" t="str">
        <f>IF(SUM(居宅!AV517)=0,"",SUM(居宅!AV517)/1000)</f>
        <v/>
      </c>
      <c r="AF517" s="787" t="str">
        <f>IF(SUM(居宅!AZ517)=0,"",SUM(居宅!AZ517)/1000)</f>
        <v/>
      </c>
      <c r="AG517" s="787" t="str">
        <f>IF(SUM(作業所!H517)=0,"",SUM(作業所!H517)/1000)</f>
        <v/>
      </c>
      <c r="AH517" s="787" t="str">
        <f>IF(SUM(作業所!I517)=0,"",SUM(作業所!I517)/1000)</f>
        <v/>
      </c>
      <c r="AI517" s="787" t="str">
        <f>IF(SUM(作業所!K517)=0,"",SUM(作業所!K517)/1000)</f>
        <v/>
      </c>
      <c r="AJ517" s="787" t="str">
        <f>IF(SUM(作業所!R517)=0,"",SUM(作業所!R517)/1000)</f>
        <v/>
      </c>
      <c r="AK517" s="788" t="str">
        <f>IF(SUM('市受託(公益)'!H517)=0,"",SUM('市受託(公益)'!H517)/1000)</f>
        <v/>
      </c>
      <c r="AL517" s="410" t="str">
        <f>IF(SUM('市受託(公益)'!I517)=0,"",SUM('市受託(公益)'!I517)/1000)</f>
        <v/>
      </c>
      <c r="AM517" s="132" t="str">
        <f>IF(SUM('市受託(公益)'!K517)=0,"",SUM('市受託(公益)'!K517)/1000)</f>
        <v/>
      </c>
    </row>
    <row r="518" spans="1:39" ht="13.8" hidden="1" outlineLevel="1">
      <c r="A518" s="789"/>
      <c r="B518" s="790"/>
      <c r="C518" s="791"/>
      <c r="D518" s="795" t="s">
        <v>521</v>
      </c>
      <c r="E518" s="796" t="s">
        <v>187</v>
      </c>
      <c r="F518" s="795"/>
      <c r="G518" s="791"/>
      <c r="H518" s="813">
        <v>3323</v>
      </c>
      <c r="I518" s="785">
        <f t="shared" si="122"/>
        <v>3589</v>
      </c>
      <c r="J518" s="785">
        <f t="shared" si="114"/>
        <v>266</v>
      </c>
      <c r="K518" s="786">
        <f>IF(SUM(法人!H518)=0,"",SUM(法人!H518)/1000)</f>
        <v>931</v>
      </c>
      <c r="L518" s="787" t="str">
        <f>IF(SUM(地域!H518)=0,"",SUM(地域!H518)/1000)</f>
        <v/>
      </c>
      <c r="M518" s="787" t="str">
        <f>IF(SUM(相談!H518)=0,"",SUM(相談!H518)/1000)</f>
        <v/>
      </c>
      <c r="N518" s="787" t="str">
        <f>IF(SUM(相談!I518)=0,"",SUM(相談!I518)/1000)</f>
        <v/>
      </c>
      <c r="O518" s="787" t="str">
        <f>IF(SUM(相談!M518)=0,"",SUM(相談!M518)/1000)</f>
        <v/>
      </c>
      <c r="P518" s="787" t="str">
        <f>IF(SUM(相談!Q518)=0,"",SUM(相談!Q518)/1000)</f>
        <v/>
      </c>
      <c r="Q518" s="787" t="str">
        <f>IF(SUM(基金!H518)=0,"",SUM(基金!H518)/1000)</f>
        <v/>
      </c>
      <c r="R518" s="787" t="str">
        <f>IF(SUM(善銀!H518)=0,"",SUM(善銀!H518)/1000)</f>
        <v/>
      </c>
      <c r="S518" s="787" t="str">
        <f>IF(SUM(一般募金!H518)=0,"",SUM(一般募金!H518)/1000)</f>
        <v/>
      </c>
      <c r="T518" s="787" t="str">
        <f>IF(SUM(一般募金!I518)=0,"",SUM(一般募金!I518)/1000)</f>
        <v/>
      </c>
      <c r="U518" s="787" t="str">
        <f>IF(SUM(一般募金!K518)=0,"",SUM(一般募金!K518)/1000)</f>
        <v/>
      </c>
      <c r="V518" s="787" t="str">
        <f>IF(SUM(歳末募金!H518)=0,"",SUM(歳末募金!I518)/1000)</f>
        <v/>
      </c>
      <c r="W518" s="787" t="str">
        <f>IF(SUM(センター管理!H518)=0,"",SUM(センター管理!H518)/1000)</f>
        <v/>
      </c>
      <c r="X518" s="787" t="str">
        <f>IF(SUM(センター管理!K518)=0,"",SUM(センター管理!K518)/1000)</f>
        <v/>
      </c>
      <c r="Y518" s="787">
        <f>IF(SUM(居宅!H518)=0,"",SUM(居宅!H518)/1000)</f>
        <v>2658</v>
      </c>
      <c r="Z518" s="787">
        <f>IF(SUM(居宅!I518)=0,"",SUM(居宅!I518)/1000)</f>
        <v>2658</v>
      </c>
      <c r="AA518" s="787" t="str">
        <f>IF(SUM(居宅!N518)=0,"",SUM(居宅!N518)/1000)</f>
        <v/>
      </c>
      <c r="AB518" s="787" t="str">
        <f>IF(SUM(居宅!U518)=0,"",SUM(居宅!U518)/1000)</f>
        <v/>
      </c>
      <c r="AC518" s="787" t="str">
        <f>IF(SUM(居宅!AH518)=0,"",SUM(居宅!AH518)/1000)</f>
        <v/>
      </c>
      <c r="AD518" s="787" t="str">
        <f>IF(SUM(居宅!AL518)=0,"",SUM(居宅!AL518)/1000)</f>
        <v/>
      </c>
      <c r="AE518" s="787" t="str">
        <f>IF(SUM(居宅!AV518)=0,"",SUM(居宅!AV518)/1000)</f>
        <v/>
      </c>
      <c r="AF518" s="787" t="str">
        <f>IF(SUM(居宅!AZ518)=0,"",SUM(居宅!AZ518)/1000)</f>
        <v/>
      </c>
      <c r="AG518" s="787" t="str">
        <f>IF(SUM(作業所!H518)=0,"",SUM(作業所!H518)/1000)</f>
        <v/>
      </c>
      <c r="AH518" s="787" t="str">
        <f>IF(SUM(作業所!I518)=0,"",SUM(作業所!I518)/1000)</f>
        <v/>
      </c>
      <c r="AI518" s="787" t="str">
        <f>IF(SUM(作業所!K518)=0,"",SUM(作業所!K518)/1000)</f>
        <v/>
      </c>
      <c r="AJ518" s="787" t="str">
        <f>IF(SUM(作業所!R518)=0,"",SUM(作業所!R518)/1000)</f>
        <v/>
      </c>
      <c r="AK518" s="788" t="str">
        <f>IF(SUM('市受託(公益)'!H518)=0,"",SUM('市受託(公益)'!H518)/1000)</f>
        <v/>
      </c>
      <c r="AL518" s="419" t="str">
        <f>IF(SUM('市受託(公益)'!I518)=0,"",SUM('市受託(公益)'!I518)/1000)</f>
        <v/>
      </c>
      <c r="AM518" s="138" t="str">
        <f>IF(SUM('市受託(公益)'!K518)=0,"",SUM('市受託(公益)'!K518)/1000)</f>
        <v/>
      </c>
    </row>
    <row r="519" spans="1:39" ht="13.8" hidden="1" outlineLevel="3">
      <c r="A519" s="789"/>
      <c r="B519" s="738"/>
      <c r="C519" s="739"/>
      <c r="D519" s="740"/>
      <c r="E519" s="739"/>
      <c r="F519" s="735" t="s">
        <v>814</v>
      </c>
      <c r="G519" s="736" t="s">
        <v>1177</v>
      </c>
      <c r="H519" s="785">
        <v>2658</v>
      </c>
      <c r="I519" s="785">
        <f t="shared" si="122"/>
        <v>2658</v>
      </c>
      <c r="J519" s="785">
        <f t="shared" si="114"/>
        <v>0</v>
      </c>
      <c r="K519" s="786" t="str">
        <f>IF(SUM(法人!H519)=0,"",SUM(法人!H519)/1000)</f>
        <v/>
      </c>
      <c r="L519" s="787" t="str">
        <f>IF(SUM(地域!H519)=0,"",SUM(地域!H519)/1000)</f>
        <v/>
      </c>
      <c r="M519" s="787" t="str">
        <f>IF(SUM(相談!H519)=0,"",SUM(相談!H519)/1000)</f>
        <v/>
      </c>
      <c r="N519" s="787" t="str">
        <f>IF(SUM(相談!I519)=0,"",SUM(相談!I519)/1000)</f>
        <v/>
      </c>
      <c r="O519" s="787" t="str">
        <f>IF(SUM(相談!M519)=0,"",SUM(相談!M519)/1000)</f>
        <v/>
      </c>
      <c r="P519" s="787" t="str">
        <f>IF(SUM(相談!Q519)=0,"",SUM(相談!Q519)/1000)</f>
        <v/>
      </c>
      <c r="Q519" s="787" t="str">
        <f>IF(SUM(基金!H519)=0,"",SUM(基金!H519)/1000)</f>
        <v/>
      </c>
      <c r="R519" s="787" t="str">
        <f>IF(SUM(善銀!H519)=0,"",SUM(善銀!H519)/1000)</f>
        <v/>
      </c>
      <c r="S519" s="787" t="str">
        <f>IF(SUM(一般募金!H519)=0,"",SUM(一般募金!H519)/1000)</f>
        <v/>
      </c>
      <c r="T519" s="787" t="str">
        <f>IF(SUM(一般募金!I519)=0,"",SUM(一般募金!I519)/1000)</f>
        <v/>
      </c>
      <c r="U519" s="787" t="str">
        <f>IF(SUM(一般募金!K519)=0,"",SUM(一般募金!K519)/1000)</f>
        <v/>
      </c>
      <c r="V519" s="787" t="str">
        <f>IF(SUM(歳末募金!H519)=0,"",SUM(歳末募金!I519)/1000)</f>
        <v/>
      </c>
      <c r="W519" s="787" t="str">
        <f>IF(SUM(センター管理!H519)=0,"",SUM(センター管理!H519)/1000)</f>
        <v/>
      </c>
      <c r="X519" s="787" t="str">
        <f>IF(SUM(センター管理!K519)=0,"",SUM(センター管理!K519)/1000)</f>
        <v/>
      </c>
      <c r="Y519" s="787">
        <f>IF(SUM(居宅!H519)=0,"",SUM(居宅!H519)/1000)</f>
        <v>2658</v>
      </c>
      <c r="Z519" s="787">
        <f>IF(SUM(居宅!I519)=0,"",SUM(居宅!I519)/1000)</f>
        <v>2658</v>
      </c>
      <c r="AA519" s="787" t="str">
        <f>IF(SUM(居宅!N519)=0,"",SUM(居宅!N519)/1000)</f>
        <v/>
      </c>
      <c r="AB519" s="787" t="str">
        <f>IF(SUM(居宅!U519)=0,"",SUM(居宅!U519)/1000)</f>
        <v/>
      </c>
      <c r="AC519" s="787" t="str">
        <f>IF(SUM(居宅!AH519)=0,"",SUM(居宅!AH519)/1000)</f>
        <v/>
      </c>
      <c r="AD519" s="787" t="str">
        <f>IF(SUM(居宅!AL519)=0,"",SUM(居宅!AL519)/1000)</f>
        <v/>
      </c>
      <c r="AE519" s="787" t="str">
        <f>IF(SUM(居宅!AV519)=0,"",SUM(居宅!AV519)/1000)</f>
        <v/>
      </c>
      <c r="AF519" s="787" t="str">
        <f>IF(SUM(居宅!AZ519)=0,"",SUM(居宅!AZ519)/1000)</f>
        <v/>
      </c>
      <c r="AG519" s="787" t="str">
        <f>IF(SUM(作業所!H519)=0,"",SUM(作業所!H519)/1000)</f>
        <v/>
      </c>
      <c r="AH519" s="787" t="str">
        <f>IF(SUM(作業所!I519)=0,"",SUM(作業所!I519)/1000)</f>
        <v/>
      </c>
      <c r="AI519" s="787" t="str">
        <f>IF(SUM(作業所!K519)=0,"",SUM(作業所!K519)/1000)</f>
        <v/>
      </c>
      <c r="AJ519" s="787" t="str">
        <f>IF(SUM(作業所!R519)=0,"",SUM(作業所!R519)/1000)</f>
        <v/>
      </c>
      <c r="AK519" s="788" t="str">
        <f>IF(SUM('市受託(公益)'!H519)=0,"",SUM('市受託(公益)'!H519)/1000)</f>
        <v/>
      </c>
      <c r="AL519" s="409" t="str">
        <f>IF(SUM('市受託(公益)'!I519)=0,"",SUM('市受託(公益)'!I519)/1000)</f>
        <v/>
      </c>
      <c r="AM519" s="133" t="str">
        <f>IF(SUM('市受託(公益)'!K519)=0,"",SUM('市受託(公益)'!K519)/1000)</f>
        <v/>
      </c>
    </row>
    <row r="520" spans="1:39" ht="13.8" hidden="1" outlineLevel="3">
      <c r="A520" s="789"/>
      <c r="B520" s="738"/>
      <c r="C520" s="739"/>
      <c r="D520" s="740"/>
      <c r="E520" s="739"/>
      <c r="F520" s="735" t="s">
        <v>1176</v>
      </c>
      <c r="G520" s="736" t="s">
        <v>1178</v>
      </c>
      <c r="H520" s="785">
        <v>0</v>
      </c>
      <c r="I520" s="785" t="str">
        <f t="shared" ref="I520" si="123">IF(SUM(K520,L520,M520,Q520,R520,S520,V520,W520,Y520,AG520,AK520)=0,"",SUM(K520,L520,M520,Q520,R520,S520,V520,W520,Y520,AG520,AK520))</f>
        <v/>
      </c>
      <c r="J520" s="785" t="e">
        <f t="shared" ref="J520" si="124">IF(H520=""," ",I520-H520)</f>
        <v>#VALUE!</v>
      </c>
      <c r="K520" s="786" t="str">
        <f>IF(SUM(法人!H520)=0,"",SUM(法人!H520)/1000)</f>
        <v/>
      </c>
      <c r="L520" s="787" t="str">
        <f>IF(SUM(地域!H520)=0,"",SUM(地域!H520)/1000)</f>
        <v/>
      </c>
      <c r="M520" s="787" t="str">
        <f>IF(SUM(相談!H520)=0,"",SUM(相談!H520)/1000)</f>
        <v/>
      </c>
      <c r="N520" s="787" t="str">
        <f>IF(SUM(相談!I520)=0,"",SUM(相談!I520)/1000)</f>
        <v/>
      </c>
      <c r="O520" s="787" t="str">
        <f>IF(SUM(相談!M520)=0,"",SUM(相談!M520)/1000)</f>
        <v/>
      </c>
      <c r="P520" s="787" t="str">
        <f>IF(SUM(相談!Q520)=0,"",SUM(相談!Q520)/1000)</f>
        <v/>
      </c>
      <c r="Q520" s="787" t="str">
        <f>IF(SUM(基金!H520)=0,"",SUM(基金!H520)/1000)</f>
        <v/>
      </c>
      <c r="R520" s="787" t="str">
        <f>IF(SUM(善銀!H520)=0,"",SUM(善銀!H520)/1000)</f>
        <v/>
      </c>
      <c r="S520" s="787" t="str">
        <f>IF(SUM(一般募金!H520)=0,"",SUM(一般募金!H520)/1000)</f>
        <v/>
      </c>
      <c r="T520" s="787" t="str">
        <f>IF(SUM(一般募金!I520)=0,"",SUM(一般募金!I520)/1000)</f>
        <v/>
      </c>
      <c r="U520" s="787" t="str">
        <f>IF(SUM(一般募金!K520)=0,"",SUM(一般募金!K520)/1000)</f>
        <v/>
      </c>
      <c r="V520" s="787" t="str">
        <f>IF(SUM(歳末募金!H520)=0,"",SUM(歳末募金!I520)/1000)</f>
        <v/>
      </c>
      <c r="W520" s="787" t="str">
        <f>IF(SUM(センター管理!H520)=0,"",SUM(センター管理!H520)/1000)</f>
        <v/>
      </c>
      <c r="X520" s="787" t="str">
        <f>IF(SUM(センター管理!K520)=0,"",SUM(センター管理!K520)/1000)</f>
        <v/>
      </c>
      <c r="Y520" s="787" t="str">
        <f>IF(SUM(居宅!H520)=0,"",SUM(居宅!H520)/1000)</f>
        <v/>
      </c>
      <c r="Z520" s="787" t="str">
        <f>IF(SUM(居宅!I520)=0,"",SUM(居宅!I520)/1000)</f>
        <v/>
      </c>
      <c r="AA520" s="787" t="str">
        <f>IF(SUM(居宅!N520)=0,"",SUM(居宅!N520)/1000)</f>
        <v/>
      </c>
      <c r="AB520" s="787" t="str">
        <f>IF(SUM(居宅!U520)=0,"",SUM(居宅!U520)/1000)</f>
        <v/>
      </c>
      <c r="AC520" s="787" t="str">
        <f>IF(SUM(居宅!AH520)=0,"",SUM(居宅!AH520)/1000)</f>
        <v/>
      </c>
      <c r="AD520" s="787" t="str">
        <f>IF(SUM(居宅!AL520)=0,"",SUM(居宅!AL520)/1000)</f>
        <v/>
      </c>
      <c r="AE520" s="787" t="str">
        <f>IF(SUM(居宅!AV520)=0,"",SUM(居宅!AV520)/1000)</f>
        <v/>
      </c>
      <c r="AF520" s="787" t="str">
        <f>IF(SUM(居宅!AZ520)=0,"",SUM(居宅!AZ520)/1000)</f>
        <v/>
      </c>
      <c r="AG520" s="787" t="str">
        <f>IF(SUM(作業所!H520)=0,"",SUM(作業所!H520)/1000)</f>
        <v/>
      </c>
      <c r="AH520" s="787" t="str">
        <f>IF(SUM(作業所!I520)=0,"",SUM(作業所!I520)/1000)</f>
        <v/>
      </c>
      <c r="AI520" s="787" t="str">
        <f>IF(SUM(作業所!K520)=0,"",SUM(作業所!K520)/1000)</f>
        <v/>
      </c>
      <c r="AJ520" s="787" t="str">
        <f>IF(SUM(作業所!R520)=0,"",SUM(作業所!R520)/1000)</f>
        <v/>
      </c>
      <c r="AK520" s="788" t="str">
        <f>IF(SUM('市受託(公益)'!H520)=0,"",SUM('市受託(公益)'!H520)/1000)</f>
        <v/>
      </c>
      <c r="AL520" s="409" t="str">
        <f>IF(SUM('市受託(公益)'!I520)=0,"",SUM('市受託(公益)'!I520)/1000)</f>
        <v/>
      </c>
      <c r="AM520" s="133" t="str">
        <f>IF(SUM('市受託(公益)'!K520)=0,"",SUM('市受託(公益)'!K520)/1000)</f>
        <v/>
      </c>
    </row>
    <row r="521" spans="1:39" ht="13.8" hidden="1" outlineLevel="3">
      <c r="A521" s="789"/>
      <c r="B521" s="738"/>
      <c r="C521" s="739"/>
      <c r="D521" s="740"/>
      <c r="E521" s="739"/>
      <c r="F521" s="735" t="s">
        <v>683</v>
      </c>
      <c r="G521" s="736" t="s">
        <v>866</v>
      </c>
      <c r="H521" s="785">
        <v>665</v>
      </c>
      <c r="I521" s="785">
        <f t="shared" si="122"/>
        <v>931</v>
      </c>
      <c r="J521" s="785">
        <f t="shared" si="114"/>
        <v>266</v>
      </c>
      <c r="K521" s="786">
        <f>IF(SUM(法人!H521)=0,"",SUM(法人!H521)/1000)</f>
        <v>931</v>
      </c>
      <c r="L521" s="787" t="str">
        <f>IF(SUM(地域!H521)=0,"",SUM(地域!H521)/1000)</f>
        <v/>
      </c>
      <c r="M521" s="787" t="str">
        <f>IF(SUM(相談!H521)=0,"",SUM(相談!H521)/1000)</f>
        <v/>
      </c>
      <c r="N521" s="787" t="str">
        <f>IF(SUM(相談!I521)=0,"",SUM(相談!I521)/1000)</f>
        <v/>
      </c>
      <c r="O521" s="787" t="str">
        <f>IF(SUM(相談!M521)=0,"",SUM(相談!M521)/1000)</f>
        <v/>
      </c>
      <c r="P521" s="787" t="str">
        <f>IF(SUM(相談!Q521)=0,"",SUM(相談!Q521)/1000)</f>
        <v/>
      </c>
      <c r="Q521" s="787" t="str">
        <f>IF(SUM(基金!H521)=0,"",SUM(基金!H521)/1000)</f>
        <v/>
      </c>
      <c r="R521" s="787" t="str">
        <f>IF(SUM(善銀!H521)=0,"",SUM(善銀!H521)/1000)</f>
        <v/>
      </c>
      <c r="S521" s="787" t="str">
        <f>IF(SUM(一般募金!H521)=0,"",SUM(一般募金!H521)/1000)</f>
        <v/>
      </c>
      <c r="T521" s="787" t="str">
        <f>IF(SUM(一般募金!I521)=0,"",SUM(一般募金!I521)/1000)</f>
        <v/>
      </c>
      <c r="U521" s="787" t="str">
        <f>IF(SUM(一般募金!K521)=0,"",SUM(一般募金!K521)/1000)</f>
        <v/>
      </c>
      <c r="V521" s="787" t="str">
        <f>IF(SUM(歳末募金!H521)=0,"",SUM(歳末募金!I521)/1000)</f>
        <v/>
      </c>
      <c r="W521" s="787" t="str">
        <f>IF(SUM(センター管理!H521)=0,"",SUM(センター管理!H521)/1000)</f>
        <v/>
      </c>
      <c r="X521" s="787" t="str">
        <f>IF(SUM(センター管理!K521)=0,"",SUM(センター管理!K521)/1000)</f>
        <v/>
      </c>
      <c r="Y521" s="787" t="str">
        <f>IF(SUM(居宅!H521)=0,"",SUM(居宅!H521)/1000)</f>
        <v/>
      </c>
      <c r="Z521" s="787" t="str">
        <f>IF(SUM(居宅!I521)=0,"",SUM(居宅!I521)/1000)</f>
        <v/>
      </c>
      <c r="AA521" s="787" t="str">
        <f>IF(SUM(居宅!N521)=0,"",SUM(居宅!N521)/1000)</f>
        <v/>
      </c>
      <c r="AB521" s="787" t="str">
        <f>IF(SUM(居宅!U521)=0,"",SUM(居宅!U521)/1000)</f>
        <v/>
      </c>
      <c r="AC521" s="787" t="str">
        <f>IF(SUM(居宅!AH521)=0,"",SUM(居宅!AH521)/1000)</f>
        <v/>
      </c>
      <c r="AD521" s="787" t="str">
        <f>IF(SUM(居宅!AL521)=0,"",SUM(居宅!AL521)/1000)</f>
        <v/>
      </c>
      <c r="AE521" s="787" t="str">
        <f>IF(SUM(居宅!AV521)=0,"",SUM(居宅!AV521)/1000)</f>
        <v/>
      </c>
      <c r="AF521" s="787" t="str">
        <f>IF(SUM(居宅!AZ521)=0,"",SUM(居宅!AZ521)/1000)</f>
        <v/>
      </c>
      <c r="AG521" s="787" t="str">
        <f>IF(SUM(作業所!H521)=0,"",SUM(作業所!H521)/1000)</f>
        <v/>
      </c>
      <c r="AH521" s="787" t="str">
        <f>IF(SUM(作業所!I521)=0,"",SUM(作業所!I521)/1000)</f>
        <v/>
      </c>
      <c r="AI521" s="787" t="str">
        <f>IF(SUM(作業所!K521)=0,"",SUM(作業所!K521)/1000)</f>
        <v/>
      </c>
      <c r="AJ521" s="787" t="str">
        <f>IF(SUM(作業所!R521)=0,"",SUM(作業所!R521)/1000)</f>
        <v/>
      </c>
      <c r="AK521" s="788" t="str">
        <f>IF(SUM('市受託(公益)'!H521)=0,"",SUM('市受託(公益)'!H521)/1000)</f>
        <v/>
      </c>
      <c r="AL521" s="409" t="str">
        <f>IF(SUM('市受託(公益)'!I521)=0,"",SUM('市受託(公益)'!I521)/1000)</f>
        <v/>
      </c>
      <c r="AM521" s="133" t="str">
        <f>IF(SUM('市受託(公益)'!K521)=0,"",SUM('市受託(公益)'!K521)/1000)</f>
        <v/>
      </c>
    </row>
    <row r="522" spans="1:39" ht="13.8" hidden="1" outlineLevel="1">
      <c r="A522" s="789"/>
      <c r="B522" s="790"/>
      <c r="C522" s="791"/>
      <c r="D522" s="795" t="s">
        <v>912</v>
      </c>
      <c r="E522" s="796" t="s">
        <v>913</v>
      </c>
      <c r="F522" s="795"/>
      <c r="G522" s="791"/>
      <c r="H522" s="785">
        <v>931</v>
      </c>
      <c r="I522" s="785">
        <f t="shared" si="122"/>
        <v>665</v>
      </c>
      <c r="J522" s="785">
        <f t="shared" si="114"/>
        <v>-266</v>
      </c>
      <c r="K522" s="786">
        <f>IF(SUM(法人!H522)=0,"",SUM(法人!H522)/1000)</f>
        <v>665</v>
      </c>
      <c r="L522" s="787" t="str">
        <f>IF(SUM(地域!H522)=0,"",SUM(地域!H522)/1000)</f>
        <v/>
      </c>
      <c r="M522" s="787" t="str">
        <f>IF(SUM(相談!H522)=0,"",SUM(相談!H522)/1000)</f>
        <v/>
      </c>
      <c r="N522" s="787" t="str">
        <f>IF(SUM(相談!I522)=0,"",SUM(相談!I522)/1000)</f>
        <v/>
      </c>
      <c r="O522" s="787" t="str">
        <f>IF(SUM(相談!M522)=0,"",SUM(相談!M522)/1000)</f>
        <v/>
      </c>
      <c r="P522" s="787" t="str">
        <f>IF(SUM(相談!Q522)=0,"",SUM(相談!Q522)/1000)</f>
        <v/>
      </c>
      <c r="Q522" s="787" t="str">
        <f>IF(SUM(基金!H522)=0,"",SUM(基金!H522)/1000)</f>
        <v/>
      </c>
      <c r="R522" s="787" t="str">
        <f>IF(SUM(善銀!H522)=0,"",SUM(善銀!H522)/1000)</f>
        <v/>
      </c>
      <c r="S522" s="787" t="str">
        <f>IF(SUM(一般募金!H522)=0,"",SUM(一般募金!H522)/1000)</f>
        <v/>
      </c>
      <c r="T522" s="787" t="str">
        <f>IF(SUM(一般募金!I522)=0,"",SUM(一般募金!I522)/1000)</f>
        <v/>
      </c>
      <c r="U522" s="787" t="str">
        <f>IF(SUM(一般募金!K522)=0,"",SUM(一般募金!K522)/1000)</f>
        <v/>
      </c>
      <c r="V522" s="787" t="str">
        <f>IF(SUM(歳末募金!H522)=0,"",SUM(歳末募金!I522)/1000)</f>
        <v/>
      </c>
      <c r="W522" s="787" t="str">
        <f>IF(SUM(センター管理!H522)=0,"",SUM(センター管理!H522)/1000)</f>
        <v/>
      </c>
      <c r="X522" s="787" t="str">
        <f>IF(SUM(センター管理!K522)=0,"",SUM(センター管理!K522)/1000)</f>
        <v/>
      </c>
      <c r="Y522" s="787" t="str">
        <f>IF(SUM(居宅!H522)=0,"",SUM(居宅!H522)/1000)</f>
        <v/>
      </c>
      <c r="Z522" s="787" t="str">
        <f>IF(SUM(居宅!I522)=0,"",SUM(居宅!I522)/1000)</f>
        <v/>
      </c>
      <c r="AA522" s="787" t="str">
        <f>IF(SUM(居宅!N522)=0,"",SUM(居宅!N522)/1000)</f>
        <v/>
      </c>
      <c r="AB522" s="787" t="str">
        <f>IF(SUM(居宅!U522)=0,"",SUM(居宅!U522)/1000)</f>
        <v/>
      </c>
      <c r="AC522" s="787" t="str">
        <f>IF(SUM(居宅!AH522)=0,"",SUM(居宅!AH522)/1000)</f>
        <v/>
      </c>
      <c r="AD522" s="787" t="str">
        <f>IF(SUM(居宅!AL522)=0,"",SUM(居宅!AL522)/1000)</f>
        <v/>
      </c>
      <c r="AE522" s="787" t="str">
        <f>IF(SUM(居宅!AV522)=0,"",SUM(居宅!AV522)/1000)</f>
        <v/>
      </c>
      <c r="AF522" s="787" t="str">
        <f>IF(SUM(居宅!AZ522)=0,"",SUM(居宅!AZ522)/1000)</f>
        <v/>
      </c>
      <c r="AG522" s="787" t="str">
        <f>IF(SUM(作業所!H522)=0,"",SUM(作業所!H522)/1000)</f>
        <v/>
      </c>
      <c r="AH522" s="787" t="str">
        <f>IF(SUM(作業所!I522)=0,"",SUM(作業所!I522)/1000)</f>
        <v/>
      </c>
      <c r="AI522" s="787" t="str">
        <f>IF(SUM(作業所!K522)=0,"",SUM(作業所!K522)/1000)</f>
        <v/>
      </c>
      <c r="AJ522" s="787" t="str">
        <f>IF(SUM(作業所!R522)=0,"",SUM(作業所!R522)/1000)</f>
        <v/>
      </c>
      <c r="AK522" s="788" t="str">
        <f>IF(SUM('市受託(公益)'!H522)=0,"",SUM('市受託(公益)'!H522)/1000)</f>
        <v/>
      </c>
      <c r="AL522" s="419" t="str">
        <f>IF(SUM('市受託(公益)'!I522)=0,"",SUM('市受託(公益)'!I522)/1000)</f>
        <v/>
      </c>
      <c r="AM522" s="138" t="str">
        <f>IF(SUM('市受託(公益)'!K522)=0,"",SUM('市受託(公益)'!K522)/1000)</f>
        <v/>
      </c>
    </row>
    <row r="523" spans="1:39" ht="13.8" hidden="1" outlineLevel="3">
      <c r="A523" s="789"/>
      <c r="B523" s="738"/>
      <c r="C523" s="739"/>
      <c r="D523" s="740"/>
      <c r="E523" s="739"/>
      <c r="F523" s="735" t="s">
        <v>814</v>
      </c>
      <c r="G523" s="736" t="s">
        <v>1177</v>
      </c>
      <c r="H523" s="785" t="s">
        <v>871</v>
      </c>
      <c r="I523" s="785" t="str">
        <f t="shared" si="122"/>
        <v/>
      </c>
      <c r="J523" s="785" t="str">
        <f t="shared" si="114"/>
        <v xml:space="preserve"> </v>
      </c>
      <c r="K523" s="786" t="str">
        <f>IF(SUM(法人!H523)=0,"",SUM(法人!H523)/1000)</f>
        <v/>
      </c>
      <c r="L523" s="787" t="str">
        <f>IF(SUM(地域!H523)=0,"",SUM(地域!H523)/1000)</f>
        <v/>
      </c>
      <c r="M523" s="787" t="str">
        <f>IF(SUM(相談!H523)=0,"",SUM(相談!H523)/1000)</f>
        <v/>
      </c>
      <c r="N523" s="787" t="str">
        <f>IF(SUM(相談!I523)=0,"",SUM(相談!I523)/1000)</f>
        <v/>
      </c>
      <c r="O523" s="787" t="str">
        <f>IF(SUM(相談!M523)=0,"",SUM(相談!M523)/1000)</f>
        <v/>
      </c>
      <c r="P523" s="787" t="str">
        <f>IF(SUM(相談!Q523)=0,"",SUM(相談!Q523)/1000)</f>
        <v/>
      </c>
      <c r="Q523" s="787" t="str">
        <f>IF(SUM(基金!H523)=0,"",SUM(基金!H523)/1000)</f>
        <v/>
      </c>
      <c r="R523" s="787" t="str">
        <f>IF(SUM(善銀!H523)=0,"",SUM(善銀!H523)/1000)</f>
        <v/>
      </c>
      <c r="S523" s="787" t="str">
        <f>IF(SUM(一般募金!H523)=0,"",SUM(一般募金!H523)/1000)</f>
        <v/>
      </c>
      <c r="T523" s="787" t="str">
        <f>IF(SUM(一般募金!I523)=0,"",SUM(一般募金!I523)/1000)</f>
        <v/>
      </c>
      <c r="U523" s="787" t="str">
        <f>IF(SUM(一般募金!K523)=0,"",SUM(一般募金!K523)/1000)</f>
        <v/>
      </c>
      <c r="V523" s="787" t="str">
        <f>IF(SUM(歳末募金!H523)=0,"",SUM(歳末募金!I523)/1000)</f>
        <v/>
      </c>
      <c r="W523" s="787" t="str">
        <f>IF(SUM(センター管理!H523)=0,"",SUM(センター管理!H523)/1000)</f>
        <v/>
      </c>
      <c r="X523" s="787" t="str">
        <f>IF(SUM(センター管理!K523)=0,"",SUM(センター管理!K523)/1000)</f>
        <v/>
      </c>
      <c r="Y523" s="787" t="str">
        <f>IF(SUM(居宅!H523)=0,"",SUM(居宅!H523)/1000)</f>
        <v/>
      </c>
      <c r="Z523" s="787" t="str">
        <f>IF(SUM(居宅!I523)=0,"",SUM(居宅!I523)/1000)</f>
        <v/>
      </c>
      <c r="AA523" s="787" t="str">
        <f>IF(SUM(居宅!N523)=0,"",SUM(居宅!N523)/1000)</f>
        <v/>
      </c>
      <c r="AB523" s="787" t="str">
        <f>IF(SUM(居宅!U523)=0,"",SUM(居宅!U523)/1000)</f>
        <v/>
      </c>
      <c r="AC523" s="787" t="str">
        <f>IF(SUM(居宅!AH523)=0,"",SUM(居宅!AH523)/1000)</f>
        <v/>
      </c>
      <c r="AD523" s="787" t="str">
        <f>IF(SUM(居宅!AL523)=0,"",SUM(居宅!AL523)/1000)</f>
        <v/>
      </c>
      <c r="AE523" s="787" t="str">
        <f>IF(SUM(居宅!AV523)=0,"",SUM(居宅!AV523)/1000)</f>
        <v/>
      </c>
      <c r="AF523" s="787" t="str">
        <f>IF(SUM(居宅!AZ523)=0,"",SUM(居宅!AZ523)/1000)</f>
        <v/>
      </c>
      <c r="AG523" s="787" t="str">
        <f>IF(SUM(作業所!H523)=0,"",SUM(作業所!H523)/1000)</f>
        <v/>
      </c>
      <c r="AH523" s="787" t="str">
        <f>IF(SUM(作業所!I523)=0,"",SUM(作業所!I523)/1000)</f>
        <v/>
      </c>
      <c r="AI523" s="787" t="str">
        <f>IF(SUM(作業所!K523)=0,"",SUM(作業所!K523)/1000)</f>
        <v/>
      </c>
      <c r="AJ523" s="787" t="str">
        <f>IF(SUM(作業所!R523)=0,"",SUM(作業所!R523)/1000)</f>
        <v/>
      </c>
      <c r="AK523" s="788" t="str">
        <f>IF(SUM('市受託(公益)'!H523)=0,"",SUM('市受託(公益)'!H523)/1000)</f>
        <v/>
      </c>
      <c r="AL523" s="409" t="str">
        <f>IF(SUM('市受託(公益)'!I523)=0,"",SUM('市受託(公益)'!I523)/1000)</f>
        <v/>
      </c>
      <c r="AM523" s="133" t="str">
        <f>IF(SUM('市受託(公益)'!K523)=0,"",SUM('市受託(公益)'!K523)/1000)</f>
        <v/>
      </c>
    </row>
    <row r="524" spans="1:39" ht="13.8" hidden="1" outlineLevel="3">
      <c r="A524" s="789"/>
      <c r="B524" s="738"/>
      <c r="C524" s="739"/>
      <c r="D524" s="740"/>
      <c r="E524" s="739"/>
      <c r="F524" s="735" t="s">
        <v>814</v>
      </c>
      <c r="G524" s="736" t="s">
        <v>1178</v>
      </c>
      <c r="H524" s="785" t="s">
        <v>871</v>
      </c>
      <c r="I524" s="785" t="str">
        <f t="shared" ref="I524" si="125">IF(SUM(K524,L524,M524,Q524,R524,S524,V524,W524,Y524,AG524,AK524)=0,"",SUM(K524,L524,M524,Q524,R524,S524,V524,W524,Y524,AG524,AK524))</f>
        <v/>
      </c>
      <c r="J524" s="785" t="str">
        <f t="shared" ref="J524" si="126">IF(H524=""," ",I524-H524)</f>
        <v xml:space="preserve"> </v>
      </c>
      <c r="K524" s="786" t="str">
        <f>IF(SUM(法人!H524)=0,"",SUM(法人!H524)/1000)</f>
        <v/>
      </c>
      <c r="L524" s="787" t="str">
        <f>IF(SUM(地域!H524)=0,"",SUM(地域!H524)/1000)</f>
        <v/>
      </c>
      <c r="M524" s="787" t="str">
        <f>IF(SUM(相談!H524)=0,"",SUM(相談!H524)/1000)</f>
        <v/>
      </c>
      <c r="N524" s="787" t="str">
        <f>IF(SUM(相談!I524)=0,"",SUM(相談!I524)/1000)</f>
        <v/>
      </c>
      <c r="O524" s="787" t="str">
        <f>IF(SUM(相談!M524)=0,"",SUM(相談!M524)/1000)</f>
        <v/>
      </c>
      <c r="P524" s="787" t="str">
        <f>IF(SUM(相談!Q524)=0,"",SUM(相談!Q524)/1000)</f>
        <v/>
      </c>
      <c r="Q524" s="787" t="str">
        <f>IF(SUM(基金!H524)=0,"",SUM(基金!H524)/1000)</f>
        <v/>
      </c>
      <c r="R524" s="787" t="str">
        <f>IF(SUM(善銀!H524)=0,"",SUM(善銀!H524)/1000)</f>
        <v/>
      </c>
      <c r="S524" s="787" t="str">
        <f>IF(SUM(一般募金!H524)=0,"",SUM(一般募金!H524)/1000)</f>
        <v/>
      </c>
      <c r="T524" s="787" t="str">
        <f>IF(SUM(一般募金!I524)=0,"",SUM(一般募金!I524)/1000)</f>
        <v/>
      </c>
      <c r="U524" s="787" t="str">
        <f>IF(SUM(一般募金!K524)=0,"",SUM(一般募金!K524)/1000)</f>
        <v/>
      </c>
      <c r="V524" s="787" t="str">
        <f>IF(SUM(歳末募金!H524)=0,"",SUM(歳末募金!I524)/1000)</f>
        <v/>
      </c>
      <c r="W524" s="787" t="str">
        <f>IF(SUM(センター管理!H524)=0,"",SUM(センター管理!H524)/1000)</f>
        <v/>
      </c>
      <c r="X524" s="787" t="str">
        <f>IF(SUM(センター管理!K524)=0,"",SUM(センター管理!K524)/1000)</f>
        <v/>
      </c>
      <c r="Y524" s="787" t="str">
        <f>IF(SUM(居宅!H524)=0,"",SUM(居宅!H524)/1000)</f>
        <v/>
      </c>
      <c r="Z524" s="787" t="str">
        <f>IF(SUM(居宅!I524)=0,"",SUM(居宅!I524)/1000)</f>
        <v/>
      </c>
      <c r="AA524" s="787" t="str">
        <f>IF(SUM(居宅!N524)=0,"",SUM(居宅!N524)/1000)</f>
        <v/>
      </c>
      <c r="AB524" s="787" t="str">
        <f>IF(SUM(居宅!U524)=0,"",SUM(居宅!U524)/1000)</f>
        <v/>
      </c>
      <c r="AC524" s="787" t="str">
        <f>IF(SUM(居宅!AH524)=0,"",SUM(居宅!AH524)/1000)</f>
        <v/>
      </c>
      <c r="AD524" s="787" t="str">
        <f>IF(SUM(居宅!AL524)=0,"",SUM(居宅!AL524)/1000)</f>
        <v/>
      </c>
      <c r="AE524" s="787" t="str">
        <f>IF(SUM(居宅!AV524)=0,"",SUM(居宅!AV524)/1000)</f>
        <v/>
      </c>
      <c r="AF524" s="787" t="str">
        <f>IF(SUM(居宅!AZ524)=0,"",SUM(居宅!AZ524)/1000)</f>
        <v/>
      </c>
      <c r="AG524" s="787" t="str">
        <f>IF(SUM(作業所!H524)=0,"",SUM(作業所!H524)/1000)</f>
        <v/>
      </c>
      <c r="AH524" s="787" t="str">
        <f>IF(SUM(作業所!I524)=0,"",SUM(作業所!I524)/1000)</f>
        <v/>
      </c>
      <c r="AI524" s="787" t="str">
        <f>IF(SUM(作業所!K524)=0,"",SUM(作業所!K524)/1000)</f>
        <v/>
      </c>
      <c r="AJ524" s="787" t="str">
        <f>IF(SUM(作業所!R524)=0,"",SUM(作業所!R524)/1000)</f>
        <v/>
      </c>
      <c r="AK524" s="788" t="str">
        <f>IF(SUM('市受託(公益)'!H524)=0,"",SUM('市受託(公益)'!H524)/1000)</f>
        <v/>
      </c>
      <c r="AL524" s="409" t="str">
        <f>IF(SUM('市受託(公益)'!I525)=0,"",SUM('市受託(公益)'!I525)/1000)</f>
        <v/>
      </c>
      <c r="AM524" s="133" t="str">
        <f>IF(SUM('市受託(公益)'!K525)=0,"",SUM('市受託(公益)'!K525)/1000)</f>
        <v/>
      </c>
    </row>
    <row r="525" spans="1:39" ht="13.8" hidden="1" outlineLevel="3">
      <c r="A525" s="789"/>
      <c r="B525" s="738"/>
      <c r="C525" s="739"/>
      <c r="D525" s="740"/>
      <c r="E525" s="739"/>
      <c r="F525" s="735" t="s">
        <v>914</v>
      </c>
      <c r="G525" s="736" t="s">
        <v>1179</v>
      </c>
      <c r="H525" s="785">
        <v>931</v>
      </c>
      <c r="I525" s="785">
        <f t="shared" si="122"/>
        <v>665</v>
      </c>
      <c r="J525" s="785">
        <f t="shared" si="114"/>
        <v>-266</v>
      </c>
      <c r="K525" s="786">
        <f>IF(SUM(法人!H525)=0,"",SUM(法人!H525)/1000)</f>
        <v>665</v>
      </c>
      <c r="L525" s="787" t="str">
        <f>IF(SUM(地域!H525)=0,"",SUM(地域!H525)/1000)</f>
        <v/>
      </c>
      <c r="M525" s="787" t="str">
        <f>IF(SUM(相談!H525)=0,"",SUM(相談!H525)/1000)</f>
        <v/>
      </c>
      <c r="N525" s="787" t="str">
        <f>IF(SUM(相談!I525)=0,"",SUM(相談!I525)/1000)</f>
        <v/>
      </c>
      <c r="O525" s="787" t="str">
        <f>IF(SUM(相談!M525)=0,"",SUM(相談!M525)/1000)</f>
        <v/>
      </c>
      <c r="P525" s="787" t="str">
        <f>IF(SUM(相談!Q525)=0,"",SUM(相談!Q525)/1000)</f>
        <v/>
      </c>
      <c r="Q525" s="787" t="str">
        <f>IF(SUM(基金!H525)=0,"",SUM(基金!H525)/1000)</f>
        <v/>
      </c>
      <c r="R525" s="787" t="str">
        <f>IF(SUM(善銀!H525)=0,"",SUM(善銀!H525)/1000)</f>
        <v/>
      </c>
      <c r="S525" s="787" t="str">
        <f>IF(SUM(一般募金!H525)=0,"",SUM(一般募金!H525)/1000)</f>
        <v/>
      </c>
      <c r="T525" s="787" t="str">
        <f>IF(SUM(一般募金!I525)=0,"",SUM(一般募金!I525)/1000)</f>
        <v/>
      </c>
      <c r="U525" s="787" t="str">
        <f>IF(SUM(一般募金!K525)=0,"",SUM(一般募金!K525)/1000)</f>
        <v/>
      </c>
      <c r="V525" s="787" t="str">
        <f>IF(SUM(歳末募金!H525)=0,"",SUM(歳末募金!I525)/1000)</f>
        <v/>
      </c>
      <c r="W525" s="787" t="str">
        <f>IF(SUM(センター管理!H525)=0,"",SUM(センター管理!H525)/1000)</f>
        <v/>
      </c>
      <c r="X525" s="787" t="str">
        <f>IF(SUM(センター管理!K525)=0,"",SUM(センター管理!K525)/1000)</f>
        <v/>
      </c>
      <c r="Y525" s="787" t="str">
        <f>IF(SUM(居宅!H525)=0,"",SUM(居宅!H525)/1000)</f>
        <v/>
      </c>
      <c r="Z525" s="787" t="str">
        <f>IF(SUM(居宅!I525)=0,"",SUM(居宅!I525)/1000)</f>
        <v/>
      </c>
      <c r="AA525" s="787" t="str">
        <f>IF(SUM(居宅!N525)=0,"",SUM(居宅!N525)/1000)</f>
        <v/>
      </c>
      <c r="AB525" s="787" t="str">
        <f>IF(SUM(居宅!U525)=0,"",SUM(居宅!U525)/1000)</f>
        <v/>
      </c>
      <c r="AC525" s="787" t="str">
        <f>IF(SUM(居宅!AH525)=0,"",SUM(居宅!AH525)/1000)</f>
        <v/>
      </c>
      <c r="AD525" s="787" t="str">
        <f>IF(SUM(居宅!AL525)=0,"",SUM(居宅!AL525)/1000)</f>
        <v/>
      </c>
      <c r="AE525" s="787" t="str">
        <f>IF(SUM(居宅!AV525)=0,"",SUM(居宅!AV525)/1000)</f>
        <v/>
      </c>
      <c r="AF525" s="787" t="str">
        <f>IF(SUM(居宅!AZ525)=0,"",SUM(居宅!AZ525)/1000)</f>
        <v/>
      </c>
      <c r="AG525" s="787" t="str">
        <f>IF(SUM(作業所!H525)=0,"",SUM(作業所!H525)/1000)</f>
        <v/>
      </c>
      <c r="AH525" s="787" t="str">
        <f>IF(SUM(作業所!I525)=0,"",SUM(作業所!I525)/1000)</f>
        <v/>
      </c>
      <c r="AI525" s="787" t="str">
        <f>IF(SUM(作業所!K525)=0,"",SUM(作業所!K525)/1000)</f>
        <v/>
      </c>
      <c r="AJ525" s="787" t="str">
        <f>IF(SUM(作業所!R525)=0,"",SUM(作業所!R525)/1000)</f>
        <v/>
      </c>
      <c r="AK525" s="788" t="str">
        <f>IF(SUM('市受託(公益)'!H525)=0,"",SUM('市受託(公益)'!H525)/1000)</f>
        <v/>
      </c>
      <c r="AL525" s="409" t="str">
        <f>IF(SUM('市受託(公益)'!I525)=0,"",SUM('市受託(公益)'!I525)/1000)</f>
        <v/>
      </c>
      <c r="AM525" s="133" t="str">
        <f>IF(SUM('市受託(公益)'!K525)=0,"",SUM('市受託(公益)'!K525)/1000)</f>
        <v/>
      </c>
    </row>
    <row r="526" spans="1:39" s="130" customFormat="1" ht="13.8" collapsed="1">
      <c r="A526" s="782"/>
      <c r="B526" s="783" t="s">
        <v>640</v>
      </c>
      <c r="C526" s="784" t="s">
        <v>188</v>
      </c>
      <c r="D526" s="783"/>
      <c r="E526" s="784"/>
      <c r="F526" s="793"/>
      <c r="G526" s="794"/>
      <c r="H526" s="829" t="s">
        <v>871</v>
      </c>
      <c r="I526" s="785" t="str">
        <f t="shared" si="122"/>
        <v/>
      </c>
      <c r="J526" s="785" t="str">
        <f t="shared" si="114"/>
        <v xml:space="preserve"> </v>
      </c>
      <c r="K526" s="786" t="str">
        <f>IF(SUM(法人!H526)=0,"",SUM(法人!H526)/1000)</f>
        <v/>
      </c>
      <c r="L526" s="787" t="str">
        <f>IF(SUM(地域!H526)=0,"",SUM(地域!H526)/1000)</f>
        <v/>
      </c>
      <c r="M526" s="787" t="str">
        <f>IF(SUM(相談!H526)=0,"",SUM(相談!H526)/1000)</f>
        <v/>
      </c>
      <c r="N526" s="787" t="str">
        <f>IF(SUM(相談!I526)=0,"",SUM(相談!I526)/1000)</f>
        <v/>
      </c>
      <c r="O526" s="787" t="str">
        <f>IF(SUM(相談!M526)=0,"",SUM(相談!M526)/1000)</f>
        <v/>
      </c>
      <c r="P526" s="787" t="str">
        <f>IF(SUM(相談!Q526)=0,"",SUM(相談!Q526)/1000)</f>
        <v/>
      </c>
      <c r="Q526" s="787" t="str">
        <f>IF(SUM(基金!H526)=0,"",SUM(基金!H526)/1000)</f>
        <v/>
      </c>
      <c r="R526" s="787" t="str">
        <f>IF(SUM(善銀!H526)=0,"",SUM(善銀!H526)/1000)</f>
        <v/>
      </c>
      <c r="S526" s="787" t="str">
        <f>IF(SUM(一般募金!H526)=0,"",SUM(一般募金!H526)/1000)</f>
        <v/>
      </c>
      <c r="T526" s="787" t="str">
        <f>IF(SUM(一般募金!I526)=0,"",SUM(一般募金!I526)/1000)</f>
        <v/>
      </c>
      <c r="U526" s="787" t="str">
        <f>IF(SUM(一般募金!K526)=0,"",SUM(一般募金!K526)/1000)</f>
        <v/>
      </c>
      <c r="V526" s="787" t="str">
        <f>IF(SUM(歳末募金!H526)=0,"",SUM(歳末募金!I526)/1000)</f>
        <v/>
      </c>
      <c r="W526" s="787" t="str">
        <f>IF(SUM(センター管理!H526)=0,"",SUM(センター管理!H526)/1000)</f>
        <v/>
      </c>
      <c r="X526" s="787" t="str">
        <f>IF(SUM(センター管理!K526)=0,"",SUM(センター管理!K526)/1000)</f>
        <v/>
      </c>
      <c r="Y526" s="787" t="str">
        <f>IF(SUM(居宅!H526)=0,"",SUM(居宅!H526)/1000)</f>
        <v/>
      </c>
      <c r="Z526" s="787" t="str">
        <f>IF(SUM(居宅!I526)=0,"",SUM(居宅!I526)/1000)</f>
        <v/>
      </c>
      <c r="AA526" s="787" t="str">
        <f>IF(SUM(居宅!N526)=0,"",SUM(居宅!N526)/1000)</f>
        <v/>
      </c>
      <c r="AB526" s="787" t="str">
        <f>IF(SUM(居宅!U526)=0,"",SUM(居宅!U526)/1000)</f>
        <v/>
      </c>
      <c r="AC526" s="787" t="str">
        <f>IF(SUM(居宅!AH526)=0,"",SUM(居宅!AH526)/1000)</f>
        <v/>
      </c>
      <c r="AD526" s="787" t="str">
        <f>IF(SUM(居宅!AL526)=0,"",SUM(居宅!AL526)/1000)</f>
        <v/>
      </c>
      <c r="AE526" s="787" t="str">
        <f>IF(SUM(居宅!AV526)=0,"",SUM(居宅!AV526)/1000)</f>
        <v/>
      </c>
      <c r="AF526" s="787" t="str">
        <f>IF(SUM(居宅!AZ526)=0,"",SUM(居宅!AZ526)/1000)</f>
        <v/>
      </c>
      <c r="AG526" s="787" t="str">
        <f>IF(SUM(作業所!H526)=0,"",SUM(作業所!H526)/1000)</f>
        <v/>
      </c>
      <c r="AH526" s="787" t="str">
        <f>IF(SUM(作業所!I526)=0,"",SUM(作業所!I526)/1000)</f>
        <v/>
      </c>
      <c r="AI526" s="787" t="str">
        <f>IF(SUM(作業所!K526)=0,"",SUM(作業所!K526)/1000)</f>
        <v/>
      </c>
      <c r="AJ526" s="787" t="str">
        <f>IF(SUM(作業所!R526)=0,"",SUM(作業所!R526)/1000)</f>
        <v/>
      </c>
      <c r="AK526" s="788" t="str">
        <f>IF(SUM('市受託(公益)'!H526)=0,"",SUM('市受託(公益)'!H526)/1000)</f>
        <v/>
      </c>
      <c r="AL526" s="410" t="str">
        <f>IF(SUM('市受託(公益)'!I526)=0,"",SUM('市受託(公益)'!I526)/1000)</f>
        <v/>
      </c>
      <c r="AM526" s="132" t="str">
        <f>IF(SUM('市受託(公益)'!K526)=0,"",SUM('市受託(公益)'!K526)/1000)</f>
        <v/>
      </c>
    </row>
    <row r="527" spans="1:39" ht="13.8" hidden="1" outlineLevel="1">
      <c r="A527" s="789"/>
      <c r="B527" s="738"/>
      <c r="C527" s="739"/>
      <c r="D527" s="795" t="s">
        <v>641</v>
      </c>
      <c r="E527" s="791" t="s">
        <v>188</v>
      </c>
      <c r="F527" s="795"/>
      <c r="G527" s="791"/>
      <c r="H527" s="813" t="s">
        <v>871</v>
      </c>
      <c r="I527" s="813" t="str">
        <f t="shared" si="122"/>
        <v/>
      </c>
      <c r="J527" s="813" t="str">
        <f t="shared" si="114"/>
        <v xml:space="preserve"> </v>
      </c>
      <c r="K527" s="786" t="str">
        <f>IF(SUM(法人!H527)=0,"",SUM(法人!H527)/1000)</f>
        <v/>
      </c>
      <c r="L527" s="787" t="str">
        <f>IF(SUM(地域!H527)=0,"",SUM(地域!H527)/1000)</f>
        <v/>
      </c>
      <c r="M527" s="787" t="str">
        <f>IF(SUM(相談!H527)=0,"",SUM(相談!H527)/1000)</f>
        <v/>
      </c>
      <c r="N527" s="787" t="str">
        <f>IF(SUM(相談!I527)=0,"",SUM(相談!I527)/1000)</f>
        <v/>
      </c>
      <c r="O527" s="787" t="str">
        <f>IF(SUM(相談!M527)=0,"",SUM(相談!M527)/1000)</f>
        <v/>
      </c>
      <c r="P527" s="787" t="str">
        <f>IF(SUM(相談!Q527)=0,"",SUM(相談!Q527)/1000)</f>
        <v/>
      </c>
      <c r="Q527" s="787" t="str">
        <f>IF(SUM(基金!H527)=0,"",SUM(基金!H527)/1000)</f>
        <v/>
      </c>
      <c r="R527" s="787" t="str">
        <f>IF(SUM(善銀!H527)=0,"",SUM(善銀!H527)/1000)</f>
        <v/>
      </c>
      <c r="S527" s="787" t="str">
        <f>IF(SUM(一般募金!H527)=0,"",SUM(一般募金!H527)/1000)</f>
        <v/>
      </c>
      <c r="T527" s="787" t="str">
        <f>IF(SUM(一般募金!I527)=0,"",SUM(一般募金!I527)/1000)</f>
        <v/>
      </c>
      <c r="U527" s="787" t="str">
        <f>IF(SUM(一般募金!K527)=0,"",SUM(一般募金!K527)/1000)</f>
        <v/>
      </c>
      <c r="V527" s="787" t="str">
        <f>IF(SUM(歳末募金!H527)=0,"",SUM(歳末募金!I527)/1000)</f>
        <v/>
      </c>
      <c r="W527" s="787" t="str">
        <f>IF(SUM(センター管理!H527)=0,"",SUM(センター管理!H527)/1000)</f>
        <v/>
      </c>
      <c r="X527" s="787" t="str">
        <f>IF(SUM(センター管理!K527)=0,"",SUM(センター管理!K527)/1000)</f>
        <v/>
      </c>
      <c r="Y527" s="787" t="str">
        <f>IF(SUM(居宅!H527)=0,"",SUM(居宅!H527)/1000)</f>
        <v/>
      </c>
      <c r="Z527" s="787" t="str">
        <f>IF(SUM(居宅!I527)=0,"",SUM(居宅!I527)/1000)</f>
        <v/>
      </c>
      <c r="AA527" s="787" t="str">
        <f>IF(SUM(居宅!N527)=0,"",SUM(居宅!N527)/1000)</f>
        <v/>
      </c>
      <c r="AB527" s="787" t="str">
        <f>IF(SUM(居宅!U527)=0,"",SUM(居宅!U527)/1000)</f>
        <v/>
      </c>
      <c r="AC527" s="787" t="str">
        <f>IF(SUM(居宅!AH527)=0,"",SUM(居宅!AH527)/1000)</f>
        <v/>
      </c>
      <c r="AD527" s="787" t="str">
        <f>IF(SUM(居宅!AL527)=0,"",SUM(居宅!AL527)/1000)</f>
        <v/>
      </c>
      <c r="AE527" s="787" t="str">
        <f>IF(SUM(居宅!AV527)=0,"",SUM(居宅!AV527)/1000)</f>
        <v/>
      </c>
      <c r="AF527" s="787" t="str">
        <f>IF(SUM(居宅!AZ527)=0,"",SUM(居宅!AZ527)/1000)</f>
        <v/>
      </c>
      <c r="AG527" s="787" t="str">
        <f>IF(SUM(作業所!H527)=0,"",SUM(作業所!H527)/1000)</f>
        <v/>
      </c>
      <c r="AH527" s="787" t="str">
        <f>IF(SUM(作業所!I527)=0,"",SUM(作業所!I527)/1000)</f>
        <v/>
      </c>
      <c r="AI527" s="787" t="str">
        <f>IF(SUM(作業所!K527)=0,"",SUM(作業所!K527)/1000)</f>
        <v/>
      </c>
      <c r="AJ527" s="787" t="str">
        <f>IF(SUM(作業所!R527)=0,"",SUM(作業所!R527)/1000)</f>
        <v/>
      </c>
      <c r="AK527" s="788" t="str">
        <f>IF(SUM('市受託(公益)'!H527)=0,"",SUM('市受託(公益)'!H527)/1000)</f>
        <v/>
      </c>
      <c r="AL527" s="419" t="str">
        <f>IF(SUM('市受託(公益)'!I527)=0,"",SUM('市受託(公益)'!I527)/1000)</f>
        <v/>
      </c>
      <c r="AM527" s="138" t="str">
        <f>IF(SUM('市受託(公益)'!K527)=0,"",SUM('市受託(公益)'!K527)/1000)</f>
        <v/>
      </c>
    </row>
    <row r="528" spans="1:39" s="142" customFormat="1" ht="14.4" thickBot="1">
      <c r="A528" s="802" t="s">
        <v>190</v>
      </c>
      <c r="B528" s="803"/>
      <c r="C528" s="804"/>
      <c r="D528" s="803"/>
      <c r="E528" s="804"/>
      <c r="F528" s="803"/>
      <c r="G528" s="804"/>
      <c r="H528" s="805">
        <v>23201</v>
      </c>
      <c r="I528" s="805">
        <f t="shared" si="122"/>
        <v>16945</v>
      </c>
      <c r="J528" s="805">
        <f t="shared" si="114"/>
        <v>-6256</v>
      </c>
      <c r="K528" s="806">
        <f>IF(SUM(法人!H528)=0,"",SUM(法人!H528)/1000)</f>
        <v>6196</v>
      </c>
      <c r="L528" s="807" t="str">
        <f>IF(SUM(地域!H528)=0,"",SUM(地域!H528)/1000)</f>
        <v/>
      </c>
      <c r="M528" s="807" t="str">
        <f>IF(SUM(相談!H528)=0,"",SUM(相談!H528)/1000)</f>
        <v/>
      </c>
      <c r="N528" s="832" t="str">
        <f>IF(SUM(相談!I528)=0,"",SUM(相談!I528)/1000)</f>
        <v/>
      </c>
      <c r="O528" s="832" t="str">
        <f>IF(SUM(相談!M528)=0,"",SUM(相談!M528)/1000)</f>
        <v/>
      </c>
      <c r="P528" s="832" t="str">
        <f>IF(SUM(相談!Q528)=0,"",SUM(相談!Q528)/1000)</f>
        <v/>
      </c>
      <c r="Q528" s="807" t="str">
        <f>IF(SUM(基金!H528)=0,"",SUM(基金!H528)/1000)</f>
        <v/>
      </c>
      <c r="R528" s="807" t="str">
        <f>IF(SUM(善銀!H528)=0,"",SUM(善銀!H528)/1000)</f>
        <v/>
      </c>
      <c r="S528" s="807" t="str">
        <f>IF(SUM(一般募金!H528)=0,"",SUM(一般募金!H528)/1000)</f>
        <v/>
      </c>
      <c r="T528" s="832" t="str">
        <f>IF(SUM(一般募金!I528)=0,"",SUM(一般募金!I528)/1000)</f>
        <v/>
      </c>
      <c r="U528" s="832" t="str">
        <f>IF(SUM(一般募金!K528)=0,"",SUM(一般募金!K528)/1000)</f>
        <v/>
      </c>
      <c r="V528" s="807" t="str">
        <f>IF(SUM(歳末募金!H528)=0,"",SUM(歳末募金!I528)/1000)</f>
        <v/>
      </c>
      <c r="W528" s="807" t="str">
        <f>IF(SUM(センター管理!H528)=0,"",SUM(センター管理!H528)/1000)</f>
        <v/>
      </c>
      <c r="X528" s="832" t="str">
        <f>IF(SUM(センター管理!K528)=0,"",SUM(センター管理!K528)/1000)</f>
        <v/>
      </c>
      <c r="Y528" s="807">
        <f>IF(SUM(居宅!H528)=0,"",SUM(居宅!H528)/1000)</f>
        <v>6548</v>
      </c>
      <c r="Z528" s="832">
        <f>IF(SUM(居宅!I528)=0,"",SUM(居宅!I528)/1000)</f>
        <v>2958</v>
      </c>
      <c r="AA528" s="832">
        <f>IF(SUM(居宅!N528)=0,"",SUM(居宅!N528)/1000)</f>
        <v>1250</v>
      </c>
      <c r="AB528" s="832">
        <f>IF(SUM(居宅!U528)=0,"",SUM(居宅!U528)/1000)</f>
        <v>1800</v>
      </c>
      <c r="AC528" s="832">
        <f>IF(SUM(居宅!AH528)=0,"",SUM(居宅!AH528)/1000)</f>
        <v>390</v>
      </c>
      <c r="AD528" s="832" t="str">
        <f>IF(SUM(居宅!AL528)=0,"",SUM(居宅!AL528)/1000)</f>
        <v/>
      </c>
      <c r="AE528" s="832" t="str">
        <f>IF(SUM(居宅!AV528)=0,"",SUM(居宅!AV528)/1000)</f>
        <v/>
      </c>
      <c r="AF528" s="832">
        <f>IF(SUM(居宅!AZ528)=0,"",SUM(居宅!AZ528)/1000)</f>
        <v>150</v>
      </c>
      <c r="AG528" s="807">
        <f>IF(SUM(作業所!H528)=0,"",SUM(作業所!H528)/1000)</f>
        <v>4201</v>
      </c>
      <c r="AH528" s="832" t="str">
        <f>IF(SUM(作業所!I528)=0,"",SUM(作業所!I528)/1000)</f>
        <v/>
      </c>
      <c r="AI528" s="832">
        <f>IF(SUM(作業所!K528)=0,"",SUM(作業所!K528)/1000)</f>
        <v>4201</v>
      </c>
      <c r="AJ528" s="832" t="str">
        <f>IF(SUM(作業所!R528)=0,"",SUM(作業所!R528)/1000)</f>
        <v/>
      </c>
      <c r="AK528" s="808" t="str">
        <f>IF(SUM('市受託(公益)'!H528)=0,"",SUM('市受託(公益)'!H528)/1000)</f>
        <v/>
      </c>
      <c r="AL528" s="415" t="str">
        <f>IF(SUM('市受託(公益)'!I528)=0,"",SUM('市受託(公益)'!I528)/1000)</f>
        <v/>
      </c>
      <c r="AM528" s="146" t="str">
        <f>IF(SUM('市受託(公益)'!K528)=0,"",SUM('市受託(公益)'!K528)/1000)</f>
        <v/>
      </c>
    </row>
    <row r="529" spans="1:39" s="142" customFormat="1" ht="14.4" thickBot="1">
      <c r="A529" s="802" t="s">
        <v>191</v>
      </c>
      <c r="B529" s="803"/>
      <c r="C529" s="804"/>
      <c r="D529" s="803"/>
      <c r="E529" s="804"/>
      <c r="F529" s="803"/>
      <c r="G529" s="804"/>
      <c r="H529" s="833">
        <v>-22073</v>
      </c>
      <c r="I529" s="805">
        <f t="shared" si="122"/>
        <v>-16945</v>
      </c>
      <c r="J529" s="805">
        <f t="shared" si="114"/>
        <v>5128</v>
      </c>
      <c r="K529" s="806">
        <f>IF(SUM(法人!H529)=0,"",SUM(法人!H529)/1000)</f>
        <v>-6196</v>
      </c>
      <c r="L529" s="807" t="str">
        <f>IF(SUM(地域!H529)=0,"",SUM(地域!H529)/1000)</f>
        <v/>
      </c>
      <c r="M529" s="807" t="str">
        <f>IF(SUM(相談!H529)=0,"",SUM(相談!H529)/1000)</f>
        <v/>
      </c>
      <c r="N529" s="807" t="str">
        <f>IF(SUM(相談!I529)=0,"",SUM(相談!I529)/1000)</f>
        <v/>
      </c>
      <c r="O529" s="807" t="str">
        <f>IF(SUM(相談!M529)=0,"",SUM(相談!M529)/1000)</f>
        <v/>
      </c>
      <c r="P529" s="807" t="str">
        <f>IF(SUM(相談!Q529)=0,"",SUM(相談!Q529)/1000)</f>
        <v/>
      </c>
      <c r="Q529" s="807" t="str">
        <f>IF(SUM(基金!H529)=0,"",SUM(基金!H529)/1000)</f>
        <v/>
      </c>
      <c r="R529" s="807" t="str">
        <f>IF(SUM(善銀!H529)=0,"",SUM(善銀!H529)/1000)</f>
        <v/>
      </c>
      <c r="S529" s="807" t="str">
        <f>IF(SUM(一般募金!H529)=0,"",SUM(一般募金!H529)/1000)</f>
        <v/>
      </c>
      <c r="T529" s="807" t="str">
        <f>IF(SUM(一般募金!I529)=0,"",SUM(一般募金!I529)/1000)</f>
        <v/>
      </c>
      <c r="U529" s="807" t="str">
        <f>IF(SUM(一般募金!K529)=0,"",SUM(一般募金!K529)/1000)</f>
        <v/>
      </c>
      <c r="V529" s="807" t="str">
        <f>IF(SUM(歳末募金!H529)=0,"",SUM(歳末募金!I529)/1000)</f>
        <v/>
      </c>
      <c r="W529" s="807" t="str">
        <f>IF(SUM(センター管理!H529)=0,"",SUM(センター管理!H529)/1000)</f>
        <v/>
      </c>
      <c r="X529" s="807" t="str">
        <f>IF(SUM(センター管理!K529)=0,"",SUM(センター管理!K529)/1000)</f>
        <v/>
      </c>
      <c r="Y529" s="807">
        <f>IF(SUM(居宅!H529)=0,"",SUM(居宅!H529)/1000)</f>
        <v>-6548</v>
      </c>
      <c r="Z529" s="807">
        <f>IF(SUM(居宅!I529)=0,"",SUM(居宅!I529)/1000)</f>
        <v>-2958</v>
      </c>
      <c r="AA529" s="807">
        <f>IF(SUM(居宅!N529)=0,"",SUM(居宅!N529)/1000)</f>
        <v>-1250</v>
      </c>
      <c r="AB529" s="807">
        <f>IF(SUM(居宅!U529)=0,"",SUM(居宅!U529)/1000)</f>
        <v>-1800</v>
      </c>
      <c r="AC529" s="807">
        <f>IF(SUM(居宅!AH529)=0,"",SUM(居宅!AH529)/1000)</f>
        <v>-390</v>
      </c>
      <c r="AD529" s="807" t="str">
        <f>IF(SUM(居宅!AL529)=0,"",SUM(居宅!AL529)/1000)</f>
        <v/>
      </c>
      <c r="AE529" s="807" t="str">
        <f>IF(SUM(居宅!AV529)=0,"",SUM(居宅!AV529)/1000)</f>
        <v/>
      </c>
      <c r="AF529" s="807">
        <f>IF(SUM(居宅!AZ529)=0,"",SUM(居宅!AZ529)/1000)</f>
        <v>-150</v>
      </c>
      <c r="AG529" s="807">
        <f>IF(SUM(作業所!H529)=0,"",SUM(作業所!H529)/1000)</f>
        <v>-4201</v>
      </c>
      <c r="AH529" s="807" t="str">
        <f>IF(SUM(作業所!I529)=0,"",SUM(作業所!I529)/1000)</f>
        <v/>
      </c>
      <c r="AI529" s="807">
        <f>IF(SUM(作業所!K529)=0,"",SUM(作業所!K529)/1000)</f>
        <v>-4201</v>
      </c>
      <c r="AJ529" s="807" t="str">
        <f>IF(SUM(作業所!R529)=0,"",SUM(作業所!R529)/1000)</f>
        <v/>
      </c>
      <c r="AK529" s="808" t="str">
        <f>IF(SUM('市受託(公益)'!H529)=0,"",SUM('市受託(公益)'!H529)/1000)</f>
        <v/>
      </c>
      <c r="AL529" s="416" t="str">
        <f>IF(SUM('市受託(公益)'!I529)=0,"",SUM('市受託(公益)'!I529)/1000)</f>
        <v/>
      </c>
      <c r="AM529" s="147" t="str">
        <f>IF(SUM('市受託(公益)'!K529)=0,"",SUM('市受託(公益)'!K529)/1000)</f>
        <v/>
      </c>
    </row>
    <row r="530" spans="1:39" s="130" customFormat="1" ht="13.8">
      <c r="A530" s="824" t="s">
        <v>192</v>
      </c>
      <c r="B530" s="818"/>
      <c r="C530" s="819"/>
      <c r="D530" s="818"/>
      <c r="E530" s="819"/>
      <c r="F530" s="818"/>
      <c r="G530" s="819"/>
      <c r="H530" s="820" t="s">
        <v>871</v>
      </c>
      <c r="I530" s="820" t="str">
        <f t="shared" si="122"/>
        <v/>
      </c>
      <c r="J530" s="820" t="str">
        <f t="shared" si="114"/>
        <v xml:space="preserve"> </v>
      </c>
      <c r="K530" s="821" t="str">
        <f>IF(SUM(法人!H530)=0,"",SUM(法人!H530)/1000)</f>
        <v/>
      </c>
      <c r="L530" s="822" t="str">
        <f>IF(SUM(地域!H530)=0,"",SUM(地域!H530)/1000)</f>
        <v/>
      </c>
      <c r="M530" s="822" t="str">
        <f>IF(SUM(相談!H530)=0,"",SUM(相談!H530)/1000)</f>
        <v/>
      </c>
      <c r="N530" s="834" t="str">
        <f>IF(SUM(相談!I530)=0,"",SUM(相談!I530)/1000)</f>
        <v/>
      </c>
      <c r="O530" s="834" t="str">
        <f>IF(SUM(相談!M530)=0,"",SUM(相談!M530)/1000)</f>
        <v/>
      </c>
      <c r="P530" s="834" t="str">
        <f>IF(SUM(相談!Q530)=0,"",SUM(相談!Q530)/1000)</f>
        <v/>
      </c>
      <c r="Q530" s="822" t="str">
        <f>IF(SUM(基金!H530)=0,"",SUM(基金!H530)/1000)</f>
        <v/>
      </c>
      <c r="R530" s="822" t="str">
        <f>IF(SUM(善銀!H530)=0,"",SUM(善銀!H530)/1000)</f>
        <v/>
      </c>
      <c r="S530" s="822" t="str">
        <f>IF(SUM(一般募金!H530)=0,"",SUM(一般募金!H530)/1000)</f>
        <v/>
      </c>
      <c r="T530" s="834" t="str">
        <f>IF(SUM(一般募金!I530)=0,"",SUM(一般募金!I530)/1000)</f>
        <v/>
      </c>
      <c r="U530" s="834" t="str">
        <f>IF(SUM(一般募金!K530)=0,"",SUM(一般募金!K530)/1000)</f>
        <v/>
      </c>
      <c r="V530" s="822" t="str">
        <f>IF(SUM(歳末募金!H530)=0,"",SUM(歳末募金!I530)/1000)</f>
        <v/>
      </c>
      <c r="W530" s="822" t="str">
        <f>IF(SUM(センター管理!H530)=0,"",SUM(センター管理!H530)/1000)</f>
        <v/>
      </c>
      <c r="X530" s="834" t="str">
        <f>IF(SUM(センター管理!K530)=0,"",SUM(センター管理!K530)/1000)</f>
        <v/>
      </c>
      <c r="Y530" s="822" t="str">
        <f>IF(SUM(居宅!H530)=0,"",SUM(居宅!H530)/1000)</f>
        <v/>
      </c>
      <c r="Z530" s="834" t="str">
        <f>IF(SUM(居宅!I530)=0,"",SUM(居宅!I530)/1000)</f>
        <v/>
      </c>
      <c r="AA530" s="834" t="str">
        <f>IF(SUM(居宅!N530)=0,"",SUM(居宅!N530)/1000)</f>
        <v/>
      </c>
      <c r="AB530" s="834" t="str">
        <f>IF(SUM(居宅!U530)=0,"",SUM(居宅!U530)/1000)</f>
        <v/>
      </c>
      <c r="AC530" s="834" t="str">
        <f>IF(SUM(居宅!AH530)=0,"",SUM(居宅!AH530)/1000)</f>
        <v/>
      </c>
      <c r="AD530" s="834" t="str">
        <f>IF(SUM(居宅!AL530)=0,"",SUM(居宅!AL530)/1000)</f>
        <v/>
      </c>
      <c r="AE530" s="834" t="str">
        <f>IF(SUM(居宅!AV530)=0,"",SUM(居宅!AV530)/1000)</f>
        <v/>
      </c>
      <c r="AF530" s="834" t="str">
        <f>IF(SUM(居宅!AZ530)=0,"",SUM(居宅!AZ530)/1000)</f>
        <v/>
      </c>
      <c r="AG530" s="822" t="str">
        <f>IF(SUM(作業所!H530)=0,"",SUM(作業所!H530)/1000)</f>
        <v/>
      </c>
      <c r="AH530" s="834" t="str">
        <f>IF(SUM(作業所!I530)=0,"",SUM(作業所!I530)/1000)</f>
        <v/>
      </c>
      <c r="AI530" s="834" t="str">
        <f>IF(SUM(作業所!K530)=0,"",SUM(作業所!K530)/1000)</f>
        <v/>
      </c>
      <c r="AJ530" s="834" t="str">
        <f>IF(SUM(作業所!R530)=0,"",SUM(作業所!R530)/1000)</f>
        <v/>
      </c>
      <c r="AK530" s="823" t="str">
        <f>IF(SUM('市受託(公益)'!H530)=0,"",SUM('市受託(公益)'!H530)/1000)</f>
        <v/>
      </c>
      <c r="AL530" s="417" t="str">
        <f>IF(SUM('市受託(公益)'!I530)=0,"",SUM('市受託(公益)'!I530)/1000)</f>
        <v/>
      </c>
      <c r="AM530" s="149" t="str">
        <f>IF(SUM('市受託(公益)'!K530)=0,"",SUM('市受託(公益)'!K530)/1000)</f>
        <v/>
      </c>
    </row>
    <row r="531" spans="1:39" s="130" customFormat="1" ht="13.8" collapsed="1">
      <c r="A531" s="782"/>
      <c r="B531" s="783" t="s">
        <v>522</v>
      </c>
      <c r="C531" s="784" t="s">
        <v>195</v>
      </c>
      <c r="D531" s="793"/>
      <c r="E531" s="794"/>
      <c r="F531" s="793"/>
      <c r="G531" s="794"/>
      <c r="H531" s="829">
        <v>280761</v>
      </c>
      <c r="I531" s="785">
        <f t="shared" si="122"/>
        <v>47191</v>
      </c>
      <c r="J531" s="785">
        <f t="shared" si="114"/>
        <v>-233570</v>
      </c>
      <c r="K531" s="786">
        <f>IF(SUM(法人!H531)=0,"",SUM(法人!H531)/1000)</f>
        <v>45990</v>
      </c>
      <c r="L531" s="787" t="str">
        <f>IF(SUM(地域!H531)=0,"",SUM(地域!H531)/1000)</f>
        <v/>
      </c>
      <c r="M531" s="787" t="str">
        <f>IF(SUM(相談!H531)=0,"",SUM(相談!H531)/1000)</f>
        <v/>
      </c>
      <c r="N531" s="787" t="str">
        <f>IF(SUM(相談!I531)=0,"",SUM(相談!I531)/1000)</f>
        <v/>
      </c>
      <c r="O531" s="787" t="str">
        <f>IF(SUM(相談!M531)=0,"",SUM(相談!M531)/1000)</f>
        <v/>
      </c>
      <c r="P531" s="787" t="str">
        <f>IF(SUM(相談!Q531)=0,"",SUM(相談!Q531)/1000)</f>
        <v/>
      </c>
      <c r="Q531" s="787">
        <f>IF(SUM(基金!H531)=0,"",SUM(基金!H531)/1000)</f>
        <v>901</v>
      </c>
      <c r="R531" s="787" t="str">
        <f>IF(SUM(善銀!H531)=0,"",SUM(善銀!H531)/1000)</f>
        <v/>
      </c>
      <c r="S531" s="787" t="str">
        <f>IF(SUM(一般募金!H531)=0,"",SUM(一般募金!H531)/1000)</f>
        <v/>
      </c>
      <c r="T531" s="787" t="str">
        <f>IF(SUM(一般募金!I531)=0,"",SUM(一般募金!I531)/1000)</f>
        <v/>
      </c>
      <c r="U531" s="787" t="str">
        <f>IF(SUM(一般募金!K531)=0,"",SUM(一般募金!K531)/1000)</f>
        <v/>
      </c>
      <c r="V531" s="787" t="str">
        <f>IF(SUM(歳末募金!H531)=0,"",SUM(歳末募金!I531)/1000)</f>
        <v/>
      </c>
      <c r="W531" s="787" t="str">
        <f>IF(SUM(センター管理!H531)=0,"",SUM(センター管理!H531)/1000)</f>
        <v/>
      </c>
      <c r="X531" s="787" t="str">
        <f>IF(SUM(センター管理!K531)=0,"",SUM(センター管理!K531)/1000)</f>
        <v/>
      </c>
      <c r="Y531" s="787" t="str">
        <f>IF(SUM(居宅!H531)=0,"",SUM(居宅!H531)/1000)</f>
        <v/>
      </c>
      <c r="Z531" s="787" t="str">
        <f>IF(SUM(居宅!I531)=0,"",SUM(居宅!I531)/1000)</f>
        <v/>
      </c>
      <c r="AA531" s="787" t="str">
        <f>IF(SUM(居宅!N531)=0,"",SUM(居宅!N531)/1000)</f>
        <v/>
      </c>
      <c r="AB531" s="787" t="str">
        <f>IF(SUM(居宅!U531)=0,"",SUM(居宅!U531)/1000)</f>
        <v/>
      </c>
      <c r="AC531" s="787" t="str">
        <f>IF(SUM(居宅!AH531)=0,"",SUM(居宅!AH531)/1000)</f>
        <v/>
      </c>
      <c r="AD531" s="787" t="str">
        <f>IF(SUM(居宅!AL531)=0,"",SUM(居宅!AL531)/1000)</f>
        <v/>
      </c>
      <c r="AE531" s="787" t="str">
        <f>IF(SUM(居宅!AV531)=0,"",SUM(居宅!AV531)/1000)</f>
        <v/>
      </c>
      <c r="AF531" s="787" t="str">
        <f>IF(SUM(居宅!AZ531)=0,"",SUM(居宅!AZ531)/1000)</f>
        <v/>
      </c>
      <c r="AG531" s="787">
        <f>IF(SUM(作業所!H531)=0,"",SUM(作業所!H531)/1000)</f>
        <v>300</v>
      </c>
      <c r="AH531" s="787" t="str">
        <f>IF(SUM(作業所!I531)=0,"",SUM(作業所!I531)/1000)</f>
        <v/>
      </c>
      <c r="AI531" s="787" t="str">
        <f>IF(SUM(作業所!K531)=0,"",SUM(作業所!K531)/1000)</f>
        <v/>
      </c>
      <c r="AJ531" s="787">
        <f>IF(SUM(作業所!R531)=0,"",SUM(作業所!R531)/1000)</f>
        <v>300</v>
      </c>
      <c r="AK531" s="788" t="str">
        <f>IF(SUM('市受託(公益)'!H531)=0,"",SUM('市受託(公益)'!H531)/1000)</f>
        <v/>
      </c>
      <c r="AL531" s="410" t="str">
        <f>IF(SUM('市受託(公益)'!I531)=0,"",SUM('市受託(公益)'!I531)/1000)</f>
        <v/>
      </c>
      <c r="AM531" s="132" t="str">
        <f>IF(SUM('市受託(公益)'!K531)=0,"",SUM('市受託(公益)'!K531)/1000)</f>
        <v/>
      </c>
    </row>
    <row r="532" spans="1:39" ht="13.8" hidden="1" outlineLevel="1">
      <c r="A532" s="789"/>
      <c r="B532" s="790"/>
      <c r="C532" s="791"/>
      <c r="D532" s="792" t="s">
        <v>563</v>
      </c>
      <c r="E532" s="796" t="s">
        <v>327</v>
      </c>
      <c r="F532" s="792"/>
      <c r="G532" s="736"/>
      <c r="H532" s="829">
        <v>0</v>
      </c>
      <c r="I532" s="785" t="str">
        <f>IF(SUM(K532,L532,M532,Q532,R532,S532,V532,W532,Y532,AG532,AK532)=0,"",SUM(K532,L532,M532,Q532,R532,S532,V532,W532,Y532,AG532,AK532))</f>
        <v/>
      </c>
      <c r="J532" s="785" t="e">
        <f t="shared" ref="J532:J595" si="127">IF(H532=""," ",I532-H532)</f>
        <v>#VALUE!</v>
      </c>
      <c r="K532" s="786" t="str">
        <f>IF(SUM(法人!H532)=0,"",SUM(法人!H532)/1000)</f>
        <v/>
      </c>
      <c r="L532" s="787" t="str">
        <f>IF(SUM(地域!H532)=0,"",SUM(地域!H532)/1000)</f>
        <v/>
      </c>
      <c r="M532" s="787" t="str">
        <f>IF(SUM(相談!H532)=0,"",SUM(相談!H532)/1000)</f>
        <v/>
      </c>
      <c r="N532" s="787" t="str">
        <f>IF(SUM(相談!I532)=0,"",SUM(相談!I532)/1000)</f>
        <v/>
      </c>
      <c r="O532" s="787" t="str">
        <f>IF(SUM(相談!M532)=0,"",SUM(相談!M532)/1000)</f>
        <v/>
      </c>
      <c r="P532" s="787" t="str">
        <f>IF(SUM(相談!Q532)=0,"",SUM(相談!Q532)/1000)</f>
        <v/>
      </c>
      <c r="Q532" s="787" t="str">
        <f>IF(SUM(基金!H532)=0,"",SUM(基金!H532)/1000)</f>
        <v/>
      </c>
      <c r="R532" s="787" t="str">
        <f>IF(SUM(善銀!H532)=0,"",SUM(善銀!H532)/1000)</f>
        <v/>
      </c>
      <c r="S532" s="787" t="str">
        <f>IF(SUM(一般募金!H532)=0,"",SUM(一般募金!H532)/1000)</f>
        <v/>
      </c>
      <c r="T532" s="787" t="str">
        <f>IF(SUM(一般募金!I532)=0,"",SUM(一般募金!I532)/1000)</f>
        <v/>
      </c>
      <c r="U532" s="787" t="str">
        <f>IF(SUM(一般募金!K532)=0,"",SUM(一般募金!K532)/1000)</f>
        <v/>
      </c>
      <c r="V532" s="787" t="str">
        <f>IF(SUM(歳末募金!H532)=0,"",SUM(歳末募金!I532)/1000)</f>
        <v/>
      </c>
      <c r="W532" s="787" t="str">
        <f>IF(SUM(センター管理!H532)=0,"",SUM(センター管理!H532)/1000)</f>
        <v/>
      </c>
      <c r="X532" s="787" t="str">
        <f>IF(SUM(センター管理!K532)=0,"",SUM(センター管理!K532)/1000)</f>
        <v/>
      </c>
      <c r="Y532" s="787" t="str">
        <f>IF(SUM(居宅!H532)=0,"",SUM(居宅!H532)/1000)</f>
        <v/>
      </c>
      <c r="Z532" s="787" t="str">
        <f>IF(SUM(居宅!I532)=0,"",SUM(居宅!I532)/1000)</f>
        <v/>
      </c>
      <c r="AA532" s="787" t="str">
        <f>IF(SUM(居宅!N532)=0,"",SUM(居宅!N532)/1000)</f>
        <v/>
      </c>
      <c r="AB532" s="787" t="str">
        <f>IF(SUM(居宅!U532)=0,"",SUM(居宅!U532)/1000)</f>
        <v/>
      </c>
      <c r="AC532" s="787" t="str">
        <f>IF(SUM(居宅!AH532)=0,"",SUM(居宅!AH532)/1000)</f>
        <v/>
      </c>
      <c r="AD532" s="787" t="str">
        <f>IF(SUM(居宅!AL532)=0,"",SUM(居宅!AL532)/1000)</f>
        <v/>
      </c>
      <c r="AE532" s="787" t="str">
        <f>IF(SUM(居宅!AV532)=0,"",SUM(居宅!AV532)/1000)</f>
        <v/>
      </c>
      <c r="AF532" s="787" t="str">
        <f>IF(SUM(居宅!AZ532)=0,"",SUM(居宅!AZ532)/1000)</f>
        <v/>
      </c>
      <c r="AG532" s="787" t="str">
        <f>IF(SUM(作業所!H532)=0,"",SUM(作業所!H532)/1000)</f>
        <v/>
      </c>
      <c r="AH532" s="787" t="str">
        <f>IF(SUM(作業所!I532)=0,"",SUM(作業所!I532)/1000)</f>
        <v/>
      </c>
      <c r="AI532" s="787" t="str">
        <f>IF(SUM(作業所!K532)=0,"",SUM(作業所!K532)/1000)</f>
        <v/>
      </c>
      <c r="AJ532" s="787" t="str">
        <f>IF(SUM(作業所!R532)=0,"",SUM(作業所!R532)/1000)</f>
        <v/>
      </c>
      <c r="AK532" s="788" t="str">
        <f>IF(SUM('市受託(公益)'!H532)=0,"",SUM('市受託(公益)'!H532)/1000)</f>
        <v/>
      </c>
      <c r="AL532" s="409" t="str">
        <f>IF(SUM('市受託(公益)'!I532)=0,"",SUM('市受託(公益)'!I532)/1000)</f>
        <v/>
      </c>
      <c r="AM532" s="133" t="str">
        <f>IF(SUM('市受託(公益)'!K532)=0,"",SUM('市受託(公益)'!K532)/1000)</f>
        <v/>
      </c>
    </row>
    <row r="533" spans="1:39" ht="13.8" hidden="1" outlineLevel="1">
      <c r="A533" s="789"/>
      <c r="B533" s="738"/>
      <c r="C533" s="739"/>
      <c r="D533" s="792" t="s">
        <v>523</v>
      </c>
      <c r="E533" s="796" t="s">
        <v>328</v>
      </c>
      <c r="F533" s="792"/>
      <c r="G533" s="736"/>
      <c r="H533" s="829">
        <v>1123</v>
      </c>
      <c r="I533" s="785">
        <f>IF(SUM(K533,L533,M533,Q533,R533,S533,V533,W533,Y533,AG533,AK533)=0,"",SUM(K533,L533,M533,Q533,R533,S533,V533,W533,Y533,AG533,AK533))</f>
        <v>901</v>
      </c>
      <c r="J533" s="785">
        <f t="shared" si="127"/>
        <v>-222</v>
      </c>
      <c r="K533" s="786" t="str">
        <f>IF(SUM(法人!H533)=0,"",SUM(法人!H533)/1000)</f>
        <v/>
      </c>
      <c r="L533" s="787" t="str">
        <f>IF(SUM(地域!H533)=0,"",SUM(地域!H533)/1000)</f>
        <v/>
      </c>
      <c r="M533" s="787" t="str">
        <f>IF(SUM(相談!H533)=0,"",SUM(相談!H533)/1000)</f>
        <v/>
      </c>
      <c r="N533" s="787" t="str">
        <f>IF(SUM(相談!I533)=0,"",SUM(相談!I533)/1000)</f>
        <v/>
      </c>
      <c r="O533" s="787" t="str">
        <f>IF(SUM(相談!M533)=0,"",SUM(相談!M533)/1000)</f>
        <v/>
      </c>
      <c r="P533" s="787" t="str">
        <f>IF(SUM(相談!Q533)=0,"",SUM(相談!Q533)/1000)</f>
        <v/>
      </c>
      <c r="Q533" s="787">
        <f>IF(SUM(基金!H533)=0,"",SUM(基金!H533)/1000)</f>
        <v>901</v>
      </c>
      <c r="R533" s="787" t="str">
        <f>IF(SUM(善銀!H533)=0,"",SUM(善銀!H533)/1000)</f>
        <v/>
      </c>
      <c r="S533" s="787" t="str">
        <f>IF(SUM(一般募金!H533)=0,"",SUM(一般募金!H533)/1000)</f>
        <v/>
      </c>
      <c r="T533" s="787" t="str">
        <f>IF(SUM(一般募金!I533)=0,"",SUM(一般募金!I533)/1000)</f>
        <v/>
      </c>
      <c r="U533" s="787" t="str">
        <f>IF(SUM(一般募金!K533)=0,"",SUM(一般募金!K533)/1000)</f>
        <v/>
      </c>
      <c r="V533" s="787" t="str">
        <f>IF(SUM(歳末募金!H533)=0,"",SUM(歳末募金!I533)/1000)</f>
        <v/>
      </c>
      <c r="W533" s="787" t="str">
        <f>IF(SUM(センター管理!H533)=0,"",SUM(センター管理!H533)/1000)</f>
        <v/>
      </c>
      <c r="X533" s="787" t="str">
        <f>IF(SUM(センター管理!K533)=0,"",SUM(センター管理!K533)/1000)</f>
        <v/>
      </c>
      <c r="Y533" s="787" t="str">
        <f>IF(SUM(居宅!H533)=0,"",SUM(居宅!H533)/1000)</f>
        <v/>
      </c>
      <c r="Z533" s="787" t="str">
        <f>IF(SUM(居宅!I533)=0,"",SUM(居宅!I533)/1000)</f>
        <v/>
      </c>
      <c r="AA533" s="787" t="str">
        <f>IF(SUM(居宅!N533)=0,"",SUM(居宅!N533)/1000)</f>
        <v/>
      </c>
      <c r="AB533" s="787" t="str">
        <f>IF(SUM(居宅!U533)=0,"",SUM(居宅!U533)/1000)</f>
        <v/>
      </c>
      <c r="AC533" s="787" t="str">
        <f>IF(SUM(居宅!AH533)=0,"",SUM(居宅!AH533)/1000)</f>
        <v/>
      </c>
      <c r="AD533" s="787" t="str">
        <f>IF(SUM(居宅!AL533)=0,"",SUM(居宅!AL533)/1000)</f>
        <v/>
      </c>
      <c r="AE533" s="787" t="str">
        <f>IF(SUM(居宅!AV533)=0,"",SUM(居宅!AV533)/1000)</f>
        <v/>
      </c>
      <c r="AF533" s="787" t="str">
        <f>IF(SUM(居宅!AZ533)=0,"",SUM(居宅!AZ533)/1000)</f>
        <v/>
      </c>
      <c r="AG533" s="787" t="str">
        <f>IF(SUM(作業所!H533)=0,"",SUM(作業所!H533)/1000)</f>
        <v/>
      </c>
      <c r="AH533" s="787" t="str">
        <f>IF(SUM(作業所!I533)=0,"",SUM(作業所!I533)/1000)</f>
        <v/>
      </c>
      <c r="AI533" s="787" t="str">
        <f>IF(SUM(作業所!K533)=0,"",SUM(作業所!K533)/1000)</f>
        <v/>
      </c>
      <c r="AJ533" s="787" t="str">
        <f>IF(SUM(作業所!R533)=0,"",SUM(作業所!R533)/1000)</f>
        <v/>
      </c>
      <c r="AK533" s="788" t="str">
        <f>IF(SUM('市受託(公益)'!H533)=0,"",SUM('市受託(公益)'!H533)/1000)</f>
        <v/>
      </c>
      <c r="AL533" s="409" t="str">
        <f>IF(SUM('市受託(公益)'!I533)=0,"",SUM('市受託(公益)'!I533)/1000)</f>
        <v/>
      </c>
      <c r="AM533" s="133" t="str">
        <f>IF(SUM('市受託(公益)'!K533)=0,"",SUM('市受託(公益)'!K533)/1000)</f>
        <v/>
      </c>
    </row>
    <row r="534" spans="1:39" ht="13.8" hidden="1" outlineLevel="3">
      <c r="A534" s="789"/>
      <c r="B534" s="738"/>
      <c r="C534" s="739"/>
      <c r="D534" s="740"/>
      <c r="E534" s="739"/>
      <c r="F534" s="735"/>
      <c r="G534" s="736" t="s">
        <v>815</v>
      </c>
      <c r="H534" s="785">
        <v>484</v>
      </c>
      <c r="I534" s="785">
        <f>IF(SUM(K534,L534,M534,Q534,R534,S534,V534,W534,Y534,AG534,AK534)=0,"",SUM(K534,L534,M534,Q534,R534,S534,V534,W534,Y534,AG534,AK534))</f>
        <v>512</v>
      </c>
      <c r="J534" s="785">
        <f t="shared" si="127"/>
        <v>28</v>
      </c>
      <c r="K534" s="786" t="str">
        <f>IF(SUM(法人!H534)=0,"",SUM(法人!H534)/1000)</f>
        <v/>
      </c>
      <c r="L534" s="787" t="str">
        <f>IF(SUM(地域!H534)=0,"",SUM(地域!H534)/1000)</f>
        <v/>
      </c>
      <c r="M534" s="787" t="str">
        <f>IF(SUM(相談!H534)=0,"",SUM(相談!H534)/1000)</f>
        <v/>
      </c>
      <c r="N534" s="787" t="str">
        <f>IF(SUM(相談!I534)=0,"",SUM(相談!I534)/1000)</f>
        <v/>
      </c>
      <c r="O534" s="787" t="str">
        <f>IF(SUM(相談!M534)=0,"",SUM(相談!M534)/1000)</f>
        <v/>
      </c>
      <c r="P534" s="787" t="str">
        <f>IF(SUM(相談!Q534)=0,"",SUM(相談!Q534)/1000)</f>
        <v/>
      </c>
      <c r="Q534" s="787">
        <f>IF(SUM(基金!H534)=0,"",SUM(基金!H534)/1000)</f>
        <v>512</v>
      </c>
      <c r="R534" s="787" t="str">
        <f>IF(SUM(善銀!H534)=0,"",SUM(善銀!H534)/1000)</f>
        <v/>
      </c>
      <c r="S534" s="787" t="str">
        <f>IF(SUM(一般募金!H534)=0,"",SUM(一般募金!H534)/1000)</f>
        <v/>
      </c>
      <c r="T534" s="787" t="str">
        <f>IF(SUM(一般募金!I534)=0,"",SUM(一般募金!I534)/1000)</f>
        <v/>
      </c>
      <c r="U534" s="787" t="str">
        <f>IF(SUM(一般募金!K534)=0,"",SUM(一般募金!K534)/1000)</f>
        <v/>
      </c>
      <c r="V534" s="787" t="str">
        <f>IF(SUM(歳末募金!H534)=0,"",SUM(歳末募金!I534)/1000)</f>
        <v/>
      </c>
      <c r="W534" s="787" t="str">
        <f>IF(SUM(センター管理!H534)=0,"",SUM(センター管理!H534)/1000)</f>
        <v/>
      </c>
      <c r="X534" s="787" t="str">
        <f>IF(SUM(センター管理!K534)=0,"",SUM(センター管理!K534)/1000)</f>
        <v/>
      </c>
      <c r="Y534" s="787" t="str">
        <f>IF(SUM(居宅!H534)=0,"",SUM(居宅!H534)/1000)</f>
        <v/>
      </c>
      <c r="Z534" s="787" t="str">
        <f>IF(SUM(居宅!I534)=0,"",SUM(居宅!I534)/1000)</f>
        <v/>
      </c>
      <c r="AA534" s="787" t="str">
        <f>IF(SUM(居宅!N534)=0,"",SUM(居宅!N534)/1000)</f>
        <v/>
      </c>
      <c r="AB534" s="787" t="str">
        <f>IF(SUM(居宅!U534)=0,"",SUM(居宅!U534)/1000)</f>
        <v/>
      </c>
      <c r="AC534" s="787" t="str">
        <f>IF(SUM(居宅!AH534)=0,"",SUM(居宅!AH534)/1000)</f>
        <v/>
      </c>
      <c r="AD534" s="787" t="str">
        <f>IF(SUM(居宅!AL534)=0,"",SUM(居宅!AL534)/1000)</f>
        <v/>
      </c>
      <c r="AE534" s="787" t="str">
        <f>IF(SUM(居宅!AV534)=0,"",SUM(居宅!AV534)/1000)</f>
        <v/>
      </c>
      <c r="AF534" s="787" t="str">
        <f>IF(SUM(居宅!AZ534)=0,"",SUM(居宅!AZ534)/1000)</f>
        <v/>
      </c>
      <c r="AG534" s="787" t="str">
        <f>IF(SUM(作業所!H534)=0,"",SUM(作業所!H534)/1000)</f>
        <v/>
      </c>
      <c r="AH534" s="787" t="str">
        <f>IF(SUM(作業所!I534)=0,"",SUM(作業所!I534)/1000)</f>
        <v/>
      </c>
      <c r="AI534" s="787" t="str">
        <f>IF(SUM(作業所!K534)=0,"",SUM(作業所!K534)/1000)</f>
        <v/>
      </c>
      <c r="AJ534" s="787" t="str">
        <f>IF(SUM(作業所!R534)=0,"",SUM(作業所!R534)/1000)</f>
        <v/>
      </c>
      <c r="AK534" s="788" t="str">
        <f>IF(SUM('市受託(公益)'!H534)=0,"",SUM('市受託(公益)'!H534)/1000)</f>
        <v/>
      </c>
      <c r="AL534" s="409" t="str">
        <f>IF(SUM('市受託(公益)'!I534)=0,"",SUM('市受託(公益)'!I534)/1000)</f>
        <v/>
      </c>
      <c r="AM534" s="133" t="str">
        <f>IF(SUM('市受託(公益)'!K534)=0,"",SUM('市受託(公益)'!K534)/1000)</f>
        <v/>
      </c>
    </row>
    <row r="535" spans="1:39" ht="13.8" hidden="1" outlineLevel="3">
      <c r="A535" s="789"/>
      <c r="B535" s="738"/>
      <c r="C535" s="739"/>
      <c r="D535" s="740"/>
      <c r="E535" s="739"/>
      <c r="F535" s="735"/>
      <c r="G535" s="736" t="s">
        <v>816</v>
      </c>
      <c r="H535" s="785">
        <v>189</v>
      </c>
      <c r="I535" s="785">
        <f>IF(SUM(K535,L535,M535,Q535,R535,S535,V535,W535,Y535,AG535,AK535)=0,"",SUM(K535,L535,M535,Q535,R535,S535,V535,W535,Y535,AG535,AK535))</f>
        <v>189</v>
      </c>
      <c r="J535" s="785">
        <f t="shared" si="127"/>
        <v>0</v>
      </c>
      <c r="K535" s="786" t="str">
        <f>IF(SUM(法人!H535)=0,"",SUM(法人!H535)/1000)</f>
        <v/>
      </c>
      <c r="L535" s="787" t="str">
        <f>IF(SUM(地域!H535)=0,"",SUM(地域!H535)/1000)</f>
        <v/>
      </c>
      <c r="M535" s="787" t="str">
        <f>IF(SUM(相談!H535)=0,"",SUM(相談!H535)/1000)</f>
        <v/>
      </c>
      <c r="N535" s="787" t="str">
        <f>IF(SUM(相談!I535)=0,"",SUM(相談!I535)/1000)</f>
        <v/>
      </c>
      <c r="O535" s="787" t="str">
        <f>IF(SUM(相談!M535)=0,"",SUM(相談!M535)/1000)</f>
        <v/>
      </c>
      <c r="P535" s="787" t="str">
        <f>IF(SUM(相談!Q535)=0,"",SUM(相談!Q535)/1000)</f>
        <v/>
      </c>
      <c r="Q535" s="787">
        <f>IF(SUM(基金!H535)=0,"",SUM(基金!H535)/1000)</f>
        <v>189</v>
      </c>
      <c r="R535" s="787" t="str">
        <f>IF(SUM(善銀!H535)=0,"",SUM(善銀!H535)/1000)</f>
        <v/>
      </c>
      <c r="S535" s="787" t="str">
        <f>IF(SUM(一般募金!H535)=0,"",SUM(一般募金!H535)/1000)</f>
        <v/>
      </c>
      <c r="T535" s="787" t="str">
        <f>IF(SUM(一般募金!I535)=0,"",SUM(一般募金!I535)/1000)</f>
        <v/>
      </c>
      <c r="U535" s="787" t="str">
        <f>IF(SUM(一般募金!K535)=0,"",SUM(一般募金!K535)/1000)</f>
        <v/>
      </c>
      <c r="V535" s="787" t="str">
        <f>IF(SUM(歳末募金!H535)=0,"",SUM(歳末募金!I535)/1000)</f>
        <v/>
      </c>
      <c r="W535" s="787" t="str">
        <f>IF(SUM(センター管理!H535)=0,"",SUM(センター管理!H535)/1000)</f>
        <v/>
      </c>
      <c r="X535" s="787" t="str">
        <f>IF(SUM(センター管理!K535)=0,"",SUM(センター管理!K535)/1000)</f>
        <v/>
      </c>
      <c r="Y535" s="787" t="str">
        <f>IF(SUM(居宅!H535)=0,"",SUM(居宅!H535)/1000)</f>
        <v/>
      </c>
      <c r="Z535" s="787" t="str">
        <f>IF(SUM(居宅!I535)=0,"",SUM(居宅!I535)/1000)</f>
        <v/>
      </c>
      <c r="AA535" s="787" t="str">
        <f>IF(SUM(居宅!N535)=0,"",SUM(居宅!N535)/1000)</f>
        <v/>
      </c>
      <c r="AB535" s="787" t="str">
        <f>IF(SUM(居宅!U535)=0,"",SUM(居宅!U535)/1000)</f>
        <v/>
      </c>
      <c r="AC535" s="787" t="str">
        <f>IF(SUM(居宅!AH535)=0,"",SUM(居宅!AH535)/1000)</f>
        <v/>
      </c>
      <c r="AD535" s="787" t="str">
        <f>IF(SUM(居宅!AL535)=0,"",SUM(居宅!AL535)/1000)</f>
        <v/>
      </c>
      <c r="AE535" s="787" t="str">
        <f>IF(SUM(居宅!AV535)=0,"",SUM(居宅!AV535)/1000)</f>
        <v/>
      </c>
      <c r="AF535" s="787" t="str">
        <f>IF(SUM(居宅!AZ535)=0,"",SUM(居宅!AZ535)/1000)</f>
        <v/>
      </c>
      <c r="AG535" s="787" t="str">
        <f>IF(SUM(作業所!H535)=0,"",SUM(作業所!H535)/1000)</f>
        <v/>
      </c>
      <c r="AH535" s="787" t="str">
        <f>IF(SUM(作業所!I535)=0,"",SUM(作業所!I535)/1000)</f>
        <v/>
      </c>
      <c r="AI535" s="787" t="str">
        <f>IF(SUM(作業所!K535)=0,"",SUM(作業所!K535)/1000)</f>
        <v/>
      </c>
      <c r="AJ535" s="787" t="str">
        <f>IF(SUM(作業所!R535)=0,"",SUM(作業所!R535)/1000)</f>
        <v/>
      </c>
      <c r="AK535" s="788" t="str">
        <f>IF(SUM('市受託(公益)'!H535)=0,"",SUM('市受託(公益)'!H535)/1000)</f>
        <v/>
      </c>
      <c r="AL535" s="409" t="str">
        <f>IF(SUM('市受託(公益)'!I535)=0,"",SUM('市受託(公益)'!I535)/1000)</f>
        <v/>
      </c>
      <c r="AM535" s="133" t="str">
        <f>IF(SUM('市受託(公益)'!K535)=0,"",SUM('市受託(公益)'!K535)/1000)</f>
        <v/>
      </c>
    </row>
    <row r="536" spans="1:39" ht="13.8" hidden="1" outlineLevel="3">
      <c r="A536" s="789"/>
      <c r="B536" s="738"/>
      <c r="C536" s="739"/>
      <c r="D536" s="740"/>
      <c r="E536" s="739"/>
      <c r="F536" s="735"/>
      <c r="G536" s="736" t="s">
        <v>817</v>
      </c>
      <c r="H536" s="785">
        <v>450</v>
      </c>
      <c r="I536" s="785">
        <f t="shared" ref="I536:I539" si="128">IF(SUM(K536,L536,M536,Q536,R536,S536,V536,W536,Y536,AG536,AK536)=0,"",SUM(K536,L536,M536,Q536,R536,S536,V536,W536,Y536,AG536,AK536))</f>
        <v>200</v>
      </c>
      <c r="J536" s="785">
        <f t="shared" si="127"/>
        <v>-250</v>
      </c>
      <c r="K536" s="786" t="str">
        <f>IF(SUM(法人!H536)=0,"",SUM(法人!H536)/1000)</f>
        <v/>
      </c>
      <c r="L536" s="787" t="str">
        <f>IF(SUM(地域!H536)=0,"",SUM(地域!H536)/1000)</f>
        <v/>
      </c>
      <c r="M536" s="787" t="str">
        <f>IF(SUM(相談!H536)=0,"",SUM(相談!H536)/1000)</f>
        <v/>
      </c>
      <c r="N536" s="787" t="str">
        <f>IF(SUM(相談!I536)=0,"",SUM(相談!I536)/1000)</f>
        <v/>
      </c>
      <c r="O536" s="787" t="str">
        <f>IF(SUM(相談!M536)=0,"",SUM(相談!M536)/1000)</f>
        <v/>
      </c>
      <c r="P536" s="787" t="str">
        <f>IF(SUM(相談!Q536)=0,"",SUM(相談!Q536)/1000)</f>
        <v/>
      </c>
      <c r="Q536" s="787">
        <f>IF(SUM(基金!H536)=0,"",SUM(基金!H536)/1000)</f>
        <v>200</v>
      </c>
      <c r="R536" s="787" t="str">
        <f>IF(SUM(善銀!H536)=0,"",SUM(善銀!H536)/1000)</f>
        <v/>
      </c>
      <c r="S536" s="787" t="str">
        <f>IF(SUM(一般募金!H536)=0,"",SUM(一般募金!H536)/1000)</f>
        <v/>
      </c>
      <c r="T536" s="787" t="str">
        <f>IF(SUM(一般募金!I536)=0,"",SUM(一般募金!I536)/1000)</f>
        <v/>
      </c>
      <c r="U536" s="787" t="str">
        <f>IF(SUM(一般募金!K536)=0,"",SUM(一般募金!K536)/1000)</f>
        <v/>
      </c>
      <c r="V536" s="787" t="str">
        <f>IF(SUM(歳末募金!H536)=0,"",SUM(歳末募金!I536)/1000)</f>
        <v/>
      </c>
      <c r="W536" s="787" t="str">
        <f>IF(SUM(センター管理!H536)=0,"",SUM(センター管理!H536)/1000)</f>
        <v/>
      </c>
      <c r="X536" s="787" t="str">
        <f>IF(SUM(センター管理!K536)=0,"",SUM(センター管理!K536)/1000)</f>
        <v/>
      </c>
      <c r="Y536" s="787" t="str">
        <f>IF(SUM(居宅!H536)=0,"",SUM(居宅!H536)/1000)</f>
        <v/>
      </c>
      <c r="Z536" s="787" t="str">
        <f>IF(SUM(居宅!I536)=0,"",SUM(居宅!I536)/1000)</f>
        <v/>
      </c>
      <c r="AA536" s="787" t="str">
        <f>IF(SUM(居宅!N536)=0,"",SUM(居宅!N536)/1000)</f>
        <v/>
      </c>
      <c r="AB536" s="787" t="str">
        <f>IF(SUM(居宅!U536)=0,"",SUM(居宅!U536)/1000)</f>
        <v/>
      </c>
      <c r="AC536" s="787" t="str">
        <f>IF(SUM(居宅!AH536)=0,"",SUM(居宅!AH536)/1000)</f>
        <v/>
      </c>
      <c r="AD536" s="787" t="str">
        <f>IF(SUM(居宅!AL536)=0,"",SUM(居宅!AL536)/1000)</f>
        <v/>
      </c>
      <c r="AE536" s="787" t="str">
        <f>IF(SUM(居宅!AV536)=0,"",SUM(居宅!AV536)/1000)</f>
        <v/>
      </c>
      <c r="AF536" s="787" t="str">
        <f>IF(SUM(居宅!AZ536)=0,"",SUM(居宅!AZ536)/1000)</f>
        <v/>
      </c>
      <c r="AG536" s="787" t="str">
        <f>IF(SUM(作業所!H536)=0,"",SUM(作業所!H536)/1000)</f>
        <v/>
      </c>
      <c r="AH536" s="787" t="str">
        <f>IF(SUM(作業所!I536)=0,"",SUM(作業所!I536)/1000)</f>
        <v/>
      </c>
      <c r="AI536" s="787" t="str">
        <f>IF(SUM(作業所!K536)=0,"",SUM(作業所!K536)/1000)</f>
        <v/>
      </c>
      <c r="AJ536" s="787" t="str">
        <f>IF(SUM(作業所!R536)=0,"",SUM(作業所!R536)/1000)</f>
        <v/>
      </c>
      <c r="AK536" s="788" t="str">
        <f>IF(SUM('市受託(公益)'!H536)=0,"",SUM('市受託(公益)'!H536)/1000)</f>
        <v/>
      </c>
      <c r="AL536" s="409" t="str">
        <f>IF(SUM('市受託(公益)'!I536)=0,"",SUM('市受託(公益)'!I536)/1000)</f>
        <v/>
      </c>
      <c r="AM536" s="133" t="str">
        <f>IF(SUM('市受託(公益)'!K536)=0,"",SUM('市受託(公益)'!K536)/1000)</f>
        <v/>
      </c>
    </row>
    <row r="537" spans="1:39" ht="13.8" hidden="1" outlineLevel="1">
      <c r="A537" s="789"/>
      <c r="B537" s="738"/>
      <c r="C537" s="739"/>
      <c r="D537" s="792" t="s">
        <v>818</v>
      </c>
      <c r="E537" s="736" t="s">
        <v>819</v>
      </c>
      <c r="F537" s="792"/>
      <c r="G537" s="736"/>
      <c r="H537" s="829">
        <v>219508</v>
      </c>
      <c r="I537" s="785" t="str">
        <f t="shared" si="128"/>
        <v/>
      </c>
      <c r="J537" s="785" t="e">
        <f t="shared" si="127"/>
        <v>#VALUE!</v>
      </c>
      <c r="K537" s="786" t="str">
        <f>IF(SUM(法人!H537)=0,"",SUM(法人!H537)/1000)</f>
        <v/>
      </c>
      <c r="L537" s="787" t="str">
        <f>IF(SUM(地域!H537)=0,"",SUM(地域!H537)/1000)</f>
        <v/>
      </c>
      <c r="M537" s="787" t="str">
        <f>IF(SUM(相談!H537)=0,"",SUM(相談!H537)/1000)</f>
        <v/>
      </c>
      <c r="N537" s="787" t="str">
        <f>IF(SUM(相談!I537)=0,"",SUM(相談!I537)/1000)</f>
        <v/>
      </c>
      <c r="O537" s="787" t="str">
        <f>IF(SUM(相談!M537)=0,"",SUM(相談!M537)/1000)</f>
        <v/>
      </c>
      <c r="P537" s="787" t="str">
        <f>IF(SUM(相談!Q537)=0,"",SUM(相談!Q537)/1000)</f>
        <v/>
      </c>
      <c r="Q537" s="787" t="str">
        <f>IF(SUM(基金!H537)=0,"",SUM(基金!H537)/1000)</f>
        <v/>
      </c>
      <c r="R537" s="787" t="str">
        <f>IF(SUM(善銀!H537)=0,"",SUM(善銀!H537)/1000)</f>
        <v/>
      </c>
      <c r="S537" s="787" t="str">
        <f>IF(SUM(一般募金!H537)=0,"",SUM(一般募金!H537)/1000)</f>
        <v/>
      </c>
      <c r="T537" s="787" t="str">
        <f>IF(SUM(一般募金!I537)=0,"",SUM(一般募金!I537)/1000)</f>
        <v/>
      </c>
      <c r="U537" s="787" t="str">
        <f>IF(SUM(一般募金!K537)=0,"",SUM(一般募金!K537)/1000)</f>
        <v/>
      </c>
      <c r="V537" s="787" t="str">
        <f>IF(SUM(歳末募金!H537)=0,"",SUM(歳末募金!I537)/1000)</f>
        <v/>
      </c>
      <c r="W537" s="787" t="str">
        <f>IF(SUM(センター管理!H537)=0,"",SUM(センター管理!H537)/1000)</f>
        <v/>
      </c>
      <c r="X537" s="787" t="str">
        <f>IF(SUM(センター管理!K537)=0,"",SUM(センター管理!K537)/1000)</f>
        <v/>
      </c>
      <c r="Y537" s="787" t="str">
        <f>IF(SUM(居宅!H537)=0,"",SUM(居宅!H537)/1000)</f>
        <v/>
      </c>
      <c r="Z537" s="787" t="str">
        <f>IF(SUM(居宅!I537)=0,"",SUM(居宅!I537)/1000)</f>
        <v/>
      </c>
      <c r="AA537" s="787" t="str">
        <f>IF(SUM(居宅!N537)=0,"",SUM(居宅!N537)/1000)</f>
        <v/>
      </c>
      <c r="AB537" s="787" t="str">
        <f>IF(SUM(居宅!U537)=0,"",SUM(居宅!U537)/1000)</f>
        <v/>
      </c>
      <c r="AC537" s="787" t="str">
        <f>IF(SUM(居宅!AH537)=0,"",SUM(居宅!AH537)/1000)</f>
        <v/>
      </c>
      <c r="AD537" s="787" t="str">
        <f>IF(SUM(居宅!AL537)=0,"",SUM(居宅!AL537)/1000)</f>
        <v/>
      </c>
      <c r="AE537" s="787" t="str">
        <f>IF(SUM(居宅!AV537)=0,"",SUM(居宅!AV537)/1000)</f>
        <v/>
      </c>
      <c r="AF537" s="787" t="str">
        <f>IF(SUM(居宅!AZ537)=0,"",SUM(居宅!AZ537)/1000)</f>
        <v/>
      </c>
      <c r="AG537" s="787" t="str">
        <f>IF(SUM(作業所!H537)=0,"",SUM(作業所!H537)/1000)</f>
        <v/>
      </c>
      <c r="AH537" s="787" t="str">
        <f>IF(SUM(作業所!I537)=0,"",SUM(作業所!I537)/1000)</f>
        <v/>
      </c>
      <c r="AI537" s="787" t="str">
        <f>IF(SUM(作業所!K537)=0,"",SUM(作業所!K537)/1000)</f>
        <v/>
      </c>
      <c r="AJ537" s="787" t="str">
        <f>IF(SUM(作業所!R537)=0,"",SUM(作業所!R537)/1000)</f>
        <v/>
      </c>
      <c r="AK537" s="788" t="str">
        <f>IF(SUM('市受託(公益)'!H537)=0,"",SUM('市受託(公益)'!H537)/1000)</f>
        <v/>
      </c>
      <c r="AL537" s="409" t="str">
        <f>IF(SUM('市受託(公益)'!I537)=0,"",SUM('市受託(公益)'!I537)/1000)</f>
        <v/>
      </c>
      <c r="AM537" s="133" t="str">
        <f>IF(SUM('市受託(公益)'!K537)=0,"",SUM('市受託(公益)'!K537)/1000)</f>
        <v/>
      </c>
    </row>
    <row r="538" spans="1:39" ht="13.8" hidden="1" outlineLevel="1">
      <c r="A538" s="789"/>
      <c r="B538" s="738"/>
      <c r="C538" s="739"/>
      <c r="D538" s="792" t="s">
        <v>524</v>
      </c>
      <c r="E538" s="736" t="s">
        <v>341</v>
      </c>
      <c r="F538" s="792"/>
      <c r="G538" s="736"/>
      <c r="H538" s="829">
        <v>1</v>
      </c>
      <c r="I538" s="785" t="str">
        <f t="shared" si="128"/>
        <v/>
      </c>
      <c r="J538" s="785" t="e">
        <f t="shared" si="127"/>
        <v>#VALUE!</v>
      </c>
      <c r="K538" s="786" t="str">
        <f>IF(SUM(法人!H538)=0,"",SUM(法人!H538)/1000)</f>
        <v/>
      </c>
      <c r="L538" s="787" t="str">
        <f>IF(SUM(地域!H538)=0,"",SUM(地域!H538)/1000)</f>
        <v/>
      </c>
      <c r="M538" s="787" t="str">
        <f>IF(SUM(相談!H538)=0,"",SUM(相談!H538)/1000)</f>
        <v/>
      </c>
      <c r="N538" s="787" t="str">
        <f>IF(SUM(相談!I538)=0,"",SUM(相談!I538)/1000)</f>
        <v/>
      </c>
      <c r="O538" s="787" t="str">
        <f>IF(SUM(相談!M538)=0,"",SUM(相談!M538)/1000)</f>
        <v/>
      </c>
      <c r="P538" s="787" t="str">
        <f>IF(SUM(相談!Q538)=0,"",SUM(相談!Q538)/1000)</f>
        <v/>
      </c>
      <c r="Q538" s="787" t="str">
        <f>IF(SUM(基金!H538)=0,"",SUM(基金!H538)/1000)</f>
        <v/>
      </c>
      <c r="R538" s="787" t="str">
        <f>IF(SUM(善銀!H538)=0,"",SUM(善銀!H538)/1000)</f>
        <v/>
      </c>
      <c r="S538" s="787" t="str">
        <f>IF(SUM(一般募金!H538)=0,"",SUM(一般募金!H538)/1000)</f>
        <v/>
      </c>
      <c r="T538" s="787" t="str">
        <f>IF(SUM(一般募金!I538)=0,"",SUM(一般募金!I538)/1000)</f>
        <v/>
      </c>
      <c r="U538" s="787" t="str">
        <f>IF(SUM(一般募金!K538)=0,"",SUM(一般募金!K538)/1000)</f>
        <v/>
      </c>
      <c r="V538" s="787" t="str">
        <f>IF(SUM(歳末募金!H538)=0,"",SUM(歳末募金!I538)/1000)</f>
        <v/>
      </c>
      <c r="W538" s="787" t="str">
        <f>IF(SUM(センター管理!H538)=0,"",SUM(センター管理!H538)/1000)</f>
        <v/>
      </c>
      <c r="X538" s="787" t="str">
        <f>IF(SUM(センター管理!K538)=0,"",SUM(センター管理!K538)/1000)</f>
        <v/>
      </c>
      <c r="Y538" s="787" t="str">
        <f>IF(SUM(居宅!H538)=0,"",SUM(居宅!H538)/1000)</f>
        <v/>
      </c>
      <c r="Z538" s="787" t="str">
        <f>IF(SUM(居宅!I538)=0,"",SUM(居宅!I538)/1000)</f>
        <v/>
      </c>
      <c r="AA538" s="787" t="str">
        <f>IF(SUM(居宅!N538)=0,"",SUM(居宅!N538)/1000)</f>
        <v/>
      </c>
      <c r="AB538" s="787" t="str">
        <f>IF(SUM(居宅!U538)=0,"",SUM(居宅!U538)/1000)</f>
        <v/>
      </c>
      <c r="AC538" s="787" t="str">
        <f>IF(SUM(居宅!AH538)=0,"",SUM(居宅!AH538)/1000)</f>
        <v/>
      </c>
      <c r="AD538" s="787" t="str">
        <f>IF(SUM(居宅!AL538)=0,"",SUM(居宅!AL538)/1000)</f>
        <v/>
      </c>
      <c r="AE538" s="787" t="str">
        <f>IF(SUM(居宅!AV538)=0,"",SUM(居宅!AV538)/1000)</f>
        <v/>
      </c>
      <c r="AF538" s="787" t="str">
        <f>IF(SUM(居宅!AZ538)=0,"",SUM(居宅!AZ538)/1000)</f>
        <v/>
      </c>
      <c r="AG538" s="787" t="str">
        <f>IF(SUM(作業所!H538)=0,"",SUM(作業所!H538)/1000)</f>
        <v/>
      </c>
      <c r="AH538" s="787" t="str">
        <f>IF(SUM(作業所!I538)=0,"",SUM(作業所!I538)/1000)</f>
        <v/>
      </c>
      <c r="AI538" s="787" t="str">
        <f>IF(SUM(作業所!K538)=0,"",SUM(作業所!K538)/1000)</f>
        <v/>
      </c>
      <c r="AJ538" s="787" t="str">
        <f>IF(SUM(作業所!R538)=0,"",SUM(作業所!R538)/1000)</f>
        <v/>
      </c>
      <c r="AK538" s="788" t="str">
        <f>IF(SUM('市受託(公益)'!H538)=0,"",SUM('市受託(公益)'!H538)/1000)</f>
        <v/>
      </c>
      <c r="AL538" s="409" t="str">
        <f>IF(SUM('市受託(公益)'!I538)=0,"",SUM('市受託(公益)'!I538)/1000)</f>
        <v/>
      </c>
      <c r="AM538" s="133" t="str">
        <f>IF(SUM('市受託(公益)'!K538)=0,"",SUM('市受託(公益)'!K538)/1000)</f>
        <v/>
      </c>
    </row>
    <row r="539" spans="1:39" ht="13.8" hidden="1" outlineLevel="1">
      <c r="A539" s="789"/>
      <c r="B539" s="738"/>
      <c r="C539" s="739"/>
      <c r="D539" s="792" t="s">
        <v>525</v>
      </c>
      <c r="E539" s="736" t="s">
        <v>342</v>
      </c>
      <c r="F539" s="792"/>
      <c r="G539" s="736"/>
      <c r="H539" s="829">
        <v>2001</v>
      </c>
      <c r="I539" s="785" t="str">
        <f t="shared" si="128"/>
        <v/>
      </c>
      <c r="J539" s="785" t="e">
        <f t="shared" si="127"/>
        <v>#VALUE!</v>
      </c>
      <c r="K539" s="786" t="str">
        <f>IF(SUM(法人!H539)=0,"",SUM(法人!H539)/1000)</f>
        <v/>
      </c>
      <c r="L539" s="787" t="str">
        <f>IF(SUM(地域!H539)=0,"",SUM(地域!H539)/1000)</f>
        <v/>
      </c>
      <c r="M539" s="787" t="str">
        <f>IF(SUM(相談!H539)=0,"",SUM(相談!H539)/1000)</f>
        <v/>
      </c>
      <c r="N539" s="787" t="str">
        <f>IF(SUM(相談!I539)=0,"",SUM(相談!I539)/1000)</f>
        <v/>
      </c>
      <c r="O539" s="787" t="str">
        <f>IF(SUM(相談!M539)=0,"",SUM(相談!M539)/1000)</f>
        <v/>
      </c>
      <c r="P539" s="787" t="str">
        <f>IF(SUM(相談!Q539)=0,"",SUM(相談!Q539)/1000)</f>
        <v/>
      </c>
      <c r="Q539" s="787" t="str">
        <f>IF(SUM(基金!H539)=0,"",SUM(基金!H539)/1000)</f>
        <v/>
      </c>
      <c r="R539" s="787" t="str">
        <f>IF(SUM(善銀!H539)=0,"",SUM(善銀!H539)/1000)</f>
        <v/>
      </c>
      <c r="S539" s="787" t="str">
        <f>IF(SUM(一般募金!H539)=0,"",SUM(一般募金!H539)/1000)</f>
        <v/>
      </c>
      <c r="T539" s="787" t="str">
        <f>IF(SUM(一般募金!I539)=0,"",SUM(一般募金!I539)/1000)</f>
        <v/>
      </c>
      <c r="U539" s="787" t="str">
        <f>IF(SUM(一般募金!K539)=0,"",SUM(一般募金!K539)/1000)</f>
        <v/>
      </c>
      <c r="V539" s="787" t="str">
        <f>IF(SUM(歳末募金!H539)=0,"",SUM(歳末募金!I539)/1000)</f>
        <v/>
      </c>
      <c r="W539" s="787" t="str">
        <f>IF(SUM(センター管理!H539)=0,"",SUM(センター管理!H539)/1000)</f>
        <v/>
      </c>
      <c r="X539" s="787" t="str">
        <f>IF(SUM(センター管理!K539)=0,"",SUM(センター管理!K539)/1000)</f>
        <v/>
      </c>
      <c r="Y539" s="787" t="str">
        <f>IF(SUM(居宅!H539)=0,"",SUM(居宅!H539)/1000)</f>
        <v/>
      </c>
      <c r="Z539" s="787" t="str">
        <f>IF(SUM(居宅!I539)=0,"",SUM(居宅!I539)/1000)</f>
        <v/>
      </c>
      <c r="AA539" s="787" t="str">
        <f>IF(SUM(居宅!N539)=0,"",SUM(居宅!N539)/1000)</f>
        <v/>
      </c>
      <c r="AB539" s="787" t="str">
        <f>IF(SUM(居宅!U539)=0,"",SUM(居宅!U539)/1000)</f>
        <v/>
      </c>
      <c r="AC539" s="787" t="str">
        <f>IF(SUM(居宅!AH539)=0,"",SUM(居宅!AH539)/1000)</f>
        <v/>
      </c>
      <c r="AD539" s="787" t="str">
        <f>IF(SUM(居宅!AL539)=0,"",SUM(居宅!AL539)/1000)</f>
        <v/>
      </c>
      <c r="AE539" s="787" t="str">
        <f>IF(SUM(居宅!AV539)=0,"",SUM(居宅!AV539)/1000)</f>
        <v/>
      </c>
      <c r="AF539" s="787" t="str">
        <f>IF(SUM(居宅!AZ539)=0,"",SUM(居宅!AZ539)/1000)</f>
        <v/>
      </c>
      <c r="AG539" s="787" t="str">
        <f>IF(SUM(作業所!H539)=0,"",SUM(作業所!H539)/1000)</f>
        <v/>
      </c>
      <c r="AH539" s="787" t="str">
        <f>IF(SUM(作業所!I539)=0,"",SUM(作業所!I539)/1000)</f>
        <v/>
      </c>
      <c r="AI539" s="787" t="str">
        <f>IF(SUM(作業所!K539)=0,"",SUM(作業所!K539)/1000)</f>
        <v/>
      </c>
      <c r="AJ539" s="787" t="str">
        <f>IF(SUM(作業所!R539)=0,"",SUM(作業所!R539)/1000)</f>
        <v/>
      </c>
      <c r="AK539" s="788" t="str">
        <f>IF(SUM('市受託(公益)'!H539)=0,"",SUM('市受託(公益)'!H539)/1000)</f>
        <v/>
      </c>
      <c r="AL539" s="409" t="str">
        <f>IF(SUM('市受託(公益)'!I539)=0,"",SUM('市受託(公益)'!I539)/1000)</f>
        <v/>
      </c>
      <c r="AM539" s="133" t="str">
        <f>IF(SUM('市受託(公益)'!K539)=0,"",SUM('市受託(公益)'!K539)/1000)</f>
        <v/>
      </c>
    </row>
    <row r="540" spans="1:39" ht="13.8" hidden="1" outlineLevel="1">
      <c r="A540" s="789"/>
      <c r="B540" s="738"/>
      <c r="C540" s="739"/>
      <c r="D540" s="792" t="s">
        <v>526</v>
      </c>
      <c r="E540" s="736" t="s">
        <v>326</v>
      </c>
      <c r="F540" s="792"/>
      <c r="G540" s="736"/>
      <c r="H540" s="829">
        <v>34621</v>
      </c>
      <c r="I540" s="785">
        <f>IF(SUM(K540,L540,M540,Q540,R540,S540,V540,W540,Y540,AG540,AK540)=0,"",SUM(K540,L540,M540,Q540,R540,S540,V540,W540,Y540,AG540,AK540))</f>
        <v>37549</v>
      </c>
      <c r="J540" s="785">
        <f t="shared" si="127"/>
        <v>2928</v>
      </c>
      <c r="K540" s="786">
        <f>IF(SUM(法人!H540)=0,"",SUM(法人!H540)/1000)</f>
        <v>37549</v>
      </c>
      <c r="L540" s="787" t="str">
        <f>IF(SUM(地域!H540)=0,"",SUM(地域!H540)/1000)</f>
        <v/>
      </c>
      <c r="M540" s="787" t="str">
        <f>IF(SUM(相談!H540)=0,"",SUM(相談!H540)/1000)</f>
        <v/>
      </c>
      <c r="N540" s="787" t="str">
        <f>IF(SUM(相談!I540)=0,"",SUM(相談!I540)/1000)</f>
        <v/>
      </c>
      <c r="O540" s="787" t="str">
        <f>IF(SUM(相談!M540)=0,"",SUM(相談!M540)/1000)</f>
        <v/>
      </c>
      <c r="P540" s="787" t="str">
        <f>IF(SUM(相談!Q540)=0,"",SUM(相談!Q540)/1000)</f>
        <v/>
      </c>
      <c r="Q540" s="787" t="str">
        <f>IF(SUM(基金!H540)=0,"",SUM(基金!H540)/1000)</f>
        <v/>
      </c>
      <c r="R540" s="787" t="str">
        <f>IF(SUM(善銀!H540)=0,"",SUM(善銀!H540)/1000)</f>
        <v/>
      </c>
      <c r="S540" s="787" t="str">
        <f>IF(SUM(一般募金!H540)=0,"",SUM(一般募金!H540)/1000)</f>
        <v/>
      </c>
      <c r="T540" s="787" t="str">
        <f>IF(SUM(一般募金!I540)=0,"",SUM(一般募金!I540)/1000)</f>
        <v/>
      </c>
      <c r="U540" s="787" t="str">
        <f>IF(SUM(一般募金!K540)=0,"",SUM(一般募金!K540)/1000)</f>
        <v/>
      </c>
      <c r="V540" s="787" t="str">
        <f>IF(SUM(歳末募金!H540)=0,"",SUM(歳末募金!I540)/1000)</f>
        <v/>
      </c>
      <c r="W540" s="787" t="str">
        <f>IF(SUM(センター管理!H540)=0,"",SUM(センター管理!H540)/1000)</f>
        <v/>
      </c>
      <c r="X540" s="787" t="str">
        <f>IF(SUM(センター管理!K540)=0,"",SUM(センター管理!K540)/1000)</f>
        <v/>
      </c>
      <c r="Y540" s="787" t="str">
        <f>IF(SUM(居宅!H540)=0,"",SUM(居宅!H540)/1000)</f>
        <v/>
      </c>
      <c r="Z540" s="787" t="str">
        <f>IF(SUM(居宅!I540)=0,"",SUM(居宅!I540)/1000)</f>
        <v/>
      </c>
      <c r="AA540" s="787" t="str">
        <f>IF(SUM(居宅!N540)=0,"",SUM(居宅!N540)/1000)</f>
        <v/>
      </c>
      <c r="AB540" s="787" t="str">
        <f>IF(SUM(居宅!U540)=0,"",SUM(居宅!U540)/1000)</f>
        <v/>
      </c>
      <c r="AC540" s="787" t="str">
        <f>IF(SUM(居宅!AH540)=0,"",SUM(居宅!AH540)/1000)</f>
        <v/>
      </c>
      <c r="AD540" s="787" t="str">
        <f>IF(SUM(居宅!AL540)=0,"",SUM(居宅!AL540)/1000)</f>
        <v/>
      </c>
      <c r="AE540" s="787" t="str">
        <f>IF(SUM(居宅!AV540)=0,"",SUM(居宅!AV540)/1000)</f>
        <v/>
      </c>
      <c r="AF540" s="787" t="str">
        <f>IF(SUM(居宅!AZ540)=0,"",SUM(居宅!AZ540)/1000)</f>
        <v/>
      </c>
      <c r="AG540" s="787" t="str">
        <f>IF(SUM(作業所!H540)=0,"",SUM(作業所!H540)/1000)</f>
        <v/>
      </c>
      <c r="AH540" s="787" t="str">
        <f>IF(SUM(作業所!I540)=0,"",SUM(作業所!I540)/1000)</f>
        <v/>
      </c>
      <c r="AI540" s="787" t="str">
        <f>IF(SUM(作業所!K540)=0,"",SUM(作業所!K540)/1000)</f>
        <v/>
      </c>
      <c r="AJ540" s="787" t="str">
        <f>IF(SUM(作業所!R540)=0,"",SUM(作業所!R540)/1000)</f>
        <v/>
      </c>
      <c r="AK540" s="788" t="str">
        <f>IF(SUM('市受託(公益)'!H540)=0,"",SUM('市受託(公益)'!H540)/1000)</f>
        <v/>
      </c>
      <c r="AL540" s="409" t="str">
        <f>IF(SUM('市受託(公益)'!I540)=0,"",SUM('市受託(公益)'!I540)/1000)</f>
        <v/>
      </c>
      <c r="AM540" s="133" t="str">
        <f>IF(SUM('市受託(公益)'!K540)=0,"",SUM('市受託(公益)'!K540)/1000)</f>
        <v/>
      </c>
    </row>
    <row r="541" spans="1:39" ht="13.8" hidden="1" outlineLevel="1">
      <c r="A541" s="789"/>
      <c r="B541" s="738"/>
      <c r="C541" s="739"/>
      <c r="D541" s="792" t="s">
        <v>527</v>
      </c>
      <c r="E541" s="736" t="s">
        <v>343</v>
      </c>
      <c r="F541" s="792"/>
      <c r="G541" s="736"/>
      <c r="H541" s="829">
        <v>2700</v>
      </c>
      <c r="I541" s="785" t="str">
        <f>IF(SUM(K541,L541,M541,Q541,R541,S541,V541,W541,Y541,AG541,AK541)=0,"",SUM(K541,L541,M541,Q541,R541,S541,V541,W541,Y541,AG541,AK541))</f>
        <v/>
      </c>
      <c r="J541" s="785" t="e">
        <f t="shared" si="127"/>
        <v>#VALUE!</v>
      </c>
      <c r="K541" s="786" t="str">
        <f>IF(SUM(法人!H541)=0,"",SUM(法人!H541)/1000)</f>
        <v/>
      </c>
      <c r="L541" s="787" t="str">
        <f>IF(SUM(地域!H541)=0,"",SUM(地域!H541)/1000)</f>
        <v/>
      </c>
      <c r="M541" s="787" t="str">
        <f>IF(SUM(相談!H541)=0,"",SUM(相談!H541)/1000)</f>
        <v/>
      </c>
      <c r="N541" s="787" t="str">
        <f>IF(SUM(相談!I541)=0,"",SUM(相談!I541)/1000)</f>
        <v/>
      </c>
      <c r="O541" s="787" t="str">
        <f>IF(SUM(相談!M541)=0,"",SUM(相談!M541)/1000)</f>
        <v/>
      </c>
      <c r="P541" s="787" t="str">
        <f>IF(SUM(相談!Q541)=0,"",SUM(相談!Q541)/1000)</f>
        <v/>
      </c>
      <c r="Q541" s="787" t="str">
        <f>IF(SUM(基金!H541)=0,"",SUM(基金!H541)/1000)</f>
        <v/>
      </c>
      <c r="R541" s="787" t="str">
        <f>IF(SUM(善銀!H541)=0,"",SUM(善銀!H541)/1000)</f>
        <v/>
      </c>
      <c r="S541" s="787" t="str">
        <f>IF(SUM(一般募金!H541)=0,"",SUM(一般募金!H541)/1000)</f>
        <v/>
      </c>
      <c r="T541" s="787" t="str">
        <f>IF(SUM(一般募金!I541)=0,"",SUM(一般募金!I541)/1000)</f>
        <v/>
      </c>
      <c r="U541" s="787" t="str">
        <f>IF(SUM(一般募金!K541)=0,"",SUM(一般募金!K541)/1000)</f>
        <v/>
      </c>
      <c r="V541" s="787" t="str">
        <f>IF(SUM(歳末募金!H541)=0,"",SUM(歳末募金!I541)/1000)</f>
        <v/>
      </c>
      <c r="W541" s="787" t="str">
        <f>IF(SUM(センター管理!H541)=0,"",SUM(センター管理!H541)/1000)</f>
        <v/>
      </c>
      <c r="X541" s="787" t="str">
        <f>IF(SUM(センター管理!K541)=0,"",SUM(センター管理!K541)/1000)</f>
        <v/>
      </c>
      <c r="Y541" s="787" t="str">
        <f>IF(SUM(居宅!H541)=0,"",SUM(居宅!H541)/1000)</f>
        <v/>
      </c>
      <c r="Z541" s="787" t="str">
        <f>IF(SUM(居宅!I541)=0,"",SUM(居宅!I541)/1000)</f>
        <v/>
      </c>
      <c r="AA541" s="787" t="str">
        <f>IF(SUM(居宅!N541)=0,"",SUM(居宅!N541)/1000)</f>
        <v/>
      </c>
      <c r="AB541" s="787" t="str">
        <f>IF(SUM(居宅!U541)=0,"",SUM(居宅!U541)/1000)</f>
        <v/>
      </c>
      <c r="AC541" s="787" t="str">
        <f>IF(SUM(居宅!AH541)=0,"",SUM(居宅!AH541)/1000)</f>
        <v/>
      </c>
      <c r="AD541" s="787" t="str">
        <f>IF(SUM(居宅!AL541)=0,"",SUM(居宅!AL541)/1000)</f>
        <v/>
      </c>
      <c r="AE541" s="787" t="str">
        <f>IF(SUM(居宅!AV541)=0,"",SUM(居宅!AV541)/1000)</f>
        <v/>
      </c>
      <c r="AF541" s="787" t="str">
        <f>IF(SUM(居宅!AZ541)=0,"",SUM(居宅!AZ541)/1000)</f>
        <v/>
      </c>
      <c r="AG541" s="787" t="str">
        <f>IF(SUM(作業所!H541)=0,"",SUM(作業所!H541)/1000)</f>
        <v/>
      </c>
      <c r="AH541" s="787" t="str">
        <f>IF(SUM(作業所!I541)=0,"",SUM(作業所!I541)/1000)</f>
        <v/>
      </c>
      <c r="AI541" s="787" t="str">
        <f>IF(SUM(作業所!K541)=0,"",SUM(作業所!K541)/1000)</f>
        <v/>
      </c>
      <c r="AJ541" s="787" t="str">
        <f>IF(SUM(作業所!R541)=0,"",SUM(作業所!R541)/1000)</f>
        <v/>
      </c>
      <c r="AK541" s="788" t="str">
        <f>IF(SUM('市受託(公益)'!H541)=0,"",SUM('市受託(公益)'!H541)/1000)</f>
        <v/>
      </c>
      <c r="AL541" s="409" t="str">
        <f>IF(SUM('市受託(公益)'!I541)=0,"",SUM('市受託(公益)'!I541)/1000)</f>
        <v/>
      </c>
      <c r="AM541" s="133" t="str">
        <f>IF(SUM('市受託(公益)'!K541)=0,"",SUM('市受託(公益)'!K541)/1000)</f>
        <v/>
      </c>
    </row>
    <row r="542" spans="1:39" ht="13.8" hidden="1" outlineLevel="1">
      <c r="A542" s="789"/>
      <c r="B542" s="738"/>
      <c r="C542" s="739"/>
      <c r="D542" s="792" t="s">
        <v>528</v>
      </c>
      <c r="E542" s="736" t="s">
        <v>350</v>
      </c>
      <c r="F542" s="792"/>
      <c r="G542" s="736"/>
      <c r="H542" s="829">
        <v>10353</v>
      </c>
      <c r="I542" s="785">
        <f>IF(SUM(K542,L542,M542,Q542,R542,S542,V542,W542,Y542,AG542,AK542)=0,"",SUM(K542,L542,M542,Q542,R542,S542,V542,W542,Y542,AG542,AK542))</f>
        <v>8441</v>
      </c>
      <c r="J542" s="785">
        <f t="shared" si="127"/>
        <v>-1912</v>
      </c>
      <c r="K542" s="786">
        <f>IF(SUM(法人!H542)=0,"",SUM(法人!H542)/1000)</f>
        <v>8441</v>
      </c>
      <c r="L542" s="787" t="str">
        <f>IF(SUM(地域!H542)=0,"",SUM(地域!H542)/1000)</f>
        <v/>
      </c>
      <c r="M542" s="787" t="str">
        <f>IF(SUM(相談!H542)=0,"",SUM(相談!H542)/1000)</f>
        <v/>
      </c>
      <c r="N542" s="787" t="str">
        <f>IF(SUM(相談!I542)=0,"",SUM(相談!I542)/1000)</f>
        <v/>
      </c>
      <c r="O542" s="787" t="str">
        <f>IF(SUM(相談!M542)=0,"",SUM(相談!M542)/1000)</f>
        <v/>
      </c>
      <c r="P542" s="787" t="str">
        <f>IF(SUM(相談!Q542)=0,"",SUM(相談!Q542)/1000)</f>
        <v/>
      </c>
      <c r="Q542" s="787" t="str">
        <f>IF(SUM(基金!H542)=0,"",SUM(基金!H542)/1000)</f>
        <v/>
      </c>
      <c r="R542" s="787" t="str">
        <f>IF(SUM(善銀!H542)=0,"",SUM(善銀!H542)/1000)</f>
        <v/>
      </c>
      <c r="S542" s="787" t="str">
        <f>IF(SUM(一般募金!H542)=0,"",SUM(一般募金!H542)/1000)</f>
        <v/>
      </c>
      <c r="T542" s="787" t="str">
        <f>IF(SUM(一般募金!I542)=0,"",SUM(一般募金!I542)/1000)</f>
        <v/>
      </c>
      <c r="U542" s="787" t="str">
        <f>IF(SUM(一般募金!K542)=0,"",SUM(一般募金!K542)/1000)</f>
        <v/>
      </c>
      <c r="V542" s="787" t="str">
        <f>IF(SUM(歳末募金!H542)=0,"",SUM(歳末募金!I542)/1000)</f>
        <v/>
      </c>
      <c r="W542" s="787" t="str">
        <f>IF(SUM(センター管理!H542)=0,"",SUM(センター管理!H542)/1000)</f>
        <v/>
      </c>
      <c r="X542" s="787" t="str">
        <f>IF(SUM(センター管理!K542)=0,"",SUM(センター管理!K542)/1000)</f>
        <v/>
      </c>
      <c r="Y542" s="787" t="str">
        <f>IF(SUM(居宅!H542)=0,"",SUM(居宅!H542)/1000)</f>
        <v/>
      </c>
      <c r="Z542" s="787" t="str">
        <f>IF(SUM(居宅!I542)=0,"",SUM(居宅!I542)/1000)</f>
        <v/>
      </c>
      <c r="AA542" s="787" t="str">
        <f>IF(SUM(居宅!N542)=0,"",SUM(居宅!N542)/1000)</f>
        <v/>
      </c>
      <c r="AB542" s="787" t="str">
        <f>IF(SUM(居宅!U542)=0,"",SUM(居宅!U542)/1000)</f>
        <v/>
      </c>
      <c r="AC542" s="787" t="str">
        <f>IF(SUM(居宅!AH542)=0,"",SUM(居宅!AH542)/1000)</f>
        <v/>
      </c>
      <c r="AD542" s="787" t="str">
        <f>IF(SUM(居宅!AL542)=0,"",SUM(居宅!AL542)/1000)</f>
        <v/>
      </c>
      <c r="AE542" s="787" t="str">
        <f>IF(SUM(居宅!AV542)=0,"",SUM(居宅!AV542)/1000)</f>
        <v/>
      </c>
      <c r="AF542" s="787" t="str">
        <f>IF(SUM(居宅!AZ542)=0,"",SUM(居宅!AZ542)/1000)</f>
        <v/>
      </c>
      <c r="AG542" s="787" t="str">
        <f>IF(SUM(作業所!H542)=0,"",SUM(作業所!H542)/1000)</f>
        <v/>
      </c>
      <c r="AH542" s="787" t="str">
        <f>IF(SUM(作業所!I542)=0,"",SUM(作業所!I542)/1000)</f>
        <v/>
      </c>
      <c r="AI542" s="787" t="str">
        <f>IF(SUM(作業所!K542)=0,"",SUM(作業所!K542)/1000)</f>
        <v/>
      </c>
      <c r="AJ542" s="787" t="str">
        <f>IF(SUM(作業所!R542)=0,"",SUM(作業所!R542)/1000)</f>
        <v/>
      </c>
      <c r="AK542" s="788" t="str">
        <f>IF(SUM('市受託(公益)'!H542)=0,"",SUM('市受託(公益)'!H542)/1000)</f>
        <v/>
      </c>
      <c r="AL542" s="409" t="str">
        <f>IF(SUM('市受託(公益)'!I542)=0,"",SUM('市受託(公益)'!I542)/1000)</f>
        <v/>
      </c>
      <c r="AM542" s="133" t="str">
        <f>IF(SUM('市受託(公益)'!K542)=0,"",SUM('市受託(公益)'!K542)/1000)</f>
        <v/>
      </c>
    </row>
    <row r="543" spans="1:39" ht="13.8" hidden="1" outlineLevel="1">
      <c r="A543" s="789"/>
      <c r="B543" s="738"/>
      <c r="C543" s="739"/>
      <c r="D543" s="792" t="s">
        <v>529</v>
      </c>
      <c r="E543" s="736" t="s">
        <v>340</v>
      </c>
      <c r="F543" s="792"/>
      <c r="G543" s="736"/>
      <c r="H543" s="829">
        <v>78</v>
      </c>
      <c r="I543" s="785">
        <f t="shared" ref="I543:I544" si="129">IF(SUM(K543,L543,M543,Q543,R543,S543,V543,W543,Y543,AG543,AK543)=0,"",SUM(K543,L543,M543,Q543,R543,S543,V543,W543,Y543,AG543,AK543))</f>
        <v>300</v>
      </c>
      <c r="J543" s="785">
        <f t="shared" si="127"/>
        <v>222</v>
      </c>
      <c r="K543" s="786" t="str">
        <f>IF(SUM(法人!H543)=0,"",SUM(法人!H543)/1000)</f>
        <v/>
      </c>
      <c r="L543" s="787" t="str">
        <f>IF(SUM(地域!H543)=0,"",SUM(地域!H543)/1000)</f>
        <v/>
      </c>
      <c r="M543" s="787" t="str">
        <f>IF(SUM(相談!H543)=0,"",SUM(相談!H543)/1000)</f>
        <v/>
      </c>
      <c r="N543" s="787" t="str">
        <f>IF(SUM(相談!I543)=0,"",SUM(相談!I543)/1000)</f>
        <v/>
      </c>
      <c r="O543" s="787" t="str">
        <f>IF(SUM(相談!M543)=0,"",SUM(相談!M543)/1000)</f>
        <v/>
      </c>
      <c r="P543" s="787" t="str">
        <f>IF(SUM(相談!Q543)=0,"",SUM(相談!Q543)/1000)</f>
        <v/>
      </c>
      <c r="Q543" s="787" t="str">
        <f>IF(SUM(基金!H543)=0,"",SUM(基金!H543)/1000)</f>
        <v/>
      </c>
      <c r="R543" s="787" t="str">
        <f>IF(SUM(善銀!H543)=0,"",SUM(善銀!H543)/1000)</f>
        <v/>
      </c>
      <c r="S543" s="787" t="str">
        <f>IF(SUM(一般募金!H543)=0,"",SUM(一般募金!H543)/1000)</f>
        <v/>
      </c>
      <c r="T543" s="787" t="str">
        <f>IF(SUM(一般募金!I543)=0,"",SUM(一般募金!I543)/1000)</f>
        <v/>
      </c>
      <c r="U543" s="787" t="str">
        <f>IF(SUM(一般募金!K543)=0,"",SUM(一般募金!K543)/1000)</f>
        <v/>
      </c>
      <c r="V543" s="787" t="str">
        <f>IF(SUM(歳末募金!H543)=0,"",SUM(歳末募金!I543)/1000)</f>
        <v/>
      </c>
      <c r="W543" s="787" t="str">
        <f>IF(SUM(センター管理!H543)=0,"",SUM(センター管理!H543)/1000)</f>
        <v/>
      </c>
      <c r="X543" s="787" t="str">
        <f>IF(SUM(センター管理!K543)=0,"",SUM(センター管理!K543)/1000)</f>
        <v/>
      </c>
      <c r="Y543" s="787" t="str">
        <f>IF(SUM(居宅!H543)=0,"",SUM(居宅!H543)/1000)</f>
        <v/>
      </c>
      <c r="Z543" s="787" t="str">
        <f>IF(SUM(居宅!I543)=0,"",SUM(居宅!I543)/1000)</f>
        <v/>
      </c>
      <c r="AA543" s="787" t="str">
        <f>IF(SUM(居宅!N543)=0,"",SUM(居宅!N543)/1000)</f>
        <v/>
      </c>
      <c r="AB543" s="787" t="str">
        <f>IF(SUM(居宅!U543)=0,"",SUM(居宅!U543)/1000)</f>
        <v/>
      </c>
      <c r="AC543" s="787" t="str">
        <f>IF(SUM(居宅!AH543)=0,"",SUM(居宅!AH543)/1000)</f>
        <v/>
      </c>
      <c r="AD543" s="787" t="str">
        <f>IF(SUM(居宅!AL543)=0,"",SUM(居宅!AL543)/1000)</f>
        <v/>
      </c>
      <c r="AE543" s="787" t="str">
        <f>IF(SUM(居宅!AV543)=0,"",SUM(居宅!AV543)/1000)</f>
        <v/>
      </c>
      <c r="AF543" s="787" t="str">
        <f>IF(SUM(居宅!AZ543)=0,"",SUM(居宅!AZ543)/1000)</f>
        <v/>
      </c>
      <c r="AG543" s="787">
        <f>IF(SUM(作業所!H543)=0,"",SUM(作業所!H543)/1000)</f>
        <v>300</v>
      </c>
      <c r="AH543" s="787" t="str">
        <f>IF(SUM(作業所!I543)=0,"",SUM(作業所!I543)/1000)</f>
        <v/>
      </c>
      <c r="AI543" s="787" t="str">
        <f>IF(SUM(作業所!K543)=0,"",SUM(作業所!K543)/1000)</f>
        <v/>
      </c>
      <c r="AJ543" s="787">
        <f>IF(SUM(作業所!R543)=0,"",SUM(作業所!R543)/1000)</f>
        <v>300</v>
      </c>
      <c r="AK543" s="788" t="str">
        <f>IF(SUM('市受託(公益)'!H543)=0,"",SUM('市受託(公益)'!H543)/1000)</f>
        <v/>
      </c>
      <c r="AL543" s="409" t="str">
        <f>IF(SUM('市受託(公益)'!I543)=0,"",SUM('市受託(公益)'!I543)/1000)</f>
        <v/>
      </c>
      <c r="AM543" s="133" t="str">
        <f>IF(SUM('市受託(公益)'!K543)=0,"",SUM('市受託(公益)'!K543)/1000)</f>
        <v/>
      </c>
    </row>
    <row r="544" spans="1:39" ht="13.8" hidden="1" outlineLevel="1">
      <c r="A544" s="789"/>
      <c r="B544" s="790"/>
      <c r="C544" s="791"/>
      <c r="D544" s="792" t="s">
        <v>530</v>
      </c>
      <c r="E544" s="736" t="s">
        <v>196</v>
      </c>
      <c r="F544" s="736"/>
      <c r="G544" s="736"/>
      <c r="H544" s="829">
        <v>338</v>
      </c>
      <c r="I544" s="785" t="str">
        <f t="shared" si="129"/>
        <v/>
      </c>
      <c r="J544" s="785" t="e">
        <f t="shared" si="127"/>
        <v>#VALUE!</v>
      </c>
      <c r="K544" s="786" t="str">
        <f>IF(SUM(法人!H544)=0,"",SUM(法人!H544)/1000)</f>
        <v/>
      </c>
      <c r="L544" s="787" t="str">
        <f>IF(SUM(地域!H544)=0,"",SUM(地域!H544)/1000)</f>
        <v/>
      </c>
      <c r="M544" s="787" t="str">
        <f>IF(SUM(相談!H544)=0,"",SUM(相談!H544)/1000)</f>
        <v/>
      </c>
      <c r="N544" s="787" t="str">
        <f>IF(SUM(相談!I544)=0,"",SUM(相談!I544)/1000)</f>
        <v/>
      </c>
      <c r="O544" s="787" t="str">
        <f>IF(SUM(相談!M544)=0,"",SUM(相談!M544)/1000)</f>
        <v/>
      </c>
      <c r="P544" s="787" t="str">
        <f>IF(SUM(相談!Q544)=0,"",SUM(相談!Q544)/1000)</f>
        <v/>
      </c>
      <c r="Q544" s="787" t="str">
        <f>IF(SUM(基金!H544)=0,"",SUM(基金!H544)/1000)</f>
        <v/>
      </c>
      <c r="R544" s="787" t="str">
        <f>IF(SUM(善銀!H544)=0,"",SUM(善銀!H544)/1000)</f>
        <v/>
      </c>
      <c r="S544" s="787" t="str">
        <f>IF(SUM(一般募金!H544)=0,"",SUM(一般募金!H544)/1000)</f>
        <v/>
      </c>
      <c r="T544" s="787" t="str">
        <f>IF(SUM(一般募金!I544)=0,"",SUM(一般募金!I544)/1000)</f>
        <v/>
      </c>
      <c r="U544" s="787" t="str">
        <f>IF(SUM(一般募金!K544)=0,"",SUM(一般募金!K544)/1000)</f>
        <v/>
      </c>
      <c r="V544" s="787" t="str">
        <f>IF(SUM(歳末募金!H544)=0,"",SUM(歳末募金!I544)/1000)</f>
        <v/>
      </c>
      <c r="W544" s="787" t="str">
        <f>IF(SUM(センター管理!H544)=0,"",SUM(センター管理!H544)/1000)</f>
        <v/>
      </c>
      <c r="X544" s="787" t="str">
        <f>IF(SUM(センター管理!K544)=0,"",SUM(センター管理!K544)/1000)</f>
        <v/>
      </c>
      <c r="Y544" s="787" t="str">
        <f>IF(SUM(居宅!H544)=0,"",SUM(居宅!H544)/1000)</f>
        <v/>
      </c>
      <c r="Z544" s="787" t="str">
        <f>IF(SUM(居宅!I544)=0,"",SUM(居宅!I544)/1000)</f>
        <v/>
      </c>
      <c r="AA544" s="787" t="str">
        <f>IF(SUM(居宅!N544)=0,"",SUM(居宅!N544)/1000)</f>
        <v/>
      </c>
      <c r="AB544" s="787" t="str">
        <f>IF(SUM(居宅!U544)=0,"",SUM(居宅!U544)/1000)</f>
        <v/>
      </c>
      <c r="AC544" s="787" t="str">
        <f>IF(SUM(居宅!AH544)=0,"",SUM(居宅!AH544)/1000)</f>
        <v/>
      </c>
      <c r="AD544" s="787" t="str">
        <f>IF(SUM(居宅!AL544)=0,"",SUM(居宅!AL544)/1000)</f>
        <v/>
      </c>
      <c r="AE544" s="787" t="str">
        <f>IF(SUM(居宅!AV544)=0,"",SUM(居宅!AV544)/1000)</f>
        <v/>
      </c>
      <c r="AF544" s="787" t="str">
        <f>IF(SUM(居宅!AZ544)=0,"",SUM(居宅!AZ544)/1000)</f>
        <v/>
      </c>
      <c r="AG544" s="787" t="str">
        <f>IF(SUM(作業所!H544)=0,"",SUM(作業所!H544)/1000)</f>
        <v/>
      </c>
      <c r="AH544" s="787" t="str">
        <f>IF(SUM(作業所!I544)=0,"",SUM(作業所!I544)/1000)</f>
        <v/>
      </c>
      <c r="AI544" s="787" t="str">
        <f>IF(SUM(作業所!K544)=0,"",SUM(作業所!K544)/1000)</f>
        <v/>
      </c>
      <c r="AJ544" s="787" t="str">
        <f>IF(SUM(作業所!R544)=0,"",SUM(作業所!R544)/1000)</f>
        <v/>
      </c>
      <c r="AK544" s="788" t="str">
        <f>IF(SUM('市受託(公益)'!H544)=0,"",SUM('市受託(公益)'!H544)/1000)</f>
        <v/>
      </c>
      <c r="AL544" s="409" t="str">
        <f>IF(SUM('市受託(公益)'!I544)=0,"",SUM('市受託(公益)'!I544)/1000)</f>
        <v/>
      </c>
      <c r="AM544" s="133" t="str">
        <f>IF(SUM('市受託(公益)'!K544)=0,"",SUM('市受託(公益)'!K544)/1000)</f>
        <v/>
      </c>
    </row>
    <row r="545" spans="1:39" s="130" customFormat="1" ht="13.8" collapsed="1">
      <c r="A545" s="782"/>
      <c r="B545" s="783" t="s">
        <v>645</v>
      </c>
      <c r="C545" s="784" t="s">
        <v>197</v>
      </c>
      <c r="D545" s="793"/>
      <c r="E545" s="736"/>
      <c r="F545" s="793"/>
      <c r="G545" s="794"/>
      <c r="H545" s="829" t="s">
        <v>871</v>
      </c>
      <c r="I545" s="785" t="str">
        <f t="shared" ref="I545:I566" si="130">IF(SUM(K545,L545,M545,Q545,R545,S545,V545,W545,Y545,AG545,AK545)=0,"",SUM(K545,L545,M545,Q545,R545,S545,V545,W545,Y545,AG545,AK545))</f>
        <v/>
      </c>
      <c r="J545" s="785" t="str">
        <f t="shared" si="127"/>
        <v xml:space="preserve"> </v>
      </c>
      <c r="K545" s="786" t="str">
        <f>IF(SUM(法人!H545)=0,"",SUM(法人!H545)/1000)</f>
        <v/>
      </c>
      <c r="L545" s="787" t="str">
        <f>IF(SUM(地域!H545)=0,"",SUM(地域!H545)/1000)</f>
        <v/>
      </c>
      <c r="M545" s="787" t="str">
        <f>IF(SUM(相談!H545)=0,"",SUM(相談!H545)/1000)</f>
        <v/>
      </c>
      <c r="N545" s="787" t="str">
        <f>IF(SUM(相談!I545)=0,"",SUM(相談!I545)/1000)</f>
        <v/>
      </c>
      <c r="O545" s="787" t="str">
        <f>IF(SUM(相談!M545)=0,"",SUM(相談!M545)/1000)</f>
        <v/>
      </c>
      <c r="P545" s="787" t="str">
        <f>IF(SUM(相談!Q545)=0,"",SUM(相談!Q545)/1000)</f>
        <v/>
      </c>
      <c r="Q545" s="787" t="str">
        <f>IF(SUM(基金!H545)=0,"",SUM(基金!H545)/1000)</f>
        <v/>
      </c>
      <c r="R545" s="787" t="str">
        <f>IF(SUM(善銀!H545)=0,"",SUM(善銀!H545)/1000)</f>
        <v/>
      </c>
      <c r="S545" s="787" t="str">
        <f>IF(SUM(一般募金!H545)=0,"",SUM(一般募金!H545)/1000)</f>
        <v/>
      </c>
      <c r="T545" s="787" t="str">
        <f>IF(SUM(一般募金!I545)=0,"",SUM(一般募金!I545)/1000)</f>
        <v/>
      </c>
      <c r="U545" s="787" t="str">
        <f>IF(SUM(一般募金!K545)=0,"",SUM(一般募金!K545)/1000)</f>
        <v/>
      </c>
      <c r="V545" s="787" t="str">
        <f>IF(SUM(歳末募金!H545)=0,"",SUM(歳末募金!I545)/1000)</f>
        <v/>
      </c>
      <c r="W545" s="787" t="str">
        <f>IF(SUM(センター管理!H545)=0,"",SUM(センター管理!H545)/1000)</f>
        <v/>
      </c>
      <c r="X545" s="787" t="str">
        <f>IF(SUM(センター管理!K545)=0,"",SUM(センター管理!K545)/1000)</f>
        <v/>
      </c>
      <c r="Y545" s="787" t="str">
        <f>IF(SUM(居宅!H545)=0,"",SUM(居宅!H545)/1000)</f>
        <v/>
      </c>
      <c r="Z545" s="787" t="str">
        <f>IF(SUM(居宅!I545)=0,"",SUM(居宅!I545)/1000)</f>
        <v/>
      </c>
      <c r="AA545" s="787" t="str">
        <f>IF(SUM(居宅!N545)=0,"",SUM(居宅!N545)/1000)</f>
        <v/>
      </c>
      <c r="AB545" s="787" t="str">
        <f>IF(SUM(居宅!U545)=0,"",SUM(居宅!U545)/1000)</f>
        <v/>
      </c>
      <c r="AC545" s="787" t="str">
        <f>IF(SUM(居宅!AH545)=0,"",SUM(居宅!AH545)/1000)</f>
        <v/>
      </c>
      <c r="AD545" s="787" t="str">
        <f>IF(SUM(居宅!AL545)=0,"",SUM(居宅!AL545)/1000)</f>
        <v/>
      </c>
      <c r="AE545" s="787" t="str">
        <f>IF(SUM(居宅!AV545)=0,"",SUM(居宅!AV545)/1000)</f>
        <v/>
      </c>
      <c r="AF545" s="787" t="str">
        <f>IF(SUM(居宅!AZ545)=0,"",SUM(居宅!AZ545)/1000)</f>
        <v/>
      </c>
      <c r="AG545" s="787" t="str">
        <f>IF(SUM(作業所!H545)=0,"",SUM(作業所!H545)/1000)</f>
        <v/>
      </c>
      <c r="AH545" s="787" t="str">
        <f>IF(SUM(作業所!I545)=0,"",SUM(作業所!I545)/1000)</f>
        <v/>
      </c>
      <c r="AI545" s="787" t="str">
        <f>IF(SUM(作業所!K545)=0,"",SUM(作業所!K545)/1000)</f>
        <v/>
      </c>
      <c r="AJ545" s="787" t="str">
        <f>IF(SUM(作業所!R545)=0,"",SUM(作業所!R545)/1000)</f>
        <v/>
      </c>
      <c r="AK545" s="788" t="str">
        <f>IF(SUM('市受託(公益)'!H545)=0,"",SUM('市受託(公益)'!H545)/1000)</f>
        <v/>
      </c>
      <c r="AL545" s="410" t="str">
        <f>IF(SUM('市受託(公益)'!I545)=0,"",SUM('市受託(公益)'!I545)/1000)</f>
        <v/>
      </c>
      <c r="AM545" s="132" t="str">
        <f>IF(SUM('市受託(公益)'!K545)=0,"",SUM('市受託(公益)'!K545)/1000)</f>
        <v/>
      </c>
    </row>
    <row r="546" spans="1:39" ht="13.8" hidden="1" outlineLevel="1">
      <c r="A546" s="789"/>
      <c r="B546" s="790"/>
      <c r="C546" s="791"/>
      <c r="D546" s="792" t="s">
        <v>666</v>
      </c>
      <c r="E546" s="796" t="s">
        <v>197</v>
      </c>
      <c r="F546" s="792"/>
      <c r="G546" s="736"/>
      <c r="H546" s="829" t="s">
        <v>871</v>
      </c>
      <c r="I546" s="785" t="str">
        <f t="shared" si="130"/>
        <v/>
      </c>
      <c r="J546" s="785" t="str">
        <f t="shared" si="127"/>
        <v xml:space="preserve"> </v>
      </c>
      <c r="K546" s="786" t="str">
        <f>IF(SUM(法人!H546)=0,"",SUM(法人!H546)/1000)</f>
        <v/>
      </c>
      <c r="L546" s="787" t="str">
        <f>IF(SUM(地域!H546)=0,"",SUM(地域!H546)/1000)</f>
        <v/>
      </c>
      <c r="M546" s="787" t="str">
        <f>IF(SUM(相談!H546)=0,"",SUM(相談!H546)/1000)</f>
        <v/>
      </c>
      <c r="N546" s="787" t="str">
        <f>IF(SUM(相談!I546)=0,"",SUM(相談!I546)/1000)</f>
        <v/>
      </c>
      <c r="O546" s="787" t="str">
        <f>IF(SUM(相談!M546)=0,"",SUM(相談!M546)/1000)</f>
        <v/>
      </c>
      <c r="P546" s="787" t="str">
        <f>IF(SUM(相談!Q546)=0,"",SUM(相談!Q546)/1000)</f>
        <v/>
      </c>
      <c r="Q546" s="787" t="str">
        <f>IF(SUM(基金!H546)=0,"",SUM(基金!H546)/1000)</f>
        <v/>
      </c>
      <c r="R546" s="787" t="str">
        <f>IF(SUM(善銀!H546)=0,"",SUM(善銀!H546)/1000)</f>
        <v/>
      </c>
      <c r="S546" s="787" t="str">
        <f>IF(SUM(一般募金!H546)=0,"",SUM(一般募金!H546)/1000)</f>
        <v/>
      </c>
      <c r="T546" s="787" t="str">
        <f>IF(SUM(一般募金!I546)=0,"",SUM(一般募金!I546)/1000)</f>
        <v/>
      </c>
      <c r="U546" s="787" t="str">
        <f>IF(SUM(一般募金!K546)=0,"",SUM(一般募金!K546)/1000)</f>
        <v/>
      </c>
      <c r="V546" s="787" t="str">
        <f>IF(SUM(歳末募金!H546)=0,"",SUM(歳末募金!I546)/1000)</f>
        <v/>
      </c>
      <c r="W546" s="787" t="str">
        <f>IF(SUM(センター管理!H546)=0,"",SUM(センター管理!H546)/1000)</f>
        <v/>
      </c>
      <c r="X546" s="787" t="str">
        <f>IF(SUM(センター管理!K546)=0,"",SUM(センター管理!K546)/1000)</f>
        <v/>
      </c>
      <c r="Y546" s="787" t="str">
        <f>IF(SUM(居宅!H546)=0,"",SUM(居宅!H546)/1000)</f>
        <v/>
      </c>
      <c r="Z546" s="787" t="str">
        <f>IF(SUM(居宅!I546)=0,"",SUM(居宅!I546)/1000)</f>
        <v/>
      </c>
      <c r="AA546" s="787" t="str">
        <f>IF(SUM(居宅!N546)=0,"",SUM(居宅!N546)/1000)</f>
        <v/>
      </c>
      <c r="AB546" s="787" t="str">
        <f>IF(SUM(居宅!U546)=0,"",SUM(居宅!U546)/1000)</f>
        <v/>
      </c>
      <c r="AC546" s="787" t="str">
        <f>IF(SUM(居宅!AH546)=0,"",SUM(居宅!AH546)/1000)</f>
        <v/>
      </c>
      <c r="AD546" s="787" t="str">
        <f>IF(SUM(居宅!AL546)=0,"",SUM(居宅!AL546)/1000)</f>
        <v/>
      </c>
      <c r="AE546" s="787" t="str">
        <f>IF(SUM(居宅!AV546)=0,"",SUM(居宅!AV546)/1000)</f>
        <v/>
      </c>
      <c r="AF546" s="787" t="str">
        <f>IF(SUM(居宅!AZ546)=0,"",SUM(居宅!AZ546)/1000)</f>
        <v/>
      </c>
      <c r="AG546" s="787" t="str">
        <f>IF(SUM(作業所!H546)=0,"",SUM(作業所!H546)/1000)</f>
        <v/>
      </c>
      <c r="AH546" s="787" t="str">
        <f>IF(SUM(作業所!I546)=0,"",SUM(作業所!I546)/1000)</f>
        <v/>
      </c>
      <c r="AI546" s="787" t="str">
        <f>IF(SUM(作業所!K546)=0,"",SUM(作業所!K546)/1000)</f>
        <v/>
      </c>
      <c r="AJ546" s="787" t="str">
        <f>IF(SUM(作業所!R546)=0,"",SUM(作業所!R546)/1000)</f>
        <v/>
      </c>
      <c r="AK546" s="788" t="str">
        <f>IF(SUM('市受託(公益)'!H546)=0,"",SUM('市受託(公益)'!H546)/1000)</f>
        <v/>
      </c>
      <c r="AL546" s="409" t="str">
        <f>IF(SUM('市受託(公益)'!I546)=0,"",SUM('市受託(公益)'!I546)/1000)</f>
        <v/>
      </c>
      <c r="AM546" s="133" t="str">
        <f>IF(SUM('市受託(公益)'!K546)=0,"",SUM('市受託(公益)'!K546)/1000)</f>
        <v/>
      </c>
    </row>
    <row r="547" spans="1:39" s="130" customFormat="1" ht="13.8" collapsed="1">
      <c r="A547" s="782"/>
      <c r="B547" s="783" t="s">
        <v>646</v>
      </c>
      <c r="C547" s="784" t="s">
        <v>198</v>
      </c>
      <c r="D547" s="793"/>
      <c r="E547" s="736"/>
      <c r="F547" s="793"/>
      <c r="G547" s="794"/>
      <c r="H547" s="829" t="s">
        <v>871</v>
      </c>
      <c r="I547" s="785" t="str">
        <f t="shared" si="130"/>
        <v/>
      </c>
      <c r="J547" s="785" t="str">
        <f t="shared" si="127"/>
        <v xml:space="preserve"> </v>
      </c>
      <c r="K547" s="786" t="str">
        <f>IF(SUM(法人!H547)=0,"",SUM(法人!H547)/1000)</f>
        <v/>
      </c>
      <c r="L547" s="787" t="str">
        <f>IF(SUM(地域!H547)=0,"",SUM(地域!H547)/1000)</f>
        <v/>
      </c>
      <c r="M547" s="787" t="str">
        <f>IF(SUM(相談!H547)=0,"",SUM(相談!H547)/1000)</f>
        <v/>
      </c>
      <c r="N547" s="787" t="str">
        <f>IF(SUM(相談!I547)=0,"",SUM(相談!I547)/1000)</f>
        <v/>
      </c>
      <c r="O547" s="787" t="str">
        <f>IF(SUM(相談!M547)=0,"",SUM(相談!M547)/1000)</f>
        <v/>
      </c>
      <c r="P547" s="787" t="str">
        <f>IF(SUM(相談!Q547)=0,"",SUM(相談!Q547)/1000)</f>
        <v/>
      </c>
      <c r="Q547" s="787" t="str">
        <f>IF(SUM(基金!H547)=0,"",SUM(基金!H547)/1000)</f>
        <v/>
      </c>
      <c r="R547" s="787" t="str">
        <f>IF(SUM(善銀!H547)=0,"",SUM(善銀!H547)/1000)</f>
        <v/>
      </c>
      <c r="S547" s="787" t="str">
        <f>IF(SUM(一般募金!H547)=0,"",SUM(一般募金!H547)/1000)</f>
        <v/>
      </c>
      <c r="T547" s="787" t="str">
        <f>IF(SUM(一般募金!I547)=0,"",SUM(一般募金!I547)/1000)</f>
        <v/>
      </c>
      <c r="U547" s="787" t="str">
        <f>IF(SUM(一般募金!K547)=0,"",SUM(一般募金!K547)/1000)</f>
        <v/>
      </c>
      <c r="V547" s="787" t="str">
        <f>IF(SUM(歳末募金!H547)=0,"",SUM(歳末募金!I547)/1000)</f>
        <v/>
      </c>
      <c r="W547" s="787" t="str">
        <f>IF(SUM(センター管理!H547)=0,"",SUM(センター管理!H547)/1000)</f>
        <v/>
      </c>
      <c r="X547" s="787" t="str">
        <f>IF(SUM(センター管理!K547)=0,"",SUM(センター管理!K547)/1000)</f>
        <v/>
      </c>
      <c r="Y547" s="787" t="str">
        <f>IF(SUM(居宅!H547)=0,"",SUM(居宅!H547)/1000)</f>
        <v/>
      </c>
      <c r="Z547" s="787" t="str">
        <f>IF(SUM(居宅!I547)=0,"",SUM(居宅!I547)/1000)</f>
        <v/>
      </c>
      <c r="AA547" s="787" t="str">
        <f>IF(SUM(居宅!N547)=0,"",SUM(居宅!N547)/1000)</f>
        <v/>
      </c>
      <c r="AB547" s="787" t="str">
        <f>IF(SUM(居宅!U547)=0,"",SUM(居宅!U547)/1000)</f>
        <v/>
      </c>
      <c r="AC547" s="787" t="str">
        <f>IF(SUM(居宅!AH547)=0,"",SUM(居宅!AH547)/1000)</f>
        <v/>
      </c>
      <c r="AD547" s="787" t="str">
        <f>IF(SUM(居宅!AL547)=0,"",SUM(居宅!AL547)/1000)</f>
        <v/>
      </c>
      <c r="AE547" s="787" t="str">
        <f>IF(SUM(居宅!AV547)=0,"",SUM(居宅!AV547)/1000)</f>
        <v/>
      </c>
      <c r="AF547" s="787" t="str">
        <f>IF(SUM(居宅!AZ547)=0,"",SUM(居宅!AZ547)/1000)</f>
        <v/>
      </c>
      <c r="AG547" s="787" t="str">
        <f>IF(SUM(作業所!H547)=0,"",SUM(作業所!H547)/1000)</f>
        <v/>
      </c>
      <c r="AH547" s="787" t="str">
        <f>IF(SUM(作業所!I547)=0,"",SUM(作業所!I547)/1000)</f>
        <v/>
      </c>
      <c r="AI547" s="787" t="str">
        <f>IF(SUM(作業所!K547)=0,"",SUM(作業所!K547)/1000)</f>
        <v/>
      </c>
      <c r="AJ547" s="787" t="str">
        <f>IF(SUM(作業所!R547)=0,"",SUM(作業所!R547)/1000)</f>
        <v/>
      </c>
      <c r="AK547" s="788" t="str">
        <f>IF(SUM('市受託(公益)'!H547)=0,"",SUM('市受託(公益)'!H547)/1000)</f>
        <v/>
      </c>
      <c r="AL547" s="410" t="str">
        <f>IF(SUM('市受託(公益)'!I547)=0,"",SUM('市受託(公益)'!I547)/1000)</f>
        <v/>
      </c>
      <c r="AM547" s="132" t="str">
        <f>IF(SUM('市受託(公益)'!K547)=0,"",SUM('市受託(公益)'!K547)/1000)</f>
        <v/>
      </c>
    </row>
    <row r="548" spans="1:39" ht="13.8" hidden="1" outlineLevel="1">
      <c r="A548" s="789"/>
      <c r="B548" s="790"/>
      <c r="C548" s="791"/>
      <c r="D548" s="792" t="s">
        <v>667</v>
      </c>
      <c r="E548" s="796" t="s">
        <v>198</v>
      </c>
      <c r="F548" s="792"/>
      <c r="G548" s="736"/>
      <c r="H548" s="829" t="s">
        <v>871</v>
      </c>
      <c r="I548" s="785" t="str">
        <f t="shared" si="130"/>
        <v/>
      </c>
      <c r="J548" s="785" t="str">
        <f t="shared" si="127"/>
        <v xml:space="preserve"> </v>
      </c>
      <c r="K548" s="786" t="str">
        <f>IF(SUM(法人!H548)=0,"",SUM(法人!H548)/1000)</f>
        <v/>
      </c>
      <c r="L548" s="787" t="str">
        <f>IF(SUM(地域!H548)=0,"",SUM(地域!H548)/1000)</f>
        <v/>
      </c>
      <c r="M548" s="787" t="str">
        <f>IF(SUM(相談!H548)=0,"",SUM(相談!H548)/1000)</f>
        <v/>
      </c>
      <c r="N548" s="787" t="str">
        <f>IF(SUM(相談!I548)=0,"",SUM(相談!I548)/1000)</f>
        <v/>
      </c>
      <c r="O548" s="787" t="str">
        <f>IF(SUM(相談!M548)=0,"",SUM(相談!M548)/1000)</f>
        <v/>
      </c>
      <c r="P548" s="787" t="str">
        <f>IF(SUM(相談!Q548)=0,"",SUM(相談!Q548)/1000)</f>
        <v/>
      </c>
      <c r="Q548" s="787" t="str">
        <f>IF(SUM(基金!H548)=0,"",SUM(基金!H548)/1000)</f>
        <v/>
      </c>
      <c r="R548" s="787" t="str">
        <f>IF(SUM(善銀!H548)=0,"",SUM(善銀!H548)/1000)</f>
        <v/>
      </c>
      <c r="S548" s="787" t="str">
        <f>IF(SUM(一般募金!H548)=0,"",SUM(一般募金!H548)/1000)</f>
        <v/>
      </c>
      <c r="T548" s="787" t="str">
        <f>IF(SUM(一般募金!I548)=0,"",SUM(一般募金!I548)/1000)</f>
        <v/>
      </c>
      <c r="U548" s="787" t="str">
        <f>IF(SUM(一般募金!K548)=0,"",SUM(一般募金!K548)/1000)</f>
        <v/>
      </c>
      <c r="V548" s="787" t="str">
        <f>IF(SUM(歳末募金!H548)=0,"",SUM(歳末募金!I548)/1000)</f>
        <v/>
      </c>
      <c r="W548" s="787" t="str">
        <f>IF(SUM(センター管理!H548)=0,"",SUM(センター管理!H548)/1000)</f>
        <v/>
      </c>
      <c r="X548" s="787" t="str">
        <f>IF(SUM(センター管理!K548)=0,"",SUM(センター管理!K548)/1000)</f>
        <v/>
      </c>
      <c r="Y548" s="787" t="str">
        <f>IF(SUM(居宅!H548)=0,"",SUM(居宅!H548)/1000)</f>
        <v/>
      </c>
      <c r="Z548" s="787" t="str">
        <f>IF(SUM(居宅!I548)=0,"",SUM(居宅!I548)/1000)</f>
        <v/>
      </c>
      <c r="AA548" s="787" t="str">
        <f>IF(SUM(居宅!N548)=0,"",SUM(居宅!N548)/1000)</f>
        <v/>
      </c>
      <c r="AB548" s="787" t="str">
        <f>IF(SUM(居宅!U548)=0,"",SUM(居宅!U548)/1000)</f>
        <v/>
      </c>
      <c r="AC548" s="787" t="str">
        <f>IF(SUM(居宅!AH548)=0,"",SUM(居宅!AH548)/1000)</f>
        <v/>
      </c>
      <c r="AD548" s="787" t="str">
        <f>IF(SUM(居宅!AL548)=0,"",SUM(居宅!AL548)/1000)</f>
        <v/>
      </c>
      <c r="AE548" s="787" t="str">
        <f>IF(SUM(居宅!AV548)=0,"",SUM(居宅!AV548)/1000)</f>
        <v/>
      </c>
      <c r="AF548" s="787" t="str">
        <f>IF(SUM(居宅!AZ548)=0,"",SUM(居宅!AZ548)/1000)</f>
        <v/>
      </c>
      <c r="AG548" s="787" t="str">
        <f>IF(SUM(作業所!H548)=0,"",SUM(作業所!H548)/1000)</f>
        <v/>
      </c>
      <c r="AH548" s="787" t="str">
        <f>IF(SUM(作業所!I548)=0,"",SUM(作業所!I548)/1000)</f>
        <v/>
      </c>
      <c r="AI548" s="787" t="str">
        <f>IF(SUM(作業所!K548)=0,"",SUM(作業所!K548)/1000)</f>
        <v/>
      </c>
      <c r="AJ548" s="787" t="str">
        <f>IF(SUM(作業所!R548)=0,"",SUM(作業所!R548)/1000)</f>
        <v/>
      </c>
      <c r="AK548" s="788" t="str">
        <f>IF(SUM('市受託(公益)'!H548)=0,"",SUM('市受託(公益)'!H548)/1000)</f>
        <v/>
      </c>
      <c r="AL548" s="409" t="str">
        <f>IF(SUM('市受託(公益)'!I548)=0,"",SUM('市受託(公益)'!I548)/1000)</f>
        <v/>
      </c>
      <c r="AM548" s="133" t="str">
        <f>IF(SUM('市受託(公益)'!K548)=0,"",SUM('市受託(公益)'!K548)/1000)</f>
        <v/>
      </c>
    </row>
    <row r="549" spans="1:39" s="130" customFormat="1" ht="13.8" collapsed="1">
      <c r="A549" s="782"/>
      <c r="B549" s="783" t="s">
        <v>647</v>
      </c>
      <c r="C549" s="784" t="s">
        <v>199</v>
      </c>
      <c r="D549" s="793"/>
      <c r="E549" s="736"/>
      <c r="F549" s="793"/>
      <c r="G549" s="794"/>
      <c r="H549" s="829" t="s">
        <v>871</v>
      </c>
      <c r="I549" s="785" t="str">
        <f t="shared" si="130"/>
        <v/>
      </c>
      <c r="J549" s="785" t="str">
        <f t="shared" si="127"/>
        <v xml:space="preserve"> </v>
      </c>
      <c r="K549" s="786" t="str">
        <f>IF(SUM(法人!H549)=0,"",SUM(法人!H549)/1000)</f>
        <v/>
      </c>
      <c r="L549" s="787" t="str">
        <f>IF(SUM(地域!H549)=0,"",SUM(地域!H549)/1000)</f>
        <v/>
      </c>
      <c r="M549" s="787" t="str">
        <f>IF(SUM(相談!H549)=0,"",SUM(相談!H549)/1000)</f>
        <v/>
      </c>
      <c r="N549" s="787" t="str">
        <f>IF(SUM(相談!I549)=0,"",SUM(相談!I549)/1000)</f>
        <v/>
      </c>
      <c r="O549" s="787" t="str">
        <f>IF(SUM(相談!M549)=0,"",SUM(相談!M549)/1000)</f>
        <v/>
      </c>
      <c r="P549" s="787" t="str">
        <f>IF(SUM(相談!Q549)=0,"",SUM(相談!Q549)/1000)</f>
        <v/>
      </c>
      <c r="Q549" s="787" t="str">
        <f>IF(SUM(基金!H549)=0,"",SUM(基金!H549)/1000)</f>
        <v/>
      </c>
      <c r="R549" s="787" t="str">
        <f>IF(SUM(善銀!H549)=0,"",SUM(善銀!H549)/1000)</f>
        <v/>
      </c>
      <c r="S549" s="787" t="str">
        <f>IF(SUM(一般募金!H549)=0,"",SUM(一般募金!H549)/1000)</f>
        <v/>
      </c>
      <c r="T549" s="787" t="str">
        <f>IF(SUM(一般募金!I549)=0,"",SUM(一般募金!I549)/1000)</f>
        <v/>
      </c>
      <c r="U549" s="787" t="str">
        <f>IF(SUM(一般募金!K549)=0,"",SUM(一般募金!K549)/1000)</f>
        <v/>
      </c>
      <c r="V549" s="787" t="str">
        <f>IF(SUM(歳末募金!H549)=0,"",SUM(歳末募金!I549)/1000)</f>
        <v/>
      </c>
      <c r="W549" s="787" t="str">
        <f>IF(SUM(センター管理!H549)=0,"",SUM(センター管理!H549)/1000)</f>
        <v/>
      </c>
      <c r="X549" s="787" t="str">
        <f>IF(SUM(センター管理!K549)=0,"",SUM(センター管理!K549)/1000)</f>
        <v/>
      </c>
      <c r="Y549" s="787" t="str">
        <f>IF(SUM(居宅!H549)=0,"",SUM(居宅!H549)/1000)</f>
        <v/>
      </c>
      <c r="Z549" s="787" t="str">
        <f>IF(SUM(居宅!I549)=0,"",SUM(居宅!I549)/1000)</f>
        <v/>
      </c>
      <c r="AA549" s="787" t="str">
        <f>IF(SUM(居宅!N549)=0,"",SUM(居宅!N549)/1000)</f>
        <v/>
      </c>
      <c r="AB549" s="787" t="str">
        <f>IF(SUM(居宅!U549)=0,"",SUM(居宅!U549)/1000)</f>
        <v/>
      </c>
      <c r="AC549" s="787" t="str">
        <f>IF(SUM(居宅!AH549)=0,"",SUM(居宅!AH549)/1000)</f>
        <v/>
      </c>
      <c r="AD549" s="787" t="str">
        <f>IF(SUM(居宅!AL549)=0,"",SUM(居宅!AL549)/1000)</f>
        <v/>
      </c>
      <c r="AE549" s="787" t="str">
        <f>IF(SUM(居宅!AV549)=0,"",SUM(居宅!AV549)/1000)</f>
        <v/>
      </c>
      <c r="AF549" s="787" t="str">
        <f>IF(SUM(居宅!AZ549)=0,"",SUM(居宅!AZ549)/1000)</f>
        <v/>
      </c>
      <c r="AG549" s="787" t="str">
        <f>IF(SUM(作業所!H549)=0,"",SUM(作業所!H549)/1000)</f>
        <v/>
      </c>
      <c r="AH549" s="787" t="str">
        <f>IF(SUM(作業所!I549)=0,"",SUM(作業所!I549)/1000)</f>
        <v/>
      </c>
      <c r="AI549" s="787" t="str">
        <f>IF(SUM(作業所!K549)=0,"",SUM(作業所!K549)/1000)</f>
        <v/>
      </c>
      <c r="AJ549" s="787" t="str">
        <f>IF(SUM(作業所!R549)=0,"",SUM(作業所!R549)/1000)</f>
        <v/>
      </c>
      <c r="AK549" s="788" t="str">
        <f>IF(SUM('市受託(公益)'!H549)=0,"",SUM('市受託(公益)'!H549)/1000)</f>
        <v/>
      </c>
      <c r="AL549" s="410" t="str">
        <f>IF(SUM('市受託(公益)'!I549)=0,"",SUM('市受託(公益)'!I549)/1000)</f>
        <v/>
      </c>
      <c r="AM549" s="132" t="str">
        <f>IF(SUM('市受託(公益)'!K549)=0,"",SUM('市受託(公益)'!K549)/1000)</f>
        <v/>
      </c>
    </row>
    <row r="550" spans="1:39" ht="13.8" hidden="1" outlineLevel="1">
      <c r="A550" s="789"/>
      <c r="B550" s="790"/>
      <c r="C550" s="791"/>
      <c r="D550" s="792" t="s">
        <v>668</v>
      </c>
      <c r="E550" s="796" t="s">
        <v>199</v>
      </c>
      <c r="F550" s="792"/>
      <c r="G550" s="736"/>
      <c r="H550" s="829" t="s">
        <v>871</v>
      </c>
      <c r="I550" s="785" t="str">
        <f t="shared" si="130"/>
        <v/>
      </c>
      <c r="J550" s="785" t="str">
        <f t="shared" si="127"/>
        <v xml:space="preserve"> </v>
      </c>
      <c r="K550" s="786" t="str">
        <f>IF(SUM(法人!H550)=0,"",SUM(法人!H550)/1000)</f>
        <v/>
      </c>
      <c r="L550" s="787" t="str">
        <f>IF(SUM(地域!H550)=0,"",SUM(地域!H550)/1000)</f>
        <v/>
      </c>
      <c r="M550" s="787" t="str">
        <f>IF(SUM(相談!H550)=0,"",SUM(相談!H550)/1000)</f>
        <v/>
      </c>
      <c r="N550" s="787" t="str">
        <f>IF(SUM(相談!I550)=0,"",SUM(相談!I550)/1000)</f>
        <v/>
      </c>
      <c r="O550" s="787" t="str">
        <f>IF(SUM(相談!M550)=0,"",SUM(相談!M550)/1000)</f>
        <v/>
      </c>
      <c r="P550" s="787" t="str">
        <f>IF(SUM(相談!Q550)=0,"",SUM(相談!Q550)/1000)</f>
        <v/>
      </c>
      <c r="Q550" s="787" t="str">
        <f>IF(SUM(基金!H550)=0,"",SUM(基金!H550)/1000)</f>
        <v/>
      </c>
      <c r="R550" s="787" t="str">
        <f>IF(SUM(善銀!H550)=0,"",SUM(善銀!H550)/1000)</f>
        <v/>
      </c>
      <c r="S550" s="787" t="str">
        <f>IF(SUM(一般募金!H550)=0,"",SUM(一般募金!H550)/1000)</f>
        <v/>
      </c>
      <c r="T550" s="787" t="str">
        <f>IF(SUM(一般募金!I550)=0,"",SUM(一般募金!I550)/1000)</f>
        <v/>
      </c>
      <c r="U550" s="787" t="str">
        <f>IF(SUM(一般募金!K550)=0,"",SUM(一般募金!K550)/1000)</f>
        <v/>
      </c>
      <c r="V550" s="787" t="str">
        <f>IF(SUM(歳末募金!H550)=0,"",SUM(歳末募金!I550)/1000)</f>
        <v/>
      </c>
      <c r="W550" s="787" t="str">
        <f>IF(SUM(センター管理!H550)=0,"",SUM(センター管理!H550)/1000)</f>
        <v/>
      </c>
      <c r="X550" s="787" t="str">
        <f>IF(SUM(センター管理!K550)=0,"",SUM(センター管理!K550)/1000)</f>
        <v/>
      </c>
      <c r="Y550" s="787" t="str">
        <f>IF(SUM(居宅!H550)=0,"",SUM(居宅!H550)/1000)</f>
        <v/>
      </c>
      <c r="Z550" s="787" t="str">
        <f>IF(SUM(居宅!I550)=0,"",SUM(居宅!I550)/1000)</f>
        <v/>
      </c>
      <c r="AA550" s="787" t="str">
        <f>IF(SUM(居宅!N550)=0,"",SUM(居宅!N550)/1000)</f>
        <v/>
      </c>
      <c r="AB550" s="787" t="str">
        <f>IF(SUM(居宅!U550)=0,"",SUM(居宅!U550)/1000)</f>
        <v/>
      </c>
      <c r="AC550" s="787" t="str">
        <f>IF(SUM(居宅!AH550)=0,"",SUM(居宅!AH550)/1000)</f>
        <v/>
      </c>
      <c r="AD550" s="787" t="str">
        <f>IF(SUM(居宅!AL550)=0,"",SUM(居宅!AL550)/1000)</f>
        <v/>
      </c>
      <c r="AE550" s="787" t="str">
        <f>IF(SUM(居宅!AV550)=0,"",SUM(居宅!AV550)/1000)</f>
        <v/>
      </c>
      <c r="AF550" s="787" t="str">
        <f>IF(SUM(居宅!AZ550)=0,"",SUM(居宅!AZ550)/1000)</f>
        <v/>
      </c>
      <c r="AG550" s="787" t="str">
        <f>IF(SUM(作業所!H550)=0,"",SUM(作業所!H550)/1000)</f>
        <v/>
      </c>
      <c r="AH550" s="787" t="str">
        <f>IF(SUM(作業所!I550)=0,"",SUM(作業所!I550)/1000)</f>
        <v/>
      </c>
      <c r="AI550" s="787" t="str">
        <f>IF(SUM(作業所!K550)=0,"",SUM(作業所!K550)/1000)</f>
        <v/>
      </c>
      <c r="AJ550" s="787" t="str">
        <f>IF(SUM(作業所!R550)=0,"",SUM(作業所!R550)/1000)</f>
        <v/>
      </c>
      <c r="AK550" s="788" t="str">
        <f>IF(SUM('市受託(公益)'!H550)=0,"",SUM('市受託(公益)'!H550)/1000)</f>
        <v/>
      </c>
      <c r="AL550" s="409" t="str">
        <f>IF(SUM('市受託(公益)'!I550)=0,"",SUM('市受託(公益)'!I550)/1000)</f>
        <v/>
      </c>
      <c r="AM550" s="133" t="str">
        <f>IF(SUM('市受託(公益)'!K550)=0,"",SUM('市受託(公益)'!K550)/1000)</f>
        <v/>
      </c>
    </row>
    <row r="551" spans="1:39" s="130" customFormat="1" ht="13.8" collapsed="1">
      <c r="A551" s="782"/>
      <c r="B551" s="783" t="s">
        <v>642</v>
      </c>
      <c r="C551" s="784" t="s">
        <v>200</v>
      </c>
      <c r="D551" s="793"/>
      <c r="E551" s="736"/>
      <c r="F551" s="793"/>
      <c r="G551" s="794"/>
      <c r="H551" s="829" t="s">
        <v>871</v>
      </c>
      <c r="I551" s="785" t="str">
        <f t="shared" si="130"/>
        <v/>
      </c>
      <c r="J551" s="785" t="str">
        <f t="shared" si="127"/>
        <v xml:space="preserve"> </v>
      </c>
      <c r="K551" s="786" t="str">
        <f>IF(SUM(法人!H551)=0,"",SUM(法人!H551)/1000)</f>
        <v/>
      </c>
      <c r="L551" s="787" t="str">
        <f>IF(SUM(地域!H551)=0,"",SUM(地域!H551)/1000)</f>
        <v/>
      </c>
      <c r="M551" s="787" t="str">
        <f>IF(SUM(相談!H551)=0,"",SUM(相談!H551)/1000)</f>
        <v/>
      </c>
      <c r="N551" s="787" t="str">
        <f>IF(SUM(相談!I551)=0,"",SUM(相談!I551)/1000)</f>
        <v/>
      </c>
      <c r="O551" s="787" t="str">
        <f>IF(SUM(相談!M551)=0,"",SUM(相談!M551)/1000)</f>
        <v/>
      </c>
      <c r="P551" s="787" t="str">
        <f>IF(SUM(相談!Q551)=0,"",SUM(相談!Q551)/1000)</f>
        <v/>
      </c>
      <c r="Q551" s="787" t="str">
        <f>IF(SUM(基金!H551)=0,"",SUM(基金!H551)/1000)</f>
        <v/>
      </c>
      <c r="R551" s="787" t="str">
        <f>IF(SUM(善銀!H551)=0,"",SUM(善銀!H551)/1000)</f>
        <v/>
      </c>
      <c r="S551" s="787" t="str">
        <f>IF(SUM(一般募金!H551)=0,"",SUM(一般募金!H551)/1000)</f>
        <v/>
      </c>
      <c r="T551" s="787" t="str">
        <f>IF(SUM(一般募金!I551)=0,"",SUM(一般募金!I551)/1000)</f>
        <v/>
      </c>
      <c r="U551" s="787" t="str">
        <f>IF(SUM(一般募金!K551)=0,"",SUM(一般募金!K551)/1000)</f>
        <v/>
      </c>
      <c r="V551" s="787" t="str">
        <f>IF(SUM(歳末募金!H551)=0,"",SUM(歳末募金!I551)/1000)</f>
        <v/>
      </c>
      <c r="W551" s="787" t="str">
        <f>IF(SUM(センター管理!H551)=0,"",SUM(センター管理!H551)/1000)</f>
        <v/>
      </c>
      <c r="X551" s="787" t="str">
        <f>IF(SUM(センター管理!K551)=0,"",SUM(センター管理!K551)/1000)</f>
        <v/>
      </c>
      <c r="Y551" s="787" t="str">
        <f>IF(SUM(居宅!H551)=0,"",SUM(居宅!H551)/1000)</f>
        <v/>
      </c>
      <c r="Z551" s="787" t="str">
        <f>IF(SUM(居宅!I551)=0,"",SUM(居宅!I551)/1000)</f>
        <v/>
      </c>
      <c r="AA551" s="787" t="str">
        <f>IF(SUM(居宅!N551)=0,"",SUM(居宅!N551)/1000)</f>
        <v/>
      </c>
      <c r="AB551" s="787" t="str">
        <f>IF(SUM(居宅!U551)=0,"",SUM(居宅!U551)/1000)</f>
        <v/>
      </c>
      <c r="AC551" s="787" t="str">
        <f>IF(SUM(居宅!AH551)=0,"",SUM(居宅!AH551)/1000)</f>
        <v/>
      </c>
      <c r="AD551" s="787" t="str">
        <f>IF(SUM(居宅!AL551)=0,"",SUM(居宅!AL551)/1000)</f>
        <v/>
      </c>
      <c r="AE551" s="787" t="str">
        <f>IF(SUM(居宅!AV551)=0,"",SUM(居宅!AV551)/1000)</f>
        <v/>
      </c>
      <c r="AF551" s="787" t="str">
        <f>IF(SUM(居宅!AZ551)=0,"",SUM(居宅!AZ551)/1000)</f>
        <v/>
      </c>
      <c r="AG551" s="787" t="str">
        <f>IF(SUM(作業所!H551)=0,"",SUM(作業所!H551)/1000)</f>
        <v/>
      </c>
      <c r="AH551" s="787" t="str">
        <f>IF(SUM(作業所!I551)=0,"",SUM(作業所!I551)/1000)</f>
        <v/>
      </c>
      <c r="AI551" s="787" t="str">
        <f>IF(SUM(作業所!K551)=0,"",SUM(作業所!K551)/1000)</f>
        <v/>
      </c>
      <c r="AJ551" s="787" t="str">
        <f>IF(SUM(作業所!R551)=0,"",SUM(作業所!R551)/1000)</f>
        <v/>
      </c>
      <c r="AK551" s="788" t="str">
        <f>IF(SUM('市受託(公益)'!H551)=0,"",SUM('市受託(公益)'!H551)/1000)</f>
        <v/>
      </c>
      <c r="AL551" s="410" t="str">
        <f>IF(SUM('市受託(公益)'!I551)=0,"",SUM('市受託(公益)'!I551)/1000)</f>
        <v/>
      </c>
      <c r="AM551" s="132" t="str">
        <f>IF(SUM('市受託(公益)'!K551)=0,"",SUM('市受託(公益)'!K551)/1000)</f>
        <v/>
      </c>
    </row>
    <row r="552" spans="1:39" ht="13.8" hidden="1" outlineLevel="1">
      <c r="A552" s="789"/>
      <c r="B552" s="790"/>
      <c r="C552" s="791"/>
      <c r="D552" s="792" t="s">
        <v>669</v>
      </c>
      <c r="E552" s="796" t="s">
        <v>200</v>
      </c>
      <c r="F552" s="792"/>
      <c r="G552" s="736"/>
      <c r="H552" s="829" t="s">
        <v>871</v>
      </c>
      <c r="I552" s="785" t="str">
        <f t="shared" si="130"/>
        <v/>
      </c>
      <c r="J552" s="785" t="str">
        <f t="shared" si="127"/>
        <v xml:space="preserve"> </v>
      </c>
      <c r="K552" s="786" t="str">
        <f>IF(SUM(法人!H552)=0,"",SUM(法人!H552)/1000)</f>
        <v/>
      </c>
      <c r="L552" s="787" t="str">
        <f>IF(SUM(地域!H552)=0,"",SUM(地域!H552)/1000)</f>
        <v/>
      </c>
      <c r="M552" s="787" t="str">
        <f>IF(SUM(相談!H552)=0,"",SUM(相談!H552)/1000)</f>
        <v/>
      </c>
      <c r="N552" s="787" t="str">
        <f>IF(SUM(相談!I552)=0,"",SUM(相談!I552)/1000)</f>
        <v/>
      </c>
      <c r="O552" s="787" t="str">
        <f>IF(SUM(相談!M552)=0,"",SUM(相談!M552)/1000)</f>
        <v/>
      </c>
      <c r="P552" s="787" t="str">
        <f>IF(SUM(相談!Q552)=0,"",SUM(相談!Q552)/1000)</f>
        <v/>
      </c>
      <c r="Q552" s="787" t="str">
        <f>IF(SUM(基金!H552)=0,"",SUM(基金!H552)/1000)</f>
        <v/>
      </c>
      <c r="R552" s="787" t="str">
        <f>IF(SUM(善銀!H552)=0,"",SUM(善銀!H552)/1000)</f>
        <v/>
      </c>
      <c r="S552" s="787" t="str">
        <f>IF(SUM(一般募金!H552)=0,"",SUM(一般募金!H552)/1000)</f>
        <v/>
      </c>
      <c r="T552" s="787" t="str">
        <f>IF(SUM(一般募金!I552)=0,"",SUM(一般募金!I552)/1000)</f>
        <v/>
      </c>
      <c r="U552" s="787" t="str">
        <f>IF(SUM(一般募金!K552)=0,"",SUM(一般募金!K552)/1000)</f>
        <v/>
      </c>
      <c r="V552" s="787" t="str">
        <f>IF(SUM(歳末募金!H552)=0,"",SUM(歳末募金!I552)/1000)</f>
        <v/>
      </c>
      <c r="W552" s="787" t="str">
        <f>IF(SUM(センター管理!H552)=0,"",SUM(センター管理!H552)/1000)</f>
        <v/>
      </c>
      <c r="X552" s="787" t="str">
        <f>IF(SUM(センター管理!K552)=0,"",SUM(センター管理!K552)/1000)</f>
        <v/>
      </c>
      <c r="Y552" s="787" t="str">
        <f>IF(SUM(居宅!H552)=0,"",SUM(居宅!H552)/1000)</f>
        <v/>
      </c>
      <c r="Z552" s="787" t="str">
        <f>IF(SUM(居宅!I552)=0,"",SUM(居宅!I552)/1000)</f>
        <v/>
      </c>
      <c r="AA552" s="787" t="str">
        <f>IF(SUM(居宅!N552)=0,"",SUM(居宅!N552)/1000)</f>
        <v/>
      </c>
      <c r="AB552" s="787" t="str">
        <f>IF(SUM(居宅!U552)=0,"",SUM(居宅!U552)/1000)</f>
        <v/>
      </c>
      <c r="AC552" s="787" t="str">
        <f>IF(SUM(居宅!AH552)=0,"",SUM(居宅!AH552)/1000)</f>
        <v/>
      </c>
      <c r="AD552" s="787" t="str">
        <f>IF(SUM(居宅!AL552)=0,"",SUM(居宅!AL552)/1000)</f>
        <v/>
      </c>
      <c r="AE552" s="787" t="str">
        <f>IF(SUM(居宅!AV552)=0,"",SUM(居宅!AV552)/1000)</f>
        <v/>
      </c>
      <c r="AF552" s="787" t="str">
        <f>IF(SUM(居宅!AZ552)=0,"",SUM(居宅!AZ552)/1000)</f>
        <v/>
      </c>
      <c r="AG552" s="787" t="str">
        <f>IF(SUM(作業所!H552)=0,"",SUM(作業所!H552)/1000)</f>
        <v/>
      </c>
      <c r="AH552" s="787" t="str">
        <f>IF(SUM(作業所!I552)=0,"",SUM(作業所!I552)/1000)</f>
        <v/>
      </c>
      <c r="AI552" s="787" t="str">
        <f>IF(SUM(作業所!K552)=0,"",SUM(作業所!K552)/1000)</f>
        <v/>
      </c>
      <c r="AJ552" s="787" t="str">
        <f>IF(SUM(作業所!R552)=0,"",SUM(作業所!R552)/1000)</f>
        <v/>
      </c>
      <c r="AK552" s="788" t="str">
        <f>IF(SUM('市受託(公益)'!H552)=0,"",SUM('市受託(公益)'!H552)/1000)</f>
        <v/>
      </c>
      <c r="AL552" s="409" t="str">
        <f>IF(SUM('市受託(公益)'!I552)=0,"",SUM('市受託(公益)'!I552)/1000)</f>
        <v/>
      </c>
      <c r="AM552" s="133" t="str">
        <f>IF(SUM('市受託(公益)'!K552)=0,"",SUM('市受託(公益)'!K552)/1000)</f>
        <v/>
      </c>
    </row>
    <row r="553" spans="1:39" s="130" customFormat="1" ht="13.8" collapsed="1">
      <c r="A553" s="782"/>
      <c r="B553" s="783" t="s">
        <v>643</v>
      </c>
      <c r="C553" s="784" t="s">
        <v>201</v>
      </c>
      <c r="D553" s="793"/>
      <c r="E553" s="736"/>
      <c r="F553" s="793"/>
      <c r="G553" s="794"/>
      <c r="H553" s="829" t="s">
        <v>871</v>
      </c>
      <c r="I553" s="785" t="str">
        <f t="shared" si="130"/>
        <v/>
      </c>
      <c r="J553" s="785" t="str">
        <f t="shared" si="127"/>
        <v xml:space="preserve"> </v>
      </c>
      <c r="K553" s="786" t="str">
        <f>IF(SUM(法人!H553)=0,"",SUM(法人!H553)/1000)</f>
        <v/>
      </c>
      <c r="L553" s="787" t="str">
        <f>IF(SUM(地域!H553)=0,"",SUM(地域!H553)/1000)</f>
        <v/>
      </c>
      <c r="M553" s="787" t="str">
        <f>IF(SUM(相談!H553)=0,"",SUM(相談!H553)/1000)</f>
        <v/>
      </c>
      <c r="N553" s="787" t="str">
        <f>IF(SUM(相談!I553)=0,"",SUM(相談!I553)/1000)</f>
        <v/>
      </c>
      <c r="O553" s="787" t="str">
        <f>IF(SUM(相談!M553)=0,"",SUM(相談!M553)/1000)</f>
        <v/>
      </c>
      <c r="P553" s="787" t="str">
        <f>IF(SUM(相談!Q553)=0,"",SUM(相談!Q553)/1000)</f>
        <v/>
      </c>
      <c r="Q553" s="787" t="str">
        <f>IF(SUM(基金!H553)=0,"",SUM(基金!H553)/1000)</f>
        <v/>
      </c>
      <c r="R553" s="787" t="str">
        <f>IF(SUM(善銀!H553)=0,"",SUM(善銀!H553)/1000)</f>
        <v/>
      </c>
      <c r="S553" s="787" t="str">
        <f>IF(SUM(一般募金!H553)=0,"",SUM(一般募金!H553)/1000)</f>
        <v/>
      </c>
      <c r="T553" s="787" t="str">
        <f>IF(SUM(一般募金!I553)=0,"",SUM(一般募金!I553)/1000)</f>
        <v/>
      </c>
      <c r="U553" s="787" t="str">
        <f>IF(SUM(一般募金!K553)=0,"",SUM(一般募金!K553)/1000)</f>
        <v/>
      </c>
      <c r="V553" s="787" t="str">
        <f>IF(SUM(歳末募金!H553)=0,"",SUM(歳末募金!I553)/1000)</f>
        <v/>
      </c>
      <c r="W553" s="787" t="str">
        <f>IF(SUM(センター管理!H553)=0,"",SUM(センター管理!H553)/1000)</f>
        <v/>
      </c>
      <c r="X553" s="787" t="str">
        <f>IF(SUM(センター管理!K553)=0,"",SUM(センター管理!K553)/1000)</f>
        <v/>
      </c>
      <c r="Y553" s="787" t="str">
        <f>IF(SUM(居宅!H553)=0,"",SUM(居宅!H553)/1000)</f>
        <v/>
      </c>
      <c r="Z553" s="787" t="str">
        <f>IF(SUM(居宅!I553)=0,"",SUM(居宅!I553)/1000)</f>
        <v/>
      </c>
      <c r="AA553" s="787" t="str">
        <f>IF(SUM(居宅!N553)=0,"",SUM(居宅!N553)/1000)</f>
        <v/>
      </c>
      <c r="AB553" s="787" t="str">
        <f>IF(SUM(居宅!U553)=0,"",SUM(居宅!U553)/1000)</f>
        <v/>
      </c>
      <c r="AC553" s="787" t="str">
        <f>IF(SUM(居宅!AH553)=0,"",SUM(居宅!AH553)/1000)</f>
        <v/>
      </c>
      <c r="AD553" s="787" t="str">
        <f>IF(SUM(居宅!AL553)=0,"",SUM(居宅!AL553)/1000)</f>
        <v/>
      </c>
      <c r="AE553" s="787" t="str">
        <f>IF(SUM(居宅!AV553)=0,"",SUM(居宅!AV553)/1000)</f>
        <v/>
      </c>
      <c r="AF553" s="787" t="str">
        <f>IF(SUM(居宅!AZ553)=0,"",SUM(居宅!AZ553)/1000)</f>
        <v/>
      </c>
      <c r="AG553" s="787" t="str">
        <f>IF(SUM(作業所!H553)=0,"",SUM(作業所!H553)/1000)</f>
        <v/>
      </c>
      <c r="AH553" s="787" t="str">
        <f>IF(SUM(作業所!I553)=0,"",SUM(作業所!I553)/1000)</f>
        <v/>
      </c>
      <c r="AI553" s="787" t="str">
        <f>IF(SUM(作業所!K553)=0,"",SUM(作業所!K553)/1000)</f>
        <v/>
      </c>
      <c r="AJ553" s="787" t="str">
        <f>IF(SUM(作業所!R553)=0,"",SUM(作業所!R553)/1000)</f>
        <v/>
      </c>
      <c r="AK553" s="788" t="str">
        <f>IF(SUM('市受託(公益)'!H553)=0,"",SUM('市受託(公益)'!H553)/1000)</f>
        <v/>
      </c>
      <c r="AL553" s="410" t="str">
        <f>IF(SUM('市受託(公益)'!I553)=0,"",SUM('市受託(公益)'!I553)/1000)</f>
        <v/>
      </c>
      <c r="AM553" s="132" t="str">
        <f>IF(SUM('市受託(公益)'!K553)=0,"",SUM('市受託(公益)'!K553)/1000)</f>
        <v/>
      </c>
    </row>
    <row r="554" spans="1:39" ht="13.8" hidden="1" outlineLevel="1">
      <c r="A554" s="789"/>
      <c r="B554" s="790"/>
      <c r="C554" s="791"/>
      <c r="D554" s="792" t="s">
        <v>670</v>
      </c>
      <c r="E554" s="796" t="s">
        <v>201</v>
      </c>
      <c r="F554" s="792"/>
      <c r="G554" s="736"/>
      <c r="H554" s="829" t="s">
        <v>871</v>
      </c>
      <c r="I554" s="785" t="str">
        <f t="shared" si="130"/>
        <v/>
      </c>
      <c r="J554" s="785" t="str">
        <f t="shared" si="127"/>
        <v xml:space="preserve"> </v>
      </c>
      <c r="K554" s="786" t="str">
        <f>IF(SUM(法人!H554)=0,"",SUM(法人!H554)/1000)</f>
        <v/>
      </c>
      <c r="L554" s="787" t="str">
        <f>IF(SUM(地域!H554)=0,"",SUM(地域!H554)/1000)</f>
        <v/>
      </c>
      <c r="M554" s="787" t="str">
        <f>IF(SUM(相談!H554)=0,"",SUM(相談!H554)/1000)</f>
        <v/>
      </c>
      <c r="N554" s="787" t="str">
        <f>IF(SUM(相談!I554)=0,"",SUM(相談!I554)/1000)</f>
        <v/>
      </c>
      <c r="O554" s="787" t="str">
        <f>IF(SUM(相談!M554)=0,"",SUM(相談!M554)/1000)</f>
        <v/>
      </c>
      <c r="P554" s="787" t="str">
        <f>IF(SUM(相談!Q554)=0,"",SUM(相談!Q554)/1000)</f>
        <v/>
      </c>
      <c r="Q554" s="787" t="str">
        <f>IF(SUM(基金!H554)=0,"",SUM(基金!H554)/1000)</f>
        <v/>
      </c>
      <c r="R554" s="787" t="str">
        <f>IF(SUM(善銀!H554)=0,"",SUM(善銀!H554)/1000)</f>
        <v/>
      </c>
      <c r="S554" s="787" t="str">
        <f>IF(SUM(一般募金!H554)=0,"",SUM(一般募金!H554)/1000)</f>
        <v/>
      </c>
      <c r="T554" s="787" t="str">
        <f>IF(SUM(一般募金!I554)=0,"",SUM(一般募金!I554)/1000)</f>
        <v/>
      </c>
      <c r="U554" s="787" t="str">
        <f>IF(SUM(一般募金!K554)=0,"",SUM(一般募金!K554)/1000)</f>
        <v/>
      </c>
      <c r="V554" s="787" t="str">
        <f>IF(SUM(歳末募金!H554)=0,"",SUM(歳末募金!I554)/1000)</f>
        <v/>
      </c>
      <c r="W554" s="787" t="str">
        <f>IF(SUM(センター管理!H554)=0,"",SUM(センター管理!H554)/1000)</f>
        <v/>
      </c>
      <c r="X554" s="787" t="str">
        <f>IF(SUM(センター管理!K554)=0,"",SUM(センター管理!K554)/1000)</f>
        <v/>
      </c>
      <c r="Y554" s="787" t="str">
        <f>IF(SUM(居宅!H554)=0,"",SUM(居宅!H554)/1000)</f>
        <v/>
      </c>
      <c r="Z554" s="787" t="str">
        <f>IF(SUM(居宅!I554)=0,"",SUM(居宅!I554)/1000)</f>
        <v/>
      </c>
      <c r="AA554" s="787" t="str">
        <f>IF(SUM(居宅!N554)=0,"",SUM(居宅!N554)/1000)</f>
        <v/>
      </c>
      <c r="AB554" s="787" t="str">
        <f>IF(SUM(居宅!U554)=0,"",SUM(居宅!U554)/1000)</f>
        <v/>
      </c>
      <c r="AC554" s="787" t="str">
        <f>IF(SUM(居宅!AH554)=0,"",SUM(居宅!AH554)/1000)</f>
        <v/>
      </c>
      <c r="AD554" s="787" t="str">
        <f>IF(SUM(居宅!AL554)=0,"",SUM(居宅!AL554)/1000)</f>
        <v/>
      </c>
      <c r="AE554" s="787" t="str">
        <f>IF(SUM(居宅!AV554)=0,"",SUM(居宅!AV554)/1000)</f>
        <v/>
      </c>
      <c r="AF554" s="787" t="str">
        <f>IF(SUM(居宅!AZ554)=0,"",SUM(居宅!AZ554)/1000)</f>
        <v/>
      </c>
      <c r="AG554" s="787" t="str">
        <f>IF(SUM(作業所!H554)=0,"",SUM(作業所!H554)/1000)</f>
        <v/>
      </c>
      <c r="AH554" s="787" t="str">
        <f>IF(SUM(作業所!I554)=0,"",SUM(作業所!I554)/1000)</f>
        <v/>
      </c>
      <c r="AI554" s="787" t="str">
        <f>IF(SUM(作業所!K554)=0,"",SUM(作業所!K554)/1000)</f>
        <v/>
      </c>
      <c r="AJ554" s="787" t="str">
        <f>IF(SUM(作業所!R554)=0,"",SUM(作業所!R554)/1000)</f>
        <v/>
      </c>
      <c r="AK554" s="788" t="str">
        <f>IF(SUM('市受託(公益)'!H554)=0,"",SUM('市受託(公益)'!H554)/1000)</f>
        <v/>
      </c>
      <c r="AL554" s="409" t="str">
        <f>IF(SUM('市受託(公益)'!I554)=0,"",SUM('市受託(公益)'!I554)/1000)</f>
        <v/>
      </c>
      <c r="AM554" s="133" t="str">
        <f>IF(SUM('市受託(公益)'!K554)=0,"",SUM('市受託(公益)'!K554)/1000)</f>
        <v/>
      </c>
    </row>
    <row r="555" spans="1:39" s="130" customFormat="1" ht="13.8" collapsed="1">
      <c r="A555" s="782"/>
      <c r="B555" s="783" t="s">
        <v>644</v>
      </c>
      <c r="C555" s="784" t="s">
        <v>202</v>
      </c>
      <c r="D555" s="793"/>
      <c r="E555" s="736"/>
      <c r="F555" s="793"/>
      <c r="G555" s="794"/>
      <c r="H555" s="829" t="s">
        <v>871</v>
      </c>
      <c r="I555" s="785" t="str">
        <f t="shared" si="130"/>
        <v/>
      </c>
      <c r="J555" s="785" t="str">
        <f t="shared" si="127"/>
        <v xml:space="preserve"> </v>
      </c>
      <c r="K555" s="786" t="str">
        <f>IF(SUM(法人!H555)=0,"",SUM(法人!H555)/1000)</f>
        <v/>
      </c>
      <c r="L555" s="787" t="str">
        <f>IF(SUM(地域!H555)=0,"",SUM(地域!H555)/1000)</f>
        <v/>
      </c>
      <c r="M555" s="787" t="str">
        <f>IF(SUM(相談!H555)=0,"",SUM(相談!H555)/1000)</f>
        <v/>
      </c>
      <c r="N555" s="787" t="str">
        <f>IF(SUM(相談!I555)=0,"",SUM(相談!I555)/1000)</f>
        <v/>
      </c>
      <c r="O555" s="787" t="str">
        <f>IF(SUM(相談!M555)=0,"",SUM(相談!M555)/1000)</f>
        <v/>
      </c>
      <c r="P555" s="787" t="str">
        <f>IF(SUM(相談!Q555)=0,"",SUM(相談!Q555)/1000)</f>
        <v/>
      </c>
      <c r="Q555" s="787" t="str">
        <f>IF(SUM(基金!H555)=0,"",SUM(基金!H555)/1000)</f>
        <v/>
      </c>
      <c r="R555" s="787" t="str">
        <f>IF(SUM(善銀!H555)=0,"",SUM(善銀!H555)/1000)</f>
        <v/>
      </c>
      <c r="S555" s="787" t="str">
        <f>IF(SUM(一般募金!H555)=0,"",SUM(一般募金!H555)/1000)</f>
        <v/>
      </c>
      <c r="T555" s="787" t="str">
        <f>IF(SUM(一般募金!I555)=0,"",SUM(一般募金!I555)/1000)</f>
        <v/>
      </c>
      <c r="U555" s="787" t="str">
        <f>IF(SUM(一般募金!K555)=0,"",SUM(一般募金!K555)/1000)</f>
        <v/>
      </c>
      <c r="V555" s="787" t="str">
        <f>IF(SUM(歳末募金!H555)=0,"",SUM(歳末募金!I555)/1000)</f>
        <v/>
      </c>
      <c r="W555" s="787" t="str">
        <f>IF(SUM(センター管理!H555)=0,"",SUM(センター管理!H555)/1000)</f>
        <v/>
      </c>
      <c r="X555" s="787" t="str">
        <f>IF(SUM(センター管理!K555)=0,"",SUM(センター管理!K555)/1000)</f>
        <v/>
      </c>
      <c r="Y555" s="787" t="str">
        <f>IF(SUM(居宅!H555)=0,"",SUM(居宅!H555)/1000)</f>
        <v/>
      </c>
      <c r="Z555" s="787" t="str">
        <f>IF(SUM(居宅!I555)=0,"",SUM(居宅!I555)/1000)</f>
        <v/>
      </c>
      <c r="AA555" s="787" t="str">
        <f>IF(SUM(居宅!N555)=0,"",SUM(居宅!N555)/1000)</f>
        <v/>
      </c>
      <c r="AB555" s="787" t="str">
        <f>IF(SUM(居宅!U555)=0,"",SUM(居宅!U555)/1000)</f>
        <v/>
      </c>
      <c r="AC555" s="787" t="str">
        <f>IF(SUM(居宅!AH555)=0,"",SUM(居宅!AH555)/1000)</f>
        <v/>
      </c>
      <c r="AD555" s="787" t="str">
        <f>IF(SUM(居宅!AL555)=0,"",SUM(居宅!AL555)/1000)</f>
        <v/>
      </c>
      <c r="AE555" s="787" t="str">
        <f>IF(SUM(居宅!AV555)=0,"",SUM(居宅!AV555)/1000)</f>
        <v/>
      </c>
      <c r="AF555" s="787" t="str">
        <f>IF(SUM(居宅!AZ555)=0,"",SUM(居宅!AZ555)/1000)</f>
        <v/>
      </c>
      <c r="AG555" s="787" t="str">
        <f>IF(SUM(作業所!H555)=0,"",SUM(作業所!H555)/1000)</f>
        <v/>
      </c>
      <c r="AH555" s="787" t="str">
        <f>IF(SUM(作業所!I555)=0,"",SUM(作業所!I555)/1000)</f>
        <v/>
      </c>
      <c r="AI555" s="787" t="str">
        <f>IF(SUM(作業所!K555)=0,"",SUM(作業所!K555)/1000)</f>
        <v/>
      </c>
      <c r="AJ555" s="787" t="str">
        <f>IF(SUM(作業所!R555)=0,"",SUM(作業所!R555)/1000)</f>
        <v/>
      </c>
      <c r="AK555" s="788" t="str">
        <f>IF(SUM('市受託(公益)'!H555)=0,"",SUM('市受託(公益)'!H555)/1000)</f>
        <v/>
      </c>
      <c r="AL555" s="410" t="str">
        <f>IF(SUM('市受託(公益)'!I555)=0,"",SUM('市受託(公益)'!I555)/1000)</f>
        <v/>
      </c>
      <c r="AM555" s="132" t="str">
        <f>IF(SUM('市受託(公益)'!K555)=0,"",SUM('市受託(公益)'!K555)/1000)</f>
        <v/>
      </c>
    </row>
    <row r="556" spans="1:39" ht="13.8" hidden="1" outlineLevel="1">
      <c r="A556" s="789"/>
      <c r="B556" s="790"/>
      <c r="C556" s="791"/>
      <c r="D556" s="792" t="s">
        <v>671</v>
      </c>
      <c r="E556" s="796" t="s">
        <v>202</v>
      </c>
      <c r="F556" s="792"/>
      <c r="G556" s="736"/>
      <c r="H556" s="829" t="s">
        <v>871</v>
      </c>
      <c r="I556" s="785" t="str">
        <f t="shared" si="130"/>
        <v/>
      </c>
      <c r="J556" s="785" t="str">
        <f t="shared" si="127"/>
        <v xml:space="preserve"> </v>
      </c>
      <c r="K556" s="786" t="str">
        <f>IF(SUM(法人!H556)=0,"",SUM(法人!H556)/1000)</f>
        <v/>
      </c>
      <c r="L556" s="787" t="str">
        <f>IF(SUM(地域!H556)=0,"",SUM(地域!H556)/1000)</f>
        <v/>
      </c>
      <c r="M556" s="787" t="str">
        <f>IF(SUM(相談!H556)=0,"",SUM(相談!H556)/1000)</f>
        <v/>
      </c>
      <c r="N556" s="787" t="str">
        <f>IF(SUM(相談!I556)=0,"",SUM(相談!I556)/1000)</f>
        <v/>
      </c>
      <c r="O556" s="787" t="str">
        <f>IF(SUM(相談!M556)=0,"",SUM(相談!M556)/1000)</f>
        <v/>
      </c>
      <c r="P556" s="787" t="str">
        <f>IF(SUM(相談!Q556)=0,"",SUM(相談!Q556)/1000)</f>
        <v/>
      </c>
      <c r="Q556" s="787" t="str">
        <f>IF(SUM(基金!H556)=0,"",SUM(基金!H556)/1000)</f>
        <v/>
      </c>
      <c r="R556" s="787" t="str">
        <f>IF(SUM(善銀!H556)=0,"",SUM(善銀!H556)/1000)</f>
        <v/>
      </c>
      <c r="S556" s="787" t="str">
        <f>IF(SUM(一般募金!H556)=0,"",SUM(一般募金!H556)/1000)</f>
        <v/>
      </c>
      <c r="T556" s="787" t="str">
        <f>IF(SUM(一般募金!I556)=0,"",SUM(一般募金!I556)/1000)</f>
        <v/>
      </c>
      <c r="U556" s="787" t="str">
        <f>IF(SUM(一般募金!K556)=0,"",SUM(一般募金!K556)/1000)</f>
        <v/>
      </c>
      <c r="V556" s="787" t="str">
        <f>IF(SUM(歳末募金!H556)=0,"",SUM(歳末募金!I556)/1000)</f>
        <v/>
      </c>
      <c r="W556" s="787" t="str">
        <f>IF(SUM(センター管理!H556)=0,"",SUM(センター管理!H556)/1000)</f>
        <v/>
      </c>
      <c r="X556" s="787" t="str">
        <f>IF(SUM(センター管理!K556)=0,"",SUM(センター管理!K556)/1000)</f>
        <v/>
      </c>
      <c r="Y556" s="787" t="str">
        <f>IF(SUM(居宅!H556)=0,"",SUM(居宅!H556)/1000)</f>
        <v/>
      </c>
      <c r="Z556" s="787" t="str">
        <f>IF(SUM(居宅!I556)=0,"",SUM(居宅!I556)/1000)</f>
        <v/>
      </c>
      <c r="AA556" s="787" t="str">
        <f>IF(SUM(居宅!N556)=0,"",SUM(居宅!N556)/1000)</f>
        <v/>
      </c>
      <c r="AB556" s="787" t="str">
        <f>IF(SUM(居宅!U556)=0,"",SUM(居宅!U556)/1000)</f>
        <v/>
      </c>
      <c r="AC556" s="787" t="str">
        <f>IF(SUM(居宅!AH556)=0,"",SUM(居宅!AH556)/1000)</f>
        <v/>
      </c>
      <c r="AD556" s="787" t="str">
        <f>IF(SUM(居宅!AL556)=0,"",SUM(居宅!AL556)/1000)</f>
        <v/>
      </c>
      <c r="AE556" s="787" t="str">
        <f>IF(SUM(居宅!AV556)=0,"",SUM(居宅!AV556)/1000)</f>
        <v/>
      </c>
      <c r="AF556" s="787" t="str">
        <f>IF(SUM(居宅!AZ556)=0,"",SUM(居宅!AZ556)/1000)</f>
        <v/>
      </c>
      <c r="AG556" s="787" t="str">
        <f>IF(SUM(作業所!H556)=0,"",SUM(作業所!H556)/1000)</f>
        <v/>
      </c>
      <c r="AH556" s="787" t="str">
        <f>IF(SUM(作業所!I556)=0,"",SUM(作業所!I556)/1000)</f>
        <v/>
      </c>
      <c r="AI556" s="787" t="str">
        <f>IF(SUM(作業所!K556)=0,"",SUM(作業所!K556)/1000)</f>
        <v/>
      </c>
      <c r="AJ556" s="787" t="str">
        <f>IF(SUM(作業所!R556)=0,"",SUM(作業所!R556)/1000)</f>
        <v/>
      </c>
      <c r="AK556" s="788" t="str">
        <f>IF(SUM('市受託(公益)'!H556)=0,"",SUM('市受託(公益)'!H556)/1000)</f>
        <v/>
      </c>
      <c r="AL556" s="409" t="str">
        <f>IF(SUM('市受託(公益)'!I556)=0,"",SUM('市受託(公益)'!I556)/1000)</f>
        <v/>
      </c>
      <c r="AM556" s="133" t="str">
        <f>IF(SUM('市受託(公益)'!K556)=0,"",SUM('市受託(公益)'!K556)/1000)</f>
        <v/>
      </c>
    </row>
    <row r="557" spans="1:39" s="130" customFormat="1" ht="13.8" collapsed="1">
      <c r="A557" s="782"/>
      <c r="B557" s="783" t="s">
        <v>531</v>
      </c>
      <c r="C557" s="784" t="s">
        <v>203</v>
      </c>
      <c r="D557" s="793"/>
      <c r="E557" s="794"/>
      <c r="F557" s="793"/>
      <c r="G557" s="794"/>
      <c r="H557" s="829">
        <v>1087</v>
      </c>
      <c r="I557" s="785">
        <f t="shared" si="130"/>
        <v>821</v>
      </c>
      <c r="J557" s="785">
        <f t="shared" si="127"/>
        <v>-266</v>
      </c>
      <c r="K557" s="786" t="str">
        <f>IF(SUM(法人!H557)=0,"",SUM(法人!H557)/1000)</f>
        <v/>
      </c>
      <c r="L557" s="787">
        <f>IF(SUM(地域!H557)=0,"",SUM(地域!H557)/1000)</f>
        <v>815</v>
      </c>
      <c r="M557" s="787" t="str">
        <f>IF(SUM(相談!H557)=0,"",SUM(相談!H557)/1000)</f>
        <v/>
      </c>
      <c r="N557" s="787" t="str">
        <f>IF(SUM(相談!I557)=0,"",SUM(相談!I557)/1000)</f>
        <v/>
      </c>
      <c r="O557" s="787" t="str">
        <f>IF(SUM(相談!M557)=0,"",SUM(相談!M557)/1000)</f>
        <v/>
      </c>
      <c r="P557" s="787" t="str">
        <f>IF(SUM(相談!Q557)=0,"",SUM(相談!Q557)/1000)</f>
        <v/>
      </c>
      <c r="Q557" s="787" t="str">
        <f>IF(SUM(基金!H557)=0,"",SUM(基金!H557)/1000)</f>
        <v/>
      </c>
      <c r="R557" s="787" t="str">
        <f>IF(SUM(善銀!H557)=0,"",SUM(善銀!H557)/1000)</f>
        <v/>
      </c>
      <c r="S557" s="787" t="str">
        <f>IF(SUM(一般募金!H557)=0,"",SUM(一般募金!H557)/1000)</f>
        <v/>
      </c>
      <c r="T557" s="787" t="str">
        <f>IF(SUM(一般募金!I557)=0,"",SUM(一般募金!I557)/1000)</f>
        <v/>
      </c>
      <c r="U557" s="787" t="str">
        <f>IF(SUM(一般募金!K557)=0,"",SUM(一般募金!K557)/1000)</f>
        <v/>
      </c>
      <c r="V557" s="787" t="str">
        <f>IF(SUM(歳末募金!H557)=0,"",SUM(歳末募金!I557)/1000)</f>
        <v/>
      </c>
      <c r="W557" s="787" t="str">
        <f>IF(SUM(センター管理!H557)=0,"",SUM(センター管理!H557)/1000)</f>
        <v/>
      </c>
      <c r="X557" s="787" t="str">
        <f>IF(SUM(センター管理!K557)=0,"",SUM(センター管理!K557)/1000)</f>
        <v/>
      </c>
      <c r="Y557" s="787" t="str">
        <f>IF(SUM(居宅!H557)=0,"",SUM(居宅!H557)/1000)</f>
        <v/>
      </c>
      <c r="Z557" s="787" t="str">
        <f>IF(SUM(居宅!I557)=0,"",SUM(居宅!I557)/1000)</f>
        <v/>
      </c>
      <c r="AA557" s="787" t="str">
        <f>IF(SUM(居宅!N557)=0,"",SUM(居宅!N557)/1000)</f>
        <v/>
      </c>
      <c r="AB557" s="787" t="str">
        <f>IF(SUM(居宅!U557)=0,"",SUM(居宅!U557)/1000)</f>
        <v/>
      </c>
      <c r="AC557" s="787" t="str">
        <f>IF(SUM(居宅!AH557)=0,"",SUM(居宅!AH557)/1000)</f>
        <v/>
      </c>
      <c r="AD557" s="787" t="str">
        <f>IF(SUM(居宅!AL557)=0,"",SUM(居宅!AL557)/1000)</f>
        <v/>
      </c>
      <c r="AE557" s="787" t="str">
        <f>IF(SUM(居宅!AV557)=0,"",SUM(居宅!AV557)/1000)</f>
        <v/>
      </c>
      <c r="AF557" s="787" t="str">
        <f>IF(SUM(居宅!AZ557)=0,"",SUM(居宅!AZ557)/1000)</f>
        <v/>
      </c>
      <c r="AG557" s="787" t="str">
        <f>IF(SUM(作業所!H557)=0,"",SUM(作業所!H557)/1000)</f>
        <v/>
      </c>
      <c r="AH557" s="787" t="str">
        <f>IF(SUM(作業所!I557)=0,"",SUM(作業所!I557)/1000)</f>
        <v/>
      </c>
      <c r="AI557" s="787" t="str">
        <f>IF(SUM(作業所!K557)=0,"",SUM(作業所!K557)/1000)</f>
        <v/>
      </c>
      <c r="AJ557" s="787" t="str">
        <f>IF(SUM(作業所!R557)=0,"",SUM(作業所!R557)/1000)</f>
        <v/>
      </c>
      <c r="AK557" s="788">
        <f>IF(SUM('市受託(公益)'!H557)=0,"",SUM('市受託(公益)'!H557)/1000)</f>
        <v>6</v>
      </c>
      <c r="AL557" s="410">
        <f>IF(SUM('市受託(公益)'!I557)=0,"",SUM('市受託(公益)'!I557)/1000)</f>
        <v>6</v>
      </c>
      <c r="AM557" s="132" t="str">
        <f>IF(SUM('市受託(公益)'!K557)=0,"",SUM('市受託(公益)'!K557)/1000)</f>
        <v/>
      </c>
    </row>
    <row r="558" spans="1:39" ht="13.8" hidden="1" outlineLevel="1">
      <c r="A558" s="789"/>
      <c r="B558" s="790"/>
      <c r="C558" s="791"/>
      <c r="D558" s="792" t="s">
        <v>531</v>
      </c>
      <c r="E558" s="796" t="s">
        <v>203</v>
      </c>
      <c r="F558" s="792"/>
      <c r="G558" s="736"/>
      <c r="H558" s="829">
        <v>1087</v>
      </c>
      <c r="I558" s="785">
        <f t="shared" si="130"/>
        <v>821</v>
      </c>
      <c r="J558" s="785">
        <f t="shared" si="127"/>
        <v>-266</v>
      </c>
      <c r="K558" s="786" t="str">
        <f>IF(SUM(法人!H558)=0,"",SUM(法人!H558)/1000)</f>
        <v/>
      </c>
      <c r="L558" s="787">
        <f>IF(SUM(地域!H558)=0,"",SUM(地域!H558)/1000)</f>
        <v>815</v>
      </c>
      <c r="M558" s="787" t="str">
        <f>IF(SUM(相談!H558)=0,"",SUM(相談!H558)/1000)</f>
        <v/>
      </c>
      <c r="N558" s="787" t="str">
        <f>IF(SUM(相談!I558)=0,"",SUM(相談!I558)/1000)</f>
        <v/>
      </c>
      <c r="O558" s="787" t="str">
        <f>IF(SUM(相談!M558)=0,"",SUM(相談!M558)/1000)</f>
        <v/>
      </c>
      <c r="P558" s="787" t="str">
        <f>IF(SUM(相談!Q558)=0,"",SUM(相談!Q558)/1000)</f>
        <v/>
      </c>
      <c r="Q558" s="787" t="str">
        <f>IF(SUM(基金!H558)=0,"",SUM(基金!H558)/1000)</f>
        <v/>
      </c>
      <c r="R558" s="787" t="str">
        <f>IF(SUM(善銀!H558)=0,"",SUM(善銀!H558)/1000)</f>
        <v/>
      </c>
      <c r="S558" s="787" t="str">
        <f>IF(SUM(一般募金!H558)=0,"",SUM(一般募金!H558)/1000)</f>
        <v/>
      </c>
      <c r="T558" s="787" t="str">
        <f>IF(SUM(一般募金!I558)=0,"",SUM(一般募金!I558)/1000)</f>
        <v/>
      </c>
      <c r="U558" s="787" t="str">
        <f>IF(SUM(一般募金!K558)=0,"",SUM(一般募金!K558)/1000)</f>
        <v/>
      </c>
      <c r="V558" s="787" t="str">
        <f>IF(SUM(歳末募金!H558)=0,"",SUM(歳末募金!I558)/1000)</f>
        <v/>
      </c>
      <c r="W558" s="787" t="str">
        <f>IF(SUM(センター管理!H558)=0,"",SUM(センター管理!H558)/1000)</f>
        <v/>
      </c>
      <c r="X558" s="787" t="str">
        <f>IF(SUM(センター管理!K558)=0,"",SUM(センター管理!K558)/1000)</f>
        <v/>
      </c>
      <c r="Y558" s="787" t="str">
        <f>IF(SUM(居宅!H558)=0,"",SUM(居宅!H558)/1000)</f>
        <v/>
      </c>
      <c r="Z558" s="787" t="str">
        <f>IF(SUM(居宅!I558)=0,"",SUM(居宅!I558)/1000)</f>
        <v/>
      </c>
      <c r="AA558" s="787" t="str">
        <f>IF(SUM(居宅!N558)=0,"",SUM(居宅!N558)/1000)</f>
        <v/>
      </c>
      <c r="AB558" s="787" t="str">
        <f>IF(SUM(居宅!U558)=0,"",SUM(居宅!U558)/1000)</f>
        <v/>
      </c>
      <c r="AC558" s="787" t="str">
        <f>IF(SUM(居宅!AH558)=0,"",SUM(居宅!AH558)/1000)</f>
        <v/>
      </c>
      <c r="AD558" s="787" t="str">
        <f>IF(SUM(居宅!AL558)=0,"",SUM(居宅!AL558)/1000)</f>
        <v/>
      </c>
      <c r="AE558" s="787" t="str">
        <f>IF(SUM(居宅!AV558)=0,"",SUM(居宅!AV558)/1000)</f>
        <v/>
      </c>
      <c r="AF558" s="787" t="str">
        <f>IF(SUM(居宅!AZ558)=0,"",SUM(居宅!AZ558)/1000)</f>
        <v/>
      </c>
      <c r="AG558" s="787" t="str">
        <f>IF(SUM(作業所!H558)=0,"",SUM(作業所!H558)/1000)</f>
        <v/>
      </c>
      <c r="AH558" s="787" t="str">
        <f>IF(SUM(作業所!I558)=0,"",SUM(作業所!I558)/1000)</f>
        <v/>
      </c>
      <c r="AI558" s="787" t="str">
        <f>IF(SUM(作業所!K558)=0,"",SUM(作業所!K558)/1000)</f>
        <v/>
      </c>
      <c r="AJ558" s="787" t="str">
        <f>IF(SUM(作業所!R558)=0,"",SUM(作業所!R558)/1000)</f>
        <v/>
      </c>
      <c r="AK558" s="788">
        <f>IF(SUM('市受託(公益)'!H558)=0,"",SUM('市受託(公益)'!H558)/1000)</f>
        <v>6</v>
      </c>
      <c r="AL558" s="409">
        <f>IF(SUM('市受託(公益)'!I558)=0,"",SUM('市受託(公益)'!I558)/1000)</f>
        <v>6</v>
      </c>
      <c r="AM558" s="133" t="str">
        <f>IF(SUM('市受託(公益)'!K558)=0,"",SUM('市受託(公益)'!K558)/1000)</f>
        <v/>
      </c>
    </row>
    <row r="559" spans="1:39" s="130" customFormat="1" ht="13.8" collapsed="1">
      <c r="A559" s="782"/>
      <c r="B559" s="783" t="s">
        <v>532</v>
      </c>
      <c r="C559" s="784" t="s">
        <v>204</v>
      </c>
      <c r="D559" s="793"/>
      <c r="E559" s="736"/>
      <c r="F559" s="792"/>
      <c r="G559" s="794"/>
      <c r="H559" s="829">
        <v>58277</v>
      </c>
      <c r="I559" s="785">
        <f t="shared" si="130"/>
        <v>49534</v>
      </c>
      <c r="J559" s="785">
        <f t="shared" si="127"/>
        <v>-8743</v>
      </c>
      <c r="K559" s="786">
        <f>IF(SUM(法人!H559)=0,"",SUM(法人!H559)/1000)</f>
        <v>13089</v>
      </c>
      <c r="L559" s="787">
        <f>IF(SUM(地域!H559)=0,"",SUM(地域!H559)/1000)</f>
        <v>24586</v>
      </c>
      <c r="M559" s="787">
        <f>IF(SUM(相談!H559)=0,"",SUM(相談!H559)/1000)</f>
        <v>2830</v>
      </c>
      <c r="N559" s="787">
        <f>IF(SUM(相談!I559)=0,"",SUM(相談!I559)/1000)</f>
        <v>2830</v>
      </c>
      <c r="O559" s="787" t="str">
        <f>IF(SUM(相談!M559)=0,"",SUM(相談!M559)/1000)</f>
        <v/>
      </c>
      <c r="P559" s="787" t="str">
        <f>IF(SUM(相談!Q559)=0,"",SUM(相談!Q559)/1000)</f>
        <v/>
      </c>
      <c r="Q559" s="787">
        <f>IF(SUM(基金!H559)=0,"",SUM(基金!H559)/1000)</f>
        <v>350</v>
      </c>
      <c r="R559" s="787">
        <f>IF(SUM(善銀!H559)=0,"",SUM(善銀!H559)/1000)</f>
        <v>340</v>
      </c>
      <c r="S559" s="787">
        <f>IF(SUM(一般募金!H559)=0,"",SUM(一般募金!H559)/1000)</f>
        <v>3788</v>
      </c>
      <c r="T559" s="787">
        <f>IF(SUM(一般募金!I559)=0,"",SUM(一般募金!I559)/1000)</f>
        <v>21</v>
      </c>
      <c r="U559" s="787">
        <f>IF(SUM(一般募金!K559)=0,"",SUM(一般募金!K559)/1000)</f>
        <v>3767</v>
      </c>
      <c r="V559" s="787" t="str">
        <f>IF(SUM(歳末募金!H559)=0,"",SUM(歳末募金!I559)/1000)</f>
        <v/>
      </c>
      <c r="W559" s="787">
        <f>IF(SUM(センター管理!H559)=0,"",SUM(センター管理!H559)/1000)</f>
        <v>249</v>
      </c>
      <c r="X559" s="787">
        <f>IF(SUM(センター管理!K559)=0,"",SUM(センター管理!K559)/1000)</f>
        <v>249</v>
      </c>
      <c r="Y559" s="787" t="str">
        <f>IF(SUM(居宅!H559)=0,"",SUM(居宅!H559)/1000)</f>
        <v/>
      </c>
      <c r="Z559" s="787" t="str">
        <f>IF(SUM(居宅!I559)=0,"",SUM(居宅!I559)/1000)</f>
        <v/>
      </c>
      <c r="AA559" s="787" t="str">
        <f>IF(SUM(居宅!N559)=0,"",SUM(居宅!N559)/1000)</f>
        <v/>
      </c>
      <c r="AB559" s="787" t="str">
        <f>IF(SUM(居宅!U559)=0,"",SUM(居宅!U559)/1000)</f>
        <v/>
      </c>
      <c r="AC559" s="787" t="str">
        <f>IF(SUM(居宅!AH559)=0,"",SUM(居宅!AH559)/1000)</f>
        <v/>
      </c>
      <c r="AD559" s="787" t="str">
        <f>IF(SUM(居宅!AL559)=0,"",SUM(居宅!AL559)/1000)</f>
        <v/>
      </c>
      <c r="AE559" s="787" t="str">
        <f>IF(SUM(居宅!AV559)=0,"",SUM(居宅!AV559)/1000)</f>
        <v/>
      </c>
      <c r="AF559" s="787" t="str">
        <f>IF(SUM(居宅!AZ559)=0,"",SUM(居宅!AZ559)/1000)</f>
        <v/>
      </c>
      <c r="AG559" s="787">
        <f>IF(SUM(作業所!H559)=0,"",SUM(作業所!H559)/1000)</f>
        <v>4302</v>
      </c>
      <c r="AH559" s="787" t="str">
        <f>IF(SUM(作業所!I559)=0,"",SUM(作業所!I559)/1000)</f>
        <v/>
      </c>
      <c r="AI559" s="787">
        <f>IF(SUM(作業所!K559)=0,"",SUM(作業所!K559)/1000)</f>
        <v>3878</v>
      </c>
      <c r="AJ559" s="787">
        <f>IF(SUM(作業所!R559)=0,"",SUM(作業所!R559)/1000)</f>
        <v>424</v>
      </c>
      <c r="AK559" s="788" t="str">
        <f>IF(SUM('市受託(公益)'!H559)=0,"",SUM('市受託(公益)'!H559)/1000)</f>
        <v/>
      </c>
      <c r="AL559" s="410" t="str">
        <f>IF(SUM('市受託(公益)'!I559)=0,"",SUM('市受託(公益)'!I559)/1000)</f>
        <v/>
      </c>
      <c r="AM559" s="132" t="str">
        <f>IF(SUM('市受託(公益)'!K559)=0,"",SUM('市受託(公益)'!K559)/1000)</f>
        <v/>
      </c>
    </row>
    <row r="560" spans="1:39" ht="13.8" hidden="1" outlineLevel="1">
      <c r="A560" s="789"/>
      <c r="B560" s="790"/>
      <c r="C560" s="791"/>
      <c r="D560" s="792" t="s">
        <v>532</v>
      </c>
      <c r="E560" s="796" t="s">
        <v>204</v>
      </c>
      <c r="F560" s="792"/>
      <c r="G560" s="736"/>
      <c r="H560" s="829">
        <v>58277</v>
      </c>
      <c r="I560" s="785">
        <f t="shared" si="130"/>
        <v>49534</v>
      </c>
      <c r="J560" s="785">
        <f t="shared" si="127"/>
        <v>-8743</v>
      </c>
      <c r="K560" s="786">
        <f>IF(SUM(法人!H560)=0,"",SUM(法人!H560)/1000)</f>
        <v>13089</v>
      </c>
      <c r="L560" s="787">
        <f>IF(SUM(地域!H560)=0,"",SUM(地域!H560)/1000)</f>
        <v>24586</v>
      </c>
      <c r="M560" s="787">
        <f>IF(SUM(相談!H560)=0,"",SUM(相談!H560)/1000)</f>
        <v>2830</v>
      </c>
      <c r="N560" s="787">
        <f>IF(SUM(相談!I560)=0,"",SUM(相談!I560)/1000)</f>
        <v>2830</v>
      </c>
      <c r="O560" s="787" t="str">
        <f>IF(SUM(相談!M560)=0,"",SUM(相談!M560)/1000)</f>
        <v/>
      </c>
      <c r="P560" s="787" t="str">
        <f>IF(SUM(相談!Q560)=0,"",SUM(相談!Q560)/1000)</f>
        <v/>
      </c>
      <c r="Q560" s="787">
        <f>IF(SUM(基金!H560)=0,"",SUM(基金!H560)/1000)</f>
        <v>350</v>
      </c>
      <c r="R560" s="787">
        <f>IF(SUM(善銀!H560)=0,"",SUM(善銀!H560)/1000)</f>
        <v>340</v>
      </c>
      <c r="S560" s="787">
        <f>IF(SUM(一般募金!H560)=0,"",SUM(一般募金!H560)/1000)</f>
        <v>3788</v>
      </c>
      <c r="T560" s="787">
        <f>IF(SUM(一般募金!I560)=0,"",SUM(一般募金!I560)/1000)</f>
        <v>21</v>
      </c>
      <c r="U560" s="787">
        <f>IF(SUM(一般募金!K560)=0,"",SUM(一般募金!K560)/1000)</f>
        <v>3767</v>
      </c>
      <c r="V560" s="787" t="str">
        <f>IF(SUM(歳末募金!H560)=0,"",SUM(歳末募金!I560)/1000)</f>
        <v/>
      </c>
      <c r="W560" s="787">
        <f>IF(SUM(センター管理!H560)=0,"",SUM(センター管理!H560)/1000)</f>
        <v>249</v>
      </c>
      <c r="X560" s="787">
        <f>IF(SUM(センター管理!K560)=0,"",SUM(センター管理!K560)/1000)</f>
        <v>249</v>
      </c>
      <c r="Y560" s="787" t="str">
        <f>IF(SUM(居宅!H560)=0,"",SUM(居宅!H560)/1000)</f>
        <v/>
      </c>
      <c r="Z560" s="787" t="str">
        <f>IF(SUM(居宅!I560)=0,"",SUM(居宅!I560)/1000)</f>
        <v/>
      </c>
      <c r="AA560" s="787" t="str">
        <f>IF(SUM(居宅!N560)=0,"",SUM(居宅!N560)/1000)</f>
        <v/>
      </c>
      <c r="AB560" s="787" t="str">
        <f>IF(SUM(居宅!U560)=0,"",SUM(居宅!U560)/1000)</f>
        <v/>
      </c>
      <c r="AC560" s="787" t="str">
        <f>IF(SUM(居宅!AH560)=0,"",SUM(居宅!AH560)/1000)</f>
        <v/>
      </c>
      <c r="AD560" s="787" t="str">
        <f>IF(SUM(居宅!AL560)=0,"",SUM(居宅!AL560)/1000)</f>
        <v/>
      </c>
      <c r="AE560" s="787" t="str">
        <f>IF(SUM(居宅!AV560)=0,"",SUM(居宅!AV560)/1000)</f>
        <v/>
      </c>
      <c r="AF560" s="787" t="str">
        <f>IF(SUM(居宅!AZ560)=0,"",SUM(居宅!AZ560)/1000)</f>
        <v/>
      </c>
      <c r="AG560" s="787">
        <f>IF(SUM(作業所!H560)=0,"",SUM(作業所!H560)/1000)</f>
        <v>4302</v>
      </c>
      <c r="AH560" s="787" t="str">
        <f>IF(SUM(作業所!I560)=0,"",SUM(作業所!I560)/1000)</f>
        <v/>
      </c>
      <c r="AI560" s="787">
        <f>IF(SUM(作業所!K560)=0,"",SUM(作業所!K560)/1000)</f>
        <v>3878</v>
      </c>
      <c r="AJ560" s="787">
        <f>IF(SUM(作業所!R560)=0,"",SUM(作業所!R560)/1000)</f>
        <v>424</v>
      </c>
      <c r="AK560" s="788" t="str">
        <f>IF(SUM('市受託(公益)'!H560)=0,"",SUM('市受託(公益)'!H560)/1000)</f>
        <v/>
      </c>
      <c r="AL560" s="409" t="str">
        <f>IF(SUM('市受託(公益)'!I560)=0,"",SUM('市受託(公益)'!I560)/1000)</f>
        <v/>
      </c>
      <c r="AM560" s="133" t="str">
        <f>IF(SUM('市受託(公益)'!K560)=0,"",SUM('市受託(公益)'!K560)/1000)</f>
        <v/>
      </c>
    </row>
    <row r="561" spans="1:43" s="130" customFormat="1" ht="13.8" collapsed="1">
      <c r="A561" s="782"/>
      <c r="B561" s="783" t="s">
        <v>189</v>
      </c>
      <c r="C561" s="784" t="s">
        <v>205</v>
      </c>
      <c r="D561" s="793"/>
      <c r="E561" s="736"/>
      <c r="F561" s="792"/>
      <c r="G561" s="794"/>
      <c r="H561" s="829">
        <v>162463</v>
      </c>
      <c r="I561" s="785">
        <f t="shared" si="130"/>
        <v>174714</v>
      </c>
      <c r="J561" s="785">
        <f t="shared" si="127"/>
        <v>12251</v>
      </c>
      <c r="K561" s="786" t="str">
        <f>IF(SUM(法人!H561)=0,"",SUM(法人!H561)/1000)</f>
        <v/>
      </c>
      <c r="L561" s="787">
        <f>IF(SUM(地域!H561)=0,"",SUM(地域!H561)/1000)</f>
        <v>13414</v>
      </c>
      <c r="M561" s="787">
        <f>IF(SUM(相談!H561)=0,"",SUM(相談!H561)/1000)</f>
        <v>30169</v>
      </c>
      <c r="N561" s="787">
        <f>IF(SUM(相談!I561)=0,"",SUM(相談!I561)/1000)</f>
        <v>29641</v>
      </c>
      <c r="O561" s="787">
        <f>IF(SUM(相談!M561)=0,"",SUM(相談!M561)/1000)</f>
        <v>528</v>
      </c>
      <c r="P561" s="787" t="str">
        <f>IF(SUM(相談!Q561)=0,"",SUM(相談!Q561)/1000)</f>
        <v/>
      </c>
      <c r="Q561" s="787" t="str">
        <f>IF(SUM(基金!H561)=0,"",SUM(基金!H561)/1000)</f>
        <v/>
      </c>
      <c r="R561" s="787">
        <f>IF(SUM(善銀!H561)=0,"",SUM(善銀!H561)/1000)</f>
        <v>646</v>
      </c>
      <c r="S561" s="787" t="str">
        <f>IF(SUM(一般募金!H561)=0,"",SUM(一般募金!H561)/1000)</f>
        <v/>
      </c>
      <c r="T561" s="787" t="str">
        <f>IF(SUM(一般募金!I561)=0,"",SUM(一般募金!I561)/1000)</f>
        <v/>
      </c>
      <c r="U561" s="787" t="str">
        <f>IF(SUM(一般募金!K561)=0,"",SUM(一般募金!K561)/1000)</f>
        <v/>
      </c>
      <c r="V561" s="787" t="str">
        <f>IF(SUM(歳末募金!H561)=0,"",SUM(歳末募金!I561)/1000)</f>
        <v/>
      </c>
      <c r="W561" s="787" t="str">
        <f>IF(SUM(センター管理!H561)=0,"",SUM(センター管理!H561)/1000)</f>
        <v/>
      </c>
      <c r="X561" s="787" t="str">
        <f>IF(SUM(センター管理!K561)=0,"",SUM(センター管理!K561)/1000)</f>
        <v/>
      </c>
      <c r="Y561" s="787">
        <f>IF(SUM(居宅!H561)=0,"",SUM(居宅!H561)/1000)</f>
        <v>130485</v>
      </c>
      <c r="Z561" s="787">
        <f>IF(SUM(居宅!I561)=0,"",SUM(居宅!I561)/1000)</f>
        <v>26031</v>
      </c>
      <c r="AA561" s="787">
        <f>IF(SUM(居宅!N561)=0,"",SUM(居宅!N561)/1000)</f>
        <v>2292</v>
      </c>
      <c r="AB561" s="787">
        <f>IF(SUM(居宅!U561)=0,"",SUM(居宅!U561)/1000)</f>
        <v>54326</v>
      </c>
      <c r="AC561" s="787">
        <f>IF(SUM(居宅!AH561)=0,"",SUM(居宅!AH561)/1000)</f>
        <v>4908</v>
      </c>
      <c r="AD561" s="787">
        <f>IF(SUM(居宅!AL561)=0,"",SUM(居宅!AL561)/1000)</f>
        <v>4621</v>
      </c>
      <c r="AE561" s="787">
        <f>IF(SUM(居宅!AV561)=0,"",SUM(居宅!AV561)/1000)</f>
        <v>10305</v>
      </c>
      <c r="AF561" s="787">
        <f>IF(SUM(居宅!AZ561)=0,"",SUM(居宅!AZ561)/1000)</f>
        <v>28002</v>
      </c>
      <c r="AG561" s="787" t="str">
        <f>IF(SUM(作業所!H561)=0,"",SUM(作業所!H561)/1000)</f>
        <v/>
      </c>
      <c r="AH561" s="787" t="str">
        <f>IF(SUM(作業所!I561)=0,"",SUM(作業所!I561)/1000)</f>
        <v/>
      </c>
      <c r="AI561" s="787" t="str">
        <f>IF(SUM(作業所!K561)=0,"",SUM(作業所!K561)/1000)</f>
        <v/>
      </c>
      <c r="AJ561" s="787" t="str">
        <f>IF(SUM(作業所!R561)=0,"",SUM(作業所!R561)/1000)</f>
        <v/>
      </c>
      <c r="AK561" s="788" t="str">
        <f>IF(SUM('市受託(公益)'!H561)=0,"",SUM('市受託(公益)'!H561)/1000)</f>
        <v/>
      </c>
      <c r="AL561" s="410" t="str">
        <f>IF(SUM('市受託(公益)'!I561)=0,"",SUM('市受託(公益)'!I561)/1000)</f>
        <v/>
      </c>
      <c r="AM561" s="132" t="str">
        <f>IF(SUM('市受託(公益)'!K561)=0,"",SUM('市受託(公益)'!K561)/1000)</f>
        <v/>
      </c>
    </row>
    <row r="562" spans="1:43" ht="13.8" hidden="1" outlineLevel="1">
      <c r="A562" s="789"/>
      <c r="B562" s="790"/>
      <c r="C562" s="791"/>
      <c r="D562" s="792" t="s">
        <v>189</v>
      </c>
      <c r="E562" s="796" t="s">
        <v>205</v>
      </c>
      <c r="F562" s="792"/>
      <c r="G562" s="736"/>
      <c r="H562" s="829">
        <v>162463</v>
      </c>
      <c r="I562" s="785">
        <f t="shared" si="130"/>
        <v>174714</v>
      </c>
      <c r="J562" s="785">
        <f t="shared" si="127"/>
        <v>12251</v>
      </c>
      <c r="K562" s="786" t="str">
        <f>IF(SUM(法人!H562)=0,"",SUM(法人!H562)/1000)</f>
        <v/>
      </c>
      <c r="L562" s="787">
        <f>IF(SUM(地域!H562)=0,"",SUM(地域!H562)/1000)</f>
        <v>13414</v>
      </c>
      <c r="M562" s="787">
        <f>IF(SUM(相談!H562)=0,"",SUM(相談!H562)/1000)</f>
        <v>30169</v>
      </c>
      <c r="N562" s="787">
        <f>IF(SUM(相談!I562)=0,"",SUM(相談!I562)/1000)</f>
        <v>29641</v>
      </c>
      <c r="O562" s="787">
        <f>IF(SUM(相談!M562)=0,"",SUM(相談!M562)/1000)</f>
        <v>528</v>
      </c>
      <c r="P562" s="787" t="str">
        <f>IF(SUM(相談!Q562)=0,"",SUM(相談!Q562)/1000)</f>
        <v/>
      </c>
      <c r="Q562" s="787" t="str">
        <f>IF(SUM(基金!H562)=0,"",SUM(基金!H562)/1000)</f>
        <v/>
      </c>
      <c r="R562" s="787">
        <f>IF(SUM(善銀!H562)=0,"",SUM(善銀!H562)/1000)</f>
        <v>646</v>
      </c>
      <c r="S562" s="787" t="str">
        <f>IF(SUM(一般募金!H562)=0,"",SUM(一般募金!H562)/1000)</f>
        <v/>
      </c>
      <c r="T562" s="787" t="str">
        <f>IF(SUM(一般募金!I562)=0,"",SUM(一般募金!I562)/1000)</f>
        <v/>
      </c>
      <c r="U562" s="787" t="str">
        <f>IF(SUM(一般募金!K562)=0,"",SUM(一般募金!K562)/1000)</f>
        <v/>
      </c>
      <c r="V562" s="787" t="str">
        <f>IF(SUM(歳末募金!H562)=0,"",SUM(歳末募金!I562)/1000)</f>
        <v/>
      </c>
      <c r="W562" s="787" t="str">
        <f>IF(SUM(センター管理!H562)=0,"",SUM(センター管理!H562)/1000)</f>
        <v/>
      </c>
      <c r="X562" s="787" t="str">
        <f>IF(SUM(センター管理!K562)=0,"",SUM(センター管理!K562)/1000)</f>
        <v/>
      </c>
      <c r="Y562" s="787">
        <f>IF(SUM(居宅!H562)=0,"",SUM(居宅!H562)/1000)</f>
        <v>130485</v>
      </c>
      <c r="Z562" s="787">
        <f>IF(SUM(居宅!I562)=0,"",SUM(居宅!I562)/1000)</f>
        <v>26031</v>
      </c>
      <c r="AA562" s="787">
        <f>IF(SUM(居宅!N562)=0,"",SUM(居宅!N562)/1000)</f>
        <v>2292</v>
      </c>
      <c r="AB562" s="787">
        <f>IF(SUM(居宅!U562)=0,"",SUM(居宅!U562)/1000)</f>
        <v>54326</v>
      </c>
      <c r="AC562" s="787">
        <f>IF(SUM(居宅!AH562)=0,"",SUM(居宅!AH562)/1000)</f>
        <v>4908</v>
      </c>
      <c r="AD562" s="787">
        <f>IF(SUM(居宅!AL562)=0,"",SUM(居宅!AL562)/1000)</f>
        <v>4621</v>
      </c>
      <c r="AE562" s="787">
        <f>IF(SUM(居宅!AV562)=0,"",SUM(居宅!AV562)/1000)</f>
        <v>10305</v>
      </c>
      <c r="AF562" s="787">
        <f>IF(SUM(居宅!AZ562)=0,"",SUM(居宅!AZ562)/1000)</f>
        <v>28002</v>
      </c>
      <c r="AG562" s="787" t="str">
        <f>IF(SUM(作業所!H562)=0,"",SUM(作業所!H562)/1000)</f>
        <v/>
      </c>
      <c r="AH562" s="787" t="str">
        <f>IF(SUM(作業所!I562)=0,"",SUM(作業所!I562)/1000)</f>
        <v/>
      </c>
      <c r="AI562" s="787" t="str">
        <f>IF(SUM(作業所!K562)=0,"",SUM(作業所!K562)/1000)</f>
        <v/>
      </c>
      <c r="AJ562" s="787" t="str">
        <f>IF(SUM(作業所!R562)=0,"",SUM(作業所!R562)/1000)</f>
        <v/>
      </c>
      <c r="AK562" s="788" t="str">
        <f>IF(SUM('市受託(公益)'!H562)=0,"",SUM('市受託(公益)'!H562)/1000)</f>
        <v/>
      </c>
      <c r="AL562" s="409" t="str">
        <f>IF(SUM('市受託(公益)'!I562)=0,"",SUM('市受託(公益)'!I562)/1000)</f>
        <v/>
      </c>
      <c r="AM562" s="133" t="str">
        <f>IF(SUM('市受託(公益)'!K562)=0,"",SUM('市受託(公益)'!K562)/1000)</f>
        <v/>
      </c>
    </row>
    <row r="563" spans="1:43" s="130" customFormat="1" ht="13.8" collapsed="1">
      <c r="A563" s="782"/>
      <c r="B563" s="783" t="s">
        <v>903</v>
      </c>
      <c r="C563" s="784" t="s">
        <v>206</v>
      </c>
      <c r="D563" s="793"/>
      <c r="E563" s="794"/>
      <c r="F563" s="793"/>
      <c r="G563" s="794"/>
      <c r="H563" s="829">
        <v>510</v>
      </c>
      <c r="I563" s="785">
        <v>0</v>
      </c>
      <c r="J563" s="829">
        <f t="shared" si="127"/>
        <v>-510</v>
      </c>
      <c r="K563" s="786" t="str">
        <f>IF(SUM(法人!H563)=0,"",SUM(法人!H563)/1000)</f>
        <v/>
      </c>
      <c r="L563" s="787" t="str">
        <f>IF(SUM(地域!H563)=0,"",SUM(地域!H563)/1000)</f>
        <v/>
      </c>
      <c r="M563" s="787" t="str">
        <f>IF(SUM(相談!H563)=0,"",SUM(相談!H563)/1000)</f>
        <v/>
      </c>
      <c r="N563" s="787" t="str">
        <f>IF(SUM(相談!I563)=0,"",SUM(相談!I563)/1000)</f>
        <v/>
      </c>
      <c r="O563" s="787" t="str">
        <f>IF(SUM(相談!M563)=0,"",SUM(相談!M563)/1000)</f>
        <v/>
      </c>
      <c r="P563" s="787" t="str">
        <f>IF(SUM(相談!Q563)=0,"",SUM(相談!Q563)/1000)</f>
        <v/>
      </c>
      <c r="Q563" s="787" t="str">
        <f>IF(SUM(基金!H563)=0,"",SUM(基金!H563)/1000)</f>
        <v/>
      </c>
      <c r="R563" s="787" t="str">
        <f>IF(SUM(善銀!H563)=0,"",SUM(善銀!H563)/1000)</f>
        <v/>
      </c>
      <c r="S563" s="787" t="str">
        <f>IF(SUM(一般募金!H563)=0,"",SUM(一般募金!H563)/1000)</f>
        <v/>
      </c>
      <c r="T563" s="787" t="str">
        <f>IF(SUM(一般募金!I563)=0,"",SUM(一般募金!I563)/1000)</f>
        <v/>
      </c>
      <c r="U563" s="787" t="str">
        <f>IF(SUM(一般募金!K563)=0,"",SUM(一般募金!K563)/1000)</f>
        <v/>
      </c>
      <c r="V563" s="787" t="str">
        <f>IF(SUM(歳末募金!H563)=0,"",SUM(歳末募金!I563)/1000)</f>
        <v/>
      </c>
      <c r="W563" s="787" t="str">
        <f>IF(SUM(センター管理!H563)=0,"",SUM(センター管理!H563)/1000)</f>
        <v/>
      </c>
      <c r="X563" s="787" t="str">
        <f>IF(SUM(センター管理!K563)=0,"",SUM(センター管理!K563)/1000)</f>
        <v/>
      </c>
      <c r="Y563" s="787" t="str">
        <f>IF(SUM(居宅!H563)=0,"",SUM(居宅!H563)/1000)</f>
        <v/>
      </c>
      <c r="Z563" s="787" t="str">
        <f>IF(SUM(居宅!I563)=0,"",SUM(居宅!I563)/1000)</f>
        <v/>
      </c>
      <c r="AA563" s="787" t="str">
        <f>IF(SUM(居宅!N563)=0,"",SUM(居宅!N563)/1000)</f>
        <v/>
      </c>
      <c r="AB563" s="787" t="str">
        <f>IF(SUM(居宅!U563)=0,"",SUM(居宅!U563)/1000)</f>
        <v/>
      </c>
      <c r="AC563" s="787" t="str">
        <f>IF(SUM(居宅!AH563)=0,"",SUM(居宅!AH563)/1000)</f>
        <v/>
      </c>
      <c r="AD563" s="787" t="str">
        <f>IF(SUM(居宅!AL563)=0,"",SUM(居宅!AL563)/1000)</f>
        <v/>
      </c>
      <c r="AE563" s="787" t="str">
        <f>IF(SUM(居宅!AV563)=0,"",SUM(居宅!AV563)/1000)</f>
        <v/>
      </c>
      <c r="AF563" s="787" t="str">
        <f>IF(SUM(居宅!AZ563)=0,"",SUM(居宅!AZ563)/1000)</f>
        <v/>
      </c>
      <c r="AG563" s="787" t="str">
        <f>IF(SUM(作業所!H563)=0,"",SUM(作業所!H563)/1000)</f>
        <v/>
      </c>
      <c r="AH563" s="787" t="str">
        <f>IF(SUM(作業所!I563)=0,"",SUM(作業所!I563)/1000)</f>
        <v/>
      </c>
      <c r="AI563" s="787" t="str">
        <f>IF(SUM(作業所!K563)=0,"",SUM(作業所!K563)/1000)</f>
        <v/>
      </c>
      <c r="AJ563" s="787" t="str">
        <f>IF(SUM(作業所!R563)=0,"",SUM(作業所!R563)/1000)</f>
        <v/>
      </c>
      <c r="AK563" s="788" t="str">
        <f>IF(SUM('市受託(公益)'!H563)=0,"",SUM('市受託(公益)'!H563)/1000)</f>
        <v/>
      </c>
      <c r="AL563" s="410" t="str">
        <f>IF(SUM('市受託(公益)'!I563)=0,"",SUM('市受託(公益)'!I563)/1000)</f>
        <v/>
      </c>
      <c r="AM563" s="132" t="str">
        <f>IF(SUM('市受託(公益)'!K563)=0,"",SUM('市受託(公益)'!K563)/1000)</f>
        <v/>
      </c>
    </row>
    <row r="564" spans="1:43" ht="13.8" hidden="1" outlineLevel="1">
      <c r="A564" s="789"/>
      <c r="B564" s="738"/>
      <c r="C564" s="739"/>
      <c r="D564" s="792" t="s">
        <v>675</v>
      </c>
      <c r="E564" s="736" t="s">
        <v>207</v>
      </c>
      <c r="F564" s="792"/>
      <c r="G564" s="736"/>
      <c r="H564" s="829" t="s">
        <v>871</v>
      </c>
      <c r="I564" s="785" t="str">
        <f t="shared" si="130"/>
        <v/>
      </c>
      <c r="J564" s="829" t="str">
        <f t="shared" si="127"/>
        <v xml:space="preserve"> </v>
      </c>
      <c r="K564" s="786" t="str">
        <f>IF(SUM(法人!H564)=0,"",SUM(法人!H564)/1000)</f>
        <v/>
      </c>
      <c r="L564" s="787" t="str">
        <f>IF(SUM(地域!H564)=0,"",SUM(地域!H564)/1000)</f>
        <v/>
      </c>
      <c r="M564" s="787" t="str">
        <f>IF(SUM(相談!H564)=0,"",SUM(相談!H564)/1000)</f>
        <v/>
      </c>
      <c r="N564" s="787" t="str">
        <f>IF(SUM(相談!I564)=0,"",SUM(相談!I564)/1000)</f>
        <v/>
      </c>
      <c r="O564" s="787" t="str">
        <f>IF(SUM(相談!M564)=0,"",SUM(相談!M564)/1000)</f>
        <v/>
      </c>
      <c r="P564" s="787" t="str">
        <f>IF(SUM(相談!Q564)=0,"",SUM(相談!Q564)/1000)</f>
        <v/>
      </c>
      <c r="Q564" s="787" t="str">
        <f>IF(SUM(基金!H564)=0,"",SUM(基金!H564)/1000)</f>
        <v/>
      </c>
      <c r="R564" s="787" t="str">
        <f>IF(SUM(善銀!H564)=0,"",SUM(善銀!H564)/1000)</f>
        <v/>
      </c>
      <c r="S564" s="787" t="str">
        <f>IF(SUM(一般募金!H564)=0,"",SUM(一般募金!H564)/1000)</f>
        <v/>
      </c>
      <c r="T564" s="787" t="str">
        <f>IF(SUM(一般募金!I564)=0,"",SUM(一般募金!I564)/1000)</f>
        <v/>
      </c>
      <c r="U564" s="787" t="str">
        <f>IF(SUM(一般募金!K564)=0,"",SUM(一般募金!K564)/1000)</f>
        <v/>
      </c>
      <c r="V564" s="787" t="str">
        <f>IF(SUM(歳末募金!H564)=0,"",SUM(歳末募金!I564)/1000)</f>
        <v/>
      </c>
      <c r="W564" s="787" t="str">
        <f>IF(SUM(センター管理!H564)=0,"",SUM(センター管理!H564)/1000)</f>
        <v/>
      </c>
      <c r="X564" s="787" t="str">
        <f>IF(SUM(センター管理!K564)=0,"",SUM(センター管理!K564)/1000)</f>
        <v/>
      </c>
      <c r="Y564" s="787" t="str">
        <f>IF(SUM(居宅!H564)=0,"",SUM(居宅!H564)/1000)</f>
        <v/>
      </c>
      <c r="Z564" s="787" t="str">
        <f>IF(SUM(居宅!I564)=0,"",SUM(居宅!I564)/1000)</f>
        <v/>
      </c>
      <c r="AA564" s="787" t="str">
        <f>IF(SUM(居宅!N564)=0,"",SUM(居宅!N564)/1000)</f>
        <v/>
      </c>
      <c r="AB564" s="787" t="str">
        <f>IF(SUM(居宅!U564)=0,"",SUM(居宅!U564)/1000)</f>
        <v/>
      </c>
      <c r="AC564" s="787" t="str">
        <f>IF(SUM(居宅!AH564)=0,"",SUM(居宅!AH564)/1000)</f>
        <v/>
      </c>
      <c r="AD564" s="787" t="str">
        <f>IF(SUM(居宅!AL564)=0,"",SUM(居宅!AL564)/1000)</f>
        <v/>
      </c>
      <c r="AE564" s="787" t="str">
        <f>IF(SUM(居宅!AV564)=0,"",SUM(居宅!AV564)/1000)</f>
        <v/>
      </c>
      <c r="AF564" s="787" t="str">
        <f>IF(SUM(居宅!AZ564)=0,"",SUM(居宅!AZ564)/1000)</f>
        <v/>
      </c>
      <c r="AG564" s="787" t="str">
        <f>IF(SUM(作業所!H564)=0,"",SUM(作業所!H564)/1000)</f>
        <v/>
      </c>
      <c r="AH564" s="787" t="str">
        <f>IF(SUM(作業所!I564)=0,"",SUM(作業所!I564)/1000)</f>
        <v/>
      </c>
      <c r="AI564" s="787" t="str">
        <f>IF(SUM(作業所!K564)=0,"",SUM(作業所!K564)/1000)</f>
        <v/>
      </c>
      <c r="AJ564" s="787" t="str">
        <f>IF(SUM(作業所!R564)=0,"",SUM(作業所!R564)/1000)</f>
        <v/>
      </c>
      <c r="AK564" s="788" t="str">
        <f>IF(SUM('市受託(公益)'!H564)=0,"",SUM('市受託(公益)'!H564)/1000)</f>
        <v/>
      </c>
      <c r="AL564" s="409" t="str">
        <f>IF(SUM('市受託(公益)'!I564)=0,"",SUM('市受託(公益)'!I564)/1000)</f>
        <v/>
      </c>
      <c r="AM564" s="133" t="str">
        <f>IF(SUM('市受託(公益)'!K564)=0,"",SUM('市受託(公益)'!K564)/1000)</f>
        <v/>
      </c>
    </row>
    <row r="565" spans="1:43" ht="13.8" hidden="1" outlineLevel="1">
      <c r="A565" s="789"/>
      <c r="B565" s="738"/>
      <c r="C565" s="739"/>
      <c r="D565" s="792" t="s">
        <v>869</v>
      </c>
      <c r="E565" s="736" t="s">
        <v>870</v>
      </c>
      <c r="F565" s="792"/>
      <c r="G565" s="736"/>
      <c r="H565" s="829">
        <v>510</v>
      </c>
      <c r="I565" s="785" t="str">
        <f t="shared" si="130"/>
        <v/>
      </c>
      <c r="J565" s="829" t="e">
        <f t="shared" si="127"/>
        <v>#VALUE!</v>
      </c>
      <c r="K565" s="786" t="str">
        <f>IF(SUM(法人!H565)=0,"",SUM(法人!H565)/1000)</f>
        <v/>
      </c>
      <c r="L565" s="787" t="str">
        <f>IF(SUM(地域!H565)=0,"",SUM(地域!H565)/1000)</f>
        <v/>
      </c>
      <c r="M565" s="787" t="str">
        <f>IF(SUM(相談!H565)=0,"",SUM(相談!H565)/1000)</f>
        <v/>
      </c>
      <c r="N565" s="787" t="str">
        <f>IF(SUM(相談!I565)=0,"",SUM(相談!I565)/1000)</f>
        <v/>
      </c>
      <c r="O565" s="787" t="str">
        <f>IF(SUM(相談!M565)=0,"",SUM(相談!M565)/1000)</f>
        <v/>
      </c>
      <c r="P565" s="787" t="str">
        <f>IF(SUM(相談!Q565)=0,"",SUM(相談!Q565)/1000)</f>
        <v/>
      </c>
      <c r="Q565" s="787" t="str">
        <f>IF(SUM(基金!H565)=0,"",SUM(基金!H565)/1000)</f>
        <v/>
      </c>
      <c r="R565" s="787" t="str">
        <f>IF(SUM(善銀!H565)=0,"",SUM(善銀!H565)/1000)</f>
        <v/>
      </c>
      <c r="S565" s="787" t="str">
        <f>IF(SUM(一般募金!H565)=0,"",SUM(一般募金!H565)/1000)</f>
        <v/>
      </c>
      <c r="T565" s="787" t="str">
        <f>IF(SUM(一般募金!I565)=0,"",SUM(一般募金!I565)/1000)</f>
        <v/>
      </c>
      <c r="U565" s="787" t="str">
        <f>IF(SUM(一般募金!K565)=0,"",SUM(一般募金!K565)/1000)</f>
        <v/>
      </c>
      <c r="V565" s="787" t="str">
        <f>IF(SUM(歳末募金!H565)=0,"",SUM(歳末募金!I565)/1000)</f>
        <v/>
      </c>
      <c r="W565" s="787" t="str">
        <f>IF(SUM(センター管理!H565)=0,"",SUM(センター管理!H565)/1000)</f>
        <v/>
      </c>
      <c r="X565" s="787" t="str">
        <f>IF(SUM(センター管理!K565)=0,"",SUM(センター管理!K565)/1000)</f>
        <v/>
      </c>
      <c r="Y565" s="787" t="str">
        <f>IF(SUM(居宅!H565)=0,"",SUM(居宅!H565)/1000)</f>
        <v/>
      </c>
      <c r="Z565" s="787" t="str">
        <f>IF(SUM(居宅!I565)=0,"",SUM(居宅!I565)/1000)</f>
        <v/>
      </c>
      <c r="AA565" s="787" t="str">
        <f>IF(SUM(居宅!N565)=0,"",SUM(居宅!N565)/1000)</f>
        <v/>
      </c>
      <c r="AB565" s="787" t="str">
        <f>IF(SUM(居宅!U565)=0,"",SUM(居宅!U565)/1000)</f>
        <v/>
      </c>
      <c r="AC565" s="787" t="str">
        <f>IF(SUM(居宅!AH565)=0,"",SUM(居宅!AH565)/1000)</f>
        <v/>
      </c>
      <c r="AD565" s="787" t="str">
        <f>IF(SUM(居宅!AL565)=0,"",SUM(居宅!AL565)/1000)</f>
        <v/>
      </c>
      <c r="AE565" s="787" t="str">
        <f>IF(SUM(居宅!AV565)=0,"",SUM(居宅!AV565)/1000)</f>
        <v/>
      </c>
      <c r="AF565" s="787" t="str">
        <f>IF(SUM(居宅!AZ565)=0,"",SUM(居宅!AZ565)/1000)</f>
        <v/>
      </c>
      <c r="AG565" s="787" t="str">
        <f>IF(SUM(作業所!H565)=0,"",SUM(作業所!H565)/1000)</f>
        <v/>
      </c>
      <c r="AH565" s="787" t="str">
        <f>IF(SUM(作業所!I565)=0,"",SUM(作業所!I565)/1000)</f>
        <v/>
      </c>
      <c r="AI565" s="787" t="str">
        <f>IF(SUM(作業所!K565)=0,"",SUM(作業所!K565)/1000)</f>
        <v/>
      </c>
      <c r="AJ565" s="787" t="str">
        <f>IF(SUM(作業所!R565)=0,"",SUM(作業所!R565)/1000)</f>
        <v/>
      </c>
      <c r="AK565" s="788" t="str">
        <f>IF(SUM('市受託(公益)'!H565)=0,"",SUM('市受託(公益)'!H565)/1000)</f>
        <v/>
      </c>
      <c r="AL565" s="409" t="str">
        <f>IF(SUM('市受託(公益)'!I565)=0,"",SUM('市受託(公益)'!I565)/1000)</f>
        <v/>
      </c>
      <c r="AM565" s="133" t="str">
        <f>IF(SUM('市受託(公益)'!K565)=0,"",SUM('市受託(公益)'!K565)/1000)</f>
        <v/>
      </c>
    </row>
    <row r="566" spans="1:43" s="398" customFormat="1" ht="13.8" hidden="1" outlineLevel="3">
      <c r="A566" s="789"/>
      <c r="B566" s="738"/>
      <c r="C566" s="739"/>
      <c r="D566" s="740"/>
      <c r="E566" s="739"/>
      <c r="F566" s="735" t="s">
        <v>904</v>
      </c>
      <c r="G566" s="736" t="s">
        <v>905</v>
      </c>
      <c r="H566" s="785">
        <v>510</v>
      </c>
      <c r="I566" s="785" t="str">
        <f t="shared" si="130"/>
        <v/>
      </c>
      <c r="J566" s="785" t="e">
        <f t="shared" si="127"/>
        <v>#VALUE!</v>
      </c>
      <c r="K566" s="786" t="str">
        <f>IF(SUM(法人!H566)=0,"",SUM(法人!H566)/1000)</f>
        <v/>
      </c>
      <c r="L566" s="787" t="str">
        <f>IF(SUM(地域!H566)=0,"",SUM(地域!H566)/1000)</f>
        <v/>
      </c>
      <c r="M566" s="787" t="str">
        <f>IF(SUM(相談!H566)=0,"",SUM(相談!H566)/1000)</f>
        <v/>
      </c>
      <c r="N566" s="787" t="str">
        <f>IF(SUM(相談!I566)=0,"",SUM(相談!I566)/1000)</f>
        <v/>
      </c>
      <c r="O566" s="787" t="str">
        <f>IF(SUM(相談!M566)=0,"",SUM(相談!M566)/1000)</f>
        <v/>
      </c>
      <c r="P566" s="787" t="str">
        <f>IF(SUM(相談!Q566)=0,"",SUM(相談!Q566)/1000)</f>
        <v/>
      </c>
      <c r="Q566" s="787" t="str">
        <f>IF(SUM(基金!H566)=0,"",SUM(基金!H566)/1000)</f>
        <v/>
      </c>
      <c r="R566" s="787" t="str">
        <f>IF(SUM(善銀!H566)=0,"",SUM(善銀!H566)/1000)</f>
        <v/>
      </c>
      <c r="S566" s="787" t="str">
        <f>IF(SUM(一般募金!H566)=0,"",SUM(一般募金!H566)/1000)</f>
        <v/>
      </c>
      <c r="T566" s="787" t="str">
        <f>IF(SUM(一般募金!I566)=0,"",SUM(一般募金!I566)/1000)</f>
        <v/>
      </c>
      <c r="U566" s="787" t="str">
        <f>IF(SUM(一般募金!K566)=0,"",SUM(一般募金!K566)/1000)</f>
        <v/>
      </c>
      <c r="V566" s="787" t="str">
        <f>IF(SUM(歳末募金!H566)=0,"",SUM(歳末募金!I566)/1000)</f>
        <v/>
      </c>
      <c r="W566" s="787" t="str">
        <f>IF(SUM(センター管理!H566)=0,"",SUM(センター管理!H566)/1000)</f>
        <v/>
      </c>
      <c r="X566" s="787" t="str">
        <f>IF(SUM(センター管理!K566)=0,"",SUM(センター管理!K566)/1000)</f>
        <v/>
      </c>
      <c r="Y566" s="787" t="str">
        <f>IF(SUM(居宅!H566)=0,"",SUM(居宅!H566)/1000)</f>
        <v/>
      </c>
      <c r="Z566" s="787" t="str">
        <f>IF(SUM(居宅!I566)=0,"",SUM(居宅!I566)/1000)</f>
        <v/>
      </c>
      <c r="AA566" s="787" t="str">
        <f>IF(SUM(居宅!N566)=0,"",SUM(居宅!N566)/1000)</f>
        <v/>
      </c>
      <c r="AB566" s="787" t="str">
        <f>IF(SUM(居宅!U566)=0,"",SUM(居宅!U566)/1000)</f>
        <v/>
      </c>
      <c r="AC566" s="787" t="str">
        <f>IF(SUM(居宅!AH566)=0,"",SUM(居宅!AH566)/1000)</f>
        <v/>
      </c>
      <c r="AD566" s="787" t="str">
        <f>IF(SUM(居宅!AL566)=0,"",SUM(居宅!AL566)/1000)</f>
        <v/>
      </c>
      <c r="AE566" s="787" t="str">
        <f>IF(SUM(居宅!AV566)=0,"",SUM(居宅!AV566)/1000)</f>
        <v/>
      </c>
      <c r="AF566" s="787" t="str">
        <f>IF(SUM(居宅!AZ566)=0,"",SUM(居宅!AZ566)/1000)</f>
        <v/>
      </c>
      <c r="AG566" s="787" t="str">
        <f>IF(SUM(作業所!H566)=0,"",SUM(作業所!H566)/1000)</f>
        <v/>
      </c>
      <c r="AH566" s="787" t="str">
        <f>IF(SUM(作業所!I566)=0,"",SUM(作業所!I566)/1000)</f>
        <v/>
      </c>
      <c r="AI566" s="787" t="str">
        <f>IF(SUM(作業所!K566)=0,"",SUM(作業所!K566)/1000)</f>
        <v/>
      </c>
      <c r="AJ566" s="787" t="str">
        <f>IF(SUM(作業所!R566)=0,"",SUM(作業所!R566)/1000)</f>
        <v/>
      </c>
      <c r="AK566" s="788" t="str">
        <f>IF(SUM('市受託(公益)'!H566)=0,"",SUM('市受託(公益)'!H566)/1000)</f>
        <v/>
      </c>
      <c r="AL566" s="409" t="str">
        <f>IF(SUM('市受託(公益)'!I566)=0,"",SUM('市受託(公益)'!I566)/1000)</f>
        <v/>
      </c>
      <c r="AM566" s="133" t="str">
        <f>IF(SUM('市受託(公益)'!K566)=0,"",SUM('市受託(公益)'!K566)/1000)</f>
        <v/>
      </c>
      <c r="AN566" s="64"/>
      <c r="AO566" s="64"/>
      <c r="AP566" s="64"/>
      <c r="AQ566" s="64"/>
    </row>
    <row r="567" spans="1:43" s="142" customFormat="1" ht="13.8">
      <c r="A567" s="802" t="s">
        <v>208</v>
      </c>
      <c r="B567" s="803"/>
      <c r="C567" s="804"/>
      <c r="D567" s="803"/>
      <c r="E567" s="804"/>
      <c r="F567" s="803"/>
      <c r="G567" s="804"/>
      <c r="H567" s="805">
        <v>503098</v>
      </c>
      <c r="I567" s="805">
        <f t="shared" ref="I567:I602" si="131">IF(SUM(K567,L567,M567,Q567,R567,S567,V567,W567,Y567,AG567,AK567)=0,"",SUM(K567,L567,M567,Q567,R567,S567,V567,W567,Y567,AG567,AK567))</f>
        <v>272260</v>
      </c>
      <c r="J567" s="805">
        <f t="shared" si="127"/>
        <v>-230838</v>
      </c>
      <c r="K567" s="806">
        <f>IF(SUM(法人!H567)=0,"",SUM(法人!H567)/1000)</f>
        <v>59079</v>
      </c>
      <c r="L567" s="807">
        <f>IF(SUM(地域!H567)=0,"",SUM(地域!H567)/1000)</f>
        <v>38815</v>
      </c>
      <c r="M567" s="807">
        <f>IF(SUM(相談!H567)=0,"",SUM(相談!H567)/1000)</f>
        <v>32999</v>
      </c>
      <c r="N567" s="807">
        <f>IF(SUM(相談!I567)=0,"",SUM(相談!I567)/1000)</f>
        <v>32471</v>
      </c>
      <c r="O567" s="807">
        <f>IF(SUM(相談!M567)=0,"",SUM(相談!M567)/1000)</f>
        <v>528</v>
      </c>
      <c r="P567" s="807" t="str">
        <f>IF(SUM(相談!Q567)=0,"",SUM(相談!Q567)/1000)</f>
        <v/>
      </c>
      <c r="Q567" s="807">
        <f>IF(SUM(基金!H567)=0,"",SUM(基金!H567)/1000)</f>
        <v>1251</v>
      </c>
      <c r="R567" s="807">
        <f>IF(SUM(善銀!H567)=0,"",SUM(善銀!H567)/1000)</f>
        <v>986</v>
      </c>
      <c r="S567" s="807">
        <f>IF(SUM(一般募金!H567)=0,"",SUM(一般募金!H567)/1000)</f>
        <v>3788</v>
      </c>
      <c r="T567" s="807">
        <f>IF(SUM(一般募金!I567)=0,"",SUM(一般募金!I567)/1000)</f>
        <v>21</v>
      </c>
      <c r="U567" s="807">
        <f>IF(SUM(一般募金!K567)=0,"",SUM(一般募金!K567)/1000)</f>
        <v>3767</v>
      </c>
      <c r="V567" s="807" t="str">
        <f>IF(SUM(歳末募金!H567)=0,"",SUM(歳末募金!I567)/1000)</f>
        <v/>
      </c>
      <c r="W567" s="807">
        <f>IF(SUM(センター管理!H567)=0,"",SUM(センター管理!H567)/1000)</f>
        <v>249</v>
      </c>
      <c r="X567" s="807">
        <f>IF(SUM(センター管理!K567)=0,"",SUM(センター管理!K567)/1000)</f>
        <v>249</v>
      </c>
      <c r="Y567" s="807">
        <f>IF(SUM(居宅!H567)=0,"",SUM(居宅!H567)/1000)</f>
        <v>130485</v>
      </c>
      <c r="Z567" s="807">
        <f>IF(SUM(居宅!I567)=0,"",SUM(居宅!I567)/1000)</f>
        <v>26031</v>
      </c>
      <c r="AA567" s="807">
        <f>IF(SUM(居宅!N567)=0,"",SUM(居宅!N567)/1000)</f>
        <v>2292</v>
      </c>
      <c r="AB567" s="807">
        <f>IF(SUM(居宅!U567)=0,"",SUM(居宅!U567)/1000)</f>
        <v>54326</v>
      </c>
      <c r="AC567" s="807">
        <f>IF(SUM(居宅!AH567)=0,"",SUM(居宅!AH567)/1000)</f>
        <v>4908</v>
      </c>
      <c r="AD567" s="807">
        <f>IF(SUM(居宅!AL567)=0,"",SUM(居宅!AL567)/1000)</f>
        <v>4621</v>
      </c>
      <c r="AE567" s="807">
        <f>IF(SUM(居宅!AV567)=0,"",SUM(居宅!AV567)/1000)</f>
        <v>10305</v>
      </c>
      <c r="AF567" s="807">
        <f>IF(SUM(居宅!AZ567)=0,"",SUM(居宅!AZ567)/1000)</f>
        <v>28002</v>
      </c>
      <c r="AG567" s="807">
        <f>IF(SUM(作業所!H567)=0,"",SUM(作業所!H567)/1000)</f>
        <v>4602</v>
      </c>
      <c r="AH567" s="807" t="str">
        <f>IF(SUM(作業所!I567)=0,"",SUM(作業所!I567)/1000)</f>
        <v/>
      </c>
      <c r="AI567" s="807">
        <f>IF(SUM(作業所!K567)=0,"",SUM(作業所!K567)/1000)</f>
        <v>3878</v>
      </c>
      <c r="AJ567" s="807">
        <f>IF(SUM(作業所!R567)=0,"",SUM(作業所!R567)/1000)</f>
        <v>724</v>
      </c>
      <c r="AK567" s="808">
        <f>IF(SUM('市受託(公益)'!H567)=0,"",SUM('市受託(公益)'!H567)/1000)</f>
        <v>6</v>
      </c>
      <c r="AL567" s="418">
        <f>IF(SUM('市受託(公益)'!I567)=0,"",SUM('市受託(公益)'!I567)/1000)</f>
        <v>6</v>
      </c>
      <c r="AM567" s="140" t="str">
        <f>IF(SUM('市受託(公益)'!K567)=0,"",SUM('市受託(公益)'!K567)/1000)</f>
        <v/>
      </c>
    </row>
    <row r="568" spans="1:43" s="130" customFormat="1" ht="13.8" collapsed="1">
      <c r="A568" s="782"/>
      <c r="B568" s="783" t="s">
        <v>648</v>
      </c>
      <c r="C568" s="784" t="s">
        <v>209</v>
      </c>
      <c r="D568" s="783"/>
      <c r="E568" s="784"/>
      <c r="F568" s="783"/>
      <c r="G568" s="784"/>
      <c r="H568" s="829" t="s">
        <v>871</v>
      </c>
      <c r="I568" s="829" t="str">
        <f t="shared" si="131"/>
        <v/>
      </c>
      <c r="J568" s="829" t="str">
        <f t="shared" si="127"/>
        <v xml:space="preserve"> </v>
      </c>
      <c r="K568" s="786" t="str">
        <f>IF(SUM(法人!H568)=0,"",SUM(法人!H568)/1000)</f>
        <v/>
      </c>
      <c r="L568" s="787" t="str">
        <f>IF(SUM(地域!H568)=0,"",SUM(地域!H568)/1000)</f>
        <v/>
      </c>
      <c r="M568" s="787" t="str">
        <f>IF(SUM(相談!H568)=0,"",SUM(相談!H568)/1000)</f>
        <v/>
      </c>
      <c r="N568" s="835" t="str">
        <f>IF(SUM(相談!I568)=0,"",SUM(相談!I568)/1000)</f>
        <v/>
      </c>
      <c r="O568" s="835" t="str">
        <f>IF(SUM(相談!M568)=0,"",SUM(相談!M568)/1000)</f>
        <v/>
      </c>
      <c r="P568" s="835" t="str">
        <f>IF(SUM(相談!Q568)=0,"",SUM(相談!Q568)/1000)</f>
        <v/>
      </c>
      <c r="Q568" s="787" t="str">
        <f>IF(SUM(基金!H568)=0,"",SUM(基金!H568)/1000)</f>
        <v/>
      </c>
      <c r="R568" s="787" t="str">
        <f>IF(SUM(善銀!H568)=0,"",SUM(善銀!H568)/1000)</f>
        <v/>
      </c>
      <c r="S568" s="787" t="str">
        <f>IF(SUM(一般募金!H568)=0,"",SUM(一般募金!H568)/1000)</f>
        <v/>
      </c>
      <c r="T568" s="835" t="str">
        <f>IF(SUM(一般募金!I568)=0,"",SUM(一般募金!I568)/1000)</f>
        <v/>
      </c>
      <c r="U568" s="835" t="str">
        <f>IF(SUM(一般募金!K568)=0,"",SUM(一般募金!K568)/1000)</f>
        <v/>
      </c>
      <c r="V568" s="787" t="str">
        <f>IF(SUM(歳末募金!H568)=0,"",SUM(歳末募金!I568)/1000)</f>
        <v/>
      </c>
      <c r="W568" s="787" t="str">
        <f>IF(SUM(センター管理!H568)=0,"",SUM(センター管理!H568)/1000)</f>
        <v/>
      </c>
      <c r="X568" s="835" t="str">
        <f>IF(SUM(センター管理!K568)=0,"",SUM(センター管理!K568)/1000)</f>
        <v/>
      </c>
      <c r="Y568" s="787" t="str">
        <f>IF(SUM(居宅!H568)=0,"",SUM(居宅!H568)/1000)</f>
        <v/>
      </c>
      <c r="Z568" s="835" t="str">
        <f>IF(SUM(居宅!I568)=0,"",SUM(居宅!I568)/1000)</f>
        <v/>
      </c>
      <c r="AA568" s="835" t="str">
        <f>IF(SUM(居宅!N568)=0,"",SUM(居宅!N568)/1000)</f>
        <v/>
      </c>
      <c r="AB568" s="835" t="str">
        <f>IF(SUM(居宅!U568)=0,"",SUM(居宅!U568)/1000)</f>
        <v/>
      </c>
      <c r="AC568" s="835" t="str">
        <f>IF(SUM(居宅!AH568)=0,"",SUM(居宅!AH568)/1000)</f>
        <v/>
      </c>
      <c r="AD568" s="835" t="str">
        <f>IF(SUM(居宅!AL568)=0,"",SUM(居宅!AL568)/1000)</f>
        <v/>
      </c>
      <c r="AE568" s="835" t="str">
        <f>IF(SUM(居宅!AV568)=0,"",SUM(居宅!AV568)/1000)</f>
        <v/>
      </c>
      <c r="AF568" s="835" t="str">
        <f>IF(SUM(居宅!AZ568)=0,"",SUM(居宅!AZ568)/1000)</f>
        <v/>
      </c>
      <c r="AG568" s="787" t="str">
        <f>IF(SUM(作業所!H568)=0,"",SUM(作業所!H568)/1000)</f>
        <v/>
      </c>
      <c r="AH568" s="835" t="str">
        <f>IF(SUM(作業所!I568)=0,"",SUM(作業所!I568)/1000)</f>
        <v/>
      </c>
      <c r="AI568" s="835" t="str">
        <f>IF(SUM(作業所!K568)=0,"",SUM(作業所!K568)/1000)</f>
        <v/>
      </c>
      <c r="AJ568" s="835" t="str">
        <f>IF(SUM(作業所!R568)=0,"",SUM(作業所!R568)/1000)</f>
        <v/>
      </c>
      <c r="AK568" s="788" t="str">
        <f>IF(SUM('市受託(公益)'!H568)=0,"",SUM('市受託(公益)'!H568)/1000)</f>
        <v/>
      </c>
      <c r="AL568" s="408" t="str">
        <f>IF(SUM('市受託(公益)'!I568)=0,"",SUM('市受託(公益)'!I568)/1000)</f>
        <v/>
      </c>
      <c r="AM568" s="129" t="str">
        <f>IF(SUM('市受託(公益)'!K568)=0,"",SUM('市受託(公益)'!K568)/1000)</f>
        <v/>
      </c>
    </row>
    <row r="569" spans="1:43" ht="13.8" hidden="1" outlineLevel="1">
      <c r="A569" s="789"/>
      <c r="B569" s="790"/>
      <c r="C569" s="791"/>
      <c r="D569" s="792" t="s">
        <v>193</v>
      </c>
      <c r="E569" s="796" t="s">
        <v>209</v>
      </c>
      <c r="F569" s="792"/>
      <c r="G569" s="736"/>
      <c r="H569" s="829" t="s">
        <v>871</v>
      </c>
      <c r="I569" s="829" t="str">
        <f t="shared" si="131"/>
        <v/>
      </c>
      <c r="J569" s="829" t="str">
        <f t="shared" si="127"/>
        <v xml:space="preserve"> </v>
      </c>
      <c r="K569" s="786" t="str">
        <f>IF(SUM(法人!H569)=0,"",SUM(法人!H569)/1000)</f>
        <v/>
      </c>
      <c r="L569" s="787" t="str">
        <f>IF(SUM(地域!H569)=0,"",SUM(地域!H569)/1000)</f>
        <v/>
      </c>
      <c r="M569" s="787" t="str">
        <f>IF(SUM(相談!H569)=0,"",SUM(相談!H569)/1000)</f>
        <v/>
      </c>
      <c r="N569" s="835" t="str">
        <f>IF(SUM(相談!I569)=0,"",SUM(相談!I569)/1000)</f>
        <v/>
      </c>
      <c r="O569" s="835" t="str">
        <f>IF(SUM(相談!M569)=0,"",SUM(相談!M569)/1000)</f>
        <v/>
      </c>
      <c r="P569" s="835" t="str">
        <f>IF(SUM(相談!Q569)=0,"",SUM(相談!Q569)/1000)</f>
        <v/>
      </c>
      <c r="Q569" s="787" t="str">
        <f>IF(SUM(基金!H569)=0,"",SUM(基金!H569)/1000)</f>
        <v/>
      </c>
      <c r="R569" s="787" t="str">
        <f>IF(SUM(善銀!H569)=0,"",SUM(善銀!H569)/1000)</f>
        <v/>
      </c>
      <c r="S569" s="787" t="str">
        <f>IF(SUM(一般募金!H569)=0,"",SUM(一般募金!H569)/1000)</f>
        <v/>
      </c>
      <c r="T569" s="835" t="str">
        <f>IF(SUM(一般募金!I569)=0,"",SUM(一般募金!I569)/1000)</f>
        <v/>
      </c>
      <c r="U569" s="835" t="str">
        <f>IF(SUM(一般募金!K569)=0,"",SUM(一般募金!K569)/1000)</f>
        <v/>
      </c>
      <c r="V569" s="787" t="str">
        <f>IF(SUM(歳末募金!H569)=0,"",SUM(歳末募金!I569)/1000)</f>
        <v/>
      </c>
      <c r="W569" s="787" t="str">
        <f>IF(SUM(センター管理!H569)=0,"",SUM(センター管理!H569)/1000)</f>
        <v/>
      </c>
      <c r="X569" s="835" t="str">
        <f>IF(SUM(センター管理!K569)=0,"",SUM(センター管理!K569)/1000)</f>
        <v/>
      </c>
      <c r="Y569" s="787" t="str">
        <f>IF(SUM(居宅!H569)=0,"",SUM(居宅!H569)/1000)</f>
        <v/>
      </c>
      <c r="Z569" s="835" t="str">
        <f>IF(SUM(居宅!I569)=0,"",SUM(居宅!I569)/1000)</f>
        <v/>
      </c>
      <c r="AA569" s="835" t="str">
        <f>IF(SUM(居宅!N569)=0,"",SUM(居宅!N569)/1000)</f>
        <v/>
      </c>
      <c r="AB569" s="835" t="str">
        <f>IF(SUM(居宅!U569)=0,"",SUM(居宅!U569)/1000)</f>
        <v/>
      </c>
      <c r="AC569" s="835" t="str">
        <f>IF(SUM(居宅!AH569)=0,"",SUM(居宅!AH569)/1000)</f>
        <v/>
      </c>
      <c r="AD569" s="835" t="str">
        <f>IF(SUM(居宅!AL569)=0,"",SUM(居宅!AL569)/1000)</f>
        <v/>
      </c>
      <c r="AE569" s="835" t="str">
        <f>IF(SUM(居宅!AV569)=0,"",SUM(居宅!AV569)/1000)</f>
        <v/>
      </c>
      <c r="AF569" s="835" t="str">
        <f>IF(SUM(居宅!AZ569)=0,"",SUM(居宅!AZ569)/1000)</f>
        <v/>
      </c>
      <c r="AG569" s="787" t="str">
        <f>IF(SUM(作業所!H569)=0,"",SUM(作業所!H569)/1000)</f>
        <v/>
      </c>
      <c r="AH569" s="835" t="str">
        <f>IF(SUM(作業所!I569)=0,"",SUM(作業所!I569)/1000)</f>
        <v/>
      </c>
      <c r="AI569" s="835" t="str">
        <f>IF(SUM(作業所!K569)=0,"",SUM(作業所!K569)/1000)</f>
        <v/>
      </c>
      <c r="AJ569" s="835" t="str">
        <f>IF(SUM(作業所!R569)=0,"",SUM(作業所!R569)/1000)</f>
        <v/>
      </c>
      <c r="AK569" s="788" t="str">
        <f>IF(SUM('市受託(公益)'!H569)=0,"",SUM('市受託(公益)'!H569)/1000)</f>
        <v/>
      </c>
      <c r="AL569" s="409" t="str">
        <f>IF(SUM('市受託(公益)'!I569)=0,"",SUM('市受託(公益)'!I569)/1000)</f>
        <v/>
      </c>
      <c r="AM569" s="133" t="str">
        <f>IF(SUM('市受託(公益)'!K569)=0,"",SUM('市受託(公益)'!K569)/1000)</f>
        <v/>
      </c>
    </row>
    <row r="570" spans="1:43" s="130" customFormat="1" ht="13.8" collapsed="1">
      <c r="A570" s="782"/>
      <c r="B570" s="783" t="s">
        <v>649</v>
      </c>
      <c r="C570" s="784" t="s">
        <v>210</v>
      </c>
      <c r="D570" s="793"/>
      <c r="E570" s="736"/>
      <c r="F570" s="792"/>
      <c r="G570" s="794"/>
      <c r="H570" s="829" t="s">
        <v>871</v>
      </c>
      <c r="I570" s="829" t="str">
        <f t="shared" si="131"/>
        <v/>
      </c>
      <c r="J570" s="829" t="str">
        <f t="shared" si="127"/>
        <v xml:space="preserve"> </v>
      </c>
      <c r="K570" s="786" t="str">
        <f>IF(SUM(法人!H570)=0,"",SUM(法人!H570)/1000)</f>
        <v/>
      </c>
      <c r="L570" s="787" t="str">
        <f>IF(SUM(地域!H570)=0,"",SUM(地域!H570)/1000)</f>
        <v/>
      </c>
      <c r="M570" s="787" t="str">
        <f>IF(SUM(相談!H570)=0,"",SUM(相談!H570)/1000)</f>
        <v/>
      </c>
      <c r="N570" s="835" t="str">
        <f>IF(SUM(相談!I570)=0,"",SUM(相談!I570)/1000)</f>
        <v/>
      </c>
      <c r="O570" s="835" t="str">
        <f>IF(SUM(相談!M570)=0,"",SUM(相談!M570)/1000)</f>
        <v/>
      </c>
      <c r="P570" s="835" t="str">
        <f>IF(SUM(相談!Q570)=0,"",SUM(相談!Q570)/1000)</f>
        <v/>
      </c>
      <c r="Q570" s="787" t="str">
        <f>IF(SUM(基金!H570)=0,"",SUM(基金!H570)/1000)</f>
        <v/>
      </c>
      <c r="R570" s="787" t="str">
        <f>IF(SUM(善銀!H570)=0,"",SUM(善銀!H570)/1000)</f>
        <v/>
      </c>
      <c r="S570" s="787" t="str">
        <f>IF(SUM(一般募金!H570)=0,"",SUM(一般募金!H570)/1000)</f>
        <v/>
      </c>
      <c r="T570" s="835" t="str">
        <f>IF(SUM(一般募金!I570)=0,"",SUM(一般募金!I570)/1000)</f>
        <v/>
      </c>
      <c r="U570" s="835" t="str">
        <f>IF(SUM(一般募金!K570)=0,"",SUM(一般募金!K570)/1000)</f>
        <v/>
      </c>
      <c r="V570" s="787" t="str">
        <f>IF(SUM(歳末募金!H570)=0,"",SUM(歳末募金!I570)/1000)</f>
        <v/>
      </c>
      <c r="W570" s="787" t="str">
        <f>IF(SUM(センター管理!H570)=0,"",SUM(センター管理!H570)/1000)</f>
        <v/>
      </c>
      <c r="X570" s="835" t="str">
        <f>IF(SUM(センター管理!K570)=0,"",SUM(センター管理!K570)/1000)</f>
        <v/>
      </c>
      <c r="Y570" s="787" t="str">
        <f>IF(SUM(居宅!H570)=0,"",SUM(居宅!H570)/1000)</f>
        <v/>
      </c>
      <c r="Z570" s="835" t="str">
        <f>IF(SUM(居宅!I570)=0,"",SUM(居宅!I570)/1000)</f>
        <v/>
      </c>
      <c r="AA570" s="835" t="str">
        <f>IF(SUM(居宅!N570)=0,"",SUM(居宅!N570)/1000)</f>
        <v/>
      </c>
      <c r="AB570" s="835" t="str">
        <f>IF(SUM(居宅!U570)=0,"",SUM(居宅!U570)/1000)</f>
        <v/>
      </c>
      <c r="AC570" s="835" t="str">
        <f>IF(SUM(居宅!AH570)=0,"",SUM(居宅!AH570)/1000)</f>
        <v/>
      </c>
      <c r="AD570" s="835" t="str">
        <f>IF(SUM(居宅!AL570)=0,"",SUM(居宅!AL570)/1000)</f>
        <v/>
      </c>
      <c r="AE570" s="835" t="str">
        <f>IF(SUM(居宅!AV570)=0,"",SUM(居宅!AV570)/1000)</f>
        <v/>
      </c>
      <c r="AF570" s="835" t="str">
        <f>IF(SUM(居宅!AZ570)=0,"",SUM(居宅!AZ570)/1000)</f>
        <v/>
      </c>
      <c r="AG570" s="787" t="str">
        <f>IF(SUM(作業所!H570)=0,"",SUM(作業所!H570)/1000)</f>
        <v/>
      </c>
      <c r="AH570" s="835" t="str">
        <f>IF(SUM(作業所!I570)=0,"",SUM(作業所!I570)/1000)</f>
        <v/>
      </c>
      <c r="AI570" s="835" t="str">
        <f>IF(SUM(作業所!K570)=0,"",SUM(作業所!K570)/1000)</f>
        <v/>
      </c>
      <c r="AJ570" s="835" t="str">
        <f>IF(SUM(作業所!R570)=0,"",SUM(作業所!R570)/1000)</f>
        <v/>
      </c>
      <c r="AK570" s="788" t="str">
        <f>IF(SUM('市受託(公益)'!H570)=0,"",SUM('市受託(公益)'!H570)/1000)</f>
        <v/>
      </c>
      <c r="AL570" s="410" t="str">
        <f>IF(SUM('市受託(公益)'!I570)=0,"",SUM('市受託(公益)'!I570)/1000)</f>
        <v/>
      </c>
      <c r="AM570" s="132" t="str">
        <f>IF(SUM('市受託(公益)'!K570)=0,"",SUM('市受託(公益)'!K570)/1000)</f>
        <v/>
      </c>
    </row>
    <row r="571" spans="1:43" ht="13.8" hidden="1" outlineLevel="1">
      <c r="A571" s="789"/>
      <c r="B571" s="790"/>
      <c r="C571" s="791"/>
      <c r="D571" s="792" t="s">
        <v>650</v>
      </c>
      <c r="E571" s="796" t="s">
        <v>210</v>
      </c>
      <c r="F571" s="792"/>
      <c r="G571" s="736"/>
      <c r="H571" s="829" t="s">
        <v>871</v>
      </c>
      <c r="I571" s="829" t="str">
        <f t="shared" si="131"/>
        <v/>
      </c>
      <c r="J571" s="829" t="str">
        <f t="shared" si="127"/>
        <v xml:space="preserve"> </v>
      </c>
      <c r="K571" s="786" t="str">
        <f>IF(SUM(法人!H571)=0,"",SUM(法人!H571)/1000)</f>
        <v/>
      </c>
      <c r="L571" s="787" t="str">
        <f>IF(SUM(地域!H571)=0,"",SUM(地域!H571)/1000)</f>
        <v/>
      </c>
      <c r="M571" s="787" t="str">
        <f>IF(SUM(相談!H571)=0,"",SUM(相談!H571)/1000)</f>
        <v/>
      </c>
      <c r="N571" s="835" t="str">
        <f>IF(SUM(相談!I571)=0,"",SUM(相談!I571)/1000)</f>
        <v/>
      </c>
      <c r="O571" s="835" t="str">
        <f>IF(SUM(相談!M571)=0,"",SUM(相談!M571)/1000)</f>
        <v/>
      </c>
      <c r="P571" s="835" t="str">
        <f>IF(SUM(相談!Q571)=0,"",SUM(相談!Q571)/1000)</f>
        <v/>
      </c>
      <c r="Q571" s="787" t="str">
        <f>IF(SUM(基金!H571)=0,"",SUM(基金!H571)/1000)</f>
        <v/>
      </c>
      <c r="R571" s="787" t="str">
        <f>IF(SUM(善銀!H571)=0,"",SUM(善銀!H571)/1000)</f>
        <v/>
      </c>
      <c r="S571" s="787" t="str">
        <f>IF(SUM(一般募金!H571)=0,"",SUM(一般募金!H571)/1000)</f>
        <v/>
      </c>
      <c r="T571" s="835" t="str">
        <f>IF(SUM(一般募金!I571)=0,"",SUM(一般募金!I571)/1000)</f>
        <v/>
      </c>
      <c r="U571" s="835" t="str">
        <f>IF(SUM(一般募金!K571)=0,"",SUM(一般募金!K571)/1000)</f>
        <v/>
      </c>
      <c r="V571" s="787" t="str">
        <f>IF(SUM(歳末募金!H571)=0,"",SUM(歳末募金!I571)/1000)</f>
        <v/>
      </c>
      <c r="W571" s="787" t="str">
        <f>IF(SUM(センター管理!H571)=0,"",SUM(センター管理!H571)/1000)</f>
        <v/>
      </c>
      <c r="X571" s="835" t="str">
        <f>IF(SUM(センター管理!K571)=0,"",SUM(センター管理!K571)/1000)</f>
        <v/>
      </c>
      <c r="Y571" s="787" t="str">
        <f>IF(SUM(居宅!H571)=0,"",SUM(居宅!H571)/1000)</f>
        <v/>
      </c>
      <c r="Z571" s="835" t="str">
        <f>IF(SUM(居宅!I571)=0,"",SUM(居宅!I571)/1000)</f>
        <v/>
      </c>
      <c r="AA571" s="835" t="str">
        <f>IF(SUM(居宅!N571)=0,"",SUM(居宅!N571)/1000)</f>
        <v/>
      </c>
      <c r="AB571" s="835" t="str">
        <f>IF(SUM(居宅!U571)=0,"",SUM(居宅!U571)/1000)</f>
        <v/>
      </c>
      <c r="AC571" s="835" t="str">
        <f>IF(SUM(居宅!AH571)=0,"",SUM(居宅!AH571)/1000)</f>
        <v/>
      </c>
      <c r="AD571" s="835" t="str">
        <f>IF(SUM(居宅!AL571)=0,"",SUM(居宅!AL571)/1000)</f>
        <v/>
      </c>
      <c r="AE571" s="835" t="str">
        <f>IF(SUM(居宅!AV571)=0,"",SUM(居宅!AV571)/1000)</f>
        <v/>
      </c>
      <c r="AF571" s="835" t="str">
        <f>IF(SUM(居宅!AZ571)=0,"",SUM(居宅!AZ571)/1000)</f>
        <v/>
      </c>
      <c r="AG571" s="787" t="str">
        <f>IF(SUM(作業所!H571)=0,"",SUM(作業所!H571)/1000)</f>
        <v/>
      </c>
      <c r="AH571" s="835" t="str">
        <f>IF(SUM(作業所!I571)=0,"",SUM(作業所!I571)/1000)</f>
        <v/>
      </c>
      <c r="AI571" s="835" t="str">
        <f>IF(SUM(作業所!K571)=0,"",SUM(作業所!K571)/1000)</f>
        <v/>
      </c>
      <c r="AJ571" s="835" t="str">
        <f>IF(SUM(作業所!R571)=0,"",SUM(作業所!R571)/1000)</f>
        <v/>
      </c>
      <c r="AK571" s="788" t="str">
        <f>IF(SUM('市受託(公益)'!H571)=0,"",SUM('市受託(公益)'!H571)/1000)</f>
        <v/>
      </c>
      <c r="AL571" s="409" t="str">
        <f>IF(SUM('市受託(公益)'!I571)=0,"",SUM('市受託(公益)'!I571)/1000)</f>
        <v/>
      </c>
      <c r="AM571" s="133" t="str">
        <f>IF(SUM('市受託(公益)'!K571)=0,"",SUM('市受託(公益)'!K571)/1000)</f>
        <v/>
      </c>
    </row>
    <row r="572" spans="1:43" s="130" customFormat="1" ht="13.8" collapsed="1">
      <c r="A572" s="782"/>
      <c r="B572" s="783" t="s">
        <v>651</v>
      </c>
      <c r="C572" s="784" t="s">
        <v>238</v>
      </c>
      <c r="D572" s="793"/>
      <c r="E572" s="736"/>
      <c r="F572" s="792"/>
      <c r="G572" s="794"/>
      <c r="H572" s="829" t="s">
        <v>871</v>
      </c>
      <c r="I572" s="829" t="str">
        <f t="shared" si="131"/>
        <v/>
      </c>
      <c r="J572" s="829" t="str">
        <f t="shared" si="127"/>
        <v xml:space="preserve"> </v>
      </c>
      <c r="K572" s="786" t="str">
        <f>IF(SUM(法人!H572)=0,"",SUM(法人!H572)/1000)</f>
        <v/>
      </c>
      <c r="L572" s="787" t="str">
        <f>IF(SUM(地域!H572)=0,"",SUM(地域!H572)/1000)</f>
        <v/>
      </c>
      <c r="M572" s="787" t="str">
        <f>IF(SUM(相談!H572)=0,"",SUM(相談!H572)/1000)</f>
        <v/>
      </c>
      <c r="N572" s="835" t="str">
        <f>IF(SUM(相談!I572)=0,"",SUM(相談!I572)/1000)</f>
        <v/>
      </c>
      <c r="O572" s="835" t="str">
        <f>IF(SUM(相談!M572)=0,"",SUM(相談!M572)/1000)</f>
        <v/>
      </c>
      <c r="P572" s="835" t="str">
        <f>IF(SUM(相談!Q572)=0,"",SUM(相談!Q572)/1000)</f>
        <v/>
      </c>
      <c r="Q572" s="787" t="str">
        <f>IF(SUM(基金!H572)=0,"",SUM(基金!H572)/1000)</f>
        <v/>
      </c>
      <c r="R572" s="787" t="str">
        <f>IF(SUM(善銀!H572)=0,"",SUM(善銀!H572)/1000)</f>
        <v/>
      </c>
      <c r="S572" s="787" t="str">
        <f>IF(SUM(一般募金!H572)=0,"",SUM(一般募金!H572)/1000)</f>
        <v/>
      </c>
      <c r="T572" s="835" t="str">
        <f>IF(SUM(一般募金!I572)=0,"",SUM(一般募金!I572)/1000)</f>
        <v/>
      </c>
      <c r="U572" s="835" t="str">
        <f>IF(SUM(一般募金!K572)=0,"",SUM(一般募金!K572)/1000)</f>
        <v/>
      </c>
      <c r="V572" s="787" t="str">
        <f>IF(SUM(歳末募金!H572)=0,"",SUM(歳末募金!I572)/1000)</f>
        <v/>
      </c>
      <c r="W572" s="787" t="str">
        <f>IF(SUM(センター管理!H572)=0,"",SUM(センター管理!H572)/1000)</f>
        <v/>
      </c>
      <c r="X572" s="835" t="str">
        <f>IF(SUM(センター管理!K572)=0,"",SUM(センター管理!K572)/1000)</f>
        <v/>
      </c>
      <c r="Y572" s="787" t="str">
        <f>IF(SUM(居宅!H572)=0,"",SUM(居宅!H572)/1000)</f>
        <v/>
      </c>
      <c r="Z572" s="835" t="str">
        <f>IF(SUM(居宅!I572)=0,"",SUM(居宅!I572)/1000)</f>
        <v/>
      </c>
      <c r="AA572" s="835" t="str">
        <f>IF(SUM(居宅!N572)=0,"",SUM(居宅!N572)/1000)</f>
        <v/>
      </c>
      <c r="AB572" s="835" t="str">
        <f>IF(SUM(居宅!U572)=0,"",SUM(居宅!U572)/1000)</f>
        <v/>
      </c>
      <c r="AC572" s="835" t="str">
        <f>IF(SUM(居宅!AH572)=0,"",SUM(居宅!AH572)/1000)</f>
        <v/>
      </c>
      <c r="AD572" s="835" t="str">
        <f>IF(SUM(居宅!AL572)=0,"",SUM(居宅!AL572)/1000)</f>
        <v/>
      </c>
      <c r="AE572" s="835" t="str">
        <f>IF(SUM(居宅!AV572)=0,"",SUM(居宅!AV572)/1000)</f>
        <v/>
      </c>
      <c r="AF572" s="835" t="str">
        <f>IF(SUM(居宅!AZ572)=0,"",SUM(居宅!AZ572)/1000)</f>
        <v/>
      </c>
      <c r="AG572" s="787" t="str">
        <f>IF(SUM(作業所!H572)=0,"",SUM(作業所!H572)/1000)</f>
        <v/>
      </c>
      <c r="AH572" s="835" t="str">
        <f>IF(SUM(作業所!I572)=0,"",SUM(作業所!I572)/1000)</f>
        <v/>
      </c>
      <c r="AI572" s="835" t="str">
        <f>IF(SUM(作業所!K572)=0,"",SUM(作業所!K572)/1000)</f>
        <v/>
      </c>
      <c r="AJ572" s="835" t="str">
        <f>IF(SUM(作業所!R572)=0,"",SUM(作業所!R572)/1000)</f>
        <v/>
      </c>
      <c r="AK572" s="788" t="str">
        <f>IF(SUM('市受託(公益)'!H572)=0,"",SUM('市受託(公益)'!H572)/1000)</f>
        <v/>
      </c>
      <c r="AL572" s="410" t="str">
        <f>IF(SUM('市受託(公益)'!I572)=0,"",SUM('市受託(公益)'!I572)/1000)</f>
        <v/>
      </c>
      <c r="AM572" s="132" t="str">
        <f>IF(SUM('市受託(公益)'!K572)=0,"",SUM('市受託(公益)'!K572)/1000)</f>
        <v/>
      </c>
    </row>
    <row r="573" spans="1:43" ht="13.8" hidden="1" outlineLevel="1">
      <c r="A573" s="789"/>
      <c r="B573" s="790"/>
      <c r="C573" s="791"/>
      <c r="D573" s="792" t="s">
        <v>652</v>
      </c>
      <c r="E573" s="796" t="s">
        <v>238</v>
      </c>
      <c r="F573" s="792"/>
      <c r="G573" s="736"/>
      <c r="H573" s="829" t="s">
        <v>871</v>
      </c>
      <c r="I573" s="829" t="str">
        <f t="shared" si="131"/>
        <v/>
      </c>
      <c r="J573" s="829" t="str">
        <f t="shared" si="127"/>
        <v xml:space="preserve"> </v>
      </c>
      <c r="K573" s="786" t="str">
        <f>IF(SUM(法人!H573)=0,"",SUM(法人!H573)/1000)</f>
        <v/>
      </c>
      <c r="L573" s="787" t="str">
        <f>IF(SUM(地域!H573)=0,"",SUM(地域!H573)/1000)</f>
        <v/>
      </c>
      <c r="M573" s="787" t="str">
        <f>IF(SUM(相談!H573)=0,"",SUM(相談!H573)/1000)</f>
        <v/>
      </c>
      <c r="N573" s="835" t="str">
        <f>IF(SUM(相談!I573)=0,"",SUM(相談!I573)/1000)</f>
        <v/>
      </c>
      <c r="O573" s="835" t="str">
        <f>IF(SUM(相談!M573)=0,"",SUM(相談!M573)/1000)</f>
        <v/>
      </c>
      <c r="P573" s="835" t="str">
        <f>IF(SUM(相談!Q573)=0,"",SUM(相談!Q573)/1000)</f>
        <v/>
      </c>
      <c r="Q573" s="787" t="str">
        <f>IF(SUM(基金!H573)=0,"",SUM(基金!H573)/1000)</f>
        <v/>
      </c>
      <c r="R573" s="787" t="str">
        <f>IF(SUM(善銀!H573)=0,"",SUM(善銀!H573)/1000)</f>
        <v/>
      </c>
      <c r="S573" s="787" t="str">
        <f>IF(SUM(一般募金!H573)=0,"",SUM(一般募金!H573)/1000)</f>
        <v/>
      </c>
      <c r="T573" s="835" t="str">
        <f>IF(SUM(一般募金!I573)=0,"",SUM(一般募金!I573)/1000)</f>
        <v/>
      </c>
      <c r="U573" s="835" t="str">
        <f>IF(SUM(一般募金!K573)=0,"",SUM(一般募金!K573)/1000)</f>
        <v/>
      </c>
      <c r="V573" s="787" t="str">
        <f>IF(SUM(歳末募金!H573)=0,"",SUM(歳末募金!I573)/1000)</f>
        <v/>
      </c>
      <c r="W573" s="787" t="str">
        <f>IF(SUM(センター管理!H573)=0,"",SUM(センター管理!H573)/1000)</f>
        <v/>
      </c>
      <c r="X573" s="835" t="str">
        <f>IF(SUM(センター管理!K573)=0,"",SUM(センター管理!K573)/1000)</f>
        <v/>
      </c>
      <c r="Y573" s="787" t="str">
        <f>IF(SUM(居宅!H573)=0,"",SUM(居宅!H573)/1000)</f>
        <v/>
      </c>
      <c r="Z573" s="835" t="str">
        <f>IF(SUM(居宅!I573)=0,"",SUM(居宅!I573)/1000)</f>
        <v/>
      </c>
      <c r="AA573" s="835" t="str">
        <f>IF(SUM(居宅!N573)=0,"",SUM(居宅!N573)/1000)</f>
        <v/>
      </c>
      <c r="AB573" s="835" t="str">
        <f>IF(SUM(居宅!U573)=0,"",SUM(居宅!U573)/1000)</f>
        <v/>
      </c>
      <c r="AC573" s="835" t="str">
        <f>IF(SUM(居宅!AH573)=0,"",SUM(居宅!AH573)/1000)</f>
        <v/>
      </c>
      <c r="AD573" s="835" t="str">
        <f>IF(SUM(居宅!AL573)=0,"",SUM(居宅!AL573)/1000)</f>
        <v/>
      </c>
      <c r="AE573" s="835" t="str">
        <f>IF(SUM(居宅!AV573)=0,"",SUM(居宅!AV573)/1000)</f>
        <v/>
      </c>
      <c r="AF573" s="835" t="str">
        <f>IF(SUM(居宅!AZ573)=0,"",SUM(居宅!AZ573)/1000)</f>
        <v/>
      </c>
      <c r="AG573" s="787" t="str">
        <f>IF(SUM(作業所!H573)=0,"",SUM(作業所!H573)/1000)</f>
        <v/>
      </c>
      <c r="AH573" s="835" t="str">
        <f>IF(SUM(作業所!I573)=0,"",SUM(作業所!I573)/1000)</f>
        <v/>
      </c>
      <c r="AI573" s="835" t="str">
        <f>IF(SUM(作業所!K573)=0,"",SUM(作業所!K573)/1000)</f>
        <v/>
      </c>
      <c r="AJ573" s="835" t="str">
        <f>IF(SUM(作業所!R573)=0,"",SUM(作業所!R573)/1000)</f>
        <v/>
      </c>
      <c r="AK573" s="788" t="str">
        <f>IF(SUM('市受託(公益)'!H573)=0,"",SUM('市受託(公益)'!H573)/1000)</f>
        <v/>
      </c>
      <c r="AL573" s="409" t="str">
        <f>IF(SUM('市受託(公益)'!I573)=0,"",SUM('市受託(公益)'!I573)/1000)</f>
        <v/>
      </c>
      <c r="AM573" s="133" t="str">
        <f>IF(SUM('市受託(公益)'!K573)=0,"",SUM('市受託(公益)'!K573)/1000)</f>
        <v/>
      </c>
    </row>
    <row r="574" spans="1:43" s="130" customFormat="1" ht="13.8" collapsed="1">
      <c r="A574" s="782"/>
      <c r="B574" s="783" t="s">
        <v>542</v>
      </c>
      <c r="C574" s="784" t="s">
        <v>1005</v>
      </c>
      <c r="D574" s="793"/>
      <c r="E574" s="794"/>
      <c r="F574" s="793"/>
      <c r="G574" s="794"/>
      <c r="H574" s="829">
        <v>269239</v>
      </c>
      <c r="I574" s="829">
        <f t="shared" si="131"/>
        <v>68842</v>
      </c>
      <c r="J574" s="829">
        <f t="shared" si="127"/>
        <v>-200397</v>
      </c>
      <c r="K574" s="786">
        <f>IF(SUM(法人!H574)=0,"",SUM(法人!H574)/1000)</f>
        <v>39612</v>
      </c>
      <c r="L574" s="787">
        <f>IF(SUM(地域!H574)=0,"",SUM(地域!H574)/1000)</f>
        <v>3939</v>
      </c>
      <c r="M574" s="787">
        <f>IF(SUM(相談!H574)=0,"",SUM(相談!H574)/1000)</f>
        <v>2641</v>
      </c>
      <c r="N574" s="835">
        <f>IF(SUM(相談!I574)=0,"",SUM(相談!I574)/1000)</f>
        <v>2641</v>
      </c>
      <c r="O574" s="835" t="str">
        <f>IF(SUM(相談!M574)=0,"",SUM(相談!M574)/1000)</f>
        <v/>
      </c>
      <c r="P574" s="835" t="str">
        <f>IF(SUM(相談!Q574)=0,"",SUM(相談!Q574)/1000)</f>
        <v/>
      </c>
      <c r="Q574" s="787">
        <f>IF(SUM(基金!H574)=0,"",SUM(基金!H574)/1000)</f>
        <v>17</v>
      </c>
      <c r="R574" s="787" t="str">
        <f>IF(SUM(善銀!H574)=0,"",SUM(善銀!H574)/1000)</f>
        <v/>
      </c>
      <c r="S574" s="787" t="str">
        <f>IF(SUM(一般募金!H574)=0,"",SUM(一般募金!H574)/1000)</f>
        <v/>
      </c>
      <c r="T574" s="835" t="str">
        <f>IF(SUM(一般募金!I574)=0,"",SUM(一般募金!I574)/1000)</f>
        <v/>
      </c>
      <c r="U574" s="835" t="str">
        <f>IF(SUM(一般募金!K574)=0,"",SUM(一般募金!K574)/1000)</f>
        <v/>
      </c>
      <c r="V574" s="787" t="str">
        <f>IF(SUM(歳末募金!H574)=0,"",SUM(歳末募金!I574)/1000)</f>
        <v/>
      </c>
      <c r="W574" s="787" t="str">
        <f>IF(SUM(センター管理!H574)=0,"",SUM(センター管理!H574)/1000)</f>
        <v/>
      </c>
      <c r="X574" s="835" t="str">
        <f>IF(SUM(センター管理!K574)=0,"",SUM(センター管理!K574)/1000)</f>
        <v/>
      </c>
      <c r="Y574" s="787">
        <f>IF(SUM(居宅!H574)=0,"",SUM(居宅!H574)/1000)</f>
        <v>19471</v>
      </c>
      <c r="Z574" s="835">
        <f>IF(SUM(居宅!I574)=0,"",SUM(居宅!I574)/1000)</f>
        <v>1488</v>
      </c>
      <c r="AA574" s="835">
        <f>IF(SUM(居宅!N574)=0,"",SUM(居宅!N574)/1000)</f>
        <v>2206</v>
      </c>
      <c r="AB574" s="835">
        <f>IF(SUM(居宅!U574)=0,"",SUM(居宅!U574)/1000)</f>
        <v>7213</v>
      </c>
      <c r="AC574" s="835">
        <f>IF(SUM(居宅!AH574)=0,"",SUM(居宅!AH574)/1000)</f>
        <v>739</v>
      </c>
      <c r="AD574" s="835">
        <f>IF(SUM(居宅!AL574)=0,"",SUM(居宅!AL574)/1000)</f>
        <v>5013</v>
      </c>
      <c r="AE574" s="835">
        <f>IF(SUM(居宅!AV574)=0,"",SUM(居宅!AV574)/1000)</f>
        <v>1124</v>
      </c>
      <c r="AF574" s="835">
        <f>IF(SUM(居宅!AZ574)=0,"",SUM(居宅!AZ574)/1000)</f>
        <v>1688</v>
      </c>
      <c r="AG574" s="787">
        <f>IF(SUM(作業所!H574)=0,"",SUM(作業所!H574)/1000)</f>
        <v>3162</v>
      </c>
      <c r="AH574" s="835" t="str">
        <f>IF(SUM(作業所!I574)=0,"",SUM(作業所!I574)/1000)</f>
        <v/>
      </c>
      <c r="AI574" s="835">
        <f>IF(SUM(作業所!K574)=0,"",SUM(作業所!K574)/1000)</f>
        <v>1879</v>
      </c>
      <c r="AJ574" s="835">
        <f>IF(SUM(作業所!R574)=0,"",SUM(作業所!R574)/1000)</f>
        <v>1283</v>
      </c>
      <c r="AK574" s="788" t="str">
        <f>IF(SUM('市受託(公益)'!H574)=0,"",SUM('市受託(公益)'!H574)/1000)</f>
        <v/>
      </c>
      <c r="AL574" s="410" t="str">
        <f>IF(SUM('市受託(公益)'!I574)=0,"",SUM('市受託(公益)'!I574)/1000)</f>
        <v/>
      </c>
      <c r="AM574" s="132" t="str">
        <f>IF(SUM('市受託(公益)'!K574)=0,"",SUM('市受託(公益)'!K574)/1000)</f>
        <v/>
      </c>
    </row>
    <row r="575" spans="1:43" ht="13.8" hidden="1" outlineLevel="1">
      <c r="A575" s="789"/>
      <c r="B575" s="790"/>
      <c r="C575" s="791"/>
      <c r="D575" s="792" t="s">
        <v>99</v>
      </c>
      <c r="E575" s="796" t="s">
        <v>330</v>
      </c>
      <c r="F575" s="792"/>
      <c r="G575" s="736"/>
      <c r="H575" s="829">
        <v>14</v>
      </c>
      <c r="I575" s="829">
        <f t="shared" si="131"/>
        <v>14</v>
      </c>
      <c r="J575" s="829">
        <f t="shared" si="127"/>
        <v>0</v>
      </c>
      <c r="K575" s="786" t="str">
        <f>IF(SUM(法人!H575)=0,"",SUM(法人!H575)/1000)</f>
        <v/>
      </c>
      <c r="L575" s="787" t="str">
        <f>IF(SUM(地域!H575)=0,"",SUM(地域!H575)/1000)</f>
        <v/>
      </c>
      <c r="M575" s="787" t="str">
        <f>IF(SUM(相談!H575)=0,"",SUM(相談!H575)/1000)</f>
        <v/>
      </c>
      <c r="N575" s="835" t="str">
        <f>IF(SUM(相談!I575)=0,"",SUM(相談!I575)/1000)</f>
        <v/>
      </c>
      <c r="O575" s="835" t="str">
        <f>IF(SUM(相談!M575)=0,"",SUM(相談!M575)/1000)</f>
        <v/>
      </c>
      <c r="P575" s="835" t="str">
        <f>IF(SUM(相談!Q575)=0,"",SUM(相談!Q575)/1000)</f>
        <v/>
      </c>
      <c r="Q575" s="787">
        <f>IF(SUM(基金!H575)=0,"",SUM(基金!H575)/1000)</f>
        <v>14</v>
      </c>
      <c r="R575" s="787" t="str">
        <f>IF(SUM(善銀!H575)=0,"",SUM(善銀!H575)/1000)</f>
        <v/>
      </c>
      <c r="S575" s="787" t="str">
        <f>IF(SUM(一般募金!H575)=0,"",SUM(一般募金!H575)/1000)</f>
        <v/>
      </c>
      <c r="T575" s="835" t="str">
        <f>IF(SUM(一般募金!I575)=0,"",SUM(一般募金!I575)/1000)</f>
        <v/>
      </c>
      <c r="U575" s="835" t="str">
        <f>IF(SUM(一般募金!K575)=0,"",SUM(一般募金!K575)/1000)</f>
        <v/>
      </c>
      <c r="V575" s="787" t="str">
        <f>IF(SUM(歳末募金!H575)=0,"",SUM(歳末募金!I575)/1000)</f>
        <v/>
      </c>
      <c r="W575" s="787" t="str">
        <f>IF(SUM(センター管理!H575)=0,"",SUM(センター管理!H575)/1000)</f>
        <v/>
      </c>
      <c r="X575" s="835" t="str">
        <f>IF(SUM(センター管理!K575)=0,"",SUM(センター管理!K575)/1000)</f>
        <v/>
      </c>
      <c r="Y575" s="787" t="str">
        <f>IF(SUM(居宅!H575)=0,"",SUM(居宅!H575)/1000)</f>
        <v/>
      </c>
      <c r="Z575" s="835" t="str">
        <f>IF(SUM(居宅!I575)=0,"",SUM(居宅!I575)/1000)</f>
        <v/>
      </c>
      <c r="AA575" s="835" t="str">
        <f>IF(SUM(居宅!N575)=0,"",SUM(居宅!N575)/1000)</f>
        <v/>
      </c>
      <c r="AB575" s="835" t="str">
        <f>IF(SUM(居宅!U575)=0,"",SUM(居宅!U575)/1000)</f>
        <v/>
      </c>
      <c r="AC575" s="835" t="str">
        <f>IF(SUM(居宅!AH575)=0,"",SUM(居宅!AH575)/1000)</f>
        <v/>
      </c>
      <c r="AD575" s="835" t="str">
        <f>IF(SUM(居宅!AL575)=0,"",SUM(居宅!AL575)/1000)</f>
        <v/>
      </c>
      <c r="AE575" s="835" t="str">
        <f>IF(SUM(居宅!AV575)=0,"",SUM(居宅!AV575)/1000)</f>
        <v/>
      </c>
      <c r="AF575" s="835" t="str">
        <f>IF(SUM(居宅!AZ575)=0,"",SUM(居宅!AZ575)/1000)</f>
        <v/>
      </c>
      <c r="AG575" s="787" t="str">
        <f>IF(SUM(作業所!H575)=0,"",SUM(作業所!H575)/1000)</f>
        <v/>
      </c>
      <c r="AH575" s="835" t="str">
        <f>IF(SUM(作業所!I575)=0,"",SUM(作業所!I575)/1000)</f>
        <v/>
      </c>
      <c r="AI575" s="835" t="str">
        <f>IF(SUM(作業所!K575)=0,"",SUM(作業所!K575)/1000)</f>
        <v/>
      </c>
      <c r="AJ575" s="835" t="str">
        <f>IF(SUM(作業所!R575)=0,"",SUM(作業所!R575)/1000)</f>
        <v/>
      </c>
      <c r="AK575" s="788" t="str">
        <f>IF(SUM('市受託(公益)'!H575)=0,"",SUM('市受託(公益)'!H575)/1000)</f>
        <v/>
      </c>
      <c r="AL575" s="409" t="str">
        <f>IF(SUM('市受託(公益)'!I575)=0,"",SUM('市受託(公益)'!I575)/1000)</f>
        <v/>
      </c>
      <c r="AM575" s="133" t="str">
        <f>IF(SUM('市受託(公益)'!K575)=0,"",SUM('市受託(公益)'!K575)/1000)</f>
        <v/>
      </c>
    </row>
    <row r="576" spans="1:43" ht="13.8" hidden="1" outlineLevel="1">
      <c r="A576" s="789"/>
      <c r="B576" s="738"/>
      <c r="C576" s="739"/>
      <c r="D576" s="792" t="s">
        <v>533</v>
      </c>
      <c r="E576" s="796" t="s">
        <v>331</v>
      </c>
      <c r="F576" s="792"/>
      <c r="G576" s="736"/>
      <c r="H576" s="829">
        <v>5</v>
      </c>
      <c r="I576" s="829">
        <f t="shared" si="131"/>
        <v>3</v>
      </c>
      <c r="J576" s="829">
        <f t="shared" si="127"/>
        <v>-2</v>
      </c>
      <c r="K576" s="786" t="str">
        <f>IF(SUM(法人!H576)=0,"",SUM(法人!H576)/1000)</f>
        <v/>
      </c>
      <c r="L576" s="787" t="str">
        <f>IF(SUM(地域!H576)=0,"",SUM(地域!H576)/1000)</f>
        <v/>
      </c>
      <c r="M576" s="787" t="str">
        <f>IF(SUM(相談!H576)=0,"",SUM(相談!H576)/1000)</f>
        <v/>
      </c>
      <c r="N576" s="835" t="str">
        <f>IF(SUM(相談!I576)=0,"",SUM(相談!I576)/1000)</f>
        <v/>
      </c>
      <c r="O576" s="835" t="str">
        <f>IF(SUM(相談!M576)=0,"",SUM(相談!M576)/1000)</f>
        <v/>
      </c>
      <c r="P576" s="835" t="str">
        <f>IF(SUM(相談!Q576)=0,"",SUM(相談!Q576)/1000)</f>
        <v/>
      </c>
      <c r="Q576" s="787">
        <f>IF(SUM(基金!H576)=0,"",SUM(基金!H576)/1000)</f>
        <v>3</v>
      </c>
      <c r="R576" s="787" t="str">
        <f>IF(SUM(善銀!H576)=0,"",SUM(善銀!H576)/1000)</f>
        <v/>
      </c>
      <c r="S576" s="787" t="str">
        <f>IF(SUM(一般募金!H576)=0,"",SUM(一般募金!H576)/1000)</f>
        <v/>
      </c>
      <c r="T576" s="835" t="str">
        <f>IF(SUM(一般募金!I576)=0,"",SUM(一般募金!I576)/1000)</f>
        <v/>
      </c>
      <c r="U576" s="835" t="str">
        <f>IF(SUM(一般募金!K576)=0,"",SUM(一般募金!K576)/1000)</f>
        <v/>
      </c>
      <c r="V576" s="787" t="str">
        <f>IF(SUM(歳末募金!H576)=0,"",SUM(歳末募金!I576)/1000)</f>
        <v/>
      </c>
      <c r="W576" s="787" t="str">
        <f>IF(SUM(センター管理!H576)=0,"",SUM(センター管理!H576)/1000)</f>
        <v/>
      </c>
      <c r="X576" s="835" t="str">
        <f>IF(SUM(センター管理!K576)=0,"",SUM(センター管理!K576)/1000)</f>
        <v/>
      </c>
      <c r="Y576" s="787" t="str">
        <f>IF(SUM(居宅!H576)=0,"",SUM(居宅!H576)/1000)</f>
        <v/>
      </c>
      <c r="Z576" s="835" t="str">
        <f>IF(SUM(居宅!I576)=0,"",SUM(居宅!I576)/1000)</f>
        <v/>
      </c>
      <c r="AA576" s="835" t="str">
        <f>IF(SUM(居宅!N576)=0,"",SUM(居宅!N576)/1000)</f>
        <v/>
      </c>
      <c r="AB576" s="835" t="str">
        <f>IF(SUM(居宅!U576)=0,"",SUM(居宅!U576)/1000)</f>
        <v/>
      </c>
      <c r="AC576" s="835" t="str">
        <f>IF(SUM(居宅!AH576)=0,"",SUM(居宅!AH576)/1000)</f>
        <v/>
      </c>
      <c r="AD576" s="835" t="str">
        <f>IF(SUM(居宅!AL576)=0,"",SUM(居宅!AL576)/1000)</f>
        <v/>
      </c>
      <c r="AE576" s="835" t="str">
        <f>IF(SUM(居宅!AV576)=0,"",SUM(居宅!AV576)/1000)</f>
        <v/>
      </c>
      <c r="AF576" s="835" t="str">
        <f>IF(SUM(居宅!AZ576)=0,"",SUM(居宅!AZ576)/1000)</f>
        <v/>
      </c>
      <c r="AG576" s="787" t="str">
        <f>IF(SUM(作業所!H576)=0,"",SUM(作業所!H576)/1000)</f>
        <v/>
      </c>
      <c r="AH576" s="835" t="str">
        <f>IF(SUM(作業所!I576)=0,"",SUM(作業所!I576)/1000)</f>
        <v/>
      </c>
      <c r="AI576" s="835" t="str">
        <f>IF(SUM(作業所!K576)=0,"",SUM(作業所!K576)/1000)</f>
        <v/>
      </c>
      <c r="AJ576" s="835" t="str">
        <f>IF(SUM(作業所!R576)=0,"",SUM(作業所!R576)/1000)</f>
        <v/>
      </c>
      <c r="AK576" s="788" t="str">
        <f>IF(SUM('市受託(公益)'!H576)=0,"",SUM('市受託(公益)'!H576)/1000)</f>
        <v/>
      </c>
      <c r="AL576" s="409" t="str">
        <f>IF(SUM('市受託(公益)'!I576)=0,"",SUM('市受託(公益)'!I576)/1000)</f>
        <v/>
      </c>
      <c r="AM576" s="133" t="str">
        <f>IF(SUM('市受託(公益)'!K576)=0,"",SUM('市受託(公益)'!K576)/1000)</f>
        <v/>
      </c>
    </row>
    <row r="577" spans="1:39" ht="13.8" hidden="1" outlineLevel="1">
      <c r="A577" s="789"/>
      <c r="B577" s="738"/>
      <c r="C577" s="739"/>
      <c r="D577" s="792" t="s">
        <v>534</v>
      </c>
      <c r="E577" s="796" t="s">
        <v>329</v>
      </c>
      <c r="F577" s="792"/>
      <c r="G577" s="736"/>
      <c r="H577" s="829">
        <v>219709</v>
      </c>
      <c r="I577" s="829">
        <f t="shared" si="131"/>
        <v>100</v>
      </c>
      <c r="J577" s="829">
        <f t="shared" si="127"/>
        <v>-219609</v>
      </c>
      <c r="K577" s="786" t="str">
        <f>IF(SUM(法人!H577)=0,"",SUM(法人!H577)/1000)</f>
        <v/>
      </c>
      <c r="L577" s="787" t="str">
        <f>IF(SUM(地域!H577)=0,"",SUM(地域!H577)/1000)</f>
        <v/>
      </c>
      <c r="M577" s="787" t="str">
        <f>IF(SUM(相談!H577)=0,"",SUM(相談!H577)/1000)</f>
        <v/>
      </c>
      <c r="N577" s="835" t="str">
        <f>IF(SUM(相談!I577)=0,"",SUM(相談!I577)/1000)</f>
        <v/>
      </c>
      <c r="O577" s="835" t="str">
        <f>IF(SUM(相談!M577)=0,"",SUM(相談!M577)/1000)</f>
        <v/>
      </c>
      <c r="P577" s="835" t="str">
        <f>IF(SUM(相談!Q577)=0,"",SUM(相談!Q577)/1000)</f>
        <v/>
      </c>
      <c r="Q577" s="787" t="str">
        <f>IF(SUM(基金!H577)=0,"",SUM(基金!H577)/1000)</f>
        <v/>
      </c>
      <c r="R577" s="787" t="str">
        <f>IF(SUM(善銀!H577)=0,"",SUM(善銀!H577)/1000)</f>
        <v/>
      </c>
      <c r="S577" s="787" t="str">
        <f>IF(SUM(一般募金!H577)=0,"",SUM(一般募金!H577)/1000)</f>
        <v/>
      </c>
      <c r="T577" s="835" t="str">
        <f>IF(SUM(一般募金!I577)=0,"",SUM(一般募金!I577)/1000)</f>
        <v/>
      </c>
      <c r="U577" s="835" t="str">
        <f>IF(SUM(一般募金!K577)=0,"",SUM(一般募金!K577)/1000)</f>
        <v/>
      </c>
      <c r="V577" s="787" t="str">
        <f>IF(SUM(歳末募金!H577)=0,"",SUM(歳末募金!I577)/1000)</f>
        <v/>
      </c>
      <c r="W577" s="787" t="str">
        <f>IF(SUM(センター管理!H577)=0,"",SUM(センター管理!H577)/1000)</f>
        <v/>
      </c>
      <c r="X577" s="835" t="str">
        <f>IF(SUM(センター管理!K577)=0,"",SUM(センター管理!K577)/1000)</f>
        <v/>
      </c>
      <c r="Y577" s="787">
        <f>IF(SUM(居宅!H577)=0,"",SUM(居宅!H577)/1000)</f>
        <v>100</v>
      </c>
      <c r="Z577" s="835">
        <f>IF(SUM(居宅!I577)=0,"",SUM(居宅!I577)/1000)</f>
        <v>100</v>
      </c>
      <c r="AA577" s="835" t="str">
        <f>IF(SUM(居宅!N577)=0,"",SUM(居宅!N577)/1000)</f>
        <v/>
      </c>
      <c r="AB577" s="835" t="str">
        <f>IF(SUM(居宅!U577)=0,"",SUM(居宅!U577)/1000)</f>
        <v/>
      </c>
      <c r="AC577" s="835" t="str">
        <f>IF(SUM(居宅!AH577)=0,"",SUM(居宅!AH577)/1000)</f>
        <v/>
      </c>
      <c r="AD577" s="835" t="str">
        <f>IF(SUM(居宅!AL577)=0,"",SUM(居宅!AL577)/1000)</f>
        <v/>
      </c>
      <c r="AE577" s="835" t="str">
        <f>IF(SUM(居宅!AV577)=0,"",SUM(居宅!AV577)/1000)</f>
        <v/>
      </c>
      <c r="AF577" s="835" t="str">
        <f>IF(SUM(居宅!AZ577)=0,"",SUM(居宅!AZ577)/1000)</f>
        <v/>
      </c>
      <c r="AG577" s="787" t="str">
        <f>IF(SUM(作業所!H577)=0,"",SUM(作業所!H577)/1000)</f>
        <v/>
      </c>
      <c r="AH577" s="835" t="str">
        <f>IF(SUM(作業所!I577)=0,"",SUM(作業所!I577)/1000)</f>
        <v/>
      </c>
      <c r="AI577" s="835" t="str">
        <f>IF(SUM(作業所!K577)=0,"",SUM(作業所!K577)/1000)</f>
        <v/>
      </c>
      <c r="AJ577" s="835" t="str">
        <f>IF(SUM(作業所!R577)=0,"",SUM(作業所!R577)/1000)</f>
        <v/>
      </c>
      <c r="AK577" s="788" t="str">
        <f>IF(SUM('市受託(公益)'!H577)=0,"",SUM('市受託(公益)'!H577)/1000)</f>
        <v/>
      </c>
      <c r="AL577" s="409" t="str">
        <f>IF(SUM('市受託(公益)'!I577)=0,"",SUM('市受託(公益)'!I577)/1000)</f>
        <v/>
      </c>
      <c r="AM577" s="133" t="str">
        <f>IF(SUM('市受託(公益)'!K577)=0,"",SUM('市受託(公益)'!K577)/1000)</f>
        <v/>
      </c>
    </row>
    <row r="578" spans="1:39" ht="13.8" hidden="1" outlineLevel="1">
      <c r="A578" s="789"/>
      <c r="B578" s="738"/>
      <c r="C578" s="739"/>
      <c r="D578" s="792" t="s">
        <v>535</v>
      </c>
      <c r="E578" s="736" t="s">
        <v>344</v>
      </c>
      <c r="F578" s="792"/>
      <c r="G578" s="736"/>
      <c r="H578" s="829">
        <v>1</v>
      </c>
      <c r="I578" s="829" t="str">
        <f t="shared" si="131"/>
        <v/>
      </c>
      <c r="J578" s="829" t="e">
        <f t="shared" si="127"/>
        <v>#VALUE!</v>
      </c>
      <c r="K578" s="786" t="str">
        <f>IF(SUM(法人!H578)=0,"",SUM(法人!H578)/1000)</f>
        <v/>
      </c>
      <c r="L578" s="787" t="str">
        <f>IF(SUM(地域!H578)=0,"",SUM(地域!H578)/1000)</f>
        <v/>
      </c>
      <c r="M578" s="787" t="str">
        <f>IF(SUM(相談!H578)=0,"",SUM(相談!H578)/1000)</f>
        <v/>
      </c>
      <c r="N578" s="835" t="str">
        <f>IF(SUM(相談!I578)=0,"",SUM(相談!I578)/1000)</f>
        <v/>
      </c>
      <c r="O578" s="835" t="str">
        <f>IF(SUM(相談!M578)=0,"",SUM(相談!M578)/1000)</f>
        <v/>
      </c>
      <c r="P578" s="835" t="str">
        <f>IF(SUM(相談!Q578)=0,"",SUM(相談!Q578)/1000)</f>
        <v/>
      </c>
      <c r="Q578" s="787" t="str">
        <f>IF(SUM(基金!H578)=0,"",SUM(基金!H578)/1000)</f>
        <v/>
      </c>
      <c r="R578" s="787" t="str">
        <f>IF(SUM(善銀!H578)=0,"",SUM(善銀!H578)/1000)</f>
        <v/>
      </c>
      <c r="S578" s="787" t="str">
        <f>IF(SUM(一般募金!H578)=0,"",SUM(一般募金!H578)/1000)</f>
        <v/>
      </c>
      <c r="T578" s="835" t="str">
        <f>IF(SUM(一般募金!I578)=0,"",SUM(一般募金!I578)/1000)</f>
        <v/>
      </c>
      <c r="U578" s="835" t="str">
        <f>IF(SUM(一般募金!K578)=0,"",SUM(一般募金!K578)/1000)</f>
        <v/>
      </c>
      <c r="V578" s="787" t="str">
        <f>IF(SUM(歳末募金!H578)=0,"",SUM(歳末募金!I578)/1000)</f>
        <v/>
      </c>
      <c r="W578" s="787" t="str">
        <f>IF(SUM(センター管理!H578)=0,"",SUM(センター管理!H578)/1000)</f>
        <v/>
      </c>
      <c r="X578" s="835" t="str">
        <f>IF(SUM(センター管理!K578)=0,"",SUM(センター管理!K578)/1000)</f>
        <v/>
      </c>
      <c r="Y578" s="787" t="str">
        <f>IF(SUM(居宅!H578)=0,"",SUM(居宅!H578)/1000)</f>
        <v/>
      </c>
      <c r="Z578" s="835" t="str">
        <f>IF(SUM(居宅!I578)=0,"",SUM(居宅!I578)/1000)</f>
        <v/>
      </c>
      <c r="AA578" s="835" t="str">
        <f>IF(SUM(居宅!N578)=0,"",SUM(居宅!N578)/1000)</f>
        <v/>
      </c>
      <c r="AB578" s="835" t="str">
        <f>IF(SUM(居宅!U578)=0,"",SUM(居宅!U578)/1000)</f>
        <v/>
      </c>
      <c r="AC578" s="835" t="str">
        <f>IF(SUM(居宅!AH578)=0,"",SUM(居宅!AH578)/1000)</f>
        <v/>
      </c>
      <c r="AD578" s="835" t="str">
        <f>IF(SUM(居宅!AL578)=0,"",SUM(居宅!AL578)/1000)</f>
        <v/>
      </c>
      <c r="AE578" s="835" t="str">
        <f>IF(SUM(居宅!AV578)=0,"",SUM(居宅!AV578)/1000)</f>
        <v/>
      </c>
      <c r="AF578" s="835" t="str">
        <f>IF(SUM(居宅!AZ578)=0,"",SUM(居宅!AZ578)/1000)</f>
        <v/>
      </c>
      <c r="AG578" s="787" t="str">
        <f>IF(SUM(作業所!H578)=0,"",SUM(作業所!H578)/1000)</f>
        <v/>
      </c>
      <c r="AH578" s="835" t="str">
        <f>IF(SUM(作業所!I578)=0,"",SUM(作業所!I578)/1000)</f>
        <v/>
      </c>
      <c r="AI578" s="835" t="str">
        <f>IF(SUM(作業所!K578)=0,"",SUM(作業所!K578)/1000)</f>
        <v/>
      </c>
      <c r="AJ578" s="835" t="str">
        <f>IF(SUM(作業所!R578)=0,"",SUM(作業所!R578)/1000)</f>
        <v/>
      </c>
      <c r="AK578" s="788" t="str">
        <f>IF(SUM('市受託(公益)'!H578)=0,"",SUM('市受託(公益)'!H578)/1000)</f>
        <v/>
      </c>
      <c r="AL578" s="409" t="str">
        <f>IF(SUM('市受託(公益)'!I578)=0,"",SUM('市受託(公益)'!I578)/1000)</f>
        <v/>
      </c>
      <c r="AM578" s="133" t="str">
        <f>IF(SUM('市受託(公益)'!K578)=0,"",SUM('市受託(公益)'!K578)/1000)</f>
        <v/>
      </c>
    </row>
    <row r="579" spans="1:39" ht="13.8" hidden="1" outlineLevel="1">
      <c r="A579" s="789"/>
      <c r="B579" s="738"/>
      <c r="C579" s="739"/>
      <c r="D579" s="792" t="s">
        <v>536</v>
      </c>
      <c r="E579" s="736" t="s">
        <v>346</v>
      </c>
      <c r="F579" s="792"/>
      <c r="G579" s="736"/>
      <c r="H579" s="829">
        <v>2</v>
      </c>
      <c r="I579" s="829">
        <f t="shared" si="131"/>
        <v>1</v>
      </c>
      <c r="J579" s="829">
        <f t="shared" si="127"/>
        <v>-1</v>
      </c>
      <c r="K579" s="786" t="str">
        <f>IF(SUM(法人!H579)=0,"",SUM(法人!H579)/1000)</f>
        <v/>
      </c>
      <c r="L579" s="787" t="str">
        <f>IF(SUM(地域!H579)=0,"",SUM(地域!H579)/1000)</f>
        <v/>
      </c>
      <c r="M579" s="787" t="str">
        <f>IF(SUM(相談!H579)=0,"",SUM(相談!H579)/1000)</f>
        <v/>
      </c>
      <c r="N579" s="835" t="str">
        <f>IF(SUM(相談!I579)=0,"",SUM(相談!I579)/1000)</f>
        <v/>
      </c>
      <c r="O579" s="835" t="str">
        <f>IF(SUM(相談!M579)=0,"",SUM(相談!M579)/1000)</f>
        <v/>
      </c>
      <c r="P579" s="835" t="str">
        <f>IF(SUM(相談!Q579)=0,"",SUM(相談!Q579)/1000)</f>
        <v/>
      </c>
      <c r="Q579" s="787" t="str">
        <f>IF(SUM(基金!H579)=0,"",SUM(基金!H579)/1000)</f>
        <v/>
      </c>
      <c r="R579" s="787" t="str">
        <f>IF(SUM(善銀!H579)=0,"",SUM(善銀!H579)/1000)</f>
        <v/>
      </c>
      <c r="S579" s="787" t="str">
        <f>IF(SUM(一般募金!H579)=0,"",SUM(一般募金!H579)/1000)</f>
        <v/>
      </c>
      <c r="T579" s="835" t="str">
        <f>IF(SUM(一般募金!I579)=0,"",SUM(一般募金!I579)/1000)</f>
        <v/>
      </c>
      <c r="U579" s="835" t="str">
        <f>IF(SUM(一般募金!K579)=0,"",SUM(一般募金!K579)/1000)</f>
        <v/>
      </c>
      <c r="V579" s="787" t="str">
        <f>IF(SUM(歳末募金!H579)=0,"",SUM(歳末募金!I579)/1000)</f>
        <v/>
      </c>
      <c r="W579" s="787" t="str">
        <f>IF(SUM(センター管理!H579)=0,"",SUM(センター管理!H579)/1000)</f>
        <v/>
      </c>
      <c r="X579" s="835" t="str">
        <f>IF(SUM(センター管理!K579)=0,"",SUM(センター管理!K579)/1000)</f>
        <v/>
      </c>
      <c r="Y579" s="787" t="str">
        <f>IF(SUM(居宅!H579)=0,"",SUM(居宅!H579)/1000)</f>
        <v/>
      </c>
      <c r="Z579" s="835" t="str">
        <f>IF(SUM(居宅!I579)=0,"",SUM(居宅!I579)/1000)</f>
        <v/>
      </c>
      <c r="AA579" s="835" t="str">
        <f>IF(SUM(居宅!N579)=0,"",SUM(居宅!N579)/1000)</f>
        <v/>
      </c>
      <c r="AB579" s="835" t="str">
        <f>IF(SUM(居宅!U579)=0,"",SUM(居宅!U579)/1000)</f>
        <v/>
      </c>
      <c r="AC579" s="835" t="str">
        <f>IF(SUM(居宅!AH579)=0,"",SUM(居宅!AH579)/1000)</f>
        <v/>
      </c>
      <c r="AD579" s="835" t="str">
        <f>IF(SUM(居宅!AL579)=0,"",SUM(居宅!AL579)/1000)</f>
        <v/>
      </c>
      <c r="AE579" s="835" t="str">
        <f>IF(SUM(居宅!AV579)=0,"",SUM(居宅!AV579)/1000)</f>
        <v/>
      </c>
      <c r="AF579" s="835" t="str">
        <f>IF(SUM(居宅!AZ579)=0,"",SUM(居宅!AZ579)/1000)</f>
        <v/>
      </c>
      <c r="AG579" s="787">
        <f>IF(SUM(作業所!H579)=0,"",SUM(作業所!H579)/1000)</f>
        <v>1</v>
      </c>
      <c r="AH579" s="835" t="str">
        <f>IF(SUM(作業所!I579)=0,"",SUM(作業所!I579)/1000)</f>
        <v/>
      </c>
      <c r="AI579" s="835" t="str">
        <f>IF(SUM(作業所!K579)=0,"",SUM(作業所!K579)/1000)</f>
        <v/>
      </c>
      <c r="AJ579" s="835">
        <f>IF(SUM(作業所!R579)=0,"",SUM(作業所!R579)/1000)</f>
        <v>1</v>
      </c>
      <c r="AK579" s="788" t="str">
        <f>IF(SUM('市受託(公益)'!H579)=0,"",SUM('市受託(公益)'!H579)/1000)</f>
        <v/>
      </c>
      <c r="AL579" s="409" t="str">
        <f>IF(SUM('市受託(公益)'!I579)=0,"",SUM('市受託(公益)'!I579)/1000)</f>
        <v/>
      </c>
      <c r="AM579" s="133" t="str">
        <f>IF(SUM('市受託(公益)'!K579)=0,"",SUM('市受託(公益)'!K579)/1000)</f>
        <v/>
      </c>
    </row>
    <row r="580" spans="1:39" ht="13.8" hidden="1" outlineLevel="1">
      <c r="A580" s="789"/>
      <c r="B580" s="738"/>
      <c r="C580" s="739"/>
      <c r="D580" s="792" t="s">
        <v>537</v>
      </c>
      <c r="E580" s="736" t="s">
        <v>347</v>
      </c>
      <c r="F580" s="792"/>
      <c r="G580" s="736"/>
      <c r="H580" s="829">
        <v>19009</v>
      </c>
      <c r="I580" s="829">
        <f t="shared" si="131"/>
        <v>37549</v>
      </c>
      <c r="J580" s="829">
        <f t="shared" si="127"/>
        <v>18540</v>
      </c>
      <c r="K580" s="786">
        <f>IF(SUM(法人!H580)=0,"",SUM(法人!H580)/1000)</f>
        <v>37549</v>
      </c>
      <c r="L580" s="787" t="str">
        <f>IF(SUM(地域!H580)=0,"",SUM(地域!H580)/1000)</f>
        <v/>
      </c>
      <c r="M580" s="787" t="str">
        <f>IF(SUM(相談!H580)=0,"",SUM(相談!H580)/1000)</f>
        <v/>
      </c>
      <c r="N580" s="835" t="str">
        <f>IF(SUM(相談!I580)=0,"",SUM(相談!I580)/1000)</f>
        <v/>
      </c>
      <c r="O580" s="835" t="str">
        <f>IF(SUM(相談!M580)=0,"",SUM(相談!M580)/1000)</f>
        <v/>
      </c>
      <c r="P580" s="835" t="str">
        <f>IF(SUM(相談!Q580)=0,"",SUM(相談!Q580)/1000)</f>
        <v/>
      </c>
      <c r="Q580" s="787" t="str">
        <f>IF(SUM(基金!H580)=0,"",SUM(基金!H580)/1000)</f>
        <v/>
      </c>
      <c r="R580" s="787" t="str">
        <f>IF(SUM(善銀!H580)=0,"",SUM(善銀!H580)/1000)</f>
        <v/>
      </c>
      <c r="S580" s="787" t="str">
        <f>IF(SUM(一般募金!H580)=0,"",SUM(一般募金!H580)/1000)</f>
        <v/>
      </c>
      <c r="T580" s="835" t="str">
        <f>IF(SUM(一般募金!I580)=0,"",SUM(一般募金!I580)/1000)</f>
        <v/>
      </c>
      <c r="U580" s="835" t="str">
        <f>IF(SUM(一般募金!K580)=0,"",SUM(一般募金!K580)/1000)</f>
        <v/>
      </c>
      <c r="V580" s="787" t="str">
        <f>IF(SUM(歳末募金!H580)=0,"",SUM(歳末募金!I580)/1000)</f>
        <v/>
      </c>
      <c r="W580" s="787" t="str">
        <f>IF(SUM(センター管理!H580)=0,"",SUM(センター管理!H580)/1000)</f>
        <v/>
      </c>
      <c r="X580" s="835" t="str">
        <f>IF(SUM(センター管理!K580)=0,"",SUM(センター管理!K580)/1000)</f>
        <v/>
      </c>
      <c r="Y580" s="787" t="str">
        <f>IF(SUM(居宅!H580)=0,"",SUM(居宅!H580)/1000)</f>
        <v/>
      </c>
      <c r="Z580" s="835" t="str">
        <f>IF(SUM(居宅!I580)=0,"",SUM(居宅!I580)/1000)</f>
        <v/>
      </c>
      <c r="AA580" s="835" t="str">
        <f>IF(SUM(居宅!N580)=0,"",SUM(居宅!N580)/1000)</f>
        <v/>
      </c>
      <c r="AB580" s="835" t="str">
        <f>IF(SUM(居宅!U580)=0,"",SUM(居宅!U580)/1000)</f>
        <v/>
      </c>
      <c r="AC580" s="835" t="str">
        <f>IF(SUM(居宅!AH580)=0,"",SUM(居宅!AH580)/1000)</f>
        <v/>
      </c>
      <c r="AD580" s="835" t="str">
        <f>IF(SUM(居宅!AL580)=0,"",SUM(居宅!AL580)/1000)</f>
        <v/>
      </c>
      <c r="AE580" s="835" t="str">
        <f>IF(SUM(居宅!AV580)=0,"",SUM(居宅!AV580)/1000)</f>
        <v/>
      </c>
      <c r="AF580" s="835" t="str">
        <f>IF(SUM(居宅!AZ580)=0,"",SUM(居宅!AZ580)/1000)</f>
        <v/>
      </c>
      <c r="AG580" s="787" t="str">
        <f>IF(SUM(作業所!H580)=0,"",SUM(作業所!H580)/1000)</f>
        <v/>
      </c>
      <c r="AH580" s="835" t="str">
        <f>IF(SUM(作業所!I580)=0,"",SUM(作業所!I580)/1000)</f>
        <v/>
      </c>
      <c r="AI580" s="835" t="str">
        <f>IF(SUM(作業所!K580)=0,"",SUM(作業所!K580)/1000)</f>
        <v/>
      </c>
      <c r="AJ580" s="835" t="str">
        <f>IF(SUM(作業所!R580)=0,"",SUM(作業所!R580)/1000)</f>
        <v/>
      </c>
      <c r="AK580" s="788" t="str">
        <f>IF(SUM('市受託(公益)'!H580)=0,"",SUM('市受託(公益)'!H580)/1000)</f>
        <v/>
      </c>
      <c r="AL580" s="409" t="str">
        <f>IF(SUM('市受託(公益)'!I580)=0,"",SUM('市受託(公益)'!I580)/1000)</f>
        <v/>
      </c>
      <c r="AM580" s="133" t="str">
        <f>IF(SUM('市受託(公益)'!K580)=0,"",SUM('市受託(公益)'!K580)/1000)</f>
        <v/>
      </c>
    </row>
    <row r="581" spans="1:39" ht="13.8" hidden="1" outlineLevel="1">
      <c r="A581" s="789"/>
      <c r="B581" s="738"/>
      <c r="C581" s="739"/>
      <c r="D581" s="792" t="s">
        <v>538</v>
      </c>
      <c r="E581" s="736" t="s">
        <v>348</v>
      </c>
      <c r="F581" s="792"/>
      <c r="G581" s="736"/>
      <c r="H581" s="829">
        <v>6</v>
      </c>
      <c r="I581" s="829" t="str">
        <f t="shared" si="131"/>
        <v/>
      </c>
      <c r="J581" s="829" t="e">
        <f t="shared" si="127"/>
        <v>#VALUE!</v>
      </c>
      <c r="K581" s="786" t="str">
        <f>IF(SUM(法人!H581)=0,"",SUM(法人!H581)/1000)</f>
        <v/>
      </c>
      <c r="L581" s="787" t="str">
        <f>IF(SUM(地域!H581)=0,"",SUM(地域!H581)/1000)</f>
        <v/>
      </c>
      <c r="M581" s="787" t="str">
        <f>IF(SUM(相談!H581)=0,"",SUM(相談!H581)/1000)</f>
        <v/>
      </c>
      <c r="N581" s="835" t="str">
        <f>IF(SUM(相談!I581)=0,"",SUM(相談!I581)/1000)</f>
        <v/>
      </c>
      <c r="O581" s="835" t="str">
        <f>IF(SUM(相談!M581)=0,"",SUM(相談!M581)/1000)</f>
        <v/>
      </c>
      <c r="P581" s="835" t="str">
        <f>IF(SUM(相談!Q581)=0,"",SUM(相談!Q581)/1000)</f>
        <v/>
      </c>
      <c r="Q581" s="787" t="str">
        <f>IF(SUM(基金!H581)=0,"",SUM(基金!H581)/1000)</f>
        <v/>
      </c>
      <c r="R581" s="787" t="str">
        <f>IF(SUM(善銀!H581)=0,"",SUM(善銀!H581)/1000)</f>
        <v/>
      </c>
      <c r="S581" s="787" t="str">
        <f>IF(SUM(一般募金!H581)=0,"",SUM(一般募金!H581)/1000)</f>
        <v/>
      </c>
      <c r="T581" s="835" t="str">
        <f>IF(SUM(一般募金!I581)=0,"",SUM(一般募金!I581)/1000)</f>
        <v/>
      </c>
      <c r="U581" s="835" t="str">
        <f>IF(SUM(一般募金!K581)=0,"",SUM(一般募金!K581)/1000)</f>
        <v/>
      </c>
      <c r="V581" s="787" t="str">
        <f>IF(SUM(歳末募金!H581)=0,"",SUM(歳末募金!I581)/1000)</f>
        <v/>
      </c>
      <c r="W581" s="787" t="str">
        <f>IF(SUM(センター管理!H581)=0,"",SUM(センター管理!H581)/1000)</f>
        <v/>
      </c>
      <c r="X581" s="835" t="str">
        <f>IF(SUM(センター管理!K581)=0,"",SUM(センター管理!K581)/1000)</f>
        <v/>
      </c>
      <c r="Y581" s="787" t="str">
        <f>IF(SUM(居宅!H581)=0,"",SUM(居宅!H581)/1000)</f>
        <v/>
      </c>
      <c r="Z581" s="835" t="str">
        <f>IF(SUM(居宅!I581)=0,"",SUM(居宅!I581)/1000)</f>
        <v/>
      </c>
      <c r="AA581" s="835" t="str">
        <f>IF(SUM(居宅!N581)=0,"",SUM(居宅!N581)/1000)</f>
        <v/>
      </c>
      <c r="AB581" s="835" t="str">
        <f>IF(SUM(居宅!U581)=0,"",SUM(居宅!U581)/1000)</f>
        <v/>
      </c>
      <c r="AC581" s="835" t="str">
        <f>IF(SUM(居宅!AH581)=0,"",SUM(居宅!AH581)/1000)</f>
        <v/>
      </c>
      <c r="AD581" s="835" t="str">
        <f>IF(SUM(居宅!AL581)=0,"",SUM(居宅!AL581)/1000)</f>
        <v/>
      </c>
      <c r="AE581" s="835" t="str">
        <f>IF(SUM(居宅!AV581)=0,"",SUM(居宅!AV581)/1000)</f>
        <v/>
      </c>
      <c r="AF581" s="835" t="str">
        <f>IF(SUM(居宅!AZ581)=0,"",SUM(居宅!AZ581)/1000)</f>
        <v/>
      </c>
      <c r="AG581" s="787" t="str">
        <f>IF(SUM(作業所!H581)=0,"",SUM(作業所!H581)/1000)</f>
        <v/>
      </c>
      <c r="AH581" s="835" t="str">
        <f>IF(SUM(作業所!I581)=0,"",SUM(作業所!I581)/1000)</f>
        <v/>
      </c>
      <c r="AI581" s="835" t="str">
        <f>IF(SUM(作業所!K581)=0,"",SUM(作業所!K581)/1000)</f>
        <v/>
      </c>
      <c r="AJ581" s="835" t="str">
        <f>IF(SUM(作業所!R581)=0,"",SUM(作業所!R581)/1000)</f>
        <v/>
      </c>
      <c r="AK581" s="788" t="str">
        <f>IF(SUM('市受託(公益)'!H581)=0,"",SUM('市受託(公益)'!H581)/1000)</f>
        <v/>
      </c>
      <c r="AL581" s="409" t="str">
        <f>IF(SUM('市受託(公益)'!I581)=0,"",SUM('市受託(公益)'!I581)/1000)</f>
        <v/>
      </c>
      <c r="AM581" s="133" t="str">
        <f>IF(SUM('市受託(公益)'!K581)=0,"",SUM('市受託(公益)'!K581)/1000)</f>
        <v/>
      </c>
    </row>
    <row r="582" spans="1:39" ht="13.8" hidden="1" outlineLevel="1">
      <c r="A582" s="789"/>
      <c r="B582" s="738"/>
      <c r="C582" s="739"/>
      <c r="D582" s="792" t="s">
        <v>539</v>
      </c>
      <c r="E582" s="736" t="s">
        <v>349</v>
      </c>
      <c r="F582" s="792"/>
      <c r="G582" s="736"/>
      <c r="H582" s="829">
        <v>0</v>
      </c>
      <c r="I582" s="829" t="str">
        <f t="shared" si="131"/>
        <v/>
      </c>
      <c r="J582" s="829" t="e">
        <f t="shared" si="127"/>
        <v>#VALUE!</v>
      </c>
      <c r="K582" s="786" t="str">
        <f>IF(SUM(法人!H582)=0,"",SUM(法人!H582)/1000)</f>
        <v/>
      </c>
      <c r="L582" s="787" t="str">
        <f>IF(SUM(地域!H582)=0,"",SUM(地域!H582)/1000)</f>
        <v/>
      </c>
      <c r="M582" s="787" t="str">
        <f>IF(SUM(相談!H582)=0,"",SUM(相談!H582)/1000)</f>
        <v/>
      </c>
      <c r="N582" s="835" t="str">
        <f>IF(SUM(相談!I582)=0,"",SUM(相談!I582)/1000)</f>
        <v/>
      </c>
      <c r="O582" s="835" t="str">
        <f>IF(SUM(相談!M582)=0,"",SUM(相談!M582)/1000)</f>
        <v/>
      </c>
      <c r="P582" s="835" t="str">
        <f>IF(SUM(相談!Q582)=0,"",SUM(相談!Q582)/1000)</f>
        <v/>
      </c>
      <c r="Q582" s="787" t="str">
        <f>IF(SUM(基金!H582)=0,"",SUM(基金!H582)/1000)</f>
        <v/>
      </c>
      <c r="R582" s="787" t="str">
        <f>IF(SUM(善銀!H582)=0,"",SUM(善銀!H582)/1000)</f>
        <v/>
      </c>
      <c r="S582" s="787" t="str">
        <f>IF(SUM(一般募金!H582)=0,"",SUM(一般募金!H582)/1000)</f>
        <v/>
      </c>
      <c r="T582" s="835" t="str">
        <f>IF(SUM(一般募金!I582)=0,"",SUM(一般募金!I582)/1000)</f>
        <v/>
      </c>
      <c r="U582" s="835" t="str">
        <f>IF(SUM(一般募金!K582)=0,"",SUM(一般募金!K582)/1000)</f>
        <v/>
      </c>
      <c r="V582" s="787" t="str">
        <f>IF(SUM(歳末募金!H582)=0,"",SUM(歳末募金!I582)/1000)</f>
        <v/>
      </c>
      <c r="W582" s="787" t="str">
        <f>IF(SUM(センター管理!H582)=0,"",SUM(センター管理!H582)/1000)</f>
        <v/>
      </c>
      <c r="X582" s="835" t="str">
        <f>IF(SUM(センター管理!K582)=0,"",SUM(センター管理!K582)/1000)</f>
        <v/>
      </c>
      <c r="Y582" s="787" t="str">
        <f>IF(SUM(居宅!H582)=0,"",SUM(居宅!H582)/1000)</f>
        <v/>
      </c>
      <c r="Z582" s="835" t="str">
        <f>IF(SUM(居宅!I582)=0,"",SUM(居宅!I582)/1000)</f>
        <v/>
      </c>
      <c r="AA582" s="835" t="str">
        <f>IF(SUM(居宅!N582)=0,"",SUM(居宅!N582)/1000)</f>
        <v/>
      </c>
      <c r="AB582" s="835" t="str">
        <f>IF(SUM(居宅!U582)=0,"",SUM(居宅!U582)/1000)</f>
        <v/>
      </c>
      <c r="AC582" s="835" t="str">
        <f>IF(SUM(居宅!AH582)=0,"",SUM(居宅!AH582)/1000)</f>
        <v/>
      </c>
      <c r="AD582" s="835" t="str">
        <f>IF(SUM(居宅!AL582)=0,"",SUM(居宅!AL582)/1000)</f>
        <v/>
      </c>
      <c r="AE582" s="835" t="str">
        <f>IF(SUM(居宅!AV582)=0,"",SUM(居宅!AV582)/1000)</f>
        <v/>
      </c>
      <c r="AF582" s="835" t="str">
        <f>IF(SUM(居宅!AZ582)=0,"",SUM(居宅!AZ582)/1000)</f>
        <v/>
      </c>
      <c r="AG582" s="787" t="str">
        <f>IF(SUM(作業所!H582)=0,"",SUM(作業所!H582)/1000)</f>
        <v/>
      </c>
      <c r="AH582" s="835" t="str">
        <f>IF(SUM(作業所!I582)=0,"",SUM(作業所!I582)/1000)</f>
        <v/>
      </c>
      <c r="AI582" s="835" t="str">
        <f>IF(SUM(作業所!K582)=0,"",SUM(作業所!K582)/1000)</f>
        <v/>
      </c>
      <c r="AJ582" s="835" t="str">
        <f>IF(SUM(作業所!R582)=0,"",SUM(作業所!R582)/1000)</f>
        <v/>
      </c>
      <c r="AK582" s="788" t="str">
        <f>IF(SUM('市受託(公益)'!H582)=0,"",SUM('市受託(公益)'!H582)/1000)</f>
        <v/>
      </c>
      <c r="AL582" s="409" t="str">
        <f>IF(SUM('市受託(公益)'!I582)=0,"",SUM('市受託(公益)'!I582)/1000)</f>
        <v/>
      </c>
      <c r="AM582" s="133" t="str">
        <f>IF(SUM('市受託(公益)'!K582)=0,"",SUM('市受託(公益)'!K582)/1000)</f>
        <v/>
      </c>
    </row>
    <row r="583" spans="1:39" ht="13.8" hidden="1" outlineLevel="1">
      <c r="A583" s="789"/>
      <c r="B583" s="738"/>
      <c r="C583" s="739"/>
      <c r="D583" s="792" t="s">
        <v>540</v>
      </c>
      <c r="E583" s="736" t="s">
        <v>345</v>
      </c>
      <c r="F583" s="792"/>
      <c r="G583" s="736"/>
      <c r="H583" s="829">
        <v>1</v>
      </c>
      <c r="I583" s="829">
        <f t="shared" si="131"/>
        <v>1</v>
      </c>
      <c r="J583" s="829">
        <f t="shared" si="127"/>
        <v>0</v>
      </c>
      <c r="K583" s="786" t="str">
        <f>IF(SUM(法人!H583)=0,"",SUM(法人!H583)/1000)</f>
        <v/>
      </c>
      <c r="L583" s="787" t="str">
        <f>IF(SUM(地域!H583)=0,"",SUM(地域!H583)/1000)</f>
        <v/>
      </c>
      <c r="M583" s="787" t="str">
        <f>IF(SUM(相談!H583)=0,"",SUM(相談!H583)/1000)</f>
        <v/>
      </c>
      <c r="N583" s="835" t="str">
        <f>IF(SUM(相談!I583)=0,"",SUM(相談!I583)/1000)</f>
        <v/>
      </c>
      <c r="O583" s="835" t="str">
        <f>IF(SUM(相談!M583)=0,"",SUM(相談!M583)/1000)</f>
        <v/>
      </c>
      <c r="P583" s="835" t="str">
        <f>IF(SUM(相談!Q583)=0,"",SUM(相談!Q583)/1000)</f>
        <v/>
      </c>
      <c r="Q583" s="787" t="str">
        <f>IF(SUM(基金!H583)=0,"",SUM(基金!H583)/1000)</f>
        <v/>
      </c>
      <c r="R583" s="787" t="str">
        <f>IF(SUM(善銀!H583)=0,"",SUM(善銀!H583)/1000)</f>
        <v/>
      </c>
      <c r="S583" s="787" t="str">
        <f>IF(SUM(一般募金!H583)=0,"",SUM(一般募金!H583)/1000)</f>
        <v/>
      </c>
      <c r="T583" s="835" t="str">
        <f>IF(SUM(一般募金!I583)=0,"",SUM(一般募金!I583)/1000)</f>
        <v/>
      </c>
      <c r="U583" s="835" t="str">
        <f>IF(SUM(一般募金!K583)=0,"",SUM(一般募金!K583)/1000)</f>
        <v/>
      </c>
      <c r="V583" s="787" t="str">
        <f>IF(SUM(歳末募金!H583)=0,"",SUM(歳末募金!I583)/1000)</f>
        <v/>
      </c>
      <c r="W583" s="787" t="str">
        <f>IF(SUM(センター管理!H583)=0,"",SUM(センター管理!H583)/1000)</f>
        <v/>
      </c>
      <c r="X583" s="835" t="str">
        <f>IF(SUM(センター管理!K583)=0,"",SUM(センター管理!K583)/1000)</f>
        <v/>
      </c>
      <c r="Y583" s="787" t="str">
        <f>IF(SUM(居宅!H583)=0,"",SUM(居宅!H583)/1000)</f>
        <v/>
      </c>
      <c r="Z583" s="835" t="str">
        <f>IF(SUM(居宅!I583)=0,"",SUM(居宅!I583)/1000)</f>
        <v/>
      </c>
      <c r="AA583" s="835" t="str">
        <f>IF(SUM(居宅!N583)=0,"",SUM(居宅!N583)/1000)</f>
        <v/>
      </c>
      <c r="AB583" s="835" t="str">
        <f>IF(SUM(居宅!U583)=0,"",SUM(居宅!U583)/1000)</f>
        <v/>
      </c>
      <c r="AC583" s="835" t="str">
        <f>IF(SUM(居宅!AH583)=0,"",SUM(居宅!AH583)/1000)</f>
        <v/>
      </c>
      <c r="AD583" s="835" t="str">
        <f>IF(SUM(居宅!AL583)=0,"",SUM(居宅!AL583)/1000)</f>
        <v/>
      </c>
      <c r="AE583" s="835" t="str">
        <f>IF(SUM(居宅!AV583)=0,"",SUM(居宅!AV583)/1000)</f>
        <v/>
      </c>
      <c r="AF583" s="835" t="str">
        <f>IF(SUM(居宅!AZ583)=0,"",SUM(居宅!AZ583)/1000)</f>
        <v/>
      </c>
      <c r="AG583" s="787">
        <f>IF(SUM(作業所!H583)=0,"",SUM(作業所!H583)/1000)</f>
        <v>1</v>
      </c>
      <c r="AH583" s="835" t="str">
        <f>IF(SUM(作業所!I583)=0,"",SUM(作業所!I583)/1000)</f>
        <v/>
      </c>
      <c r="AI583" s="835" t="str">
        <f>IF(SUM(作業所!K583)=0,"",SUM(作業所!K583)/1000)</f>
        <v/>
      </c>
      <c r="AJ583" s="835">
        <f>IF(SUM(作業所!R583)=0,"",SUM(作業所!R583)/1000)</f>
        <v>1</v>
      </c>
      <c r="AK583" s="788" t="str">
        <f>IF(SUM('市受託(公益)'!H583)=0,"",SUM('市受託(公益)'!H583)/1000)</f>
        <v/>
      </c>
      <c r="AL583" s="409" t="str">
        <f>IF(SUM('市受託(公益)'!I583)=0,"",SUM('市受託(公益)'!I583)/1000)</f>
        <v/>
      </c>
      <c r="AM583" s="133" t="str">
        <f>IF(SUM('市受託(公益)'!K583)=0,"",SUM('市受託(公益)'!K583)/1000)</f>
        <v/>
      </c>
    </row>
    <row r="584" spans="1:39" ht="13.8" hidden="1" outlineLevel="1">
      <c r="A584" s="789"/>
      <c r="B584" s="738"/>
      <c r="C584" s="739"/>
      <c r="D584" s="792" t="s">
        <v>541</v>
      </c>
      <c r="E584" s="736" t="s">
        <v>211</v>
      </c>
      <c r="F584" s="736"/>
      <c r="G584" s="736"/>
      <c r="H584" s="829">
        <v>30492</v>
      </c>
      <c r="I584" s="829">
        <f t="shared" si="131"/>
        <v>31174</v>
      </c>
      <c r="J584" s="829">
        <f t="shared" si="127"/>
        <v>682</v>
      </c>
      <c r="K584" s="786">
        <f>IF(SUM(法人!H584)=0,"",SUM(法人!H584)/1000)</f>
        <v>2063</v>
      </c>
      <c r="L584" s="787">
        <f>IF(SUM(地域!H584)=0,"",SUM(地域!H584)/1000)</f>
        <v>3939</v>
      </c>
      <c r="M584" s="787">
        <f>IF(SUM(相談!H584)=0,"",SUM(相談!H584)/1000)</f>
        <v>2641</v>
      </c>
      <c r="N584" s="835">
        <f>IF(SUM(相談!I584)=0,"",SUM(相談!I584)/1000)</f>
        <v>2641</v>
      </c>
      <c r="O584" s="835" t="str">
        <f>IF(SUM(相談!M584)=0,"",SUM(相談!M584)/1000)</f>
        <v/>
      </c>
      <c r="P584" s="835" t="str">
        <f>IF(SUM(相談!Q584)=0,"",SUM(相談!Q584)/1000)</f>
        <v/>
      </c>
      <c r="Q584" s="787" t="str">
        <f>IF(SUM(基金!H584)=0,"",SUM(基金!H584)/1000)</f>
        <v/>
      </c>
      <c r="R584" s="787" t="str">
        <f>IF(SUM(善銀!H584)=0,"",SUM(善銀!H584)/1000)</f>
        <v/>
      </c>
      <c r="S584" s="787" t="str">
        <f>IF(SUM(一般募金!H584)=0,"",SUM(一般募金!H584)/1000)</f>
        <v/>
      </c>
      <c r="T584" s="835" t="str">
        <f>IF(SUM(一般募金!I584)=0,"",SUM(一般募金!I584)/1000)</f>
        <v/>
      </c>
      <c r="U584" s="835" t="str">
        <f>IF(SUM(一般募金!K584)=0,"",SUM(一般募金!K584)/1000)</f>
        <v/>
      </c>
      <c r="V584" s="787" t="str">
        <f>IF(SUM(歳末募金!H584)=0,"",SUM(歳末募金!I584)/1000)</f>
        <v/>
      </c>
      <c r="W584" s="787" t="str">
        <f>IF(SUM(センター管理!H584)=0,"",SUM(センター管理!H584)/1000)</f>
        <v/>
      </c>
      <c r="X584" s="835" t="str">
        <f>IF(SUM(センター管理!K584)=0,"",SUM(センター管理!K584)/1000)</f>
        <v/>
      </c>
      <c r="Y584" s="787">
        <f>IF(SUM(居宅!H584)=0,"",SUM(居宅!H584)/1000)</f>
        <v>19371</v>
      </c>
      <c r="Z584" s="835">
        <f>IF(SUM(居宅!I584)=0,"",SUM(居宅!I584)/1000)</f>
        <v>1388</v>
      </c>
      <c r="AA584" s="835">
        <f>IF(SUM(居宅!N584)=0,"",SUM(居宅!N584)/1000)</f>
        <v>2206</v>
      </c>
      <c r="AB584" s="835">
        <f>IF(SUM(居宅!U584)=0,"",SUM(居宅!U584)/1000)</f>
        <v>7213</v>
      </c>
      <c r="AC584" s="835">
        <f>IF(SUM(居宅!AH584)=0,"",SUM(居宅!AH584)/1000)</f>
        <v>739</v>
      </c>
      <c r="AD584" s="835">
        <f>IF(SUM(居宅!AL584)=0,"",SUM(居宅!AL584)/1000)</f>
        <v>5013</v>
      </c>
      <c r="AE584" s="835">
        <f>IF(SUM(居宅!AV584)=0,"",SUM(居宅!AV584)/1000)</f>
        <v>1124</v>
      </c>
      <c r="AF584" s="835">
        <f>IF(SUM(居宅!AZ584)=0,"",SUM(居宅!AZ584)/1000)</f>
        <v>1688</v>
      </c>
      <c r="AG584" s="787">
        <f>IF(SUM(作業所!H584)=0,"",SUM(作業所!H584)/1000)</f>
        <v>3160</v>
      </c>
      <c r="AH584" s="835" t="str">
        <f>IF(SUM(作業所!I584)=0,"",SUM(作業所!I584)/1000)</f>
        <v/>
      </c>
      <c r="AI584" s="835">
        <f>IF(SUM(作業所!K584)=0,"",SUM(作業所!K584)/1000)</f>
        <v>1879</v>
      </c>
      <c r="AJ584" s="835">
        <f>IF(SUM(作業所!R584)=0,"",SUM(作業所!R584)/1000)</f>
        <v>1281</v>
      </c>
      <c r="AK584" s="788" t="str">
        <f>IF(SUM('市受託(公益)'!H584)=0,"",SUM('市受託(公益)'!H584)/1000)</f>
        <v/>
      </c>
      <c r="AL584" s="409" t="str">
        <f>IF(SUM('市受託(公益)'!I584)=0,"",SUM('市受託(公益)'!I584)/1000)</f>
        <v/>
      </c>
      <c r="AM584" s="133" t="str">
        <f>IF(SUM('市受託(公益)'!K584)=0,"",SUM('市受託(公益)'!K584)/1000)</f>
        <v/>
      </c>
    </row>
    <row r="585" spans="1:39" s="130" customFormat="1" ht="13.8" collapsed="1">
      <c r="A585" s="782"/>
      <c r="B585" s="783" t="s">
        <v>653</v>
      </c>
      <c r="C585" s="784" t="s">
        <v>212</v>
      </c>
      <c r="D585" s="793"/>
      <c r="E585" s="736"/>
      <c r="F585" s="793"/>
      <c r="G585" s="794"/>
      <c r="H585" s="829" t="s">
        <v>871</v>
      </c>
      <c r="I585" s="829" t="str">
        <f t="shared" si="131"/>
        <v/>
      </c>
      <c r="J585" s="829" t="str">
        <f t="shared" si="127"/>
        <v xml:space="preserve"> </v>
      </c>
      <c r="K585" s="786" t="str">
        <f>IF(SUM(法人!H585)=0,"",SUM(法人!H585)/1000)</f>
        <v/>
      </c>
      <c r="L585" s="787" t="str">
        <f>IF(SUM(地域!H585)=0,"",SUM(地域!H585)/1000)</f>
        <v/>
      </c>
      <c r="M585" s="787" t="str">
        <f>IF(SUM(相談!H585)=0,"",SUM(相談!H585)/1000)</f>
        <v/>
      </c>
      <c r="N585" s="835" t="str">
        <f>IF(SUM(相談!I585)=0,"",SUM(相談!I585)/1000)</f>
        <v/>
      </c>
      <c r="O585" s="835" t="str">
        <f>IF(SUM(相談!M585)=0,"",SUM(相談!M585)/1000)</f>
        <v/>
      </c>
      <c r="P585" s="835" t="str">
        <f>IF(SUM(相談!Q585)=0,"",SUM(相談!Q585)/1000)</f>
        <v/>
      </c>
      <c r="Q585" s="787" t="str">
        <f>IF(SUM(基金!H585)=0,"",SUM(基金!H585)/1000)</f>
        <v/>
      </c>
      <c r="R585" s="787" t="str">
        <f>IF(SUM(善銀!H585)=0,"",SUM(善銀!H585)/1000)</f>
        <v/>
      </c>
      <c r="S585" s="787" t="str">
        <f>IF(SUM(一般募金!H585)=0,"",SUM(一般募金!H585)/1000)</f>
        <v/>
      </c>
      <c r="T585" s="835" t="str">
        <f>IF(SUM(一般募金!I585)=0,"",SUM(一般募金!I585)/1000)</f>
        <v/>
      </c>
      <c r="U585" s="835" t="str">
        <f>IF(SUM(一般募金!K585)=0,"",SUM(一般募金!K585)/1000)</f>
        <v/>
      </c>
      <c r="V585" s="787" t="str">
        <f>IF(SUM(歳末募金!H585)=0,"",SUM(歳末募金!I585)/1000)</f>
        <v/>
      </c>
      <c r="W585" s="787" t="str">
        <f>IF(SUM(センター管理!H585)=0,"",SUM(センター管理!H585)/1000)</f>
        <v/>
      </c>
      <c r="X585" s="835" t="str">
        <f>IF(SUM(センター管理!K585)=0,"",SUM(センター管理!K585)/1000)</f>
        <v/>
      </c>
      <c r="Y585" s="787" t="str">
        <f>IF(SUM(居宅!H585)=0,"",SUM(居宅!H585)/1000)</f>
        <v/>
      </c>
      <c r="Z585" s="835" t="str">
        <f>IF(SUM(居宅!I585)=0,"",SUM(居宅!I585)/1000)</f>
        <v/>
      </c>
      <c r="AA585" s="835" t="str">
        <f>IF(SUM(居宅!N585)=0,"",SUM(居宅!N585)/1000)</f>
        <v/>
      </c>
      <c r="AB585" s="835" t="str">
        <f>IF(SUM(居宅!U585)=0,"",SUM(居宅!U585)/1000)</f>
        <v/>
      </c>
      <c r="AC585" s="835" t="str">
        <f>IF(SUM(居宅!AH585)=0,"",SUM(居宅!AH585)/1000)</f>
        <v/>
      </c>
      <c r="AD585" s="835" t="str">
        <f>IF(SUM(居宅!AL585)=0,"",SUM(居宅!AL585)/1000)</f>
        <v/>
      </c>
      <c r="AE585" s="835" t="str">
        <f>IF(SUM(居宅!AV585)=0,"",SUM(居宅!AV585)/1000)</f>
        <v/>
      </c>
      <c r="AF585" s="835" t="str">
        <f>IF(SUM(居宅!AZ585)=0,"",SUM(居宅!AZ585)/1000)</f>
        <v/>
      </c>
      <c r="AG585" s="787" t="str">
        <f>IF(SUM(作業所!H585)=0,"",SUM(作業所!H585)/1000)</f>
        <v/>
      </c>
      <c r="AH585" s="835" t="str">
        <f>IF(SUM(作業所!I585)=0,"",SUM(作業所!I585)/1000)</f>
        <v/>
      </c>
      <c r="AI585" s="835" t="str">
        <f>IF(SUM(作業所!K585)=0,"",SUM(作業所!K585)/1000)</f>
        <v/>
      </c>
      <c r="AJ585" s="835" t="str">
        <f>IF(SUM(作業所!R585)=0,"",SUM(作業所!R585)/1000)</f>
        <v/>
      </c>
      <c r="AK585" s="788" t="str">
        <f>IF(SUM('市受託(公益)'!H585)=0,"",SUM('市受託(公益)'!H585)/1000)</f>
        <v/>
      </c>
      <c r="AL585" s="410" t="str">
        <f>IF(SUM('市受託(公益)'!I585)=0,"",SUM('市受託(公益)'!I585)/1000)</f>
        <v/>
      </c>
      <c r="AM585" s="132" t="str">
        <f>IF(SUM('市受託(公益)'!K585)=0,"",SUM('市受託(公益)'!K585)/1000)</f>
        <v/>
      </c>
    </row>
    <row r="586" spans="1:39" ht="13.8" hidden="1" outlineLevel="1">
      <c r="A586" s="789"/>
      <c r="B586" s="790"/>
      <c r="C586" s="791"/>
      <c r="D586" s="792" t="s">
        <v>194</v>
      </c>
      <c r="E586" s="796" t="s">
        <v>212</v>
      </c>
      <c r="F586" s="792"/>
      <c r="G586" s="736"/>
      <c r="H586" s="829" t="s">
        <v>871</v>
      </c>
      <c r="I586" s="829" t="str">
        <f t="shared" si="131"/>
        <v/>
      </c>
      <c r="J586" s="829" t="str">
        <f t="shared" si="127"/>
        <v xml:space="preserve"> </v>
      </c>
      <c r="K586" s="786" t="str">
        <f>IF(SUM(法人!H586)=0,"",SUM(法人!H586)/1000)</f>
        <v/>
      </c>
      <c r="L586" s="787" t="str">
        <f>IF(SUM(地域!H586)=0,"",SUM(地域!H586)/1000)</f>
        <v/>
      </c>
      <c r="M586" s="787" t="str">
        <f>IF(SUM(相談!H586)=0,"",SUM(相談!H586)/1000)</f>
        <v/>
      </c>
      <c r="N586" s="835" t="str">
        <f>IF(SUM(相談!I586)=0,"",SUM(相談!I586)/1000)</f>
        <v/>
      </c>
      <c r="O586" s="835" t="str">
        <f>IF(SUM(相談!M586)=0,"",SUM(相談!M586)/1000)</f>
        <v/>
      </c>
      <c r="P586" s="835" t="str">
        <f>IF(SUM(相談!Q586)=0,"",SUM(相談!Q586)/1000)</f>
        <v/>
      </c>
      <c r="Q586" s="787" t="str">
        <f>IF(SUM(基金!H586)=0,"",SUM(基金!H586)/1000)</f>
        <v/>
      </c>
      <c r="R586" s="787" t="str">
        <f>IF(SUM(善銀!H586)=0,"",SUM(善銀!H586)/1000)</f>
        <v/>
      </c>
      <c r="S586" s="787" t="str">
        <f>IF(SUM(一般募金!H586)=0,"",SUM(一般募金!H586)/1000)</f>
        <v/>
      </c>
      <c r="T586" s="835" t="str">
        <f>IF(SUM(一般募金!I586)=0,"",SUM(一般募金!I586)/1000)</f>
        <v/>
      </c>
      <c r="U586" s="835" t="str">
        <f>IF(SUM(一般募金!K586)=0,"",SUM(一般募金!K586)/1000)</f>
        <v/>
      </c>
      <c r="V586" s="787" t="str">
        <f>IF(SUM(歳末募金!H586)=0,"",SUM(歳末募金!I586)/1000)</f>
        <v/>
      </c>
      <c r="W586" s="787" t="str">
        <f>IF(SUM(センター管理!H586)=0,"",SUM(センター管理!H586)/1000)</f>
        <v/>
      </c>
      <c r="X586" s="835" t="str">
        <f>IF(SUM(センター管理!K586)=0,"",SUM(センター管理!K586)/1000)</f>
        <v/>
      </c>
      <c r="Y586" s="787" t="str">
        <f>IF(SUM(居宅!H586)=0,"",SUM(居宅!H586)/1000)</f>
        <v/>
      </c>
      <c r="Z586" s="835" t="str">
        <f>IF(SUM(居宅!I586)=0,"",SUM(居宅!I586)/1000)</f>
        <v/>
      </c>
      <c r="AA586" s="835" t="str">
        <f>IF(SUM(居宅!N586)=0,"",SUM(居宅!N586)/1000)</f>
        <v/>
      </c>
      <c r="AB586" s="835" t="str">
        <f>IF(SUM(居宅!U586)=0,"",SUM(居宅!U586)/1000)</f>
        <v/>
      </c>
      <c r="AC586" s="835" t="str">
        <f>IF(SUM(居宅!AH586)=0,"",SUM(居宅!AH586)/1000)</f>
        <v/>
      </c>
      <c r="AD586" s="835" t="str">
        <f>IF(SUM(居宅!AL586)=0,"",SUM(居宅!AL586)/1000)</f>
        <v/>
      </c>
      <c r="AE586" s="835" t="str">
        <f>IF(SUM(居宅!AV586)=0,"",SUM(居宅!AV586)/1000)</f>
        <v/>
      </c>
      <c r="AF586" s="835" t="str">
        <f>IF(SUM(居宅!AZ586)=0,"",SUM(居宅!AZ586)/1000)</f>
        <v/>
      </c>
      <c r="AG586" s="787" t="str">
        <f>IF(SUM(作業所!H586)=0,"",SUM(作業所!H586)/1000)</f>
        <v/>
      </c>
      <c r="AH586" s="835" t="str">
        <f>IF(SUM(作業所!I586)=0,"",SUM(作業所!I586)/1000)</f>
        <v/>
      </c>
      <c r="AI586" s="835" t="str">
        <f>IF(SUM(作業所!K586)=0,"",SUM(作業所!K586)/1000)</f>
        <v/>
      </c>
      <c r="AJ586" s="835" t="str">
        <f>IF(SUM(作業所!R586)=0,"",SUM(作業所!R586)/1000)</f>
        <v/>
      </c>
      <c r="AK586" s="788" t="str">
        <f>IF(SUM('市受託(公益)'!H586)=0,"",SUM('市受託(公益)'!H586)/1000)</f>
        <v/>
      </c>
      <c r="AL586" s="409" t="str">
        <f>IF(SUM('市受託(公益)'!I586)=0,"",SUM('市受託(公益)'!I586)/1000)</f>
        <v/>
      </c>
      <c r="AM586" s="133" t="str">
        <f>IF(SUM('市受託(公益)'!K586)=0,"",SUM('市受託(公益)'!K586)/1000)</f>
        <v/>
      </c>
    </row>
    <row r="587" spans="1:39" s="130" customFormat="1" ht="13.8" collapsed="1">
      <c r="A587" s="782"/>
      <c r="B587" s="783" t="s">
        <v>654</v>
      </c>
      <c r="C587" s="784" t="s">
        <v>213</v>
      </c>
      <c r="D587" s="793"/>
      <c r="E587" s="736"/>
      <c r="F587" s="792"/>
      <c r="G587" s="794"/>
      <c r="H587" s="829" t="s">
        <v>871</v>
      </c>
      <c r="I587" s="829" t="str">
        <f t="shared" si="131"/>
        <v/>
      </c>
      <c r="J587" s="829" t="str">
        <f t="shared" si="127"/>
        <v xml:space="preserve"> </v>
      </c>
      <c r="K587" s="786" t="str">
        <f>IF(SUM(法人!H587)=0,"",SUM(法人!H587)/1000)</f>
        <v/>
      </c>
      <c r="L587" s="787" t="str">
        <f>IF(SUM(地域!H587)=0,"",SUM(地域!H587)/1000)</f>
        <v/>
      </c>
      <c r="M587" s="787" t="str">
        <f>IF(SUM(相談!H587)=0,"",SUM(相談!H587)/1000)</f>
        <v/>
      </c>
      <c r="N587" s="835" t="str">
        <f>IF(SUM(相談!I587)=0,"",SUM(相談!I587)/1000)</f>
        <v/>
      </c>
      <c r="O587" s="835" t="str">
        <f>IF(SUM(相談!M587)=0,"",SUM(相談!M587)/1000)</f>
        <v/>
      </c>
      <c r="P587" s="835" t="str">
        <f>IF(SUM(相談!Q587)=0,"",SUM(相談!Q587)/1000)</f>
        <v/>
      </c>
      <c r="Q587" s="787" t="str">
        <f>IF(SUM(基金!H587)=0,"",SUM(基金!H587)/1000)</f>
        <v/>
      </c>
      <c r="R587" s="787" t="str">
        <f>IF(SUM(善銀!H587)=0,"",SUM(善銀!H587)/1000)</f>
        <v/>
      </c>
      <c r="S587" s="787" t="str">
        <f>IF(SUM(一般募金!H587)=0,"",SUM(一般募金!H587)/1000)</f>
        <v/>
      </c>
      <c r="T587" s="835" t="str">
        <f>IF(SUM(一般募金!I587)=0,"",SUM(一般募金!I587)/1000)</f>
        <v/>
      </c>
      <c r="U587" s="835" t="str">
        <f>IF(SUM(一般募金!K587)=0,"",SUM(一般募金!K587)/1000)</f>
        <v/>
      </c>
      <c r="V587" s="787" t="str">
        <f>IF(SUM(歳末募金!H587)=0,"",SUM(歳末募金!I587)/1000)</f>
        <v/>
      </c>
      <c r="W587" s="787" t="str">
        <f>IF(SUM(センター管理!H587)=0,"",SUM(センター管理!H587)/1000)</f>
        <v/>
      </c>
      <c r="X587" s="835" t="str">
        <f>IF(SUM(センター管理!K587)=0,"",SUM(センター管理!K587)/1000)</f>
        <v/>
      </c>
      <c r="Y587" s="787" t="str">
        <f>IF(SUM(居宅!H587)=0,"",SUM(居宅!H587)/1000)</f>
        <v/>
      </c>
      <c r="Z587" s="835" t="str">
        <f>IF(SUM(居宅!I587)=0,"",SUM(居宅!I587)/1000)</f>
        <v/>
      </c>
      <c r="AA587" s="835" t="str">
        <f>IF(SUM(居宅!N587)=0,"",SUM(居宅!N587)/1000)</f>
        <v/>
      </c>
      <c r="AB587" s="835" t="str">
        <f>IF(SUM(居宅!U587)=0,"",SUM(居宅!U587)/1000)</f>
        <v/>
      </c>
      <c r="AC587" s="835" t="str">
        <f>IF(SUM(居宅!AH587)=0,"",SUM(居宅!AH587)/1000)</f>
        <v/>
      </c>
      <c r="AD587" s="835" t="str">
        <f>IF(SUM(居宅!AL587)=0,"",SUM(居宅!AL587)/1000)</f>
        <v/>
      </c>
      <c r="AE587" s="835" t="str">
        <f>IF(SUM(居宅!AV587)=0,"",SUM(居宅!AV587)/1000)</f>
        <v/>
      </c>
      <c r="AF587" s="835" t="str">
        <f>IF(SUM(居宅!AZ587)=0,"",SUM(居宅!AZ587)/1000)</f>
        <v/>
      </c>
      <c r="AG587" s="787" t="str">
        <f>IF(SUM(作業所!H587)=0,"",SUM(作業所!H587)/1000)</f>
        <v/>
      </c>
      <c r="AH587" s="835" t="str">
        <f>IF(SUM(作業所!I587)=0,"",SUM(作業所!I587)/1000)</f>
        <v/>
      </c>
      <c r="AI587" s="835" t="str">
        <f>IF(SUM(作業所!K587)=0,"",SUM(作業所!K587)/1000)</f>
        <v/>
      </c>
      <c r="AJ587" s="835" t="str">
        <f>IF(SUM(作業所!R587)=0,"",SUM(作業所!R587)/1000)</f>
        <v/>
      </c>
      <c r="AK587" s="788" t="str">
        <f>IF(SUM('市受託(公益)'!H587)=0,"",SUM('市受託(公益)'!H587)/1000)</f>
        <v/>
      </c>
      <c r="AL587" s="410" t="str">
        <f>IF(SUM('市受託(公益)'!I587)=0,"",SUM('市受託(公益)'!I587)/1000)</f>
        <v/>
      </c>
      <c r="AM587" s="132" t="str">
        <f>IF(SUM('市受託(公益)'!K587)=0,"",SUM('市受託(公益)'!K587)/1000)</f>
        <v/>
      </c>
    </row>
    <row r="588" spans="1:39" ht="13.8" hidden="1" outlineLevel="1">
      <c r="A588" s="789"/>
      <c r="B588" s="790"/>
      <c r="C588" s="791"/>
      <c r="D588" s="792" t="s">
        <v>655</v>
      </c>
      <c r="E588" s="796" t="s">
        <v>213</v>
      </c>
      <c r="F588" s="792"/>
      <c r="G588" s="736"/>
      <c r="H588" s="829" t="s">
        <v>871</v>
      </c>
      <c r="I588" s="829" t="str">
        <f t="shared" si="131"/>
        <v/>
      </c>
      <c r="J588" s="829" t="str">
        <f t="shared" si="127"/>
        <v xml:space="preserve"> </v>
      </c>
      <c r="K588" s="786" t="str">
        <f>IF(SUM(法人!H588)=0,"",SUM(法人!H588)/1000)</f>
        <v/>
      </c>
      <c r="L588" s="787" t="str">
        <f>IF(SUM(地域!H588)=0,"",SUM(地域!H588)/1000)</f>
        <v/>
      </c>
      <c r="M588" s="787" t="str">
        <f>IF(SUM(相談!H588)=0,"",SUM(相談!H588)/1000)</f>
        <v/>
      </c>
      <c r="N588" s="835" t="str">
        <f>IF(SUM(相談!I588)=0,"",SUM(相談!I588)/1000)</f>
        <v/>
      </c>
      <c r="O588" s="835" t="str">
        <f>IF(SUM(相談!M588)=0,"",SUM(相談!M588)/1000)</f>
        <v/>
      </c>
      <c r="P588" s="835" t="str">
        <f>IF(SUM(相談!Q588)=0,"",SUM(相談!Q588)/1000)</f>
        <v/>
      </c>
      <c r="Q588" s="787" t="str">
        <f>IF(SUM(基金!H588)=0,"",SUM(基金!H588)/1000)</f>
        <v/>
      </c>
      <c r="R588" s="787" t="str">
        <f>IF(SUM(善銀!H588)=0,"",SUM(善銀!H588)/1000)</f>
        <v/>
      </c>
      <c r="S588" s="787" t="str">
        <f>IF(SUM(一般募金!H588)=0,"",SUM(一般募金!H588)/1000)</f>
        <v/>
      </c>
      <c r="T588" s="835" t="str">
        <f>IF(SUM(一般募金!I588)=0,"",SUM(一般募金!I588)/1000)</f>
        <v/>
      </c>
      <c r="U588" s="835" t="str">
        <f>IF(SUM(一般募金!K588)=0,"",SUM(一般募金!K588)/1000)</f>
        <v/>
      </c>
      <c r="V588" s="787" t="str">
        <f>IF(SUM(歳末募金!H588)=0,"",SUM(歳末募金!I588)/1000)</f>
        <v/>
      </c>
      <c r="W588" s="787" t="str">
        <f>IF(SUM(センター管理!H588)=0,"",SUM(センター管理!H588)/1000)</f>
        <v/>
      </c>
      <c r="X588" s="835" t="str">
        <f>IF(SUM(センター管理!K588)=0,"",SUM(センター管理!K588)/1000)</f>
        <v/>
      </c>
      <c r="Y588" s="787" t="str">
        <f>IF(SUM(居宅!H588)=0,"",SUM(居宅!H588)/1000)</f>
        <v/>
      </c>
      <c r="Z588" s="835" t="str">
        <f>IF(SUM(居宅!I588)=0,"",SUM(居宅!I588)/1000)</f>
        <v/>
      </c>
      <c r="AA588" s="835" t="str">
        <f>IF(SUM(居宅!N588)=0,"",SUM(居宅!N588)/1000)</f>
        <v/>
      </c>
      <c r="AB588" s="835" t="str">
        <f>IF(SUM(居宅!U588)=0,"",SUM(居宅!U588)/1000)</f>
        <v/>
      </c>
      <c r="AC588" s="835" t="str">
        <f>IF(SUM(居宅!AH588)=0,"",SUM(居宅!AH588)/1000)</f>
        <v/>
      </c>
      <c r="AD588" s="835" t="str">
        <f>IF(SUM(居宅!AL588)=0,"",SUM(居宅!AL588)/1000)</f>
        <v/>
      </c>
      <c r="AE588" s="835" t="str">
        <f>IF(SUM(居宅!AV588)=0,"",SUM(居宅!AV588)/1000)</f>
        <v/>
      </c>
      <c r="AF588" s="835" t="str">
        <f>IF(SUM(居宅!AZ588)=0,"",SUM(居宅!AZ588)/1000)</f>
        <v/>
      </c>
      <c r="AG588" s="787" t="str">
        <f>IF(SUM(作業所!H588)=0,"",SUM(作業所!H588)/1000)</f>
        <v/>
      </c>
      <c r="AH588" s="835" t="str">
        <f>IF(SUM(作業所!I588)=0,"",SUM(作業所!I588)/1000)</f>
        <v/>
      </c>
      <c r="AI588" s="835" t="str">
        <f>IF(SUM(作業所!K588)=0,"",SUM(作業所!K588)/1000)</f>
        <v/>
      </c>
      <c r="AJ588" s="835" t="str">
        <f>IF(SUM(作業所!R588)=0,"",SUM(作業所!R588)/1000)</f>
        <v/>
      </c>
      <c r="AK588" s="788" t="str">
        <f>IF(SUM('市受託(公益)'!H588)=0,"",SUM('市受託(公益)'!H588)/1000)</f>
        <v/>
      </c>
      <c r="AL588" s="409" t="str">
        <f>IF(SUM('市受託(公益)'!I588)=0,"",SUM('市受託(公益)'!I588)/1000)</f>
        <v/>
      </c>
      <c r="AM588" s="133" t="str">
        <f>IF(SUM('市受託(公益)'!K588)=0,"",SUM('市受託(公益)'!K588)/1000)</f>
        <v/>
      </c>
    </row>
    <row r="589" spans="1:39" s="130" customFormat="1" ht="13.8" collapsed="1">
      <c r="A589" s="782"/>
      <c r="B589" s="783" t="s">
        <v>656</v>
      </c>
      <c r="C589" s="784" t="s">
        <v>214</v>
      </c>
      <c r="D589" s="793"/>
      <c r="E589" s="736"/>
      <c r="F589" s="792"/>
      <c r="G589" s="794"/>
      <c r="H589" s="829" t="s">
        <v>871</v>
      </c>
      <c r="I589" s="829" t="str">
        <f t="shared" si="131"/>
        <v/>
      </c>
      <c r="J589" s="829" t="str">
        <f t="shared" si="127"/>
        <v xml:space="preserve"> </v>
      </c>
      <c r="K589" s="786" t="str">
        <f>IF(SUM(法人!H589)=0,"",SUM(法人!H589)/1000)</f>
        <v/>
      </c>
      <c r="L589" s="787" t="str">
        <f>IF(SUM(地域!H589)=0,"",SUM(地域!H589)/1000)</f>
        <v/>
      </c>
      <c r="M589" s="787" t="str">
        <f>IF(SUM(相談!H589)=0,"",SUM(相談!H589)/1000)</f>
        <v/>
      </c>
      <c r="N589" s="835" t="str">
        <f>IF(SUM(相談!I589)=0,"",SUM(相談!I589)/1000)</f>
        <v/>
      </c>
      <c r="O589" s="835" t="str">
        <f>IF(SUM(相談!M589)=0,"",SUM(相談!M589)/1000)</f>
        <v/>
      </c>
      <c r="P589" s="835" t="str">
        <f>IF(SUM(相談!Q589)=0,"",SUM(相談!Q589)/1000)</f>
        <v/>
      </c>
      <c r="Q589" s="787" t="str">
        <f>IF(SUM(基金!H589)=0,"",SUM(基金!H589)/1000)</f>
        <v/>
      </c>
      <c r="R589" s="787" t="str">
        <f>IF(SUM(善銀!H589)=0,"",SUM(善銀!H589)/1000)</f>
        <v/>
      </c>
      <c r="S589" s="787" t="str">
        <f>IF(SUM(一般募金!H589)=0,"",SUM(一般募金!H589)/1000)</f>
        <v/>
      </c>
      <c r="T589" s="835" t="str">
        <f>IF(SUM(一般募金!I589)=0,"",SUM(一般募金!I589)/1000)</f>
        <v/>
      </c>
      <c r="U589" s="835" t="str">
        <f>IF(SUM(一般募金!K589)=0,"",SUM(一般募金!K589)/1000)</f>
        <v/>
      </c>
      <c r="V589" s="787" t="str">
        <f>IF(SUM(歳末募金!H589)=0,"",SUM(歳末募金!I589)/1000)</f>
        <v/>
      </c>
      <c r="W589" s="787" t="str">
        <f>IF(SUM(センター管理!H589)=0,"",SUM(センター管理!H589)/1000)</f>
        <v/>
      </c>
      <c r="X589" s="835" t="str">
        <f>IF(SUM(センター管理!K589)=0,"",SUM(センター管理!K589)/1000)</f>
        <v/>
      </c>
      <c r="Y589" s="787" t="str">
        <f>IF(SUM(居宅!H589)=0,"",SUM(居宅!H589)/1000)</f>
        <v/>
      </c>
      <c r="Z589" s="835" t="str">
        <f>IF(SUM(居宅!I589)=0,"",SUM(居宅!I589)/1000)</f>
        <v/>
      </c>
      <c r="AA589" s="835" t="str">
        <f>IF(SUM(居宅!N589)=0,"",SUM(居宅!N589)/1000)</f>
        <v/>
      </c>
      <c r="AB589" s="835" t="str">
        <f>IF(SUM(居宅!U589)=0,"",SUM(居宅!U589)/1000)</f>
        <v/>
      </c>
      <c r="AC589" s="835" t="str">
        <f>IF(SUM(居宅!AH589)=0,"",SUM(居宅!AH589)/1000)</f>
        <v/>
      </c>
      <c r="AD589" s="835" t="str">
        <f>IF(SUM(居宅!AL589)=0,"",SUM(居宅!AL589)/1000)</f>
        <v/>
      </c>
      <c r="AE589" s="835" t="str">
        <f>IF(SUM(居宅!AV589)=0,"",SUM(居宅!AV589)/1000)</f>
        <v/>
      </c>
      <c r="AF589" s="835" t="str">
        <f>IF(SUM(居宅!AZ589)=0,"",SUM(居宅!AZ589)/1000)</f>
        <v/>
      </c>
      <c r="AG589" s="787" t="str">
        <f>IF(SUM(作業所!H589)=0,"",SUM(作業所!H589)/1000)</f>
        <v/>
      </c>
      <c r="AH589" s="835" t="str">
        <f>IF(SUM(作業所!I589)=0,"",SUM(作業所!I589)/1000)</f>
        <v/>
      </c>
      <c r="AI589" s="835" t="str">
        <f>IF(SUM(作業所!K589)=0,"",SUM(作業所!K589)/1000)</f>
        <v/>
      </c>
      <c r="AJ589" s="835" t="str">
        <f>IF(SUM(作業所!R589)=0,"",SUM(作業所!R589)/1000)</f>
        <v/>
      </c>
      <c r="AK589" s="788" t="str">
        <f>IF(SUM('市受託(公益)'!H589)=0,"",SUM('市受託(公益)'!H589)/1000)</f>
        <v/>
      </c>
      <c r="AL589" s="410" t="str">
        <f>IF(SUM('市受託(公益)'!I589)=0,"",SUM('市受託(公益)'!I589)/1000)</f>
        <v/>
      </c>
      <c r="AM589" s="132" t="str">
        <f>IF(SUM('市受託(公益)'!K589)=0,"",SUM('市受託(公益)'!K589)/1000)</f>
        <v/>
      </c>
    </row>
    <row r="590" spans="1:39" ht="13.8" hidden="1" outlineLevel="1">
      <c r="A590" s="789"/>
      <c r="B590" s="790"/>
      <c r="C590" s="791"/>
      <c r="D590" s="792" t="s">
        <v>657</v>
      </c>
      <c r="E590" s="796" t="s">
        <v>214</v>
      </c>
      <c r="F590" s="792"/>
      <c r="G590" s="736"/>
      <c r="H590" s="829" t="s">
        <v>871</v>
      </c>
      <c r="I590" s="829" t="str">
        <f t="shared" si="131"/>
        <v/>
      </c>
      <c r="J590" s="829" t="str">
        <f t="shared" si="127"/>
        <v xml:space="preserve"> </v>
      </c>
      <c r="K590" s="786" t="str">
        <f>IF(SUM(法人!H590)=0,"",SUM(法人!H590)/1000)</f>
        <v/>
      </c>
      <c r="L590" s="787" t="str">
        <f>IF(SUM(地域!H590)=0,"",SUM(地域!H590)/1000)</f>
        <v/>
      </c>
      <c r="M590" s="787" t="str">
        <f>IF(SUM(相談!H590)=0,"",SUM(相談!H590)/1000)</f>
        <v/>
      </c>
      <c r="N590" s="835" t="str">
        <f>IF(SUM(相談!I590)=0,"",SUM(相談!I590)/1000)</f>
        <v/>
      </c>
      <c r="O590" s="835" t="str">
        <f>IF(SUM(相談!M590)=0,"",SUM(相談!M590)/1000)</f>
        <v/>
      </c>
      <c r="P590" s="835" t="str">
        <f>IF(SUM(相談!Q590)=0,"",SUM(相談!Q590)/1000)</f>
        <v/>
      </c>
      <c r="Q590" s="787" t="str">
        <f>IF(SUM(基金!H590)=0,"",SUM(基金!H590)/1000)</f>
        <v/>
      </c>
      <c r="R590" s="787" t="str">
        <f>IF(SUM(善銀!H590)=0,"",SUM(善銀!H590)/1000)</f>
        <v/>
      </c>
      <c r="S590" s="787" t="str">
        <f>IF(SUM(一般募金!H590)=0,"",SUM(一般募金!H590)/1000)</f>
        <v/>
      </c>
      <c r="T590" s="835" t="str">
        <f>IF(SUM(一般募金!I590)=0,"",SUM(一般募金!I590)/1000)</f>
        <v/>
      </c>
      <c r="U590" s="835" t="str">
        <f>IF(SUM(一般募金!K590)=0,"",SUM(一般募金!K590)/1000)</f>
        <v/>
      </c>
      <c r="V590" s="787" t="str">
        <f>IF(SUM(歳末募金!H590)=0,"",SUM(歳末募金!I590)/1000)</f>
        <v/>
      </c>
      <c r="W590" s="787" t="str">
        <f>IF(SUM(センター管理!H590)=0,"",SUM(センター管理!H590)/1000)</f>
        <v/>
      </c>
      <c r="X590" s="835" t="str">
        <f>IF(SUM(センター管理!K590)=0,"",SUM(センター管理!K590)/1000)</f>
        <v/>
      </c>
      <c r="Y590" s="787" t="str">
        <f>IF(SUM(居宅!H590)=0,"",SUM(居宅!H590)/1000)</f>
        <v/>
      </c>
      <c r="Z590" s="835" t="str">
        <f>IF(SUM(居宅!I590)=0,"",SUM(居宅!I590)/1000)</f>
        <v/>
      </c>
      <c r="AA590" s="835" t="str">
        <f>IF(SUM(居宅!N590)=0,"",SUM(居宅!N590)/1000)</f>
        <v/>
      </c>
      <c r="AB590" s="835" t="str">
        <f>IF(SUM(居宅!U590)=0,"",SUM(居宅!U590)/1000)</f>
        <v/>
      </c>
      <c r="AC590" s="835" t="str">
        <f>IF(SUM(居宅!AH590)=0,"",SUM(居宅!AH590)/1000)</f>
        <v/>
      </c>
      <c r="AD590" s="835" t="str">
        <f>IF(SUM(居宅!AL590)=0,"",SUM(居宅!AL590)/1000)</f>
        <v/>
      </c>
      <c r="AE590" s="835" t="str">
        <f>IF(SUM(居宅!AV590)=0,"",SUM(居宅!AV590)/1000)</f>
        <v/>
      </c>
      <c r="AF590" s="835" t="str">
        <f>IF(SUM(居宅!AZ590)=0,"",SUM(居宅!AZ590)/1000)</f>
        <v/>
      </c>
      <c r="AG590" s="787" t="str">
        <f>IF(SUM(作業所!H590)=0,"",SUM(作業所!H590)/1000)</f>
        <v/>
      </c>
      <c r="AH590" s="835" t="str">
        <f>IF(SUM(作業所!I590)=0,"",SUM(作業所!I590)/1000)</f>
        <v/>
      </c>
      <c r="AI590" s="835" t="str">
        <f>IF(SUM(作業所!K590)=0,"",SUM(作業所!K590)/1000)</f>
        <v/>
      </c>
      <c r="AJ590" s="835" t="str">
        <f>IF(SUM(作業所!R590)=0,"",SUM(作業所!R590)/1000)</f>
        <v/>
      </c>
      <c r="AK590" s="788" t="str">
        <f>IF(SUM('市受託(公益)'!H590)=0,"",SUM('市受託(公益)'!H590)/1000)</f>
        <v/>
      </c>
      <c r="AL590" s="409" t="str">
        <f>IF(SUM('市受託(公益)'!I590)=0,"",SUM('市受託(公益)'!I590)/1000)</f>
        <v/>
      </c>
      <c r="AM590" s="133" t="str">
        <f>IF(SUM('市受託(公益)'!K590)=0,"",SUM('市受託(公益)'!K590)/1000)</f>
        <v/>
      </c>
    </row>
    <row r="591" spans="1:39" s="130" customFormat="1" ht="13.8" collapsed="1">
      <c r="A591" s="782"/>
      <c r="B591" s="783" t="s">
        <v>658</v>
      </c>
      <c r="C591" s="784" t="s">
        <v>215</v>
      </c>
      <c r="D591" s="793"/>
      <c r="E591" s="736"/>
      <c r="F591" s="793"/>
      <c r="G591" s="794"/>
      <c r="H591" s="829" t="s">
        <v>871</v>
      </c>
      <c r="I591" s="829" t="str">
        <f t="shared" si="131"/>
        <v/>
      </c>
      <c r="J591" s="829" t="str">
        <f t="shared" si="127"/>
        <v xml:space="preserve"> </v>
      </c>
      <c r="K591" s="786" t="str">
        <f>IF(SUM(法人!H591)=0,"",SUM(法人!H591)/1000)</f>
        <v/>
      </c>
      <c r="L591" s="787" t="str">
        <f>IF(SUM(地域!H591)=0,"",SUM(地域!H591)/1000)</f>
        <v/>
      </c>
      <c r="M591" s="787" t="str">
        <f>IF(SUM(相談!H591)=0,"",SUM(相談!H591)/1000)</f>
        <v/>
      </c>
      <c r="N591" s="835" t="str">
        <f>IF(SUM(相談!I591)=0,"",SUM(相談!I591)/1000)</f>
        <v/>
      </c>
      <c r="O591" s="835" t="str">
        <f>IF(SUM(相談!M591)=0,"",SUM(相談!M591)/1000)</f>
        <v/>
      </c>
      <c r="P591" s="835" t="str">
        <f>IF(SUM(相談!Q591)=0,"",SUM(相談!Q591)/1000)</f>
        <v/>
      </c>
      <c r="Q591" s="787" t="str">
        <f>IF(SUM(基金!H591)=0,"",SUM(基金!H591)/1000)</f>
        <v/>
      </c>
      <c r="R591" s="787" t="str">
        <f>IF(SUM(善銀!H591)=0,"",SUM(善銀!H591)/1000)</f>
        <v/>
      </c>
      <c r="S591" s="787" t="str">
        <f>IF(SUM(一般募金!H591)=0,"",SUM(一般募金!H591)/1000)</f>
        <v/>
      </c>
      <c r="T591" s="835" t="str">
        <f>IF(SUM(一般募金!I591)=0,"",SUM(一般募金!I591)/1000)</f>
        <v/>
      </c>
      <c r="U591" s="835" t="str">
        <f>IF(SUM(一般募金!K591)=0,"",SUM(一般募金!K591)/1000)</f>
        <v/>
      </c>
      <c r="V591" s="787" t="str">
        <f>IF(SUM(歳末募金!H591)=0,"",SUM(歳末募金!I591)/1000)</f>
        <v/>
      </c>
      <c r="W591" s="787" t="str">
        <f>IF(SUM(センター管理!H591)=0,"",SUM(センター管理!H591)/1000)</f>
        <v/>
      </c>
      <c r="X591" s="835" t="str">
        <f>IF(SUM(センター管理!K591)=0,"",SUM(センター管理!K591)/1000)</f>
        <v/>
      </c>
      <c r="Y591" s="787" t="str">
        <f>IF(SUM(居宅!H591)=0,"",SUM(居宅!H591)/1000)</f>
        <v/>
      </c>
      <c r="Z591" s="835" t="str">
        <f>IF(SUM(居宅!I591)=0,"",SUM(居宅!I591)/1000)</f>
        <v/>
      </c>
      <c r="AA591" s="835" t="str">
        <f>IF(SUM(居宅!N591)=0,"",SUM(居宅!N591)/1000)</f>
        <v/>
      </c>
      <c r="AB591" s="835" t="str">
        <f>IF(SUM(居宅!U591)=0,"",SUM(居宅!U591)/1000)</f>
        <v/>
      </c>
      <c r="AC591" s="835" t="str">
        <f>IF(SUM(居宅!AH591)=0,"",SUM(居宅!AH591)/1000)</f>
        <v/>
      </c>
      <c r="AD591" s="835" t="str">
        <f>IF(SUM(居宅!AL591)=0,"",SUM(居宅!AL591)/1000)</f>
        <v/>
      </c>
      <c r="AE591" s="835" t="str">
        <f>IF(SUM(居宅!AV591)=0,"",SUM(居宅!AV591)/1000)</f>
        <v/>
      </c>
      <c r="AF591" s="835" t="str">
        <f>IF(SUM(居宅!AZ591)=0,"",SUM(居宅!AZ591)/1000)</f>
        <v/>
      </c>
      <c r="AG591" s="787" t="str">
        <f>IF(SUM(作業所!H591)=0,"",SUM(作業所!H591)/1000)</f>
        <v/>
      </c>
      <c r="AH591" s="835" t="str">
        <f>IF(SUM(作業所!I591)=0,"",SUM(作業所!I591)/1000)</f>
        <v/>
      </c>
      <c r="AI591" s="835" t="str">
        <f>IF(SUM(作業所!K591)=0,"",SUM(作業所!K591)/1000)</f>
        <v/>
      </c>
      <c r="AJ591" s="835" t="str">
        <f>IF(SUM(作業所!R591)=0,"",SUM(作業所!R591)/1000)</f>
        <v/>
      </c>
      <c r="AK591" s="788" t="str">
        <f>IF(SUM('市受託(公益)'!H591)=0,"",SUM('市受託(公益)'!H591)/1000)</f>
        <v/>
      </c>
      <c r="AL591" s="410" t="str">
        <f>IF(SUM('市受託(公益)'!I591)=0,"",SUM('市受託(公益)'!I591)/1000)</f>
        <v/>
      </c>
      <c r="AM591" s="132" t="str">
        <f>IF(SUM('市受託(公益)'!K591)=0,"",SUM('市受託(公益)'!K591)/1000)</f>
        <v/>
      </c>
    </row>
    <row r="592" spans="1:39" ht="13.8" hidden="1" outlineLevel="1">
      <c r="A592" s="789"/>
      <c r="B592" s="790"/>
      <c r="C592" s="791"/>
      <c r="D592" s="792" t="s">
        <v>659</v>
      </c>
      <c r="E592" s="796" t="s">
        <v>215</v>
      </c>
      <c r="F592" s="792"/>
      <c r="G592" s="736"/>
      <c r="H592" s="829" t="s">
        <v>871</v>
      </c>
      <c r="I592" s="829" t="str">
        <f t="shared" si="131"/>
        <v/>
      </c>
      <c r="J592" s="829" t="str">
        <f t="shared" si="127"/>
        <v xml:space="preserve"> </v>
      </c>
      <c r="K592" s="786" t="str">
        <f>IF(SUM(法人!H592)=0,"",SUM(法人!H592)/1000)</f>
        <v/>
      </c>
      <c r="L592" s="787" t="str">
        <f>IF(SUM(地域!H592)=0,"",SUM(地域!H592)/1000)</f>
        <v/>
      </c>
      <c r="M592" s="787" t="str">
        <f>IF(SUM(相談!H592)=0,"",SUM(相談!H592)/1000)</f>
        <v/>
      </c>
      <c r="N592" s="835" t="str">
        <f>IF(SUM(相談!I592)=0,"",SUM(相談!I592)/1000)</f>
        <v/>
      </c>
      <c r="O592" s="835" t="str">
        <f>IF(SUM(相談!M592)=0,"",SUM(相談!M592)/1000)</f>
        <v/>
      </c>
      <c r="P592" s="835" t="str">
        <f>IF(SUM(相談!Q592)=0,"",SUM(相談!Q592)/1000)</f>
        <v/>
      </c>
      <c r="Q592" s="787" t="str">
        <f>IF(SUM(基金!H592)=0,"",SUM(基金!H592)/1000)</f>
        <v/>
      </c>
      <c r="R592" s="787" t="str">
        <f>IF(SUM(善銀!H592)=0,"",SUM(善銀!H592)/1000)</f>
        <v/>
      </c>
      <c r="S592" s="787" t="str">
        <f>IF(SUM(一般募金!H592)=0,"",SUM(一般募金!H592)/1000)</f>
        <v/>
      </c>
      <c r="T592" s="835" t="str">
        <f>IF(SUM(一般募金!I592)=0,"",SUM(一般募金!I592)/1000)</f>
        <v/>
      </c>
      <c r="U592" s="835" t="str">
        <f>IF(SUM(一般募金!K592)=0,"",SUM(一般募金!K592)/1000)</f>
        <v/>
      </c>
      <c r="V592" s="787" t="str">
        <f>IF(SUM(歳末募金!H592)=0,"",SUM(歳末募金!I592)/1000)</f>
        <v/>
      </c>
      <c r="W592" s="787" t="str">
        <f>IF(SUM(センター管理!H592)=0,"",SUM(センター管理!H592)/1000)</f>
        <v/>
      </c>
      <c r="X592" s="835" t="str">
        <f>IF(SUM(センター管理!K592)=0,"",SUM(センター管理!K592)/1000)</f>
        <v/>
      </c>
      <c r="Y592" s="787" t="str">
        <f>IF(SUM(居宅!H592)=0,"",SUM(居宅!H592)/1000)</f>
        <v/>
      </c>
      <c r="Z592" s="835" t="str">
        <f>IF(SUM(居宅!I592)=0,"",SUM(居宅!I592)/1000)</f>
        <v/>
      </c>
      <c r="AA592" s="835" t="str">
        <f>IF(SUM(居宅!N592)=0,"",SUM(居宅!N592)/1000)</f>
        <v/>
      </c>
      <c r="AB592" s="835" t="str">
        <f>IF(SUM(居宅!U592)=0,"",SUM(居宅!U592)/1000)</f>
        <v/>
      </c>
      <c r="AC592" s="835" t="str">
        <f>IF(SUM(居宅!AH592)=0,"",SUM(居宅!AH592)/1000)</f>
        <v/>
      </c>
      <c r="AD592" s="835" t="str">
        <f>IF(SUM(居宅!AL592)=0,"",SUM(居宅!AL592)/1000)</f>
        <v/>
      </c>
      <c r="AE592" s="835" t="str">
        <f>IF(SUM(居宅!AV592)=0,"",SUM(居宅!AV592)/1000)</f>
        <v/>
      </c>
      <c r="AF592" s="835" t="str">
        <f>IF(SUM(居宅!AZ592)=0,"",SUM(居宅!AZ592)/1000)</f>
        <v/>
      </c>
      <c r="AG592" s="787" t="str">
        <f>IF(SUM(作業所!H592)=0,"",SUM(作業所!H592)/1000)</f>
        <v/>
      </c>
      <c r="AH592" s="835" t="str">
        <f>IF(SUM(作業所!I592)=0,"",SUM(作業所!I592)/1000)</f>
        <v/>
      </c>
      <c r="AI592" s="835" t="str">
        <f>IF(SUM(作業所!K592)=0,"",SUM(作業所!K592)/1000)</f>
        <v/>
      </c>
      <c r="AJ592" s="835" t="str">
        <f>IF(SUM(作業所!R592)=0,"",SUM(作業所!R592)/1000)</f>
        <v/>
      </c>
      <c r="AK592" s="788" t="str">
        <f>IF(SUM('市受託(公益)'!H592)=0,"",SUM('市受託(公益)'!H592)/1000)</f>
        <v/>
      </c>
      <c r="AL592" s="409" t="str">
        <f>IF(SUM('市受託(公益)'!I592)=0,"",SUM('市受託(公益)'!I592)/1000)</f>
        <v/>
      </c>
      <c r="AM592" s="133" t="str">
        <f>IF(SUM('市受託(公益)'!K592)=0,"",SUM('市受託(公益)'!K592)/1000)</f>
        <v/>
      </c>
    </row>
    <row r="593" spans="1:43" s="130" customFormat="1" ht="13.8" collapsed="1">
      <c r="A593" s="782"/>
      <c r="B593" s="783" t="s">
        <v>660</v>
      </c>
      <c r="C593" s="784" t="s">
        <v>216</v>
      </c>
      <c r="D593" s="793"/>
      <c r="E593" s="736"/>
      <c r="F593" s="793"/>
      <c r="G593" s="794"/>
      <c r="H593" s="829" t="s">
        <v>871</v>
      </c>
      <c r="I593" s="829" t="str">
        <f t="shared" si="131"/>
        <v/>
      </c>
      <c r="J593" s="829" t="str">
        <f t="shared" si="127"/>
        <v xml:space="preserve"> </v>
      </c>
      <c r="K593" s="786" t="str">
        <f>IF(SUM(法人!H593)=0,"",SUM(法人!H593)/1000)</f>
        <v/>
      </c>
      <c r="L593" s="787" t="str">
        <f>IF(SUM(地域!H593)=0,"",SUM(地域!H593)/1000)</f>
        <v/>
      </c>
      <c r="M593" s="787" t="str">
        <f>IF(SUM(相談!H593)=0,"",SUM(相談!H593)/1000)</f>
        <v/>
      </c>
      <c r="N593" s="835" t="str">
        <f>IF(SUM(相談!I593)=0,"",SUM(相談!I593)/1000)</f>
        <v/>
      </c>
      <c r="O593" s="835" t="str">
        <f>IF(SUM(相談!M593)=0,"",SUM(相談!M593)/1000)</f>
        <v/>
      </c>
      <c r="P593" s="835" t="str">
        <f>IF(SUM(相談!Q593)=0,"",SUM(相談!Q593)/1000)</f>
        <v/>
      </c>
      <c r="Q593" s="787" t="str">
        <f>IF(SUM(基金!H593)=0,"",SUM(基金!H593)/1000)</f>
        <v/>
      </c>
      <c r="R593" s="787" t="str">
        <f>IF(SUM(善銀!H593)=0,"",SUM(善銀!H593)/1000)</f>
        <v/>
      </c>
      <c r="S593" s="787" t="str">
        <f>IF(SUM(一般募金!H593)=0,"",SUM(一般募金!H593)/1000)</f>
        <v/>
      </c>
      <c r="T593" s="835" t="str">
        <f>IF(SUM(一般募金!I593)=0,"",SUM(一般募金!I593)/1000)</f>
        <v/>
      </c>
      <c r="U593" s="835" t="str">
        <f>IF(SUM(一般募金!K593)=0,"",SUM(一般募金!K593)/1000)</f>
        <v/>
      </c>
      <c r="V593" s="787" t="str">
        <f>IF(SUM(歳末募金!H593)=0,"",SUM(歳末募金!I593)/1000)</f>
        <v/>
      </c>
      <c r="W593" s="787" t="str">
        <f>IF(SUM(センター管理!H593)=0,"",SUM(センター管理!H593)/1000)</f>
        <v/>
      </c>
      <c r="X593" s="835" t="str">
        <f>IF(SUM(センター管理!K593)=0,"",SUM(センター管理!K593)/1000)</f>
        <v/>
      </c>
      <c r="Y593" s="787" t="str">
        <f>IF(SUM(居宅!H593)=0,"",SUM(居宅!H593)/1000)</f>
        <v/>
      </c>
      <c r="Z593" s="835" t="str">
        <f>IF(SUM(居宅!I593)=0,"",SUM(居宅!I593)/1000)</f>
        <v/>
      </c>
      <c r="AA593" s="835" t="str">
        <f>IF(SUM(居宅!N593)=0,"",SUM(居宅!N593)/1000)</f>
        <v/>
      </c>
      <c r="AB593" s="835" t="str">
        <f>IF(SUM(居宅!U593)=0,"",SUM(居宅!U593)/1000)</f>
        <v/>
      </c>
      <c r="AC593" s="835" t="str">
        <f>IF(SUM(居宅!AH593)=0,"",SUM(居宅!AH593)/1000)</f>
        <v/>
      </c>
      <c r="AD593" s="835" t="str">
        <f>IF(SUM(居宅!AL593)=0,"",SUM(居宅!AL593)/1000)</f>
        <v/>
      </c>
      <c r="AE593" s="835" t="str">
        <f>IF(SUM(居宅!AV593)=0,"",SUM(居宅!AV593)/1000)</f>
        <v/>
      </c>
      <c r="AF593" s="835" t="str">
        <f>IF(SUM(居宅!AZ593)=0,"",SUM(居宅!AZ593)/1000)</f>
        <v/>
      </c>
      <c r="AG593" s="787" t="str">
        <f>IF(SUM(作業所!H593)=0,"",SUM(作業所!H593)/1000)</f>
        <v/>
      </c>
      <c r="AH593" s="835" t="str">
        <f>IF(SUM(作業所!I593)=0,"",SUM(作業所!I593)/1000)</f>
        <v/>
      </c>
      <c r="AI593" s="835" t="str">
        <f>IF(SUM(作業所!K593)=0,"",SUM(作業所!K593)/1000)</f>
        <v/>
      </c>
      <c r="AJ593" s="835" t="str">
        <f>IF(SUM(作業所!R593)=0,"",SUM(作業所!R593)/1000)</f>
        <v/>
      </c>
      <c r="AK593" s="788" t="str">
        <f>IF(SUM('市受託(公益)'!H593)=0,"",SUM('市受託(公益)'!H593)/1000)</f>
        <v/>
      </c>
      <c r="AL593" s="410" t="str">
        <f>IF(SUM('市受託(公益)'!I593)=0,"",SUM('市受託(公益)'!I593)/1000)</f>
        <v/>
      </c>
      <c r="AM593" s="132" t="str">
        <f>IF(SUM('市受託(公益)'!K593)=0,"",SUM('市受託(公益)'!K593)/1000)</f>
        <v/>
      </c>
    </row>
    <row r="594" spans="1:43" ht="13.8" hidden="1" outlineLevel="1">
      <c r="A594" s="789"/>
      <c r="B594" s="790"/>
      <c r="C594" s="791"/>
      <c r="D594" s="792" t="s">
        <v>661</v>
      </c>
      <c r="E594" s="796" t="s">
        <v>216</v>
      </c>
      <c r="F594" s="792"/>
      <c r="G594" s="736"/>
      <c r="H594" s="829" t="s">
        <v>871</v>
      </c>
      <c r="I594" s="829" t="str">
        <f t="shared" si="131"/>
        <v/>
      </c>
      <c r="J594" s="829" t="str">
        <f t="shared" si="127"/>
        <v xml:space="preserve"> </v>
      </c>
      <c r="K594" s="786" t="str">
        <f>IF(SUM(法人!H594)=0,"",SUM(法人!H594)/1000)</f>
        <v/>
      </c>
      <c r="L594" s="787" t="str">
        <f>IF(SUM(地域!H594)=0,"",SUM(地域!H594)/1000)</f>
        <v/>
      </c>
      <c r="M594" s="787" t="str">
        <f>IF(SUM(相談!H594)=0,"",SUM(相談!H594)/1000)</f>
        <v/>
      </c>
      <c r="N594" s="835" t="str">
        <f>IF(SUM(相談!I594)=0,"",SUM(相談!I594)/1000)</f>
        <v/>
      </c>
      <c r="O594" s="835" t="str">
        <f>IF(SUM(相談!M594)=0,"",SUM(相談!M594)/1000)</f>
        <v/>
      </c>
      <c r="P594" s="835" t="str">
        <f>IF(SUM(相談!Q594)=0,"",SUM(相談!Q594)/1000)</f>
        <v/>
      </c>
      <c r="Q594" s="787" t="str">
        <f>IF(SUM(基金!H594)=0,"",SUM(基金!H594)/1000)</f>
        <v/>
      </c>
      <c r="R594" s="787" t="str">
        <f>IF(SUM(善銀!H594)=0,"",SUM(善銀!H594)/1000)</f>
        <v/>
      </c>
      <c r="S594" s="787" t="str">
        <f>IF(SUM(一般募金!H594)=0,"",SUM(一般募金!H594)/1000)</f>
        <v/>
      </c>
      <c r="T594" s="835" t="str">
        <f>IF(SUM(一般募金!I594)=0,"",SUM(一般募金!I594)/1000)</f>
        <v/>
      </c>
      <c r="U594" s="835" t="str">
        <f>IF(SUM(一般募金!K594)=0,"",SUM(一般募金!K594)/1000)</f>
        <v/>
      </c>
      <c r="V594" s="787" t="str">
        <f>IF(SUM(歳末募金!H594)=0,"",SUM(歳末募金!I594)/1000)</f>
        <v/>
      </c>
      <c r="W594" s="787" t="str">
        <f>IF(SUM(センター管理!H594)=0,"",SUM(センター管理!H594)/1000)</f>
        <v/>
      </c>
      <c r="X594" s="835" t="str">
        <f>IF(SUM(センター管理!K594)=0,"",SUM(センター管理!K594)/1000)</f>
        <v/>
      </c>
      <c r="Y594" s="787" t="str">
        <f>IF(SUM(居宅!H594)=0,"",SUM(居宅!H594)/1000)</f>
        <v/>
      </c>
      <c r="Z594" s="835" t="str">
        <f>IF(SUM(居宅!I594)=0,"",SUM(居宅!I594)/1000)</f>
        <v/>
      </c>
      <c r="AA594" s="835" t="str">
        <f>IF(SUM(居宅!N594)=0,"",SUM(居宅!N594)/1000)</f>
        <v/>
      </c>
      <c r="AB594" s="835" t="str">
        <f>IF(SUM(居宅!U594)=0,"",SUM(居宅!U594)/1000)</f>
        <v/>
      </c>
      <c r="AC594" s="835" t="str">
        <f>IF(SUM(居宅!AH594)=0,"",SUM(居宅!AH594)/1000)</f>
        <v/>
      </c>
      <c r="AD594" s="835" t="str">
        <f>IF(SUM(居宅!AL594)=0,"",SUM(居宅!AL594)/1000)</f>
        <v/>
      </c>
      <c r="AE594" s="835" t="str">
        <f>IF(SUM(居宅!AV594)=0,"",SUM(居宅!AV594)/1000)</f>
        <v/>
      </c>
      <c r="AF594" s="835" t="str">
        <f>IF(SUM(居宅!AZ594)=0,"",SUM(居宅!AZ594)/1000)</f>
        <v/>
      </c>
      <c r="AG594" s="787" t="str">
        <f>IF(SUM(作業所!H594)=0,"",SUM(作業所!H594)/1000)</f>
        <v/>
      </c>
      <c r="AH594" s="835" t="str">
        <f>IF(SUM(作業所!I594)=0,"",SUM(作業所!I594)/1000)</f>
        <v/>
      </c>
      <c r="AI594" s="835" t="str">
        <f>IF(SUM(作業所!K594)=0,"",SUM(作業所!K594)/1000)</f>
        <v/>
      </c>
      <c r="AJ594" s="835" t="str">
        <f>IF(SUM(作業所!R594)=0,"",SUM(作業所!R594)/1000)</f>
        <v/>
      </c>
      <c r="AK594" s="788" t="str">
        <f>IF(SUM('市受託(公益)'!H594)=0,"",SUM('市受託(公益)'!H594)/1000)</f>
        <v/>
      </c>
      <c r="AL594" s="409" t="str">
        <f>IF(SUM('市受託(公益)'!I594)=0,"",SUM('市受託(公益)'!I594)/1000)</f>
        <v/>
      </c>
      <c r="AM594" s="133" t="str">
        <f>IF(SUM('市受託(公益)'!K594)=0,"",SUM('市受託(公益)'!K594)/1000)</f>
        <v/>
      </c>
    </row>
    <row r="595" spans="1:43" s="130" customFormat="1" ht="13.8" collapsed="1">
      <c r="A595" s="782"/>
      <c r="B595" s="783" t="s">
        <v>662</v>
      </c>
      <c r="C595" s="784" t="s">
        <v>217</v>
      </c>
      <c r="D595" s="793"/>
      <c r="E595" s="736"/>
      <c r="F595" s="793"/>
      <c r="G595" s="794"/>
      <c r="H595" s="829" t="s">
        <v>871</v>
      </c>
      <c r="I595" s="829" t="str">
        <f t="shared" si="131"/>
        <v/>
      </c>
      <c r="J595" s="829" t="str">
        <f t="shared" si="127"/>
        <v xml:space="preserve"> </v>
      </c>
      <c r="K595" s="786" t="str">
        <f>IF(SUM(法人!H595)=0,"",SUM(法人!H595)/1000)</f>
        <v/>
      </c>
      <c r="L595" s="787" t="str">
        <f>IF(SUM(地域!H595)=0,"",SUM(地域!H595)/1000)</f>
        <v/>
      </c>
      <c r="M595" s="787" t="str">
        <f>IF(SUM(相談!H595)=0,"",SUM(相談!H595)/1000)</f>
        <v/>
      </c>
      <c r="N595" s="835" t="str">
        <f>IF(SUM(相談!I595)=0,"",SUM(相談!I595)/1000)</f>
        <v/>
      </c>
      <c r="O595" s="835" t="str">
        <f>IF(SUM(相談!M595)=0,"",SUM(相談!M595)/1000)</f>
        <v/>
      </c>
      <c r="P595" s="835" t="str">
        <f>IF(SUM(相談!Q595)=0,"",SUM(相談!Q595)/1000)</f>
        <v/>
      </c>
      <c r="Q595" s="787" t="str">
        <f>IF(SUM(基金!H595)=0,"",SUM(基金!H595)/1000)</f>
        <v/>
      </c>
      <c r="R595" s="787" t="str">
        <f>IF(SUM(善銀!H595)=0,"",SUM(善銀!H595)/1000)</f>
        <v/>
      </c>
      <c r="S595" s="787" t="str">
        <f>IF(SUM(一般募金!H595)=0,"",SUM(一般募金!H595)/1000)</f>
        <v/>
      </c>
      <c r="T595" s="835" t="str">
        <f>IF(SUM(一般募金!I595)=0,"",SUM(一般募金!I595)/1000)</f>
        <v/>
      </c>
      <c r="U595" s="835" t="str">
        <f>IF(SUM(一般募金!K595)=0,"",SUM(一般募金!K595)/1000)</f>
        <v/>
      </c>
      <c r="V595" s="787" t="str">
        <f>IF(SUM(歳末募金!H595)=0,"",SUM(歳末募金!I595)/1000)</f>
        <v/>
      </c>
      <c r="W595" s="787" t="str">
        <f>IF(SUM(センター管理!H595)=0,"",SUM(センター管理!H595)/1000)</f>
        <v/>
      </c>
      <c r="X595" s="835" t="str">
        <f>IF(SUM(センター管理!K595)=0,"",SUM(センター管理!K595)/1000)</f>
        <v/>
      </c>
      <c r="Y595" s="787" t="str">
        <f>IF(SUM(居宅!H595)=0,"",SUM(居宅!H595)/1000)</f>
        <v/>
      </c>
      <c r="Z595" s="835" t="str">
        <f>IF(SUM(居宅!I595)=0,"",SUM(居宅!I595)/1000)</f>
        <v/>
      </c>
      <c r="AA595" s="835" t="str">
        <f>IF(SUM(居宅!N595)=0,"",SUM(居宅!N595)/1000)</f>
        <v/>
      </c>
      <c r="AB595" s="835" t="str">
        <f>IF(SUM(居宅!U595)=0,"",SUM(居宅!U595)/1000)</f>
        <v/>
      </c>
      <c r="AC595" s="835" t="str">
        <f>IF(SUM(居宅!AH595)=0,"",SUM(居宅!AH595)/1000)</f>
        <v/>
      </c>
      <c r="AD595" s="835" t="str">
        <f>IF(SUM(居宅!AL595)=0,"",SUM(居宅!AL595)/1000)</f>
        <v/>
      </c>
      <c r="AE595" s="835" t="str">
        <f>IF(SUM(居宅!AV595)=0,"",SUM(居宅!AV595)/1000)</f>
        <v/>
      </c>
      <c r="AF595" s="835" t="str">
        <f>IF(SUM(居宅!AZ595)=0,"",SUM(居宅!AZ595)/1000)</f>
        <v/>
      </c>
      <c r="AG595" s="787" t="str">
        <f>IF(SUM(作業所!H595)=0,"",SUM(作業所!H595)/1000)</f>
        <v/>
      </c>
      <c r="AH595" s="835" t="str">
        <f>IF(SUM(作業所!I595)=0,"",SUM(作業所!I595)/1000)</f>
        <v/>
      </c>
      <c r="AI595" s="835" t="str">
        <f>IF(SUM(作業所!K595)=0,"",SUM(作業所!K595)/1000)</f>
        <v/>
      </c>
      <c r="AJ595" s="835" t="str">
        <f>IF(SUM(作業所!R595)=0,"",SUM(作業所!R595)/1000)</f>
        <v/>
      </c>
      <c r="AK595" s="788" t="str">
        <f>IF(SUM('市受託(公益)'!H595)=0,"",SUM('市受託(公益)'!H595)/1000)</f>
        <v/>
      </c>
      <c r="AL595" s="410" t="str">
        <f>IF(SUM('市受託(公益)'!I595)=0,"",SUM('市受託(公益)'!I595)/1000)</f>
        <v/>
      </c>
      <c r="AM595" s="132" t="str">
        <f>IF(SUM('市受託(公益)'!K595)=0,"",SUM('市受託(公益)'!K595)/1000)</f>
        <v/>
      </c>
    </row>
    <row r="596" spans="1:43" ht="13.8" hidden="1" outlineLevel="1">
      <c r="A596" s="789"/>
      <c r="B596" s="790"/>
      <c r="C596" s="791"/>
      <c r="D596" s="792" t="s">
        <v>663</v>
      </c>
      <c r="E596" s="796" t="s">
        <v>217</v>
      </c>
      <c r="F596" s="792"/>
      <c r="G596" s="736"/>
      <c r="H596" s="829" t="s">
        <v>871</v>
      </c>
      <c r="I596" s="829" t="str">
        <f t="shared" si="131"/>
        <v/>
      </c>
      <c r="J596" s="829" t="str">
        <f t="shared" ref="J596:J613" si="132">IF(H596=""," ",I596-H596)</f>
        <v xml:space="preserve"> </v>
      </c>
      <c r="K596" s="786" t="str">
        <f>IF(SUM(法人!H596)=0,"",SUM(法人!H596)/1000)</f>
        <v/>
      </c>
      <c r="L596" s="787" t="str">
        <f>IF(SUM(地域!H596)=0,"",SUM(地域!H596)/1000)</f>
        <v/>
      </c>
      <c r="M596" s="787" t="str">
        <f>IF(SUM(相談!H596)=0,"",SUM(相談!H596)/1000)</f>
        <v/>
      </c>
      <c r="N596" s="835" t="str">
        <f>IF(SUM(相談!I596)=0,"",SUM(相談!I596)/1000)</f>
        <v/>
      </c>
      <c r="O596" s="835" t="str">
        <f>IF(SUM(相談!M596)=0,"",SUM(相談!M596)/1000)</f>
        <v/>
      </c>
      <c r="P596" s="835" t="str">
        <f>IF(SUM(相談!Q596)=0,"",SUM(相談!Q596)/1000)</f>
        <v/>
      </c>
      <c r="Q596" s="787" t="str">
        <f>IF(SUM(基金!H596)=0,"",SUM(基金!H596)/1000)</f>
        <v/>
      </c>
      <c r="R596" s="787" t="str">
        <f>IF(SUM(善銀!H596)=0,"",SUM(善銀!H596)/1000)</f>
        <v/>
      </c>
      <c r="S596" s="787" t="str">
        <f>IF(SUM(一般募金!H596)=0,"",SUM(一般募金!H596)/1000)</f>
        <v/>
      </c>
      <c r="T596" s="835" t="str">
        <f>IF(SUM(一般募金!I596)=0,"",SUM(一般募金!I596)/1000)</f>
        <v/>
      </c>
      <c r="U596" s="835" t="str">
        <f>IF(SUM(一般募金!K596)=0,"",SUM(一般募金!K596)/1000)</f>
        <v/>
      </c>
      <c r="V596" s="787" t="str">
        <f>IF(SUM(歳末募金!H596)=0,"",SUM(歳末募金!I596)/1000)</f>
        <v/>
      </c>
      <c r="W596" s="787" t="str">
        <f>IF(SUM(センター管理!H596)=0,"",SUM(センター管理!H596)/1000)</f>
        <v/>
      </c>
      <c r="X596" s="835" t="str">
        <f>IF(SUM(センター管理!K596)=0,"",SUM(センター管理!K596)/1000)</f>
        <v/>
      </c>
      <c r="Y596" s="787" t="str">
        <f>IF(SUM(居宅!H596)=0,"",SUM(居宅!H596)/1000)</f>
        <v/>
      </c>
      <c r="Z596" s="835" t="str">
        <f>IF(SUM(居宅!I596)=0,"",SUM(居宅!I596)/1000)</f>
        <v/>
      </c>
      <c r="AA596" s="835" t="str">
        <f>IF(SUM(居宅!N596)=0,"",SUM(居宅!N596)/1000)</f>
        <v/>
      </c>
      <c r="AB596" s="835" t="str">
        <f>IF(SUM(居宅!U596)=0,"",SUM(居宅!U596)/1000)</f>
        <v/>
      </c>
      <c r="AC596" s="835" t="str">
        <f>IF(SUM(居宅!AH596)=0,"",SUM(居宅!AH596)/1000)</f>
        <v/>
      </c>
      <c r="AD596" s="835" t="str">
        <f>IF(SUM(居宅!AL596)=0,"",SUM(居宅!AL596)/1000)</f>
        <v/>
      </c>
      <c r="AE596" s="835" t="str">
        <f>IF(SUM(居宅!AV596)=0,"",SUM(居宅!AV596)/1000)</f>
        <v/>
      </c>
      <c r="AF596" s="835" t="str">
        <f>IF(SUM(居宅!AZ596)=0,"",SUM(居宅!AZ596)/1000)</f>
        <v/>
      </c>
      <c r="AG596" s="787" t="str">
        <f>IF(SUM(作業所!H596)=0,"",SUM(作業所!H596)/1000)</f>
        <v/>
      </c>
      <c r="AH596" s="835" t="str">
        <f>IF(SUM(作業所!I596)=0,"",SUM(作業所!I596)/1000)</f>
        <v/>
      </c>
      <c r="AI596" s="835" t="str">
        <f>IF(SUM(作業所!K596)=0,"",SUM(作業所!K596)/1000)</f>
        <v/>
      </c>
      <c r="AJ596" s="835" t="str">
        <f>IF(SUM(作業所!R596)=0,"",SUM(作業所!R596)/1000)</f>
        <v/>
      </c>
      <c r="AK596" s="788" t="str">
        <f>IF(SUM('市受託(公益)'!H596)=0,"",SUM('市受託(公益)'!H596)/1000)</f>
        <v/>
      </c>
      <c r="AL596" s="409" t="str">
        <f>IF(SUM('市受託(公益)'!I596)=0,"",SUM('市受託(公益)'!I596)/1000)</f>
        <v/>
      </c>
      <c r="AM596" s="133" t="str">
        <f>IF(SUM('市受託(公益)'!K596)=0,"",SUM('市受託(公益)'!K596)/1000)</f>
        <v/>
      </c>
    </row>
    <row r="597" spans="1:43" s="130" customFormat="1" ht="13.8" collapsed="1">
      <c r="A597" s="782"/>
      <c r="B597" s="783" t="s">
        <v>676</v>
      </c>
      <c r="C597" s="784" t="s">
        <v>218</v>
      </c>
      <c r="D597" s="793"/>
      <c r="E597" s="794"/>
      <c r="F597" s="793"/>
      <c r="G597" s="794"/>
      <c r="H597" s="829">
        <v>1087</v>
      </c>
      <c r="I597" s="829">
        <f t="shared" si="131"/>
        <v>821</v>
      </c>
      <c r="J597" s="829">
        <f t="shared" si="132"/>
        <v>-266</v>
      </c>
      <c r="K597" s="786" t="str">
        <f>IF(SUM(法人!H597)=0,"",SUM(法人!H597)/1000)</f>
        <v/>
      </c>
      <c r="L597" s="787">
        <f>IF(SUM(地域!H597)=0,"",SUM(地域!H597)/1000)</f>
        <v>6</v>
      </c>
      <c r="M597" s="787" t="str">
        <f>IF(SUM(相談!H597)=0,"",SUM(相談!H597)/1000)</f>
        <v/>
      </c>
      <c r="N597" s="835" t="str">
        <f>IF(SUM(相談!I597)=0,"",SUM(相談!I597)/1000)</f>
        <v/>
      </c>
      <c r="O597" s="835" t="str">
        <f>IF(SUM(相談!M597)=0,"",SUM(相談!M597)/1000)</f>
        <v/>
      </c>
      <c r="P597" s="835" t="str">
        <f>IF(SUM(相談!Q597)=0,"",SUM(相談!Q597)/1000)</f>
        <v/>
      </c>
      <c r="Q597" s="787" t="str">
        <f>IF(SUM(基金!H597)=0,"",SUM(基金!H597)/1000)</f>
        <v/>
      </c>
      <c r="R597" s="787" t="str">
        <f>IF(SUM(善銀!H597)=0,"",SUM(善銀!H597)/1000)</f>
        <v/>
      </c>
      <c r="S597" s="787" t="str">
        <f>IF(SUM(一般募金!H597)=0,"",SUM(一般募金!H597)/1000)</f>
        <v/>
      </c>
      <c r="T597" s="835" t="str">
        <f>IF(SUM(一般募金!I597)=0,"",SUM(一般募金!I597)/1000)</f>
        <v/>
      </c>
      <c r="U597" s="835" t="str">
        <f>IF(SUM(一般募金!K597)=0,"",SUM(一般募金!K597)/1000)</f>
        <v/>
      </c>
      <c r="V597" s="787" t="str">
        <f>IF(SUM(歳末募金!H597)=0,"",SUM(歳末募金!I597)/1000)</f>
        <v/>
      </c>
      <c r="W597" s="787" t="str">
        <f>IF(SUM(センター管理!H597)=0,"",SUM(センター管理!H597)/1000)</f>
        <v/>
      </c>
      <c r="X597" s="835" t="str">
        <f>IF(SUM(センター管理!K597)=0,"",SUM(センター管理!K597)/1000)</f>
        <v/>
      </c>
      <c r="Y597" s="787" t="str">
        <f>IF(SUM(居宅!H597)=0,"",SUM(居宅!H597)/1000)</f>
        <v/>
      </c>
      <c r="Z597" s="835" t="str">
        <f>IF(SUM(居宅!I597)=0,"",SUM(居宅!I597)/1000)</f>
        <v/>
      </c>
      <c r="AA597" s="835" t="str">
        <f>IF(SUM(居宅!N597)=0,"",SUM(居宅!N597)/1000)</f>
        <v/>
      </c>
      <c r="AB597" s="835" t="str">
        <f>IF(SUM(居宅!U597)=0,"",SUM(居宅!U597)/1000)</f>
        <v/>
      </c>
      <c r="AC597" s="835" t="str">
        <f>IF(SUM(居宅!AH597)=0,"",SUM(居宅!AH597)/1000)</f>
        <v/>
      </c>
      <c r="AD597" s="835" t="str">
        <f>IF(SUM(居宅!AL597)=0,"",SUM(居宅!AL597)/1000)</f>
        <v/>
      </c>
      <c r="AE597" s="835" t="str">
        <f>IF(SUM(居宅!AV597)=0,"",SUM(居宅!AV597)/1000)</f>
        <v/>
      </c>
      <c r="AF597" s="835" t="str">
        <f>IF(SUM(居宅!AZ597)=0,"",SUM(居宅!AZ597)/1000)</f>
        <v/>
      </c>
      <c r="AG597" s="787" t="str">
        <f>IF(SUM(作業所!H597)=0,"",SUM(作業所!H597)/1000)</f>
        <v/>
      </c>
      <c r="AH597" s="835" t="str">
        <f>IF(SUM(作業所!I597)=0,"",SUM(作業所!I597)/1000)</f>
        <v/>
      </c>
      <c r="AI597" s="835" t="str">
        <f>IF(SUM(作業所!K597)=0,"",SUM(作業所!K597)/1000)</f>
        <v/>
      </c>
      <c r="AJ597" s="835" t="str">
        <f>IF(SUM(作業所!R597)=0,"",SUM(作業所!R597)/1000)</f>
        <v/>
      </c>
      <c r="AK597" s="788">
        <f>IF(SUM('市受託(公益)'!H597)=0,"",SUM('市受託(公益)'!H597)/1000)</f>
        <v>815</v>
      </c>
      <c r="AL597" s="410" t="str">
        <f>IF(SUM('市受託(公益)'!I597)=0,"",SUM('市受託(公益)'!I597)/1000)</f>
        <v/>
      </c>
      <c r="AM597" s="132">
        <f>IF(SUM('市受託(公益)'!K597)=0,"",SUM('市受託(公益)'!K597)/1000)</f>
        <v>815</v>
      </c>
    </row>
    <row r="598" spans="1:43" ht="13.8" hidden="1" outlineLevel="1">
      <c r="A598" s="789"/>
      <c r="B598" s="790"/>
      <c r="C598" s="791"/>
      <c r="D598" s="792" t="s">
        <v>676</v>
      </c>
      <c r="E598" s="796" t="s">
        <v>218</v>
      </c>
      <c r="F598" s="792"/>
      <c r="G598" s="736"/>
      <c r="H598" s="829">
        <v>1087</v>
      </c>
      <c r="I598" s="829">
        <f t="shared" si="131"/>
        <v>821</v>
      </c>
      <c r="J598" s="829">
        <f t="shared" si="132"/>
        <v>-266</v>
      </c>
      <c r="K598" s="786" t="str">
        <f>IF(SUM(法人!H598)=0,"",SUM(法人!H598)/1000)</f>
        <v/>
      </c>
      <c r="L598" s="787">
        <f>IF(SUM(地域!H598)=0,"",SUM(地域!H598)/1000)</f>
        <v>6</v>
      </c>
      <c r="M598" s="787" t="str">
        <f>IF(SUM(相談!H598)=0,"",SUM(相談!H598)/1000)</f>
        <v/>
      </c>
      <c r="N598" s="835" t="str">
        <f>IF(SUM(相談!I598)=0,"",SUM(相談!I598)/1000)</f>
        <v/>
      </c>
      <c r="O598" s="835" t="str">
        <f>IF(SUM(相談!M598)=0,"",SUM(相談!M598)/1000)</f>
        <v/>
      </c>
      <c r="P598" s="835" t="str">
        <f>IF(SUM(相談!Q598)=0,"",SUM(相談!Q598)/1000)</f>
        <v/>
      </c>
      <c r="Q598" s="787" t="str">
        <f>IF(SUM(基金!H598)=0,"",SUM(基金!H598)/1000)</f>
        <v/>
      </c>
      <c r="R598" s="787" t="str">
        <f>IF(SUM(善銀!H598)=0,"",SUM(善銀!H598)/1000)</f>
        <v/>
      </c>
      <c r="S598" s="787" t="str">
        <f>IF(SUM(一般募金!H598)=0,"",SUM(一般募金!H598)/1000)</f>
        <v/>
      </c>
      <c r="T598" s="835" t="str">
        <f>IF(SUM(一般募金!I598)=0,"",SUM(一般募金!I598)/1000)</f>
        <v/>
      </c>
      <c r="U598" s="835" t="str">
        <f>IF(SUM(一般募金!K598)=0,"",SUM(一般募金!K598)/1000)</f>
        <v/>
      </c>
      <c r="V598" s="787" t="str">
        <f>IF(SUM(歳末募金!H598)=0,"",SUM(歳末募金!I598)/1000)</f>
        <v/>
      </c>
      <c r="W598" s="787" t="str">
        <f>IF(SUM(センター管理!H598)=0,"",SUM(センター管理!H598)/1000)</f>
        <v/>
      </c>
      <c r="X598" s="835" t="str">
        <f>IF(SUM(センター管理!K598)=0,"",SUM(センター管理!K598)/1000)</f>
        <v/>
      </c>
      <c r="Y598" s="787" t="str">
        <f>IF(SUM(居宅!H598)=0,"",SUM(居宅!H598)/1000)</f>
        <v/>
      </c>
      <c r="Z598" s="835" t="str">
        <f>IF(SUM(居宅!I598)=0,"",SUM(居宅!I598)/1000)</f>
        <v/>
      </c>
      <c r="AA598" s="835" t="str">
        <f>IF(SUM(居宅!N598)=0,"",SUM(居宅!N598)/1000)</f>
        <v/>
      </c>
      <c r="AB598" s="835" t="str">
        <f>IF(SUM(居宅!U598)=0,"",SUM(居宅!U598)/1000)</f>
        <v/>
      </c>
      <c r="AC598" s="835" t="str">
        <f>IF(SUM(居宅!AH598)=0,"",SUM(居宅!AH598)/1000)</f>
        <v/>
      </c>
      <c r="AD598" s="835" t="str">
        <f>IF(SUM(居宅!AL598)=0,"",SUM(居宅!AL598)/1000)</f>
        <v/>
      </c>
      <c r="AE598" s="835" t="str">
        <f>IF(SUM(居宅!AV598)=0,"",SUM(居宅!AV598)/1000)</f>
        <v/>
      </c>
      <c r="AF598" s="835" t="str">
        <f>IF(SUM(居宅!AZ598)=0,"",SUM(居宅!AZ598)/1000)</f>
        <v/>
      </c>
      <c r="AG598" s="787" t="str">
        <f>IF(SUM(作業所!H598)=0,"",SUM(作業所!H598)/1000)</f>
        <v/>
      </c>
      <c r="AH598" s="835" t="str">
        <f>IF(SUM(作業所!I598)=0,"",SUM(作業所!I598)/1000)</f>
        <v/>
      </c>
      <c r="AI598" s="835" t="str">
        <f>IF(SUM(作業所!K598)=0,"",SUM(作業所!K598)/1000)</f>
        <v/>
      </c>
      <c r="AJ598" s="835" t="str">
        <f>IF(SUM(作業所!R598)=0,"",SUM(作業所!R598)/1000)</f>
        <v/>
      </c>
      <c r="AK598" s="788">
        <f>IF(SUM('市受託(公益)'!H598)=0,"",SUM('市受託(公益)'!H598)/1000)</f>
        <v>815</v>
      </c>
      <c r="AL598" s="409" t="str">
        <f>IF(SUM('市受託(公益)'!I598)=0,"",SUM('市受託(公益)'!I598)/1000)</f>
        <v/>
      </c>
      <c r="AM598" s="133">
        <f>IF(SUM('市受託(公益)'!K598)=0,"",SUM('市受託(公益)'!K598)/1000)</f>
        <v>815</v>
      </c>
    </row>
    <row r="599" spans="1:43" s="130" customFormat="1" ht="13.8" collapsed="1">
      <c r="A599" s="782"/>
      <c r="B599" s="783" t="s">
        <v>543</v>
      </c>
      <c r="C599" s="784" t="s">
        <v>219</v>
      </c>
      <c r="D599" s="793"/>
      <c r="E599" s="736"/>
      <c r="F599" s="792"/>
      <c r="G599" s="794"/>
      <c r="H599" s="829">
        <v>58277</v>
      </c>
      <c r="I599" s="829">
        <f t="shared" si="131"/>
        <v>49534</v>
      </c>
      <c r="J599" s="829">
        <f t="shared" si="132"/>
        <v>-8743</v>
      </c>
      <c r="K599" s="786">
        <f>IF(SUM(法人!H599)=0,"",SUM(法人!H599)/1000)</f>
        <v>35243</v>
      </c>
      <c r="L599" s="787">
        <f>IF(SUM(地域!H599)=0,"",SUM(地域!H599)/1000)</f>
        <v>3924</v>
      </c>
      <c r="M599" s="787">
        <f>IF(SUM(相談!H599)=0,"",SUM(相談!H599)/1000)</f>
        <v>2119</v>
      </c>
      <c r="N599" s="835">
        <f>IF(SUM(相談!I599)=0,"",SUM(相談!I599)/1000)</f>
        <v>2119</v>
      </c>
      <c r="O599" s="835" t="str">
        <f>IF(SUM(相談!M599)=0,"",SUM(相談!M599)/1000)</f>
        <v/>
      </c>
      <c r="P599" s="835" t="str">
        <f>IF(SUM(相談!Q599)=0,"",SUM(相談!Q599)/1000)</f>
        <v/>
      </c>
      <c r="Q599" s="787" t="str">
        <f>IF(SUM(基金!H599)=0,"",SUM(基金!H599)/1000)</f>
        <v/>
      </c>
      <c r="R599" s="787">
        <f>IF(SUM(善銀!H599)=0,"",SUM(善銀!H599)/1000)</f>
        <v>796</v>
      </c>
      <c r="S599" s="787" t="str">
        <f>IF(SUM(一般募金!H599)=0,"",SUM(一般募金!H599)/1000)</f>
        <v/>
      </c>
      <c r="T599" s="835" t="str">
        <f>IF(SUM(一般募金!I599)=0,"",SUM(一般募金!I599)/1000)</f>
        <v/>
      </c>
      <c r="U599" s="835" t="str">
        <f>IF(SUM(一般募金!K599)=0,"",SUM(一般募金!K599)/1000)</f>
        <v/>
      </c>
      <c r="V599" s="787" t="str">
        <f>IF(SUM(歳末募金!H599)=0,"",SUM(歳末募金!I599)/1000)</f>
        <v/>
      </c>
      <c r="W599" s="787">
        <f>IF(SUM(センター管理!H599)=0,"",SUM(センター管理!H599)/1000)</f>
        <v>133</v>
      </c>
      <c r="X599" s="835">
        <f>IF(SUM(センター管理!K599)=0,"",SUM(センター管理!K599)/1000)</f>
        <v>108</v>
      </c>
      <c r="Y599" s="787">
        <f>IF(SUM(居宅!H599)=0,"",SUM(居宅!H599)/1000)</f>
        <v>7166</v>
      </c>
      <c r="Z599" s="835" t="str">
        <f>IF(SUM(居宅!I599)=0,"",SUM(居宅!I599)/1000)</f>
        <v/>
      </c>
      <c r="AA599" s="835">
        <f>IF(SUM(居宅!N599)=0,"",SUM(居宅!N599)/1000)</f>
        <v>273</v>
      </c>
      <c r="AB599" s="835">
        <f>IF(SUM(居宅!U599)=0,"",SUM(居宅!U599)/1000)</f>
        <v>934</v>
      </c>
      <c r="AC599" s="835">
        <f>IF(SUM(居宅!AH599)=0,"",SUM(居宅!AH599)/1000)</f>
        <v>98</v>
      </c>
      <c r="AD599" s="835">
        <f>IF(SUM(居宅!AL599)=0,"",SUM(居宅!AL599)/1000)</f>
        <v>250</v>
      </c>
      <c r="AE599" s="835">
        <f>IF(SUM(居宅!AV599)=0,"",SUM(居宅!AV599)/1000)</f>
        <v>1118</v>
      </c>
      <c r="AF599" s="835">
        <f>IF(SUM(居宅!AZ599)=0,"",SUM(居宅!AZ599)/1000)</f>
        <v>4493</v>
      </c>
      <c r="AG599" s="787">
        <f>IF(SUM(作業所!H599)=0,"",SUM(作業所!H599)/1000)</f>
        <v>153</v>
      </c>
      <c r="AH599" s="835" t="str">
        <f>IF(SUM(作業所!I599)=0,"",SUM(作業所!I599)/1000)</f>
        <v/>
      </c>
      <c r="AI599" s="835">
        <f>IF(SUM(作業所!K599)=0,"",SUM(作業所!K599)/1000)</f>
        <v>98</v>
      </c>
      <c r="AJ599" s="835">
        <f>IF(SUM(作業所!R599)=0,"",SUM(作業所!R599)/1000)</f>
        <v>55</v>
      </c>
      <c r="AK599" s="788" t="str">
        <f>IF(SUM('市受託(公益)'!H599)=0,"",SUM('市受託(公益)'!H599)/1000)</f>
        <v/>
      </c>
      <c r="AL599" s="410" t="str">
        <f>IF(SUM('市受託(公益)'!I599)=0,"",SUM('市受託(公益)'!I599)/1000)</f>
        <v/>
      </c>
      <c r="AM599" s="132" t="str">
        <f>IF(SUM('市受託(公益)'!K599)=0,"",SUM('市受託(公益)'!K599)/1000)</f>
        <v/>
      </c>
    </row>
    <row r="600" spans="1:43" ht="13.8" hidden="1" outlineLevel="1">
      <c r="A600" s="789"/>
      <c r="B600" s="790"/>
      <c r="C600" s="791"/>
      <c r="D600" s="792" t="s">
        <v>543</v>
      </c>
      <c r="E600" s="796" t="s">
        <v>219</v>
      </c>
      <c r="F600" s="792"/>
      <c r="G600" s="736"/>
      <c r="H600" s="829">
        <v>58277</v>
      </c>
      <c r="I600" s="829">
        <f t="shared" si="131"/>
        <v>49534</v>
      </c>
      <c r="J600" s="829">
        <f t="shared" si="132"/>
        <v>-8743</v>
      </c>
      <c r="K600" s="786">
        <f>IF(SUM(法人!H600)=0,"",SUM(法人!H600)/1000)</f>
        <v>35243</v>
      </c>
      <c r="L600" s="787">
        <f>IF(SUM(地域!H600)=0,"",SUM(地域!H600)/1000)</f>
        <v>3924</v>
      </c>
      <c r="M600" s="787">
        <f>IF(SUM(相談!H600)=0,"",SUM(相談!H600)/1000)</f>
        <v>2119</v>
      </c>
      <c r="N600" s="835">
        <f>IF(SUM(相談!I600)=0,"",SUM(相談!I600)/1000)</f>
        <v>2119</v>
      </c>
      <c r="O600" s="835" t="str">
        <f>IF(SUM(相談!M600)=0,"",SUM(相談!M600)/1000)</f>
        <v/>
      </c>
      <c r="P600" s="835" t="str">
        <f>IF(SUM(相談!Q600)=0,"",SUM(相談!Q600)/1000)</f>
        <v/>
      </c>
      <c r="Q600" s="787" t="str">
        <f>IF(SUM(基金!H600)=0,"",SUM(基金!H600)/1000)</f>
        <v/>
      </c>
      <c r="R600" s="787">
        <f>IF(SUM(善銀!H600)=0,"",SUM(善銀!H600)/1000)</f>
        <v>796</v>
      </c>
      <c r="S600" s="787" t="str">
        <f>IF(SUM(一般募金!H600)=0,"",SUM(一般募金!H600)/1000)</f>
        <v/>
      </c>
      <c r="T600" s="835" t="str">
        <f>IF(SUM(一般募金!I600)=0,"",SUM(一般募金!I600)/1000)</f>
        <v/>
      </c>
      <c r="U600" s="835" t="str">
        <f>IF(SUM(一般募金!K600)=0,"",SUM(一般募金!K600)/1000)</f>
        <v/>
      </c>
      <c r="V600" s="787" t="str">
        <f>IF(SUM(歳末募金!H600)=0,"",SUM(歳末募金!I600)/1000)</f>
        <v/>
      </c>
      <c r="W600" s="787">
        <f>IF(SUM(センター管理!H600)=0,"",SUM(センター管理!H600)/1000)</f>
        <v>133</v>
      </c>
      <c r="X600" s="835">
        <f>IF(SUM(センター管理!K600)=0,"",SUM(センター管理!K600)/1000)</f>
        <v>108</v>
      </c>
      <c r="Y600" s="787">
        <f>IF(SUM(居宅!H600)=0,"",SUM(居宅!H600)/1000)</f>
        <v>7166</v>
      </c>
      <c r="Z600" s="835" t="str">
        <f>IF(SUM(居宅!I600)=0,"",SUM(居宅!I600)/1000)</f>
        <v/>
      </c>
      <c r="AA600" s="835">
        <f>IF(SUM(居宅!N600)=0,"",SUM(居宅!N600)/1000)</f>
        <v>273</v>
      </c>
      <c r="AB600" s="835">
        <f>IF(SUM(居宅!U600)=0,"",SUM(居宅!U600)/1000)</f>
        <v>934</v>
      </c>
      <c r="AC600" s="835">
        <f>IF(SUM(居宅!AH600)=0,"",SUM(居宅!AH600)/1000)</f>
        <v>98</v>
      </c>
      <c r="AD600" s="835">
        <f>IF(SUM(居宅!AL600)=0,"",SUM(居宅!AL600)/1000)</f>
        <v>250</v>
      </c>
      <c r="AE600" s="835">
        <f>IF(SUM(居宅!AV600)=0,"",SUM(居宅!AV600)/1000)</f>
        <v>1118</v>
      </c>
      <c r="AF600" s="835">
        <f>IF(SUM(居宅!AZ600)=0,"",SUM(居宅!AZ600)/1000)</f>
        <v>4493</v>
      </c>
      <c r="AG600" s="787">
        <f>IF(SUM(作業所!H600)=0,"",SUM(作業所!H600)/1000)</f>
        <v>153</v>
      </c>
      <c r="AH600" s="835" t="str">
        <f>IF(SUM(作業所!I600)=0,"",SUM(作業所!I600)/1000)</f>
        <v/>
      </c>
      <c r="AI600" s="835">
        <f>IF(SUM(作業所!K600)=0,"",SUM(作業所!K600)/1000)</f>
        <v>98</v>
      </c>
      <c r="AJ600" s="835">
        <f>IF(SUM(作業所!R600)=0,"",SUM(作業所!R600)/1000)</f>
        <v>55</v>
      </c>
      <c r="AK600" s="788" t="str">
        <f>IF(SUM('市受託(公益)'!H600)=0,"",SUM('市受託(公益)'!H600)/1000)</f>
        <v/>
      </c>
      <c r="AL600" s="409" t="str">
        <f>IF(SUM('市受託(公益)'!I600)=0,"",SUM('市受託(公益)'!I600)/1000)</f>
        <v/>
      </c>
      <c r="AM600" s="133" t="str">
        <f>IF(SUM('市受託(公益)'!K600)=0,"",SUM('市受託(公益)'!K600)/1000)</f>
        <v/>
      </c>
    </row>
    <row r="601" spans="1:43" s="130" customFormat="1" ht="13.8" collapsed="1">
      <c r="A601" s="782"/>
      <c r="B601" s="783" t="s">
        <v>544</v>
      </c>
      <c r="C601" s="784" t="s">
        <v>220</v>
      </c>
      <c r="D601" s="793"/>
      <c r="E601" s="736"/>
      <c r="F601" s="792"/>
      <c r="G601" s="794"/>
      <c r="H601" s="829">
        <v>162463</v>
      </c>
      <c r="I601" s="829">
        <f t="shared" si="131"/>
        <v>174714</v>
      </c>
      <c r="J601" s="829">
        <f t="shared" si="132"/>
        <v>12251</v>
      </c>
      <c r="K601" s="786" t="str">
        <f>IF(SUM(法人!H601)=0,"",SUM(法人!H601)/1000)</f>
        <v/>
      </c>
      <c r="L601" s="787">
        <f>IF(SUM(地域!H601)=0,"",SUM(地域!H601)/1000)</f>
        <v>13414</v>
      </c>
      <c r="M601" s="787">
        <f>IF(SUM(相談!H601)=0,"",SUM(相談!H601)/1000)</f>
        <v>30169</v>
      </c>
      <c r="N601" s="835">
        <f>IF(SUM(相談!I601)=0,"",SUM(相談!I601)/1000)</f>
        <v>6555</v>
      </c>
      <c r="O601" s="835">
        <f>IF(SUM(相談!M601)=0,"",SUM(相談!M601)/1000)</f>
        <v>2948</v>
      </c>
      <c r="P601" s="835">
        <f>IF(SUM(相談!Q601)=0,"",SUM(相談!Q601)/1000)</f>
        <v>20666</v>
      </c>
      <c r="Q601" s="787" t="str">
        <f>IF(SUM(基金!H601)=0,"",SUM(基金!H601)/1000)</f>
        <v/>
      </c>
      <c r="R601" s="787">
        <f>IF(SUM(善銀!H601)=0,"",SUM(善銀!H601)/1000)</f>
        <v>646</v>
      </c>
      <c r="S601" s="787" t="str">
        <f>IF(SUM(一般募金!H601)=0,"",SUM(一般募金!H601)/1000)</f>
        <v/>
      </c>
      <c r="T601" s="835" t="str">
        <f>IF(SUM(一般募金!I601)=0,"",SUM(一般募金!I601)/1000)</f>
        <v/>
      </c>
      <c r="U601" s="835" t="str">
        <f>IF(SUM(一般募金!K601)=0,"",SUM(一般募金!K601)/1000)</f>
        <v/>
      </c>
      <c r="V601" s="787" t="str">
        <f>IF(SUM(歳末募金!H601)=0,"",SUM(歳末募金!I601)/1000)</f>
        <v/>
      </c>
      <c r="W601" s="787" t="str">
        <f>IF(SUM(センター管理!H601)=0,"",SUM(センター管理!H601)/1000)</f>
        <v/>
      </c>
      <c r="X601" s="835" t="str">
        <f>IF(SUM(センター管理!K601)=0,"",SUM(センター管理!K601)/1000)</f>
        <v/>
      </c>
      <c r="Y601" s="787">
        <f>IF(SUM(居宅!H601)=0,"",SUM(居宅!H601)/1000)</f>
        <v>130485</v>
      </c>
      <c r="Z601" s="835">
        <f>IF(SUM(居宅!I601)=0,"",SUM(居宅!I601)/1000)</f>
        <v>2035</v>
      </c>
      <c r="AA601" s="835">
        <f>IF(SUM(居宅!N601)=0,"",SUM(居宅!N601)/1000)</f>
        <v>4252</v>
      </c>
      <c r="AB601" s="835">
        <f>IF(SUM(居宅!U601)=0,"",SUM(居宅!U601)/1000)</f>
        <v>63620</v>
      </c>
      <c r="AC601" s="835">
        <f>IF(SUM(居宅!AH601)=0,"",SUM(居宅!AH601)/1000)</f>
        <v>4982</v>
      </c>
      <c r="AD601" s="835">
        <f>IF(SUM(居宅!AL601)=0,"",SUM(居宅!AL601)/1000)</f>
        <v>8802</v>
      </c>
      <c r="AE601" s="835">
        <f>IF(SUM(居宅!AV601)=0,"",SUM(居宅!AV601)/1000)</f>
        <v>15125</v>
      </c>
      <c r="AF601" s="835">
        <f>IF(SUM(居宅!AZ601)=0,"",SUM(居宅!AZ601)/1000)</f>
        <v>31669</v>
      </c>
      <c r="AG601" s="787" t="str">
        <f>IF(SUM(作業所!H601)=0,"",SUM(作業所!H601)/1000)</f>
        <v/>
      </c>
      <c r="AH601" s="835" t="str">
        <f>IF(SUM(作業所!I601)=0,"",SUM(作業所!I601)/1000)</f>
        <v/>
      </c>
      <c r="AI601" s="835" t="str">
        <f>IF(SUM(作業所!K601)=0,"",SUM(作業所!K601)/1000)</f>
        <v/>
      </c>
      <c r="AJ601" s="835" t="str">
        <f>IF(SUM(作業所!R601)=0,"",SUM(作業所!R601)/1000)</f>
        <v/>
      </c>
      <c r="AK601" s="788" t="str">
        <f>IF(SUM('市受託(公益)'!H601)=0,"",SUM('市受託(公益)'!H601)/1000)</f>
        <v/>
      </c>
      <c r="AL601" s="410" t="str">
        <f>IF(SUM('市受託(公益)'!I601)=0,"",SUM('市受託(公益)'!I601)/1000)</f>
        <v/>
      </c>
      <c r="AM601" s="132" t="str">
        <f>IF(SUM('市受託(公益)'!K601)=0,"",SUM('市受託(公益)'!K601)/1000)</f>
        <v/>
      </c>
    </row>
    <row r="602" spans="1:43" ht="13.8" hidden="1" outlineLevel="1">
      <c r="A602" s="789"/>
      <c r="B602" s="790"/>
      <c r="C602" s="791"/>
      <c r="D602" s="792" t="s">
        <v>544</v>
      </c>
      <c r="E602" s="796" t="s">
        <v>220</v>
      </c>
      <c r="F602" s="792"/>
      <c r="G602" s="736"/>
      <c r="H602" s="829">
        <v>162463</v>
      </c>
      <c r="I602" s="829">
        <f t="shared" si="131"/>
        <v>174714</v>
      </c>
      <c r="J602" s="829">
        <f t="shared" si="132"/>
        <v>12251</v>
      </c>
      <c r="K602" s="786" t="str">
        <f>IF(SUM(法人!H602)=0,"",SUM(法人!H602)/1000)</f>
        <v/>
      </c>
      <c r="L602" s="787">
        <f>IF(SUM(地域!H602)=0,"",SUM(地域!H602)/1000)</f>
        <v>13414</v>
      </c>
      <c r="M602" s="787">
        <f>IF(SUM(相談!H602)=0,"",SUM(相談!H602)/1000)</f>
        <v>30169</v>
      </c>
      <c r="N602" s="835">
        <f>IF(SUM(相談!I602)=0,"",SUM(相談!I602)/1000)</f>
        <v>6555</v>
      </c>
      <c r="O602" s="835">
        <f>IF(SUM(相談!M602)=0,"",SUM(相談!M602)/1000)</f>
        <v>2948</v>
      </c>
      <c r="P602" s="835">
        <f>IF(SUM(相談!Q602)=0,"",SUM(相談!Q602)/1000)</f>
        <v>20666</v>
      </c>
      <c r="Q602" s="787" t="str">
        <f>IF(SUM(基金!H602)=0,"",SUM(基金!H602)/1000)</f>
        <v/>
      </c>
      <c r="R602" s="787">
        <f>IF(SUM(善銀!H602)=0,"",SUM(善銀!H602)/1000)</f>
        <v>646</v>
      </c>
      <c r="S602" s="787" t="str">
        <f>IF(SUM(一般募金!H602)=0,"",SUM(一般募金!H602)/1000)</f>
        <v/>
      </c>
      <c r="T602" s="835" t="str">
        <f>IF(SUM(一般募金!I602)=0,"",SUM(一般募金!I602)/1000)</f>
        <v/>
      </c>
      <c r="U602" s="835" t="str">
        <f>IF(SUM(一般募金!K602)=0,"",SUM(一般募金!K602)/1000)</f>
        <v/>
      </c>
      <c r="V602" s="787" t="str">
        <f>IF(SUM(歳末募金!H602)=0,"",SUM(歳末募金!I602)/1000)</f>
        <v/>
      </c>
      <c r="W602" s="787" t="str">
        <f>IF(SUM(センター管理!H602)=0,"",SUM(センター管理!H602)/1000)</f>
        <v/>
      </c>
      <c r="X602" s="835" t="str">
        <f>IF(SUM(センター管理!K602)=0,"",SUM(センター管理!K602)/1000)</f>
        <v/>
      </c>
      <c r="Y602" s="787">
        <f>IF(SUM(居宅!H602)=0,"",SUM(居宅!H602)/1000)</f>
        <v>130485</v>
      </c>
      <c r="Z602" s="835">
        <f>IF(SUM(居宅!I602)=0,"",SUM(居宅!I602)/1000)</f>
        <v>2035</v>
      </c>
      <c r="AA602" s="835">
        <f>IF(SUM(居宅!N602)=0,"",SUM(居宅!N602)/1000)</f>
        <v>4252</v>
      </c>
      <c r="AB602" s="835">
        <f>IF(SUM(居宅!U602)=0,"",SUM(居宅!U602)/1000)</f>
        <v>63620</v>
      </c>
      <c r="AC602" s="835">
        <f>IF(SUM(居宅!AH602)=0,"",SUM(居宅!AH602)/1000)</f>
        <v>4982</v>
      </c>
      <c r="AD602" s="835">
        <f>IF(SUM(居宅!AL602)=0,"",SUM(居宅!AL602)/1000)</f>
        <v>8802</v>
      </c>
      <c r="AE602" s="835">
        <f>IF(SUM(居宅!AV602)=0,"",SUM(居宅!AV602)/1000)</f>
        <v>15125</v>
      </c>
      <c r="AF602" s="835">
        <f>IF(SUM(居宅!AZ602)=0,"",SUM(居宅!AZ602)/1000)</f>
        <v>31669</v>
      </c>
      <c r="AG602" s="787" t="str">
        <f>IF(SUM(作業所!H602)=0,"",SUM(作業所!H602)/1000)</f>
        <v/>
      </c>
      <c r="AH602" s="835" t="str">
        <f>IF(SUM(作業所!I602)=0,"",SUM(作業所!I602)/1000)</f>
        <v/>
      </c>
      <c r="AI602" s="835" t="str">
        <f>IF(SUM(作業所!K602)=0,"",SUM(作業所!K602)/1000)</f>
        <v/>
      </c>
      <c r="AJ602" s="835" t="str">
        <f>IF(SUM(作業所!R602)=0,"",SUM(作業所!R602)/1000)</f>
        <v/>
      </c>
      <c r="AK602" s="788" t="str">
        <f>IF(SUM('市受託(公益)'!H602)=0,"",SUM('市受託(公益)'!H602)/1000)</f>
        <v/>
      </c>
      <c r="AL602" s="409" t="str">
        <f>IF(SUM('市受託(公益)'!I602)=0,"",SUM('市受託(公益)'!I602)/1000)</f>
        <v/>
      </c>
      <c r="AM602" s="133" t="str">
        <f>IF(SUM('市受託(公益)'!K602)=0,"",SUM('市受託(公益)'!K602)/1000)</f>
        <v/>
      </c>
    </row>
    <row r="603" spans="1:43" s="130" customFormat="1" ht="13.8" collapsed="1">
      <c r="A603" s="782"/>
      <c r="B603" s="783" t="s">
        <v>664</v>
      </c>
      <c r="C603" s="784" t="s">
        <v>221</v>
      </c>
      <c r="D603" s="793"/>
      <c r="E603" s="794"/>
      <c r="F603" s="793"/>
      <c r="G603" s="794"/>
      <c r="H603" s="829">
        <v>0</v>
      </c>
      <c r="I603" s="829">
        <v>0</v>
      </c>
      <c r="J603" s="829">
        <f t="shared" si="132"/>
        <v>0</v>
      </c>
      <c r="K603" s="786" t="str">
        <f>IF(SUM(法人!H603)=0,"",SUM(法人!H603)/1000)</f>
        <v/>
      </c>
      <c r="L603" s="787" t="str">
        <f>IF(SUM(地域!H603)=0,"",SUM(地域!H603)/1000)</f>
        <v/>
      </c>
      <c r="M603" s="787" t="str">
        <f>IF(SUM(相談!H603)=0,"",SUM(相談!H603)/1000)</f>
        <v/>
      </c>
      <c r="N603" s="835" t="str">
        <f>IF(SUM(相談!I603)=0,"",SUM(相談!I603)/1000)</f>
        <v/>
      </c>
      <c r="O603" s="835" t="str">
        <f>IF(SUM(相談!M603)=0,"",SUM(相談!M603)/1000)</f>
        <v/>
      </c>
      <c r="P603" s="835" t="str">
        <f>IF(SUM(相談!Q603)=0,"",SUM(相談!Q603)/1000)</f>
        <v/>
      </c>
      <c r="Q603" s="787" t="str">
        <f>IF(SUM(基金!H603)=0,"",SUM(基金!H603)/1000)</f>
        <v/>
      </c>
      <c r="R603" s="787" t="str">
        <f>IF(SUM(善銀!H603)=0,"",SUM(善銀!H603)/1000)</f>
        <v/>
      </c>
      <c r="S603" s="787" t="str">
        <f>IF(SUM(一般募金!H603)=0,"",SUM(一般募金!H603)/1000)</f>
        <v/>
      </c>
      <c r="T603" s="835" t="str">
        <f>IF(SUM(一般募金!I603)=0,"",SUM(一般募金!I603)/1000)</f>
        <v/>
      </c>
      <c r="U603" s="835" t="str">
        <f>IF(SUM(一般募金!K603)=0,"",SUM(一般募金!K603)/1000)</f>
        <v/>
      </c>
      <c r="V603" s="787" t="str">
        <f>IF(SUM(歳末募金!H603)=0,"",SUM(歳末募金!I603)/1000)</f>
        <v/>
      </c>
      <c r="W603" s="787" t="str">
        <f>IF(SUM(センター管理!H603)=0,"",SUM(センター管理!H603)/1000)</f>
        <v/>
      </c>
      <c r="X603" s="835" t="str">
        <f>IF(SUM(センター管理!K603)=0,"",SUM(センター管理!K603)/1000)</f>
        <v/>
      </c>
      <c r="Y603" s="787" t="str">
        <f>IF(SUM(居宅!H603)=0,"",SUM(居宅!H603)/1000)</f>
        <v/>
      </c>
      <c r="Z603" s="835" t="str">
        <f>IF(SUM(居宅!I603)=0,"",SUM(居宅!I603)/1000)</f>
        <v/>
      </c>
      <c r="AA603" s="835" t="str">
        <f>IF(SUM(居宅!N603)=0,"",SUM(居宅!N603)/1000)</f>
        <v/>
      </c>
      <c r="AB603" s="835" t="str">
        <f>IF(SUM(居宅!U603)=0,"",SUM(居宅!U603)/1000)</f>
        <v/>
      </c>
      <c r="AC603" s="835" t="str">
        <f>IF(SUM(居宅!AH603)=0,"",SUM(居宅!AH603)/1000)</f>
        <v/>
      </c>
      <c r="AD603" s="835" t="str">
        <f>IF(SUM(居宅!AL603)=0,"",SUM(居宅!AL603)/1000)</f>
        <v/>
      </c>
      <c r="AE603" s="835" t="str">
        <f>IF(SUM(居宅!AV603)=0,"",SUM(居宅!AV603)/1000)</f>
        <v/>
      </c>
      <c r="AF603" s="835" t="str">
        <f>IF(SUM(居宅!AZ603)=0,"",SUM(居宅!AZ603)/1000)</f>
        <v/>
      </c>
      <c r="AG603" s="787" t="str">
        <f>IF(SUM(作業所!H603)=0,"",SUM(作業所!H603)/1000)</f>
        <v/>
      </c>
      <c r="AH603" s="835" t="str">
        <f>IF(SUM(作業所!I603)=0,"",SUM(作業所!I603)/1000)</f>
        <v/>
      </c>
      <c r="AI603" s="835" t="str">
        <f>IF(SUM(作業所!K603)=0,"",SUM(作業所!K603)/1000)</f>
        <v/>
      </c>
      <c r="AJ603" s="835" t="str">
        <f>IF(SUM(作業所!R603)=0,"",SUM(作業所!R603)/1000)</f>
        <v/>
      </c>
      <c r="AK603" s="788" t="str">
        <f>IF(SUM('市受託(公益)'!H603)=0,"",SUM('市受託(公益)'!H603)/1000)</f>
        <v/>
      </c>
      <c r="AL603" s="410" t="str">
        <f>IF(SUM('市受託(公益)'!I603)=0,"",SUM('市受託(公益)'!I603)/1000)</f>
        <v/>
      </c>
      <c r="AM603" s="132" t="str">
        <f>IF(SUM('市受託(公益)'!K603)=0,"",SUM('市受託(公益)'!K603)/1000)</f>
        <v/>
      </c>
    </row>
    <row r="604" spans="1:43" ht="13.8" hidden="1" outlineLevel="1">
      <c r="A604" s="789"/>
      <c r="B604" s="738"/>
      <c r="C604" s="739"/>
      <c r="D604" s="792" t="s">
        <v>959</v>
      </c>
      <c r="E604" s="736" t="s">
        <v>960</v>
      </c>
      <c r="F604" s="792"/>
      <c r="G604" s="736"/>
      <c r="H604" s="829">
        <v>0</v>
      </c>
      <c r="I604" s="829">
        <v>0</v>
      </c>
      <c r="J604" s="829">
        <f t="shared" ref="J604:J605" si="133">IF(H604=""," ",I604-H604)</f>
        <v>0</v>
      </c>
      <c r="K604" s="786" t="str">
        <f>IF(SUM(法人!H604)=0,"",SUM(法人!H604)/1000)</f>
        <v/>
      </c>
      <c r="L604" s="787" t="str">
        <f>IF(SUM(地域!H604)=0,"",SUM(地域!H604)/1000)</f>
        <v/>
      </c>
      <c r="M604" s="787" t="str">
        <f>IF(SUM(相談!H604)=0,"",SUM(相談!H604)/1000)</f>
        <v/>
      </c>
      <c r="N604" s="835" t="str">
        <f>IF(SUM(相談!I604)=0,"",SUM(相談!I604)/1000)</f>
        <v/>
      </c>
      <c r="O604" s="835" t="str">
        <f>IF(SUM(相談!M604)=0,"",SUM(相談!M604)/1000)</f>
        <v/>
      </c>
      <c r="P604" s="835" t="str">
        <f>IF(SUM(相談!Q604)=0,"",SUM(相談!Q604)/1000)</f>
        <v/>
      </c>
      <c r="Q604" s="787" t="str">
        <f>IF(SUM(基金!H604)=0,"",SUM(基金!H604)/1000)</f>
        <v/>
      </c>
      <c r="R604" s="787" t="str">
        <f>IF(SUM(善銀!H604)=0,"",SUM(善銀!H604)/1000)</f>
        <v/>
      </c>
      <c r="S604" s="787" t="str">
        <f>IF(SUM(一般募金!H604)=0,"",SUM(一般募金!H604)/1000)</f>
        <v/>
      </c>
      <c r="T604" s="835" t="str">
        <f>IF(SUM(一般募金!I604)=0,"",SUM(一般募金!I604)/1000)</f>
        <v/>
      </c>
      <c r="U604" s="835" t="str">
        <f>IF(SUM(一般募金!K604)=0,"",SUM(一般募金!K604)/1000)</f>
        <v/>
      </c>
      <c r="V604" s="787" t="str">
        <f>IF(SUM(歳末募金!H604)=0,"",SUM(歳末募金!I604)/1000)</f>
        <v/>
      </c>
      <c r="W604" s="787" t="str">
        <f>IF(SUM(センター管理!H604)=0,"",SUM(センター管理!H604)/1000)</f>
        <v/>
      </c>
      <c r="X604" s="835" t="str">
        <f>IF(SUM(センター管理!K604)=0,"",SUM(センター管理!K604)/1000)</f>
        <v/>
      </c>
      <c r="Y604" s="787" t="str">
        <f>IF(SUM(居宅!H604)=0,"",SUM(居宅!H604)/1000)</f>
        <v/>
      </c>
      <c r="Z604" s="835" t="str">
        <f>IF(SUM(居宅!I604)=0,"",SUM(居宅!I604)/1000)</f>
        <v/>
      </c>
      <c r="AA604" s="835" t="str">
        <f>IF(SUM(居宅!N604)=0,"",SUM(居宅!N604)/1000)</f>
        <v/>
      </c>
      <c r="AB604" s="835" t="str">
        <f>IF(SUM(居宅!U604)=0,"",SUM(居宅!U604)/1000)</f>
        <v/>
      </c>
      <c r="AC604" s="835" t="str">
        <f>IF(SUM(居宅!AH604)=0,"",SUM(居宅!AH604)/1000)</f>
        <v/>
      </c>
      <c r="AD604" s="835" t="str">
        <f>IF(SUM(居宅!AL604)=0,"",SUM(居宅!AL604)/1000)</f>
        <v/>
      </c>
      <c r="AE604" s="835" t="str">
        <f>IF(SUM(居宅!AV604)=0,"",SUM(居宅!AV604)/1000)</f>
        <v/>
      </c>
      <c r="AF604" s="835" t="str">
        <f>IF(SUM(居宅!AZ604)=0,"",SUM(居宅!AZ604)/1000)</f>
        <v/>
      </c>
      <c r="AG604" s="787" t="str">
        <f>IF(SUM(作業所!H604)=0,"",SUM(作業所!H604)/1000)</f>
        <v/>
      </c>
      <c r="AH604" s="835" t="str">
        <f>IF(SUM(作業所!I604)=0,"",SUM(作業所!I604)/1000)</f>
        <v/>
      </c>
      <c r="AI604" s="835" t="str">
        <f>IF(SUM(作業所!K604)=0,"",SUM(作業所!K604)/1000)</f>
        <v/>
      </c>
      <c r="AJ604" s="835" t="str">
        <f>IF(SUM(作業所!R604)=0,"",SUM(作業所!R604)/1000)</f>
        <v/>
      </c>
      <c r="AK604" s="788" t="str">
        <f>IF(SUM('市受託(公益)'!H604)=0,"",SUM('市受託(公益)'!H604)/1000)</f>
        <v/>
      </c>
      <c r="AL604" s="409" t="str">
        <f>IF(SUM('市受託(公益)'!I604)=0,"",SUM('市受託(公益)'!I604)/1000)</f>
        <v/>
      </c>
      <c r="AM604" s="133" t="str">
        <f>IF(SUM('市受託(公益)'!K604)=0,"",SUM('市受託(公益)'!K604)/1000)</f>
        <v/>
      </c>
    </row>
    <row r="605" spans="1:43" ht="13.8" hidden="1" outlineLevel="1">
      <c r="A605" s="789"/>
      <c r="B605" s="738"/>
      <c r="C605" s="739"/>
      <c r="D605" s="792" t="s">
        <v>665</v>
      </c>
      <c r="E605" s="736" t="s">
        <v>222</v>
      </c>
      <c r="F605" s="792"/>
      <c r="G605" s="736"/>
      <c r="H605" s="829"/>
      <c r="I605" s="829" t="str">
        <f t="shared" ref="I605" si="134">IF(SUM(K605,L605,M605,Q605,R605,S605,V605,W605,Y605,AG605,AK605)=0,"",SUM(K605,L605,M605,Q605,R605,S605,V605,W605,Y605,AG605,AK605))</f>
        <v/>
      </c>
      <c r="J605" s="829" t="str">
        <f t="shared" si="133"/>
        <v xml:space="preserve"> </v>
      </c>
      <c r="K605" s="786" t="str">
        <f>IF(SUM(法人!H606)=0,"",SUM(法人!H606)/1000)</f>
        <v/>
      </c>
      <c r="L605" s="787" t="str">
        <f>IF(SUM(地域!H606)=0,"",SUM(地域!H606)/1000)</f>
        <v/>
      </c>
      <c r="M605" s="787" t="str">
        <f>IF(SUM(相談!H605)=0,"",SUM(相談!H605)/1000)</f>
        <v/>
      </c>
      <c r="N605" s="835" t="str">
        <f>IF(SUM(相談!I606)=0,"",SUM(相談!I606)/1000)</f>
        <v/>
      </c>
      <c r="O605" s="835" t="str">
        <f>IF(SUM(相談!M606)=0,"",SUM(相談!M606)/1000)</f>
        <v/>
      </c>
      <c r="P605" s="835" t="str">
        <f>IF(SUM(相談!Q606)=0,"",SUM(相談!Q606)/1000)</f>
        <v/>
      </c>
      <c r="Q605" s="787" t="str">
        <f>IF(SUM(基金!H606)=0,"",SUM(基金!H606)/1000)</f>
        <v/>
      </c>
      <c r="R605" s="787" t="str">
        <f>IF(SUM(善銀!H606)=0,"",SUM(善銀!H606)/1000)</f>
        <v/>
      </c>
      <c r="S605" s="787" t="str">
        <f>IF(SUM(一般募金!H606)=0,"",SUM(一般募金!H606)/1000)</f>
        <v/>
      </c>
      <c r="T605" s="835" t="str">
        <f>IF(SUM(一般募金!I606)=0,"",SUM(一般募金!I606)/1000)</f>
        <v/>
      </c>
      <c r="U605" s="835" t="str">
        <f>IF(SUM(一般募金!K606)=0,"",SUM(一般募金!K606)/1000)</f>
        <v/>
      </c>
      <c r="V605" s="787" t="str">
        <f>IF(SUM(歳末募金!H606)=0,"",SUM(歳末募金!I606)/1000)</f>
        <v/>
      </c>
      <c r="W605" s="787" t="str">
        <f>IF(SUM(センター管理!H606)=0,"",SUM(センター管理!H606)/1000)</f>
        <v/>
      </c>
      <c r="X605" s="835" t="str">
        <f>IF(SUM(センター管理!K606)=0,"",SUM(センター管理!K606)/1000)</f>
        <v/>
      </c>
      <c r="Y605" s="787" t="str">
        <f>IF(SUM(居宅!H606)=0,"",SUM(居宅!H606)/1000)</f>
        <v/>
      </c>
      <c r="Z605" s="835" t="str">
        <f>IF(SUM(居宅!I606)=0,"",SUM(居宅!I606)/1000)</f>
        <v/>
      </c>
      <c r="AA605" s="835" t="str">
        <f>IF(SUM(居宅!N605)=0,"",SUM(居宅!N605)/1000)</f>
        <v/>
      </c>
      <c r="AB605" s="835" t="str">
        <f>IF(SUM(居宅!U606)=0,"",SUM(居宅!U606)/1000)</f>
        <v/>
      </c>
      <c r="AC605" s="835" t="str">
        <f>IF(SUM(居宅!AH606)=0,"",SUM(居宅!AH606)/1000)</f>
        <v/>
      </c>
      <c r="AD605" s="835" t="str">
        <f>IF(SUM(居宅!AL606)=0,"",SUM(居宅!AL606)/1000)</f>
        <v/>
      </c>
      <c r="AE605" s="835" t="str">
        <f>IF(SUM(居宅!AV606)=0,"",SUM(居宅!AV606)/1000)</f>
        <v/>
      </c>
      <c r="AF605" s="835" t="str">
        <f>IF(SUM(居宅!AZ606)=0,"",SUM(居宅!AZ606)/1000)</f>
        <v/>
      </c>
      <c r="AG605" s="787" t="str">
        <f>IF(SUM(作業所!H606)=0,"",SUM(作業所!H606)/1000)</f>
        <v/>
      </c>
      <c r="AH605" s="835" t="str">
        <f>IF(SUM(作業所!I606)=0,"",SUM(作業所!I606)/1000)</f>
        <v/>
      </c>
      <c r="AI605" s="835" t="str">
        <f>IF(SUM(作業所!K606)=0,"",SUM(作業所!K606)/1000)</f>
        <v/>
      </c>
      <c r="AJ605" s="835" t="str">
        <f>IF(SUM(作業所!R606)=0,"",SUM(作業所!R606)/1000)</f>
        <v/>
      </c>
      <c r="AK605" s="788" t="str">
        <f>IF(SUM('市受託(公益)'!H605)=0,"",SUM('市受託(公益)'!H605)/1000)</f>
        <v/>
      </c>
      <c r="AL605" s="409" t="str">
        <f>IF(SUM('市受託(公益)'!I605)=0,"",SUM('市受託(公益)'!I605)/1000)</f>
        <v/>
      </c>
      <c r="AM605" s="133" t="str">
        <f>IF(SUM('市受託(公益)'!K605)=0,"",SUM('市受託(公益)'!K605)/1000)</f>
        <v/>
      </c>
    </row>
    <row r="606" spans="1:43" ht="13.8" hidden="1" outlineLevel="1">
      <c r="A606" s="789"/>
      <c r="B606" s="738"/>
      <c r="C606" s="739"/>
      <c r="D606" s="795" t="s">
        <v>867</v>
      </c>
      <c r="E606" s="791" t="s">
        <v>868</v>
      </c>
      <c r="F606" s="795"/>
      <c r="G606" s="791"/>
      <c r="H606" s="829">
        <v>0</v>
      </c>
      <c r="I606" s="829">
        <v>0</v>
      </c>
      <c r="J606" s="813">
        <f t="shared" si="132"/>
        <v>0</v>
      </c>
      <c r="K606" s="786" t="str">
        <f>IF(SUM(法人!H606)=0,"",SUM(法人!H606)/1000)</f>
        <v/>
      </c>
      <c r="L606" s="787" t="str">
        <f>IF(SUM(地域!H606)=0,"",SUM(地域!H606)/1000)</f>
        <v/>
      </c>
      <c r="M606" s="787" t="str">
        <f>IF(SUM(相談!H606)=0,"",SUM(相談!H606)/1000)</f>
        <v/>
      </c>
      <c r="N606" s="835" t="str">
        <f>IF(SUM(相談!I606)=0,"",SUM(相談!I606)/1000)</f>
        <v/>
      </c>
      <c r="O606" s="835" t="str">
        <f>IF(SUM(相談!M606)=0,"",SUM(相談!M606)/1000)</f>
        <v/>
      </c>
      <c r="P606" s="835" t="str">
        <f>IF(SUM(相談!Q606)=0,"",SUM(相談!Q606)/1000)</f>
        <v/>
      </c>
      <c r="Q606" s="787" t="str">
        <f>IF(SUM(基金!H606)=0,"",SUM(基金!H606)/1000)</f>
        <v/>
      </c>
      <c r="R606" s="787" t="str">
        <f>IF(SUM(善銀!H606)=0,"",SUM(善銀!H606)/1000)</f>
        <v/>
      </c>
      <c r="S606" s="787" t="str">
        <f>IF(SUM(一般募金!H606)=0,"",SUM(一般募金!H606)/1000)</f>
        <v/>
      </c>
      <c r="T606" s="835" t="str">
        <f>IF(SUM(一般募金!I606)=0,"",SUM(一般募金!I606)/1000)</f>
        <v/>
      </c>
      <c r="U606" s="835" t="str">
        <f>IF(SUM(一般募金!K606)=0,"",SUM(一般募金!K606)/1000)</f>
        <v/>
      </c>
      <c r="V606" s="787" t="str">
        <f>IF(SUM(歳末募金!H606)=0,"",SUM(歳末募金!I606)/1000)</f>
        <v/>
      </c>
      <c r="W606" s="787" t="str">
        <f>IF(SUM(センター管理!H606)=0,"",SUM(センター管理!H606)/1000)</f>
        <v/>
      </c>
      <c r="X606" s="835" t="str">
        <f>IF(SUM(センター管理!K606)=0,"",SUM(センター管理!K606)/1000)</f>
        <v/>
      </c>
      <c r="Y606" s="787" t="str">
        <f>IF(SUM(居宅!H606)=0,"",SUM(居宅!H606)/1000)</f>
        <v/>
      </c>
      <c r="Z606" s="835" t="str">
        <f>IF(SUM(居宅!I606)=0,"",SUM(居宅!I606)/1000)</f>
        <v/>
      </c>
      <c r="AA606" s="835" t="str">
        <f>IF(SUM(居宅!N606)=0,"",SUM(居宅!N606)/1000)</f>
        <v/>
      </c>
      <c r="AB606" s="835" t="str">
        <f>IF(SUM(居宅!U606)=0,"",SUM(居宅!U606)/1000)</f>
        <v/>
      </c>
      <c r="AC606" s="835" t="str">
        <f>IF(SUM(居宅!AH606)=0,"",SUM(居宅!AH606)/1000)</f>
        <v/>
      </c>
      <c r="AD606" s="835" t="str">
        <f>IF(SUM(居宅!AL606)=0,"",SUM(居宅!AL606)/1000)</f>
        <v/>
      </c>
      <c r="AE606" s="835" t="str">
        <f>IF(SUM(居宅!AV606)=0,"",SUM(居宅!AV606)/1000)</f>
        <v/>
      </c>
      <c r="AF606" s="835" t="str">
        <f>IF(SUM(居宅!AZ606)=0,"",SUM(居宅!AZ606)/1000)</f>
        <v/>
      </c>
      <c r="AG606" s="787" t="str">
        <f>IF(SUM(作業所!H606)=0,"",SUM(作業所!H606)/1000)</f>
        <v/>
      </c>
      <c r="AH606" s="835" t="str">
        <f>IF(SUM(作業所!I606)=0,"",SUM(作業所!I606)/1000)</f>
        <v/>
      </c>
      <c r="AI606" s="835" t="str">
        <f>IF(SUM(作業所!K606)=0,"",SUM(作業所!K606)/1000)</f>
        <v/>
      </c>
      <c r="AJ606" s="835" t="str">
        <f>IF(SUM(作業所!R606)=0,"",SUM(作業所!R606)/1000)</f>
        <v/>
      </c>
      <c r="AK606" s="788" t="str">
        <f>IF(SUM('市受託(公益)'!H606)=0,"",SUM('市受託(公益)'!H606)/1000)</f>
        <v/>
      </c>
      <c r="AL606" s="409" t="str">
        <f>IF(SUM('市受託(公益)'!I606)=0,"",SUM('市受託(公益)'!I606)/1000)</f>
        <v/>
      </c>
      <c r="AM606" s="133" t="str">
        <f>IF(SUM('市受託(公益)'!K606)=0,"",SUM('市受託(公益)'!K606)/1000)</f>
        <v/>
      </c>
    </row>
    <row r="607" spans="1:43" s="398" customFormat="1" ht="13.8" hidden="1" outlineLevel="3">
      <c r="A607" s="789"/>
      <c r="B607" s="738"/>
      <c r="C607" s="739"/>
      <c r="D607" s="740"/>
      <c r="E607" s="739"/>
      <c r="F607" s="735" t="s">
        <v>904</v>
      </c>
      <c r="G607" s="736" t="s">
        <v>905</v>
      </c>
      <c r="H607" s="785">
        <v>0</v>
      </c>
      <c r="I607" s="829" t="str">
        <f t="shared" ref="I607" si="135">IF(SUM(K607,L607,M607,Q607,R607,S607,V607,W607,Y607,AG607,AK607)=0,"",SUM(K607,L607,M607,Q607,R607,S607,V607,W607,Y607,AG607,AK607))</f>
        <v/>
      </c>
      <c r="J607" s="813" t="e">
        <f t="shared" si="132"/>
        <v>#VALUE!</v>
      </c>
      <c r="K607" s="786" t="str">
        <f>IF(SUM(法人!H607)=0,"",SUM(法人!H607)/1000)</f>
        <v/>
      </c>
      <c r="L607" s="787" t="str">
        <f>IF(SUM(地域!H607)=0,"",SUM(地域!H607)/1000)</f>
        <v/>
      </c>
      <c r="M607" s="787" t="str">
        <f>IF(SUM(相談!H607)=0,"",SUM(相談!H607)/1000)</f>
        <v/>
      </c>
      <c r="N607" s="835" t="str">
        <f>IF(SUM(相談!I607)=0,"",SUM(相談!I607)/1000)</f>
        <v/>
      </c>
      <c r="O607" s="835" t="str">
        <f>IF(SUM(相談!M607)=0,"",SUM(相談!M607)/1000)</f>
        <v/>
      </c>
      <c r="P607" s="835" t="str">
        <f>IF(SUM(相談!Q607)=0,"",SUM(相談!Q607)/1000)</f>
        <v/>
      </c>
      <c r="Q607" s="787" t="str">
        <f>IF(SUM(基金!H607)=0,"",SUM(基金!H607)/1000)</f>
        <v/>
      </c>
      <c r="R607" s="787" t="str">
        <f>IF(SUM(善銀!H607)=0,"",SUM(善銀!H607)/1000)</f>
        <v/>
      </c>
      <c r="S607" s="787" t="str">
        <f>IF(SUM(一般募金!H607)=0,"",SUM(一般募金!H607)/1000)</f>
        <v/>
      </c>
      <c r="T607" s="835" t="str">
        <f>IF(SUM(一般募金!I607)=0,"",SUM(一般募金!I607)/1000)</f>
        <v/>
      </c>
      <c r="U607" s="835" t="str">
        <f>IF(SUM(一般募金!K607)=0,"",SUM(一般募金!K607)/1000)</f>
        <v/>
      </c>
      <c r="V607" s="787" t="str">
        <f>IF(SUM(歳末募金!H607)=0,"",SUM(歳末募金!I607)/1000)</f>
        <v/>
      </c>
      <c r="W607" s="787" t="str">
        <f>IF(SUM(センター管理!H607)=0,"",SUM(センター管理!H607)/1000)</f>
        <v/>
      </c>
      <c r="X607" s="835" t="str">
        <f>IF(SUM(センター管理!K607)=0,"",SUM(センター管理!K607)/1000)</f>
        <v/>
      </c>
      <c r="Y607" s="787" t="str">
        <f>IF(SUM(居宅!H607)=0,"",SUM(居宅!H607)/1000)</f>
        <v/>
      </c>
      <c r="Z607" s="835" t="str">
        <f>IF(SUM(居宅!I607)=0,"",SUM(居宅!I607)/1000)</f>
        <v/>
      </c>
      <c r="AA607" s="835" t="str">
        <f>IF(SUM(居宅!N607)=0,"",SUM(居宅!N607)/1000)</f>
        <v/>
      </c>
      <c r="AB607" s="835" t="str">
        <f>IF(SUM(居宅!U607)=0,"",SUM(居宅!U607)/1000)</f>
        <v/>
      </c>
      <c r="AC607" s="835" t="str">
        <f>IF(SUM(居宅!AH607)=0,"",SUM(居宅!AH607)/1000)</f>
        <v/>
      </c>
      <c r="AD607" s="835" t="str">
        <f>IF(SUM(居宅!AL607)=0,"",SUM(居宅!AL607)/1000)</f>
        <v/>
      </c>
      <c r="AE607" s="835" t="str">
        <f>IF(SUM(居宅!AV607)=0,"",SUM(居宅!AV607)/1000)</f>
        <v/>
      </c>
      <c r="AF607" s="835" t="str">
        <f>IF(SUM(居宅!AZ607)=0,"",SUM(居宅!AZ607)/1000)</f>
        <v/>
      </c>
      <c r="AG607" s="787" t="str">
        <f>IF(SUM(作業所!H607)=0,"",SUM(作業所!H607)/1000)</f>
        <v/>
      </c>
      <c r="AH607" s="835" t="str">
        <f>IF(SUM(作業所!I607)=0,"",SUM(作業所!I607)/1000)</f>
        <v/>
      </c>
      <c r="AI607" s="835" t="str">
        <f>IF(SUM(作業所!K607)=0,"",SUM(作業所!K607)/1000)</f>
        <v/>
      </c>
      <c r="AJ607" s="835" t="str">
        <f>IF(SUM(作業所!R607)=0,"",SUM(作業所!R607)/1000)</f>
        <v/>
      </c>
      <c r="AK607" s="788" t="str">
        <f>IF(SUM('市受託(公益)'!H607)=0,"",SUM('市受託(公益)'!H607)/1000)</f>
        <v/>
      </c>
      <c r="AL607" s="409" t="str">
        <f>IF(SUM('市受託(公益)'!I607)=0,"",SUM('市受託(公益)'!I607)/1000)</f>
        <v/>
      </c>
      <c r="AM607" s="133" t="str">
        <f>IF(SUM('市受託(公益)'!K607)=0,"",SUM('市受託(公益)'!K607)/1000)</f>
        <v/>
      </c>
      <c r="AN607" s="64"/>
      <c r="AO607" s="64"/>
      <c r="AP607" s="64"/>
      <c r="AQ607" s="64"/>
    </row>
    <row r="608" spans="1:43" s="142" customFormat="1" ht="14.4" thickBot="1">
      <c r="A608" s="836" t="s">
        <v>223</v>
      </c>
      <c r="B608" s="837"/>
      <c r="C608" s="838"/>
      <c r="D608" s="837"/>
      <c r="E608" s="838"/>
      <c r="F608" s="837"/>
      <c r="G608" s="838"/>
      <c r="H608" s="839">
        <v>491066</v>
      </c>
      <c r="I608" s="839">
        <f t="shared" ref="I608:I613" si="136">IF(SUM(K608,L608,M608,Q608,R608,S608,V608,W608,Y608,AG608,AK608)=0,"",SUM(K608,L608,M608,Q608,R608,S608,V608,W608,Y608,AG608,AK608))</f>
        <v>293911</v>
      </c>
      <c r="J608" s="839">
        <f t="shared" si="132"/>
        <v>-197155</v>
      </c>
      <c r="K608" s="840">
        <f>IF(SUM(法人!H608)=0,"",SUM(法人!H608)/1000)</f>
        <v>74855</v>
      </c>
      <c r="L608" s="841">
        <f>IF(SUM(地域!H608)=0,"",SUM(地域!H608)/1000)</f>
        <v>21283</v>
      </c>
      <c r="M608" s="841">
        <f>IF(SUM(相談!H608)=0,"",SUM(相談!H608)/1000)</f>
        <v>34929</v>
      </c>
      <c r="N608" s="841">
        <f>IF(SUM(相談!I608)=0,"",SUM(相談!I608)/1000)</f>
        <v>11315</v>
      </c>
      <c r="O608" s="841">
        <f>IF(SUM(相談!M608)=0,"",SUM(相談!M608)/1000)</f>
        <v>2948</v>
      </c>
      <c r="P608" s="841">
        <f>IF(SUM(相談!Q608)=0,"",SUM(相談!Q608)/1000)</f>
        <v>20666</v>
      </c>
      <c r="Q608" s="841">
        <f>IF(SUM(基金!H608)=0,"",SUM(基金!H608)/1000)</f>
        <v>17</v>
      </c>
      <c r="R608" s="841">
        <f>IF(SUM(善銀!H608)=0,"",SUM(善銀!H608)/1000)</f>
        <v>1442</v>
      </c>
      <c r="S608" s="841" t="str">
        <f>IF(SUM(一般募金!H608)=0,"",SUM(一般募金!H608)/1000)</f>
        <v/>
      </c>
      <c r="T608" s="841" t="str">
        <f>IF(SUM(一般募金!I608)=0,"",SUM(一般募金!I608)/1000)</f>
        <v/>
      </c>
      <c r="U608" s="841" t="str">
        <f>IF(SUM(一般募金!K608)=0,"",SUM(一般募金!K608)/1000)</f>
        <v/>
      </c>
      <c r="V608" s="841" t="str">
        <f>IF(SUM(歳末募金!H608)=0,"",SUM(歳末募金!I608)/1000)</f>
        <v/>
      </c>
      <c r="W608" s="841">
        <f>IF(SUM(センター管理!H608)=0,"",SUM(センター管理!H608)/1000)</f>
        <v>133</v>
      </c>
      <c r="X608" s="841">
        <f>IF(SUM(センター管理!K608)=0,"",SUM(センター管理!K608)/1000)</f>
        <v>108</v>
      </c>
      <c r="Y608" s="841">
        <f>IF(SUM(居宅!H608)=0,"",SUM(居宅!H608)/1000)</f>
        <v>157122</v>
      </c>
      <c r="Z608" s="841">
        <f>IF(SUM(居宅!I608)=0,"",SUM(居宅!I608)/1000)</f>
        <v>3523</v>
      </c>
      <c r="AA608" s="841">
        <f>IF(SUM(居宅!N608)=0,"",SUM(居宅!N608)/1000)</f>
        <v>6731</v>
      </c>
      <c r="AB608" s="841">
        <f>IF(SUM(居宅!U608)=0,"",SUM(居宅!U608)/1000)</f>
        <v>71767</v>
      </c>
      <c r="AC608" s="841">
        <f>IF(SUM(居宅!AH608)=0,"",SUM(居宅!AH608)/1000)</f>
        <v>5819</v>
      </c>
      <c r="AD608" s="841">
        <f>IF(SUM(居宅!AL608)=0,"",SUM(居宅!AL608)/1000)</f>
        <v>14065</v>
      </c>
      <c r="AE608" s="841">
        <f>IF(SUM(居宅!AV608)=0,"",SUM(居宅!AV608)/1000)</f>
        <v>17367</v>
      </c>
      <c r="AF608" s="841">
        <f>IF(SUM(居宅!AZ608)=0,"",SUM(居宅!AZ608)/1000)</f>
        <v>37850</v>
      </c>
      <c r="AG608" s="841">
        <f>IF(SUM(作業所!H608)=0,"",SUM(作業所!H608)/1000)</f>
        <v>3315</v>
      </c>
      <c r="AH608" s="841" t="str">
        <f>IF(SUM(作業所!I608)=0,"",SUM(作業所!I608)/1000)</f>
        <v/>
      </c>
      <c r="AI608" s="841">
        <f>IF(SUM(作業所!K608)=0,"",SUM(作業所!K608)/1000)</f>
        <v>1977</v>
      </c>
      <c r="AJ608" s="841">
        <f>IF(SUM(作業所!R608)=0,"",SUM(作業所!R608)/1000)</f>
        <v>1338</v>
      </c>
      <c r="AK608" s="842">
        <f>IF(SUM('市受託(公益)'!H608)=0,"",SUM('市受託(公益)'!H608)/1000)</f>
        <v>815</v>
      </c>
      <c r="AL608" s="415" t="str">
        <f>IF(SUM('市受託(公益)'!I608)=0,"",SUM('市受託(公益)'!I608)/1000)</f>
        <v/>
      </c>
      <c r="AM608" s="146">
        <f>IF(SUM('市受託(公益)'!K608)=0,"",SUM('市受託(公益)'!K608)/1000)</f>
        <v>815</v>
      </c>
    </row>
    <row r="609" spans="1:39" s="142" customFormat="1" ht="14.4" thickBot="1">
      <c r="A609" s="836" t="s">
        <v>224</v>
      </c>
      <c r="B609" s="837"/>
      <c r="C609" s="838"/>
      <c r="D609" s="837"/>
      <c r="E609" s="838"/>
      <c r="F609" s="837"/>
      <c r="G609" s="838"/>
      <c r="H609" s="843">
        <v>12032</v>
      </c>
      <c r="I609" s="839">
        <f t="shared" si="136"/>
        <v>-21651</v>
      </c>
      <c r="J609" s="839">
        <f t="shared" si="132"/>
        <v>-33683</v>
      </c>
      <c r="K609" s="840">
        <f>IF(SUM(法人!H609)=0,"",SUM(法人!H609)/1000)</f>
        <v>-15776</v>
      </c>
      <c r="L609" s="841">
        <f>IF(SUM(地域!H609)=0,"",SUM(地域!H609)/1000)</f>
        <v>17532</v>
      </c>
      <c r="M609" s="841">
        <f>IF(SUM(相談!H609)=0,"",SUM(相談!H609)/1000)</f>
        <v>-1930</v>
      </c>
      <c r="N609" s="841">
        <f>IF(SUM(相談!I609)=0,"",SUM(相談!I609)/1000)</f>
        <v>21156</v>
      </c>
      <c r="O609" s="841">
        <f>IF(SUM(相談!M609)=0,"",SUM(相談!M609)/1000)</f>
        <v>-2420</v>
      </c>
      <c r="P609" s="841">
        <f>IF(SUM(相談!Q609)=0,"",SUM(相談!Q609)/1000)</f>
        <v>-20666</v>
      </c>
      <c r="Q609" s="841">
        <f>IF(SUM(基金!H609)=0,"",SUM(基金!H609)/1000)</f>
        <v>1234</v>
      </c>
      <c r="R609" s="841">
        <f>IF(SUM(善銀!H609)=0,"",SUM(善銀!H609)/1000)</f>
        <v>-456</v>
      </c>
      <c r="S609" s="841">
        <f>IF(SUM(一般募金!H609)=0,"",SUM(一般募金!H609)/1000)</f>
        <v>3788</v>
      </c>
      <c r="T609" s="841">
        <f>IF(SUM(一般募金!I609)=0,"",SUM(一般募金!I609)/1000)</f>
        <v>21</v>
      </c>
      <c r="U609" s="841">
        <f>IF(SUM(一般募金!K609)=0,"",SUM(一般募金!K609)/1000)</f>
        <v>3767</v>
      </c>
      <c r="V609" s="841" t="str">
        <f>IF(SUM(歳末募金!H609)=0,"",SUM(歳末募金!I609)/1000)</f>
        <v/>
      </c>
      <c r="W609" s="841">
        <f>IF(SUM(センター管理!H609)=0,"",SUM(センター管理!H609)/1000)</f>
        <v>116</v>
      </c>
      <c r="X609" s="841">
        <f>IF(SUM(センター管理!K609)=0,"",SUM(センター管理!K609)/1000)</f>
        <v>141</v>
      </c>
      <c r="Y609" s="841">
        <f>IF(SUM(居宅!H609)=0,"",SUM(居宅!H609)/1000)</f>
        <v>-26637</v>
      </c>
      <c r="Z609" s="841">
        <f>IF(SUM(居宅!I609)=0,"",SUM(居宅!I609)/1000)</f>
        <v>22508</v>
      </c>
      <c r="AA609" s="841">
        <f>IF(SUM(居宅!N609)=0,"",SUM(居宅!N609)/1000)</f>
        <v>-4439</v>
      </c>
      <c r="AB609" s="841">
        <f>IF(SUM(居宅!U609)=0,"",SUM(居宅!U609)/1000)</f>
        <v>-17441</v>
      </c>
      <c r="AC609" s="841">
        <f>IF(SUM(居宅!AH609)=0,"",SUM(居宅!AH609)/1000)</f>
        <v>-911</v>
      </c>
      <c r="AD609" s="841">
        <f>IF(SUM(居宅!AL609)=0,"",SUM(居宅!AL609)/1000)</f>
        <v>-9444</v>
      </c>
      <c r="AE609" s="841">
        <f>IF(SUM(居宅!AV609)=0,"",SUM(居宅!AV609)/1000)</f>
        <v>-7062</v>
      </c>
      <c r="AF609" s="841">
        <f>IF(SUM(居宅!AZ609)=0,"",SUM(居宅!AZ609)/1000)</f>
        <v>-9848</v>
      </c>
      <c r="AG609" s="841">
        <f>IF(SUM(作業所!H609)=0,"",SUM(作業所!H609)/1000)</f>
        <v>1287</v>
      </c>
      <c r="AH609" s="841" t="str">
        <f>IF(SUM(作業所!I609)=0,"",SUM(作業所!I609)/1000)</f>
        <v/>
      </c>
      <c r="AI609" s="841">
        <f>IF(SUM(作業所!K609)=0,"",SUM(作業所!K609)/1000)</f>
        <v>1901</v>
      </c>
      <c r="AJ609" s="841">
        <f>IF(SUM(作業所!R609)=0,"",SUM(作業所!R609)/1000)</f>
        <v>-614</v>
      </c>
      <c r="AK609" s="842">
        <f>IF(SUM('市受託(公益)'!H609)=0,"",SUM('市受託(公益)'!H609)/1000)</f>
        <v>-809</v>
      </c>
      <c r="AL609" s="416">
        <f>IF(SUM('市受託(公益)'!I609)=0,"",SUM('市受託(公益)'!I609)/1000)</f>
        <v>6</v>
      </c>
      <c r="AM609" s="147">
        <f>IF(SUM('市受託(公益)'!K609)=0,"",SUM('市受託(公益)'!K609)/1000)</f>
        <v>-815</v>
      </c>
    </row>
    <row r="610" spans="1:39" s="130" customFormat="1" ht="14.4" thickBot="1">
      <c r="A610" s="815" t="s">
        <v>225</v>
      </c>
      <c r="B610" s="844"/>
      <c r="C610" s="845"/>
      <c r="D610" s="844"/>
      <c r="E610" s="845"/>
      <c r="F610" s="844"/>
      <c r="G610" s="845"/>
      <c r="H610" s="846"/>
      <c r="I610" s="846" t="str">
        <f t="shared" si="136"/>
        <v/>
      </c>
      <c r="J610" s="846" t="str">
        <f t="shared" si="132"/>
        <v xml:space="preserve"> </v>
      </c>
      <c r="K610" s="847" t="str">
        <f>IF(SUM(法人!H610)=0,"",SUM(法人!H610)/1000)</f>
        <v/>
      </c>
      <c r="L610" s="848" t="str">
        <f>IF(SUM(地域!H610)=0,"",SUM(地域!H610)/1000)</f>
        <v/>
      </c>
      <c r="M610" s="848" t="str">
        <f>IF(SUM(相談!H610)=0,"",SUM(相談!H610)/1000)</f>
        <v/>
      </c>
      <c r="N610" s="848" t="str">
        <f>IF(SUM(相談!I610)=0,"",SUM(相談!I610)/1000)</f>
        <v/>
      </c>
      <c r="O610" s="848" t="str">
        <f>IF(SUM(相談!M610)=0,"",SUM(相談!M610)/1000)</f>
        <v/>
      </c>
      <c r="P610" s="848" t="str">
        <f>IF(SUM(相談!Q610)=0,"",SUM(相談!Q610)/1000)</f>
        <v/>
      </c>
      <c r="Q610" s="848" t="str">
        <f>IF(SUM(基金!H610)=0,"",SUM(基金!H610)/1000)</f>
        <v/>
      </c>
      <c r="R610" s="848" t="str">
        <f>IF(SUM(善銀!H610)=0,"",SUM(善銀!H610)/1000)</f>
        <v/>
      </c>
      <c r="S610" s="848" t="str">
        <f>IF(SUM(一般募金!H610)=0,"",SUM(一般募金!H610)/1000)</f>
        <v/>
      </c>
      <c r="T610" s="848" t="str">
        <f>IF(SUM(一般募金!I610)=0,"",SUM(一般募金!I610)/1000)</f>
        <v/>
      </c>
      <c r="U610" s="848" t="str">
        <f>IF(SUM(一般募金!K610)=0,"",SUM(一般募金!K610)/1000)</f>
        <v/>
      </c>
      <c r="V610" s="848" t="str">
        <f>IF(SUM(歳末募金!H610)=0,"",SUM(歳末募金!I610)/1000)</f>
        <v/>
      </c>
      <c r="W610" s="848" t="str">
        <f>IF(SUM(センター管理!H610)=0,"",SUM(センター管理!H610)/1000)</f>
        <v/>
      </c>
      <c r="X610" s="848" t="str">
        <f>IF(SUM(センター管理!K610)=0,"",SUM(センター管理!K610)/1000)</f>
        <v/>
      </c>
      <c r="Y610" s="848" t="str">
        <f>IF(SUM(居宅!H610)=0,"",SUM(居宅!H610)/1000)</f>
        <v/>
      </c>
      <c r="Z610" s="848" t="str">
        <f>IF(SUM(居宅!I610)=0,"",SUM(居宅!I610)/1000)</f>
        <v/>
      </c>
      <c r="AA610" s="848" t="str">
        <f>IF(SUM(居宅!N610)=0,"",SUM(居宅!N610)/1000)</f>
        <v/>
      </c>
      <c r="AB610" s="848" t="str">
        <f>IF(SUM(居宅!U610)=0,"",SUM(居宅!U610)/1000)</f>
        <v/>
      </c>
      <c r="AC610" s="848" t="str">
        <f>IF(SUM(居宅!AH610)=0,"",SUM(居宅!AH610)/1000)</f>
        <v/>
      </c>
      <c r="AD610" s="848" t="str">
        <f>IF(SUM(居宅!AL610)=0,"",SUM(居宅!AL610)/1000)</f>
        <v/>
      </c>
      <c r="AE610" s="848" t="str">
        <f>IF(SUM(居宅!AV610)=0,"",SUM(居宅!AV610)/1000)</f>
        <v/>
      </c>
      <c r="AF610" s="848" t="str">
        <f>IF(SUM(居宅!AZ610)=0,"",SUM(居宅!AZ610)/1000)</f>
        <v/>
      </c>
      <c r="AG610" s="848" t="str">
        <f>IF(SUM(作業所!H610)=0,"",SUM(作業所!H610)/1000)</f>
        <v/>
      </c>
      <c r="AH610" s="848" t="str">
        <f>IF(SUM(作業所!I610)=0,"",SUM(作業所!I610)/1000)</f>
        <v/>
      </c>
      <c r="AI610" s="848" t="str">
        <f>IF(SUM(作業所!K610)=0,"",SUM(作業所!K610)/1000)</f>
        <v/>
      </c>
      <c r="AJ610" s="848" t="str">
        <f>IF(SUM(作業所!R610)=0,"",SUM(作業所!R610)/1000)</f>
        <v/>
      </c>
      <c r="AK610" s="849" t="str">
        <f>IF(SUM('市受託(公益)'!H610)=0,"",SUM('市受託(公益)'!H610)/1000)</f>
        <v/>
      </c>
      <c r="AL610" s="420" t="str">
        <f>IF(SUM('市受託(公益)'!I610)=0,"",SUM('市受託(公益)'!I610)/1000)</f>
        <v/>
      </c>
      <c r="AM610" s="151" t="str">
        <f>IF(SUM('市受託(公益)'!K610)=0,"",SUM('市受託(公益)'!K610)/1000)</f>
        <v/>
      </c>
    </row>
    <row r="611" spans="1:39" s="153" customFormat="1" ht="14.4" thickBot="1">
      <c r="A611" s="815" t="s">
        <v>226</v>
      </c>
      <c r="B611" s="844"/>
      <c r="C611" s="845"/>
      <c r="D611" s="844"/>
      <c r="E611" s="845"/>
      <c r="F611" s="844"/>
      <c r="G611" s="845"/>
      <c r="H611" s="846">
        <v>-37161</v>
      </c>
      <c r="I611" s="846">
        <f t="shared" si="136"/>
        <v>-38542</v>
      </c>
      <c r="J611" s="846">
        <f t="shared" si="132"/>
        <v>-1381</v>
      </c>
      <c r="K611" s="847">
        <f>IF(SUM(法人!H611)=0,"",SUM(法人!H611)/1000)</f>
        <v>-39029</v>
      </c>
      <c r="L611" s="848" t="str">
        <f>IF(SUM(地域!H611)=0,"",SUM(地域!H611)/1000)</f>
        <v/>
      </c>
      <c r="M611" s="848">
        <f>IF(SUM(相談!H611)=0,"",SUM(相談!H611)/1000)</f>
        <v>60</v>
      </c>
      <c r="N611" s="848" t="str">
        <f>IF(SUM(相談!I611)=0,"",SUM(相談!I611)/1000)</f>
        <v/>
      </c>
      <c r="O611" s="848" t="str">
        <f>IF(SUM(相談!M611)=0,"",SUM(相談!M611)/1000)</f>
        <v/>
      </c>
      <c r="P611" s="848">
        <f>IF(SUM(相談!Q611)=0,"",SUM(相談!Q611)/1000)</f>
        <v>60</v>
      </c>
      <c r="Q611" s="848" t="str">
        <f>IF(SUM(基金!H611)=0,"",SUM(基金!H611)/1000)</f>
        <v/>
      </c>
      <c r="R611" s="848">
        <f>IF(SUM(善銀!H611)=0,"",SUM(善銀!H611)/1000)</f>
        <v>427</v>
      </c>
      <c r="S611" s="848" t="str">
        <f>IF(SUM(一般募金!H611)=0,"",SUM(一般募金!H611)/1000)</f>
        <v/>
      </c>
      <c r="T611" s="848" t="str">
        <f>IF(SUM(一般募金!I611)=0,"",SUM(一般募金!I611)/1000)</f>
        <v/>
      </c>
      <c r="U611" s="848" t="str">
        <f>IF(SUM(一般募金!K611)=0,"",SUM(一般募金!K611)/1000)</f>
        <v/>
      </c>
      <c r="V611" s="848" t="str">
        <f>IF(SUM(歳末募金!H611)=0,"",SUM(歳末募金!I611)/1000)</f>
        <v/>
      </c>
      <c r="W611" s="848" t="str">
        <f>IF(SUM(センター管理!H611)=0,"",SUM(センター管理!H611)/1000)</f>
        <v/>
      </c>
      <c r="X611" s="848" t="str">
        <f>IF(SUM(センター管理!K611)=0,"",SUM(センター管理!K611)/1000)</f>
        <v/>
      </c>
      <c r="Y611" s="848" t="str">
        <f>IF(SUM(居宅!H611)=0,"",SUM(居宅!H611)/1000)</f>
        <v/>
      </c>
      <c r="Z611" s="848" t="str">
        <f>IF(SUM(居宅!I611)=0,"",SUM(居宅!I611)/1000)</f>
        <v/>
      </c>
      <c r="AA611" s="848">
        <f>IF(SUM(居宅!N611)=0,"",SUM(居宅!N611)/1000)</f>
        <v>335</v>
      </c>
      <c r="AB611" s="848">
        <f>IF(SUM(居宅!U611)=0,"",SUM(居宅!U611)/1000)</f>
        <v>-147</v>
      </c>
      <c r="AC611" s="848">
        <f>IF(SUM(居宅!AH611)=0,"",SUM(居宅!AH611)/1000)</f>
        <v>-2762</v>
      </c>
      <c r="AD611" s="848">
        <f>IF(SUM(居宅!AL611)=0,"",SUM(居宅!AL611)/1000)</f>
        <v>-4523</v>
      </c>
      <c r="AE611" s="848">
        <f>IF(SUM(居宅!AV611)=0,"",SUM(居宅!AV611)/1000)</f>
        <v>1322</v>
      </c>
      <c r="AF611" s="848">
        <f>IF(SUM(居宅!AZ611)=0,"",SUM(居宅!AZ611)/1000)</f>
        <v>5775</v>
      </c>
      <c r="AG611" s="848" t="str">
        <f>IF(SUM(作業所!H611)=0,"",SUM(作業所!H611)/1000)</f>
        <v/>
      </c>
      <c r="AH611" s="848" t="str">
        <f>IF(SUM(作業所!I611)=0,"",SUM(作業所!I611)/1000)</f>
        <v/>
      </c>
      <c r="AI611" s="848" t="str">
        <f>IF(SUM(作業所!K611)=0,"",SUM(作業所!K611)/1000)</f>
        <v/>
      </c>
      <c r="AJ611" s="848" t="str">
        <f>IF(SUM(作業所!R611)=0,"",SUM(作業所!R611)/1000)</f>
        <v/>
      </c>
      <c r="AK611" s="849" t="str">
        <f>IF(SUM('市受託(公益)'!H611)=0,"",SUM('市受託(公益)'!H611)/1000)</f>
        <v/>
      </c>
      <c r="AL611" s="421" t="str">
        <f>IF(SUM('市受託(公益)'!I611)=0,"",SUM('市受託(公益)'!I611)/1000)</f>
        <v/>
      </c>
      <c r="AM611" s="152" t="str">
        <f>IF(SUM('市受託(公益)'!K611)=0,"",SUM('市受託(公益)'!K611)/1000)</f>
        <v/>
      </c>
    </row>
    <row r="612" spans="1:39" s="155" customFormat="1" ht="14.4" thickBot="1">
      <c r="A612" s="815" t="s">
        <v>227</v>
      </c>
      <c r="B612" s="844"/>
      <c r="C612" s="845"/>
      <c r="D612" s="844"/>
      <c r="E612" s="845"/>
      <c r="F612" s="844"/>
      <c r="G612" s="845"/>
      <c r="H612" s="846">
        <v>390646</v>
      </c>
      <c r="I612" s="846">
        <f t="shared" si="136"/>
        <v>390646</v>
      </c>
      <c r="J612" s="846">
        <f t="shared" si="132"/>
        <v>0</v>
      </c>
      <c r="K612" s="847">
        <f>IF(SUM(法人!H612)=0,"",SUM(法人!H612)/1000)</f>
        <v>362207</v>
      </c>
      <c r="L612" s="848" t="str">
        <f>IF(SUM(地域!H612)=0,"",SUM(地域!H612)/1000)</f>
        <v/>
      </c>
      <c r="M612" s="848">
        <f>IF(SUM(相談!H612)=0,"",SUM(相談!H612)/1000)</f>
        <v>2778</v>
      </c>
      <c r="N612" s="848" t="str">
        <f>IF(SUM(相談!I612)=0,"",SUM(相談!I612)/1000)</f>
        <v/>
      </c>
      <c r="O612" s="848" t="str">
        <f>IF(SUM(相談!M612)=0,"",SUM(相談!M612)/1000)</f>
        <v/>
      </c>
      <c r="P612" s="848">
        <f>IF(SUM(相談!Q612)=0,"",SUM(相談!Q612)/1000)</f>
        <v>2778</v>
      </c>
      <c r="Q612" s="848">
        <f>IF(SUM(基金!H612)=0,"",SUM(基金!H612)/1000)</f>
        <v>143</v>
      </c>
      <c r="R612" s="848">
        <f>IF(SUM(善銀!H612)=0,"",SUM(善銀!H612)/1000)</f>
        <v>25518</v>
      </c>
      <c r="S612" s="848" t="str">
        <f>IF(SUM(一般募金!H612)=0,"",SUM(一般募金!H612)/1000)</f>
        <v/>
      </c>
      <c r="T612" s="848" t="str">
        <f>IF(SUM(一般募金!I612)=0,"",SUM(一般募金!I612)/1000)</f>
        <v/>
      </c>
      <c r="U612" s="848" t="str">
        <f>IF(SUM(一般募金!K612)=0,"",SUM(一般募金!K612)/1000)</f>
        <v/>
      </c>
      <c r="V612" s="848" t="str">
        <f>IF(SUM(歳末募金!H612)=0,"",SUM(歳末募金!I612)/1000)</f>
        <v/>
      </c>
      <c r="W612" s="848" t="str">
        <f>IF(SUM(センター管理!H612)=0,"",SUM(センター管理!H612)/1000)</f>
        <v/>
      </c>
      <c r="X612" s="848" t="str">
        <f>IF(SUM(センター管理!K612)=0,"",SUM(センター管理!K612)/1000)</f>
        <v/>
      </c>
      <c r="Y612" s="848" t="str">
        <f>IF(SUM(居宅!H612)=0,"",SUM(居宅!H612)/1000)</f>
        <v/>
      </c>
      <c r="Z612" s="848" t="str">
        <f>IF(SUM(居宅!I612)=0,"",SUM(居宅!I612)/1000)</f>
        <v/>
      </c>
      <c r="AA612" s="848" t="str">
        <f>IF(SUM(居宅!N612)=0,"",SUM(居宅!N612)/1000)</f>
        <v/>
      </c>
      <c r="AB612" s="848" t="str">
        <f>IF(SUM(居宅!U612)=0,"",SUM(居宅!U612)/1000)</f>
        <v/>
      </c>
      <c r="AC612" s="848" t="str">
        <f>IF(SUM(居宅!AH612)=0,"",SUM(居宅!AH612)/1000)</f>
        <v/>
      </c>
      <c r="AD612" s="848" t="str">
        <f>IF(SUM(居宅!AL612)=0,"",SUM(居宅!AL612)/1000)</f>
        <v/>
      </c>
      <c r="AE612" s="848" t="str">
        <f>IF(SUM(居宅!AV612)=0,"",SUM(居宅!AV612)/1000)</f>
        <v/>
      </c>
      <c r="AF612" s="848" t="str">
        <f>IF(SUM(居宅!AZ612)=0,"",SUM(居宅!AZ612)/1000)</f>
        <v/>
      </c>
      <c r="AG612" s="848" t="str">
        <f>IF(SUM(作業所!H612)=0,"",SUM(作業所!H612)/1000)</f>
        <v/>
      </c>
      <c r="AH612" s="848" t="str">
        <f>IF(SUM(作業所!I612)=0,"",SUM(作業所!I612)/1000)</f>
        <v/>
      </c>
      <c r="AI612" s="848" t="str">
        <f>IF(SUM(作業所!K612)=0,"",SUM(作業所!K612)/1000)</f>
        <v/>
      </c>
      <c r="AJ612" s="848" t="str">
        <f>IF(SUM(作業所!R612)=0,"",SUM(作業所!R612)/1000)</f>
        <v/>
      </c>
      <c r="AK612" s="849" t="str">
        <f>IF(SUM('市受託(公益)'!H612)=0,"",SUM('市受託(公益)'!H612)/1000)</f>
        <v/>
      </c>
      <c r="AL612" s="422" t="str">
        <f>IF(SUM('市受託(公益)'!I612)=0,"",SUM('市受託(公益)'!I612)/1000)</f>
        <v/>
      </c>
      <c r="AM612" s="154" t="str">
        <f>IF(SUM('市受託(公益)'!K612)=0,"",SUM('市受託(公益)'!K612)/1000)</f>
        <v/>
      </c>
    </row>
    <row r="613" spans="1:39" s="153" customFormat="1" ht="14.4" thickBot="1">
      <c r="A613" s="815" t="s">
        <v>228</v>
      </c>
      <c r="B613" s="844"/>
      <c r="C613" s="845"/>
      <c r="D613" s="844"/>
      <c r="E613" s="845"/>
      <c r="F613" s="844"/>
      <c r="G613" s="845"/>
      <c r="H613" s="846">
        <v>353485</v>
      </c>
      <c r="I613" s="846">
        <f t="shared" si="136"/>
        <v>352104</v>
      </c>
      <c r="J613" s="846">
        <f t="shared" si="132"/>
        <v>-1381</v>
      </c>
      <c r="K613" s="847">
        <f>IF(SUM(法人!H613)=0,"",SUM(法人!H613)/1000)</f>
        <v>323178</v>
      </c>
      <c r="L613" s="848" t="str">
        <f>IF(SUM(地域!H613)=0,"",SUM(地域!H613)/1000)</f>
        <v/>
      </c>
      <c r="M613" s="848">
        <f>IF(SUM(相談!H613)=0,"",SUM(相談!H613)/1000)</f>
        <v>2838</v>
      </c>
      <c r="N613" s="848" t="str">
        <f>IF(SUM(相談!I613)=0,"",SUM(相談!I613)/1000)</f>
        <v/>
      </c>
      <c r="O613" s="848" t="str">
        <f>IF(SUM(相談!M613)=0,"",SUM(相談!M613)/1000)</f>
        <v/>
      </c>
      <c r="P613" s="848">
        <f>IF(SUM(相談!Q613)=0,"",SUM(相談!Q613)/1000)</f>
        <v>2838</v>
      </c>
      <c r="Q613" s="848">
        <f>IF(SUM(基金!H613)=0,"",SUM(基金!H613)/1000)</f>
        <v>143</v>
      </c>
      <c r="R613" s="848">
        <f>IF(SUM(善銀!H613)=0,"",SUM(善銀!H613)/1000)</f>
        <v>25945</v>
      </c>
      <c r="S613" s="848" t="str">
        <f>IF(SUM(一般募金!H613)=0,"",SUM(一般募金!H613)/1000)</f>
        <v/>
      </c>
      <c r="T613" s="848" t="str">
        <f>IF(SUM(一般募金!I613)=0,"",SUM(一般募金!I613)/1000)</f>
        <v/>
      </c>
      <c r="U613" s="848" t="str">
        <f>IF(SUM(一般募金!K613)=0,"",SUM(一般募金!K613)/1000)</f>
        <v/>
      </c>
      <c r="V613" s="848" t="str">
        <f>IF(SUM(歳末募金!H613)=0,"",SUM(歳末募金!I613)/1000)</f>
        <v/>
      </c>
      <c r="W613" s="848" t="str">
        <f>IF(SUM(センター管理!H613)=0,"",SUM(センター管理!H613)/1000)</f>
        <v/>
      </c>
      <c r="X613" s="848" t="str">
        <f>IF(SUM(センター管理!K613)=0,"",SUM(センター管理!K613)/1000)</f>
        <v/>
      </c>
      <c r="Y613" s="848" t="str">
        <f>IF(SUM(居宅!H613)=0,"",SUM(居宅!H613)/1000)</f>
        <v/>
      </c>
      <c r="Z613" s="848" t="str">
        <f>IF(SUM(居宅!I613)=0,"",SUM(居宅!I613)/1000)</f>
        <v/>
      </c>
      <c r="AA613" s="848">
        <f>IF(SUM(居宅!N613)=0,"",SUM(居宅!N613)/1000)</f>
        <v>335</v>
      </c>
      <c r="AB613" s="848">
        <f>IF(SUM(居宅!U613)=0,"",SUM(居宅!U613)/1000)</f>
        <v>-147</v>
      </c>
      <c r="AC613" s="848">
        <f>IF(SUM(居宅!AH613)=0,"",SUM(居宅!AH613)/1000)</f>
        <v>-2762</v>
      </c>
      <c r="AD613" s="848">
        <f>IF(SUM(居宅!AL613)=0,"",SUM(居宅!AL613)/1000)</f>
        <v>-4523</v>
      </c>
      <c r="AE613" s="848">
        <f>IF(SUM(居宅!AV613)=0,"",SUM(居宅!AV613)/1000)</f>
        <v>1322</v>
      </c>
      <c r="AF613" s="848">
        <f>IF(SUM(居宅!AZ613)=0,"",SUM(居宅!AZ613)/1000)</f>
        <v>5775</v>
      </c>
      <c r="AG613" s="848" t="str">
        <f>IF(SUM(作業所!H613)=0,"",SUM(作業所!H613)/1000)</f>
        <v/>
      </c>
      <c r="AH613" s="848" t="str">
        <f>IF(SUM(作業所!I613)=0,"",SUM(作業所!I613)/1000)</f>
        <v/>
      </c>
      <c r="AI613" s="848" t="str">
        <f>IF(SUM(作業所!K613)=0,"",SUM(作業所!K613)/1000)</f>
        <v/>
      </c>
      <c r="AJ613" s="848" t="str">
        <f>IF(SUM(作業所!R613)=0,"",SUM(作業所!R613)/1000)</f>
        <v/>
      </c>
      <c r="AK613" s="849" t="str">
        <f>IF(SUM('市受託(公益)'!H613)=0,"",SUM('市受託(公益)'!H613)/1000)</f>
        <v/>
      </c>
      <c r="AL613" s="423" t="str">
        <f>IF(SUM('市受託(公益)'!I613)=0,"",SUM('市受託(公益)'!I613)/1000)</f>
        <v/>
      </c>
      <c r="AM613" s="156" t="str">
        <f>IF(SUM('市受託(公益)'!K613)=0,"",SUM('市受託(公益)'!K613)/1000)</f>
        <v/>
      </c>
    </row>
    <row r="616" spans="1:39">
      <c r="L616" s="64" t="s">
        <v>325</v>
      </c>
    </row>
  </sheetData>
  <mergeCells count="4">
    <mergeCell ref="I3:I5"/>
    <mergeCell ref="H3:H5"/>
    <mergeCell ref="J3:J5"/>
    <mergeCell ref="V4:V5"/>
  </mergeCells>
  <phoneticPr fontId="1"/>
  <dataValidations disablePrompts="1" count="1">
    <dataValidation allowBlank="1" showInputMessage="1" showErrorMessage="1" errorTitle="自動計算ｾﾙです!!!" sqref="AN163:AO163 N611:P611 N613:P613 N528:P529 N531:P609" xr:uid="{00000000-0002-0000-0000-000000000000}"/>
  </dataValidations>
  <pageMargins left="0.39370078740157483" right="0.19685039370078741" top="0.94488188976377963" bottom="0.39370078740157483" header="0.59055118110236227" footer="0.31496062992125984"/>
  <pageSetup paperSize="8" scale="93" fitToHeight="0" orientation="landscape" blackAndWhite="1" errors="NA" r:id="rId1"/>
  <headerFooter alignWithMargins="0">
    <oddHeader>&amp;C&amp;"HGP平成明朝体W3,標準"&amp;12令和６年度　社会福祉法人甲賀市社会福祉協議会　一般会計　資金収支　予算内訳表</oddHeader>
  </headerFooter>
  <rowBreaks count="1" manualBreakCount="1">
    <brk id="529" max="37" man="1"/>
  </rowBreaks>
  <colBreaks count="1" manualBreakCount="1">
    <brk id="37" max="299" man="1"/>
  </colBreaks>
  <ignoredErrors>
    <ignoredError sqref="B7 D21:D22 B23 D24 B25 D26 F27:F28 D29 F30 D35 F36:F37 D40 F41:F42 D43 F44 B45 D46 F47 D55 D62 F63 B64 D65 B71 D72:D73 D79 D81 B82 D83 F84 B88 D89 F90 F93 D95 F96 F103 F110 F112 D114 F115 D118 F119 F125 F130 D136 F137:F138 F140 F142 D150 F151 F156:F157 B163 D164 F165 F169 F176:F177 F181 F184 B193 D194 F195 F198:F199 F202:F205 D208 F209 F214:F216 B218 D219 D223 F224 F226 B232 D233 B234 D235:D237 D243 D604:D606 B601 D600 B599 D598 B597 D596 B595 D594 B593 D592 B591 D590 B589 D588 B587 D586 B585 B245 D246:D247 D253 D258 D270 D272 B275 D276:D284 D289:D291 D302 D310:D311 D324 D330:D333 D341:D344 D349 D354 B364 D365 D380:D382 D388:D390 D398:D400 D410:D412 F415 D416 D422 D427 D447 D452 D457:D460 B461 D462 F463:F464 D465 B466 D467 B468 D469 B475 D476 B477 D478 B479 D480 B481 D482:D483 F484:F485 B486 D487 B491 D492:D493 B494 D495:D496 B499 D500 B502 D503 B504 D510:D513 B514 D516 B517 D518 D522 B526 D527 B531 D532:D533 D537:D544 B545 D546 B547 D548 B549 D550 B551 D552 B553 D554 B555 D556 B557 D558 B559 D560 B561 D562 B563 D564:D565 B568 D569 B570 D571 B572 D573 B574 D575:D584 D602 B603 F413 D505:D508" numberStoredAsText="1"/>
    <ignoredError sqref="AW244" evalError="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outlinePr summaryBelow="0" summaryRight="0"/>
    <pageSetUpPr fitToPage="1"/>
  </sheetPr>
  <dimension ref="A1:BC613"/>
  <sheetViews>
    <sheetView view="pageBreakPreview" zoomScaleNormal="100" zoomScaleSheetLayoutView="100" workbookViewId="0">
      <pane xSplit="8" ySplit="5" topLeftCell="I523" activePane="bottomRight" state="frozen"/>
      <selection activeCell="A9" sqref="A9:XFD13"/>
      <selection pane="topRight" activeCell="A9" sqref="A9:XFD13"/>
      <selection pane="bottomLeft" activeCell="A9" sqref="A9:XFD13"/>
      <selection pane="bottomRight" activeCell="H534" sqref="H534"/>
    </sheetView>
  </sheetViews>
  <sheetFormatPr defaultColWidth="11.44140625" defaultRowHeight="10.8" outlineLevelRow="4" outlineLevelCol="2"/>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130" customWidth="1"/>
    <col min="9" max="9" width="11.44140625" style="130" customWidth="1"/>
    <col min="10" max="13" width="11.44140625" style="130" customWidth="1" outlineLevel="1"/>
    <col min="14" max="14" width="11.44140625" style="130" customWidth="1"/>
    <col min="15" max="15" width="11.44140625" style="130" customWidth="1" outlineLevel="1"/>
    <col min="16" max="17" width="11.44140625" style="130" customWidth="1" outlineLevel="2"/>
    <col min="18" max="18" width="11.44140625" style="130" customWidth="1" outlineLevel="1"/>
    <col min="19" max="20" width="11.44140625" style="130" customWidth="1" outlineLevel="2"/>
    <col min="21" max="21" width="11.44140625" style="130" customWidth="1"/>
    <col min="22" max="22" width="11.44140625" style="130" customWidth="1" outlineLevel="1"/>
    <col min="23" max="24" width="11.44140625" style="130" customWidth="1" outlineLevel="2"/>
    <col min="25" max="25" width="11.44140625" style="130" customWidth="1" outlineLevel="1"/>
    <col min="26" max="27" width="11.44140625" style="130" customWidth="1" outlineLevel="2"/>
    <col min="28" max="28" width="11.44140625" style="130" customWidth="1" outlineLevel="1"/>
    <col min="29" max="30" width="11.44140625" style="130" customWidth="1" outlineLevel="2"/>
    <col min="31" max="31" width="11.44140625" style="130" customWidth="1" outlineLevel="1"/>
    <col min="32" max="33" width="11.44140625" style="130" customWidth="1" outlineLevel="2"/>
    <col min="34" max="34" width="11.44140625" style="130" customWidth="1"/>
    <col min="35" max="35" width="11.44140625" style="130" customWidth="1" outlineLevel="1"/>
    <col min="36" max="37" width="11.44140625" style="130" customWidth="1" outlineLevel="2"/>
    <col min="38" max="38" width="11.44140625" style="130" customWidth="1"/>
    <col min="39" max="39" width="11.44140625" style="130" customWidth="1" outlineLevel="1"/>
    <col min="40" max="41" width="11.44140625" style="130" customWidth="1" outlineLevel="2"/>
    <col min="42" max="42" width="11.44140625" style="130" customWidth="1" outlineLevel="1"/>
    <col min="43" max="44" width="11.44140625" style="130" customWidth="1" outlineLevel="2"/>
    <col min="45" max="45" width="11.44140625" style="130" customWidth="1" outlineLevel="1"/>
    <col min="46" max="47" width="11.44140625" style="130" customWidth="1" outlineLevel="2"/>
    <col min="48" max="48" width="11.44140625" style="130" customWidth="1"/>
    <col min="49" max="49" width="11.44140625" style="130" customWidth="1" outlineLevel="1"/>
    <col min="50" max="51" width="13.109375" style="130" customWidth="1" outlineLevel="2"/>
    <col min="52" max="52" width="11.44140625" style="130" customWidth="1"/>
    <col min="53" max="53" width="11.44140625" style="130" customWidth="1" outlineLevel="1"/>
    <col min="54" max="55" width="11.44140625" style="130" customWidth="1" outlineLevel="2"/>
    <col min="56" max="16384" width="11.44140625" style="64"/>
  </cols>
  <sheetData>
    <row r="1" spans="1:55" s="20" customFormat="1" ht="15" thickBot="1">
      <c r="A1" s="112" t="s">
        <v>314</v>
      </c>
      <c r="B1" s="7"/>
      <c r="C1" s="64"/>
      <c r="E1" s="64"/>
      <c r="G1" s="64"/>
      <c r="H1" s="157" t="s">
        <v>305</v>
      </c>
      <c r="I1" s="520"/>
      <c r="J1" s="520"/>
      <c r="K1" s="520"/>
      <c r="L1" s="564"/>
      <c r="M1" s="564"/>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row>
    <row r="2" spans="1:55" s="114" customFormat="1" ht="11.25" customHeight="1">
      <c r="A2" s="159"/>
      <c r="B2" s="8"/>
      <c r="C2" s="160"/>
      <c r="D2" s="160"/>
      <c r="E2" s="160"/>
      <c r="F2" s="160"/>
      <c r="G2" s="160"/>
      <c r="H2" s="858" t="s">
        <v>1195</v>
      </c>
      <c r="I2" s="115"/>
      <c r="J2" s="118"/>
      <c r="K2" s="117"/>
      <c r="L2" s="663"/>
      <c r="M2" s="685" t="s">
        <v>1189</v>
      </c>
      <c r="N2" s="664"/>
      <c r="O2" s="118"/>
      <c r="P2" s="680" t="s">
        <v>1189</v>
      </c>
      <c r="Q2" s="680" t="s">
        <v>1189</v>
      </c>
      <c r="R2" s="118"/>
      <c r="S2" s="118"/>
      <c r="T2" s="118"/>
      <c r="U2" s="116"/>
      <c r="V2" s="118"/>
      <c r="W2" s="118"/>
      <c r="X2" s="118"/>
      <c r="Y2" s="118"/>
      <c r="Z2" s="118"/>
      <c r="AA2" s="118"/>
      <c r="AB2" s="118"/>
      <c r="AC2" s="118"/>
      <c r="AD2" s="118"/>
      <c r="AE2" s="118"/>
      <c r="AF2" s="118"/>
      <c r="AG2" s="118"/>
      <c r="AH2" s="116"/>
      <c r="AI2" s="118"/>
      <c r="AJ2" s="118"/>
      <c r="AK2" s="118"/>
      <c r="AL2" s="116"/>
      <c r="AM2" s="118"/>
      <c r="AN2" s="118"/>
      <c r="AO2" s="118"/>
      <c r="AP2" s="118"/>
      <c r="AQ2" s="118"/>
      <c r="AR2" s="118"/>
      <c r="AS2" s="118"/>
      <c r="AT2" s="118"/>
      <c r="AU2" s="118"/>
      <c r="AV2" s="116"/>
      <c r="AW2" s="118"/>
      <c r="AX2" s="118"/>
      <c r="AY2" s="118"/>
      <c r="AZ2" s="116"/>
      <c r="BA2" s="118"/>
      <c r="BB2" s="118"/>
      <c r="BC2" s="118"/>
    </row>
    <row r="3" spans="1:55" s="1" customFormat="1" ht="25.5" customHeight="1">
      <c r="A3" s="113"/>
      <c r="B3" s="9"/>
      <c r="C3" s="114"/>
      <c r="D3" s="114"/>
      <c r="E3" s="114"/>
      <c r="F3" s="114"/>
      <c r="G3" s="1" t="s">
        <v>244</v>
      </c>
      <c r="H3" s="859"/>
      <c r="I3" s="120" t="s">
        <v>263</v>
      </c>
      <c r="J3" s="122"/>
      <c r="K3" s="121"/>
      <c r="L3" s="121"/>
      <c r="M3" s="121"/>
      <c r="N3" s="459" t="s">
        <v>947</v>
      </c>
      <c r="O3" s="122"/>
      <c r="P3" s="122"/>
      <c r="Q3" s="122"/>
      <c r="R3" s="122"/>
      <c r="S3" s="122"/>
      <c r="T3" s="122"/>
      <c r="U3" s="459" t="s">
        <v>25</v>
      </c>
      <c r="V3" s="122"/>
      <c r="W3" s="122"/>
      <c r="X3" s="122"/>
      <c r="Y3" s="122"/>
      <c r="Z3" s="122"/>
      <c r="AA3" s="122"/>
      <c r="AB3" s="122"/>
      <c r="AC3" s="122"/>
      <c r="AD3" s="122"/>
      <c r="AE3" s="122"/>
      <c r="AF3" s="122"/>
      <c r="AG3" s="122"/>
      <c r="AH3" s="459" t="s">
        <v>276</v>
      </c>
      <c r="AI3" s="122"/>
      <c r="AJ3" s="122"/>
      <c r="AK3" s="122"/>
      <c r="AL3" s="459" t="s">
        <v>280</v>
      </c>
      <c r="AM3" s="122"/>
      <c r="AN3" s="122"/>
      <c r="AO3" s="122"/>
      <c r="AP3" s="122"/>
      <c r="AQ3" s="122"/>
      <c r="AR3" s="122"/>
      <c r="AS3" s="122"/>
      <c r="AT3" s="122"/>
      <c r="AU3" s="122"/>
      <c r="AV3" s="459" t="s">
        <v>287</v>
      </c>
      <c r="AW3" s="122"/>
      <c r="AX3" s="122"/>
      <c r="AY3" s="122"/>
      <c r="AZ3" s="459" t="s">
        <v>29</v>
      </c>
      <c r="BA3" s="122"/>
      <c r="BB3" s="122"/>
      <c r="BC3" s="122"/>
    </row>
    <row r="4" spans="1:55" s="114" customFormat="1" ht="12.75" customHeight="1">
      <c r="A4" s="461"/>
      <c r="B4" s="119"/>
      <c r="C4" s="1"/>
      <c r="D4" s="119"/>
      <c r="E4" s="1"/>
      <c r="F4" s="1"/>
      <c r="G4" s="1"/>
      <c r="H4" s="859"/>
      <c r="I4" s="161"/>
      <c r="J4" s="116"/>
      <c r="K4" s="525"/>
      <c r="L4" s="525"/>
      <c r="M4" s="525"/>
      <c r="N4" s="118"/>
      <c r="O4" s="116"/>
      <c r="P4" s="116"/>
      <c r="Q4" s="116"/>
      <c r="R4" s="116"/>
      <c r="S4" s="116"/>
      <c r="T4" s="116"/>
      <c r="U4" s="118"/>
      <c r="V4" s="116"/>
      <c r="W4" s="116"/>
      <c r="X4" s="116"/>
      <c r="Y4" s="116"/>
      <c r="Z4" s="116"/>
      <c r="AA4" s="116"/>
      <c r="AB4" s="116"/>
      <c r="AC4" s="116"/>
      <c r="AD4" s="116"/>
      <c r="AE4" s="116"/>
      <c r="AF4" s="116"/>
      <c r="AG4" s="116"/>
      <c r="AH4" s="118"/>
      <c r="AI4" s="116"/>
      <c r="AJ4" s="116"/>
      <c r="AK4" s="116"/>
      <c r="AL4" s="118"/>
      <c r="AM4" s="116"/>
      <c r="AN4" s="116"/>
      <c r="AO4" s="116"/>
      <c r="AP4" s="116"/>
      <c r="AQ4" s="116"/>
      <c r="AR4" s="116"/>
      <c r="AS4" s="116"/>
      <c r="AT4" s="116"/>
      <c r="AU4" s="116"/>
      <c r="AV4" s="118"/>
      <c r="AW4" s="116"/>
      <c r="AX4" s="116"/>
      <c r="AY4" s="116"/>
      <c r="AZ4" s="118"/>
      <c r="BA4" s="116"/>
      <c r="BB4" s="116"/>
      <c r="BC4" s="116"/>
    </row>
    <row r="5" spans="1:55" s="1" customFormat="1" ht="38.25" customHeight="1" thickBot="1">
      <c r="A5" s="462"/>
      <c r="B5" s="5"/>
      <c r="C5" s="3"/>
      <c r="D5" s="5"/>
      <c r="E5" s="3"/>
      <c r="F5" s="3"/>
      <c r="G5" s="3" t="s">
        <v>245</v>
      </c>
      <c r="H5" s="860"/>
      <c r="I5" s="6"/>
      <c r="J5" s="4" t="s">
        <v>263</v>
      </c>
      <c r="K5" s="706" t="s">
        <v>56</v>
      </c>
      <c r="L5" s="706" t="s">
        <v>946</v>
      </c>
      <c r="M5" s="707" t="s">
        <v>1190</v>
      </c>
      <c r="N5" s="460"/>
      <c r="O5" s="708" t="s">
        <v>1191</v>
      </c>
      <c r="P5" s="709" t="s">
        <v>1191</v>
      </c>
      <c r="Q5" s="709" t="s">
        <v>1192</v>
      </c>
      <c r="R5" s="710" t="s">
        <v>948</v>
      </c>
      <c r="S5" s="4" t="s">
        <v>948</v>
      </c>
      <c r="T5" s="4" t="s">
        <v>984</v>
      </c>
      <c r="U5" s="460"/>
      <c r="V5" s="4" t="s">
        <v>264</v>
      </c>
      <c r="W5" s="4" t="s">
        <v>265</v>
      </c>
      <c r="X5" s="4" t="s">
        <v>266</v>
      </c>
      <c r="Y5" s="4" t="s">
        <v>267</v>
      </c>
      <c r="Z5" s="4" t="s">
        <v>268</v>
      </c>
      <c r="AA5" s="4" t="s">
        <v>269</v>
      </c>
      <c r="AB5" s="4" t="s">
        <v>270</v>
      </c>
      <c r="AC5" s="4" t="s">
        <v>271</v>
      </c>
      <c r="AD5" s="4" t="s">
        <v>272</v>
      </c>
      <c r="AE5" s="4" t="s">
        <v>273</v>
      </c>
      <c r="AF5" s="4" t="s">
        <v>274</v>
      </c>
      <c r="AG5" s="4" t="s">
        <v>275</v>
      </c>
      <c r="AH5" s="460"/>
      <c r="AI5" s="4" t="s">
        <v>277</v>
      </c>
      <c r="AJ5" s="4" t="s">
        <v>278</v>
      </c>
      <c r="AK5" s="4" t="s">
        <v>279</v>
      </c>
      <c r="AL5" s="460"/>
      <c r="AM5" s="4" t="s">
        <v>281</v>
      </c>
      <c r="AN5" s="4" t="s">
        <v>282</v>
      </c>
      <c r="AO5" s="4" t="s">
        <v>283</v>
      </c>
      <c r="AP5" s="4" t="s">
        <v>317</v>
      </c>
      <c r="AQ5" s="4" t="s">
        <v>318</v>
      </c>
      <c r="AR5" s="4" t="s">
        <v>319</v>
      </c>
      <c r="AS5" s="4" t="s">
        <v>284</v>
      </c>
      <c r="AT5" s="4" t="s">
        <v>285</v>
      </c>
      <c r="AU5" s="4" t="s">
        <v>286</v>
      </c>
      <c r="AV5" s="460"/>
      <c r="AW5" s="4" t="s">
        <v>288</v>
      </c>
      <c r="AX5" s="4" t="s">
        <v>289</v>
      </c>
      <c r="AY5" s="4" t="s">
        <v>290</v>
      </c>
      <c r="AZ5" s="460"/>
      <c r="BA5" s="4" t="s">
        <v>291</v>
      </c>
      <c r="BB5" s="4" t="s">
        <v>292</v>
      </c>
      <c r="BC5" s="4" t="s">
        <v>293</v>
      </c>
    </row>
    <row r="6" spans="1:55" s="126" customFormat="1" ht="13.8">
      <c r="A6" s="62" t="s">
        <v>57</v>
      </c>
      <c r="B6" s="10"/>
      <c r="C6" s="123"/>
      <c r="D6" s="10"/>
      <c r="E6" s="123"/>
      <c r="F6" s="124"/>
      <c r="G6" s="123"/>
      <c r="H6" s="162"/>
      <c r="I6" s="258"/>
      <c r="J6" s="163"/>
      <c r="K6" s="259"/>
      <c r="L6" s="259"/>
      <c r="M6" s="259"/>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row>
    <row r="7" spans="1:55" s="130" customFormat="1" ht="13.8" collapsed="1">
      <c r="A7" s="127"/>
      <c r="B7" s="18" t="s">
        <v>358</v>
      </c>
      <c r="C7" s="12" t="s">
        <v>30</v>
      </c>
      <c r="D7" s="11"/>
      <c r="E7" s="12"/>
      <c r="F7" s="11"/>
      <c r="G7" s="12"/>
      <c r="H7" s="208">
        <f>SUM(I7,U7,AH7,AL7,AV7,AZ7,N7)</f>
        <v>0</v>
      </c>
      <c r="I7" s="209">
        <f>SUM(J7:M7)</f>
        <v>0</v>
      </c>
      <c r="J7" s="166">
        <f t="shared" ref="J7:M7" si="0">SUM(J21:J22,J14,J8)</f>
        <v>0</v>
      </c>
      <c r="K7" s="166">
        <f t="shared" si="0"/>
        <v>0</v>
      </c>
      <c r="L7" s="261">
        <f t="shared" si="0"/>
        <v>0</v>
      </c>
      <c r="M7" s="261">
        <f t="shared" si="0"/>
        <v>0</v>
      </c>
      <c r="N7" s="210">
        <f>SUM(R7,O7)</f>
        <v>0</v>
      </c>
      <c r="O7" s="560">
        <f>SUM(P7:Q7)</f>
        <v>0</v>
      </c>
      <c r="P7" s="262">
        <f t="shared" ref="P7:Q7" si="1">SUM(P21:P22,P14,P8)</f>
        <v>0</v>
      </c>
      <c r="Q7" s="262">
        <f t="shared" si="1"/>
        <v>0</v>
      </c>
      <c r="R7" s="560">
        <f>SUM(S7:T7)</f>
        <v>0</v>
      </c>
      <c r="S7" s="262">
        <f t="shared" ref="S7:T7" si="2">SUM(S21:S22,S14,S8)</f>
        <v>0</v>
      </c>
      <c r="T7" s="262">
        <f t="shared" si="2"/>
        <v>0</v>
      </c>
      <c r="U7" s="210">
        <f>SUM(V7,Y7,AB7,AE7)</f>
        <v>0</v>
      </c>
      <c r="V7" s="560">
        <f>SUM(W7:X7)</f>
        <v>0</v>
      </c>
      <c r="W7" s="262">
        <f>SUM(W21:W22,W14,W8)</f>
        <v>0</v>
      </c>
      <c r="X7" s="262">
        <f>SUM(X21:X22,X14,X8)</f>
        <v>0</v>
      </c>
      <c r="Y7" s="560">
        <f>SUM(Z7:AA7)</f>
        <v>0</v>
      </c>
      <c r="Z7" s="262">
        <f t="shared" ref="Z7:AA7" si="3">SUM(Z21:Z22,Z14,Z8)</f>
        <v>0</v>
      </c>
      <c r="AA7" s="262">
        <f t="shared" si="3"/>
        <v>0</v>
      </c>
      <c r="AB7" s="560">
        <f>SUM(AC7:AD7)</f>
        <v>0</v>
      </c>
      <c r="AC7" s="262">
        <f t="shared" ref="AC7:AD7" si="4">SUM(AC21:AC22,AC14,AC8)</f>
        <v>0</v>
      </c>
      <c r="AD7" s="262">
        <f t="shared" si="4"/>
        <v>0</v>
      </c>
      <c r="AE7" s="560">
        <f>SUM(AF7:AG7)</f>
        <v>0</v>
      </c>
      <c r="AF7" s="262">
        <f t="shared" ref="AF7:AG7" si="5">SUM(AF21:AF22,AF14,AF8)</f>
        <v>0</v>
      </c>
      <c r="AG7" s="262">
        <f t="shared" si="5"/>
        <v>0</v>
      </c>
      <c r="AH7" s="210">
        <f>SUM(AI7)</f>
        <v>0</v>
      </c>
      <c r="AI7" s="560">
        <f>SUM(AJ7:AK7)</f>
        <v>0</v>
      </c>
      <c r="AJ7" s="262">
        <f>SUM(AJ21:AJ22,AJ14,AJ8)</f>
        <v>0</v>
      </c>
      <c r="AK7" s="262">
        <f>SUM(AK8:AK21)</f>
        <v>0</v>
      </c>
      <c r="AL7" s="166">
        <f>SUM(AM7,AS7,AP7)</f>
        <v>0</v>
      </c>
      <c r="AM7" s="560">
        <f>SUM(AN7:AO7)</f>
        <v>0</v>
      </c>
      <c r="AN7" s="262">
        <f>SUM(AN21:AN22,AN14,AN8)</f>
        <v>0</v>
      </c>
      <c r="AO7" s="262">
        <f>SUM(AO8:AO21)</f>
        <v>0</v>
      </c>
      <c r="AP7" s="560">
        <f>SUM(AQ7:AR7)</f>
        <v>0</v>
      </c>
      <c r="AQ7" s="262">
        <f t="shared" ref="AQ7:AR7" si="6">SUM(AQ21:AQ22,AQ14,AQ8)</f>
        <v>0</v>
      </c>
      <c r="AR7" s="262">
        <f t="shared" si="6"/>
        <v>0</v>
      </c>
      <c r="AS7" s="560">
        <f>SUM(AT7:AU7)</f>
        <v>0</v>
      </c>
      <c r="AT7" s="262">
        <f t="shared" ref="AT7:AU7" si="7">SUM(AT21:AT22,AT14,AT8)</f>
        <v>0</v>
      </c>
      <c r="AU7" s="262">
        <f t="shared" si="7"/>
        <v>0</v>
      </c>
      <c r="AV7" s="166">
        <f>SUM(AW7)</f>
        <v>0</v>
      </c>
      <c r="AW7" s="560">
        <f>SUM(AX7:AY7)</f>
        <v>0</v>
      </c>
      <c r="AX7" s="262">
        <f t="shared" ref="AX7:AY7" si="8">SUM(AX21:AX22,AX14,AX8)</f>
        <v>0</v>
      </c>
      <c r="AY7" s="262">
        <f t="shared" si="8"/>
        <v>0</v>
      </c>
      <c r="AZ7" s="166">
        <f>SUM(BA7)</f>
        <v>0</v>
      </c>
      <c r="BA7" s="560">
        <f>SUM(BB7:BC7)</f>
        <v>0</v>
      </c>
      <c r="BB7" s="262">
        <f t="shared" ref="BB7:BC7" si="9">SUM(BB21:BB22,BB14,BB8)</f>
        <v>0</v>
      </c>
      <c r="BC7" s="262">
        <f t="shared" si="9"/>
        <v>0</v>
      </c>
    </row>
    <row r="8" spans="1:55" ht="13.8" hidden="1" outlineLevel="1">
      <c r="A8" s="131"/>
      <c r="B8" s="19"/>
      <c r="C8" s="63"/>
      <c r="D8" s="22" t="s">
        <v>1197</v>
      </c>
      <c r="E8" s="30" t="s">
        <v>31</v>
      </c>
      <c r="F8" s="22"/>
      <c r="G8" s="30"/>
      <c r="H8" s="164">
        <f t="shared" ref="H8:H84" si="10">SUM(I8,U8,AH8,AL8,AV8,AZ8,N8)</f>
        <v>0</v>
      </c>
      <c r="I8" s="260">
        <f t="shared" ref="I8:I90" si="11">SUM(J8:M8)</f>
        <v>0</v>
      </c>
      <c r="J8" s="169">
        <f t="shared" ref="J8:M8" si="12">SUM(J9:J13)</f>
        <v>0</v>
      </c>
      <c r="K8" s="169">
        <f t="shared" si="12"/>
        <v>0</v>
      </c>
      <c r="L8" s="504">
        <f t="shared" si="12"/>
        <v>0</v>
      </c>
      <c r="M8" s="504">
        <f t="shared" si="12"/>
        <v>0</v>
      </c>
      <c r="N8" s="166">
        <f>SUM(O8,R8)</f>
        <v>0</v>
      </c>
      <c r="O8" s="262">
        <f>SUM(P8:Q8)</f>
        <v>0</v>
      </c>
      <c r="P8" s="568">
        <f t="shared" ref="P8:Q8" si="13">SUM(P9:P13)</f>
        <v>0</v>
      </c>
      <c r="Q8" s="568">
        <f t="shared" si="13"/>
        <v>0</v>
      </c>
      <c r="R8" s="262">
        <f>SUM(S8:T8)</f>
        <v>0</v>
      </c>
      <c r="S8" s="568">
        <f t="shared" ref="S8:T8" si="14">SUM(S9:S13)</f>
        <v>0</v>
      </c>
      <c r="T8" s="568">
        <f t="shared" si="14"/>
        <v>0</v>
      </c>
      <c r="U8" s="166">
        <f t="shared" ref="U8:U85" si="15">SUM(V8,Y8,AB8,AE8)</f>
        <v>0</v>
      </c>
      <c r="V8" s="262">
        <f t="shared" ref="V8:V90" si="16">SUM(W8:X8)</f>
        <v>0</v>
      </c>
      <c r="W8" s="568">
        <f t="shared" ref="W8:X8" si="17">SUM(W9:W13)</f>
        <v>0</v>
      </c>
      <c r="X8" s="568">
        <f t="shared" si="17"/>
        <v>0</v>
      </c>
      <c r="Y8" s="262">
        <f t="shared" ref="Y8:Y90" si="18">SUM(Z8:AA8)</f>
        <v>0</v>
      </c>
      <c r="Z8" s="568">
        <f t="shared" ref="Z8" si="19">SUM(Z9:Z13)</f>
        <v>0</v>
      </c>
      <c r="AA8" s="568">
        <f t="shared" ref="AA8" si="20">SUM(AA9:AA13)</f>
        <v>0</v>
      </c>
      <c r="AB8" s="262">
        <f t="shared" ref="AB8:AB90" si="21">SUM(AC8:AD8)</f>
        <v>0</v>
      </c>
      <c r="AC8" s="568">
        <f t="shared" ref="AC8" si="22">SUM(AC9:AC13)</f>
        <v>0</v>
      </c>
      <c r="AD8" s="568">
        <f t="shared" ref="AD8" si="23">SUM(AD9:AD13)</f>
        <v>0</v>
      </c>
      <c r="AE8" s="262">
        <f t="shared" ref="AE8:AE90" si="24">SUM(AF8:AG8)</f>
        <v>0</v>
      </c>
      <c r="AF8" s="568">
        <f t="shared" ref="AF8" si="25">SUM(AF9:AF13)</f>
        <v>0</v>
      </c>
      <c r="AG8" s="568">
        <f t="shared" ref="AG8" si="26">SUM(AG9:AG13)</f>
        <v>0</v>
      </c>
      <c r="AH8" s="166">
        <f t="shared" ref="AH8:AH90" si="27">SUM(AI8)</f>
        <v>0</v>
      </c>
      <c r="AI8" s="262">
        <f t="shared" ref="AI8:AI90" si="28">SUM(AJ8:AK8)</f>
        <v>0</v>
      </c>
      <c r="AJ8" s="568">
        <f t="shared" ref="AJ8" si="29">SUM(AJ9:AJ13)</f>
        <v>0</v>
      </c>
      <c r="AK8" s="568"/>
      <c r="AL8" s="166">
        <f t="shared" ref="AL8:AL90" si="30">SUM(AM8,AS8,AP8)</f>
        <v>0</v>
      </c>
      <c r="AM8" s="262">
        <f t="shared" ref="AM8:AM90" si="31">SUM(AN8:AO8)</f>
        <v>0</v>
      </c>
      <c r="AN8" s="568">
        <f t="shared" ref="AN8" si="32">SUM(AN9:AN13)</f>
        <v>0</v>
      </c>
      <c r="AO8" s="568"/>
      <c r="AP8" s="262">
        <f t="shared" ref="AP8:AP90" si="33">SUM(AQ8:AR8)</f>
        <v>0</v>
      </c>
      <c r="AQ8" s="568">
        <f t="shared" ref="AQ8" si="34">SUM(AQ9:AQ13)</f>
        <v>0</v>
      </c>
      <c r="AR8" s="568">
        <f t="shared" ref="AR8" si="35">SUM(AR9:AR13)</f>
        <v>0</v>
      </c>
      <c r="AS8" s="262">
        <f t="shared" ref="AS8:AS90" si="36">SUM(AT8:AU8)</f>
        <v>0</v>
      </c>
      <c r="AT8" s="568">
        <f t="shared" ref="AT8" si="37">SUM(AT9:AT13)</f>
        <v>0</v>
      </c>
      <c r="AU8" s="568">
        <f t="shared" ref="AU8" si="38">SUM(AU9:AU13)</f>
        <v>0</v>
      </c>
      <c r="AV8" s="166">
        <f t="shared" ref="AV8:AV87" si="39">SUM(AW8)</f>
        <v>0</v>
      </c>
      <c r="AW8" s="262">
        <f t="shared" ref="AW8:AW90" si="40">SUM(AX8:AY8)</f>
        <v>0</v>
      </c>
      <c r="AX8" s="568">
        <f t="shared" ref="AX8" si="41">SUM(AX9:AX13)</f>
        <v>0</v>
      </c>
      <c r="AY8" s="568">
        <f t="shared" ref="AY8" si="42">SUM(AY9:AY13)</f>
        <v>0</v>
      </c>
      <c r="AZ8" s="166">
        <f t="shared" ref="AZ8:AZ90" si="43">SUM(BA8)</f>
        <v>0</v>
      </c>
      <c r="BA8" s="262">
        <f t="shared" ref="BA8:BA90" si="44">SUM(BB8:BC8)</f>
        <v>0</v>
      </c>
      <c r="BB8" s="568">
        <f t="shared" ref="BB8" si="45">SUM(BB9:BB13)</f>
        <v>0</v>
      </c>
      <c r="BC8" s="568">
        <f t="shared" ref="BC8" si="46">SUM(BC9:BC13)</f>
        <v>0</v>
      </c>
    </row>
    <row r="9" spans="1:55" ht="13.8" hidden="1" outlineLevel="1">
      <c r="A9" s="131"/>
      <c r="B9" s="20"/>
      <c r="D9" s="22"/>
      <c r="E9" s="30"/>
      <c r="F9" s="22" t="s">
        <v>1198</v>
      </c>
      <c r="G9" s="30" t="s">
        <v>1199</v>
      </c>
      <c r="H9" s="164">
        <f t="shared" ref="H9:H14" si="47">SUM(I9,U9,AH9,AL9,AV9,AZ9,N9)</f>
        <v>0</v>
      </c>
      <c r="I9" s="260">
        <f t="shared" ref="I9" si="48">SUM(J9:M9)</f>
        <v>0</v>
      </c>
      <c r="J9" s="167"/>
      <c r="K9" s="167"/>
      <c r="L9" s="264"/>
      <c r="M9" s="264"/>
      <c r="N9" s="166">
        <f t="shared" ref="N9" si="49">SUM(O9,R9)</f>
        <v>0</v>
      </c>
      <c r="O9" s="262">
        <f t="shared" ref="O9" si="50">SUM(P9:Q9)</f>
        <v>0</v>
      </c>
      <c r="P9" s="167"/>
      <c r="Q9" s="167"/>
      <c r="R9" s="262">
        <f t="shared" ref="R9" si="51">SUM(S9:T9)</f>
        <v>0</v>
      </c>
      <c r="S9" s="167"/>
      <c r="T9" s="167"/>
      <c r="U9" s="166">
        <f t="shared" ref="U9" si="52">SUM(V9,Y9,AB9,AE9)</f>
        <v>0</v>
      </c>
      <c r="V9" s="262">
        <f t="shared" ref="V9:V14" si="53">SUM(W9:X9)</f>
        <v>0</v>
      </c>
      <c r="W9" s="167"/>
      <c r="X9" s="167"/>
      <c r="Y9" s="262">
        <f t="shared" ref="Y9" si="54">SUM(Z9:AA9)</f>
        <v>0</v>
      </c>
      <c r="Z9" s="167"/>
      <c r="AA9" s="167"/>
      <c r="AB9" s="262">
        <f t="shared" ref="AB9" si="55">SUM(AC9:AD9)</f>
        <v>0</v>
      </c>
      <c r="AC9" s="167"/>
      <c r="AD9" s="167"/>
      <c r="AE9" s="262">
        <f t="shared" ref="AE9" si="56">SUM(AF9:AG9)</f>
        <v>0</v>
      </c>
      <c r="AF9" s="167"/>
      <c r="AG9" s="167"/>
      <c r="AH9" s="166">
        <f t="shared" ref="AH9" si="57">SUM(AI9)</f>
        <v>0</v>
      </c>
      <c r="AI9" s="262">
        <f t="shared" ref="AI9" si="58">SUM(AJ9:AK9)</f>
        <v>0</v>
      </c>
      <c r="AJ9" s="167"/>
      <c r="AK9" s="167"/>
      <c r="AL9" s="166">
        <f t="shared" ref="AL9" si="59">SUM(AM9,AS9,AP9)</f>
        <v>0</v>
      </c>
      <c r="AM9" s="262">
        <f t="shared" ref="AM9" si="60">SUM(AN9:AO9)</f>
        <v>0</v>
      </c>
      <c r="AN9" s="167"/>
      <c r="AO9" s="167"/>
      <c r="AP9" s="262">
        <f t="shared" ref="AP9" si="61">SUM(AQ9:AR9)</f>
        <v>0</v>
      </c>
      <c r="AQ9" s="167"/>
      <c r="AR9" s="167"/>
      <c r="AS9" s="262">
        <f t="shared" ref="AS9" si="62">SUM(AT9:AU9)</f>
        <v>0</v>
      </c>
      <c r="AT9" s="167"/>
      <c r="AU9" s="167"/>
      <c r="AV9" s="166">
        <f t="shared" ref="AV9" si="63">SUM(AW9)</f>
        <v>0</v>
      </c>
      <c r="AW9" s="262">
        <f t="shared" ref="AW9" si="64">SUM(AX9:AY9)</f>
        <v>0</v>
      </c>
      <c r="AX9" s="167"/>
      <c r="AY9" s="167"/>
      <c r="AZ9" s="166">
        <f t="shared" ref="AZ9" si="65">SUM(BA9)</f>
        <v>0</v>
      </c>
      <c r="BA9" s="262">
        <f t="shared" ref="BA9" si="66">SUM(BB9:BC9)</f>
        <v>0</v>
      </c>
      <c r="BB9" s="167"/>
      <c r="BC9" s="167"/>
    </row>
    <row r="10" spans="1:55" ht="13.8" hidden="1" outlineLevel="1">
      <c r="A10" s="131"/>
      <c r="B10" s="20"/>
      <c r="D10" s="22"/>
      <c r="E10" s="30"/>
      <c r="F10" s="22" t="s">
        <v>1200</v>
      </c>
      <c r="G10" s="30" t="s">
        <v>1201</v>
      </c>
      <c r="H10" s="164">
        <f t="shared" si="47"/>
        <v>0</v>
      </c>
      <c r="I10" s="260">
        <f t="shared" ref="I10" si="67">SUM(J10:M10)</f>
        <v>0</v>
      </c>
      <c r="J10" s="167"/>
      <c r="K10" s="167"/>
      <c r="L10" s="264"/>
      <c r="M10" s="264"/>
      <c r="N10" s="166">
        <f t="shared" ref="N10" si="68">SUM(O10,R10)</f>
        <v>0</v>
      </c>
      <c r="O10" s="262">
        <f t="shared" ref="O10" si="69">SUM(P10:Q10)</f>
        <v>0</v>
      </c>
      <c r="P10" s="167"/>
      <c r="Q10" s="167"/>
      <c r="R10" s="262">
        <f t="shared" ref="R10" si="70">SUM(S10:T10)</f>
        <v>0</v>
      </c>
      <c r="S10" s="167"/>
      <c r="T10" s="167"/>
      <c r="U10" s="166">
        <f t="shared" ref="U10" si="71">SUM(V10,Y10,AB10,AE10)</f>
        <v>0</v>
      </c>
      <c r="V10" s="262">
        <f t="shared" si="53"/>
        <v>0</v>
      </c>
      <c r="W10" s="167"/>
      <c r="X10" s="167"/>
      <c r="Y10" s="262">
        <f t="shared" ref="Y10" si="72">SUM(Z10:AA10)</f>
        <v>0</v>
      </c>
      <c r="Z10" s="167"/>
      <c r="AA10" s="167"/>
      <c r="AB10" s="262">
        <f t="shared" ref="AB10" si="73">SUM(AC10:AD10)</f>
        <v>0</v>
      </c>
      <c r="AC10" s="167"/>
      <c r="AD10" s="167"/>
      <c r="AE10" s="262">
        <f t="shared" ref="AE10" si="74">SUM(AF10:AG10)</f>
        <v>0</v>
      </c>
      <c r="AF10" s="167"/>
      <c r="AG10" s="167"/>
      <c r="AH10" s="166">
        <f t="shared" ref="AH10" si="75">SUM(AI10)</f>
        <v>0</v>
      </c>
      <c r="AI10" s="262">
        <f t="shared" ref="AI10" si="76">SUM(AJ10:AK10)</f>
        <v>0</v>
      </c>
      <c r="AJ10" s="167"/>
      <c r="AK10" s="167"/>
      <c r="AL10" s="166">
        <f t="shared" ref="AL10" si="77">SUM(AM10,AS10,AP10)</f>
        <v>0</v>
      </c>
      <c r="AM10" s="262">
        <f t="shared" ref="AM10" si="78">SUM(AN10:AO10)</f>
        <v>0</v>
      </c>
      <c r="AN10" s="167"/>
      <c r="AO10" s="167"/>
      <c r="AP10" s="262">
        <f t="shared" ref="AP10" si="79">SUM(AQ10:AR10)</f>
        <v>0</v>
      </c>
      <c r="AQ10" s="167"/>
      <c r="AR10" s="167"/>
      <c r="AS10" s="262">
        <f t="shared" ref="AS10" si="80">SUM(AT10:AU10)</f>
        <v>0</v>
      </c>
      <c r="AT10" s="167"/>
      <c r="AU10" s="167"/>
      <c r="AV10" s="166">
        <f t="shared" ref="AV10" si="81">SUM(AW10)</f>
        <v>0</v>
      </c>
      <c r="AW10" s="262">
        <f t="shared" ref="AW10" si="82">SUM(AX10:AY10)</f>
        <v>0</v>
      </c>
      <c r="AX10" s="167"/>
      <c r="AY10" s="167"/>
      <c r="AZ10" s="166">
        <f t="shared" ref="AZ10" si="83">SUM(BA10)</f>
        <v>0</v>
      </c>
      <c r="BA10" s="262">
        <f t="shared" ref="BA10" si="84">SUM(BB10:BC10)</f>
        <v>0</v>
      </c>
      <c r="BB10" s="167"/>
      <c r="BC10" s="167"/>
    </row>
    <row r="11" spans="1:55" ht="13.8" hidden="1" outlineLevel="1">
      <c r="A11" s="131"/>
      <c r="B11" s="20"/>
      <c r="D11" s="22"/>
      <c r="E11" s="30"/>
      <c r="F11" s="22" t="s">
        <v>1202</v>
      </c>
      <c r="G11" s="30" t="s">
        <v>1203</v>
      </c>
      <c r="H11" s="164">
        <f t="shared" si="47"/>
        <v>0</v>
      </c>
      <c r="I11" s="260">
        <f t="shared" ref="I11:I12" si="85">SUM(J11:M11)</f>
        <v>0</v>
      </c>
      <c r="J11" s="167"/>
      <c r="K11" s="167"/>
      <c r="L11" s="264"/>
      <c r="M11" s="264"/>
      <c r="N11" s="166">
        <f t="shared" ref="N11:N12" si="86">SUM(O11,R11)</f>
        <v>0</v>
      </c>
      <c r="O11" s="262">
        <f t="shared" ref="O11:O12" si="87">SUM(P11:Q11)</f>
        <v>0</v>
      </c>
      <c r="P11" s="167"/>
      <c r="Q11" s="167"/>
      <c r="R11" s="262">
        <f t="shared" ref="R11:R12" si="88">SUM(S11:T11)</f>
        <v>0</v>
      </c>
      <c r="S11" s="167"/>
      <c r="T11" s="167"/>
      <c r="U11" s="166">
        <f t="shared" ref="U11:U12" si="89">SUM(V11,Y11,AB11,AE11)</f>
        <v>0</v>
      </c>
      <c r="V11" s="262">
        <f t="shared" si="53"/>
        <v>0</v>
      </c>
      <c r="W11" s="167"/>
      <c r="X11" s="167"/>
      <c r="Y11" s="262">
        <f t="shared" ref="Y11:Y12" si="90">SUM(Z11:AA11)</f>
        <v>0</v>
      </c>
      <c r="Z11" s="167"/>
      <c r="AA11" s="167"/>
      <c r="AB11" s="262">
        <f t="shared" ref="AB11:AB12" si="91">SUM(AC11:AD11)</f>
        <v>0</v>
      </c>
      <c r="AC11" s="167"/>
      <c r="AD11" s="167"/>
      <c r="AE11" s="262">
        <f t="shared" ref="AE11:AE12" si="92">SUM(AF11:AG11)</f>
        <v>0</v>
      </c>
      <c r="AF11" s="167"/>
      <c r="AG11" s="167"/>
      <c r="AH11" s="166">
        <f t="shared" ref="AH11:AH12" si="93">SUM(AI11)</f>
        <v>0</v>
      </c>
      <c r="AI11" s="262">
        <f t="shared" ref="AI11:AI12" si="94">SUM(AJ11:AK11)</f>
        <v>0</v>
      </c>
      <c r="AJ11" s="167"/>
      <c r="AK11" s="167"/>
      <c r="AL11" s="166">
        <f t="shared" ref="AL11:AL12" si="95">SUM(AM11,AS11,AP11)</f>
        <v>0</v>
      </c>
      <c r="AM11" s="262">
        <f t="shared" ref="AM11:AM12" si="96">SUM(AN11:AO11)</f>
        <v>0</v>
      </c>
      <c r="AN11" s="167"/>
      <c r="AO11" s="167"/>
      <c r="AP11" s="262">
        <f t="shared" ref="AP11:AP12" si="97">SUM(AQ11:AR11)</f>
        <v>0</v>
      </c>
      <c r="AQ11" s="167"/>
      <c r="AR11" s="167"/>
      <c r="AS11" s="262">
        <f t="shared" ref="AS11:AS12" si="98">SUM(AT11:AU11)</f>
        <v>0</v>
      </c>
      <c r="AT11" s="167"/>
      <c r="AU11" s="167"/>
      <c r="AV11" s="166">
        <f t="shared" ref="AV11:AV12" si="99">SUM(AW11)</f>
        <v>0</v>
      </c>
      <c r="AW11" s="262">
        <f t="shared" ref="AW11:AW12" si="100">SUM(AX11:AY11)</f>
        <v>0</v>
      </c>
      <c r="AX11" s="167"/>
      <c r="AY11" s="167"/>
      <c r="AZ11" s="166">
        <f t="shared" ref="AZ11:AZ12" si="101">SUM(BA11)</f>
        <v>0</v>
      </c>
      <c r="BA11" s="262">
        <f t="shared" ref="BA11:BA12" si="102">SUM(BB11:BC11)</f>
        <v>0</v>
      </c>
      <c r="BB11" s="167"/>
      <c r="BC11" s="167"/>
    </row>
    <row r="12" spans="1:55" ht="13.8" hidden="1" outlineLevel="1">
      <c r="A12" s="131"/>
      <c r="B12" s="20"/>
      <c r="D12" s="22"/>
      <c r="E12" s="30"/>
      <c r="F12" s="22" t="s">
        <v>1204</v>
      </c>
      <c r="G12" s="30" t="s">
        <v>1205</v>
      </c>
      <c r="H12" s="164">
        <f t="shared" si="47"/>
        <v>0</v>
      </c>
      <c r="I12" s="260">
        <f t="shared" si="85"/>
        <v>0</v>
      </c>
      <c r="J12" s="167"/>
      <c r="K12" s="167"/>
      <c r="L12" s="264"/>
      <c r="M12" s="264"/>
      <c r="N12" s="166">
        <f t="shared" si="86"/>
        <v>0</v>
      </c>
      <c r="O12" s="262">
        <f t="shared" si="87"/>
        <v>0</v>
      </c>
      <c r="P12" s="167"/>
      <c r="Q12" s="167"/>
      <c r="R12" s="262">
        <f t="shared" si="88"/>
        <v>0</v>
      </c>
      <c r="S12" s="167"/>
      <c r="T12" s="167"/>
      <c r="U12" s="166">
        <f t="shared" si="89"/>
        <v>0</v>
      </c>
      <c r="V12" s="262">
        <f t="shared" si="53"/>
        <v>0</v>
      </c>
      <c r="W12" s="167"/>
      <c r="X12" s="167"/>
      <c r="Y12" s="262">
        <f t="shared" si="90"/>
        <v>0</v>
      </c>
      <c r="Z12" s="167"/>
      <c r="AA12" s="167"/>
      <c r="AB12" s="262">
        <f t="shared" si="91"/>
        <v>0</v>
      </c>
      <c r="AC12" s="167"/>
      <c r="AD12" s="167"/>
      <c r="AE12" s="262">
        <f t="shared" si="92"/>
        <v>0</v>
      </c>
      <c r="AF12" s="167"/>
      <c r="AG12" s="167"/>
      <c r="AH12" s="166">
        <f t="shared" si="93"/>
        <v>0</v>
      </c>
      <c r="AI12" s="262">
        <f t="shared" si="94"/>
        <v>0</v>
      </c>
      <c r="AJ12" s="167"/>
      <c r="AK12" s="167"/>
      <c r="AL12" s="166">
        <f t="shared" si="95"/>
        <v>0</v>
      </c>
      <c r="AM12" s="262">
        <f t="shared" si="96"/>
        <v>0</v>
      </c>
      <c r="AN12" s="167"/>
      <c r="AO12" s="167"/>
      <c r="AP12" s="262">
        <f t="shared" si="97"/>
        <v>0</v>
      </c>
      <c r="AQ12" s="167"/>
      <c r="AR12" s="167"/>
      <c r="AS12" s="262">
        <f t="shared" si="98"/>
        <v>0</v>
      </c>
      <c r="AT12" s="167"/>
      <c r="AU12" s="167"/>
      <c r="AV12" s="166">
        <f t="shared" si="99"/>
        <v>0</v>
      </c>
      <c r="AW12" s="262">
        <f t="shared" si="100"/>
        <v>0</v>
      </c>
      <c r="AX12" s="167"/>
      <c r="AY12" s="167"/>
      <c r="AZ12" s="166">
        <f t="shared" si="101"/>
        <v>0</v>
      </c>
      <c r="BA12" s="262">
        <f t="shared" si="102"/>
        <v>0</v>
      </c>
      <c r="BB12" s="167"/>
      <c r="BC12" s="167"/>
    </row>
    <row r="13" spans="1:55" ht="13.8" hidden="1" outlineLevel="1">
      <c r="A13" s="131"/>
      <c r="B13" s="20"/>
      <c r="D13" s="22"/>
      <c r="E13" s="30"/>
      <c r="F13" s="22" t="s">
        <v>1206</v>
      </c>
      <c r="G13" s="30" t="s">
        <v>1207</v>
      </c>
      <c r="H13" s="164">
        <f t="shared" si="47"/>
        <v>0</v>
      </c>
      <c r="I13" s="260">
        <f t="shared" ref="I13" si="103">SUM(J13:M13)</f>
        <v>0</v>
      </c>
      <c r="J13" s="167"/>
      <c r="K13" s="167"/>
      <c r="L13" s="264"/>
      <c r="M13" s="264"/>
      <c r="N13" s="166">
        <f t="shared" ref="N13" si="104">SUM(O13,R13)</f>
        <v>0</v>
      </c>
      <c r="O13" s="262">
        <f t="shared" ref="O13" si="105">SUM(P13:Q13)</f>
        <v>0</v>
      </c>
      <c r="P13" s="167"/>
      <c r="Q13" s="167"/>
      <c r="R13" s="262">
        <f t="shared" ref="R13" si="106">SUM(S13:T13)</f>
        <v>0</v>
      </c>
      <c r="S13" s="167"/>
      <c r="T13" s="167"/>
      <c r="U13" s="166">
        <f t="shared" ref="U13" si="107">SUM(V13,Y13,AB13,AE13)</f>
        <v>0</v>
      </c>
      <c r="V13" s="262">
        <f t="shared" si="53"/>
        <v>0</v>
      </c>
      <c r="W13" s="167"/>
      <c r="X13" s="167"/>
      <c r="Y13" s="262">
        <f t="shared" ref="Y13" si="108">SUM(Z13:AA13)</f>
        <v>0</v>
      </c>
      <c r="Z13" s="167"/>
      <c r="AA13" s="167"/>
      <c r="AB13" s="262">
        <f t="shared" ref="AB13" si="109">SUM(AC13:AD13)</f>
        <v>0</v>
      </c>
      <c r="AC13" s="167"/>
      <c r="AD13" s="167"/>
      <c r="AE13" s="262">
        <f t="shared" ref="AE13" si="110">SUM(AF13:AG13)</f>
        <v>0</v>
      </c>
      <c r="AF13" s="167"/>
      <c r="AG13" s="167"/>
      <c r="AH13" s="166">
        <f t="shared" ref="AH13" si="111">SUM(AI13)</f>
        <v>0</v>
      </c>
      <c r="AI13" s="262">
        <f t="shared" ref="AI13" si="112">SUM(AJ13:AK13)</f>
        <v>0</v>
      </c>
      <c r="AJ13" s="167"/>
      <c r="AK13" s="167"/>
      <c r="AL13" s="166">
        <f t="shared" ref="AL13" si="113">SUM(AM13,AS13,AP13)</f>
        <v>0</v>
      </c>
      <c r="AM13" s="262">
        <f t="shared" ref="AM13" si="114">SUM(AN13:AO13)</f>
        <v>0</v>
      </c>
      <c r="AN13" s="167"/>
      <c r="AO13" s="167"/>
      <c r="AP13" s="262">
        <f t="shared" ref="AP13" si="115">SUM(AQ13:AR13)</f>
        <v>0</v>
      </c>
      <c r="AQ13" s="167"/>
      <c r="AR13" s="167"/>
      <c r="AS13" s="262">
        <f t="shared" ref="AS13" si="116">SUM(AT13:AU13)</f>
        <v>0</v>
      </c>
      <c r="AT13" s="167"/>
      <c r="AU13" s="167"/>
      <c r="AV13" s="166">
        <f t="shared" ref="AV13" si="117">SUM(AW13)</f>
        <v>0</v>
      </c>
      <c r="AW13" s="262">
        <f t="shared" ref="AW13" si="118">SUM(AX13:AY13)</f>
        <v>0</v>
      </c>
      <c r="AX13" s="167"/>
      <c r="AY13" s="167"/>
      <c r="AZ13" s="166">
        <f t="shared" ref="AZ13" si="119">SUM(BA13)</f>
        <v>0</v>
      </c>
      <c r="BA13" s="262">
        <f t="shared" ref="BA13" si="120">SUM(BB13:BC13)</f>
        <v>0</v>
      </c>
      <c r="BB13" s="167"/>
      <c r="BC13" s="167"/>
    </row>
    <row r="14" spans="1:55" ht="13.8" hidden="1" outlineLevel="1">
      <c r="A14" s="131"/>
      <c r="B14" s="19"/>
      <c r="C14" s="63"/>
      <c r="D14" s="22" t="s">
        <v>1208</v>
      </c>
      <c r="E14" s="30" t="s">
        <v>32</v>
      </c>
      <c r="F14" s="22"/>
      <c r="G14" s="30"/>
      <c r="H14" s="164">
        <f t="shared" si="47"/>
        <v>0</v>
      </c>
      <c r="I14" s="260">
        <f t="shared" si="11"/>
        <v>0</v>
      </c>
      <c r="J14" s="169">
        <f>SUM(J15:J22)</f>
        <v>0</v>
      </c>
      <c r="K14" s="169">
        <f>SUM(K15:K22)</f>
        <v>0</v>
      </c>
      <c r="L14" s="504">
        <f>SUM(L15:L22)</f>
        <v>0</v>
      </c>
      <c r="M14" s="504">
        <f>SUM(M15:M22)</f>
        <v>0</v>
      </c>
      <c r="N14" s="166">
        <f t="shared" ref="N14:N83" si="121">SUM(O14,R14)</f>
        <v>0</v>
      </c>
      <c r="O14" s="262">
        <f t="shared" ref="O14:O83" si="122">SUM(P14:Q14)</f>
        <v>0</v>
      </c>
      <c r="P14" s="568">
        <f>SUM(P15:P22)</f>
        <v>0</v>
      </c>
      <c r="Q14" s="568">
        <f>SUM(Q15:Q22)</f>
        <v>0</v>
      </c>
      <c r="R14" s="262">
        <f t="shared" ref="R14:R83" si="123">SUM(S14:T14)</f>
        <v>0</v>
      </c>
      <c r="S14" s="568">
        <f>SUM(S15:S22)</f>
        <v>0</v>
      </c>
      <c r="T14" s="568">
        <f>SUM(T15:T22)</f>
        <v>0</v>
      </c>
      <c r="U14" s="166">
        <f t="shared" si="15"/>
        <v>0</v>
      </c>
      <c r="V14" s="262">
        <f t="shared" si="53"/>
        <v>0</v>
      </c>
      <c r="W14" s="568">
        <f>SUM(W15:W22)</f>
        <v>0</v>
      </c>
      <c r="X14" s="568">
        <f>SUM(X15:X22)</f>
        <v>0</v>
      </c>
      <c r="Y14" s="262">
        <f t="shared" si="18"/>
        <v>0</v>
      </c>
      <c r="Z14" s="568">
        <f t="shared" ref="Z14:AA14" si="124">SUM(Z15:Z22)</f>
        <v>0</v>
      </c>
      <c r="AA14" s="568">
        <f t="shared" si="124"/>
        <v>0</v>
      </c>
      <c r="AB14" s="262">
        <f t="shared" si="21"/>
        <v>0</v>
      </c>
      <c r="AC14" s="568">
        <f t="shared" ref="AC14:AD14" si="125">SUM(AC15:AC22)</f>
        <v>0</v>
      </c>
      <c r="AD14" s="568">
        <f t="shared" si="125"/>
        <v>0</v>
      </c>
      <c r="AE14" s="262">
        <f t="shared" si="24"/>
        <v>0</v>
      </c>
      <c r="AF14" s="568">
        <f t="shared" ref="AF14:AG14" si="126">SUM(AF15:AF22)</f>
        <v>0</v>
      </c>
      <c r="AG14" s="568">
        <f t="shared" si="126"/>
        <v>0</v>
      </c>
      <c r="AH14" s="166">
        <f t="shared" si="27"/>
        <v>0</v>
      </c>
      <c r="AI14" s="262">
        <f t="shared" si="28"/>
        <v>0</v>
      </c>
      <c r="AJ14" s="568">
        <f>SUM(AJ15:AJ22)</f>
        <v>0</v>
      </c>
      <c r="AK14" s="568"/>
      <c r="AL14" s="166">
        <f t="shared" si="30"/>
        <v>0</v>
      </c>
      <c r="AM14" s="262">
        <f t="shared" si="31"/>
        <v>0</v>
      </c>
      <c r="AN14" s="568">
        <f>SUM(AN15:AN22)</f>
        <v>0</v>
      </c>
      <c r="AO14" s="568"/>
      <c r="AP14" s="262">
        <f t="shared" si="33"/>
        <v>0</v>
      </c>
      <c r="AQ14" s="568">
        <f t="shared" ref="AQ14:AR14" si="127">SUM(AQ15:AQ22)</f>
        <v>0</v>
      </c>
      <c r="AR14" s="568">
        <f t="shared" si="127"/>
        <v>0</v>
      </c>
      <c r="AS14" s="262">
        <f t="shared" si="36"/>
        <v>0</v>
      </c>
      <c r="AT14" s="568">
        <f t="shared" ref="AT14:AU14" si="128">SUM(AT15:AT22)</f>
        <v>0</v>
      </c>
      <c r="AU14" s="568">
        <f t="shared" si="128"/>
        <v>0</v>
      </c>
      <c r="AV14" s="166">
        <f t="shared" si="39"/>
        <v>0</v>
      </c>
      <c r="AW14" s="262">
        <f t="shared" si="40"/>
        <v>0</v>
      </c>
      <c r="AX14" s="568">
        <f t="shared" ref="AX14:AY14" si="129">SUM(AX15:AX22)</f>
        <v>0</v>
      </c>
      <c r="AY14" s="568">
        <f t="shared" si="129"/>
        <v>0</v>
      </c>
      <c r="AZ14" s="166">
        <f t="shared" si="43"/>
        <v>0</v>
      </c>
      <c r="BA14" s="262">
        <f t="shared" si="44"/>
        <v>0</v>
      </c>
      <c r="BB14" s="568">
        <f t="shared" ref="BB14:BC14" si="130">SUM(BB15:BB22)</f>
        <v>0</v>
      </c>
      <c r="BC14" s="568">
        <f t="shared" si="130"/>
        <v>0</v>
      </c>
    </row>
    <row r="15" spans="1:55" ht="13.8" hidden="1" outlineLevel="1">
      <c r="A15" s="131"/>
      <c r="B15" s="20"/>
      <c r="D15" s="22"/>
      <c r="E15" s="30"/>
      <c r="F15" s="22" t="s">
        <v>1209</v>
      </c>
      <c r="G15" s="30" t="s">
        <v>1210</v>
      </c>
      <c r="H15" s="164">
        <f t="shared" ref="H15" si="131">SUM(I15,U15,AH15,AL15,AV15,AZ15,N15)</f>
        <v>0</v>
      </c>
      <c r="I15" s="260">
        <f t="shared" ref="I15" si="132">SUM(J15:M15)</f>
        <v>0</v>
      </c>
      <c r="J15" s="167"/>
      <c r="K15" s="167"/>
      <c r="L15" s="264"/>
      <c r="M15" s="264"/>
      <c r="N15" s="166">
        <f t="shared" ref="N15" si="133">SUM(O15,R15)</f>
        <v>0</v>
      </c>
      <c r="O15" s="262">
        <f t="shared" ref="O15" si="134">SUM(P15:Q15)</f>
        <v>0</v>
      </c>
      <c r="P15" s="167"/>
      <c r="Q15" s="167"/>
      <c r="R15" s="262">
        <f t="shared" ref="R15" si="135">SUM(S15:T15)</f>
        <v>0</v>
      </c>
      <c r="S15" s="167"/>
      <c r="T15" s="167"/>
      <c r="U15" s="166">
        <f t="shared" ref="U15" si="136">SUM(V15,Y15,AB15,AE15)</f>
        <v>0</v>
      </c>
      <c r="V15" s="262">
        <f t="shared" ref="V15" si="137">SUM(W15:X15)</f>
        <v>0</v>
      </c>
      <c r="W15" s="167"/>
      <c r="X15" s="167"/>
      <c r="Y15" s="262">
        <f t="shared" ref="Y15" si="138">SUM(Z15:AA15)</f>
        <v>0</v>
      </c>
      <c r="Z15" s="167"/>
      <c r="AA15" s="167"/>
      <c r="AB15" s="262">
        <f t="shared" ref="AB15" si="139">SUM(AC15:AD15)</f>
        <v>0</v>
      </c>
      <c r="AC15" s="167"/>
      <c r="AD15" s="167"/>
      <c r="AE15" s="262">
        <f t="shared" ref="AE15" si="140">SUM(AF15:AG15)</f>
        <v>0</v>
      </c>
      <c r="AF15" s="167"/>
      <c r="AG15" s="167"/>
      <c r="AH15" s="166">
        <f t="shared" ref="AH15" si="141">SUM(AI15)</f>
        <v>0</v>
      </c>
      <c r="AI15" s="262">
        <f t="shared" ref="AI15" si="142">SUM(AJ15:AK15)</f>
        <v>0</v>
      </c>
      <c r="AJ15" s="167"/>
      <c r="AK15" s="167"/>
      <c r="AL15" s="166">
        <f t="shared" ref="AL15" si="143">SUM(AM15,AS15,AP15)</f>
        <v>0</v>
      </c>
      <c r="AM15" s="262">
        <f t="shared" ref="AM15" si="144">SUM(AN15:AO15)</f>
        <v>0</v>
      </c>
      <c r="AN15" s="167"/>
      <c r="AO15" s="167"/>
      <c r="AP15" s="262">
        <f t="shared" ref="AP15" si="145">SUM(AQ15:AR15)</f>
        <v>0</v>
      </c>
      <c r="AQ15" s="167"/>
      <c r="AR15" s="167"/>
      <c r="AS15" s="262">
        <f t="shared" ref="AS15" si="146">SUM(AT15:AU15)</f>
        <v>0</v>
      </c>
      <c r="AT15" s="167"/>
      <c r="AU15" s="167"/>
      <c r="AV15" s="166">
        <f t="shared" ref="AV15" si="147">SUM(AW15)</f>
        <v>0</v>
      </c>
      <c r="AW15" s="262">
        <f t="shared" ref="AW15" si="148">SUM(AX15:AY15)</f>
        <v>0</v>
      </c>
      <c r="AX15" s="167"/>
      <c r="AY15" s="167"/>
      <c r="AZ15" s="166">
        <f t="shared" ref="AZ15" si="149">SUM(BA15)</f>
        <v>0</v>
      </c>
      <c r="BA15" s="262">
        <f t="shared" ref="BA15" si="150">SUM(BB15:BC15)</f>
        <v>0</v>
      </c>
      <c r="BB15" s="167"/>
      <c r="BC15" s="167"/>
    </row>
    <row r="16" spans="1:55" ht="13.8" hidden="1" outlineLevel="1">
      <c r="A16" s="131"/>
      <c r="B16" s="20"/>
      <c r="D16" s="22"/>
      <c r="E16" s="30"/>
      <c r="F16" s="22" t="s">
        <v>1211</v>
      </c>
      <c r="G16" s="30" t="s">
        <v>1212</v>
      </c>
      <c r="H16" s="164">
        <f t="shared" ref="H16" si="151">SUM(I16,U16,AH16,AL16,AV16,AZ16,N16)</f>
        <v>0</v>
      </c>
      <c r="I16" s="260">
        <f t="shared" ref="I16" si="152">SUM(J16:M16)</f>
        <v>0</v>
      </c>
      <c r="J16" s="167"/>
      <c r="K16" s="167"/>
      <c r="L16" s="264"/>
      <c r="M16" s="264"/>
      <c r="N16" s="166">
        <f t="shared" ref="N16" si="153">SUM(O16,R16)</f>
        <v>0</v>
      </c>
      <c r="O16" s="262">
        <f t="shared" ref="O16" si="154">SUM(P16:Q16)</f>
        <v>0</v>
      </c>
      <c r="P16" s="167"/>
      <c r="Q16" s="167"/>
      <c r="R16" s="262">
        <f t="shared" ref="R16" si="155">SUM(S16:T16)</f>
        <v>0</v>
      </c>
      <c r="S16" s="167"/>
      <c r="T16" s="167"/>
      <c r="U16" s="166">
        <f t="shared" ref="U16" si="156">SUM(V16,Y16,AB16,AE16)</f>
        <v>0</v>
      </c>
      <c r="V16" s="262">
        <f t="shared" ref="V16" si="157">SUM(W16:X16)</f>
        <v>0</v>
      </c>
      <c r="W16" s="167"/>
      <c r="X16" s="167"/>
      <c r="Y16" s="262">
        <f t="shared" ref="Y16" si="158">SUM(Z16:AA16)</f>
        <v>0</v>
      </c>
      <c r="Z16" s="167"/>
      <c r="AA16" s="167"/>
      <c r="AB16" s="262">
        <f t="shared" ref="AB16" si="159">SUM(AC16:AD16)</f>
        <v>0</v>
      </c>
      <c r="AC16" s="167"/>
      <c r="AD16" s="167"/>
      <c r="AE16" s="262">
        <f t="shared" ref="AE16" si="160">SUM(AF16:AG16)</f>
        <v>0</v>
      </c>
      <c r="AF16" s="167"/>
      <c r="AG16" s="167"/>
      <c r="AH16" s="166">
        <f t="shared" ref="AH16" si="161">SUM(AI16)</f>
        <v>0</v>
      </c>
      <c r="AI16" s="262">
        <f t="shared" ref="AI16" si="162">SUM(AJ16:AK16)</f>
        <v>0</v>
      </c>
      <c r="AJ16" s="167"/>
      <c r="AK16" s="167"/>
      <c r="AL16" s="166">
        <f t="shared" ref="AL16" si="163">SUM(AM16,AS16,AP16)</f>
        <v>0</v>
      </c>
      <c r="AM16" s="262">
        <f t="shared" ref="AM16" si="164">SUM(AN16:AO16)</f>
        <v>0</v>
      </c>
      <c r="AN16" s="167"/>
      <c r="AO16" s="167"/>
      <c r="AP16" s="262">
        <f t="shared" ref="AP16" si="165">SUM(AQ16:AR16)</f>
        <v>0</v>
      </c>
      <c r="AQ16" s="167"/>
      <c r="AR16" s="167"/>
      <c r="AS16" s="262">
        <f t="shared" ref="AS16" si="166">SUM(AT16:AU16)</f>
        <v>0</v>
      </c>
      <c r="AT16" s="167"/>
      <c r="AU16" s="167"/>
      <c r="AV16" s="166">
        <f t="shared" ref="AV16" si="167">SUM(AW16)</f>
        <v>0</v>
      </c>
      <c r="AW16" s="262">
        <f t="shared" ref="AW16" si="168">SUM(AX16:AY16)</f>
        <v>0</v>
      </c>
      <c r="AX16" s="167"/>
      <c r="AY16" s="167"/>
      <c r="AZ16" s="166">
        <f t="shared" ref="AZ16" si="169">SUM(BA16)</f>
        <v>0</v>
      </c>
      <c r="BA16" s="262">
        <f t="shared" ref="BA16" si="170">SUM(BB16:BC16)</f>
        <v>0</v>
      </c>
      <c r="BB16" s="167"/>
      <c r="BC16" s="167"/>
    </row>
    <row r="17" spans="1:55" ht="13.8" hidden="1" outlineLevel="1">
      <c r="A17" s="131"/>
      <c r="B17" s="20"/>
      <c r="D17" s="22"/>
      <c r="E17" s="30"/>
      <c r="F17" s="22" t="s">
        <v>1213</v>
      </c>
      <c r="G17" s="30" t="s">
        <v>1214</v>
      </c>
      <c r="H17" s="164">
        <f t="shared" ref="H17" si="171">SUM(I17,U17,AH17,AL17,AV17,AZ17,N17)</f>
        <v>0</v>
      </c>
      <c r="I17" s="260">
        <f t="shared" ref="I17" si="172">SUM(J17:M17)</f>
        <v>0</v>
      </c>
      <c r="J17" s="167"/>
      <c r="K17" s="167"/>
      <c r="L17" s="264"/>
      <c r="M17" s="264"/>
      <c r="N17" s="166">
        <f t="shared" ref="N17" si="173">SUM(O17,R17)</f>
        <v>0</v>
      </c>
      <c r="O17" s="262">
        <f t="shared" ref="O17" si="174">SUM(P17:Q17)</f>
        <v>0</v>
      </c>
      <c r="P17" s="167"/>
      <c r="Q17" s="167"/>
      <c r="R17" s="262">
        <f t="shared" ref="R17" si="175">SUM(S17:T17)</f>
        <v>0</v>
      </c>
      <c r="S17" s="167"/>
      <c r="T17" s="167"/>
      <c r="U17" s="166">
        <f t="shared" ref="U17" si="176">SUM(V17,Y17,AB17,AE17)</f>
        <v>0</v>
      </c>
      <c r="V17" s="262">
        <f t="shared" ref="V17" si="177">SUM(W17:X17)</f>
        <v>0</v>
      </c>
      <c r="W17" s="167"/>
      <c r="X17" s="167"/>
      <c r="Y17" s="262">
        <f t="shared" ref="Y17" si="178">SUM(Z17:AA17)</f>
        <v>0</v>
      </c>
      <c r="Z17" s="167"/>
      <c r="AA17" s="167"/>
      <c r="AB17" s="262">
        <f t="shared" ref="AB17" si="179">SUM(AC17:AD17)</f>
        <v>0</v>
      </c>
      <c r="AC17" s="167"/>
      <c r="AD17" s="167"/>
      <c r="AE17" s="262">
        <f t="shared" ref="AE17" si="180">SUM(AF17:AG17)</f>
        <v>0</v>
      </c>
      <c r="AF17" s="167"/>
      <c r="AG17" s="167"/>
      <c r="AH17" s="166">
        <f t="shared" ref="AH17" si="181">SUM(AI17)</f>
        <v>0</v>
      </c>
      <c r="AI17" s="262">
        <f t="shared" ref="AI17" si="182">SUM(AJ17:AK17)</f>
        <v>0</v>
      </c>
      <c r="AJ17" s="167"/>
      <c r="AK17" s="167"/>
      <c r="AL17" s="166">
        <f t="shared" ref="AL17" si="183">SUM(AM17,AS17,AP17)</f>
        <v>0</v>
      </c>
      <c r="AM17" s="262">
        <f t="shared" ref="AM17" si="184">SUM(AN17:AO17)</f>
        <v>0</v>
      </c>
      <c r="AN17" s="167"/>
      <c r="AO17" s="167"/>
      <c r="AP17" s="262">
        <f t="shared" ref="AP17" si="185">SUM(AQ17:AR17)</f>
        <v>0</v>
      </c>
      <c r="AQ17" s="167"/>
      <c r="AR17" s="167"/>
      <c r="AS17" s="262">
        <f t="shared" ref="AS17" si="186">SUM(AT17:AU17)</f>
        <v>0</v>
      </c>
      <c r="AT17" s="167"/>
      <c r="AU17" s="167"/>
      <c r="AV17" s="166">
        <f t="shared" ref="AV17" si="187">SUM(AW17)</f>
        <v>0</v>
      </c>
      <c r="AW17" s="262">
        <f t="shared" ref="AW17" si="188">SUM(AX17:AY17)</f>
        <v>0</v>
      </c>
      <c r="AX17" s="167"/>
      <c r="AY17" s="167"/>
      <c r="AZ17" s="166">
        <f t="shared" ref="AZ17" si="189">SUM(BA17)</f>
        <v>0</v>
      </c>
      <c r="BA17" s="262">
        <f t="shared" ref="BA17" si="190">SUM(BB17:BC17)</f>
        <v>0</v>
      </c>
      <c r="BB17" s="167"/>
      <c r="BC17" s="167"/>
    </row>
    <row r="18" spans="1:55" ht="13.8" hidden="1" outlineLevel="1">
      <c r="A18" s="131"/>
      <c r="B18" s="20"/>
      <c r="D18" s="22"/>
      <c r="E18" s="30"/>
      <c r="F18" s="22" t="s">
        <v>1215</v>
      </c>
      <c r="G18" s="30" t="s">
        <v>1216</v>
      </c>
      <c r="H18" s="164">
        <f t="shared" ref="H18:H20" si="191">SUM(I18,U18,AH18,AL18,AV18,AZ18,N18)</f>
        <v>0</v>
      </c>
      <c r="I18" s="260">
        <f t="shared" ref="I18:I20" si="192">SUM(J18:M18)</f>
        <v>0</v>
      </c>
      <c r="J18" s="167"/>
      <c r="K18" s="167"/>
      <c r="L18" s="264"/>
      <c r="M18" s="264"/>
      <c r="N18" s="166">
        <f t="shared" ref="N18:N20" si="193">SUM(O18,R18)</f>
        <v>0</v>
      </c>
      <c r="O18" s="262">
        <f t="shared" ref="O18:O20" si="194">SUM(P18:Q18)</f>
        <v>0</v>
      </c>
      <c r="P18" s="167"/>
      <c r="Q18" s="167"/>
      <c r="R18" s="262">
        <f t="shared" ref="R18:R20" si="195">SUM(S18:T18)</f>
        <v>0</v>
      </c>
      <c r="S18" s="167"/>
      <c r="T18" s="167"/>
      <c r="U18" s="166">
        <f t="shared" ref="U18:U20" si="196">SUM(V18,Y18,AB18,AE18)</f>
        <v>0</v>
      </c>
      <c r="V18" s="262">
        <f t="shared" ref="V18:V20" si="197">SUM(W18:X18)</f>
        <v>0</v>
      </c>
      <c r="W18" s="167"/>
      <c r="X18" s="167"/>
      <c r="Y18" s="262">
        <f t="shared" ref="Y18:Y20" si="198">SUM(Z18:AA18)</f>
        <v>0</v>
      </c>
      <c r="Z18" s="167"/>
      <c r="AA18" s="167"/>
      <c r="AB18" s="262">
        <f t="shared" ref="AB18:AB20" si="199">SUM(AC18:AD18)</f>
        <v>0</v>
      </c>
      <c r="AC18" s="167"/>
      <c r="AD18" s="167"/>
      <c r="AE18" s="262">
        <f t="shared" ref="AE18:AE20" si="200">SUM(AF18:AG18)</f>
        <v>0</v>
      </c>
      <c r="AF18" s="167"/>
      <c r="AG18" s="167"/>
      <c r="AH18" s="166">
        <f t="shared" ref="AH18:AH20" si="201">SUM(AI18)</f>
        <v>0</v>
      </c>
      <c r="AI18" s="262">
        <f t="shared" ref="AI18:AI20" si="202">SUM(AJ18:AK18)</f>
        <v>0</v>
      </c>
      <c r="AJ18" s="167"/>
      <c r="AK18" s="167"/>
      <c r="AL18" s="166">
        <f t="shared" ref="AL18:AL20" si="203">SUM(AM18,AS18,AP18)</f>
        <v>0</v>
      </c>
      <c r="AM18" s="262">
        <f t="shared" ref="AM18:AM20" si="204">SUM(AN18:AO18)</f>
        <v>0</v>
      </c>
      <c r="AN18" s="167"/>
      <c r="AO18" s="167"/>
      <c r="AP18" s="262">
        <f t="shared" ref="AP18:AP20" si="205">SUM(AQ18:AR18)</f>
        <v>0</v>
      </c>
      <c r="AQ18" s="167"/>
      <c r="AR18" s="167"/>
      <c r="AS18" s="262">
        <f t="shared" ref="AS18:AS20" si="206">SUM(AT18:AU18)</f>
        <v>0</v>
      </c>
      <c r="AT18" s="167"/>
      <c r="AU18" s="167"/>
      <c r="AV18" s="166">
        <f t="shared" ref="AV18:AV20" si="207">SUM(AW18)</f>
        <v>0</v>
      </c>
      <c r="AW18" s="262">
        <f t="shared" ref="AW18:AW20" si="208">SUM(AX18:AY18)</f>
        <v>0</v>
      </c>
      <c r="AX18" s="167"/>
      <c r="AY18" s="167"/>
      <c r="AZ18" s="166">
        <f t="shared" ref="AZ18:AZ20" si="209">SUM(BA18)</f>
        <v>0</v>
      </c>
      <c r="BA18" s="262">
        <f t="shared" ref="BA18:BA20" si="210">SUM(BB18:BC18)</f>
        <v>0</v>
      </c>
      <c r="BB18" s="167"/>
      <c r="BC18" s="167"/>
    </row>
    <row r="19" spans="1:55" ht="13.8" hidden="1" outlineLevel="1">
      <c r="A19" s="131"/>
      <c r="B19" s="20"/>
      <c r="D19" s="22"/>
      <c r="E19" s="30"/>
      <c r="F19" s="22" t="s">
        <v>1217</v>
      </c>
      <c r="G19" s="30" t="s">
        <v>1218</v>
      </c>
      <c r="H19" s="164">
        <f t="shared" ref="H19" si="211">SUM(I19,U19,AH19,AL19,AV19,AZ19,N19)</f>
        <v>0</v>
      </c>
      <c r="I19" s="260">
        <f t="shared" ref="I19" si="212">SUM(J19:M19)</f>
        <v>0</v>
      </c>
      <c r="J19" s="167"/>
      <c r="K19" s="167"/>
      <c r="L19" s="264"/>
      <c r="M19" s="264"/>
      <c r="N19" s="166">
        <f t="shared" ref="N19" si="213">SUM(O19,R19)</f>
        <v>0</v>
      </c>
      <c r="O19" s="262">
        <f t="shared" ref="O19" si="214">SUM(P19:Q19)</f>
        <v>0</v>
      </c>
      <c r="P19" s="167"/>
      <c r="Q19" s="167"/>
      <c r="R19" s="262">
        <f t="shared" ref="R19" si="215">SUM(S19:T19)</f>
        <v>0</v>
      </c>
      <c r="S19" s="167"/>
      <c r="T19" s="167"/>
      <c r="U19" s="166">
        <f t="shared" ref="U19" si="216">SUM(V19,Y19,AB19,AE19)</f>
        <v>0</v>
      </c>
      <c r="V19" s="262">
        <f t="shared" ref="V19" si="217">SUM(W19:X19)</f>
        <v>0</v>
      </c>
      <c r="W19" s="167"/>
      <c r="X19" s="167"/>
      <c r="Y19" s="262">
        <f t="shared" ref="Y19" si="218">SUM(Z19:AA19)</f>
        <v>0</v>
      </c>
      <c r="Z19" s="167"/>
      <c r="AA19" s="167"/>
      <c r="AB19" s="262">
        <f t="shared" ref="AB19" si="219">SUM(AC19:AD19)</f>
        <v>0</v>
      </c>
      <c r="AC19" s="167"/>
      <c r="AD19" s="167"/>
      <c r="AE19" s="262">
        <f t="shared" ref="AE19" si="220">SUM(AF19:AG19)</f>
        <v>0</v>
      </c>
      <c r="AF19" s="167"/>
      <c r="AG19" s="167"/>
      <c r="AH19" s="166">
        <f t="shared" ref="AH19" si="221">SUM(AI19)</f>
        <v>0</v>
      </c>
      <c r="AI19" s="262">
        <f t="shared" ref="AI19" si="222">SUM(AJ19:AK19)</f>
        <v>0</v>
      </c>
      <c r="AJ19" s="167"/>
      <c r="AK19" s="167"/>
      <c r="AL19" s="166">
        <f t="shared" ref="AL19" si="223">SUM(AM19,AS19,AP19)</f>
        <v>0</v>
      </c>
      <c r="AM19" s="262">
        <f t="shared" ref="AM19" si="224">SUM(AN19:AO19)</f>
        <v>0</v>
      </c>
      <c r="AN19" s="167"/>
      <c r="AO19" s="167"/>
      <c r="AP19" s="262">
        <f t="shared" ref="AP19" si="225">SUM(AQ19:AR19)</f>
        <v>0</v>
      </c>
      <c r="AQ19" s="167"/>
      <c r="AR19" s="167"/>
      <c r="AS19" s="262">
        <f t="shared" ref="AS19" si="226">SUM(AT19:AU19)</f>
        <v>0</v>
      </c>
      <c r="AT19" s="167"/>
      <c r="AU19" s="167"/>
      <c r="AV19" s="166">
        <f t="shared" ref="AV19" si="227">SUM(AW19)</f>
        <v>0</v>
      </c>
      <c r="AW19" s="262">
        <f t="shared" ref="AW19" si="228">SUM(AX19:AY19)</f>
        <v>0</v>
      </c>
      <c r="AX19" s="167"/>
      <c r="AY19" s="167"/>
      <c r="AZ19" s="166">
        <f t="shared" ref="AZ19" si="229">SUM(BA19)</f>
        <v>0</v>
      </c>
      <c r="BA19" s="262">
        <f t="shared" ref="BA19" si="230">SUM(BB19:BC19)</f>
        <v>0</v>
      </c>
      <c r="BB19" s="167"/>
      <c r="BC19" s="167"/>
    </row>
    <row r="20" spans="1:55" ht="13.8" hidden="1" outlineLevel="1">
      <c r="A20" s="131"/>
      <c r="B20" s="20"/>
      <c r="D20" s="22"/>
      <c r="E20" s="30"/>
      <c r="F20" s="22" t="s">
        <v>1219</v>
      </c>
      <c r="G20" s="30" t="s">
        <v>1220</v>
      </c>
      <c r="H20" s="164">
        <f t="shared" si="191"/>
        <v>0</v>
      </c>
      <c r="I20" s="260">
        <f t="shared" si="192"/>
        <v>0</v>
      </c>
      <c r="J20" s="167"/>
      <c r="K20" s="167"/>
      <c r="L20" s="264"/>
      <c r="M20" s="264"/>
      <c r="N20" s="166">
        <f t="shared" si="193"/>
        <v>0</v>
      </c>
      <c r="O20" s="262">
        <f t="shared" si="194"/>
        <v>0</v>
      </c>
      <c r="P20" s="167"/>
      <c r="Q20" s="167"/>
      <c r="R20" s="262">
        <f t="shared" si="195"/>
        <v>0</v>
      </c>
      <c r="S20" s="167"/>
      <c r="T20" s="167"/>
      <c r="U20" s="166">
        <f t="shared" si="196"/>
        <v>0</v>
      </c>
      <c r="V20" s="262">
        <f t="shared" si="197"/>
        <v>0</v>
      </c>
      <c r="W20" s="167"/>
      <c r="X20" s="167"/>
      <c r="Y20" s="262">
        <f t="shared" si="198"/>
        <v>0</v>
      </c>
      <c r="Z20" s="167"/>
      <c r="AA20" s="167"/>
      <c r="AB20" s="262">
        <f t="shared" si="199"/>
        <v>0</v>
      </c>
      <c r="AC20" s="167"/>
      <c r="AD20" s="167"/>
      <c r="AE20" s="262">
        <f t="shared" si="200"/>
        <v>0</v>
      </c>
      <c r="AF20" s="167"/>
      <c r="AG20" s="167"/>
      <c r="AH20" s="166">
        <f t="shared" si="201"/>
        <v>0</v>
      </c>
      <c r="AI20" s="262">
        <f t="shared" si="202"/>
        <v>0</v>
      </c>
      <c r="AJ20" s="167"/>
      <c r="AK20" s="167"/>
      <c r="AL20" s="166">
        <f t="shared" si="203"/>
        <v>0</v>
      </c>
      <c r="AM20" s="262">
        <f t="shared" si="204"/>
        <v>0</v>
      </c>
      <c r="AN20" s="167"/>
      <c r="AO20" s="167"/>
      <c r="AP20" s="262">
        <f t="shared" si="205"/>
        <v>0</v>
      </c>
      <c r="AQ20" s="167"/>
      <c r="AR20" s="167"/>
      <c r="AS20" s="262">
        <f t="shared" si="206"/>
        <v>0</v>
      </c>
      <c r="AT20" s="167"/>
      <c r="AU20" s="167"/>
      <c r="AV20" s="166">
        <f t="shared" si="207"/>
        <v>0</v>
      </c>
      <c r="AW20" s="262">
        <f t="shared" si="208"/>
        <v>0</v>
      </c>
      <c r="AX20" s="167"/>
      <c r="AY20" s="167"/>
      <c r="AZ20" s="166">
        <f t="shared" si="209"/>
        <v>0</v>
      </c>
      <c r="BA20" s="262">
        <f t="shared" si="210"/>
        <v>0</v>
      </c>
      <c r="BB20" s="167"/>
      <c r="BC20" s="167"/>
    </row>
    <row r="21" spans="1:55" ht="13.8" hidden="1" outlineLevel="1">
      <c r="A21" s="131"/>
      <c r="B21" s="18"/>
      <c r="C21" s="58"/>
      <c r="D21" s="22" t="s">
        <v>359</v>
      </c>
      <c r="E21" s="30" t="s">
        <v>39</v>
      </c>
      <c r="F21" s="22"/>
      <c r="G21" s="30"/>
      <c r="H21" s="164">
        <f t="shared" si="10"/>
        <v>0</v>
      </c>
      <c r="I21" s="260">
        <f t="shared" si="11"/>
        <v>0</v>
      </c>
      <c r="J21" s="167"/>
      <c r="K21" s="167"/>
      <c r="L21" s="264"/>
      <c r="M21" s="264"/>
      <c r="N21" s="166">
        <f t="shared" si="121"/>
        <v>0</v>
      </c>
      <c r="O21" s="262">
        <f t="shared" si="122"/>
        <v>0</v>
      </c>
      <c r="P21" s="167"/>
      <c r="Q21" s="167"/>
      <c r="R21" s="262">
        <f t="shared" si="123"/>
        <v>0</v>
      </c>
      <c r="S21" s="167"/>
      <c r="T21" s="167"/>
      <c r="U21" s="166">
        <f t="shared" si="15"/>
        <v>0</v>
      </c>
      <c r="V21" s="262">
        <f t="shared" si="16"/>
        <v>0</v>
      </c>
      <c r="W21" s="167"/>
      <c r="X21" s="167"/>
      <c r="Y21" s="262">
        <f t="shared" si="18"/>
        <v>0</v>
      </c>
      <c r="Z21" s="167"/>
      <c r="AA21" s="167"/>
      <c r="AB21" s="262">
        <f t="shared" si="21"/>
        <v>0</v>
      </c>
      <c r="AC21" s="167"/>
      <c r="AD21" s="167"/>
      <c r="AE21" s="262">
        <f t="shared" si="24"/>
        <v>0</v>
      </c>
      <c r="AF21" s="167"/>
      <c r="AG21" s="167"/>
      <c r="AH21" s="166">
        <f t="shared" si="27"/>
        <v>0</v>
      </c>
      <c r="AI21" s="262">
        <f t="shared" si="28"/>
        <v>0</v>
      </c>
      <c r="AJ21" s="167"/>
      <c r="AK21" s="167"/>
      <c r="AL21" s="166">
        <f t="shared" si="30"/>
        <v>0</v>
      </c>
      <c r="AM21" s="262">
        <f t="shared" si="31"/>
        <v>0</v>
      </c>
      <c r="AN21" s="167"/>
      <c r="AO21" s="167"/>
      <c r="AP21" s="262">
        <f t="shared" si="33"/>
        <v>0</v>
      </c>
      <c r="AQ21" s="167"/>
      <c r="AR21" s="167"/>
      <c r="AS21" s="262">
        <f t="shared" si="36"/>
        <v>0</v>
      </c>
      <c r="AT21" s="167"/>
      <c r="AU21" s="167"/>
      <c r="AV21" s="166">
        <f t="shared" si="39"/>
        <v>0</v>
      </c>
      <c r="AW21" s="262">
        <f t="shared" si="40"/>
        <v>0</v>
      </c>
      <c r="AX21" s="167"/>
      <c r="AY21" s="167"/>
      <c r="AZ21" s="166">
        <f t="shared" si="43"/>
        <v>0</v>
      </c>
      <c r="BA21" s="262">
        <f t="shared" si="44"/>
        <v>0</v>
      </c>
      <c r="BB21" s="167"/>
      <c r="BC21" s="167"/>
    </row>
    <row r="22" spans="1:55" ht="13.8" hidden="1" outlineLevel="1">
      <c r="A22" s="131"/>
      <c r="B22" s="18"/>
      <c r="C22" s="58"/>
      <c r="D22" s="22" t="s">
        <v>360</v>
      </c>
      <c r="E22" s="30" t="s">
        <v>351</v>
      </c>
      <c r="F22" s="22"/>
      <c r="G22" s="30"/>
      <c r="H22" s="164">
        <f t="shared" si="10"/>
        <v>0</v>
      </c>
      <c r="I22" s="260">
        <f t="shared" si="11"/>
        <v>0</v>
      </c>
      <c r="J22" s="167"/>
      <c r="K22" s="167"/>
      <c r="L22" s="264"/>
      <c r="M22" s="264"/>
      <c r="N22" s="166">
        <f t="shared" si="121"/>
        <v>0</v>
      </c>
      <c r="O22" s="262">
        <f t="shared" si="122"/>
        <v>0</v>
      </c>
      <c r="P22" s="167"/>
      <c r="Q22" s="167"/>
      <c r="R22" s="262">
        <f t="shared" si="123"/>
        <v>0</v>
      </c>
      <c r="S22" s="167"/>
      <c r="T22" s="167"/>
      <c r="U22" s="166">
        <f t="shared" si="15"/>
        <v>0</v>
      </c>
      <c r="V22" s="262">
        <f t="shared" si="16"/>
        <v>0</v>
      </c>
      <c r="W22" s="167"/>
      <c r="X22" s="167"/>
      <c r="Y22" s="262">
        <f t="shared" si="18"/>
        <v>0</v>
      </c>
      <c r="Z22" s="167"/>
      <c r="AA22" s="167"/>
      <c r="AB22" s="262">
        <f t="shared" si="21"/>
        <v>0</v>
      </c>
      <c r="AC22" s="167"/>
      <c r="AD22" s="167"/>
      <c r="AE22" s="262">
        <f t="shared" si="24"/>
        <v>0</v>
      </c>
      <c r="AF22" s="167"/>
      <c r="AG22" s="167"/>
      <c r="AH22" s="166">
        <f t="shared" si="27"/>
        <v>0</v>
      </c>
      <c r="AI22" s="262">
        <f t="shared" si="28"/>
        <v>0</v>
      </c>
      <c r="AJ22" s="167"/>
      <c r="AK22" s="167"/>
      <c r="AL22" s="166">
        <f t="shared" si="30"/>
        <v>0</v>
      </c>
      <c r="AM22" s="262">
        <f t="shared" si="31"/>
        <v>0</v>
      </c>
      <c r="AN22" s="167"/>
      <c r="AO22" s="167"/>
      <c r="AP22" s="262">
        <f t="shared" si="33"/>
        <v>0</v>
      </c>
      <c r="AQ22" s="167"/>
      <c r="AR22" s="167"/>
      <c r="AS22" s="262">
        <f t="shared" si="36"/>
        <v>0</v>
      </c>
      <c r="AT22" s="167"/>
      <c r="AU22" s="167"/>
      <c r="AV22" s="166">
        <f t="shared" si="39"/>
        <v>0</v>
      </c>
      <c r="AW22" s="262">
        <f t="shared" si="40"/>
        <v>0</v>
      </c>
      <c r="AX22" s="167"/>
      <c r="AY22" s="167"/>
      <c r="AZ22" s="166">
        <f t="shared" si="43"/>
        <v>0</v>
      </c>
      <c r="BA22" s="262">
        <f t="shared" si="44"/>
        <v>0</v>
      </c>
      <c r="BB22" s="167"/>
      <c r="BC22" s="167"/>
    </row>
    <row r="23" spans="1:55" s="130" customFormat="1" ht="13.8" collapsed="1">
      <c r="A23" s="127"/>
      <c r="B23" s="18" t="s">
        <v>361</v>
      </c>
      <c r="C23" s="12" t="s">
        <v>33</v>
      </c>
      <c r="D23" s="14"/>
      <c r="E23" s="134"/>
      <c r="F23" s="14"/>
      <c r="G23" s="134"/>
      <c r="H23" s="164">
        <f t="shared" si="10"/>
        <v>0</v>
      </c>
      <c r="I23" s="260">
        <f t="shared" si="11"/>
        <v>0</v>
      </c>
      <c r="J23" s="168">
        <f>SUM(J24)</f>
        <v>0</v>
      </c>
      <c r="K23" s="168">
        <f>SUM(K24)</f>
        <v>0</v>
      </c>
      <c r="L23" s="263">
        <f>SUM(L24)</f>
        <v>0</v>
      </c>
      <c r="M23" s="263">
        <f>SUM(M24)</f>
        <v>0</v>
      </c>
      <c r="N23" s="166">
        <f t="shared" si="121"/>
        <v>0</v>
      </c>
      <c r="O23" s="262">
        <f t="shared" si="122"/>
        <v>0</v>
      </c>
      <c r="P23" s="567">
        <f>SUM(P24)</f>
        <v>0</v>
      </c>
      <c r="Q23" s="567">
        <f>SUM(Q24)</f>
        <v>0</v>
      </c>
      <c r="R23" s="262">
        <f t="shared" si="123"/>
        <v>0</v>
      </c>
      <c r="S23" s="567">
        <f>SUM(S24)</f>
        <v>0</v>
      </c>
      <c r="T23" s="567">
        <f>SUM(T24)</f>
        <v>0</v>
      </c>
      <c r="U23" s="166">
        <f t="shared" si="15"/>
        <v>0</v>
      </c>
      <c r="V23" s="262">
        <f t="shared" si="16"/>
        <v>0</v>
      </c>
      <c r="W23" s="567">
        <f>SUM(W24)</f>
        <v>0</v>
      </c>
      <c r="X23" s="567">
        <f>SUM(X24)</f>
        <v>0</v>
      </c>
      <c r="Y23" s="262">
        <f t="shared" si="18"/>
        <v>0</v>
      </c>
      <c r="Z23" s="567">
        <f>SUM(Z24)</f>
        <v>0</v>
      </c>
      <c r="AA23" s="567">
        <f>SUM(AA24)</f>
        <v>0</v>
      </c>
      <c r="AB23" s="262">
        <f t="shared" si="21"/>
        <v>0</v>
      </c>
      <c r="AC23" s="567">
        <f>SUM(AC24)</f>
        <v>0</v>
      </c>
      <c r="AD23" s="567">
        <f>SUM(AD24)</f>
        <v>0</v>
      </c>
      <c r="AE23" s="262">
        <f t="shared" si="24"/>
        <v>0</v>
      </c>
      <c r="AF23" s="567">
        <f>SUM(AF24)</f>
        <v>0</v>
      </c>
      <c r="AG23" s="567">
        <f>SUM(AG24)</f>
        <v>0</v>
      </c>
      <c r="AH23" s="166">
        <f t="shared" si="27"/>
        <v>0</v>
      </c>
      <c r="AI23" s="262">
        <f t="shared" si="28"/>
        <v>0</v>
      </c>
      <c r="AJ23" s="567">
        <f>SUM(AJ24)</f>
        <v>0</v>
      </c>
      <c r="AK23" s="567">
        <f>SUM(AK24)</f>
        <v>0</v>
      </c>
      <c r="AL23" s="166">
        <f t="shared" si="30"/>
        <v>0</v>
      </c>
      <c r="AM23" s="262">
        <f t="shared" si="31"/>
        <v>0</v>
      </c>
      <c r="AN23" s="567">
        <f t="shared" ref="AN23:AO23" si="231">SUM(AN24)</f>
        <v>0</v>
      </c>
      <c r="AO23" s="567">
        <f t="shared" si="231"/>
        <v>0</v>
      </c>
      <c r="AP23" s="262">
        <f t="shared" si="33"/>
        <v>0</v>
      </c>
      <c r="AQ23" s="567">
        <f t="shared" ref="AQ23:AR23" si="232">SUM(AQ24)</f>
        <v>0</v>
      </c>
      <c r="AR23" s="567">
        <f t="shared" si="232"/>
        <v>0</v>
      </c>
      <c r="AS23" s="262">
        <f t="shared" si="36"/>
        <v>0</v>
      </c>
      <c r="AT23" s="567">
        <f>SUM(AT24)</f>
        <v>0</v>
      </c>
      <c r="AU23" s="567">
        <f>SUM(AU24)</f>
        <v>0</v>
      </c>
      <c r="AV23" s="166">
        <f t="shared" si="39"/>
        <v>0</v>
      </c>
      <c r="AW23" s="262">
        <f t="shared" si="40"/>
        <v>0</v>
      </c>
      <c r="AX23" s="567">
        <f t="shared" ref="AX23:AY23" si="233">SUM(AX24)</f>
        <v>0</v>
      </c>
      <c r="AY23" s="567">
        <f t="shared" si="233"/>
        <v>0</v>
      </c>
      <c r="AZ23" s="166">
        <f t="shared" si="43"/>
        <v>0</v>
      </c>
      <c r="BA23" s="262">
        <f t="shared" si="44"/>
        <v>0</v>
      </c>
      <c r="BB23" s="567">
        <f>SUM(BB24)</f>
        <v>0</v>
      </c>
      <c r="BC23" s="567">
        <f>SUM(BC24)</f>
        <v>0</v>
      </c>
    </row>
    <row r="24" spans="1:55" ht="13.8" hidden="1" outlineLevel="1">
      <c r="A24" s="131"/>
      <c r="B24" s="22"/>
      <c r="C24" s="30"/>
      <c r="D24" s="22" t="s">
        <v>362</v>
      </c>
      <c r="E24" s="30" t="s">
        <v>33</v>
      </c>
      <c r="F24" s="22"/>
      <c r="G24" s="30"/>
      <c r="H24" s="164">
        <f t="shared" si="10"/>
        <v>0</v>
      </c>
      <c r="I24" s="260">
        <f t="shared" si="11"/>
        <v>0</v>
      </c>
      <c r="J24" s="167"/>
      <c r="K24" s="264"/>
      <c r="L24" s="264"/>
      <c r="M24" s="264"/>
      <c r="N24" s="166">
        <f t="shared" si="121"/>
        <v>0</v>
      </c>
      <c r="O24" s="262">
        <f t="shared" si="122"/>
        <v>0</v>
      </c>
      <c r="P24" s="167"/>
      <c r="Q24" s="167"/>
      <c r="R24" s="262">
        <f t="shared" si="123"/>
        <v>0</v>
      </c>
      <c r="S24" s="167"/>
      <c r="T24" s="167"/>
      <c r="U24" s="166">
        <f t="shared" si="15"/>
        <v>0</v>
      </c>
      <c r="V24" s="262">
        <f t="shared" si="16"/>
        <v>0</v>
      </c>
      <c r="W24" s="167"/>
      <c r="X24" s="167"/>
      <c r="Y24" s="262">
        <f t="shared" si="18"/>
        <v>0</v>
      </c>
      <c r="Z24" s="167"/>
      <c r="AA24" s="167"/>
      <c r="AB24" s="262">
        <f t="shared" si="21"/>
        <v>0</v>
      </c>
      <c r="AC24" s="167"/>
      <c r="AD24" s="167"/>
      <c r="AE24" s="262">
        <f t="shared" si="24"/>
        <v>0</v>
      </c>
      <c r="AF24" s="167"/>
      <c r="AG24" s="167"/>
      <c r="AH24" s="166">
        <f t="shared" si="27"/>
        <v>0</v>
      </c>
      <c r="AI24" s="262">
        <f t="shared" si="28"/>
        <v>0</v>
      </c>
      <c r="AJ24" s="167"/>
      <c r="AK24" s="167"/>
      <c r="AL24" s="166">
        <f t="shared" si="30"/>
        <v>0</v>
      </c>
      <c r="AM24" s="262">
        <f t="shared" si="31"/>
        <v>0</v>
      </c>
      <c r="AN24" s="167"/>
      <c r="AO24" s="167"/>
      <c r="AP24" s="262">
        <f t="shared" si="33"/>
        <v>0</v>
      </c>
      <c r="AQ24" s="167"/>
      <c r="AR24" s="167"/>
      <c r="AS24" s="262">
        <f t="shared" si="36"/>
        <v>0</v>
      </c>
      <c r="AT24" s="167"/>
      <c r="AU24" s="167"/>
      <c r="AV24" s="166">
        <f t="shared" si="39"/>
        <v>0</v>
      </c>
      <c r="AW24" s="262">
        <f t="shared" si="40"/>
        <v>0</v>
      </c>
      <c r="AX24" s="167"/>
      <c r="AY24" s="167"/>
      <c r="AZ24" s="166">
        <f t="shared" si="43"/>
        <v>0</v>
      </c>
      <c r="BA24" s="262">
        <f t="shared" si="44"/>
        <v>0</v>
      </c>
      <c r="BB24" s="167"/>
      <c r="BC24" s="167"/>
    </row>
    <row r="25" spans="1:55" s="130" customFormat="1" ht="13.8">
      <c r="A25" s="127"/>
      <c r="B25" s="18" t="s">
        <v>363</v>
      </c>
      <c r="C25" s="12" t="s">
        <v>34</v>
      </c>
      <c r="D25" s="14"/>
      <c r="E25" s="134"/>
      <c r="F25" s="14"/>
      <c r="G25" s="134"/>
      <c r="H25" s="164">
        <f>SUM(I25,U25,AH25,AL25,AV25,AZ25,N25)</f>
        <v>36000</v>
      </c>
      <c r="I25" s="260">
        <f>SUM(J25:M25)</f>
        <v>0</v>
      </c>
      <c r="J25" s="168">
        <f>SUM(J26,J29,J35,J40,J43)</f>
        <v>0</v>
      </c>
      <c r="K25" s="168">
        <f>SUM(K26,K29,K35,K40,K43)</f>
        <v>0</v>
      </c>
      <c r="L25" s="263">
        <f>SUM(L26,L29,L35,L40,L43)</f>
        <v>0</v>
      </c>
      <c r="M25" s="263">
        <f>SUM(M26,M29,M35,M40,M43)</f>
        <v>0</v>
      </c>
      <c r="N25" s="166">
        <f t="shared" si="121"/>
        <v>0</v>
      </c>
      <c r="O25" s="262">
        <f t="shared" si="122"/>
        <v>0</v>
      </c>
      <c r="P25" s="567">
        <f>SUM(P26,P29,P35,P40,P43)</f>
        <v>0</v>
      </c>
      <c r="Q25" s="567">
        <f>SUM(Q26,Q29,Q35,Q40,Q43)</f>
        <v>0</v>
      </c>
      <c r="R25" s="262">
        <f t="shared" si="123"/>
        <v>0</v>
      </c>
      <c r="S25" s="567">
        <f>SUM(S26,S29,S35,S40,S43)</f>
        <v>0</v>
      </c>
      <c r="T25" s="567">
        <f>SUM(T26,T29,T35,T40,T43)</f>
        <v>0</v>
      </c>
      <c r="U25" s="166">
        <f t="shared" si="15"/>
        <v>36000</v>
      </c>
      <c r="V25" s="262">
        <f t="shared" si="16"/>
        <v>0</v>
      </c>
      <c r="W25" s="567">
        <f>SUM(W26,W29,W35,W40,W43)</f>
        <v>0</v>
      </c>
      <c r="X25" s="567">
        <f>SUM(X26,X29,X35,X40,X43)</f>
        <v>0</v>
      </c>
      <c r="Y25" s="262">
        <f t="shared" si="18"/>
        <v>0</v>
      </c>
      <c r="Z25" s="567">
        <f>SUM(Z26,Z29,Z35,Z40,Z43)</f>
        <v>0</v>
      </c>
      <c r="AA25" s="567">
        <f>SUM(AA26,AA29,AA35,AA40,AA43)</f>
        <v>0</v>
      </c>
      <c r="AB25" s="262">
        <f t="shared" si="21"/>
        <v>0</v>
      </c>
      <c r="AC25" s="567">
        <f>SUM(AC26,AC29,AC35,AC40,AC43)</f>
        <v>0</v>
      </c>
      <c r="AD25" s="567">
        <f>SUM(AD26,AD29,AD35,AD40,AD43)</f>
        <v>0</v>
      </c>
      <c r="AE25" s="262">
        <f t="shared" si="24"/>
        <v>36000</v>
      </c>
      <c r="AF25" s="567">
        <f>SUM(AF26,AF29,AF35,AF40,AF43)</f>
        <v>0</v>
      </c>
      <c r="AG25" s="567">
        <f>SUM(AG26,AG29,AG35,AG40,AG43)</f>
        <v>36000</v>
      </c>
      <c r="AH25" s="166">
        <f t="shared" si="27"/>
        <v>0</v>
      </c>
      <c r="AI25" s="262">
        <f t="shared" si="28"/>
        <v>0</v>
      </c>
      <c r="AJ25" s="567">
        <f>SUM(AJ26,AJ29,AJ35,AJ40,AJ43)</f>
        <v>0</v>
      </c>
      <c r="AK25" s="567">
        <f>SUM(AK26,AK29,AK35,AK40,AK43)</f>
        <v>0</v>
      </c>
      <c r="AL25" s="166">
        <f t="shared" si="30"/>
        <v>0</v>
      </c>
      <c r="AM25" s="262">
        <f t="shared" si="31"/>
        <v>0</v>
      </c>
      <c r="AN25" s="567">
        <f t="shared" ref="AN25:AO25" si="234">SUM(AN26,AN29,AN35,AN40,AN43)</f>
        <v>0</v>
      </c>
      <c r="AO25" s="567">
        <f t="shared" si="234"/>
        <v>0</v>
      </c>
      <c r="AP25" s="262">
        <f t="shared" si="33"/>
        <v>0</v>
      </c>
      <c r="AQ25" s="567">
        <f t="shared" ref="AQ25:AR25" si="235">SUM(AQ26,AQ29,AQ35,AQ40,AQ43)</f>
        <v>0</v>
      </c>
      <c r="AR25" s="567">
        <f t="shared" si="235"/>
        <v>0</v>
      </c>
      <c r="AS25" s="262">
        <f t="shared" si="36"/>
        <v>0</v>
      </c>
      <c r="AT25" s="567">
        <f>SUM(AT26,AT29,AT35,AT40,AT43)</f>
        <v>0</v>
      </c>
      <c r="AU25" s="567">
        <f>SUM(AU26,AU29,AU35,AU40,AU43)</f>
        <v>0</v>
      </c>
      <c r="AV25" s="166">
        <f t="shared" si="39"/>
        <v>0</v>
      </c>
      <c r="AW25" s="262">
        <f t="shared" si="40"/>
        <v>0</v>
      </c>
      <c r="AX25" s="567">
        <f t="shared" ref="AX25:AY25" si="236">SUM(AX26,AX29,AX35,AX40,AX43)</f>
        <v>0</v>
      </c>
      <c r="AY25" s="567">
        <f t="shared" si="236"/>
        <v>0</v>
      </c>
      <c r="AZ25" s="166">
        <f t="shared" si="43"/>
        <v>0</v>
      </c>
      <c r="BA25" s="262">
        <f t="shared" si="44"/>
        <v>0</v>
      </c>
      <c r="BB25" s="567">
        <f>SUM(BB26,BB29,BB35,BB40,BB43)</f>
        <v>0</v>
      </c>
      <c r="BC25" s="567">
        <f>SUM(BC26,BC29,BC35,BC40,BC43)</f>
        <v>0</v>
      </c>
    </row>
    <row r="26" spans="1:55" ht="13.8" outlineLevel="1">
      <c r="A26" s="131"/>
      <c r="B26" s="19"/>
      <c r="C26" s="63"/>
      <c r="D26" s="22" t="s">
        <v>364</v>
      </c>
      <c r="E26" s="30" t="s">
        <v>58</v>
      </c>
      <c r="F26" s="22"/>
      <c r="G26" s="30"/>
      <c r="H26" s="164">
        <f t="shared" si="10"/>
        <v>0</v>
      </c>
      <c r="I26" s="260">
        <f>SUM(J26:M26)</f>
        <v>0</v>
      </c>
      <c r="J26" s="169">
        <f>SUM(J27:J28)</f>
        <v>0</v>
      </c>
      <c r="K26" s="169">
        <f>SUM(K27:K28)</f>
        <v>0</v>
      </c>
      <c r="L26" s="504">
        <f>SUM(L27:L28)</f>
        <v>0</v>
      </c>
      <c r="M26" s="504">
        <f>SUM(M27:M28)</f>
        <v>0</v>
      </c>
      <c r="N26" s="166">
        <f t="shared" si="121"/>
        <v>0</v>
      </c>
      <c r="O26" s="262">
        <f t="shared" si="122"/>
        <v>0</v>
      </c>
      <c r="P26" s="568">
        <f>SUM(P27:P28)</f>
        <v>0</v>
      </c>
      <c r="Q26" s="568">
        <f>SUM(Q27:Q28)</f>
        <v>0</v>
      </c>
      <c r="R26" s="262">
        <f t="shared" si="123"/>
        <v>0</v>
      </c>
      <c r="S26" s="568">
        <f>SUM(S27:S28)</f>
        <v>0</v>
      </c>
      <c r="T26" s="568">
        <f>SUM(T27:T28)</f>
        <v>0</v>
      </c>
      <c r="U26" s="166">
        <f t="shared" si="15"/>
        <v>0</v>
      </c>
      <c r="V26" s="262">
        <f t="shared" si="16"/>
        <v>0</v>
      </c>
      <c r="W26" s="568">
        <f>SUM(W27:W28)</f>
        <v>0</v>
      </c>
      <c r="X26" s="568">
        <f>SUM(X27:X28)</f>
        <v>0</v>
      </c>
      <c r="Y26" s="262">
        <f t="shared" si="18"/>
        <v>0</v>
      </c>
      <c r="Z26" s="568">
        <f>SUM(Z27:Z28)</f>
        <v>0</v>
      </c>
      <c r="AA26" s="568">
        <f>SUM(AA27:AA28)</f>
        <v>0</v>
      </c>
      <c r="AB26" s="262">
        <f t="shared" si="21"/>
        <v>0</v>
      </c>
      <c r="AC26" s="568">
        <f>SUM(AC27:AC28)</f>
        <v>0</v>
      </c>
      <c r="AD26" s="568">
        <f>SUM(AD27:AD28)</f>
        <v>0</v>
      </c>
      <c r="AE26" s="262">
        <f t="shared" si="24"/>
        <v>0</v>
      </c>
      <c r="AF26" s="568">
        <f>SUM(AF27:AF28)</f>
        <v>0</v>
      </c>
      <c r="AG26" s="568">
        <f>SUM(AG27:AG28)</f>
        <v>0</v>
      </c>
      <c r="AH26" s="166">
        <f t="shared" si="27"/>
        <v>0</v>
      </c>
      <c r="AI26" s="262">
        <f t="shared" si="28"/>
        <v>0</v>
      </c>
      <c r="AJ26" s="568">
        <f>SUM(AJ27:AJ28)</f>
        <v>0</v>
      </c>
      <c r="AK26" s="568">
        <f>SUM(AK27:AK28)</f>
        <v>0</v>
      </c>
      <c r="AL26" s="166">
        <f t="shared" si="30"/>
        <v>0</v>
      </c>
      <c r="AM26" s="262">
        <f t="shared" si="31"/>
        <v>0</v>
      </c>
      <c r="AN26" s="568">
        <f t="shared" ref="AN26:AO26" si="237">SUM(AN27:AN28)</f>
        <v>0</v>
      </c>
      <c r="AO26" s="568">
        <f t="shared" si="237"/>
        <v>0</v>
      </c>
      <c r="AP26" s="262">
        <f t="shared" si="33"/>
        <v>0</v>
      </c>
      <c r="AQ26" s="568">
        <f t="shared" ref="AQ26:AR26" si="238">SUM(AQ27:AQ28)</f>
        <v>0</v>
      </c>
      <c r="AR26" s="568">
        <f t="shared" si="238"/>
        <v>0</v>
      </c>
      <c r="AS26" s="262">
        <f t="shared" si="36"/>
        <v>0</v>
      </c>
      <c r="AT26" s="568">
        <f>SUM(AT27:AT28)</f>
        <v>0</v>
      </c>
      <c r="AU26" s="568">
        <f>SUM(AU27:AU28)</f>
        <v>0</v>
      </c>
      <c r="AV26" s="166">
        <f t="shared" si="39"/>
        <v>0</v>
      </c>
      <c r="AW26" s="262">
        <f t="shared" si="40"/>
        <v>0</v>
      </c>
      <c r="AX26" s="568">
        <f t="shared" ref="AX26:AY26" si="239">SUM(AX27:AX28)</f>
        <v>0</v>
      </c>
      <c r="AY26" s="568">
        <f t="shared" si="239"/>
        <v>0</v>
      </c>
      <c r="AZ26" s="166">
        <f t="shared" si="43"/>
        <v>0</v>
      </c>
      <c r="BA26" s="262">
        <f t="shared" si="44"/>
        <v>0</v>
      </c>
      <c r="BB26" s="568">
        <f>SUM(BB27:BB28)</f>
        <v>0</v>
      </c>
      <c r="BC26" s="568">
        <f>SUM(BC27:BC28)</f>
        <v>0</v>
      </c>
    </row>
    <row r="27" spans="1:55" ht="13.8" outlineLevel="2">
      <c r="A27" s="131"/>
      <c r="B27" s="20"/>
      <c r="D27" s="19"/>
      <c r="E27" s="63"/>
      <c r="F27" s="22" t="s">
        <v>365</v>
      </c>
      <c r="G27" s="30" t="s">
        <v>59</v>
      </c>
      <c r="H27" s="164">
        <f t="shared" si="10"/>
        <v>0</v>
      </c>
      <c r="I27" s="260">
        <f t="shared" si="11"/>
        <v>0</v>
      </c>
      <c r="J27" s="167"/>
      <c r="K27" s="167"/>
      <c r="L27" s="264"/>
      <c r="M27" s="264"/>
      <c r="N27" s="166">
        <f t="shared" si="121"/>
        <v>0</v>
      </c>
      <c r="O27" s="262">
        <f t="shared" si="122"/>
        <v>0</v>
      </c>
      <c r="P27" s="167"/>
      <c r="Q27" s="167"/>
      <c r="R27" s="262">
        <f t="shared" si="123"/>
        <v>0</v>
      </c>
      <c r="S27" s="167"/>
      <c r="T27" s="167"/>
      <c r="U27" s="166">
        <f t="shared" si="15"/>
        <v>0</v>
      </c>
      <c r="V27" s="262">
        <f t="shared" si="16"/>
        <v>0</v>
      </c>
      <c r="W27" s="167"/>
      <c r="X27" s="167"/>
      <c r="Y27" s="262">
        <f t="shared" si="18"/>
        <v>0</v>
      </c>
      <c r="Z27" s="167"/>
      <c r="AA27" s="167"/>
      <c r="AB27" s="262">
        <f t="shared" si="21"/>
        <v>0</v>
      </c>
      <c r="AC27" s="167"/>
      <c r="AD27" s="167"/>
      <c r="AE27" s="262">
        <f t="shared" si="24"/>
        <v>0</v>
      </c>
      <c r="AF27" s="167"/>
      <c r="AG27" s="167"/>
      <c r="AH27" s="166">
        <f t="shared" si="27"/>
        <v>0</v>
      </c>
      <c r="AI27" s="262">
        <f t="shared" si="28"/>
        <v>0</v>
      </c>
      <c r="AJ27" s="167"/>
      <c r="AK27" s="167"/>
      <c r="AL27" s="166">
        <f t="shared" si="30"/>
        <v>0</v>
      </c>
      <c r="AM27" s="262">
        <f t="shared" si="31"/>
        <v>0</v>
      </c>
      <c r="AN27" s="167"/>
      <c r="AO27" s="167"/>
      <c r="AP27" s="262">
        <f t="shared" si="33"/>
        <v>0</v>
      </c>
      <c r="AQ27" s="167"/>
      <c r="AR27" s="167"/>
      <c r="AS27" s="262">
        <f t="shared" si="36"/>
        <v>0</v>
      </c>
      <c r="AT27" s="167"/>
      <c r="AU27" s="167"/>
      <c r="AV27" s="166">
        <f t="shared" si="39"/>
        <v>0</v>
      </c>
      <c r="AW27" s="262">
        <f t="shared" si="40"/>
        <v>0</v>
      </c>
      <c r="AX27" s="167"/>
      <c r="AY27" s="167"/>
      <c r="AZ27" s="166">
        <f t="shared" si="43"/>
        <v>0</v>
      </c>
      <c r="BA27" s="262">
        <f t="shared" si="44"/>
        <v>0</v>
      </c>
      <c r="BB27" s="167"/>
      <c r="BC27" s="167"/>
    </row>
    <row r="28" spans="1:55" ht="13.8" outlineLevel="2">
      <c r="A28" s="131"/>
      <c r="B28" s="20"/>
      <c r="F28" s="22" t="s">
        <v>60</v>
      </c>
      <c r="G28" s="30" t="s">
        <v>61</v>
      </c>
      <c r="H28" s="164">
        <f t="shared" si="10"/>
        <v>0</v>
      </c>
      <c r="I28" s="260">
        <f t="shared" si="11"/>
        <v>0</v>
      </c>
      <c r="J28" s="167"/>
      <c r="K28" s="167"/>
      <c r="L28" s="264"/>
      <c r="M28" s="264"/>
      <c r="N28" s="166">
        <f t="shared" si="121"/>
        <v>0</v>
      </c>
      <c r="O28" s="262">
        <f t="shared" si="122"/>
        <v>0</v>
      </c>
      <c r="P28" s="167"/>
      <c r="Q28" s="167"/>
      <c r="R28" s="262">
        <f t="shared" si="123"/>
        <v>0</v>
      </c>
      <c r="S28" s="167"/>
      <c r="T28" s="167"/>
      <c r="U28" s="166">
        <f t="shared" si="15"/>
        <v>0</v>
      </c>
      <c r="V28" s="262">
        <f t="shared" si="16"/>
        <v>0</v>
      </c>
      <c r="W28" s="167"/>
      <c r="X28" s="167"/>
      <c r="Y28" s="262">
        <f t="shared" si="18"/>
        <v>0</v>
      </c>
      <c r="Z28" s="167"/>
      <c r="AA28" s="167"/>
      <c r="AB28" s="262">
        <f t="shared" si="21"/>
        <v>0</v>
      </c>
      <c r="AC28" s="167"/>
      <c r="AD28" s="167"/>
      <c r="AE28" s="262">
        <f t="shared" si="24"/>
        <v>0</v>
      </c>
      <c r="AF28" s="167"/>
      <c r="AG28" s="167"/>
      <c r="AH28" s="166">
        <f t="shared" si="27"/>
        <v>0</v>
      </c>
      <c r="AI28" s="262">
        <f t="shared" si="28"/>
        <v>0</v>
      </c>
      <c r="AJ28" s="167"/>
      <c r="AK28" s="167"/>
      <c r="AL28" s="166">
        <f t="shared" si="30"/>
        <v>0</v>
      </c>
      <c r="AM28" s="262">
        <f t="shared" si="31"/>
        <v>0</v>
      </c>
      <c r="AN28" s="167"/>
      <c r="AO28" s="167"/>
      <c r="AP28" s="262">
        <f t="shared" si="33"/>
        <v>0</v>
      </c>
      <c r="AQ28" s="167"/>
      <c r="AR28" s="167"/>
      <c r="AS28" s="262">
        <f t="shared" si="36"/>
        <v>0</v>
      </c>
      <c r="AT28" s="167"/>
      <c r="AU28" s="167"/>
      <c r="AV28" s="166">
        <f t="shared" si="39"/>
        <v>0</v>
      </c>
      <c r="AW28" s="262">
        <f t="shared" si="40"/>
        <v>0</v>
      </c>
      <c r="AX28" s="167"/>
      <c r="AY28" s="167"/>
      <c r="AZ28" s="166">
        <f t="shared" si="43"/>
        <v>0</v>
      </c>
      <c r="BA28" s="262">
        <f t="shared" si="44"/>
        <v>0</v>
      </c>
      <c r="BB28" s="167"/>
      <c r="BC28" s="167"/>
    </row>
    <row r="29" spans="1:55" ht="13.8" outlineLevel="1">
      <c r="A29" s="131"/>
      <c r="B29" s="20"/>
      <c r="D29" s="22" t="s">
        <v>366</v>
      </c>
      <c r="E29" s="30" t="s">
        <v>367</v>
      </c>
      <c r="F29" s="22"/>
      <c r="G29" s="30"/>
      <c r="H29" s="164">
        <f t="shared" si="10"/>
        <v>0</v>
      </c>
      <c r="I29" s="260">
        <f t="shared" si="11"/>
        <v>0</v>
      </c>
      <c r="J29" s="169">
        <f>SUM(J30)</f>
        <v>0</v>
      </c>
      <c r="K29" s="169">
        <f>SUM(K30)</f>
        <v>0</v>
      </c>
      <c r="L29" s="504">
        <f>SUM(L30)</f>
        <v>0</v>
      </c>
      <c r="M29" s="504">
        <f>SUM(M30)</f>
        <v>0</v>
      </c>
      <c r="N29" s="166">
        <f t="shared" si="121"/>
        <v>0</v>
      </c>
      <c r="O29" s="262">
        <f t="shared" si="122"/>
        <v>0</v>
      </c>
      <c r="P29" s="568">
        <f>SUM(P30)</f>
        <v>0</v>
      </c>
      <c r="Q29" s="568">
        <f>SUM(Q30)</f>
        <v>0</v>
      </c>
      <c r="R29" s="262">
        <f t="shared" si="123"/>
        <v>0</v>
      </c>
      <c r="S29" s="568">
        <f>SUM(S30)</f>
        <v>0</v>
      </c>
      <c r="T29" s="568">
        <f>SUM(T30)</f>
        <v>0</v>
      </c>
      <c r="U29" s="166">
        <f t="shared" si="15"/>
        <v>0</v>
      </c>
      <c r="V29" s="262">
        <f t="shared" si="16"/>
        <v>0</v>
      </c>
      <c r="W29" s="568">
        <f>SUM(W30)</f>
        <v>0</v>
      </c>
      <c r="X29" s="568">
        <f>SUM(X30)</f>
        <v>0</v>
      </c>
      <c r="Y29" s="262">
        <f t="shared" si="18"/>
        <v>0</v>
      </c>
      <c r="Z29" s="568">
        <f>SUM(Z30)</f>
        <v>0</v>
      </c>
      <c r="AA29" s="568">
        <f>SUM(AA30)</f>
        <v>0</v>
      </c>
      <c r="AB29" s="262">
        <f t="shared" si="21"/>
        <v>0</v>
      </c>
      <c r="AC29" s="568">
        <f>SUM(AC30)</f>
        <v>0</v>
      </c>
      <c r="AD29" s="568">
        <f>SUM(AD30)</f>
        <v>0</v>
      </c>
      <c r="AE29" s="262">
        <f t="shared" si="24"/>
        <v>0</v>
      </c>
      <c r="AF29" s="568">
        <f>SUM(AF30)</f>
        <v>0</v>
      </c>
      <c r="AG29" s="568">
        <f>SUM(AG30)</f>
        <v>0</v>
      </c>
      <c r="AH29" s="166">
        <f t="shared" si="27"/>
        <v>0</v>
      </c>
      <c r="AI29" s="262">
        <f t="shared" si="28"/>
        <v>0</v>
      </c>
      <c r="AJ29" s="568">
        <f>SUM(AJ30)</f>
        <v>0</v>
      </c>
      <c r="AK29" s="568">
        <f>SUM(AK30)</f>
        <v>0</v>
      </c>
      <c r="AL29" s="166">
        <f t="shared" si="30"/>
        <v>0</v>
      </c>
      <c r="AM29" s="262">
        <f t="shared" si="31"/>
        <v>0</v>
      </c>
      <c r="AN29" s="568">
        <f t="shared" ref="AN29:AO29" si="240">SUM(AN30)</f>
        <v>0</v>
      </c>
      <c r="AO29" s="568">
        <f t="shared" si="240"/>
        <v>0</v>
      </c>
      <c r="AP29" s="262">
        <f t="shared" si="33"/>
        <v>0</v>
      </c>
      <c r="AQ29" s="568">
        <f t="shared" ref="AQ29:AR29" si="241">SUM(AQ30)</f>
        <v>0</v>
      </c>
      <c r="AR29" s="568">
        <f t="shared" si="241"/>
        <v>0</v>
      </c>
      <c r="AS29" s="262">
        <f t="shared" si="36"/>
        <v>0</v>
      </c>
      <c r="AT29" s="568">
        <f>SUM(AT30)</f>
        <v>0</v>
      </c>
      <c r="AU29" s="568">
        <f>SUM(AU30)</f>
        <v>0</v>
      </c>
      <c r="AV29" s="166">
        <f t="shared" si="39"/>
        <v>0</v>
      </c>
      <c r="AW29" s="262">
        <f t="shared" si="40"/>
        <v>0</v>
      </c>
      <c r="AX29" s="568">
        <f t="shared" ref="AX29:AY29" si="242">SUM(AX30)</f>
        <v>0</v>
      </c>
      <c r="AY29" s="568">
        <f t="shared" si="242"/>
        <v>0</v>
      </c>
      <c r="AZ29" s="166">
        <f t="shared" si="43"/>
        <v>0</v>
      </c>
      <c r="BA29" s="262">
        <f t="shared" si="44"/>
        <v>0</v>
      </c>
      <c r="BB29" s="568">
        <f>SUM(BB30)</f>
        <v>0</v>
      </c>
      <c r="BC29" s="568">
        <f>SUM(BC30)</f>
        <v>0</v>
      </c>
    </row>
    <row r="30" spans="1:55" ht="13.8" outlineLevel="2">
      <c r="A30" s="131"/>
      <c r="B30" s="20"/>
      <c r="D30" s="19"/>
      <c r="E30" s="63"/>
      <c r="F30" s="22" t="s">
        <v>368</v>
      </c>
      <c r="G30" s="30" t="s">
        <v>369</v>
      </c>
      <c r="H30" s="164">
        <f t="shared" si="10"/>
        <v>0</v>
      </c>
      <c r="I30" s="260">
        <f t="shared" si="11"/>
        <v>0</v>
      </c>
      <c r="J30" s="169">
        <f>SUM(J31:J34)</f>
        <v>0</v>
      </c>
      <c r="K30" s="169">
        <f>SUM(K31:K34)</f>
        <v>0</v>
      </c>
      <c r="L30" s="504">
        <f>SUM(L31:L34)</f>
        <v>0</v>
      </c>
      <c r="M30" s="504">
        <f>SUM(M31:M34)</f>
        <v>0</v>
      </c>
      <c r="N30" s="166">
        <f t="shared" si="121"/>
        <v>0</v>
      </c>
      <c r="O30" s="262">
        <f t="shared" si="122"/>
        <v>0</v>
      </c>
      <c r="P30" s="568">
        <f>SUM(P31:P34)</f>
        <v>0</v>
      </c>
      <c r="Q30" s="568">
        <f>SUM(Q31:Q34)</f>
        <v>0</v>
      </c>
      <c r="R30" s="262">
        <f t="shared" si="123"/>
        <v>0</v>
      </c>
      <c r="S30" s="568">
        <f>SUM(S31:S34)</f>
        <v>0</v>
      </c>
      <c r="T30" s="568">
        <f>SUM(T31:T34)</f>
        <v>0</v>
      </c>
      <c r="U30" s="166">
        <f t="shared" si="15"/>
        <v>0</v>
      </c>
      <c r="V30" s="262">
        <f t="shared" si="16"/>
        <v>0</v>
      </c>
      <c r="W30" s="568">
        <f>SUM(W31:W34)</f>
        <v>0</v>
      </c>
      <c r="X30" s="568">
        <f>SUM(X31:X34)</f>
        <v>0</v>
      </c>
      <c r="Y30" s="262">
        <f t="shared" si="18"/>
        <v>0</v>
      </c>
      <c r="Z30" s="568">
        <f>SUM(Z31:Z34)</f>
        <v>0</v>
      </c>
      <c r="AA30" s="568">
        <f>SUM(AA31:AA34)</f>
        <v>0</v>
      </c>
      <c r="AB30" s="262">
        <f t="shared" si="21"/>
        <v>0</v>
      </c>
      <c r="AC30" s="568">
        <f>SUM(AC31:AC34)</f>
        <v>0</v>
      </c>
      <c r="AD30" s="568">
        <f>SUM(AD31:AD34)</f>
        <v>0</v>
      </c>
      <c r="AE30" s="262">
        <f t="shared" si="24"/>
        <v>0</v>
      </c>
      <c r="AF30" s="568">
        <f>SUM(AF31:AF34)</f>
        <v>0</v>
      </c>
      <c r="AG30" s="568">
        <f>SUM(AG31:AG34)</f>
        <v>0</v>
      </c>
      <c r="AH30" s="166">
        <f t="shared" si="27"/>
        <v>0</v>
      </c>
      <c r="AI30" s="262">
        <f t="shared" si="28"/>
        <v>0</v>
      </c>
      <c r="AJ30" s="568">
        <f>SUM(AJ31:AJ34)</f>
        <v>0</v>
      </c>
      <c r="AK30" s="568">
        <f>SUM(AK31:AK34)</f>
        <v>0</v>
      </c>
      <c r="AL30" s="166">
        <f t="shared" si="30"/>
        <v>0</v>
      </c>
      <c r="AM30" s="262">
        <f t="shared" si="31"/>
        <v>0</v>
      </c>
      <c r="AN30" s="568">
        <f t="shared" ref="AN30:AO30" si="243">SUM(AN31:AN34)</f>
        <v>0</v>
      </c>
      <c r="AO30" s="568">
        <f t="shared" si="243"/>
        <v>0</v>
      </c>
      <c r="AP30" s="262">
        <f t="shared" si="33"/>
        <v>0</v>
      </c>
      <c r="AQ30" s="568">
        <f t="shared" ref="AQ30:AR30" si="244">SUM(AQ31:AQ34)</f>
        <v>0</v>
      </c>
      <c r="AR30" s="568">
        <f t="shared" si="244"/>
        <v>0</v>
      </c>
      <c r="AS30" s="262">
        <f t="shared" si="36"/>
        <v>0</v>
      </c>
      <c r="AT30" s="568">
        <f>SUM(AT31:AT34)</f>
        <v>0</v>
      </c>
      <c r="AU30" s="568">
        <f>SUM(AU31:AU34)</f>
        <v>0</v>
      </c>
      <c r="AV30" s="166">
        <f t="shared" si="39"/>
        <v>0</v>
      </c>
      <c r="AW30" s="262">
        <f t="shared" si="40"/>
        <v>0</v>
      </c>
      <c r="AX30" s="568">
        <f t="shared" ref="AX30:AY30" si="245">SUM(AX31:AX34)</f>
        <v>0</v>
      </c>
      <c r="AY30" s="568">
        <f t="shared" si="245"/>
        <v>0</v>
      </c>
      <c r="AZ30" s="166">
        <f t="shared" si="43"/>
        <v>0</v>
      </c>
      <c r="BA30" s="262">
        <f t="shared" si="44"/>
        <v>0</v>
      </c>
      <c r="BB30" s="568">
        <f>SUM(BB31:BB34)</f>
        <v>0</v>
      </c>
      <c r="BC30" s="568">
        <f>SUM(BC31:BC34)</f>
        <v>0</v>
      </c>
    </row>
    <row r="31" spans="1:55" ht="13.8" outlineLevel="3">
      <c r="A31" s="131"/>
      <c r="B31" s="20"/>
      <c r="D31" s="19"/>
      <c r="E31" s="63"/>
      <c r="F31" s="136" t="s">
        <v>682</v>
      </c>
      <c r="G31" s="27" t="s">
        <v>686</v>
      </c>
      <c r="H31" s="164">
        <f t="shared" si="10"/>
        <v>0</v>
      </c>
      <c r="I31" s="260">
        <f t="shared" si="11"/>
        <v>0</v>
      </c>
      <c r="J31" s="167"/>
      <c r="K31" s="167"/>
      <c r="L31" s="264"/>
      <c r="M31" s="264"/>
      <c r="N31" s="166">
        <f t="shared" si="121"/>
        <v>0</v>
      </c>
      <c r="O31" s="262">
        <f t="shared" si="122"/>
        <v>0</v>
      </c>
      <c r="P31" s="167"/>
      <c r="Q31" s="167"/>
      <c r="R31" s="262">
        <f t="shared" si="123"/>
        <v>0</v>
      </c>
      <c r="S31" s="167"/>
      <c r="T31" s="167"/>
      <c r="U31" s="166">
        <f t="shared" si="15"/>
        <v>0</v>
      </c>
      <c r="V31" s="262">
        <f t="shared" si="16"/>
        <v>0</v>
      </c>
      <c r="W31" s="167"/>
      <c r="X31" s="167"/>
      <c r="Y31" s="262">
        <f t="shared" si="18"/>
        <v>0</v>
      </c>
      <c r="Z31" s="167"/>
      <c r="AA31" s="167"/>
      <c r="AB31" s="262">
        <f t="shared" si="21"/>
        <v>0</v>
      </c>
      <c r="AC31" s="167"/>
      <c r="AD31" s="167"/>
      <c r="AE31" s="262">
        <f t="shared" si="24"/>
        <v>0</v>
      </c>
      <c r="AF31" s="167"/>
      <c r="AG31" s="167"/>
      <c r="AH31" s="166">
        <f t="shared" si="27"/>
        <v>0</v>
      </c>
      <c r="AI31" s="262">
        <f t="shared" si="28"/>
        <v>0</v>
      </c>
      <c r="AJ31" s="167"/>
      <c r="AK31" s="167"/>
      <c r="AL31" s="166">
        <f t="shared" si="30"/>
        <v>0</v>
      </c>
      <c r="AM31" s="262">
        <f t="shared" si="31"/>
        <v>0</v>
      </c>
      <c r="AN31" s="167"/>
      <c r="AO31" s="167"/>
      <c r="AP31" s="262">
        <f t="shared" si="33"/>
        <v>0</v>
      </c>
      <c r="AQ31" s="167"/>
      <c r="AR31" s="167"/>
      <c r="AS31" s="262">
        <f t="shared" si="36"/>
        <v>0</v>
      </c>
      <c r="AT31" s="167"/>
      <c r="AU31" s="167"/>
      <c r="AV31" s="166">
        <f t="shared" si="39"/>
        <v>0</v>
      </c>
      <c r="AW31" s="262">
        <f t="shared" si="40"/>
        <v>0</v>
      </c>
      <c r="AX31" s="167"/>
      <c r="AY31" s="167"/>
      <c r="AZ31" s="166">
        <f t="shared" si="43"/>
        <v>0</v>
      </c>
      <c r="BA31" s="262">
        <f t="shared" si="44"/>
        <v>0</v>
      </c>
      <c r="BB31" s="167"/>
      <c r="BC31" s="167"/>
    </row>
    <row r="32" spans="1:55" ht="13.8" outlineLevel="3">
      <c r="A32" s="131"/>
      <c r="B32" s="20"/>
      <c r="D32" s="19"/>
      <c r="E32" s="63"/>
      <c r="F32" s="136" t="s">
        <v>683</v>
      </c>
      <c r="G32" s="27" t="s">
        <v>687</v>
      </c>
      <c r="H32" s="164">
        <f t="shared" si="10"/>
        <v>0</v>
      </c>
      <c r="I32" s="260">
        <f t="shared" si="11"/>
        <v>0</v>
      </c>
      <c r="J32" s="167"/>
      <c r="K32" s="167"/>
      <c r="L32" s="264"/>
      <c r="M32" s="264"/>
      <c r="N32" s="166">
        <f t="shared" si="121"/>
        <v>0</v>
      </c>
      <c r="O32" s="262">
        <f t="shared" si="122"/>
        <v>0</v>
      </c>
      <c r="P32" s="167"/>
      <c r="Q32" s="167"/>
      <c r="R32" s="262">
        <f t="shared" si="123"/>
        <v>0</v>
      </c>
      <c r="S32" s="167"/>
      <c r="T32" s="167"/>
      <c r="U32" s="166">
        <f t="shared" si="15"/>
        <v>0</v>
      </c>
      <c r="V32" s="262">
        <f t="shared" si="16"/>
        <v>0</v>
      </c>
      <c r="W32" s="167"/>
      <c r="X32" s="167"/>
      <c r="Y32" s="262">
        <f t="shared" si="18"/>
        <v>0</v>
      </c>
      <c r="Z32" s="167"/>
      <c r="AA32" s="167"/>
      <c r="AB32" s="262">
        <f t="shared" si="21"/>
        <v>0</v>
      </c>
      <c r="AC32" s="167"/>
      <c r="AD32" s="167"/>
      <c r="AE32" s="262">
        <f t="shared" si="24"/>
        <v>0</v>
      </c>
      <c r="AF32" s="167"/>
      <c r="AG32" s="167"/>
      <c r="AH32" s="166">
        <f t="shared" si="27"/>
        <v>0</v>
      </c>
      <c r="AI32" s="262">
        <f t="shared" si="28"/>
        <v>0</v>
      </c>
      <c r="AJ32" s="167"/>
      <c r="AK32" s="167"/>
      <c r="AL32" s="166">
        <f t="shared" si="30"/>
        <v>0</v>
      </c>
      <c r="AM32" s="262">
        <f t="shared" si="31"/>
        <v>0</v>
      </c>
      <c r="AN32" s="167"/>
      <c r="AO32" s="167"/>
      <c r="AP32" s="262">
        <f t="shared" si="33"/>
        <v>0</v>
      </c>
      <c r="AQ32" s="167"/>
      <c r="AR32" s="167"/>
      <c r="AS32" s="262">
        <f t="shared" si="36"/>
        <v>0</v>
      </c>
      <c r="AT32" s="167"/>
      <c r="AU32" s="167"/>
      <c r="AV32" s="166">
        <f t="shared" si="39"/>
        <v>0</v>
      </c>
      <c r="AW32" s="262">
        <f t="shared" si="40"/>
        <v>0</v>
      </c>
      <c r="AX32" s="167"/>
      <c r="AY32" s="167"/>
      <c r="AZ32" s="166">
        <f t="shared" si="43"/>
        <v>0</v>
      </c>
      <c r="BA32" s="262">
        <f t="shared" si="44"/>
        <v>0</v>
      </c>
      <c r="BB32" s="167"/>
      <c r="BC32" s="167"/>
    </row>
    <row r="33" spans="1:55" ht="13.8" outlineLevel="3">
      <c r="A33" s="131"/>
      <c r="B33" s="20"/>
      <c r="D33" s="19"/>
      <c r="E33" s="63"/>
      <c r="F33" s="136" t="s">
        <v>684</v>
      </c>
      <c r="G33" s="27" t="s">
        <v>688</v>
      </c>
      <c r="H33" s="164">
        <f t="shared" si="10"/>
        <v>0</v>
      </c>
      <c r="I33" s="260">
        <f t="shared" si="11"/>
        <v>0</v>
      </c>
      <c r="J33" s="167"/>
      <c r="K33" s="167"/>
      <c r="L33" s="264"/>
      <c r="M33" s="264"/>
      <c r="N33" s="166">
        <f t="shared" si="121"/>
        <v>0</v>
      </c>
      <c r="O33" s="262">
        <f t="shared" si="122"/>
        <v>0</v>
      </c>
      <c r="P33" s="167"/>
      <c r="Q33" s="167"/>
      <c r="R33" s="262">
        <f t="shared" si="123"/>
        <v>0</v>
      </c>
      <c r="S33" s="167"/>
      <c r="T33" s="167"/>
      <c r="U33" s="166">
        <f t="shared" si="15"/>
        <v>0</v>
      </c>
      <c r="V33" s="262">
        <f t="shared" si="16"/>
        <v>0</v>
      </c>
      <c r="W33" s="167"/>
      <c r="X33" s="167"/>
      <c r="Y33" s="262">
        <f t="shared" si="18"/>
        <v>0</v>
      </c>
      <c r="Z33" s="167"/>
      <c r="AA33" s="167"/>
      <c r="AB33" s="262">
        <f t="shared" si="21"/>
        <v>0</v>
      </c>
      <c r="AC33" s="167"/>
      <c r="AD33" s="167"/>
      <c r="AE33" s="262">
        <f t="shared" si="24"/>
        <v>0</v>
      </c>
      <c r="AF33" s="167"/>
      <c r="AG33" s="167"/>
      <c r="AH33" s="166">
        <f t="shared" si="27"/>
        <v>0</v>
      </c>
      <c r="AI33" s="262">
        <f t="shared" si="28"/>
        <v>0</v>
      </c>
      <c r="AJ33" s="167"/>
      <c r="AK33" s="167"/>
      <c r="AL33" s="166">
        <f t="shared" si="30"/>
        <v>0</v>
      </c>
      <c r="AM33" s="262">
        <f t="shared" si="31"/>
        <v>0</v>
      </c>
      <c r="AN33" s="167"/>
      <c r="AO33" s="167"/>
      <c r="AP33" s="262">
        <f t="shared" si="33"/>
        <v>0</v>
      </c>
      <c r="AQ33" s="167"/>
      <c r="AR33" s="167"/>
      <c r="AS33" s="262">
        <f t="shared" si="36"/>
        <v>0</v>
      </c>
      <c r="AT33" s="167"/>
      <c r="AU33" s="167"/>
      <c r="AV33" s="166">
        <f t="shared" si="39"/>
        <v>0</v>
      </c>
      <c r="AW33" s="262">
        <f t="shared" si="40"/>
        <v>0</v>
      </c>
      <c r="AX33" s="167"/>
      <c r="AY33" s="167"/>
      <c r="AZ33" s="166">
        <f t="shared" si="43"/>
        <v>0</v>
      </c>
      <c r="BA33" s="262">
        <f t="shared" si="44"/>
        <v>0</v>
      </c>
      <c r="BB33" s="167"/>
      <c r="BC33" s="167"/>
    </row>
    <row r="34" spans="1:55" ht="13.8" outlineLevel="3">
      <c r="A34" s="131"/>
      <c r="B34" s="20"/>
      <c r="D34" s="19"/>
      <c r="E34" s="63"/>
      <c r="F34" s="136" t="s">
        <v>685</v>
      </c>
      <c r="G34" s="27" t="s">
        <v>689</v>
      </c>
      <c r="H34" s="164">
        <f t="shared" si="10"/>
        <v>0</v>
      </c>
      <c r="I34" s="260">
        <f t="shared" si="11"/>
        <v>0</v>
      </c>
      <c r="J34" s="167"/>
      <c r="K34" s="167"/>
      <c r="L34" s="264"/>
      <c r="M34" s="264"/>
      <c r="N34" s="166">
        <f t="shared" si="121"/>
        <v>0</v>
      </c>
      <c r="O34" s="262">
        <f t="shared" si="122"/>
        <v>0</v>
      </c>
      <c r="P34" s="167"/>
      <c r="Q34" s="167"/>
      <c r="R34" s="262">
        <f t="shared" si="123"/>
        <v>0</v>
      </c>
      <c r="S34" s="167"/>
      <c r="T34" s="167"/>
      <c r="U34" s="166">
        <f t="shared" si="15"/>
        <v>0</v>
      </c>
      <c r="V34" s="262">
        <f t="shared" si="16"/>
        <v>0</v>
      </c>
      <c r="W34" s="167"/>
      <c r="X34" s="167"/>
      <c r="Y34" s="262">
        <f t="shared" si="18"/>
        <v>0</v>
      </c>
      <c r="Z34" s="167"/>
      <c r="AA34" s="167"/>
      <c r="AB34" s="262">
        <f t="shared" si="21"/>
        <v>0</v>
      </c>
      <c r="AC34" s="167"/>
      <c r="AD34" s="167"/>
      <c r="AE34" s="262">
        <f t="shared" si="24"/>
        <v>0</v>
      </c>
      <c r="AF34" s="167"/>
      <c r="AG34" s="167"/>
      <c r="AH34" s="166">
        <f t="shared" si="27"/>
        <v>0</v>
      </c>
      <c r="AI34" s="262">
        <f t="shared" si="28"/>
        <v>0</v>
      </c>
      <c r="AJ34" s="167"/>
      <c r="AK34" s="167"/>
      <c r="AL34" s="166">
        <f t="shared" si="30"/>
        <v>0</v>
      </c>
      <c r="AM34" s="262">
        <f t="shared" si="31"/>
        <v>0</v>
      </c>
      <c r="AN34" s="167"/>
      <c r="AO34" s="167"/>
      <c r="AP34" s="262">
        <f t="shared" si="33"/>
        <v>0</v>
      </c>
      <c r="AQ34" s="167"/>
      <c r="AR34" s="167"/>
      <c r="AS34" s="262">
        <f t="shared" si="36"/>
        <v>0</v>
      </c>
      <c r="AT34" s="167"/>
      <c r="AU34" s="167"/>
      <c r="AV34" s="166">
        <f t="shared" si="39"/>
        <v>0</v>
      </c>
      <c r="AW34" s="262">
        <f t="shared" si="40"/>
        <v>0</v>
      </c>
      <c r="AX34" s="377"/>
      <c r="AY34" s="167"/>
      <c r="AZ34" s="166">
        <f t="shared" si="43"/>
        <v>0</v>
      </c>
      <c r="BA34" s="262">
        <f t="shared" si="44"/>
        <v>0</v>
      </c>
      <c r="BB34" s="377"/>
      <c r="BC34" s="167"/>
    </row>
    <row r="35" spans="1:55" ht="13.8" outlineLevel="1">
      <c r="A35" s="131"/>
      <c r="B35" s="20"/>
      <c r="D35" s="22" t="s">
        <v>370</v>
      </c>
      <c r="E35" s="27" t="s">
        <v>371</v>
      </c>
      <c r="F35" s="22"/>
      <c r="G35" s="30"/>
      <c r="H35" s="164">
        <f>SUM(I35,U35,AH35,AL35,AV35,AZ35,N35)</f>
        <v>36000</v>
      </c>
      <c r="I35" s="260">
        <f t="shared" si="11"/>
        <v>0</v>
      </c>
      <c r="J35" s="169">
        <f>SUM(J36:J37)</f>
        <v>0</v>
      </c>
      <c r="K35" s="169">
        <f>SUM(K36:K37)</f>
        <v>0</v>
      </c>
      <c r="L35" s="504">
        <f>SUM(L36:L37)</f>
        <v>0</v>
      </c>
      <c r="M35" s="504">
        <f>SUM(M36:M37)</f>
        <v>0</v>
      </c>
      <c r="N35" s="166">
        <f t="shared" si="121"/>
        <v>0</v>
      </c>
      <c r="O35" s="262">
        <f t="shared" si="122"/>
        <v>0</v>
      </c>
      <c r="P35" s="568">
        <f>SUM(P36:P37)</f>
        <v>0</v>
      </c>
      <c r="Q35" s="568">
        <f>SUM(Q36:Q37)</f>
        <v>0</v>
      </c>
      <c r="R35" s="262">
        <f t="shared" si="123"/>
        <v>0</v>
      </c>
      <c r="S35" s="568">
        <f>SUM(S36:S37)</f>
        <v>0</v>
      </c>
      <c r="T35" s="568">
        <f>SUM(T36:T37)</f>
        <v>0</v>
      </c>
      <c r="U35" s="166">
        <f t="shared" si="15"/>
        <v>36000</v>
      </c>
      <c r="V35" s="262">
        <f t="shared" si="16"/>
        <v>0</v>
      </c>
      <c r="W35" s="568">
        <f>SUM(W36:W37)</f>
        <v>0</v>
      </c>
      <c r="X35" s="568">
        <f>SUM(X36:X37)</f>
        <v>0</v>
      </c>
      <c r="Y35" s="262">
        <f t="shared" si="18"/>
        <v>0</v>
      </c>
      <c r="Z35" s="568">
        <f>SUM(Z36:Z37)</f>
        <v>0</v>
      </c>
      <c r="AA35" s="568">
        <f>SUM(AA36:AA37)</f>
        <v>0</v>
      </c>
      <c r="AB35" s="262">
        <f t="shared" si="21"/>
        <v>0</v>
      </c>
      <c r="AC35" s="568">
        <f>SUM(AC36:AC37)</f>
        <v>0</v>
      </c>
      <c r="AD35" s="568">
        <f>SUM(AD36:AD37)</f>
        <v>0</v>
      </c>
      <c r="AE35" s="262">
        <f t="shared" si="24"/>
        <v>36000</v>
      </c>
      <c r="AF35" s="568">
        <f>SUM(AF36:AF37)</f>
        <v>0</v>
      </c>
      <c r="AG35" s="568">
        <f>SUM(AG36:AG37)</f>
        <v>36000</v>
      </c>
      <c r="AH35" s="166">
        <f t="shared" si="27"/>
        <v>0</v>
      </c>
      <c r="AI35" s="262">
        <f t="shared" si="28"/>
        <v>0</v>
      </c>
      <c r="AJ35" s="568">
        <f>SUM(AJ36:AJ37)</f>
        <v>0</v>
      </c>
      <c r="AK35" s="568">
        <f>SUM(AK36:AK37)</f>
        <v>0</v>
      </c>
      <c r="AL35" s="166">
        <f t="shared" si="30"/>
        <v>0</v>
      </c>
      <c r="AM35" s="262">
        <f t="shared" si="31"/>
        <v>0</v>
      </c>
      <c r="AN35" s="568">
        <f t="shared" ref="AN35:AO35" si="246">SUM(AN36:AN37)</f>
        <v>0</v>
      </c>
      <c r="AO35" s="568">
        <f t="shared" si="246"/>
        <v>0</v>
      </c>
      <c r="AP35" s="262">
        <f t="shared" si="33"/>
        <v>0</v>
      </c>
      <c r="AQ35" s="568">
        <f t="shared" ref="AQ35:AR35" si="247">SUM(AQ36:AQ37)</f>
        <v>0</v>
      </c>
      <c r="AR35" s="568">
        <f t="shared" si="247"/>
        <v>0</v>
      </c>
      <c r="AS35" s="262">
        <f t="shared" si="36"/>
        <v>0</v>
      </c>
      <c r="AT35" s="568">
        <f>SUM(AT36:AT37)</f>
        <v>0</v>
      </c>
      <c r="AU35" s="568">
        <f>SUM(AU36:AU37)</f>
        <v>0</v>
      </c>
      <c r="AV35" s="166">
        <f t="shared" si="39"/>
        <v>0</v>
      </c>
      <c r="AW35" s="262">
        <f t="shared" si="40"/>
        <v>0</v>
      </c>
      <c r="AX35" s="568">
        <f t="shared" ref="AX35:AY35" si="248">SUM(AX36:AX37)</f>
        <v>0</v>
      </c>
      <c r="AY35" s="568">
        <f t="shared" si="248"/>
        <v>0</v>
      </c>
      <c r="AZ35" s="166">
        <f t="shared" si="43"/>
        <v>0</v>
      </c>
      <c r="BA35" s="262">
        <f t="shared" si="44"/>
        <v>0</v>
      </c>
      <c r="BB35" s="568">
        <f>SUM(BB36:BB37)</f>
        <v>0</v>
      </c>
      <c r="BC35" s="568">
        <f>SUM(BC36:BC37)</f>
        <v>0</v>
      </c>
    </row>
    <row r="36" spans="1:55" ht="13.8" outlineLevel="2">
      <c r="A36" s="131"/>
      <c r="B36" s="18"/>
      <c r="C36" s="58"/>
      <c r="D36" s="19"/>
      <c r="E36" s="63"/>
      <c r="F36" s="22" t="s">
        <v>372</v>
      </c>
      <c r="G36" s="30" t="s">
        <v>373</v>
      </c>
      <c r="H36" s="164">
        <f t="shared" si="10"/>
        <v>0</v>
      </c>
      <c r="I36" s="260">
        <f t="shared" si="11"/>
        <v>0</v>
      </c>
      <c r="J36" s="167"/>
      <c r="K36" s="264"/>
      <c r="L36" s="264"/>
      <c r="M36" s="264"/>
      <c r="N36" s="166">
        <f t="shared" si="121"/>
        <v>0</v>
      </c>
      <c r="O36" s="262">
        <f t="shared" si="122"/>
        <v>0</v>
      </c>
      <c r="P36" s="167"/>
      <c r="Q36" s="167"/>
      <c r="R36" s="262">
        <f t="shared" si="123"/>
        <v>0</v>
      </c>
      <c r="S36" s="167"/>
      <c r="T36" s="167"/>
      <c r="U36" s="166">
        <f t="shared" si="15"/>
        <v>0</v>
      </c>
      <c r="V36" s="262">
        <f t="shared" si="16"/>
        <v>0</v>
      </c>
      <c r="W36" s="167"/>
      <c r="X36" s="167"/>
      <c r="Y36" s="262">
        <f t="shared" si="18"/>
        <v>0</v>
      </c>
      <c r="Z36" s="167"/>
      <c r="AA36" s="167"/>
      <c r="AB36" s="262">
        <f t="shared" si="21"/>
        <v>0</v>
      </c>
      <c r="AC36" s="167"/>
      <c r="AD36" s="167"/>
      <c r="AE36" s="262">
        <f t="shared" si="24"/>
        <v>0</v>
      </c>
      <c r="AF36" s="167"/>
      <c r="AG36" s="167"/>
      <c r="AH36" s="166">
        <f t="shared" si="27"/>
        <v>0</v>
      </c>
      <c r="AI36" s="262">
        <f t="shared" si="28"/>
        <v>0</v>
      </c>
      <c r="AJ36" s="167"/>
      <c r="AK36" s="167"/>
      <c r="AL36" s="166">
        <f t="shared" si="30"/>
        <v>0</v>
      </c>
      <c r="AM36" s="262">
        <f t="shared" si="31"/>
        <v>0</v>
      </c>
      <c r="AN36" s="167"/>
      <c r="AO36" s="167"/>
      <c r="AP36" s="262">
        <f t="shared" si="33"/>
        <v>0</v>
      </c>
      <c r="AQ36" s="167"/>
      <c r="AR36" s="167"/>
      <c r="AS36" s="262">
        <f t="shared" si="36"/>
        <v>0</v>
      </c>
      <c r="AT36" s="167"/>
      <c r="AU36" s="167"/>
      <c r="AV36" s="166">
        <f t="shared" si="39"/>
        <v>0</v>
      </c>
      <c r="AW36" s="262">
        <f t="shared" si="40"/>
        <v>0</v>
      </c>
      <c r="AX36" s="167"/>
      <c r="AY36" s="167"/>
      <c r="AZ36" s="166">
        <f t="shared" si="43"/>
        <v>0</v>
      </c>
      <c r="BA36" s="262">
        <f t="shared" si="44"/>
        <v>0</v>
      </c>
      <c r="BB36" s="167"/>
      <c r="BC36" s="167"/>
    </row>
    <row r="37" spans="1:55" ht="13.8" outlineLevel="2">
      <c r="A37" s="131"/>
      <c r="B37" s="18"/>
      <c r="C37" s="58"/>
      <c r="D37" s="22"/>
      <c r="E37" s="63"/>
      <c r="F37" s="22" t="s">
        <v>375</v>
      </c>
      <c r="G37" s="30" t="s">
        <v>374</v>
      </c>
      <c r="H37" s="164">
        <f>SUM(I37,U37,AH37,AL37,AV37,AZ37,N37)</f>
        <v>36000</v>
      </c>
      <c r="I37" s="260">
        <f t="shared" si="11"/>
        <v>0</v>
      </c>
      <c r="J37" s="169">
        <f>SUM(J38:J39)</f>
        <v>0</v>
      </c>
      <c r="K37" s="169">
        <f>SUM(K38:K39)</f>
        <v>0</v>
      </c>
      <c r="L37" s="504">
        <f>SUM(L38:L39)</f>
        <v>0</v>
      </c>
      <c r="M37" s="504">
        <f>SUM(M38:M39)</f>
        <v>0</v>
      </c>
      <c r="N37" s="166">
        <f t="shared" si="121"/>
        <v>0</v>
      </c>
      <c r="O37" s="262">
        <f t="shared" si="122"/>
        <v>0</v>
      </c>
      <c r="P37" s="568">
        <f>SUM(P38:P39)</f>
        <v>0</v>
      </c>
      <c r="Q37" s="568">
        <f>SUM(Q38:Q39)</f>
        <v>0</v>
      </c>
      <c r="R37" s="262">
        <f t="shared" si="123"/>
        <v>0</v>
      </c>
      <c r="S37" s="568">
        <f>SUM(S38:S39)</f>
        <v>0</v>
      </c>
      <c r="T37" s="568">
        <f>SUM(T38:T39)</f>
        <v>0</v>
      </c>
      <c r="U37" s="166">
        <f t="shared" si="15"/>
        <v>36000</v>
      </c>
      <c r="V37" s="262">
        <f t="shared" si="16"/>
        <v>0</v>
      </c>
      <c r="W37" s="568">
        <f t="shared" ref="W37:X37" si="249">SUM(W38:W39)</f>
        <v>0</v>
      </c>
      <c r="X37" s="568">
        <f t="shared" si="249"/>
        <v>0</v>
      </c>
      <c r="Y37" s="262">
        <f t="shared" si="18"/>
        <v>0</v>
      </c>
      <c r="Z37" s="568">
        <f t="shared" ref="Z37" si="250">SUM(Z38:Z39)</f>
        <v>0</v>
      </c>
      <c r="AA37" s="568">
        <f t="shared" ref="AA37" si="251">SUM(AA38:AA39)</f>
        <v>0</v>
      </c>
      <c r="AB37" s="262">
        <f t="shared" si="21"/>
        <v>0</v>
      </c>
      <c r="AC37" s="568">
        <f t="shared" ref="AC37:AD37" si="252">SUM(AC38:AC39)</f>
        <v>0</v>
      </c>
      <c r="AD37" s="568">
        <f t="shared" si="252"/>
        <v>0</v>
      </c>
      <c r="AE37" s="262">
        <f t="shared" si="24"/>
        <v>36000</v>
      </c>
      <c r="AF37" s="568">
        <f t="shared" ref="AF37" si="253">SUM(AF38:AF39)</f>
        <v>0</v>
      </c>
      <c r="AG37" s="568">
        <f t="shared" ref="AG37" si="254">SUM(AG38:AG39)</f>
        <v>36000</v>
      </c>
      <c r="AH37" s="166">
        <f t="shared" si="27"/>
        <v>0</v>
      </c>
      <c r="AI37" s="262">
        <f t="shared" si="28"/>
        <v>0</v>
      </c>
      <c r="AJ37" s="568">
        <f t="shared" ref="AJ37" si="255">SUM(AJ38:AJ39)</f>
        <v>0</v>
      </c>
      <c r="AK37" s="568">
        <f t="shared" ref="AK37" si="256">SUM(AK38:AK39)</f>
        <v>0</v>
      </c>
      <c r="AL37" s="166">
        <f t="shared" si="30"/>
        <v>0</v>
      </c>
      <c r="AM37" s="262">
        <f t="shared" si="31"/>
        <v>0</v>
      </c>
      <c r="AN37" s="568">
        <f t="shared" ref="AN37" si="257">SUM(AN38:AN39)</f>
        <v>0</v>
      </c>
      <c r="AO37" s="568">
        <f t="shared" ref="AO37" si="258">SUM(AO38:AO39)</f>
        <v>0</v>
      </c>
      <c r="AP37" s="262">
        <f t="shared" si="33"/>
        <v>0</v>
      </c>
      <c r="AQ37" s="568">
        <f t="shared" ref="AQ37" si="259">SUM(AQ38:AQ39)</f>
        <v>0</v>
      </c>
      <c r="AR37" s="568">
        <f t="shared" ref="AR37" si="260">SUM(AR38:AR39)</f>
        <v>0</v>
      </c>
      <c r="AS37" s="262">
        <f t="shared" si="36"/>
        <v>0</v>
      </c>
      <c r="AT37" s="568">
        <f t="shared" ref="AT37" si="261">SUM(AT38:AT39)</f>
        <v>0</v>
      </c>
      <c r="AU37" s="568">
        <f t="shared" ref="AU37" si="262">SUM(AU38:AU39)</f>
        <v>0</v>
      </c>
      <c r="AV37" s="166">
        <f t="shared" si="39"/>
        <v>0</v>
      </c>
      <c r="AW37" s="262">
        <f t="shared" si="40"/>
        <v>0</v>
      </c>
      <c r="AX37" s="568">
        <f t="shared" ref="AX37" si="263">SUM(AX38:AX39)</f>
        <v>0</v>
      </c>
      <c r="AY37" s="568">
        <f t="shared" ref="AY37" si="264">SUM(AY38:AY39)</f>
        <v>0</v>
      </c>
      <c r="AZ37" s="166">
        <f t="shared" si="43"/>
        <v>0</v>
      </c>
      <c r="BA37" s="262">
        <f t="shared" si="44"/>
        <v>0</v>
      </c>
      <c r="BB37" s="568">
        <f t="shared" ref="BB37" si="265">SUM(BB38:BB39)</f>
        <v>0</v>
      </c>
      <c r="BC37" s="568">
        <f t="shared" ref="BC37" si="266">SUM(BC38:BC39)</f>
        <v>0</v>
      </c>
    </row>
    <row r="38" spans="1:55" ht="13.8" outlineLevel="3">
      <c r="A38" s="131"/>
      <c r="B38" s="20"/>
      <c r="D38" s="19"/>
      <c r="E38" s="63"/>
      <c r="F38" s="136" t="s">
        <v>682</v>
      </c>
      <c r="G38" s="27" t="s">
        <v>876</v>
      </c>
      <c r="H38" s="164">
        <f>SUM(I38,U38,AH38,AL38,AV38,AZ38,N38)</f>
        <v>36000</v>
      </c>
      <c r="I38" s="260">
        <f t="shared" si="11"/>
        <v>0</v>
      </c>
      <c r="J38" s="167"/>
      <c r="K38" s="167"/>
      <c r="L38" s="264"/>
      <c r="M38" s="264"/>
      <c r="N38" s="166">
        <f t="shared" si="121"/>
        <v>0</v>
      </c>
      <c r="O38" s="262">
        <f t="shared" si="122"/>
        <v>0</v>
      </c>
      <c r="P38" s="167"/>
      <c r="Q38" s="167"/>
      <c r="R38" s="262">
        <f t="shared" si="123"/>
        <v>0</v>
      </c>
      <c r="S38" s="167"/>
      <c r="T38" s="167"/>
      <c r="U38" s="166">
        <f t="shared" si="15"/>
        <v>36000</v>
      </c>
      <c r="V38" s="262">
        <f t="shared" ref="V38:V39" si="267">SUM(W38:X38)</f>
        <v>0</v>
      </c>
      <c r="W38" s="167"/>
      <c r="X38" s="167">
        <v>0</v>
      </c>
      <c r="Y38" s="262">
        <f t="shared" ref="Y38:Y71" si="268">SUM(Z38:AA38)</f>
        <v>0</v>
      </c>
      <c r="Z38" s="167"/>
      <c r="AA38" s="167">
        <v>0</v>
      </c>
      <c r="AB38" s="262">
        <f t="shared" ref="AB38:AB64" si="269">SUM(AC38:AD38)</f>
        <v>0</v>
      </c>
      <c r="AC38" s="167"/>
      <c r="AD38" s="167"/>
      <c r="AE38" s="262">
        <f t="shared" ref="AE38:AE71" si="270">SUM(AF38:AG38)</f>
        <v>36000</v>
      </c>
      <c r="AF38" s="167"/>
      <c r="AG38" s="167">
        <v>36000</v>
      </c>
      <c r="AH38" s="166">
        <f t="shared" ref="AH38:AH39" si="271">SUM(AI38)</f>
        <v>0</v>
      </c>
      <c r="AI38" s="262">
        <f t="shared" ref="AI38:AI39" si="272">SUM(AJ38:AK38)</f>
        <v>0</v>
      </c>
      <c r="AJ38" s="167"/>
      <c r="AK38" s="167"/>
      <c r="AL38" s="166">
        <f t="shared" ref="AL38:AL70" si="273">SUM(AM38,AS38,AP38)</f>
        <v>0</v>
      </c>
      <c r="AM38" s="262">
        <f t="shared" ref="AM38:AM70" si="274">SUM(AN38:AO38)</f>
        <v>0</v>
      </c>
      <c r="AN38" s="167"/>
      <c r="AO38" s="167"/>
      <c r="AP38" s="262">
        <f t="shared" ref="AP38:AP71" si="275">SUM(AQ38:AR38)</f>
        <v>0</v>
      </c>
      <c r="AQ38" s="167"/>
      <c r="AR38" s="167"/>
      <c r="AS38" s="262">
        <f t="shared" ref="AS38:AS71" si="276">SUM(AT38:AU38)</f>
        <v>0</v>
      </c>
      <c r="AT38" s="167"/>
      <c r="AU38" s="167"/>
      <c r="AV38" s="166">
        <f t="shared" si="39"/>
        <v>0</v>
      </c>
      <c r="AW38" s="262">
        <f t="shared" ref="AW38:AW39" si="277">SUM(AX38:AY38)</f>
        <v>0</v>
      </c>
      <c r="AX38" s="167"/>
      <c r="AY38" s="167"/>
      <c r="AZ38" s="166">
        <f t="shared" ref="AZ38:AZ39" si="278">SUM(BA38)</f>
        <v>0</v>
      </c>
      <c r="BA38" s="262">
        <f t="shared" ref="BA38:BA39" si="279">SUM(BB38:BC38)</f>
        <v>0</v>
      </c>
      <c r="BB38" s="167"/>
      <c r="BC38" s="167"/>
    </row>
    <row r="39" spans="1:55" s="398" customFormat="1" ht="13.8" outlineLevel="3">
      <c r="A39" s="399"/>
      <c r="B39" s="400"/>
      <c r="D39" s="401"/>
      <c r="E39" s="63"/>
      <c r="F39" s="136" t="s">
        <v>685</v>
      </c>
      <c r="G39" s="27" t="s">
        <v>689</v>
      </c>
      <c r="H39" s="403">
        <f t="shared" si="10"/>
        <v>0</v>
      </c>
      <c r="I39" s="260">
        <f t="shared" si="11"/>
        <v>0</v>
      </c>
      <c r="J39" s="167"/>
      <c r="K39" s="167"/>
      <c r="L39" s="264"/>
      <c r="M39" s="264"/>
      <c r="N39" s="166">
        <f t="shared" si="121"/>
        <v>0</v>
      </c>
      <c r="O39" s="262">
        <f t="shared" si="122"/>
        <v>0</v>
      </c>
      <c r="P39" s="167"/>
      <c r="Q39" s="167"/>
      <c r="R39" s="262">
        <f t="shared" si="123"/>
        <v>0</v>
      </c>
      <c r="S39" s="167"/>
      <c r="T39" s="167"/>
      <c r="U39" s="166">
        <f t="shared" si="15"/>
        <v>0</v>
      </c>
      <c r="V39" s="262">
        <f t="shared" si="267"/>
        <v>0</v>
      </c>
      <c r="W39" s="167"/>
      <c r="X39" s="167"/>
      <c r="Y39" s="262">
        <f t="shared" si="268"/>
        <v>0</v>
      </c>
      <c r="Z39" s="167"/>
      <c r="AA39" s="167"/>
      <c r="AB39" s="262">
        <f t="shared" si="269"/>
        <v>0</v>
      </c>
      <c r="AC39" s="167"/>
      <c r="AD39" s="167"/>
      <c r="AE39" s="262">
        <f t="shared" si="270"/>
        <v>0</v>
      </c>
      <c r="AF39" s="167"/>
      <c r="AG39" s="167"/>
      <c r="AH39" s="166">
        <f t="shared" si="271"/>
        <v>0</v>
      </c>
      <c r="AI39" s="262">
        <f t="shared" si="272"/>
        <v>0</v>
      </c>
      <c r="AJ39" s="167"/>
      <c r="AK39" s="167"/>
      <c r="AL39" s="166">
        <f t="shared" si="273"/>
        <v>0</v>
      </c>
      <c r="AM39" s="262">
        <f t="shared" si="274"/>
        <v>0</v>
      </c>
      <c r="AN39" s="167"/>
      <c r="AO39" s="167"/>
      <c r="AP39" s="262">
        <f t="shared" si="275"/>
        <v>0</v>
      </c>
      <c r="AQ39" s="167"/>
      <c r="AR39" s="167"/>
      <c r="AS39" s="262">
        <f t="shared" si="276"/>
        <v>0</v>
      </c>
      <c r="AT39" s="167"/>
      <c r="AU39" s="167"/>
      <c r="AV39" s="166">
        <f t="shared" si="39"/>
        <v>0</v>
      </c>
      <c r="AW39" s="262">
        <f t="shared" si="277"/>
        <v>0</v>
      </c>
      <c r="AX39" s="377"/>
      <c r="AY39" s="167"/>
      <c r="AZ39" s="166">
        <f t="shared" si="278"/>
        <v>0</v>
      </c>
      <c r="BA39" s="262">
        <f t="shared" si="279"/>
        <v>0</v>
      </c>
      <c r="BB39" s="167"/>
      <c r="BC39" s="167"/>
    </row>
    <row r="40" spans="1:55" ht="13.8" outlineLevel="1" collapsed="1">
      <c r="A40" s="131"/>
      <c r="B40" s="19"/>
      <c r="C40" s="63"/>
      <c r="D40" s="22" t="s">
        <v>376</v>
      </c>
      <c r="E40" s="27" t="s">
        <v>377</v>
      </c>
      <c r="F40" s="22"/>
      <c r="G40" s="30"/>
      <c r="H40" s="164">
        <f t="shared" si="10"/>
        <v>0</v>
      </c>
      <c r="I40" s="260">
        <f t="shared" si="11"/>
        <v>0</v>
      </c>
      <c r="J40" s="169">
        <f>SUM(J41:J42)</f>
        <v>0</v>
      </c>
      <c r="K40" s="169">
        <f>SUM(K41:K42)</f>
        <v>0</v>
      </c>
      <c r="L40" s="504">
        <f>SUM(L41:L42)</f>
        <v>0</v>
      </c>
      <c r="M40" s="504">
        <f>SUM(M41:M42)</f>
        <v>0</v>
      </c>
      <c r="N40" s="166">
        <f t="shared" si="121"/>
        <v>0</v>
      </c>
      <c r="O40" s="262">
        <f t="shared" si="122"/>
        <v>0</v>
      </c>
      <c r="P40" s="568">
        <f>SUM(P41:P42)</f>
        <v>0</v>
      </c>
      <c r="Q40" s="568">
        <f>SUM(Q41:Q42)</f>
        <v>0</v>
      </c>
      <c r="R40" s="262">
        <f t="shared" si="123"/>
        <v>0</v>
      </c>
      <c r="S40" s="568">
        <f>SUM(S41:S42)</f>
        <v>0</v>
      </c>
      <c r="T40" s="568">
        <f>SUM(T41:T42)</f>
        <v>0</v>
      </c>
      <c r="U40" s="166">
        <f t="shared" si="15"/>
        <v>0</v>
      </c>
      <c r="V40" s="262">
        <f t="shared" si="16"/>
        <v>0</v>
      </c>
      <c r="W40" s="568">
        <f>SUM(W41:W42)</f>
        <v>0</v>
      </c>
      <c r="X40" s="568">
        <f>SUM(X41:X42)</f>
        <v>0</v>
      </c>
      <c r="Y40" s="262">
        <f t="shared" si="268"/>
        <v>0</v>
      </c>
      <c r="Z40" s="568">
        <f>SUM(Z41:Z42)</f>
        <v>0</v>
      </c>
      <c r="AA40" s="568">
        <f>SUM(AA41:AA42)</f>
        <v>0</v>
      </c>
      <c r="AB40" s="262">
        <f t="shared" si="269"/>
        <v>0</v>
      </c>
      <c r="AC40" s="568">
        <f>SUM(AC41:AC42)</f>
        <v>0</v>
      </c>
      <c r="AD40" s="568">
        <f>SUM(AD41:AD42)</f>
        <v>0</v>
      </c>
      <c r="AE40" s="262">
        <f t="shared" si="270"/>
        <v>0</v>
      </c>
      <c r="AF40" s="568">
        <f>SUM(AF41:AF42)</f>
        <v>0</v>
      </c>
      <c r="AG40" s="568">
        <f>SUM(AG41:AG42)</f>
        <v>0</v>
      </c>
      <c r="AH40" s="166">
        <f t="shared" ref="AH40:AH72" si="280">SUM(AI40)</f>
        <v>0</v>
      </c>
      <c r="AI40" s="262">
        <f t="shared" ref="AI40:AI72" si="281">SUM(AJ40:AK40)</f>
        <v>0</v>
      </c>
      <c r="AJ40" s="568">
        <f>SUM(AJ41:AJ42)</f>
        <v>0</v>
      </c>
      <c r="AK40" s="568">
        <f>SUM(AK41:AK42)</f>
        <v>0</v>
      </c>
      <c r="AL40" s="166">
        <f t="shared" si="273"/>
        <v>0</v>
      </c>
      <c r="AM40" s="262">
        <f t="shared" si="274"/>
        <v>0</v>
      </c>
      <c r="AN40" s="568">
        <f t="shared" ref="AN40:AO40" si="282">SUM(AN41:AN42)</f>
        <v>0</v>
      </c>
      <c r="AO40" s="568">
        <f t="shared" si="282"/>
        <v>0</v>
      </c>
      <c r="AP40" s="262">
        <f t="shared" si="275"/>
        <v>0</v>
      </c>
      <c r="AQ40" s="568">
        <f t="shared" ref="AQ40:AR40" si="283">SUM(AQ41:AQ42)</f>
        <v>0</v>
      </c>
      <c r="AR40" s="568">
        <f t="shared" si="283"/>
        <v>0</v>
      </c>
      <c r="AS40" s="262">
        <f t="shared" si="276"/>
        <v>0</v>
      </c>
      <c r="AT40" s="568">
        <f>SUM(AT41:AT42)</f>
        <v>0</v>
      </c>
      <c r="AU40" s="568">
        <f>SUM(AU41:AU42)</f>
        <v>0</v>
      </c>
      <c r="AV40" s="166">
        <f t="shared" ref="AV40:AV63" si="284">SUM(AW40)</f>
        <v>0</v>
      </c>
      <c r="AW40" s="262">
        <f t="shared" ref="AW40:AW63" si="285">SUM(AX40:AY40)</f>
        <v>0</v>
      </c>
      <c r="AX40" s="568">
        <f t="shared" ref="AX40:AY40" si="286">SUM(AX41:AX42)</f>
        <v>0</v>
      </c>
      <c r="AY40" s="568">
        <f t="shared" si="286"/>
        <v>0</v>
      </c>
      <c r="AZ40" s="166">
        <f t="shared" ref="AZ40:AZ71" si="287">SUM(BA40)</f>
        <v>0</v>
      </c>
      <c r="BA40" s="262">
        <f t="shared" ref="BA40:BA71" si="288">SUM(BB40:BC40)</f>
        <v>0</v>
      </c>
      <c r="BB40" s="568">
        <f t="shared" ref="BB40:BC40" si="289">SUM(BB41:BB42)</f>
        <v>0</v>
      </c>
      <c r="BC40" s="568">
        <f t="shared" si="289"/>
        <v>0</v>
      </c>
    </row>
    <row r="41" spans="1:55" ht="13.8" hidden="1" outlineLevel="2">
      <c r="A41" s="131"/>
      <c r="B41" s="20"/>
      <c r="F41" s="22" t="s">
        <v>378</v>
      </c>
      <c r="G41" s="30" t="s">
        <v>379</v>
      </c>
      <c r="H41" s="164">
        <f t="shared" si="10"/>
        <v>0</v>
      </c>
      <c r="I41" s="260">
        <f t="shared" si="11"/>
        <v>0</v>
      </c>
      <c r="J41" s="167"/>
      <c r="K41" s="167"/>
      <c r="L41" s="264"/>
      <c r="M41" s="264"/>
      <c r="N41" s="166">
        <f t="shared" si="121"/>
        <v>0</v>
      </c>
      <c r="O41" s="262">
        <f t="shared" si="122"/>
        <v>0</v>
      </c>
      <c r="P41" s="167"/>
      <c r="Q41" s="167"/>
      <c r="R41" s="262">
        <f t="shared" si="123"/>
        <v>0</v>
      </c>
      <c r="S41" s="167"/>
      <c r="T41" s="167"/>
      <c r="U41" s="166">
        <f t="shared" si="15"/>
        <v>0</v>
      </c>
      <c r="V41" s="262">
        <f t="shared" si="16"/>
        <v>0</v>
      </c>
      <c r="W41" s="167"/>
      <c r="X41" s="167"/>
      <c r="Y41" s="262">
        <f t="shared" si="268"/>
        <v>0</v>
      </c>
      <c r="Z41" s="167"/>
      <c r="AA41" s="167"/>
      <c r="AB41" s="262">
        <f t="shared" si="269"/>
        <v>0</v>
      </c>
      <c r="AC41" s="167"/>
      <c r="AD41" s="167"/>
      <c r="AE41" s="262">
        <f t="shared" si="270"/>
        <v>0</v>
      </c>
      <c r="AF41" s="167"/>
      <c r="AG41" s="167"/>
      <c r="AH41" s="166">
        <f t="shared" si="280"/>
        <v>0</v>
      </c>
      <c r="AI41" s="262">
        <f t="shared" si="281"/>
        <v>0</v>
      </c>
      <c r="AJ41" s="167"/>
      <c r="AK41" s="167"/>
      <c r="AL41" s="166">
        <f t="shared" si="273"/>
        <v>0</v>
      </c>
      <c r="AM41" s="262">
        <f t="shared" si="274"/>
        <v>0</v>
      </c>
      <c r="AN41" s="167"/>
      <c r="AO41" s="167"/>
      <c r="AP41" s="262">
        <f t="shared" si="275"/>
        <v>0</v>
      </c>
      <c r="AQ41" s="167"/>
      <c r="AR41" s="167"/>
      <c r="AS41" s="262">
        <f t="shared" si="276"/>
        <v>0</v>
      </c>
      <c r="AT41" s="167"/>
      <c r="AU41" s="167"/>
      <c r="AV41" s="166">
        <f t="shared" si="284"/>
        <v>0</v>
      </c>
      <c r="AW41" s="262">
        <f t="shared" si="285"/>
        <v>0</v>
      </c>
      <c r="AX41" s="167"/>
      <c r="AY41" s="167"/>
      <c r="AZ41" s="166">
        <f t="shared" si="287"/>
        <v>0</v>
      </c>
      <c r="BA41" s="262">
        <f t="shared" si="288"/>
        <v>0</v>
      </c>
      <c r="BB41" s="167"/>
      <c r="BC41" s="167"/>
    </row>
    <row r="42" spans="1:55" ht="13.8" hidden="1" outlineLevel="2">
      <c r="A42" s="131"/>
      <c r="B42" s="20"/>
      <c r="D42" s="19"/>
      <c r="E42" s="63"/>
      <c r="F42" s="22" t="s">
        <v>380</v>
      </c>
      <c r="G42" s="58" t="s">
        <v>35</v>
      </c>
      <c r="H42" s="164">
        <f t="shared" si="10"/>
        <v>0</v>
      </c>
      <c r="I42" s="260">
        <f t="shared" si="11"/>
        <v>0</v>
      </c>
      <c r="J42" s="167"/>
      <c r="K42" s="167"/>
      <c r="L42" s="264"/>
      <c r="M42" s="264"/>
      <c r="N42" s="166">
        <f t="shared" si="121"/>
        <v>0</v>
      </c>
      <c r="O42" s="262">
        <f t="shared" si="122"/>
        <v>0</v>
      </c>
      <c r="P42" s="167"/>
      <c r="Q42" s="167"/>
      <c r="R42" s="262">
        <f t="shared" si="123"/>
        <v>0</v>
      </c>
      <c r="S42" s="167"/>
      <c r="T42" s="167"/>
      <c r="U42" s="166">
        <f t="shared" si="15"/>
        <v>0</v>
      </c>
      <c r="V42" s="262">
        <f t="shared" si="16"/>
        <v>0</v>
      </c>
      <c r="W42" s="167"/>
      <c r="X42" s="167"/>
      <c r="Y42" s="262">
        <f t="shared" si="268"/>
        <v>0</v>
      </c>
      <c r="Z42" s="167"/>
      <c r="AA42" s="167"/>
      <c r="AB42" s="262">
        <f t="shared" si="269"/>
        <v>0</v>
      </c>
      <c r="AC42" s="167"/>
      <c r="AD42" s="167"/>
      <c r="AE42" s="262">
        <f t="shared" si="270"/>
        <v>0</v>
      </c>
      <c r="AF42" s="167"/>
      <c r="AG42" s="167"/>
      <c r="AH42" s="166">
        <f t="shared" si="280"/>
        <v>0</v>
      </c>
      <c r="AI42" s="262">
        <f t="shared" si="281"/>
        <v>0</v>
      </c>
      <c r="AJ42" s="167"/>
      <c r="AK42" s="167"/>
      <c r="AL42" s="166">
        <f t="shared" si="273"/>
        <v>0</v>
      </c>
      <c r="AM42" s="262">
        <f t="shared" si="274"/>
        <v>0</v>
      </c>
      <c r="AN42" s="167"/>
      <c r="AO42" s="167"/>
      <c r="AP42" s="262">
        <f t="shared" si="275"/>
        <v>0</v>
      </c>
      <c r="AQ42" s="167"/>
      <c r="AR42" s="167"/>
      <c r="AS42" s="262">
        <f t="shared" si="276"/>
        <v>0</v>
      </c>
      <c r="AT42" s="167"/>
      <c r="AU42" s="167"/>
      <c r="AV42" s="166">
        <f t="shared" si="284"/>
        <v>0</v>
      </c>
      <c r="AW42" s="262">
        <f t="shared" si="285"/>
        <v>0</v>
      </c>
      <c r="AX42" s="167"/>
      <c r="AY42" s="167"/>
      <c r="AZ42" s="166">
        <f t="shared" si="287"/>
        <v>0</v>
      </c>
      <c r="BA42" s="262">
        <f t="shared" si="288"/>
        <v>0</v>
      </c>
      <c r="BB42" s="167"/>
      <c r="BC42" s="167"/>
    </row>
    <row r="43" spans="1:55" ht="13.8" outlineLevel="1" collapsed="1">
      <c r="A43" s="131"/>
      <c r="B43" s="20"/>
      <c r="D43" s="18" t="s">
        <v>381</v>
      </c>
      <c r="E43" s="58" t="s">
        <v>36</v>
      </c>
      <c r="F43" s="22"/>
      <c r="G43" s="30"/>
      <c r="H43" s="164">
        <f t="shared" si="10"/>
        <v>0</v>
      </c>
      <c r="I43" s="260">
        <f t="shared" si="11"/>
        <v>0</v>
      </c>
      <c r="J43" s="168">
        <f>SUM(J44)</f>
        <v>0</v>
      </c>
      <c r="K43" s="168">
        <f>SUM(K44)</f>
        <v>0</v>
      </c>
      <c r="L43" s="263">
        <f>SUM(L44)</f>
        <v>0</v>
      </c>
      <c r="M43" s="263">
        <f>SUM(M44)</f>
        <v>0</v>
      </c>
      <c r="N43" s="166">
        <f t="shared" si="121"/>
        <v>0</v>
      </c>
      <c r="O43" s="262">
        <f t="shared" si="122"/>
        <v>0</v>
      </c>
      <c r="P43" s="567">
        <f>SUM(P44)</f>
        <v>0</v>
      </c>
      <c r="Q43" s="567">
        <f>SUM(Q44)</f>
        <v>0</v>
      </c>
      <c r="R43" s="262">
        <f t="shared" si="123"/>
        <v>0</v>
      </c>
      <c r="S43" s="567">
        <f>SUM(S44)</f>
        <v>0</v>
      </c>
      <c r="T43" s="567">
        <f>SUM(T44)</f>
        <v>0</v>
      </c>
      <c r="U43" s="166">
        <f t="shared" si="15"/>
        <v>0</v>
      </c>
      <c r="V43" s="262">
        <f t="shared" si="16"/>
        <v>0</v>
      </c>
      <c r="W43" s="567">
        <f>SUM(W44)</f>
        <v>0</v>
      </c>
      <c r="X43" s="567">
        <f>SUM(X44)</f>
        <v>0</v>
      </c>
      <c r="Y43" s="262">
        <f t="shared" si="268"/>
        <v>0</v>
      </c>
      <c r="Z43" s="567">
        <f>SUM(Z44)</f>
        <v>0</v>
      </c>
      <c r="AA43" s="567">
        <f>SUM(AA44)</f>
        <v>0</v>
      </c>
      <c r="AB43" s="262">
        <f t="shared" si="269"/>
        <v>0</v>
      </c>
      <c r="AC43" s="567">
        <f>SUM(AC44)</f>
        <v>0</v>
      </c>
      <c r="AD43" s="567">
        <f>SUM(AD44)</f>
        <v>0</v>
      </c>
      <c r="AE43" s="262">
        <f t="shared" si="270"/>
        <v>0</v>
      </c>
      <c r="AF43" s="567">
        <f>SUM(AF44)</f>
        <v>0</v>
      </c>
      <c r="AG43" s="567">
        <f>SUM(AG44)</f>
        <v>0</v>
      </c>
      <c r="AH43" s="166">
        <f t="shared" si="280"/>
        <v>0</v>
      </c>
      <c r="AI43" s="262">
        <f t="shared" si="281"/>
        <v>0</v>
      </c>
      <c r="AJ43" s="567">
        <f>SUM(AJ44)</f>
        <v>0</v>
      </c>
      <c r="AK43" s="567">
        <f>SUM(AK44)</f>
        <v>0</v>
      </c>
      <c r="AL43" s="166">
        <f t="shared" si="273"/>
        <v>0</v>
      </c>
      <c r="AM43" s="262">
        <f t="shared" si="274"/>
        <v>0</v>
      </c>
      <c r="AN43" s="567">
        <f t="shared" ref="AN43:AO43" si="290">SUM(AN44)</f>
        <v>0</v>
      </c>
      <c r="AO43" s="567">
        <f t="shared" si="290"/>
        <v>0</v>
      </c>
      <c r="AP43" s="262">
        <f t="shared" si="275"/>
        <v>0</v>
      </c>
      <c r="AQ43" s="567">
        <f t="shared" ref="AQ43:AR43" si="291">SUM(AQ44)</f>
        <v>0</v>
      </c>
      <c r="AR43" s="567">
        <f t="shared" si="291"/>
        <v>0</v>
      </c>
      <c r="AS43" s="262">
        <f t="shared" si="276"/>
        <v>0</v>
      </c>
      <c r="AT43" s="567">
        <f>SUM(AT44)</f>
        <v>0</v>
      </c>
      <c r="AU43" s="567">
        <f>SUM(AU44)</f>
        <v>0</v>
      </c>
      <c r="AV43" s="166">
        <f t="shared" si="284"/>
        <v>0</v>
      </c>
      <c r="AW43" s="262">
        <f t="shared" si="285"/>
        <v>0</v>
      </c>
      <c r="AX43" s="567">
        <f t="shared" ref="AX43:AY43" si="292">SUM(AX44)</f>
        <v>0</v>
      </c>
      <c r="AY43" s="567">
        <f t="shared" si="292"/>
        <v>0</v>
      </c>
      <c r="AZ43" s="166">
        <f t="shared" si="287"/>
        <v>0</v>
      </c>
      <c r="BA43" s="262">
        <f t="shared" si="288"/>
        <v>0</v>
      </c>
      <c r="BB43" s="567">
        <f t="shared" ref="BB43:BC43" si="293">SUM(BB44)</f>
        <v>0</v>
      </c>
      <c r="BC43" s="567">
        <f t="shared" si="293"/>
        <v>0</v>
      </c>
    </row>
    <row r="44" spans="1:55" ht="13.8" hidden="1" outlineLevel="2">
      <c r="A44" s="131"/>
      <c r="B44" s="18"/>
      <c r="C44" s="58"/>
      <c r="D44" s="19"/>
      <c r="E44" s="63"/>
      <c r="F44" s="22" t="s">
        <v>381</v>
      </c>
      <c r="G44" s="30" t="s">
        <v>36</v>
      </c>
      <c r="H44" s="164">
        <f t="shared" si="10"/>
        <v>0</v>
      </c>
      <c r="I44" s="260">
        <f t="shared" ref="I44:I71" si="294">SUM(J44:M44)</f>
        <v>0</v>
      </c>
      <c r="J44" s="167"/>
      <c r="K44" s="167"/>
      <c r="L44" s="264"/>
      <c r="M44" s="264"/>
      <c r="N44" s="166">
        <f t="shared" si="121"/>
        <v>0</v>
      </c>
      <c r="O44" s="262">
        <f t="shared" si="122"/>
        <v>0</v>
      </c>
      <c r="P44" s="167"/>
      <c r="Q44" s="167"/>
      <c r="R44" s="262">
        <f t="shared" si="123"/>
        <v>0</v>
      </c>
      <c r="S44" s="167"/>
      <c r="T44" s="167"/>
      <c r="U44" s="166">
        <f t="shared" si="15"/>
        <v>0</v>
      </c>
      <c r="V44" s="262">
        <f t="shared" si="16"/>
        <v>0</v>
      </c>
      <c r="W44" s="167"/>
      <c r="X44" s="167"/>
      <c r="Y44" s="262">
        <f t="shared" si="268"/>
        <v>0</v>
      </c>
      <c r="Z44" s="167"/>
      <c r="AA44" s="167"/>
      <c r="AB44" s="262">
        <f t="shared" si="269"/>
        <v>0</v>
      </c>
      <c r="AC44" s="167"/>
      <c r="AD44" s="167"/>
      <c r="AE44" s="262">
        <f t="shared" si="270"/>
        <v>0</v>
      </c>
      <c r="AF44" s="167"/>
      <c r="AG44" s="167"/>
      <c r="AH44" s="166">
        <f t="shared" si="280"/>
        <v>0</v>
      </c>
      <c r="AI44" s="262">
        <f t="shared" si="281"/>
        <v>0</v>
      </c>
      <c r="AJ44" s="167"/>
      <c r="AK44" s="167"/>
      <c r="AL44" s="166">
        <f t="shared" si="273"/>
        <v>0</v>
      </c>
      <c r="AM44" s="262">
        <f t="shared" si="274"/>
        <v>0</v>
      </c>
      <c r="AN44" s="167"/>
      <c r="AO44" s="167"/>
      <c r="AP44" s="262">
        <f t="shared" si="275"/>
        <v>0</v>
      </c>
      <c r="AQ44" s="167"/>
      <c r="AR44" s="167"/>
      <c r="AS44" s="262">
        <f t="shared" si="276"/>
        <v>0</v>
      </c>
      <c r="AT44" s="167"/>
      <c r="AU44" s="167"/>
      <c r="AV44" s="166">
        <f t="shared" si="284"/>
        <v>0</v>
      </c>
      <c r="AW44" s="262">
        <f t="shared" si="285"/>
        <v>0</v>
      </c>
      <c r="AX44" s="167"/>
      <c r="AY44" s="167"/>
      <c r="AZ44" s="166">
        <f t="shared" si="287"/>
        <v>0</v>
      </c>
      <c r="BA44" s="262">
        <f t="shared" si="288"/>
        <v>0</v>
      </c>
      <c r="BB44" s="167"/>
      <c r="BC44" s="167"/>
    </row>
    <row r="45" spans="1:55" s="130" customFormat="1" ht="13.8">
      <c r="A45" s="127"/>
      <c r="B45" s="18" t="s">
        <v>382</v>
      </c>
      <c r="C45" s="12" t="s">
        <v>0</v>
      </c>
      <c r="D45" s="11"/>
      <c r="E45" s="134"/>
      <c r="F45" s="14"/>
      <c r="G45" s="30"/>
      <c r="H45" s="164">
        <f t="shared" si="10"/>
        <v>48727000</v>
      </c>
      <c r="I45" s="260">
        <f>SUM(J45:M45)</f>
        <v>2226000</v>
      </c>
      <c r="J45" s="168">
        <f>SUM(J46,J55,J62)</f>
        <v>0</v>
      </c>
      <c r="K45" s="168">
        <f>SUM(K46,K55,K62)</f>
        <v>2226000</v>
      </c>
      <c r="L45" s="263">
        <f>SUM(L46,L55,L62)</f>
        <v>0</v>
      </c>
      <c r="M45" s="263">
        <f>SUM(M46,M55,M62)</f>
        <v>0</v>
      </c>
      <c r="N45" s="166">
        <f t="shared" si="121"/>
        <v>46441000</v>
      </c>
      <c r="O45" s="262">
        <f t="shared" si="122"/>
        <v>20144000</v>
      </c>
      <c r="P45" s="567">
        <f>SUM(P46,P55,P62)</f>
        <v>20144000</v>
      </c>
      <c r="Q45" s="567">
        <f>SUM(Q46,Q55,Q62)</f>
        <v>0</v>
      </c>
      <c r="R45" s="262">
        <f t="shared" si="123"/>
        <v>26297000</v>
      </c>
      <c r="S45" s="567">
        <f>SUM(S46,S55,S62)</f>
        <v>26297000</v>
      </c>
      <c r="T45" s="567">
        <f>SUM(T46,T55,T62)</f>
        <v>0</v>
      </c>
      <c r="U45" s="166">
        <f t="shared" si="15"/>
        <v>0</v>
      </c>
      <c r="V45" s="262">
        <f t="shared" si="16"/>
        <v>0</v>
      </c>
      <c r="W45" s="567">
        <f t="shared" ref="W45:X45" si="295">SUM(W46,W55,W62)</f>
        <v>0</v>
      </c>
      <c r="X45" s="567">
        <f t="shared" si="295"/>
        <v>0</v>
      </c>
      <c r="Y45" s="262">
        <f t="shared" si="268"/>
        <v>0</v>
      </c>
      <c r="Z45" s="567">
        <f t="shared" ref="Z45" si="296">SUM(Z46,Z55,Z62)</f>
        <v>0</v>
      </c>
      <c r="AA45" s="567">
        <f t="shared" ref="AA45" si="297">SUM(AA46,AA55,AA62)</f>
        <v>0</v>
      </c>
      <c r="AB45" s="262">
        <f t="shared" si="269"/>
        <v>0</v>
      </c>
      <c r="AC45" s="567">
        <f t="shared" ref="AC45" si="298">SUM(AC46,AC55,AC62)</f>
        <v>0</v>
      </c>
      <c r="AD45" s="567">
        <f t="shared" ref="AD45" si="299">SUM(AD46,AD55,AD62)</f>
        <v>0</v>
      </c>
      <c r="AE45" s="262">
        <f t="shared" si="270"/>
        <v>0</v>
      </c>
      <c r="AF45" s="567">
        <f t="shared" ref="AF45" si="300">SUM(AF46,AF55,AF62)</f>
        <v>0</v>
      </c>
      <c r="AG45" s="567">
        <f t="shared" ref="AG45" si="301">SUM(AG46,AG55,AG62)</f>
        <v>0</v>
      </c>
      <c r="AH45" s="166">
        <f t="shared" si="280"/>
        <v>0</v>
      </c>
      <c r="AI45" s="262">
        <f t="shared" si="281"/>
        <v>0</v>
      </c>
      <c r="AJ45" s="567">
        <f t="shared" ref="AJ45" si="302">SUM(AJ46,AJ55,AJ62)</f>
        <v>0</v>
      </c>
      <c r="AK45" s="567">
        <f t="shared" ref="AK45" si="303">SUM(AK46,AK55,AK62)</f>
        <v>0</v>
      </c>
      <c r="AL45" s="166">
        <f t="shared" si="273"/>
        <v>0</v>
      </c>
      <c r="AM45" s="262">
        <f t="shared" si="274"/>
        <v>0</v>
      </c>
      <c r="AN45" s="567">
        <f t="shared" ref="AN45" si="304">SUM(AN46,AN55,AN62)</f>
        <v>0</v>
      </c>
      <c r="AO45" s="567">
        <f t="shared" ref="AO45" si="305">SUM(AO46,AO55,AO62)</f>
        <v>0</v>
      </c>
      <c r="AP45" s="262">
        <f t="shared" si="275"/>
        <v>0</v>
      </c>
      <c r="AQ45" s="567">
        <f t="shared" ref="AQ45" si="306">SUM(AQ46,AQ55,AQ62)</f>
        <v>0</v>
      </c>
      <c r="AR45" s="567">
        <f t="shared" ref="AR45" si="307">SUM(AR46,AR55,AR62)</f>
        <v>0</v>
      </c>
      <c r="AS45" s="262">
        <f t="shared" si="276"/>
        <v>0</v>
      </c>
      <c r="AT45" s="567">
        <f t="shared" ref="AT45" si="308">SUM(AT46,AT55,AT62)</f>
        <v>0</v>
      </c>
      <c r="AU45" s="567">
        <f t="shared" ref="AU45" si="309">SUM(AU46,AU55,AU62)</f>
        <v>0</v>
      </c>
      <c r="AV45" s="166">
        <f t="shared" si="284"/>
        <v>0</v>
      </c>
      <c r="AW45" s="262">
        <f t="shared" si="285"/>
        <v>0</v>
      </c>
      <c r="AX45" s="567">
        <f t="shared" ref="AX45" si="310">SUM(AX46,AX55,AX62)</f>
        <v>0</v>
      </c>
      <c r="AY45" s="567">
        <f t="shared" ref="AY45" si="311">SUM(AY46,AY55,AY62)</f>
        <v>0</v>
      </c>
      <c r="AZ45" s="166">
        <f t="shared" si="287"/>
        <v>60000</v>
      </c>
      <c r="BA45" s="262">
        <f t="shared" si="288"/>
        <v>60000</v>
      </c>
      <c r="BB45" s="567">
        <f t="shared" ref="BB45" si="312">SUM(BB46,BB55,BB62)</f>
        <v>0</v>
      </c>
      <c r="BC45" s="567">
        <f t="shared" ref="BC45" si="313">SUM(BC46,BC55,BC62)</f>
        <v>60000</v>
      </c>
    </row>
    <row r="46" spans="1:55" ht="13.8" outlineLevel="1">
      <c r="A46" s="131"/>
      <c r="B46" s="20"/>
      <c r="D46" s="22" t="s">
        <v>383</v>
      </c>
      <c r="E46" s="30" t="s">
        <v>384</v>
      </c>
      <c r="F46" s="22"/>
      <c r="G46" s="30"/>
      <c r="H46" s="164">
        <f t="shared" si="10"/>
        <v>48727000</v>
      </c>
      <c r="I46" s="260">
        <f t="shared" si="294"/>
        <v>2226000</v>
      </c>
      <c r="J46" s="169">
        <f>SUM(J47)</f>
        <v>0</v>
      </c>
      <c r="K46" s="169">
        <f>SUM(K47)</f>
        <v>2226000</v>
      </c>
      <c r="L46" s="504">
        <f>SUM(L47)</f>
        <v>0</v>
      </c>
      <c r="M46" s="504">
        <f>SUM(M47)</f>
        <v>0</v>
      </c>
      <c r="N46" s="166">
        <f t="shared" si="121"/>
        <v>46441000</v>
      </c>
      <c r="O46" s="262">
        <f t="shared" si="122"/>
        <v>20144000</v>
      </c>
      <c r="P46" s="568">
        <f>SUM(P47)</f>
        <v>20144000</v>
      </c>
      <c r="Q46" s="568">
        <f>SUM(Q47)</f>
        <v>0</v>
      </c>
      <c r="R46" s="262">
        <f t="shared" si="123"/>
        <v>26297000</v>
      </c>
      <c r="S46" s="568">
        <f>SUM(S47)</f>
        <v>26297000</v>
      </c>
      <c r="T46" s="568">
        <f>SUM(T47)</f>
        <v>0</v>
      </c>
      <c r="U46" s="166">
        <f t="shared" si="15"/>
        <v>0</v>
      </c>
      <c r="V46" s="262">
        <f t="shared" si="16"/>
        <v>0</v>
      </c>
      <c r="W46" s="568">
        <f>SUM(W47)</f>
        <v>0</v>
      </c>
      <c r="X46" s="568">
        <f>SUM(X47)</f>
        <v>0</v>
      </c>
      <c r="Y46" s="262">
        <f t="shared" si="268"/>
        <v>0</v>
      </c>
      <c r="Z46" s="568">
        <f>SUM(Z47)</f>
        <v>0</v>
      </c>
      <c r="AA46" s="568">
        <f>SUM(AA47)</f>
        <v>0</v>
      </c>
      <c r="AB46" s="262">
        <f t="shared" si="269"/>
        <v>0</v>
      </c>
      <c r="AC46" s="568">
        <f>SUM(AC47)</f>
        <v>0</v>
      </c>
      <c r="AD46" s="568">
        <f>SUM(AD47)</f>
        <v>0</v>
      </c>
      <c r="AE46" s="262">
        <f t="shared" si="270"/>
        <v>0</v>
      </c>
      <c r="AF46" s="568">
        <f>SUM(AF47)</f>
        <v>0</v>
      </c>
      <c r="AG46" s="568">
        <f>SUM(AG47)</f>
        <v>0</v>
      </c>
      <c r="AH46" s="166">
        <f t="shared" si="280"/>
        <v>0</v>
      </c>
      <c r="AI46" s="262">
        <f t="shared" si="281"/>
        <v>0</v>
      </c>
      <c r="AJ46" s="568">
        <f>SUM(AJ47)</f>
        <v>0</v>
      </c>
      <c r="AK46" s="568">
        <f>SUM(AK47)</f>
        <v>0</v>
      </c>
      <c r="AL46" s="166">
        <f t="shared" si="273"/>
        <v>0</v>
      </c>
      <c r="AM46" s="262">
        <f t="shared" si="274"/>
        <v>0</v>
      </c>
      <c r="AN46" s="568">
        <f t="shared" ref="AN46:AO46" si="314">SUM(AN47)</f>
        <v>0</v>
      </c>
      <c r="AO46" s="568">
        <f t="shared" si="314"/>
        <v>0</v>
      </c>
      <c r="AP46" s="262">
        <f t="shared" si="275"/>
        <v>0</v>
      </c>
      <c r="AQ46" s="568">
        <f t="shared" ref="AQ46:AR46" si="315">SUM(AQ47)</f>
        <v>0</v>
      </c>
      <c r="AR46" s="568">
        <f t="shared" si="315"/>
        <v>0</v>
      </c>
      <c r="AS46" s="262">
        <f t="shared" si="276"/>
        <v>0</v>
      </c>
      <c r="AT46" s="568">
        <f>SUM(AT47)</f>
        <v>0</v>
      </c>
      <c r="AU46" s="568">
        <f>SUM(AU47)</f>
        <v>0</v>
      </c>
      <c r="AV46" s="166">
        <f t="shared" si="284"/>
        <v>0</v>
      </c>
      <c r="AW46" s="262">
        <f t="shared" si="285"/>
        <v>0</v>
      </c>
      <c r="AX46" s="568">
        <f t="shared" ref="AX46:AY46" si="316">SUM(AX47)</f>
        <v>0</v>
      </c>
      <c r="AY46" s="568">
        <f t="shared" si="316"/>
        <v>0</v>
      </c>
      <c r="AZ46" s="166">
        <f t="shared" si="287"/>
        <v>60000</v>
      </c>
      <c r="BA46" s="262">
        <f t="shared" si="288"/>
        <v>60000</v>
      </c>
      <c r="BB46" s="568">
        <f t="shared" ref="BB46:BC46" si="317">SUM(BB47)</f>
        <v>0</v>
      </c>
      <c r="BC46" s="568">
        <f t="shared" si="317"/>
        <v>60000</v>
      </c>
    </row>
    <row r="47" spans="1:55" ht="13.8" outlineLevel="2">
      <c r="A47" s="131"/>
      <c r="B47" s="20"/>
      <c r="D47" s="19"/>
      <c r="E47" s="63"/>
      <c r="F47" s="22" t="s">
        <v>385</v>
      </c>
      <c r="G47" s="30" t="s">
        <v>386</v>
      </c>
      <c r="H47" s="164">
        <f t="shared" si="10"/>
        <v>48727000</v>
      </c>
      <c r="I47" s="260">
        <f t="shared" si="294"/>
        <v>2226000</v>
      </c>
      <c r="J47" s="169">
        <f>SUM(J48:J54)</f>
        <v>0</v>
      </c>
      <c r="K47" s="169">
        <f>SUM(K48:K54)</f>
        <v>2226000</v>
      </c>
      <c r="L47" s="504">
        <f>SUM(L48:L54)</f>
        <v>0</v>
      </c>
      <c r="M47" s="504">
        <f>SUM(M48:M54)</f>
        <v>0</v>
      </c>
      <c r="N47" s="166">
        <f t="shared" si="121"/>
        <v>46441000</v>
      </c>
      <c r="O47" s="262">
        <f t="shared" si="122"/>
        <v>20144000</v>
      </c>
      <c r="P47" s="568">
        <f>SUM(P48:P54)</f>
        <v>20144000</v>
      </c>
      <c r="Q47" s="568">
        <f>SUM(Q48:Q54)</f>
        <v>0</v>
      </c>
      <c r="R47" s="262">
        <f t="shared" si="123"/>
        <v>26297000</v>
      </c>
      <c r="S47" s="568">
        <f>SUM(S48:S54)</f>
        <v>26297000</v>
      </c>
      <c r="T47" s="568">
        <f>SUM(T48:T54)</f>
        <v>0</v>
      </c>
      <c r="U47" s="166">
        <f t="shared" si="15"/>
        <v>0</v>
      </c>
      <c r="V47" s="262">
        <f t="shared" si="16"/>
        <v>0</v>
      </c>
      <c r="W47" s="568">
        <f>SUM(W48:W54)</f>
        <v>0</v>
      </c>
      <c r="X47" s="568">
        <f>SUM(X48:X54)</f>
        <v>0</v>
      </c>
      <c r="Y47" s="262">
        <f t="shared" si="268"/>
        <v>0</v>
      </c>
      <c r="Z47" s="568">
        <f>SUM(Z48:Z54)</f>
        <v>0</v>
      </c>
      <c r="AA47" s="568">
        <f>SUM(AA48:AA54)</f>
        <v>0</v>
      </c>
      <c r="AB47" s="262">
        <f t="shared" si="269"/>
        <v>0</v>
      </c>
      <c r="AC47" s="568">
        <f>SUM(AC48:AC54)</f>
        <v>0</v>
      </c>
      <c r="AD47" s="568">
        <f>SUM(AD48:AD54)</f>
        <v>0</v>
      </c>
      <c r="AE47" s="262">
        <f t="shared" si="270"/>
        <v>0</v>
      </c>
      <c r="AF47" s="568">
        <f>SUM(AF48:AF54)</f>
        <v>0</v>
      </c>
      <c r="AG47" s="568">
        <f>SUM(AG48:AG54)</f>
        <v>0</v>
      </c>
      <c r="AH47" s="166">
        <f t="shared" si="280"/>
        <v>0</v>
      </c>
      <c r="AI47" s="262">
        <f t="shared" si="281"/>
        <v>0</v>
      </c>
      <c r="AJ47" s="568">
        <f>SUM(AJ48:AJ54)</f>
        <v>0</v>
      </c>
      <c r="AK47" s="568">
        <f>SUM(AK48:AK54)</f>
        <v>0</v>
      </c>
      <c r="AL47" s="166">
        <f t="shared" si="273"/>
        <v>0</v>
      </c>
      <c r="AM47" s="262">
        <f t="shared" si="274"/>
        <v>0</v>
      </c>
      <c r="AN47" s="568">
        <f t="shared" ref="AN47:AO47" si="318">SUM(AN48:AN54)</f>
        <v>0</v>
      </c>
      <c r="AO47" s="568">
        <f t="shared" si="318"/>
        <v>0</v>
      </c>
      <c r="AP47" s="262">
        <f t="shared" si="275"/>
        <v>0</v>
      </c>
      <c r="AQ47" s="568">
        <f t="shared" ref="AQ47:AR47" si="319">SUM(AQ48:AQ54)</f>
        <v>0</v>
      </c>
      <c r="AR47" s="568">
        <f t="shared" si="319"/>
        <v>0</v>
      </c>
      <c r="AS47" s="262">
        <f t="shared" si="276"/>
        <v>0</v>
      </c>
      <c r="AT47" s="568">
        <f>SUM(AT48:AT54)</f>
        <v>0</v>
      </c>
      <c r="AU47" s="568">
        <f>SUM(AU48:AU54)</f>
        <v>0</v>
      </c>
      <c r="AV47" s="166">
        <f t="shared" si="284"/>
        <v>0</v>
      </c>
      <c r="AW47" s="262">
        <f t="shared" si="285"/>
        <v>0</v>
      </c>
      <c r="AX47" s="568">
        <f t="shared" ref="AX47:AY47" si="320">SUM(AX48:AX54)</f>
        <v>0</v>
      </c>
      <c r="AY47" s="568">
        <f t="shared" si="320"/>
        <v>0</v>
      </c>
      <c r="AZ47" s="166">
        <f t="shared" si="287"/>
        <v>60000</v>
      </c>
      <c r="BA47" s="262">
        <f t="shared" si="288"/>
        <v>60000</v>
      </c>
      <c r="BB47" s="568">
        <f t="shared" ref="BB47" si="321">SUM(BB48:BB54)</f>
        <v>0</v>
      </c>
      <c r="BC47" s="568">
        <f>SUM(BC48:BC54)</f>
        <v>60000</v>
      </c>
    </row>
    <row r="48" spans="1:55" ht="13.8" outlineLevel="3">
      <c r="A48" s="131"/>
      <c r="B48" s="20"/>
      <c r="D48" s="19"/>
      <c r="E48" s="63"/>
      <c r="F48" s="136" t="s">
        <v>682</v>
      </c>
      <c r="G48" s="27" t="s">
        <v>692</v>
      </c>
      <c r="H48" s="164">
        <f t="shared" si="10"/>
        <v>0</v>
      </c>
      <c r="I48" s="260">
        <f t="shared" si="294"/>
        <v>0</v>
      </c>
      <c r="J48" s="167"/>
      <c r="K48" s="264"/>
      <c r="L48" s="264"/>
      <c r="M48" s="264"/>
      <c r="N48" s="166">
        <f t="shared" si="121"/>
        <v>0</v>
      </c>
      <c r="O48" s="262">
        <f t="shared" si="122"/>
        <v>0</v>
      </c>
      <c r="P48" s="167"/>
      <c r="Q48" s="167"/>
      <c r="R48" s="262">
        <f t="shared" si="123"/>
        <v>0</v>
      </c>
      <c r="S48" s="167"/>
      <c r="T48" s="167"/>
      <c r="U48" s="166">
        <f t="shared" si="15"/>
        <v>0</v>
      </c>
      <c r="V48" s="262">
        <f t="shared" si="16"/>
        <v>0</v>
      </c>
      <c r="W48" s="167"/>
      <c r="X48" s="167"/>
      <c r="Y48" s="262">
        <f t="shared" si="268"/>
        <v>0</v>
      </c>
      <c r="Z48" s="167"/>
      <c r="AA48" s="167"/>
      <c r="AB48" s="262">
        <f t="shared" si="269"/>
        <v>0</v>
      </c>
      <c r="AC48" s="167"/>
      <c r="AD48" s="167"/>
      <c r="AE48" s="262">
        <f t="shared" si="270"/>
        <v>0</v>
      </c>
      <c r="AF48" s="167"/>
      <c r="AG48" s="167"/>
      <c r="AH48" s="166">
        <f t="shared" si="280"/>
        <v>0</v>
      </c>
      <c r="AI48" s="262">
        <f t="shared" si="281"/>
        <v>0</v>
      </c>
      <c r="AJ48" s="167"/>
      <c r="AK48" s="167"/>
      <c r="AL48" s="166">
        <f t="shared" si="273"/>
        <v>0</v>
      </c>
      <c r="AM48" s="262">
        <f t="shared" si="274"/>
        <v>0</v>
      </c>
      <c r="AN48" s="167"/>
      <c r="AO48" s="167"/>
      <c r="AP48" s="262">
        <f t="shared" si="275"/>
        <v>0</v>
      </c>
      <c r="AQ48" s="167"/>
      <c r="AR48" s="167"/>
      <c r="AS48" s="262">
        <f t="shared" si="276"/>
        <v>0</v>
      </c>
      <c r="AT48" s="167"/>
      <c r="AU48" s="167"/>
      <c r="AV48" s="166">
        <f t="shared" si="284"/>
        <v>0</v>
      </c>
      <c r="AW48" s="262">
        <f t="shared" si="285"/>
        <v>0</v>
      </c>
      <c r="AX48" s="167"/>
      <c r="AY48" s="167"/>
      <c r="AZ48" s="166">
        <f t="shared" si="287"/>
        <v>0</v>
      </c>
      <c r="BA48" s="262">
        <f t="shared" si="288"/>
        <v>0</v>
      </c>
      <c r="BB48" s="167"/>
      <c r="BC48" s="167"/>
    </row>
    <row r="49" spans="1:55" ht="13.8" outlineLevel="3">
      <c r="A49" s="131"/>
      <c r="B49" s="20"/>
      <c r="D49" s="19"/>
      <c r="E49" s="63"/>
      <c r="F49" s="136" t="s">
        <v>683</v>
      </c>
      <c r="G49" s="27" t="s">
        <v>693</v>
      </c>
      <c r="H49" s="164">
        <f t="shared" si="10"/>
        <v>0</v>
      </c>
      <c r="I49" s="260">
        <f t="shared" si="294"/>
        <v>0</v>
      </c>
      <c r="J49" s="167"/>
      <c r="K49" s="264"/>
      <c r="L49" s="264"/>
      <c r="M49" s="264"/>
      <c r="N49" s="166">
        <f t="shared" si="121"/>
        <v>0</v>
      </c>
      <c r="O49" s="262">
        <f t="shared" si="122"/>
        <v>0</v>
      </c>
      <c r="P49" s="167"/>
      <c r="Q49" s="167"/>
      <c r="R49" s="262">
        <f t="shared" si="123"/>
        <v>0</v>
      </c>
      <c r="S49" s="167"/>
      <c r="T49" s="167"/>
      <c r="U49" s="166">
        <f t="shared" si="15"/>
        <v>0</v>
      </c>
      <c r="V49" s="262">
        <f t="shared" si="16"/>
        <v>0</v>
      </c>
      <c r="W49" s="167"/>
      <c r="X49" s="167"/>
      <c r="Y49" s="262">
        <f t="shared" si="268"/>
        <v>0</v>
      </c>
      <c r="Z49" s="167"/>
      <c r="AA49" s="167"/>
      <c r="AB49" s="262">
        <f t="shared" si="269"/>
        <v>0</v>
      </c>
      <c r="AC49" s="167"/>
      <c r="AD49" s="167"/>
      <c r="AE49" s="262">
        <f t="shared" si="270"/>
        <v>0</v>
      </c>
      <c r="AF49" s="167"/>
      <c r="AG49" s="167"/>
      <c r="AH49" s="166">
        <f t="shared" si="280"/>
        <v>0</v>
      </c>
      <c r="AI49" s="262">
        <f t="shared" si="281"/>
        <v>0</v>
      </c>
      <c r="AJ49" s="167"/>
      <c r="AK49" s="167"/>
      <c r="AL49" s="166">
        <f t="shared" si="273"/>
        <v>0</v>
      </c>
      <c r="AM49" s="262">
        <f t="shared" si="274"/>
        <v>0</v>
      </c>
      <c r="AN49" s="167"/>
      <c r="AO49" s="167"/>
      <c r="AP49" s="262">
        <f t="shared" si="275"/>
        <v>0</v>
      </c>
      <c r="AQ49" s="167"/>
      <c r="AR49" s="167"/>
      <c r="AS49" s="262">
        <f t="shared" si="276"/>
        <v>0</v>
      </c>
      <c r="AT49" s="167"/>
      <c r="AU49" s="167"/>
      <c r="AV49" s="166">
        <f t="shared" si="284"/>
        <v>0</v>
      </c>
      <c r="AW49" s="262">
        <f t="shared" si="285"/>
        <v>0</v>
      </c>
      <c r="AX49" s="167"/>
      <c r="AY49" s="167"/>
      <c r="AZ49" s="166">
        <f t="shared" si="287"/>
        <v>0</v>
      </c>
      <c r="BA49" s="262">
        <f t="shared" si="288"/>
        <v>0</v>
      </c>
      <c r="BB49" s="167"/>
      <c r="BC49" s="167"/>
    </row>
    <row r="50" spans="1:55" ht="13.8" outlineLevel="3">
      <c r="A50" s="131"/>
      <c r="B50" s="20"/>
      <c r="D50" s="19"/>
      <c r="E50" s="63"/>
      <c r="F50" s="136" t="s">
        <v>680</v>
      </c>
      <c r="G50" s="27" t="s">
        <v>694</v>
      </c>
      <c r="H50" s="164">
        <f t="shared" si="10"/>
        <v>0</v>
      </c>
      <c r="I50" s="260">
        <f t="shared" si="294"/>
        <v>0</v>
      </c>
      <c r="J50" s="167"/>
      <c r="K50" s="264"/>
      <c r="L50" s="264"/>
      <c r="M50" s="264"/>
      <c r="N50" s="166">
        <f t="shared" si="121"/>
        <v>0</v>
      </c>
      <c r="O50" s="262">
        <f t="shared" si="122"/>
        <v>0</v>
      </c>
      <c r="P50" s="167"/>
      <c r="Q50" s="167"/>
      <c r="R50" s="262">
        <f t="shared" si="123"/>
        <v>0</v>
      </c>
      <c r="S50" s="167"/>
      <c r="T50" s="167"/>
      <c r="U50" s="166">
        <f t="shared" si="15"/>
        <v>0</v>
      </c>
      <c r="V50" s="262">
        <f t="shared" si="16"/>
        <v>0</v>
      </c>
      <c r="W50" s="167"/>
      <c r="X50" s="167"/>
      <c r="Y50" s="262">
        <f t="shared" si="268"/>
        <v>0</v>
      </c>
      <c r="Z50" s="167"/>
      <c r="AA50" s="167"/>
      <c r="AB50" s="262">
        <f t="shared" si="269"/>
        <v>0</v>
      </c>
      <c r="AC50" s="167"/>
      <c r="AD50" s="167"/>
      <c r="AE50" s="262">
        <f t="shared" si="270"/>
        <v>0</v>
      </c>
      <c r="AF50" s="167"/>
      <c r="AG50" s="167"/>
      <c r="AH50" s="166">
        <f t="shared" si="280"/>
        <v>0</v>
      </c>
      <c r="AI50" s="262">
        <f t="shared" si="281"/>
        <v>0</v>
      </c>
      <c r="AJ50" s="167"/>
      <c r="AK50" s="167"/>
      <c r="AL50" s="166">
        <f t="shared" si="273"/>
        <v>0</v>
      </c>
      <c r="AM50" s="262">
        <f t="shared" si="274"/>
        <v>0</v>
      </c>
      <c r="AN50" s="167"/>
      <c r="AO50" s="167"/>
      <c r="AP50" s="262">
        <f t="shared" si="275"/>
        <v>0</v>
      </c>
      <c r="AQ50" s="167"/>
      <c r="AR50" s="167"/>
      <c r="AS50" s="262">
        <f t="shared" si="276"/>
        <v>0</v>
      </c>
      <c r="AT50" s="167"/>
      <c r="AU50" s="167"/>
      <c r="AV50" s="166">
        <f t="shared" si="284"/>
        <v>0</v>
      </c>
      <c r="AW50" s="262">
        <f t="shared" si="285"/>
        <v>0</v>
      </c>
      <c r="AX50" s="167"/>
      <c r="AY50" s="167"/>
      <c r="AZ50" s="166">
        <f t="shared" si="287"/>
        <v>0</v>
      </c>
      <c r="BA50" s="262">
        <f t="shared" si="288"/>
        <v>0</v>
      </c>
      <c r="BB50" s="167"/>
      <c r="BC50" s="167"/>
    </row>
    <row r="51" spans="1:55" ht="13.8" outlineLevel="3">
      <c r="A51" s="131"/>
      <c r="B51" s="20"/>
      <c r="D51" s="19"/>
      <c r="E51" s="63"/>
      <c r="F51" s="136" t="s">
        <v>684</v>
      </c>
      <c r="G51" s="27" t="s">
        <v>695</v>
      </c>
      <c r="H51" s="164">
        <f t="shared" si="10"/>
        <v>0</v>
      </c>
      <c r="I51" s="260">
        <f t="shared" si="294"/>
        <v>0</v>
      </c>
      <c r="J51" s="167"/>
      <c r="K51" s="264"/>
      <c r="L51" s="264"/>
      <c r="M51" s="264"/>
      <c r="N51" s="166">
        <f t="shared" si="121"/>
        <v>0</v>
      </c>
      <c r="O51" s="262">
        <f t="shared" si="122"/>
        <v>0</v>
      </c>
      <c r="P51" s="167"/>
      <c r="Q51" s="167"/>
      <c r="R51" s="262">
        <f t="shared" si="123"/>
        <v>0</v>
      </c>
      <c r="S51" s="167"/>
      <c r="T51" s="167"/>
      <c r="U51" s="166">
        <f t="shared" si="15"/>
        <v>0</v>
      </c>
      <c r="V51" s="262">
        <f t="shared" si="16"/>
        <v>0</v>
      </c>
      <c r="W51" s="167"/>
      <c r="X51" s="167"/>
      <c r="Y51" s="262">
        <f t="shared" si="268"/>
        <v>0</v>
      </c>
      <c r="Z51" s="167"/>
      <c r="AA51" s="167"/>
      <c r="AB51" s="262">
        <f t="shared" si="269"/>
        <v>0</v>
      </c>
      <c r="AC51" s="167"/>
      <c r="AD51" s="167"/>
      <c r="AE51" s="262">
        <f t="shared" si="270"/>
        <v>0</v>
      </c>
      <c r="AF51" s="167"/>
      <c r="AG51" s="167"/>
      <c r="AH51" s="166">
        <f t="shared" si="280"/>
        <v>0</v>
      </c>
      <c r="AI51" s="262">
        <f t="shared" si="281"/>
        <v>0</v>
      </c>
      <c r="AJ51" s="167"/>
      <c r="AK51" s="167"/>
      <c r="AL51" s="166">
        <f t="shared" si="273"/>
        <v>0</v>
      </c>
      <c r="AM51" s="262">
        <f t="shared" si="274"/>
        <v>0</v>
      </c>
      <c r="AN51" s="167"/>
      <c r="AO51" s="167"/>
      <c r="AP51" s="262">
        <f t="shared" si="275"/>
        <v>0</v>
      </c>
      <c r="AQ51" s="167"/>
      <c r="AR51" s="167"/>
      <c r="AS51" s="262">
        <f t="shared" si="276"/>
        <v>0</v>
      </c>
      <c r="AT51" s="167"/>
      <c r="AU51" s="167"/>
      <c r="AV51" s="166">
        <f t="shared" si="284"/>
        <v>0</v>
      </c>
      <c r="AW51" s="262">
        <f t="shared" si="285"/>
        <v>0</v>
      </c>
      <c r="AX51" s="167"/>
      <c r="AY51" s="167"/>
      <c r="AZ51" s="166">
        <f t="shared" si="287"/>
        <v>0</v>
      </c>
      <c r="BA51" s="262">
        <f t="shared" si="288"/>
        <v>0</v>
      </c>
      <c r="BB51" s="167"/>
      <c r="BC51" s="167"/>
    </row>
    <row r="52" spans="1:55" ht="13.8" outlineLevel="3">
      <c r="A52" s="131"/>
      <c r="B52" s="20"/>
      <c r="D52" s="19"/>
      <c r="E52" s="63"/>
      <c r="F52" s="136" t="s">
        <v>690</v>
      </c>
      <c r="G52" s="27" t="s">
        <v>696</v>
      </c>
      <c r="H52" s="164">
        <f t="shared" si="10"/>
        <v>48667000</v>
      </c>
      <c r="I52" s="260">
        <f t="shared" si="294"/>
        <v>2226000</v>
      </c>
      <c r="J52" s="167"/>
      <c r="K52" s="264">
        <v>2226000</v>
      </c>
      <c r="L52" s="264">
        <v>0</v>
      </c>
      <c r="M52" s="264">
        <v>0</v>
      </c>
      <c r="N52" s="166">
        <f t="shared" si="121"/>
        <v>46441000</v>
      </c>
      <c r="O52" s="262">
        <f t="shared" si="122"/>
        <v>20144000</v>
      </c>
      <c r="P52" s="167">
        <v>20144000</v>
      </c>
      <c r="Q52" s="167"/>
      <c r="R52" s="262">
        <f t="shared" si="123"/>
        <v>26297000</v>
      </c>
      <c r="S52" s="167">
        <v>26297000</v>
      </c>
      <c r="T52" s="167"/>
      <c r="U52" s="166">
        <f t="shared" si="15"/>
        <v>0</v>
      </c>
      <c r="V52" s="262">
        <f t="shared" si="16"/>
        <v>0</v>
      </c>
      <c r="W52" s="167"/>
      <c r="X52" s="167"/>
      <c r="Y52" s="262">
        <f t="shared" si="268"/>
        <v>0</v>
      </c>
      <c r="Z52" s="167"/>
      <c r="AA52" s="167"/>
      <c r="AB52" s="262">
        <f t="shared" si="269"/>
        <v>0</v>
      </c>
      <c r="AC52" s="167"/>
      <c r="AD52" s="167"/>
      <c r="AE52" s="262">
        <f t="shared" si="270"/>
        <v>0</v>
      </c>
      <c r="AF52" s="167"/>
      <c r="AG52" s="167"/>
      <c r="AH52" s="166">
        <f t="shared" si="280"/>
        <v>0</v>
      </c>
      <c r="AI52" s="262">
        <f t="shared" si="281"/>
        <v>0</v>
      </c>
      <c r="AJ52" s="167"/>
      <c r="AK52" s="167"/>
      <c r="AL52" s="166">
        <f t="shared" si="273"/>
        <v>0</v>
      </c>
      <c r="AM52" s="262">
        <f t="shared" si="274"/>
        <v>0</v>
      </c>
      <c r="AN52" s="167"/>
      <c r="AO52" s="167"/>
      <c r="AP52" s="262">
        <f t="shared" si="275"/>
        <v>0</v>
      </c>
      <c r="AQ52" s="167"/>
      <c r="AR52" s="167"/>
      <c r="AS52" s="262">
        <f t="shared" si="276"/>
        <v>0</v>
      </c>
      <c r="AT52" s="167"/>
      <c r="AU52" s="167"/>
      <c r="AV52" s="166">
        <f t="shared" si="284"/>
        <v>0</v>
      </c>
      <c r="AW52" s="262">
        <f t="shared" si="285"/>
        <v>0</v>
      </c>
      <c r="AX52" s="167"/>
      <c r="AY52" s="167"/>
      <c r="AZ52" s="166">
        <f t="shared" si="287"/>
        <v>0</v>
      </c>
      <c r="BA52" s="262">
        <f t="shared" si="288"/>
        <v>0</v>
      </c>
      <c r="BB52" s="167"/>
      <c r="BC52" s="167"/>
    </row>
    <row r="53" spans="1:55" ht="13.8" outlineLevel="3">
      <c r="A53" s="131"/>
      <c r="B53" s="20"/>
      <c r="D53" s="19"/>
      <c r="E53" s="63"/>
      <c r="F53" s="136" t="s">
        <v>691</v>
      </c>
      <c r="G53" s="27" t="s">
        <v>697</v>
      </c>
      <c r="H53" s="164">
        <f t="shared" si="10"/>
        <v>0</v>
      </c>
      <c r="I53" s="260">
        <f t="shared" si="294"/>
        <v>0</v>
      </c>
      <c r="J53" s="167"/>
      <c r="K53" s="264"/>
      <c r="L53" s="264"/>
      <c r="M53" s="264"/>
      <c r="N53" s="166">
        <f t="shared" si="121"/>
        <v>0</v>
      </c>
      <c r="O53" s="262">
        <f t="shared" si="122"/>
        <v>0</v>
      </c>
      <c r="P53" s="167"/>
      <c r="Q53" s="167"/>
      <c r="R53" s="262">
        <f t="shared" si="123"/>
        <v>0</v>
      </c>
      <c r="S53" s="167"/>
      <c r="T53" s="167"/>
      <c r="U53" s="166">
        <f t="shared" si="15"/>
        <v>0</v>
      </c>
      <c r="V53" s="262">
        <f t="shared" si="16"/>
        <v>0</v>
      </c>
      <c r="W53" s="167"/>
      <c r="X53" s="167">
        <v>0</v>
      </c>
      <c r="Y53" s="262">
        <f t="shared" si="268"/>
        <v>0</v>
      </c>
      <c r="Z53" s="167"/>
      <c r="AA53" s="167">
        <v>0</v>
      </c>
      <c r="AB53" s="262">
        <f t="shared" si="269"/>
        <v>0</v>
      </c>
      <c r="AC53" s="167"/>
      <c r="AD53" s="167">
        <v>0</v>
      </c>
      <c r="AE53" s="262">
        <f t="shared" si="270"/>
        <v>0</v>
      </c>
      <c r="AF53" s="167"/>
      <c r="AG53" s="167"/>
      <c r="AH53" s="166">
        <f t="shared" si="280"/>
        <v>0</v>
      </c>
      <c r="AI53" s="262">
        <f t="shared" si="281"/>
        <v>0</v>
      </c>
      <c r="AJ53" s="167"/>
      <c r="AK53" s="167"/>
      <c r="AL53" s="166">
        <f t="shared" si="273"/>
        <v>0</v>
      </c>
      <c r="AM53" s="262">
        <f t="shared" si="274"/>
        <v>0</v>
      </c>
      <c r="AN53" s="167"/>
      <c r="AO53" s="167"/>
      <c r="AP53" s="262">
        <f t="shared" si="275"/>
        <v>0</v>
      </c>
      <c r="AQ53" s="167"/>
      <c r="AR53" s="167"/>
      <c r="AS53" s="262">
        <f t="shared" si="276"/>
        <v>0</v>
      </c>
      <c r="AT53" s="167"/>
      <c r="AU53" s="167"/>
      <c r="AV53" s="166">
        <f t="shared" si="284"/>
        <v>0</v>
      </c>
      <c r="AW53" s="262">
        <f t="shared" si="285"/>
        <v>0</v>
      </c>
      <c r="AX53" s="167"/>
      <c r="AY53" s="167"/>
      <c r="AZ53" s="166">
        <f t="shared" si="287"/>
        <v>0</v>
      </c>
      <c r="BA53" s="262">
        <f t="shared" si="288"/>
        <v>0</v>
      </c>
      <c r="BB53" s="167"/>
      <c r="BC53" s="167"/>
    </row>
    <row r="54" spans="1:55" ht="13.8" outlineLevel="3">
      <c r="A54" s="131"/>
      <c r="B54" s="20"/>
      <c r="D54" s="19"/>
      <c r="E54" s="63"/>
      <c r="F54" s="136" t="s">
        <v>685</v>
      </c>
      <c r="G54" s="27" t="s">
        <v>689</v>
      </c>
      <c r="H54" s="164">
        <f t="shared" si="10"/>
        <v>60000</v>
      </c>
      <c r="I54" s="260">
        <f t="shared" si="294"/>
        <v>0</v>
      </c>
      <c r="J54" s="167"/>
      <c r="K54" s="264"/>
      <c r="L54" s="264"/>
      <c r="M54" s="264"/>
      <c r="N54" s="166">
        <f t="shared" si="121"/>
        <v>0</v>
      </c>
      <c r="O54" s="262">
        <f t="shared" si="122"/>
        <v>0</v>
      </c>
      <c r="P54" s="167"/>
      <c r="Q54" s="167"/>
      <c r="R54" s="262">
        <f t="shared" si="123"/>
        <v>0</v>
      </c>
      <c r="S54" s="167"/>
      <c r="T54" s="167"/>
      <c r="U54" s="166">
        <f t="shared" si="15"/>
        <v>0</v>
      </c>
      <c r="V54" s="262">
        <f t="shared" si="16"/>
        <v>0</v>
      </c>
      <c r="W54" s="167"/>
      <c r="X54" s="167"/>
      <c r="Y54" s="262">
        <f t="shared" si="268"/>
        <v>0</v>
      </c>
      <c r="Z54" s="167"/>
      <c r="AA54" s="167"/>
      <c r="AB54" s="262">
        <f t="shared" si="269"/>
        <v>0</v>
      </c>
      <c r="AC54" s="167"/>
      <c r="AD54" s="167"/>
      <c r="AE54" s="262">
        <f t="shared" si="270"/>
        <v>0</v>
      </c>
      <c r="AF54" s="167"/>
      <c r="AG54" s="167"/>
      <c r="AH54" s="166">
        <f t="shared" si="280"/>
        <v>0</v>
      </c>
      <c r="AI54" s="262">
        <f t="shared" si="281"/>
        <v>0</v>
      </c>
      <c r="AJ54" s="167"/>
      <c r="AK54" s="167"/>
      <c r="AL54" s="166">
        <f t="shared" si="273"/>
        <v>0</v>
      </c>
      <c r="AM54" s="262">
        <f t="shared" si="274"/>
        <v>0</v>
      </c>
      <c r="AN54" s="167"/>
      <c r="AO54" s="167"/>
      <c r="AP54" s="262">
        <f t="shared" si="275"/>
        <v>0</v>
      </c>
      <c r="AQ54" s="167"/>
      <c r="AR54" s="167"/>
      <c r="AS54" s="262">
        <f t="shared" si="276"/>
        <v>0</v>
      </c>
      <c r="AT54" s="167"/>
      <c r="AU54" s="167"/>
      <c r="AV54" s="166">
        <f t="shared" si="284"/>
        <v>0</v>
      </c>
      <c r="AW54" s="262">
        <f t="shared" si="285"/>
        <v>0</v>
      </c>
      <c r="AX54" s="167"/>
      <c r="AY54" s="167"/>
      <c r="AZ54" s="166">
        <f t="shared" si="287"/>
        <v>60000</v>
      </c>
      <c r="BA54" s="262">
        <f t="shared" si="288"/>
        <v>60000</v>
      </c>
      <c r="BB54" s="167"/>
      <c r="BC54" s="167">
        <v>60000</v>
      </c>
    </row>
    <row r="55" spans="1:55" ht="13.8" outlineLevel="1">
      <c r="A55" s="131"/>
      <c r="B55" s="20"/>
      <c r="D55" s="22" t="s">
        <v>387</v>
      </c>
      <c r="E55" s="30" t="s">
        <v>681</v>
      </c>
      <c r="F55" s="22"/>
      <c r="G55" s="30"/>
      <c r="H55" s="164">
        <f t="shared" si="10"/>
        <v>0</v>
      </c>
      <c r="I55" s="260">
        <f t="shared" si="294"/>
        <v>0</v>
      </c>
      <c r="J55" s="169">
        <f>SUM(J56:J61)</f>
        <v>0</v>
      </c>
      <c r="K55" s="169">
        <f>SUM(K56:K61)</f>
        <v>0</v>
      </c>
      <c r="L55" s="504">
        <f>SUM(L56:L61)</f>
        <v>0</v>
      </c>
      <c r="M55" s="504">
        <f>SUM(M56:M61)</f>
        <v>0</v>
      </c>
      <c r="N55" s="166">
        <f t="shared" si="121"/>
        <v>0</v>
      </c>
      <c r="O55" s="262">
        <f t="shared" si="122"/>
        <v>0</v>
      </c>
      <c r="P55" s="568">
        <f>SUM(P56:P61)</f>
        <v>0</v>
      </c>
      <c r="Q55" s="568">
        <f>SUM(Q56:Q61)</f>
        <v>0</v>
      </c>
      <c r="R55" s="262">
        <f t="shared" si="123"/>
        <v>0</v>
      </c>
      <c r="S55" s="568">
        <f>SUM(S56:S61)</f>
        <v>0</v>
      </c>
      <c r="T55" s="568">
        <f>SUM(T56:T61)</f>
        <v>0</v>
      </c>
      <c r="U55" s="166">
        <f t="shared" si="15"/>
        <v>0</v>
      </c>
      <c r="V55" s="262">
        <f t="shared" si="16"/>
        <v>0</v>
      </c>
      <c r="W55" s="568">
        <f>SUM(W56:W61)</f>
        <v>0</v>
      </c>
      <c r="X55" s="568">
        <f>SUM(X56:X61)</f>
        <v>0</v>
      </c>
      <c r="Y55" s="262">
        <f t="shared" si="268"/>
        <v>0</v>
      </c>
      <c r="Z55" s="568">
        <f>SUM(Z56:Z61)</f>
        <v>0</v>
      </c>
      <c r="AA55" s="568">
        <f>SUM(AA56:AA61)</f>
        <v>0</v>
      </c>
      <c r="AB55" s="262">
        <f t="shared" si="269"/>
        <v>0</v>
      </c>
      <c r="AC55" s="568">
        <f>SUM(AC56:AC61)</f>
        <v>0</v>
      </c>
      <c r="AD55" s="568">
        <f>SUM(AD56:AD61)</f>
        <v>0</v>
      </c>
      <c r="AE55" s="262">
        <f t="shared" si="270"/>
        <v>0</v>
      </c>
      <c r="AF55" s="568">
        <f t="shared" ref="AF55:AG55" si="322">SUM(AF56:AF61)</f>
        <v>0</v>
      </c>
      <c r="AG55" s="568">
        <f t="shared" si="322"/>
        <v>0</v>
      </c>
      <c r="AH55" s="166">
        <f t="shared" si="280"/>
        <v>0</v>
      </c>
      <c r="AI55" s="262">
        <f t="shared" si="281"/>
        <v>0</v>
      </c>
      <c r="AJ55" s="568">
        <f t="shared" ref="AJ55:AK55" si="323">SUM(AJ56:AJ61)</f>
        <v>0</v>
      </c>
      <c r="AK55" s="568">
        <f t="shared" si="323"/>
        <v>0</v>
      </c>
      <c r="AL55" s="166">
        <f t="shared" si="273"/>
        <v>0</v>
      </c>
      <c r="AM55" s="262">
        <f t="shared" si="274"/>
        <v>0</v>
      </c>
      <c r="AN55" s="568">
        <f t="shared" ref="AN55" si="324">SUM(AN56:AN61)</f>
        <v>0</v>
      </c>
      <c r="AO55" s="568">
        <f t="shared" ref="AO55" si="325">SUM(AO56:AO61)</f>
        <v>0</v>
      </c>
      <c r="AP55" s="262">
        <f t="shared" si="275"/>
        <v>0</v>
      </c>
      <c r="AQ55" s="568">
        <f t="shared" ref="AQ55" si="326">SUM(AQ56:AQ61)</f>
        <v>0</v>
      </c>
      <c r="AR55" s="568">
        <f t="shared" ref="AR55" si="327">SUM(AR56:AR61)</f>
        <v>0</v>
      </c>
      <c r="AS55" s="262">
        <f t="shared" si="276"/>
        <v>0</v>
      </c>
      <c r="AT55" s="568">
        <f t="shared" ref="AT55:AU55" si="328">SUM(AT56:AT61)</f>
        <v>0</v>
      </c>
      <c r="AU55" s="568">
        <f t="shared" si="328"/>
        <v>0</v>
      </c>
      <c r="AV55" s="166">
        <f t="shared" si="284"/>
        <v>0</v>
      </c>
      <c r="AW55" s="262">
        <f t="shared" si="285"/>
        <v>0</v>
      </c>
      <c r="AX55" s="568">
        <f t="shared" ref="AX55" si="329">SUM(AX56:AX61)</f>
        <v>0</v>
      </c>
      <c r="AY55" s="568">
        <f t="shared" ref="AY55" si="330">SUM(AY56:AY61)</f>
        <v>0</v>
      </c>
      <c r="AZ55" s="166">
        <f t="shared" si="287"/>
        <v>0</v>
      </c>
      <c r="BA55" s="262">
        <f t="shared" si="288"/>
        <v>0</v>
      </c>
      <c r="BB55" s="568">
        <f t="shared" ref="BB55" si="331">SUM(BB56:BB61)</f>
        <v>0</v>
      </c>
      <c r="BC55" s="568">
        <f t="shared" ref="BC55" si="332">SUM(BC56:BC61)</f>
        <v>0</v>
      </c>
    </row>
    <row r="56" spans="1:55" ht="13.8" outlineLevel="2">
      <c r="A56" s="131"/>
      <c r="B56" s="18"/>
      <c r="C56" s="58"/>
      <c r="D56" s="22"/>
      <c r="E56" s="63"/>
      <c r="F56" s="136" t="s">
        <v>682</v>
      </c>
      <c r="G56" s="27" t="s">
        <v>698</v>
      </c>
      <c r="H56" s="164">
        <f t="shared" si="10"/>
        <v>0</v>
      </c>
      <c r="I56" s="260">
        <f t="shared" si="294"/>
        <v>0</v>
      </c>
      <c r="J56" s="167"/>
      <c r="K56" s="167"/>
      <c r="L56" s="264"/>
      <c r="M56" s="264"/>
      <c r="N56" s="166">
        <f t="shared" si="121"/>
        <v>0</v>
      </c>
      <c r="O56" s="262">
        <f t="shared" si="122"/>
        <v>0</v>
      </c>
      <c r="P56" s="167"/>
      <c r="Q56" s="167"/>
      <c r="R56" s="262">
        <f t="shared" si="123"/>
        <v>0</v>
      </c>
      <c r="S56" s="167"/>
      <c r="T56" s="167"/>
      <c r="U56" s="166">
        <f t="shared" si="15"/>
        <v>0</v>
      </c>
      <c r="V56" s="262">
        <f t="shared" si="16"/>
        <v>0</v>
      </c>
      <c r="W56" s="167"/>
      <c r="X56" s="167"/>
      <c r="Y56" s="262">
        <f t="shared" si="268"/>
        <v>0</v>
      </c>
      <c r="Z56" s="167"/>
      <c r="AA56" s="167"/>
      <c r="AB56" s="262">
        <f t="shared" si="269"/>
        <v>0</v>
      </c>
      <c r="AC56" s="167"/>
      <c r="AD56" s="167"/>
      <c r="AE56" s="262">
        <f t="shared" si="270"/>
        <v>0</v>
      </c>
      <c r="AF56" s="167"/>
      <c r="AG56" s="167"/>
      <c r="AH56" s="166">
        <f t="shared" si="280"/>
        <v>0</v>
      </c>
      <c r="AI56" s="262">
        <f t="shared" si="281"/>
        <v>0</v>
      </c>
      <c r="AJ56" s="167"/>
      <c r="AK56" s="167"/>
      <c r="AL56" s="166">
        <f t="shared" si="273"/>
        <v>0</v>
      </c>
      <c r="AM56" s="262">
        <f t="shared" si="274"/>
        <v>0</v>
      </c>
      <c r="AN56" s="167"/>
      <c r="AO56" s="167"/>
      <c r="AP56" s="262">
        <f t="shared" si="275"/>
        <v>0</v>
      </c>
      <c r="AQ56" s="167"/>
      <c r="AR56" s="167"/>
      <c r="AS56" s="262">
        <f t="shared" si="276"/>
        <v>0</v>
      </c>
      <c r="AT56" s="167"/>
      <c r="AU56" s="167"/>
      <c r="AV56" s="166">
        <f t="shared" si="284"/>
        <v>0</v>
      </c>
      <c r="AW56" s="262">
        <f t="shared" si="285"/>
        <v>0</v>
      </c>
      <c r="AX56" s="167"/>
      <c r="AY56" s="167"/>
      <c r="AZ56" s="166">
        <f t="shared" si="287"/>
        <v>0</v>
      </c>
      <c r="BA56" s="262">
        <f t="shared" si="288"/>
        <v>0</v>
      </c>
      <c r="BB56" s="167"/>
      <c r="BC56" s="167"/>
    </row>
    <row r="57" spans="1:55" ht="13.8" outlineLevel="2">
      <c r="A57" s="131"/>
      <c r="B57" s="18"/>
      <c r="C57" s="58"/>
      <c r="D57" s="22"/>
      <c r="E57" s="63"/>
      <c r="F57" s="136" t="s">
        <v>683</v>
      </c>
      <c r="G57" s="27" t="s">
        <v>699</v>
      </c>
      <c r="H57" s="164">
        <f t="shared" si="10"/>
        <v>0</v>
      </c>
      <c r="I57" s="260">
        <f t="shared" si="294"/>
        <v>0</v>
      </c>
      <c r="J57" s="167"/>
      <c r="K57" s="167"/>
      <c r="L57" s="264"/>
      <c r="M57" s="264"/>
      <c r="N57" s="166">
        <f t="shared" si="121"/>
        <v>0</v>
      </c>
      <c r="O57" s="262">
        <f t="shared" si="122"/>
        <v>0</v>
      </c>
      <c r="P57" s="167"/>
      <c r="Q57" s="167"/>
      <c r="R57" s="262">
        <f t="shared" si="123"/>
        <v>0</v>
      </c>
      <c r="S57" s="167"/>
      <c r="T57" s="167"/>
      <c r="U57" s="166">
        <f t="shared" si="15"/>
        <v>0</v>
      </c>
      <c r="V57" s="262">
        <f t="shared" si="16"/>
        <v>0</v>
      </c>
      <c r="W57" s="167"/>
      <c r="X57" s="167"/>
      <c r="Y57" s="262">
        <f t="shared" si="268"/>
        <v>0</v>
      </c>
      <c r="Z57" s="167"/>
      <c r="AA57" s="167"/>
      <c r="AB57" s="262">
        <f t="shared" si="269"/>
        <v>0</v>
      </c>
      <c r="AC57" s="167"/>
      <c r="AD57" s="167"/>
      <c r="AE57" s="262">
        <f t="shared" si="270"/>
        <v>0</v>
      </c>
      <c r="AF57" s="167"/>
      <c r="AG57" s="167"/>
      <c r="AH57" s="166">
        <f t="shared" si="280"/>
        <v>0</v>
      </c>
      <c r="AI57" s="262">
        <f t="shared" si="281"/>
        <v>0</v>
      </c>
      <c r="AJ57" s="167"/>
      <c r="AK57" s="167"/>
      <c r="AL57" s="166">
        <f t="shared" si="273"/>
        <v>0</v>
      </c>
      <c r="AM57" s="262">
        <f t="shared" si="274"/>
        <v>0</v>
      </c>
      <c r="AN57" s="167"/>
      <c r="AO57" s="167"/>
      <c r="AP57" s="262">
        <f t="shared" si="275"/>
        <v>0</v>
      </c>
      <c r="AQ57" s="167"/>
      <c r="AR57" s="167"/>
      <c r="AS57" s="262">
        <f t="shared" si="276"/>
        <v>0</v>
      </c>
      <c r="AT57" s="167"/>
      <c r="AU57" s="167"/>
      <c r="AV57" s="166">
        <f t="shared" si="284"/>
        <v>0</v>
      </c>
      <c r="AW57" s="262">
        <f t="shared" si="285"/>
        <v>0</v>
      </c>
      <c r="AX57" s="167"/>
      <c r="AY57" s="167"/>
      <c r="AZ57" s="166">
        <f t="shared" si="287"/>
        <v>0</v>
      </c>
      <c r="BA57" s="262">
        <f t="shared" si="288"/>
        <v>0</v>
      </c>
      <c r="BB57" s="167"/>
      <c r="BC57" s="167"/>
    </row>
    <row r="58" spans="1:55" ht="13.8" outlineLevel="2">
      <c r="A58" s="131"/>
      <c r="B58" s="18"/>
      <c r="C58" s="58"/>
      <c r="D58" s="22"/>
      <c r="E58" s="63"/>
      <c r="F58" s="136" t="s">
        <v>680</v>
      </c>
      <c r="G58" s="27" t="s">
        <v>700</v>
      </c>
      <c r="H58" s="164">
        <f t="shared" si="10"/>
        <v>0</v>
      </c>
      <c r="I58" s="260">
        <f t="shared" si="294"/>
        <v>0</v>
      </c>
      <c r="J58" s="167"/>
      <c r="K58" s="167"/>
      <c r="L58" s="264"/>
      <c r="M58" s="264"/>
      <c r="N58" s="166">
        <f t="shared" si="121"/>
        <v>0</v>
      </c>
      <c r="O58" s="262">
        <f t="shared" si="122"/>
        <v>0</v>
      </c>
      <c r="P58" s="167"/>
      <c r="Q58" s="167"/>
      <c r="R58" s="262">
        <f t="shared" si="123"/>
        <v>0</v>
      </c>
      <c r="S58" s="167"/>
      <c r="T58" s="167"/>
      <c r="U58" s="166">
        <f t="shared" si="15"/>
        <v>0</v>
      </c>
      <c r="V58" s="262">
        <f t="shared" si="16"/>
        <v>0</v>
      </c>
      <c r="W58" s="167"/>
      <c r="X58" s="167"/>
      <c r="Y58" s="262">
        <f t="shared" si="268"/>
        <v>0</v>
      </c>
      <c r="Z58" s="167"/>
      <c r="AA58" s="167"/>
      <c r="AB58" s="262">
        <f t="shared" si="269"/>
        <v>0</v>
      </c>
      <c r="AC58" s="167"/>
      <c r="AD58" s="167"/>
      <c r="AE58" s="262">
        <f t="shared" si="270"/>
        <v>0</v>
      </c>
      <c r="AF58" s="167"/>
      <c r="AG58" s="167"/>
      <c r="AH58" s="166">
        <f t="shared" si="280"/>
        <v>0</v>
      </c>
      <c r="AI58" s="262">
        <f t="shared" si="281"/>
        <v>0</v>
      </c>
      <c r="AJ58" s="167"/>
      <c r="AK58" s="167"/>
      <c r="AL58" s="166">
        <f t="shared" si="273"/>
        <v>0</v>
      </c>
      <c r="AM58" s="262">
        <f t="shared" si="274"/>
        <v>0</v>
      </c>
      <c r="AN58" s="167"/>
      <c r="AO58" s="167"/>
      <c r="AP58" s="262">
        <f t="shared" si="275"/>
        <v>0</v>
      </c>
      <c r="AQ58" s="167"/>
      <c r="AR58" s="167"/>
      <c r="AS58" s="262">
        <f t="shared" si="276"/>
        <v>0</v>
      </c>
      <c r="AT58" s="167"/>
      <c r="AU58" s="167"/>
      <c r="AV58" s="166">
        <f t="shared" si="284"/>
        <v>0</v>
      </c>
      <c r="AW58" s="262">
        <f t="shared" si="285"/>
        <v>0</v>
      </c>
      <c r="AX58" s="167"/>
      <c r="AY58" s="167"/>
      <c r="AZ58" s="166">
        <f t="shared" si="287"/>
        <v>0</v>
      </c>
      <c r="BA58" s="262">
        <f t="shared" si="288"/>
        <v>0</v>
      </c>
      <c r="BB58" s="167"/>
      <c r="BC58" s="167"/>
    </row>
    <row r="59" spans="1:55" ht="13.8" outlineLevel="2">
      <c r="A59" s="131"/>
      <c r="B59" s="18"/>
      <c r="C59" s="58"/>
      <c r="D59" s="22"/>
      <c r="E59" s="63"/>
      <c r="F59" s="136" t="s">
        <v>684</v>
      </c>
      <c r="G59" s="27" t="s">
        <v>701</v>
      </c>
      <c r="H59" s="164"/>
      <c r="I59" s="260"/>
      <c r="J59" s="167"/>
      <c r="K59" s="167"/>
      <c r="L59" s="264"/>
      <c r="M59" s="264"/>
      <c r="N59" s="166">
        <f t="shared" si="121"/>
        <v>0</v>
      </c>
      <c r="O59" s="262">
        <f t="shared" si="122"/>
        <v>0</v>
      </c>
      <c r="P59" s="167"/>
      <c r="Q59" s="167"/>
      <c r="R59" s="262">
        <f t="shared" si="123"/>
        <v>0</v>
      </c>
      <c r="S59" s="167"/>
      <c r="T59" s="167"/>
      <c r="U59" s="166"/>
      <c r="V59" s="262"/>
      <c r="W59" s="167"/>
      <c r="X59" s="167"/>
      <c r="Y59" s="262"/>
      <c r="Z59" s="167"/>
      <c r="AA59" s="167"/>
      <c r="AB59" s="262"/>
      <c r="AC59" s="167"/>
      <c r="AD59" s="167"/>
      <c r="AE59" s="262"/>
      <c r="AF59" s="167"/>
      <c r="AG59" s="167"/>
      <c r="AH59" s="166"/>
      <c r="AI59" s="262"/>
      <c r="AJ59" s="167"/>
      <c r="AK59" s="167"/>
      <c r="AL59" s="166"/>
      <c r="AM59" s="262"/>
      <c r="AN59" s="167"/>
      <c r="AO59" s="167"/>
      <c r="AP59" s="262"/>
      <c r="AQ59" s="167"/>
      <c r="AR59" s="167"/>
      <c r="AS59" s="262"/>
      <c r="AT59" s="167"/>
      <c r="AU59" s="167"/>
      <c r="AV59" s="166"/>
      <c r="AW59" s="262"/>
      <c r="AX59" s="167"/>
      <c r="AY59" s="167"/>
      <c r="AZ59" s="166"/>
      <c r="BA59" s="262"/>
      <c r="BB59" s="167"/>
      <c r="BC59" s="167"/>
    </row>
    <row r="60" spans="1:55" ht="13.8" outlineLevel="2">
      <c r="A60" s="131"/>
      <c r="B60" s="18"/>
      <c r="C60" s="58"/>
      <c r="D60" s="22"/>
      <c r="E60" s="63"/>
      <c r="F60" s="136"/>
      <c r="G60" s="27"/>
      <c r="H60" s="164"/>
      <c r="I60" s="260"/>
      <c r="J60" s="167"/>
      <c r="K60" s="167"/>
      <c r="L60" s="264"/>
      <c r="M60" s="264"/>
      <c r="N60" s="166">
        <f t="shared" si="121"/>
        <v>0</v>
      </c>
      <c r="O60" s="262">
        <f t="shared" si="122"/>
        <v>0</v>
      </c>
      <c r="P60" s="167"/>
      <c r="Q60" s="167"/>
      <c r="R60" s="262">
        <f t="shared" si="123"/>
        <v>0</v>
      </c>
      <c r="S60" s="167"/>
      <c r="T60" s="167"/>
      <c r="U60" s="166"/>
      <c r="V60" s="262"/>
      <c r="W60" s="167"/>
      <c r="X60" s="167"/>
      <c r="Y60" s="262"/>
      <c r="Z60" s="167"/>
      <c r="AA60" s="167"/>
      <c r="AB60" s="262"/>
      <c r="AC60" s="167"/>
      <c r="AD60" s="167"/>
      <c r="AE60" s="262"/>
      <c r="AF60" s="167"/>
      <c r="AG60" s="167"/>
      <c r="AH60" s="166"/>
      <c r="AI60" s="262"/>
      <c r="AJ60" s="167"/>
      <c r="AK60" s="167"/>
      <c r="AL60" s="166"/>
      <c r="AM60" s="262"/>
      <c r="AN60" s="167"/>
      <c r="AO60" s="167"/>
      <c r="AP60" s="262"/>
      <c r="AQ60" s="167"/>
      <c r="AR60" s="167"/>
      <c r="AS60" s="262"/>
      <c r="AT60" s="167"/>
      <c r="AU60" s="167"/>
      <c r="AV60" s="166"/>
      <c r="AW60" s="262"/>
      <c r="AX60" s="167"/>
      <c r="AY60" s="167"/>
      <c r="AZ60" s="166"/>
      <c r="BA60" s="262"/>
      <c r="BB60" s="167"/>
      <c r="BC60" s="167"/>
    </row>
    <row r="61" spans="1:55" ht="13.8" outlineLevel="2">
      <c r="A61" s="131"/>
      <c r="B61" s="18"/>
      <c r="C61" s="58"/>
      <c r="D61" s="22"/>
      <c r="E61" s="63"/>
      <c r="F61" s="136" t="s">
        <v>684</v>
      </c>
      <c r="G61" s="27" t="s">
        <v>701</v>
      </c>
      <c r="H61" s="164">
        <f t="shared" si="10"/>
        <v>0</v>
      </c>
      <c r="I61" s="260">
        <f t="shared" si="294"/>
        <v>0</v>
      </c>
      <c r="J61" s="167"/>
      <c r="K61" s="167"/>
      <c r="L61" s="264"/>
      <c r="M61" s="264"/>
      <c r="N61" s="166">
        <f t="shared" si="121"/>
        <v>0</v>
      </c>
      <c r="O61" s="262">
        <f t="shared" si="122"/>
        <v>0</v>
      </c>
      <c r="P61" s="167"/>
      <c r="Q61" s="167"/>
      <c r="R61" s="262">
        <f t="shared" si="123"/>
        <v>0</v>
      </c>
      <c r="S61" s="167"/>
      <c r="T61" s="167"/>
      <c r="U61" s="166">
        <f t="shared" si="15"/>
        <v>0</v>
      </c>
      <c r="V61" s="262">
        <f t="shared" si="16"/>
        <v>0</v>
      </c>
      <c r="W61" s="167"/>
      <c r="X61" s="167"/>
      <c r="Y61" s="262">
        <f t="shared" si="268"/>
        <v>0</v>
      </c>
      <c r="Z61" s="167"/>
      <c r="AA61" s="167"/>
      <c r="AB61" s="262">
        <f t="shared" si="269"/>
        <v>0</v>
      </c>
      <c r="AC61" s="167"/>
      <c r="AD61" s="167"/>
      <c r="AE61" s="262">
        <f t="shared" si="270"/>
        <v>0</v>
      </c>
      <c r="AF61" s="167"/>
      <c r="AG61" s="167"/>
      <c r="AH61" s="166">
        <f t="shared" si="280"/>
        <v>0</v>
      </c>
      <c r="AI61" s="262">
        <f t="shared" si="281"/>
        <v>0</v>
      </c>
      <c r="AJ61" s="167"/>
      <c r="AK61" s="167"/>
      <c r="AL61" s="166">
        <f t="shared" si="273"/>
        <v>0</v>
      </c>
      <c r="AM61" s="262">
        <f t="shared" si="274"/>
        <v>0</v>
      </c>
      <c r="AN61" s="167"/>
      <c r="AO61" s="167"/>
      <c r="AP61" s="262">
        <f t="shared" si="275"/>
        <v>0</v>
      </c>
      <c r="AQ61" s="167"/>
      <c r="AR61" s="167"/>
      <c r="AS61" s="262">
        <f t="shared" si="276"/>
        <v>0</v>
      </c>
      <c r="AT61" s="167"/>
      <c r="AU61" s="167"/>
      <c r="AV61" s="166">
        <f t="shared" si="284"/>
        <v>0</v>
      </c>
      <c r="AW61" s="262">
        <f t="shared" si="285"/>
        <v>0</v>
      </c>
      <c r="AX61" s="167"/>
      <c r="AY61" s="167"/>
      <c r="AZ61" s="166">
        <f t="shared" si="287"/>
        <v>0</v>
      </c>
      <c r="BA61" s="262">
        <f t="shared" si="288"/>
        <v>0</v>
      </c>
      <c r="BB61" s="167"/>
      <c r="BC61" s="167"/>
    </row>
    <row r="62" spans="1:55" s="398" customFormat="1" ht="13.8" outlineLevel="1">
      <c r="A62" s="399"/>
      <c r="B62" s="400"/>
      <c r="D62" s="436" t="s">
        <v>919</v>
      </c>
      <c r="E62" s="376" t="s">
        <v>920</v>
      </c>
      <c r="F62" s="436"/>
      <c r="G62" s="376"/>
      <c r="H62" s="164">
        <f t="shared" si="10"/>
        <v>0</v>
      </c>
      <c r="I62" s="260">
        <f t="shared" si="294"/>
        <v>0</v>
      </c>
      <c r="J62" s="169">
        <f>SUM(J63)</f>
        <v>0</v>
      </c>
      <c r="K62" s="169">
        <f>SUM(K63)</f>
        <v>0</v>
      </c>
      <c r="L62" s="504">
        <f>SUM(L63)</f>
        <v>0</v>
      </c>
      <c r="M62" s="504">
        <f>SUM(M63)</f>
        <v>0</v>
      </c>
      <c r="N62" s="166">
        <f t="shared" si="121"/>
        <v>0</v>
      </c>
      <c r="O62" s="262">
        <f>SUM(P62:Q62)</f>
        <v>0</v>
      </c>
      <c r="P62" s="568">
        <f>SUM(P63)</f>
        <v>0</v>
      </c>
      <c r="Q62" s="568">
        <f>SUM(Q63)</f>
        <v>0</v>
      </c>
      <c r="R62" s="262">
        <f>SUM(S62:T62)</f>
        <v>0</v>
      </c>
      <c r="S62" s="568">
        <f>SUM(S63)</f>
        <v>0</v>
      </c>
      <c r="T62" s="568">
        <f>SUM(T63)</f>
        <v>0</v>
      </c>
      <c r="U62" s="166">
        <f t="shared" si="15"/>
        <v>0</v>
      </c>
      <c r="V62" s="262">
        <f t="shared" si="16"/>
        <v>0</v>
      </c>
      <c r="W62" s="568">
        <f>SUM(W63)</f>
        <v>0</v>
      </c>
      <c r="X62" s="568">
        <f>SUM(X63)</f>
        <v>0</v>
      </c>
      <c r="Y62" s="262">
        <f t="shared" si="268"/>
        <v>0</v>
      </c>
      <c r="Z62" s="568">
        <f>SUM(Z63)</f>
        <v>0</v>
      </c>
      <c r="AA62" s="568">
        <f>SUM(AA63)</f>
        <v>0</v>
      </c>
      <c r="AB62" s="262">
        <f t="shared" si="269"/>
        <v>0</v>
      </c>
      <c r="AC62" s="568">
        <f>SUM(AC63)</f>
        <v>0</v>
      </c>
      <c r="AD62" s="568">
        <f>SUM(AD63)</f>
        <v>0</v>
      </c>
      <c r="AE62" s="262">
        <f t="shared" si="270"/>
        <v>0</v>
      </c>
      <c r="AF62" s="568">
        <f>SUM(AF63)</f>
        <v>0</v>
      </c>
      <c r="AG62" s="568">
        <f>SUM(AG63)</f>
        <v>0</v>
      </c>
      <c r="AH62" s="166">
        <f t="shared" si="280"/>
        <v>0</v>
      </c>
      <c r="AI62" s="262">
        <f t="shared" si="281"/>
        <v>0</v>
      </c>
      <c r="AJ62" s="568">
        <f>SUM(AJ63)</f>
        <v>0</v>
      </c>
      <c r="AK62" s="568">
        <f>SUM(AK63)</f>
        <v>0</v>
      </c>
      <c r="AL62" s="166">
        <f t="shared" si="273"/>
        <v>0</v>
      </c>
      <c r="AM62" s="262">
        <f t="shared" si="274"/>
        <v>0</v>
      </c>
      <c r="AN62" s="568">
        <f>SUM(AN63)</f>
        <v>0</v>
      </c>
      <c r="AO62" s="568">
        <f>SUM(AO63)</f>
        <v>0</v>
      </c>
      <c r="AP62" s="262">
        <f t="shared" si="275"/>
        <v>0</v>
      </c>
      <c r="AQ62" s="568">
        <f>SUM(AQ63)</f>
        <v>0</v>
      </c>
      <c r="AR62" s="568">
        <f>SUM(AR63)</f>
        <v>0</v>
      </c>
      <c r="AS62" s="262">
        <f t="shared" si="276"/>
        <v>0</v>
      </c>
      <c r="AT62" s="568">
        <f>SUM(AT63)</f>
        <v>0</v>
      </c>
      <c r="AU62" s="568">
        <f>SUM(AU63)</f>
        <v>0</v>
      </c>
      <c r="AV62" s="166">
        <f t="shared" si="284"/>
        <v>0</v>
      </c>
      <c r="AW62" s="262">
        <f t="shared" si="285"/>
        <v>0</v>
      </c>
      <c r="AX62" s="568">
        <f>SUM(AX63)</f>
        <v>0</v>
      </c>
      <c r="AY62" s="568">
        <f>SUM(AY63)</f>
        <v>0</v>
      </c>
      <c r="AZ62" s="166">
        <f t="shared" si="287"/>
        <v>0</v>
      </c>
      <c r="BA62" s="262">
        <f t="shared" si="288"/>
        <v>0</v>
      </c>
      <c r="BB62" s="568">
        <f>SUM(BB63)</f>
        <v>0</v>
      </c>
      <c r="BC62" s="568">
        <f>SUM(BC63)</f>
        <v>0</v>
      </c>
    </row>
    <row r="63" spans="1:55" s="398" customFormat="1" ht="13.8" outlineLevel="2">
      <c r="A63" s="399"/>
      <c r="B63" s="400"/>
      <c r="D63" s="401"/>
      <c r="E63" s="402"/>
      <c r="F63" s="469" t="s">
        <v>921</v>
      </c>
      <c r="G63" s="378" t="s">
        <v>920</v>
      </c>
      <c r="H63" s="164">
        <f t="shared" si="10"/>
        <v>0</v>
      </c>
      <c r="I63" s="260">
        <f t="shared" si="294"/>
        <v>0</v>
      </c>
      <c r="J63" s="167"/>
      <c r="K63" s="167"/>
      <c r="L63" s="264"/>
      <c r="M63" s="264"/>
      <c r="N63" s="166">
        <f t="shared" si="121"/>
        <v>0</v>
      </c>
      <c r="O63" s="262">
        <f t="shared" si="122"/>
        <v>0</v>
      </c>
      <c r="P63" s="167"/>
      <c r="Q63" s="167"/>
      <c r="R63" s="262">
        <f t="shared" si="123"/>
        <v>0</v>
      </c>
      <c r="S63" s="167"/>
      <c r="T63" s="167"/>
      <c r="U63" s="166">
        <f t="shared" si="15"/>
        <v>0</v>
      </c>
      <c r="V63" s="262">
        <f t="shared" si="16"/>
        <v>0</v>
      </c>
      <c r="W63" s="167"/>
      <c r="X63" s="167"/>
      <c r="Y63" s="262">
        <f t="shared" si="268"/>
        <v>0</v>
      </c>
      <c r="Z63" s="167"/>
      <c r="AA63" s="167"/>
      <c r="AB63" s="262">
        <f t="shared" si="269"/>
        <v>0</v>
      </c>
      <c r="AC63" s="167"/>
      <c r="AD63" s="167"/>
      <c r="AE63" s="262">
        <f t="shared" si="270"/>
        <v>0</v>
      </c>
      <c r="AF63" s="167"/>
      <c r="AG63" s="167"/>
      <c r="AH63" s="166">
        <f t="shared" si="280"/>
        <v>0</v>
      </c>
      <c r="AI63" s="262">
        <f t="shared" si="281"/>
        <v>0</v>
      </c>
      <c r="AJ63" s="167"/>
      <c r="AK63" s="167"/>
      <c r="AL63" s="166">
        <f t="shared" si="273"/>
        <v>0</v>
      </c>
      <c r="AM63" s="262">
        <f t="shared" si="274"/>
        <v>0</v>
      </c>
      <c r="AN63" s="167"/>
      <c r="AO63" s="167"/>
      <c r="AP63" s="262">
        <f t="shared" si="275"/>
        <v>0</v>
      </c>
      <c r="AQ63" s="167"/>
      <c r="AR63" s="167"/>
      <c r="AS63" s="262">
        <f t="shared" si="276"/>
        <v>0</v>
      </c>
      <c r="AT63" s="167"/>
      <c r="AU63" s="167"/>
      <c r="AV63" s="166">
        <f t="shared" si="284"/>
        <v>0</v>
      </c>
      <c r="AW63" s="262">
        <f t="shared" si="285"/>
        <v>0</v>
      </c>
      <c r="AX63" s="167"/>
      <c r="AY63" s="167"/>
      <c r="AZ63" s="166">
        <f t="shared" si="287"/>
        <v>0</v>
      </c>
      <c r="BA63" s="262">
        <f t="shared" si="288"/>
        <v>0</v>
      </c>
      <c r="BB63" s="167"/>
      <c r="BC63" s="167"/>
    </row>
    <row r="64" spans="1:55" s="130" customFormat="1" ht="13.8" collapsed="1">
      <c r="A64" s="127"/>
      <c r="B64" s="18" t="s">
        <v>388</v>
      </c>
      <c r="C64" s="12" t="s">
        <v>306</v>
      </c>
      <c r="D64" s="14"/>
      <c r="E64" s="134"/>
      <c r="F64" s="14"/>
      <c r="G64" s="134"/>
      <c r="H64" s="164">
        <f t="shared" si="10"/>
        <v>0</v>
      </c>
      <c r="I64" s="260">
        <f t="shared" si="294"/>
        <v>0</v>
      </c>
      <c r="J64" s="168">
        <f>SUM(J65)</f>
        <v>0</v>
      </c>
      <c r="K64" s="168">
        <f>SUM(K65)</f>
        <v>0</v>
      </c>
      <c r="L64" s="263">
        <f>SUM(L65)</f>
        <v>0</v>
      </c>
      <c r="M64" s="263">
        <f>SUM(M65)</f>
        <v>0</v>
      </c>
      <c r="N64" s="166">
        <f t="shared" si="121"/>
        <v>0</v>
      </c>
      <c r="O64" s="262">
        <f t="shared" si="122"/>
        <v>0</v>
      </c>
      <c r="P64" s="567">
        <f>SUM(P65)</f>
        <v>0</v>
      </c>
      <c r="Q64" s="567">
        <f>SUM(Q65)</f>
        <v>0</v>
      </c>
      <c r="R64" s="262">
        <f t="shared" si="123"/>
        <v>0</v>
      </c>
      <c r="S64" s="567">
        <f>SUM(S65)</f>
        <v>0</v>
      </c>
      <c r="T64" s="567">
        <f>SUM(T65)</f>
        <v>0</v>
      </c>
      <c r="U64" s="166">
        <f t="shared" si="15"/>
        <v>0</v>
      </c>
      <c r="V64" s="262">
        <f t="shared" si="16"/>
        <v>0</v>
      </c>
      <c r="W64" s="567">
        <f>SUM(W65)</f>
        <v>0</v>
      </c>
      <c r="X64" s="567">
        <f>SUM(X65)</f>
        <v>0</v>
      </c>
      <c r="Y64" s="262">
        <f t="shared" si="268"/>
        <v>0</v>
      </c>
      <c r="Z64" s="567">
        <f>SUM(Z65)</f>
        <v>0</v>
      </c>
      <c r="AA64" s="567">
        <f>SUM(AA65)</f>
        <v>0</v>
      </c>
      <c r="AB64" s="262">
        <f t="shared" si="269"/>
        <v>0</v>
      </c>
      <c r="AC64" s="567">
        <f>SUM(AC65)</f>
        <v>0</v>
      </c>
      <c r="AD64" s="567">
        <f>SUM(AD65)</f>
        <v>0</v>
      </c>
      <c r="AE64" s="262">
        <f t="shared" si="270"/>
        <v>0</v>
      </c>
      <c r="AF64" s="567">
        <f t="shared" ref="AF64" si="333">SUM(AF65)</f>
        <v>0</v>
      </c>
      <c r="AG64" s="567">
        <f t="shared" ref="AG64" si="334">SUM(AG65)</f>
        <v>0</v>
      </c>
      <c r="AH64" s="166">
        <f t="shared" si="280"/>
        <v>0</v>
      </c>
      <c r="AI64" s="262">
        <f t="shared" si="281"/>
        <v>0</v>
      </c>
      <c r="AJ64" s="567">
        <f t="shared" ref="AJ64:AK64" si="335">SUM(AJ65)</f>
        <v>0</v>
      </c>
      <c r="AK64" s="567">
        <f t="shared" si="335"/>
        <v>0</v>
      </c>
      <c r="AL64" s="166">
        <f t="shared" si="273"/>
        <v>0</v>
      </c>
      <c r="AM64" s="262">
        <f t="shared" si="274"/>
        <v>0</v>
      </c>
      <c r="AN64" s="567">
        <f t="shared" ref="AN64" si="336">SUM(AN65)</f>
        <v>0</v>
      </c>
      <c r="AO64" s="567">
        <f t="shared" ref="AO64" si="337">SUM(AO65)</f>
        <v>0</v>
      </c>
      <c r="AP64" s="262">
        <f t="shared" si="275"/>
        <v>0</v>
      </c>
      <c r="AQ64" s="567">
        <f t="shared" ref="AQ64" si="338">SUM(AQ65)</f>
        <v>0</v>
      </c>
      <c r="AR64" s="567">
        <f t="shared" ref="AR64" si="339">SUM(AR65)</f>
        <v>0</v>
      </c>
      <c r="AS64" s="262">
        <f t="shared" si="276"/>
        <v>0</v>
      </c>
      <c r="AT64" s="567">
        <f t="shared" ref="AT64:AU64" si="340">SUM(AT65)</f>
        <v>0</v>
      </c>
      <c r="AU64" s="567">
        <f t="shared" si="340"/>
        <v>0</v>
      </c>
      <c r="AV64" s="166">
        <f t="shared" si="39"/>
        <v>0</v>
      </c>
      <c r="AW64" s="262">
        <f t="shared" si="40"/>
        <v>0</v>
      </c>
      <c r="AX64" s="567">
        <f t="shared" ref="AX64" si="341">SUM(AX65)</f>
        <v>0</v>
      </c>
      <c r="AY64" s="567">
        <f t="shared" ref="AY64" si="342">SUM(AY65)</f>
        <v>0</v>
      </c>
      <c r="AZ64" s="166">
        <f t="shared" si="287"/>
        <v>0</v>
      </c>
      <c r="BA64" s="262">
        <f t="shared" si="288"/>
        <v>0</v>
      </c>
      <c r="BB64" s="567">
        <f t="shared" ref="BB64" si="343">SUM(BB65)</f>
        <v>0</v>
      </c>
      <c r="BC64" s="567">
        <f t="shared" ref="BC64" si="344">SUM(BC65)</f>
        <v>0</v>
      </c>
    </row>
    <row r="65" spans="1:55" ht="13.8" hidden="1" outlineLevel="1">
      <c r="A65" s="131"/>
      <c r="B65" s="22"/>
      <c r="C65" s="30"/>
      <c r="D65" s="436" t="s">
        <v>922</v>
      </c>
      <c r="E65" s="30" t="s">
        <v>307</v>
      </c>
      <c r="F65" s="22"/>
      <c r="G65" s="30"/>
      <c r="H65" s="164">
        <f t="shared" si="10"/>
        <v>0</v>
      </c>
      <c r="I65" s="260">
        <f t="shared" si="294"/>
        <v>0</v>
      </c>
      <c r="J65" s="169">
        <f>SUM(J66:J70)</f>
        <v>0</v>
      </c>
      <c r="K65" s="169">
        <f>SUM(K66:K70)</f>
        <v>0</v>
      </c>
      <c r="L65" s="504">
        <f>SUM(L66:L70)</f>
        <v>0</v>
      </c>
      <c r="M65" s="504">
        <f>SUM(M66:M70)</f>
        <v>0</v>
      </c>
      <c r="N65" s="166">
        <f t="shared" si="121"/>
        <v>0</v>
      </c>
      <c r="O65" s="262">
        <f t="shared" si="122"/>
        <v>0</v>
      </c>
      <c r="P65" s="568">
        <f>SUM(P66:P70)</f>
        <v>0</v>
      </c>
      <c r="Q65" s="568">
        <f>SUM(Q66:Q70)</f>
        <v>0</v>
      </c>
      <c r="R65" s="262">
        <f t="shared" si="123"/>
        <v>0</v>
      </c>
      <c r="S65" s="568">
        <f>SUM(S66:S70)</f>
        <v>0</v>
      </c>
      <c r="T65" s="568">
        <f>SUM(T66:T70)</f>
        <v>0</v>
      </c>
      <c r="U65" s="166">
        <f t="shared" si="15"/>
        <v>0</v>
      </c>
      <c r="V65" s="262">
        <f t="shared" si="16"/>
        <v>0</v>
      </c>
      <c r="W65" s="568">
        <f>SUM(W66:W70)</f>
        <v>0</v>
      </c>
      <c r="X65" s="568">
        <f>SUM(X66:X70)</f>
        <v>0</v>
      </c>
      <c r="Y65" s="262">
        <f t="shared" si="268"/>
        <v>0</v>
      </c>
      <c r="Z65" s="568">
        <f>SUM(Z66:Z70)</f>
        <v>0</v>
      </c>
      <c r="AA65" s="568">
        <f>SUM(AA66:AA70)</f>
        <v>0</v>
      </c>
      <c r="AB65" s="262">
        <f t="shared" si="21"/>
        <v>0</v>
      </c>
      <c r="AC65" s="568">
        <f>SUM(AC66:AC70)</f>
        <v>0</v>
      </c>
      <c r="AD65" s="568">
        <f>SUM(AD66:AD70)</f>
        <v>0</v>
      </c>
      <c r="AE65" s="262">
        <f t="shared" si="270"/>
        <v>0</v>
      </c>
      <c r="AF65" s="568">
        <f t="shared" ref="AF65" si="345">SUM(AF66:AF70)</f>
        <v>0</v>
      </c>
      <c r="AG65" s="568">
        <f t="shared" ref="AG65" si="346">SUM(AG66:AG70)</f>
        <v>0</v>
      </c>
      <c r="AH65" s="166">
        <f t="shared" si="280"/>
        <v>0</v>
      </c>
      <c r="AI65" s="262">
        <f t="shared" si="281"/>
        <v>0</v>
      </c>
      <c r="AJ65" s="568">
        <f t="shared" ref="AJ65:AK65" si="347">SUM(AJ66:AJ70)</f>
        <v>0</v>
      </c>
      <c r="AK65" s="568">
        <f t="shared" si="347"/>
        <v>0</v>
      </c>
      <c r="AL65" s="166">
        <f t="shared" si="273"/>
        <v>0</v>
      </c>
      <c r="AM65" s="262">
        <f t="shared" si="274"/>
        <v>0</v>
      </c>
      <c r="AN65" s="568">
        <f t="shared" ref="AN65" si="348">SUM(AN66:AN70)</f>
        <v>0</v>
      </c>
      <c r="AO65" s="568">
        <f t="shared" ref="AO65" si="349">SUM(AO66:AO70)</f>
        <v>0</v>
      </c>
      <c r="AP65" s="262">
        <f t="shared" si="275"/>
        <v>0</v>
      </c>
      <c r="AQ65" s="568">
        <f t="shared" ref="AQ65" si="350">SUM(AQ66:AQ70)</f>
        <v>0</v>
      </c>
      <c r="AR65" s="568">
        <f t="shared" ref="AR65" si="351">SUM(AR66:AR70)</f>
        <v>0</v>
      </c>
      <c r="AS65" s="262">
        <f t="shared" si="276"/>
        <v>0</v>
      </c>
      <c r="AT65" s="568">
        <f t="shared" ref="AT65:AU65" si="352">SUM(AT66:AT70)</f>
        <v>0</v>
      </c>
      <c r="AU65" s="568">
        <f t="shared" si="352"/>
        <v>0</v>
      </c>
      <c r="AV65" s="166">
        <f t="shared" si="39"/>
        <v>0</v>
      </c>
      <c r="AW65" s="262">
        <f t="shared" si="40"/>
        <v>0</v>
      </c>
      <c r="AX65" s="568">
        <f t="shared" ref="AX65" si="353">SUM(AX66:AX70)</f>
        <v>0</v>
      </c>
      <c r="AY65" s="568">
        <f t="shared" ref="AY65" si="354">SUM(AY66:AY70)</f>
        <v>0</v>
      </c>
      <c r="AZ65" s="166">
        <f t="shared" si="287"/>
        <v>0</v>
      </c>
      <c r="BA65" s="262">
        <f t="shared" si="288"/>
        <v>0</v>
      </c>
      <c r="BB65" s="568">
        <f t="shared" ref="BB65" si="355">SUM(BB66:BB70)</f>
        <v>0</v>
      </c>
      <c r="BC65" s="568">
        <f t="shared" ref="BC65" si="356">SUM(BC66:BC70)</f>
        <v>0</v>
      </c>
    </row>
    <row r="66" spans="1:55" ht="13.8" hidden="1" outlineLevel="1">
      <c r="A66" s="131"/>
      <c r="B66" s="18"/>
      <c r="C66" s="58"/>
      <c r="D66" s="18"/>
      <c r="E66" s="30"/>
      <c r="F66" s="136" t="s">
        <v>682</v>
      </c>
      <c r="G66" s="27" t="s">
        <v>702</v>
      </c>
      <c r="H66" s="164">
        <f t="shared" si="10"/>
        <v>0</v>
      </c>
      <c r="I66" s="260">
        <f t="shared" si="294"/>
        <v>0</v>
      </c>
      <c r="J66" s="167"/>
      <c r="K66" s="167"/>
      <c r="L66" s="264"/>
      <c r="M66" s="264"/>
      <c r="N66" s="166">
        <f t="shared" si="121"/>
        <v>0</v>
      </c>
      <c r="O66" s="262">
        <f t="shared" si="122"/>
        <v>0</v>
      </c>
      <c r="P66" s="167"/>
      <c r="Q66" s="167"/>
      <c r="R66" s="262">
        <f t="shared" si="123"/>
        <v>0</v>
      </c>
      <c r="S66" s="167"/>
      <c r="T66" s="167"/>
      <c r="U66" s="166">
        <f t="shared" si="15"/>
        <v>0</v>
      </c>
      <c r="V66" s="262">
        <f t="shared" si="16"/>
        <v>0</v>
      </c>
      <c r="W66" s="167"/>
      <c r="X66" s="167"/>
      <c r="Y66" s="262">
        <f t="shared" si="268"/>
        <v>0</v>
      </c>
      <c r="Z66" s="167"/>
      <c r="AA66" s="167"/>
      <c r="AB66" s="262">
        <f t="shared" si="21"/>
        <v>0</v>
      </c>
      <c r="AC66" s="167"/>
      <c r="AD66" s="167"/>
      <c r="AE66" s="262">
        <f t="shared" si="270"/>
        <v>0</v>
      </c>
      <c r="AF66" s="167"/>
      <c r="AG66" s="167"/>
      <c r="AH66" s="166">
        <f t="shared" si="280"/>
        <v>0</v>
      </c>
      <c r="AI66" s="262">
        <f t="shared" si="281"/>
        <v>0</v>
      </c>
      <c r="AJ66" s="167"/>
      <c r="AK66" s="167"/>
      <c r="AL66" s="166">
        <f t="shared" si="273"/>
        <v>0</v>
      </c>
      <c r="AM66" s="262">
        <f t="shared" si="274"/>
        <v>0</v>
      </c>
      <c r="AN66" s="167"/>
      <c r="AO66" s="167"/>
      <c r="AP66" s="262">
        <f t="shared" si="275"/>
        <v>0</v>
      </c>
      <c r="AQ66" s="167"/>
      <c r="AR66" s="167"/>
      <c r="AS66" s="262">
        <f t="shared" si="276"/>
        <v>0</v>
      </c>
      <c r="AT66" s="167"/>
      <c r="AU66" s="167"/>
      <c r="AV66" s="166">
        <f t="shared" si="39"/>
        <v>0</v>
      </c>
      <c r="AW66" s="262">
        <f t="shared" si="40"/>
        <v>0</v>
      </c>
      <c r="AX66" s="167"/>
      <c r="AY66" s="167"/>
      <c r="AZ66" s="166">
        <f t="shared" si="287"/>
        <v>0</v>
      </c>
      <c r="BA66" s="262">
        <f t="shared" si="288"/>
        <v>0</v>
      </c>
      <c r="BB66" s="167"/>
      <c r="BC66" s="167"/>
    </row>
    <row r="67" spans="1:55" ht="13.8" hidden="1" outlineLevel="1">
      <c r="A67" s="131"/>
      <c r="B67" s="18"/>
      <c r="C67" s="58"/>
      <c r="D67" s="18"/>
      <c r="E67" s="30"/>
      <c r="F67" s="136" t="s">
        <v>683</v>
      </c>
      <c r="G67" s="27" t="s">
        <v>703</v>
      </c>
      <c r="H67" s="164">
        <f t="shared" si="10"/>
        <v>0</v>
      </c>
      <c r="I67" s="260">
        <f t="shared" si="294"/>
        <v>0</v>
      </c>
      <c r="J67" s="167"/>
      <c r="K67" s="167"/>
      <c r="L67" s="264"/>
      <c r="M67" s="264"/>
      <c r="N67" s="166">
        <f t="shared" si="121"/>
        <v>0</v>
      </c>
      <c r="O67" s="262">
        <f t="shared" si="122"/>
        <v>0</v>
      </c>
      <c r="P67" s="167"/>
      <c r="Q67" s="167"/>
      <c r="R67" s="262">
        <f t="shared" si="123"/>
        <v>0</v>
      </c>
      <c r="S67" s="167"/>
      <c r="T67" s="167"/>
      <c r="U67" s="166">
        <f t="shared" si="15"/>
        <v>0</v>
      </c>
      <c r="V67" s="262">
        <f t="shared" si="16"/>
        <v>0</v>
      </c>
      <c r="W67" s="167"/>
      <c r="X67" s="167"/>
      <c r="Y67" s="262">
        <f t="shared" si="268"/>
        <v>0</v>
      </c>
      <c r="Z67" s="167"/>
      <c r="AA67" s="167"/>
      <c r="AB67" s="262">
        <f t="shared" si="21"/>
        <v>0</v>
      </c>
      <c r="AC67" s="167"/>
      <c r="AD67" s="167"/>
      <c r="AE67" s="262">
        <f t="shared" si="270"/>
        <v>0</v>
      </c>
      <c r="AF67" s="167"/>
      <c r="AG67" s="167"/>
      <c r="AH67" s="166">
        <f t="shared" si="280"/>
        <v>0</v>
      </c>
      <c r="AI67" s="262">
        <f t="shared" si="281"/>
        <v>0</v>
      </c>
      <c r="AJ67" s="167"/>
      <c r="AK67" s="167"/>
      <c r="AL67" s="166">
        <f t="shared" si="273"/>
        <v>0</v>
      </c>
      <c r="AM67" s="262">
        <f t="shared" si="274"/>
        <v>0</v>
      </c>
      <c r="AN67" s="167"/>
      <c r="AO67" s="167"/>
      <c r="AP67" s="262">
        <f t="shared" si="275"/>
        <v>0</v>
      </c>
      <c r="AQ67" s="167"/>
      <c r="AR67" s="167"/>
      <c r="AS67" s="262">
        <f t="shared" si="276"/>
        <v>0</v>
      </c>
      <c r="AT67" s="167"/>
      <c r="AU67" s="167"/>
      <c r="AV67" s="166">
        <f t="shared" si="39"/>
        <v>0</v>
      </c>
      <c r="AW67" s="262">
        <f t="shared" si="40"/>
        <v>0</v>
      </c>
      <c r="AX67" s="167"/>
      <c r="AY67" s="167"/>
      <c r="AZ67" s="166">
        <f t="shared" si="287"/>
        <v>0</v>
      </c>
      <c r="BA67" s="262">
        <f t="shared" si="288"/>
        <v>0</v>
      </c>
      <c r="BB67" s="167"/>
      <c r="BC67" s="167"/>
    </row>
    <row r="68" spans="1:55" ht="13.8" hidden="1" outlineLevel="1">
      <c r="A68" s="131"/>
      <c r="B68" s="18"/>
      <c r="C68" s="58"/>
      <c r="D68" s="18"/>
      <c r="E68" s="30"/>
      <c r="F68" s="136" t="s">
        <v>680</v>
      </c>
      <c r="G68" s="27" t="s">
        <v>704</v>
      </c>
      <c r="H68" s="164">
        <f t="shared" si="10"/>
        <v>0</v>
      </c>
      <c r="I68" s="260">
        <f t="shared" si="294"/>
        <v>0</v>
      </c>
      <c r="J68" s="167"/>
      <c r="K68" s="167"/>
      <c r="L68" s="264"/>
      <c r="M68" s="264"/>
      <c r="N68" s="166">
        <f t="shared" si="121"/>
        <v>0</v>
      </c>
      <c r="O68" s="262">
        <f t="shared" si="122"/>
        <v>0</v>
      </c>
      <c r="P68" s="167"/>
      <c r="Q68" s="167"/>
      <c r="R68" s="262">
        <f t="shared" si="123"/>
        <v>0</v>
      </c>
      <c r="S68" s="167"/>
      <c r="T68" s="167"/>
      <c r="U68" s="166">
        <f t="shared" si="15"/>
        <v>0</v>
      </c>
      <c r="V68" s="262">
        <f t="shared" si="16"/>
        <v>0</v>
      </c>
      <c r="W68" s="167"/>
      <c r="X68" s="167"/>
      <c r="Y68" s="262">
        <f t="shared" si="268"/>
        <v>0</v>
      </c>
      <c r="Z68" s="167"/>
      <c r="AA68" s="167"/>
      <c r="AB68" s="262">
        <f t="shared" si="21"/>
        <v>0</v>
      </c>
      <c r="AC68" s="167"/>
      <c r="AD68" s="167"/>
      <c r="AE68" s="262">
        <f t="shared" si="270"/>
        <v>0</v>
      </c>
      <c r="AF68" s="167"/>
      <c r="AG68" s="167"/>
      <c r="AH68" s="166">
        <f t="shared" si="280"/>
        <v>0</v>
      </c>
      <c r="AI68" s="262">
        <f t="shared" si="281"/>
        <v>0</v>
      </c>
      <c r="AJ68" s="167"/>
      <c r="AK68" s="167"/>
      <c r="AL68" s="166">
        <f t="shared" si="273"/>
        <v>0</v>
      </c>
      <c r="AM68" s="262">
        <f t="shared" si="274"/>
        <v>0</v>
      </c>
      <c r="AN68" s="167"/>
      <c r="AO68" s="167"/>
      <c r="AP68" s="262">
        <f t="shared" si="275"/>
        <v>0</v>
      </c>
      <c r="AQ68" s="167"/>
      <c r="AR68" s="167"/>
      <c r="AS68" s="262">
        <f t="shared" si="276"/>
        <v>0</v>
      </c>
      <c r="AT68" s="167"/>
      <c r="AU68" s="167"/>
      <c r="AV68" s="166">
        <f t="shared" si="39"/>
        <v>0</v>
      </c>
      <c r="AW68" s="262">
        <f t="shared" si="40"/>
        <v>0</v>
      </c>
      <c r="AX68" s="167"/>
      <c r="AY68" s="167"/>
      <c r="AZ68" s="166">
        <f t="shared" si="287"/>
        <v>0</v>
      </c>
      <c r="BA68" s="262">
        <f t="shared" si="288"/>
        <v>0</v>
      </c>
      <c r="BB68" s="167"/>
      <c r="BC68" s="167"/>
    </row>
    <row r="69" spans="1:55" ht="13.8" hidden="1" outlineLevel="1">
      <c r="A69" s="131"/>
      <c r="B69" s="18"/>
      <c r="C69" s="58"/>
      <c r="D69" s="18"/>
      <c r="E69" s="30"/>
      <c r="F69" s="136" t="s">
        <v>684</v>
      </c>
      <c r="G69" s="27" t="s">
        <v>705</v>
      </c>
      <c r="H69" s="164">
        <f t="shared" si="10"/>
        <v>0</v>
      </c>
      <c r="I69" s="260">
        <f t="shared" si="294"/>
        <v>0</v>
      </c>
      <c r="J69" s="167"/>
      <c r="K69" s="167"/>
      <c r="L69" s="264"/>
      <c r="M69" s="264"/>
      <c r="N69" s="166">
        <f t="shared" si="121"/>
        <v>0</v>
      </c>
      <c r="O69" s="262">
        <f t="shared" si="122"/>
        <v>0</v>
      </c>
      <c r="P69" s="167"/>
      <c r="Q69" s="167"/>
      <c r="R69" s="262">
        <f t="shared" si="123"/>
        <v>0</v>
      </c>
      <c r="S69" s="167"/>
      <c r="T69" s="167"/>
      <c r="U69" s="166">
        <f t="shared" si="15"/>
        <v>0</v>
      </c>
      <c r="V69" s="262">
        <f t="shared" si="16"/>
        <v>0</v>
      </c>
      <c r="W69" s="167"/>
      <c r="X69" s="167"/>
      <c r="Y69" s="262">
        <f t="shared" si="268"/>
        <v>0</v>
      </c>
      <c r="Z69" s="167"/>
      <c r="AA69" s="167"/>
      <c r="AB69" s="262">
        <f t="shared" si="21"/>
        <v>0</v>
      </c>
      <c r="AC69" s="167"/>
      <c r="AD69" s="167"/>
      <c r="AE69" s="262">
        <f t="shared" si="270"/>
        <v>0</v>
      </c>
      <c r="AF69" s="167"/>
      <c r="AG69" s="167"/>
      <c r="AH69" s="166">
        <f t="shared" si="280"/>
        <v>0</v>
      </c>
      <c r="AI69" s="262">
        <f t="shared" si="281"/>
        <v>0</v>
      </c>
      <c r="AJ69" s="167"/>
      <c r="AK69" s="167"/>
      <c r="AL69" s="166">
        <f t="shared" si="273"/>
        <v>0</v>
      </c>
      <c r="AM69" s="262">
        <f t="shared" si="274"/>
        <v>0</v>
      </c>
      <c r="AN69" s="167"/>
      <c r="AO69" s="167"/>
      <c r="AP69" s="262">
        <f t="shared" si="275"/>
        <v>0</v>
      </c>
      <c r="AQ69" s="167"/>
      <c r="AR69" s="167"/>
      <c r="AS69" s="262">
        <f t="shared" si="276"/>
        <v>0</v>
      </c>
      <c r="AT69" s="167"/>
      <c r="AU69" s="167"/>
      <c r="AV69" s="166">
        <f t="shared" si="39"/>
        <v>0</v>
      </c>
      <c r="AW69" s="262">
        <f t="shared" si="40"/>
        <v>0</v>
      </c>
      <c r="AX69" s="167"/>
      <c r="AY69" s="167"/>
      <c r="AZ69" s="166">
        <f t="shared" si="287"/>
        <v>0</v>
      </c>
      <c r="BA69" s="262">
        <f t="shared" si="288"/>
        <v>0</v>
      </c>
      <c r="BB69" s="167"/>
      <c r="BC69" s="167"/>
    </row>
    <row r="70" spans="1:55" ht="13.8" hidden="1" outlineLevel="1">
      <c r="A70" s="131"/>
      <c r="B70" s="18"/>
      <c r="C70" s="58"/>
      <c r="D70" s="18"/>
      <c r="E70" s="30"/>
      <c r="F70" s="136" t="s">
        <v>690</v>
      </c>
      <c r="G70" s="27" t="s">
        <v>706</v>
      </c>
      <c r="H70" s="164">
        <f t="shared" si="10"/>
        <v>0</v>
      </c>
      <c r="I70" s="260">
        <f t="shared" si="294"/>
        <v>0</v>
      </c>
      <c r="J70" s="167"/>
      <c r="K70" s="167"/>
      <c r="L70" s="264"/>
      <c r="M70" s="264"/>
      <c r="N70" s="166">
        <f t="shared" si="121"/>
        <v>0</v>
      </c>
      <c r="O70" s="262">
        <f t="shared" si="122"/>
        <v>0</v>
      </c>
      <c r="P70" s="167"/>
      <c r="Q70" s="167"/>
      <c r="R70" s="262">
        <f t="shared" si="123"/>
        <v>0</v>
      </c>
      <c r="S70" s="167"/>
      <c r="T70" s="167"/>
      <c r="U70" s="166">
        <f t="shared" si="15"/>
        <v>0</v>
      </c>
      <c r="V70" s="262">
        <f t="shared" si="16"/>
        <v>0</v>
      </c>
      <c r="W70" s="167"/>
      <c r="X70" s="167"/>
      <c r="Y70" s="262">
        <f t="shared" si="268"/>
        <v>0</v>
      </c>
      <c r="Z70" s="167"/>
      <c r="AA70" s="167"/>
      <c r="AB70" s="262">
        <f t="shared" si="21"/>
        <v>0</v>
      </c>
      <c r="AC70" s="167"/>
      <c r="AD70" s="167"/>
      <c r="AE70" s="262">
        <f t="shared" si="270"/>
        <v>0</v>
      </c>
      <c r="AF70" s="167"/>
      <c r="AG70" s="167"/>
      <c r="AH70" s="166">
        <f t="shared" si="280"/>
        <v>0</v>
      </c>
      <c r="AI70" s="262">
        <f t="shared" si="281"/>
        <v>0</v>
      </c>
      <c r="AJ70" s="167"/>
      <c r="AK70" s="167"/>
      <c r="AL70" s="166">
        <f t="shared" si="273"/>
        <v>0</v>
      </c>
      <c r="AM70" s="262">
        <f t="shared" si="274"/>
        <v>0</v>
      </c>
      <c r="AN70" s="167"/>
      <c r="AO70" s="167"/>
      <c r="AP70" s="262">
        <f t="shared" si="275"/>
        <v>0</v>
      </c>
      <c r="AQ70" s="167"/>
      <c r="AR70" s="167"/>
      <c r="AS70" s="262">
        <f t="shared" si="276"/>
        <v>0</v>
      </c>
      <c r="AT70" s="167"/>
      <c r="AU70" s="167"/>
      <c r="AV70" s="166">
        <f t="shared" si="39"/>
        <v>0</v>
      </c>
      <c r="AW70" s="262">
        <f t="shared" si="40"/>
        <v>0</v>
      </c>
      <c r="AX70" s="167"/>
      <c r="AY70" s="167"/>
      <c r="AZ70" s="166">
        <f t="shared" si="287"/>
        <v>0</v>
      </c>
      <c r="BA70" s="262">
        <f t="shared" si="288"/>
        <v>0</v>
      </c>
      <c r="BB70" s="167"/>
      <c r="BC70" s="167"/>
    </row>
    <row r="71" spans="1:55" s="130" customFormat="1" ht="13.8" collapsed="1">
      <c r="A71" s="127"/>
      <c r="B71" s="18" t="s">
        <v>389</v>
      </c>
      <c r="C71" s="12" t="s">
        <v>1</v>
      </c>
      <c r="D71" s="11"/>
      <c r="E71" s="134"/>
      <c r="F71" s="14"/>
      <c r="G71" s="134"/>
      <c r="H71" s="164">
        <f t="shared" si="10"/>
        <v>36000</v>
      </c>
      <c r="I71" s="260">
        <f t="shared" si="294"/>
        <v>36000</v>
      </c>
      <c r="J71" s="168">
        <f>SUM(J81,J79,J73,J72)</f>
        <v>0</v>
      </c>
      <c r="K71" s="168">
        <f>SUM(K81,K79,K73,K72)</f>
        <v>0</v>
      </c>
      <c r="L71" s="263">
        <f>SUM(L81,L79,L73,L72)</f>
        <v>36000</v>
      </c>
      <c r="M71" s="263">
        <f>SUM(M81,M79,M73,M72)</f>
        <v>0</v>
      </c>
      <c r="N71" s="166">
        <f t="shared" si="121"/>
        <v>0</v>
      </c>
      <c r="O71" s="262">
        <f t="shared" si="122"/>
        <v>0</v>
      </c>
      <c r="P71" s="567">
        <f>SUM(P81,P79,P73,P72)</f>
        <v>0</v>
      </c>
      <c r="Q71" s="567">
        <f>SUM(Q81,Q79,Q73,Q72)</f>
        <v>0</v>
      </c>
      <c r="R71" s="262">
        <f t="shared" si="123"/>
        <v>0</v>
      </c>
      <c r="S71" s="567">
        <f>SUM(S81,S79,S73,S72)</f>
        <v>0</v>
      </c>
      <c r="T71" s="567">
        <f>SUM(T81,T79,T73,T72)</f>
        <v>0</v>
      </c>
      <c r="U71" s="166">
        <f t="shared" si="15"/>
        <v>0</v>
      </c>
      <c r="V71" s="262">
        <f t="shared" si="16"/>
        <v>0</v>
      </c>
      <c r="W71" s="567">
        <f>SUM(W81,W79,W73,W72)</f>
        <v>0</v>
      </c>
      <c r="X71" s="567">
        <f>SUM(X81,X79,X73,X72)</f>
        <v>0</v>
      </c>
      <c r="Y71" s="262">
        <f t="shared" si="268"/>
        <v>0</v>
      </c>
      <c r="Z71" s="567">
        <f>SUM(Z81,Z79,Z73,Z72)</f>
        <v>0</v>
      </c>
      <c r="AA71" s="567">
        <f>SUM(AA81,AA79,AA73,AA72)</f>
        <v>0</v>
      </c>
      <c r="AB71" s="262">
        <f t="shared" si="21"/>
        <v>0</v>
      </c>
      <c r="AC71" s="567">
        <f>SUM(AC81,AC79,AC73,AC72)</f>
        <v>0</v>
      </c>
      <c r="AD71" s="567">
        <f>SUM(AD81,AD79,AD73,AD72)</f>
        <v>0</v>
      </c>
      <c r="AE71" s="262">
        <f t="shared" si="270"/>
        <v>0</v>
      </c>
      <c r="AF71" s="567">
        <f>SUM(AF81,AF79,AF73,AF72)</f>
        <v>0</v>
      </c>
      <c r="AG71" s="567">
        <f>SUM(AG81,AG79,AG73,AG72)</f>
        <v>0</v>
      </c>
      <c r="AH71" s="166">
        <f t="shared" si="280"/>
        <v>0</v>
      </c>
      <c r="AI71" s="262">
        <f t="shared" si="281"/>
        <v>0</v>
      </c>
      <c r="AJ71" s="567">
        <f>SUM(AJ81,AJ79,AJ73,AJ72)</f>
        <v>0</v>
      </c>
      <c r="AK71" s="567">
        <f>SUM(AK81,AK79,AK73,AK72)</f>
        <v>0</v>
      </c>
      <c r="AL71" s="166">
        <f t="shared" si="30"/>
        <v>0</v>
      </c>
      <c r="AM71" s="262">
        <f t="shared" si="31"/>
        <v>0</v>
      </c>
      <c r="AN71" s="567">
        <f>SUM(AN81,AN79,AN73,AN72)</f>
        <v>0</v>
      </c>
      <c r="AO71" s="567">
        <f>SUM(AO81,AO79,AO73,AO72)</f>
        <v>0</v>
      </c>
      <c r="AP71" s="262">
        <f t="shared" si="275"/>
        <v>0</v>
      </c>
      <c r="AQ71" s="567">
        <f>SUM(AQ81,AQ79,AQ73,AQ72)</f>
        <v>0</v>
      </c>
      <c r="AR71" s="567">
        <f>SUM(AR81,AR79,AR73,AR72)</f>
        <v>0</v>
      </c>
      <c r="AS71" s="262">
        <f t="shared" si="276"/>
        <v>0</v>
      </c>
      <c r="AT71" s="567">
        <f>SUM(AT81,AT79,AT73,AT72)</f>
        <v>0</v>
      </c>
      <c r="AU71" s="567">
        <f>SUM(AU81,AU79,AU73,AU72)</f>
        <v>0</v>
      </c>
      <c r="AV71" s="166">
        <f t="shared" si="39"/>
        <v>0</v>
      </c>
      <c r="AW71" s="262">
        <f t="shared" si="40"/>
        <v>0</v>
      </c>
      <c r="AX71" s="567">
        <f>SUM(AX81,AX79,AX73,AX72)</f>
        <v>0</v>
      </c>
      <c r="AY71" s="567">
        <f>SUM(AY81,AY79,AY73,AY72)</f>
        <v>0</v>
      </c>
      <c r="AZ71" s="166">
        <f t="shared" si="287"/>
        <v>0</v>
      </c>
      <c r="BA71" s="262">
        <f t="shared" si="288"/>
        <v>0</v>
      </c>
      <c r="BB71" s="567">
        <f>SUM(BB81,BB79,BB73,BB72)</f>
        <v>0</v>
      </c>
      <c r="BC71" s="567">
        <f>SUM(BC81,BC79,BC73,BC72)</f>
        <v>0</v>
      </c>
    </row>
    <row r="72" spans="1:55" ht="13.8" hidden="1" outlineLevel="1">
      <c r="A72" s="131"/>
      <c r="B72" s="19"/>
      <c r="C72" s="63"/>
      <c r="D72" s="22" t="s">
        <v>390</v>
      </c>
      <c r="E72" s="30" t="s">
        <v>2</v>
      </c>
      <c r="F72" s="22"/>
      <c r="G72" s="30"/>
      <c r="H72" s="164">
        <f t="shared" si="10"/>
        <v>36000</v>
      </c>
      <c r="I72" s="260">
        <f t="shared" si="11"/>
        <v>36000</v>
      </c>
      <c r="J72" s="167"/>
      <c r="K72" s="167"/>
      <c r="L72" s="264">
        <v>36000</v>
      </c>
      <c r="M72" s="264"/>
      <c r="N72" s="166">
        <f t="shared" si="121"/>
        <v>0</v>
      </c>
      <c r="O72" s="262">
        <f t="shared" si="122"/>
        <v>0</v>
      </c>
      <c r="P72" s="167"/>
      <c r="Q72" s="167"/>
      <c r="R72" s="262">
        <f t="shared" si="123"/>
        <v>0</v>
      </c>
      <c r="S72" s="167"/>
      <c r="T72" s="167"/>
      <c r="U72" s="166">
        <f t="shared" si="15"/>
        <v>0</v>
      </c>
      <c r="V72" s="262">
        <f t="shared" si="16"/>
        <v>0</v>
      </c>
      <c r="W72" s="167"/>
      <c r="X72" s="167"/>
      <c r="Y72" s="262">
        <f t="shared" si="18"/>
        <v>0</v>
      </c>
      <c r="Z72" s="167"/>
      <c r="AA72" s="167"/>
      <c r="AB72" s="262">
        <f t="shared" si="21"/>
        <v>0</v>
      </c>
      <c r="AC72" s="167"/>
      <c r="AD72" s="167"/>
      <c r="AE72" s="262">
        <f t="shared" si="24"/>
        <v>0</v>
      </c>
      <c r="AF72" s="167"/>
      <c r="AG72" s="167"/>
      <c r="AH72" s="166">
        <f t="shared" si="280"/>
        <v>0</v>
      </c>
      <c r="AI72" s="262">
        <f t="shared" si="281"/>
        <v>0</v>
      </c>
      <c r="AJ72" s="167"/>
      <c r="AK72" s="167"/>
      <c r="AL72" s="166">
        <f t="shared" si="30"/>
        <v>0</v>
      </c>
      <c r="AM72" s="262">
        <f t="shared" si="31"/>
        <v>0</v>
      </c>
      <c r="AN72" s="167"/>
      <c r="AO72" s="167"/>
      <c r="AP72" s="262">
        <f t="shared" si="33"/>
        <v>0</v>
      </c>
      <c r="AQ72" s="167"/>
      <c r="AR72" s="167"/>
      <c r="AS72" s="262">
        <f t="shared" si="36"/>
        <v>0</v>
      </c>
      <c r="AT72" s="167"/>
      <c r="AU72" s="167"/>
      <c r="AV72" s="166">
        <f t="shared" si="39"/>
        <v>0</v>
      </c>
      <c r="AW72" s="262">
        <f t="shared" si="40"/>
        <v>0</v>
      </c>
      <c r="AX72" s="167"/>
      <c r="AY72" s="167"/>
      <c r="AZ72" s="166">
        <f t="shared" si="43"/>
        <v>0</v>
      </c>
      <c r="BA72" s="262">
        <f t="shared" si="44"/>
        <v>0</v>
      </c>
      <c r="BB72" s="167"/>
      <c r="BC72" s="167"/>
    </row>
    <row r="73" spans="1:55" ht="13.8" hidden="1" outlineLevel="1">
      <c r="A73" s="131"/>
      <c r="B73" s="20"/>
      <c r="D73" s="22" t="s">
        <v>391</v>
      </c>
      <c r="E73" s="30" t="s">
        <v>62</v>
      </c>
      <c r="F73" s="22"/>
      <c r="G73" s="30"/>
      <c r="H73" s="164">
        <f t="shared" si="10"/>
        <v>0</v>
      </c>
      <c r="I73" s="260">
        <f t="shared" si="11"/>
        <v>0</v>
      </c>
      <c r="J73" s="169">
        <f>SUM(J74:J78)</f>
        <v>0</v>
      </c>
      <c r="K73" s="169">
        <f>SUM(K74:K78)</f>
        <v>0</v>
      </c>
      <c r="L73" s="504">
        <f>SUM(L74:L78)</f>
        <v>0</v>
      </c>
      <c r="M73" s="504">
        <f>SUM(M74:M78)</f>
        <v>0</v>
      </c>
      <c r="N73" s="166">
        <f t="shared" si="121"/>
        <v>0</v>
      </c>
      <c r="O73" s="262">
        <f t="shared" si="122"/>
        <v>0</v>
      </c>
      <c r="P73" s="568">
        <f>SUM(P74:P78)</f>
        <v>0</v>
      </c>
      <c r="Q73" s="568">
        <f>SUM(Q74:Q78)</f>
        <v>0</v>
      </c>
      <c r="R73" s="262">
        <f t="shared" si="123"/>
        <v>0</v>
      </c>
      <c r="S73" s="568">
        <f>SUM(S74:S78)</f>
        <v>0</v>
      </c>
      <c r="T73" s="568">
        <f>SUM(T74:T78)</f>
        <v>0</v>
      </c>
      <c r="U73" s="166">
        <f t="shared" si="15"/>
        <v>0</v>
      </c>
      <c r="V73" s="262">
        <f t="shared" si="16"/>
        <v>0</v>
      </c>
      <c r="W73" s="568">
        <f>SUM(W74:W78)</f>
        <v>0</v>
      </c>
      <c r="X73" s="568">
        <f>SUM(X74:X78)</f>
        <v>0</v>
      </c>
      <c r="Y73" s="262">
        <f t="shared" si="18"/>
        <v>0</v>
      </c>
      <c r="Z73" s="568">
        <f>SUM(Z74:Z78)</f>
        <v>0</v>
      </c>
      <c r="AA73" s="568">
        <f>SUM(AA74:AA78)</f>
        <v>0</v>
      </c>
      <c r="AB73" s="262">
        <f t="shared" si="21"/>
        <v>0</v>
      </c>
      <c r="AC73" s="568">
        <f>SUM(AC74:AC78)</f>
        <v>0</v>
      </c>
      <c r="AD73" s="568">
        <f>SUM(AD74:AD78)</f>
        <v>0</v>
      </c>
      <c r="AE73" s="262">
        <f t="shared" si="24"/>
        <v>0</v>
      </c>
      <c r="AF73" s="568">
        <f t="shared" ref="AF73" si="357">SUM(AF74:AF78)</f>
        <v>0</v>
      </c>
      <c r="AG73" s="568">
        <f t="shared" ref="AG73" si="358">SUM(AG74:AG78)</f>
        <v>0</v>
      </c>
      <c r="AH73" s="166">
        <f t="shared" si="27"/>
        <v>0</v>
      </c>
      <c r="AI73" s="262">
        <f t="shared" si="28"/>
        <v>0</v>
      </c>
      <c r="AJ73" s="568">
        <f t="shared" ref="AJ73:AK73" si="359">SUM(AJ74:AJ78)</f>
        <v>0</v>
      </c>
      <c r="AK73" s="568">
        <f t="shared" si="359"/>
        <v>0</v>
      </c>
      <c r="AL73" s="166">
        <f t="shared" si="30"/>
        <v>0</v>
      </c>
      <c r="AM73" s="262">
        <f t="shared" si="31"/>
        <v>0</v>
      </c>
      <c r="AN73" s="568">
        <f t="shared" ref="AN73" si="360">SUM(AN74:AN78)</f>
        <v>0</v>
      </c>
      <c r="AO73" s="568">
        <f t="shared" ref="AO73" si="361">SUM(AO74:AO78)</f>
        <v>0</v>
      </c>
      <c r="AP73" s="262">
        <f t="shared" si="33"/>
        <v>0</v>
      </c>
      <c r="AQ73" s="568">
        <f t="shared" ref="AQ73" si="362">SUM(AQ74:AQ78)</f>
        <v>0</v>
      </c>
      <c r="AR73" s="568">
        <f t="shared" ref="AR73" si="363">SUM(AR74:AR78)</f>
        <v>0</v>
      </c>
      <c r="AS73" s="262">
        <f t="shared" si="36"/>
        <v>0</v>
      </c>
      <c r="AT73" s="568">
        <f t="shared" ref="AT73:AU73" si="364">SUM(AT74:AT78)</f>
        <v>0</v>
      </c>
      <c r="AU73" s="568">
        <f t="shared" si="364"/>
        <v>0</v>
      </c>
      <c r="AV73" s="166">
        <f t="shared" si="39"/>
        <v>0</v>
      </c>
      <c r="AW73" s="262">
        <f t="shared" si="40"/>
        <v>0</v>
      </c>
      <c r="AX73" s="568">
        <f t="shared" ref="AX73" si="365">SUM(AX74:AX78)</f>
        <v>0</v>
      </c>
      <c r="AY73" s="568">
        <f t="shared" ref="AY73" si="366">SUM(AY74:AY78)</f>
        <v>0</v>
      </c>
      <c r="AZ73" s="166">
        <f t="shared" si="43"/>
        <v>0</v>
      </c>
      <c r="BA73" s="262">
        <f t="shared" si="44"/>
        <v>0</v>
      </c>
      <c r="BB73" s="568">
        <f t="shared" ref="BB73" si="367">SUM(BB74:BB78)</f>
        <v>0</v>
      </c>
      <c r="BC73" s="568">
        <f t="shared" ref="BC73" si="368">SUM(BC74:BC78)</f>
        <v>0</v>
      </c>
    </row>
    <row r="74" spans="1:55" ht="13.8" hidden="1" outlineLevel="2">
      <c r="A74" s="131"/>
      <c r="B74" s="20"/>
      <c r="D74" s="22"/>
      <c r="E74" s="30"/>
      <c r="F74" s="136" t="s">
        <v>682</v>
      </c>
      <c r="G74" s="27" t="s">
        <v>707</v>
      </c>
      <c r="H74" s="164">
        <f t="shared" si="10"/>
        <v>0</v>
      </c>
      <c r="I74" s="260">
        <f t="shared" si="11"/>
        <v>0</v>
      </c>
      <c r="J74" s="167"/>
      <c r="K74" s="167"/>
      <c r="L74" s="264"/>
      <c r="M74" s="264"/>
      <c r="N74" s="166">
        <f t="shared" si="121"/>
        <v>0</v>
      </c>
      <c r="O74" s="262">
        <f t="shared" si="122"/>
        <v>0</v>
      </c>
      <c r="P74" s="167"/>
      <c r="Q74" s="167"/>
      <c r="R74" s="262">
        <f t="shared" si="123"/>
        <v>0</v>
      </c>
      <c r="S74" s="167"/>
      <c r="T74" s="167"/>
      <c r="U74" s="166">
        <f t="shared" si="15"/>
        <v>0</v>
      </c>
      <c r="V74" s="262">
        <f t="shared" si="16"/>
        <v>0</v>
      </c>
      <c r="W74" s="167"/>
      <c r="X74" s="167"/>
      <c r="Y74" s="262">
        <f t="shared" si="18"/>
        <v>0</v>
      </c>
      <c r="Z74" s="167"/>
      <c r="AA74" s="167"/>
      <c r="AB74" s="262">
        <f t="shared" si="21"/>
        <v>0</v>
      </c>
      <c r="AC74" s="167"/>
      <c r="AD74" s="167"/>
      <c r="AE74" s="262">
        <f t="shared" si="24"/>
        <v>0</v>
      </c>
      <c r="AF74" s="167"/>
      <c r="AG74" s="167"/>
      <c r="AH74" s="166">
        <f t="shared" si="27"/>
        <v>0</v>
      </c>
      <c r="AI74" s="262">
        <f t="shared" si="28"/>
        <v>0</v>
      </c>
      <c r="AJ74" s="167"/>
      <c r="AK74" s="167"/>
      <c r="AL74" s="166">
        <f t="shared" si="30"/>
        <v>0</v>
      </c>
      <c r="AM74" s="262">
        <f t="shared" si="31"/>
        <v>0</v>
      </c>
      <c r="AN74" s="167"/>
      <c r="AO74" s="167"/>
      <c r="AP74" s="262">
        <f t="shared" si="33"/>
        <v>0</v>
      </c>
      <c r="AQ74" s="167"/>
      <c r="AR74" s="167"/>
      <c r="AS74" s="262">
        <f t="shared" si="36"/>
        <v>0</v>
      </c>
      <c r="AT74" s="167"/>
      <c r="AU74" s="167"/>
      <c r="AV74" s="166">
        <f t="shared" si="39"/>
        <v>0</v>
      </c>
      <c r="AW74" s="262">
        <f t="shared" si="40"/>
        <v>0</v>
      </c>
      <c r="AX74" s="167"/>
      <c r="AY74" s="167"/>
      <c r="AZ74" s="166">
        <f t="shared" si="43"/>
        <v>0</v>
      </c>
      <c r="BA74" s="262">
        <f t="shared" si="44"/>
        <v>0</v>
      </c>
      <c r="BB74" s="167"/>
      <c r="BC74" s="167"/>
    </row>
    <row r="75" spans="1:55" ht="13.8" hidden="1" outlineLevel="2">
      <c r="A75" s="131"/>
      <c r="B75" s="20"/>
      <c r="D75" s="22"/>
      <c r="E75" s="30"/>
      <c r="F75" s="136" t="s">
        <v>683</v>
      </c>
      <c r="G75" s="27" t="s">
        <v>708</v>
      </c>
      <c r="H75" s="164">
        <f t="shared" si="10"/>
        <v>0</v>
      </c>
      <c r="I75" s="260">
        <f t="shared" si="11"/>
        <v>0</v>
      </c>
      <c r="J75" s="167"/>
      <c r="K75" s="167"/>
      <c r="L75" s="264"/>
      <c r="M75" s="264"/>
      <c r="N75" s="166">
        <f t="shared" si="121"/>
        <v>0</v>
      </c>
      <c r="O75" s="262">
        <f t="shared" si="122"/>
        <v>0</v>
      </c>
      <c r="P75" s="167"/>
      <c r="Q75" s="167"/>
      <c r="R75" s="262">
        <f t="shared" si="123"/>
        <v>0</v>
      </c>
      <c r="S75" s="167"/>
      <c r="T75" s="167"/>
      <c r="U75" s="166">
        <f t="shared" si="15"/>
        <v>0</v>
      </c>
      <c r="V75" s="262">
        <f t="shared" si="16"/>
        <v>0</v>
      </c>
      <c r="W75" s="167"/>
      <c r="X75" s="167"/>
      <c r="Y75" s="262">
        <f t="shared" si="18"/>
        <v>0</v>
      </c>
      <c r="Z75" s="167"/>
      <c r="AA75" s="167"/>
      <c r="AB75" s="262">
        <f t="shared" si="21"/>
        <v>0</v>
      </c>
      <c r="AC75" s="167"/>
      <c r="AD75" s="167"/>
      <c r="AE75" s="262">
        <f t="shared" si="24"/>
        <v>0</v>
      </c>
      <c r="AF75" s="167"/>
      <c r="AG75" s="167"/>
      <c r="AH75" s="166">
        <f t="shared" si="27"/>
        <v>0</v>
      </c>
      <c r="AI75" s="262">
        <f t="shared" si="28"/>
        <v>0</v>
      </c>
      <c r="AJ75" s="167"/>
      <c r="AK75" s="167"/>
      <c r="AL75" s="166">
        <f t="shared" si="30"/>
        <v>0</v>
      </c>
      <c r="AM75" s="262">
        <f t="shared" si="31"/>
        <v>0</v>
      </c>
      <c r="AN75" s="167"/>
      <c r="AO75" s="167"/>
      <c r="AP75" s="262">
        <f t="shared" si="33"/>
        <v>0</v>
      </c>
      <c r="AQ75" s="167"/>
      <c r="AR75" s="167"/>
      <c r="AS75" s="262">
        <f t="shared" si="36"/>
        <v>0</v>
      </c>
      <c r="AT75" s="167"/>
      <c r="AU75" s="167"/>
      <c r="AV75" s="166">
        <f t="shared" si="39"/>
        <v>0</v>
      </c>
      <c r="AW75" s="262">
        <f t="shared" si="40"/>
        <v>0</v>
      </c>
      <c r="AX75" s="167"/>
      <c r="AY75" s="167"/>
      <c r="AZ75" s="166">
        <f t="shared" si="43"/>
        <v>0</v>
      </c>
      <c r="BA75" s="262">
        <f t="shared" si="44"/>
        <v>0</v>
      </c>
      <c r="BB75" s="167"/>
      <c r="BC75" s="167"/>
    </row>
    <row r="76" spans="1:55" ht="13.8" hidden="1" outlineLevel="2">
      <c r="A76" s="131"/>
      <c r="B76" s="20"/>
      <c r="D76" s="22"/>
      <c r="E76" s="30"/>
      <c r="F76" s="136" t="s">
        <v>680</v>
      </c>
      <c r="G76" s="27" t="s">
        <v>709</v>
      </c>
      <c r="H76" s="164">
        <f t="shared" si="10"/>
        <v>0</v>
      </c>
      <c r="I76" s="260">
        <f t="shared" si="11"/>
        <v>0</v>
      </c>
      <c r="J76" s="167"/>
      <c r="K76" s="167"/>
      <c r="L76" s="264"/>
      <c r="M76" s="264"/>
      <c r="N76" s="166">
        <f t="shared" si="121"/>
        <v>0</v>
      </c>
      <c r="O76" s="262">
        <f t="shared" si="122"/>
        <v>0</v>
      </c>
      <c r="P76" s="167"/>
      <c r="Q76" s="167"/>
      <c r="R76" s="262">
        <f t="shared" si="123"/>
        <v>0</v>
      </c>
      <c r="S76" s="167"/>
      <c r="T76" s="167"/>
      <c r="U76" s="166">
        <f t="shared" si="15"/>
        <v>0</v>
      </c>
      <c r="V76" s="262">
        <f t="shared" si="16"/>
        <v>0</v>
      </c>
      <c r="W76" s="167"/>
      <c r="X76" s="167"/>
      <c r="Y76" s="262">
        <f t="shared" si="18"/>
        <v>0</v>
      </c>
      <c r="Z76" s="167"/>
      <c r="AA76" s="167"/>
      <c r="AB76" s="262">
        <f t="shared" si="21"/>
        <v>0</v>
      </c>
      <c r="AC76" s="167"/>
      <c r="AD76" s="167"/>
      <c r="AE76" s="262">
        <f t="shared" si="24"/>
        <v>0</v>
      </c>
      <c r="AF76" s="167"/>
      <c r="AG76" s="167"/>
      <c r="AH76" s="166">
        <f t="shared" si="27"/>
        <v>0</v>
      </c>
      <c r="AI76" s="262">
        <f t="shared" si="28"/>
        <v>0</v>
      </c>
      <c r="AJ76" s="167"/>
      <c r="AK76" s="167"/>
      <c r="AL76" s="166">
        <f t="shared" si="30"/>
        <v>0</v>
      </c>
      <c r="AM76" s="262">
        <f t="shared" si="31"/>
        <v>0</v>
      </c>
      <c r="AN76" s="167"/>
      <c r="AO76" s="167"/>
      <c r="AP76" s="262">
        <f t="shared" si="33"/>
        <v>0</v>
      </c>
      <c r="AQ76" s="167"/>
      <c r="AR76" s="167"/>
      <c r="AS76" s="262">
        <f t="shared" si="36"/>
        <v>0</v>
      </c>
      <c r="AT76" s="167"/>
      <c r="AU76" s="167"/>
      <c r="AV76" s="166">
        <f t="shared" si="39"/>
        <v>0</v>
      </c>
      <c r="AW76" s="262">
        <f t="shared" si="40"/>
        <v>0</v>
      </c>
      <c r="AX76" s="167"/>
      <c r="AY76" s="167"/>
      <c r="AZ76" s="166">
        <f t="shared" si="43"/>
        <v>0</v>
      </c>
      <c r="BA76" s="262">
        <f t="shared" si="44"/>
        <v>0</v>
      </c>
      <c r="BB76" s="167"/>
      <c r="BC76" s="167"/>
    </row>
    <row r="77" spans="1:55" ht="13.8" hidden="1" outlineLevel="2">
      <c r="A77" s="131"/>
      <c r="B77" s="20"/>
      <c r="D77" s="22"/>
      <c r="E77" s="30"/>
      <c r="F77" s="136" t="s">
        <v>690</v>
      </c>
      <c r="G77" s="27" t="s">
        <v>710</v>
      </c>
      <c r="H77" s="164">
        <f t="shared" ref="H77" si="369">SUM(I77,U77,AH77,AL77,AV77,AZ77,N77)</f>
        <v>0</v>
      </c>
      <c r="I77" s="260">
        <f t="shared" ref="I77" si="370">SUM(J77:M77)</f>
        <v>0</v>
      </c>
      <c r="J77" s="167"/>
      <c r="K77" s="167"/>
      <c r="L77" s="264"/>
      <c r="M77" s="264"/>
      <c r="N77" s="166">
        <f t="shared" si="121"/>
        <v>0</v>
      </c>
      <c r="O77" s="262">
        <f t="shared" si="122"/>
        <v>0</v>
      </c>
      <c r="P77" s="167"/>
      <c r="Q77" s="167"/>
      <c r="R77" s="262">
        <f t="shared" si="123"/>
        <v>0</v>
      </c>
      <c r="S77" s="167"/>
      <c r="T77" s="167"/>
      <c r="U77" s="166">
        <f t="shared" ref="U77" si="371">SUM(V77,Y77,AB77,AE77)</f>
        <v>0</v>
      </c>
      <c r="V77" s="262">
        <f t="shared" ref="V77" si="372">SUM(W77:X77)</f>
        <v>0</v>
      </c>
      <c r="W77" s="167"/>
      <c r="X77" s="167"/>
      <c r="Y77" s="262">
        <f t="shared" ref="Y77" si="373">SUM(Z77:AA77)</f>
        <v>0</v>
      </c>
      <c r="Z77" s="167"/>
      <c r="AA77" s="167"/>
      <c r="AB77" s="262">
        <f t="shared" ref="AB77" si="374">SUM(AC77:AD77)</f>
        <v>0</v>
      </c>
      <c r="AC77" s="167"/>
      <c r="AD77" s="167"/>
      <c r="AE77" s="262">
        <f t="shared" ref="AE77" si="375">SUM(AF77:AG77)</f>
        <v>0</v>
      </c>
      <c r="AF77" s="167"/>
      <c r="AG77" s="167"/>
      <c r="AH77" s="166">
        <f t="shared" ref="AH77" si="376">SUM(AI77)</f>
        <v>0</v>
      </c>
      <c r="AI77" s="262">
        <f t="shared" ref="AI77" si="377">SUM(AJ77:AK77)</f>
        <v>0</v>
      </c>
      <c r="AJ77" s="167"/>
      <c r="AK77" s="167"/>
      <c r="AL77" s="166">
        <f t="shared" ref="AL77" si="378">SUM(AM77,AS77,AP77)</f>
        <v>0</v>
      </c>
      <c r="AM77" s="262">
        <f t="shared" ref="AM77" si="379">SUM(AN77:AO77)</f>
        <v>0</v>
      </c>
      <c r="AN77" s="167"/>
      <c r="AO77" s="167"/>
      <c r="AP77" s="262">
        <f t="shared" ref="AP77" si="380">SUM(AQ77:AR77)</f>
        <v>0</v>
      </c>
      <c r="AQ77" s="167"/>
      <c r="AR77" s="167"/>
      <c r="AS77" s="262">
        <f t="shared" ref="AS77" si="381">SUM(AT77:AU77)</f>
        <v>0</v>
      </c>
      <c r="AT77" s="167"/>
      <c r="AU77" s="167"/>
      <c r="AV77" s="166">
        <f t="shared" ref="AV77" si="382">SUM(AW77)</f>
        <v>0</v>
      </c>
      <c r="AW77" s="262">
        <f t="shared" ref="AW77" si="383">SUM(AX77:AY77)</f>
        <v>0</v>
      </c>
      <c r="AX77" s="167"/>
      <c r="AY77" s="167"/>
      <c r="AZ77" s="166">
        <f t="shared" ref="AZ77" si="384">SUM(BA77)</f>
        <v>0</v>
      </c>
      <c r="BA77" s="262">
        <f t="shared" ref="BA77" si="385">SUM(BB77:BC77)</f>
        <v>0</v>
      </c>
      <c r="BB77" s="167"/>
      <c r="BC77" s="167"/>
    </row>
    <row r="78" spans="1:55" ht="13.8" hidden="1" outlineLevel="2">
      <c r="A78" s="131"/>
      <c r="B78" s="20"/>
      <c r="D78" s="22"/>
      <c r="E78" s="30"/>
      <c r="F78" s="136" t="s">
        <v>685</v>
      </c>
      <c r="G78" s="27" t="s">
        <v>689</v>
      </c>
      <c r="H78" s="164">
        <f t="shared" si="10"/>
        <v>0</v>
      </c>
      <c r="I78" s="260">
        <f t="shared" si="11"/>
        <v>0</v>
      </c>
      <c r="J78" s="167"/>
      <c r="K78" s="167"/>
      <c r="L78" s="264"/>
      <c r="M78" s="264"/>
      <c r="N78" s="166">
        <f t="shared" si="121"/>
        <v>0</v>
      </c>
      <c r="O78" s="262">
        <f t="shared" si="122"/>
        <v>0</v>
      </c>
      <c r="P78" s="167"/>
      <c r="Q78" s="167"/>
      <c r="R78" s="262">
        <f t="shared" si="123"/>
        <v>0</v>
      </c>
      <c r="S78" s="167"/>
      <c r="T78" s="167"/>
      <c r="U78" s="166">
        <f t="shared" si="15"/>
        <v>0</v>
      </c>
      <c r="V78" s="262">
        <f t="shared" si="16"/>
        <v>0</v>
      </c>
      <c r="W78" s="167"/>
      <c r="X78" s="167"/>
      <c r="Y78" s="262">
        <f t="shared" si="18"/>
        <v>0</v>
      </c>
      <c r="Z78" s="167"/>
      <c r="AA78" s="167"/>
      <c r="AB78" s="262">
        <f t="shared" si="21"/>
        <v>0</v>
      </c>
      <c r="AC78" s="167"/>
      <c r="AD78" s="167"/>
      <c r="AE78" s="262">
        <f t="shared" si="24"/>
        <v>0</v>
      </c>
      <c r="AF78" s="167"/>
      <c r="AG78" s="167"/>
      <c r="AH78" s="166">
        <f t="shared" si="27"/>
        <v>0</v>
      </c>
      <c r="AI78" s="262">
        <f t="shared" si="28"/>
        <v>0</v>
      </c>
      <c r="AJ78" s="167"/>
      <c r="AK78" s="167"/>
      <c r="AL78" s="166">
        <f t="shared" si="30"/>
        <v>0</v>
      </c>
      <c r="AM78" s="262">
        <f t="shared" si="31"/>
        <v>0</v>
      </c>
      <c r="AN78" s="167"/>
      <c r="AO78" s="167"/>
      <c r="AP78" s="262">
        <f t="shared" si="33"/>
        <v>0</v>
      </c>
      <c r="AQ78" s="167"/>
      <c r="AR78" s="167"/>
      <c r="AS78" s="262">
        <f t="shared" si="36"/>
        <v>0</v>
      </c>
      <c r="AT78" s="167"/>
      <c r="AU78" s="167"/>
      <c r="AV78" s="166">
        <f t="shared" si="39"/>
        <v>0</v>
      </c>
      <c r="AW78" s="262">
        <f t="shared" si="40"/>
        <v>0</v>
      </c>
      <c r="AX78" s="167"/>
      <c r="AY78" s="167"/>
      <c r="AZ78" s="166">
        <f t="shared" si="43"/>
        <v>0</v>
      </c>
      <c r="BA78" s="262">
        <f t="shared" si="44"/>
        <v>0</v>
      </c>
      <c r="BB78" s="167"/>
      <c r="BC78" s="167"/>
    </row>
    <row r="79" spans="1:55" ht="13.8" hidden="1" outlineLevel="1">
      <c r="A79" s="131"/>
      <c r="B79" s="20"/>
      <c r="D79" s="22" t="s">
        <v>392</v>
      </c>
      <c r="E79" s="30" t="s">
        <v>3</v>
      </c>
      <c r="F79" s="22"/>
      <c r="G79" s="30"/>
      <c r="H79" s="164">
        <f t="shared" si="10"/>
        <v>0</v>
      </c>
      <c r="I79" s="260">
        <f t="shared" si="11"/>
        <v>0</v>
      </c>
      <c r="J79" s="169">
        <f>SUM(J80)</f>
        <v>0</v>
      </c>
      <c r="K79" s="169">
        <f>SUM(K80)</f>
        <v>0</v>
      </c>
      <c r="L79" s="504">
        <f>SUM(L80)</f>
        <v>0</v>
      </c>
      <c r="M79" s="504">
        <f>SUM(M80)</f>
        <v>0</v>
      </c>
      <c r="N79" s="166">
        <f t="shared" si="121"/>
        <v>0</v>
      </c>
      <c r="O79" s="262">
        <f t="shared" si="122"/>
        <v>0</v>
      </c>
      <c r="P79" s="568">
        <f>SUM(P80)</f>
        <v>0</v>
      </c>
      <c r="Q79" s="568">
        <f>SUM(Q80)</f>
        <v>0</v>
      </c>
      <c r="R79" s="262">
        <f t="shared" si="123"/>
        <v>0</v>
      </c>
      <c r="S79" s="568">
        <f>SUM(S80)</f>
        <v>0</v>
      </c>
      <c r="T79" s="568">
        <f>SUM(T80)</f>
        <v>0</v>
      </c>
      <c r="U79" s="166">
        <f t="shared" si="15"/>
        <v>0</v>
      </c>
      <c r="V79" s="262">
        <f t="shared" si="16"/>
        <v>0</v>
      </c>
      <c r="W79" s="568">
        <f>SUM(W80)</f>
        <v>0</v>
      </c>
      <c r="X79" s="568">
        <f>SUM(X80)</f>
        <v>0</v>
      </c>
      <c r="Y79" s="262">
        <f t="shared" si="18"/>
        <v>0</v>
      </c>
      <c r="Z79" s="568">
        <f t="shared" ref="Z79:AA79" si="386">SUM(Z80)</f>
        <v>0</v>
      </c>
      <c r="AA79" s="568">
        <f t="shared" si="386"/>
        <v>0</v>
      </c>
      <c r="AB79" s="262">
        <f t="shared" si="21"/>
        <v>0</v>
      </c>
      <c r="AC79" s="568">
        <f t="shared" ref="AC79:AD79" si="387">SUM(AC80)</f>
        <v>0</v>
      </c>
      <c r="AD79" s="568">
        <f t="shared" si="387"/>
        <v>0</v>
      </c>
      <c r="AE79" s="262">
        <f t="shared" si="24"/>
        <v>0</v>
      </c>
      <c r="AF79" s="568">
        <f t="shared" ref="AF79:AG79" si="388">SUM(AF80)</f>
        <v>0</v>
      </c>
      <c r="AG79" s="568">
        <f t="shared" si="388"/>
        <v>0</v>
      </c>
      <c r="AH79" s="166">
        <f t="shared" si="27"/>
        <v>0</v>
      </c>
      <c r="AI79" s="262">
        <f t="shared" si="28"/>
        <v>0</v>
      </c>
      <c r="AJ79" s="568">
        <f t="shared" ref="AJ79:AK79" si="389">SUM(AJ80)</f>
        <v>0</v>
      </c>
      <c r="AK79" s="568">
        <f t="shared" si="389"/>
        <v>0</v>
      </c>
      <c r="AL79" s="166">
        <f t="shared" si="30"/>
        <v>0</v>
      </c>
      <c r="AM79" s="262">
        <f t="shared" si="31"/>
        <v>0</v>
      </c>
      <c r="AN79" s="568">
        <f t="shared" ref="AN79:AO79" si="390">SUM(AN80)</f>
        <v>0</v>
      </c>
      <c r="AO79" s="568">
        <f t="shared" si="390"/>
        <v>0</v>
      </c>
      <c r="AP79" s="262">
        <f t="shared" si="33"/>
        <v>0</v>
      </c>
      <c r="AQ79" s="568">
        <f>SUM(AQ80)</f>
        <v>0</v>
      </c>
      <c r="AR79" s="568">
        <f>SUM(AR80)</f>
        <v>0</v>
      </c>
      <c r="AS79" s="262">
        <f t="shared" si="36"/>
        <v>0</v>
      </c>
      <c r="AT79" s="568">
        <f t="shared" ref="AT79:AU79" si="391">SUM(AT80)</f>
        <v>0</v>
      </c>
      <c r="AU79" s="568">
        <f t="shared" si="391"/>
        <v>0</v>
      </c>
      <c r="AV79" s="166">
        <f t="shared" si="39"/>
        <v>0</v>
      </c>
      <c r="AW79" s="262">
        <f t="shared" si="40"/>
        <v>0</v>
      </c>
      <c r="AX79" s="568">
        <f t="shared" ref="AX79:AY79" si="392">SUM(AX80)</f>
        <v>0</v>
      </c>
      <c r="AY79" s="568">
        <f t="shared" si="392"/>
        <v>0</v>
      </c>
      <c r="AZ79" s="166">
        <f t="shared" si="43"/>
        <v>0</v>
      </c>
      <c r="BA79" s="262">
        <f t="shared" si="44"/>
        <v>0</v>
      </c>
      <c r="BB79" s="568">
        <f t="shared" ref="BB79:BC79" si="393">SUM(BB80)</f>
        <v>0</v>
      </c>
      <c r="BC79" s="568">
        <f t="shared" si="393"/>
        <v>0</v>
      </c>
    </row>
    <row r="80" spans="1:55" s="398" customFormat="1" ht="13.8" hidden="1" outlineLevel="3">
      <c r="A80" s="399"/>
      <c r="B80" s="400"/>
      <c r="D80" s="401"/>
      <c r="E80" s="63"/>
      <c r="F80" s="136" t="s">
        <v>682</v>
      </c>
      <c r="G80" s="27" t="s">
        <v>877</v>
      </c>
      <c r="H80" s="403">
        <f t="shared" si="10"/>
        <v>0</v>
      </c>
      <c r="I80" s="260">
        <f t="shared" si="11"/>
        <v>0</v>
      </c>
      <c r="J80" s="167"/>
      <c r="K80" s="167"/>
      <c r="L80" s="264"/>
      <c r="M80" s="264"/>
      <c r="N80" s="166">
        <f t="shared" si="121"/>
        <v>0</v>
      </c>
      <c r="O80" s="262">
        <f t="shared" si="122"/>
        <v>0</v>
      </c>
      <c r="P80" s="167"/>
      <c r="Q80" s="167"/>
      <c r="R80" s="262">
        <f t="shared" si="123"/>
        <v>0</v>
      </c>
      <c r="S80" s="167"/>
      <c r="T80" s="167"/>
      <c r="U80" s="166">
        <f t="shared" si="15"/>
        <v>0</v>
      </c>
      <c r="V80" s="262">
        <f t="shared" si="16"/>
        <v>0</v>
      </c>
      <c r="W80" s="167"/>
      <c r="X80" s="167"/>
      <c r="Y80" s="262">
        <f t="shared" si="18"/>
        <v>0</v>
      </c>
      <c r="Z80" s="167"/>
      <c r="AA80" s="167"/>
      <c r="AB80" s="262">
        <f t="shared" si="21"/>
        <v>0</v>
      </c>
      <c r="AC80" s="167"/>
      <c r="AD80" s="167"/>
      <c r="AE80" s="262">
        <f t="shared" si="24"/>
        <v>0</v>
      </c>
      <c r="AF80" s="167"/>
      <c r="AG80" s="167"/>
      <c r="AH80" s="166">
        <f t="shared" si="27"/>
        <v>0</v>
      </c>
      <c r="AI80" s="262">
        <f t="shared" si="28"/>
        <v>0</v>
      </c>
      <c r="AJ80" s="167"/>
      <c r="AK80" s="167"/>
      <c r="AL80" s="166">
        <f t="shared" si="30"/>
        <v>0</v>
      </c>
      <c r="AM80" s="262">
        <f t="shared" si="31"/>
        <v>0</v>
      </c>
      <c r="AN80" s="167"/>
      <c r="AO80" s="167"/>
      <c r="AP80" s="262">
        <f t="shared" si="33"/>
        <v>0</v>
      </c>
      <c r="AQ80" s="167"/>
      <c r="AR80" s="167"/>
      <c r="AS80" s="262">
        <f t="shared" si="36"/>
        <v>0</v>
      </c>
      <c r="AT80" s="167"/>
      <c r="AU80" s="167"/>
      <c r="AV80" s="166">
        <f t="shared" si="39"/>
        <v>0</v>
      </c>
      <c r="AW80" s="262">
        <f t="shared" si="40"/>
        <v>0</v>
      </c>
      <c r="AX80" s="167"/>
      <c r="AY80" s="167"/>
      <c r="AZ80" s="166">
        <f t="shared" si="43"/>
        <v>0</v>
      </c>
      <c r="BA80" s="262">
        <f t="shared" si="44"/>
        <v>0</v>
      </c>
      <c r="BB80" s="167"/>
      <c r="BC80" s="167"/>
    </row>
    <row r="81" spans="1:55" ht="13.8" hidden="1" outlineLevel="1">
      <c r="A81" s="131"/>
      <c r="B81" s="18"/>
      <c r="C81" s="58"/>
      <c r="D81" s="22" t="s">
        <v>393</v>
      </c>
      <c r="E81" s="30" t="s">
        <v>4</v>
      </c>
      <c r="F81" s="22"/>
      <c r="G81" s="30"/>
      <c r="H81" s="164">
        <f t="shared" si="10"/>
        <v>0</v>
      </c>
      <c r="I81" s="260">
        <f t="shared" si="11"/>
        <v>0</v>
      </c>
      <c r="J81" s="167"/>
      <c r="K81" s="167"/>
      <c r="L81" s="264"/>
      <c r="M81" s="264"/>
      <c r="N81" s="166">
        <f t="shared" si="121"/>
        <v>0</v>
      </c>
      <c r="O81" s="262">
        <f t="shared" si="122"/>
        <v>0</v>
      </c>
      <c r="P81" s="167"/>
      <c r="Q81" s="167"/>
      <c r="R81" s="262">
        <f t="shared" si="123"/>
        <v>0</v>
      </c>
      <c r="S81" s="167"/>
      <c r="T81" s="167"/>
      <c r="U81" s="166">
        <f t="shared" si="15"/>
        <v>0</v>
      </c>
      <c r="V81" s="262">
        <f t="shared" si="16"/>
        <v>0</v>
      </c>
      <c r="W81" s="167"/>
      <c r="X81" s="167"/>
      <c r="Y81" s="262">
        <f t="shared" si="18"/>
        <v>0</v>
      </c>
      <c r="Z81" s="167"/>
      <c r="AA81" s="167"/>
      <c r="AB81" s="262">
        <f t="shared" si="21"/>
        <v>0</v>
      </c>
      <c r="AC81" s="167"/>
      <c r="AD81" s="167"/>
      <c r="AE81" s="262">
        <f t="shared" si="24"/>
        <v>0</v>
      </c>
      <c r="AF81" s="167"/>
      <c r="AG81" s="167"/>
      <c r="AH81" s="166">
        <f t="shared" si="27"/>
        <v>0</v>
      </c>
      <c r="AI81" s="262">
        <f t="shared" si="28"/>
        <v>0</v>
      </c>
      <c r="AJ81" s="167"/>
      <c r="AK81" s="167"/>
      <c r="AL81" s="166">
        <f t="shared" si="30"/>
        <v>0</v>
      </c>
      <c r="AM81" s="262">
        <f t="shared" si="31"/>
        <v>0</v>
      </c>
      <c r="AN81" s="167"/>
      <c r="AO81" s="167"/>
      <c r="AP81" s="262">
        <f t="shared" si="33"/>
        <v>0</v>
      </c>
      <c r="AQ81" s="167"/>
      <c r="AR81" s="167"/>
      <c r="AS81" s="262">
        <f t="shared" si="36"/>
        <v>0</v>
      </c>
      <c r="AT81" s="167"/>
      <c r="AU81" s="167"/>
      <c r="AV81" s="166">
        <f t="shared" si="39"/>
        <v>0</v>
      </c>
      <c r="AW81" s="262">
        <f t="shared" si="40"/>
        <v>0</v>
      </c>
      <c r="AX81" s="167"/>
      <c r="AY81" s="167"/>
      <c r="AZ81" s="166">
        <f t="shared" si="43"/>
        <v>0</v>
      </c>
      <c r="BA81" s="262">
        <f t="shared" si="44"/>
        <v>0</v>
      </c>
      <c r="BB81" s="167"/>
      <c r="BC81" s="167"/>
    </row>
    <row r="82" spans="1:55" s="130" customFormat="1" ht="13.8" collapsed="1">
      <c r="A82" s="127"/>
      <c r="B82" s="18" t="s">
        <v>394</v>
      </c>
      <c r="C82" s="12" t="s">
        <v>37</v>
      </c>
      <c r="D82" s="14"/>
      <c r="E82" s="134"/>
      <c r="F82" s="14"/>
      <c r="G82" s="134"/>
      <c r="H82" s="164">
        <f t="shared" si="10"/>
        <v>0</v>
      </c>
      <c r="I82" s="260">
        <f t="shared" si="11"/>
        <v>0</v>
      </c>
      <c r="J82" s="168">
        <f t="shared" ref="J82:M83" si="394">SUM(J83)</f>
        <v>0</v>
      </c>
      <c r="K82" s="168">
        <f t="shared" si="394"/>
        <v>0</v>
      </c>
      <c r="L82" s="263">
        <f t="shared" si="394"/>
        <v>0</v>
      </c>
      <c r="M82" s="263">
        <f t="shared" si="394"/>
        <v>0</v>
      </c>
      <c r="N82" s="166">
        <f t="shared" si="121"/>
        <v>0</v>
      </c>
      <c r="O82" s="262">
        <f t="shared" si="122"/>
        <v>0</v>
      </c>
      <c r="P82" s="567">
        <f>SUM(P83)</f>
        <v>0</v>
      </c>
      <c r="Q82" s="567">
        <f>SUM(Q83)</f>
        <v>0</v>
      </c>
      <c r="R82" s="262">
        <f t="shared" si="123"/>
        <v>0</v>
      </c>
      <c r="S82" s="567">
        <f>SUM(S83)</f>
        <v>0</v>
      </c>
      <c r="T82" s="567">
        <f>SUM(T83)</f>
        <v>0</v>
      </c>
      <c r="U82" s="166">
        <f t="shared" si="15"/>
        <v>0</v>
      </c>
      <c r="V82" s="262">
        <f t="shared" si="16"/>
        <v>0</v>
      </c>
      <c r="W82" s="567">
        <f>SUM(W83)</f>
        <v>0</v>
      </c>
      <c r="X82" s="567">
        <f>SUM(X83)</f>
        <v>0</v>
      </c>
      <c r="Y82" s="262">
        <f t="shared" si="18"/>
        <v>0</v>
      </c>
      <c r="Z82" s="567">
        <f t="shared" ref="Z82:AA83" si="395">SUM(Z83)</f>
        <v>0</v>
      </c>
      <c r="AA82" s="567">
        <f t="shared" si="395"/>
        <v>0</v>
      </c>
      <c r="AB82" s="262">
        <f t="shared" si="21"/>
        <v>0</v>
      </c>
      <c r="AC82" s="567">
        <f t="shared" ref="AC82:AD83" si="396">SUM(AC83)</f>
        <v>0</v>
      </c>
      <c r="AD82" s="567">
        <f t="shared" si="396"/>
        <v>0</v>
      </c>
      <c r="AE82" s="262">
        <f t="shared" si="24"/>
        <v>0</v>
      </c>
      <c r="AF82" s="567">
        <f t="shared" ref="AF82:AG83" si="397">SUM(AF83)</f>
        <v>0</v>
      </c>
      <c r="AG82" s="567">
        <f t="shared" si="397"/>
        <v>0</v>
      </c>
      <c r="AH82" s="166">
        <f t="shared" si="27"/>
        <v>0</v>
      </c>
      <c r="AI82" s="262">
        <f t="shared" si="28"/>
        <v>0</v>
      </c>
      <c r="AJ82" s="567">
        <f>SUM(AJ83)</f>
        <v>0</v>
      </c>
      <c r="AK82" s="567">
        <f>SUM(AK83)</f>
        <v>0</v>
      </c>
      <c r="AL82" s="166">
        <f t="shared" si="30"/>
        <v>0</v>
      </c>
      <c r="AM82" s="262">
        <f t="shared" si="31"/>
        <v>0</v>
      </c>
      <c r="AN82" s="567">
        <f>SUM(AN83)</f>
        <v>0</v>
      </c>
      <c r="AO82" s="567">
        <f>SUM(AO83)</f>
        <v>0</v>
      </c>
      <c r="AP82" s="262">
        <f t="shared" si="33"/>
        <v>0</v>
      </c>
      <c r="AQ82" s="567">
        <f>SUM(AQ83)</f>
        <v>0</v>
      </c>
      <c r="AR82" s="567">
        <f>SUM(AR83)</f>
        <v>0</v>
      </c>
      <c r="AS82" s="262">
        <f t="shared" si="36"/>
        <v>0</v>
      </c>
      <c r="AT82" s="567">
        <f>SUM(AT83)</f>
        <v>0</v>
      </c>
      <c r="AU82" s="567">
        <f>SUM(AU83)</f>
        <v>0</v>
      </c>
      <c r="AV82" s="166">
        <f t="shared" si="39"/>
        <v>0</v>
      </c>
      <c r="AW82" s="262">
        <f t="shared" si="40"/>
        <v>0</v>
      </c>
      <c r="AX82" s="567">
        <f t="shared" ref="AX82:AY83" si="398">SUM(AX83)</f>
        <v>0</v>
      </c>
      <c r="AY82" s="567">
        <f t="shared" si="398"/>
        <v>0</v>
      </c>
      <c r="AZ82" s="166">
        <f t="shared" si="43"/>
        <v>0</v>
      </c>
      <c r="BA82" s="262">
        <f t="shared" si="44"/>
        <v>0</v>
      </c>
      <c r="BB82" s="567">
        <f t="shared" ref="BB82:BC83" si="399">SUM(BB83)</f>
        <v>0</v>
      </c>
      <c r="BC82" s="567">
        <f t="shared" si="399"/>
        <v>0</v>
      </c>
    </row>
    <row r="83" spans="1:55" ht="13.8" hidden="1" outlineLevel="1">
      <c r="A83" s="131"/>
      <c r="B83" s="19"/>
      <c r="C83" s="63"/>
      <c r="D83" s="22" t="s">
        <v>395</v>
      </c>
      <c r="E83" s="30" t="s">
        <v>37</v>
      </c>
      <c r="F83" s="22"/>
      <c r="G83" s="30"/>
      <c r="H83" s="164">
        <f t="shared" si="10"/>
        <v>0</v>
      </c>
      <c r="I83" s="260">
        <f t="shared" si="11"/>
        <v>0</v>
      </c>
      <c r="J83" s="169">
        <f t="shared" si="394"/>
        <v>0</v>
      </c>
      <c r="K83" s="169">
        <f t="shared" si="394"/>
        <v>0</v>
      </c>
      <c r="L83" s="504">
        <f t="shared" si="394"/>
        <v>0</v>
      </c>
      <c r="M83" s="504">
        <f t="shared" si="394"/>
        <v>0</v>
      </c>
      <c r="N83" s="166">
        <f t="shared" si="121"/>
        <v>0</v>
      </c>
      <c r="O83" s="262">
        <f t="shared" si="122"/>
        <v>0</v>
      </c>
      <c r="P83" s="568">
        <f>SUM(P84)</f>
        <v>0</v>
      </c>
      <c r="Q83" s="568">
        <f>SUM(Q84)</f>
        <v>0</v>
      </c>
      <c r="R83" s="262">
        <f t="shared" si="123"/>
        <v>0</v>
      </c>
      <c r="S83" s="568">
        <f>SUM(S84)</f>
        <v>0</v>
      </c>
      <c r="T83" s="568">
        <f>SUM(T84)</f>
        <v>0</v>
      </c>
      <c r="U83" s="166">
        <f t="shared" si="15"/>
        <v>0</v>
      </c>
      <c r="V83" s="262">
        <f t="shared" si="16"/>
        <v>0</v>
      </c>
      <c r="W83" s="568">
        <f>SUM(W84)</f>
        <v>0</v>
      </c>
      <c r="X83" s="568">
        <f>SUM(X84)</f>
        <v>0</v>
      </c>
      <c r="Y83" s="262">
        <f t="shared" si="18"/>
        <v>0</v>
      </c>
      <c r="Z83" s="568">
        <f t="shared" si="395"/>
        <v>0</v>
      </c>
      <c r="AA83" s="568">
        <f t="shared" si="395"/>
        <v>0</v>
      </c>
      <c r="AB83" s="262">
        <f t="shared" si="21"/>
        <v>0</v>
      </c>
      <c r="AC83" s="568">
        <f t="shared" si="396"/>
        <v>0</v>
      </c>
      <c r="AD83" s="568">
        <f t="shared" si="396"/>
        <v>0</v>
      </c>
      <c r="AE83" s="262">
        <f t="shared" si="24"/>
        <v>0</v>
      </c>
      <c r="AF83" s="568">
        <f t="shared" si="397"/>
        <v>0</v>
      </c>
      <c r="AG83" s="568">
        <f t="shared" si="397"/>
        <v>0</v>
      </c>
      <c r="AH83" s="166">
        <f t="shared" si="27"/>
        <v>0</v>
      </c>
      <c r="AI83" s="262">
        <f t="shared" si="28"/>
        <v>0</v>
      </c>
      <c r="AJ83" s="568">
        <f>SUM(AJ84)</f>
        <v>0</v>
      </c>
      <c r="AK83" s="568">
        <f>SUM(AK84)</f>
        <v>0</v>
      </c>
      <c r="AL83" s="166">
        <f t="shared" si="30"/>
        <v>0</v>
      </c>
      <c r="AM83" s="262">
        <f t="shared" si="31"/>
        <v>0</v>
      </c>
      <c r="AN83" s="568">
        <f>SUM(AN84)</f>
        <v>0</v>
      </c>
      <c r="AO83" s="568">
        <f>SUM(AO84)</f>
        <v>0</v>
      </c>
      <c r="AP83" s="262">
        <f t="shared" si="33"/>
        <v>0</v>
      </c>
      <c r="AQ83" s="568">
        <f>SUM(AQ84)</f>
        <v>0</v>
      </c>
      <c r="AR83" s="568">
        <f>SUM(AR84)</f>
        <v>0</v>
      </c>
      <c r="AS83" s="262">
        <f t="shared" si="36"/>
        <v>0</v>
      </c>
      <c r="AT83" s="568">
        <f>SUM(AT84)</f>
        <v>0</v>
      </c>
      <c r="AU83" s="568">
        <f>SUM(AU84)</f>
        <v>0</v>
      </c>
      <c r="AV83" s="166">
        <f t="shared" si="39"/>
        <v>0</v>
      </c>
      <c r="AW83" s="262">
        <f t="shared" si="40"/>
        <v>0</v>
      </c>
      <c r="AX83" s="568">
        <f t="shared" si="398"/>
        <v>0</v>
      </c>
      <c r="AY83" s="568">
        <f t="shared" si="398"/>
        <v>0</v>
      </c>
      <c r="AZ83" s="166">
        <f t="shared" si="43"/>
        <v>0</v>
      </c>
      <c r="BA83" s="262">
        <f t="shared" si="44"/>
        <v>0</v>
      </c>
      <c r="BB83" s="568">
        <f t="shared" si="399"/>
        <v>0</v>
      </c>
      <c r="BC83" s="568">
        <f t="shared" si="399"/>
        <v>0</v>
      </c>
    </row>
    <row r="84" spans="1:55" ht="13.8" hidden="1" outlineLevel="2">
      <c r="A84" s="131"/>
      <c r="B84" s="18"/>
      <c r="C84" s="58"/>
      <c r="D84" s="18"/>
      <c r="E84" s="58"/>
      <c r="F84" s="22" t="s">
        <v>396</v>
      </c>
      <c r="G84" s="30" t="s">
        <v>63</v>
      </c>
      <c r="H84" s="164">
        <f t="shared" si="10"/>
        <v>0</v>
      </c>
      <c r="I84" s="260">
        <f t="shared" si="11"/>
        <v>0</v>
      </c>
      <c r="J84" s="169">
        <f>SUM(J85:J87)</f>
        <v>0</v>
      </c>
      <c r="K84" s="169">
        <f>SUM(K85:K87)</f>
        <v>0</v>
      </c>
      <c r="L84" s="504">
        <f>SUM(L85:L87)</f>
        <v>0</v>
      </c>
      <c r="M84" s="504">
        <f>SUM(M85:M87)</f>
        <v>0</v>
      </c>
      <c r="N84" s="166">
        <f t="shared" ref="N84:N147" si="400">SUM(O84,R84)</f>
        <v>0</v>
      </c>
      <c r="O84" s="262">
        <f t="shared" ref="O84:O147" si="401">SUM(P84:Q84)</f>
        <v>0</v>
      </c>
      <c r="P84" s="568">
        <f>SUM(P85:P87)</f>
        <v>0</v>
      </c>
      <c r="Q84" s="568">
        <f>SUM(Q85:Q87)</f>
        <v>0</v>
      </c>
      <c r="R84" s="262">
        <f t="shared" ref="R84:R147" si="402">SUM(S84:T84)</f>
        <v>0</v>
      </c>
      <c r="S84" s="568">
        <f>SUM(S85:S87)</f>
        <v>0</v>
      </c>
      <c r="T84" s="568">
        <f>SUM(T85:T87)</f>
        <v>0</v>
      </c>
      <c r="U84" s="166">
        <f t="shared" si="15"/>
        <v>0</v>
      </c>
      <c r="V84" s="262">
        <f t="shared" si="16"/>
        <v>0</v>
      </c>
      <c r="W84" s="568">
        <f>SUM(W85:W87)</f>
        <v>0</v>
      </c>
      <c r="X84" s="568">
        <f>SUM(X85:X87)</f>
        <v>0</v>
      </c>
      <c r="Y84" s="262">
        <f t="shared" si="18"/>
        <v>0</v>
      </c>
      <c r="Z84" s="568">
        <f t="shared" ref="Z84:AA84" si="403">SUM(Z85:Z87)</f>
        <v>0</v>
      </c>
      <c r="AA84" s="568">
        <f t="shared" si="403"/>
        <v>0</v>
      </c>
      <c r="AB84" s="262">
        <f t="shared" si="21"/>
        <v>0</v>
      </c>
      <c r="AC84" s="568">
        <f t="shared" ref="AC84:AD84" si="404">SUM(AC85:AC87)</f>
        <v>0</v>
      </c>
      <c r="AD84" s="568">
        <f t="shared" si="404"/>
        <v>0</v>
      </c>
      <c r="AE84" s="262">
        <f t="shared" si="24"/>
        <v>0</v>
      </c>
      <c r="AF84" s="568">
        <f t="shared" ref="AF84:AG84" si="405">SUM(AF85:AF87)</f>
        <v>0</v>
      </c>
      <c r="AG84" s="568">
        <f t="shared" si="405"/>
        <v>0</v>
      </c>
      <c r="AH84" s="166">
        <f t="shared" si="27"/>
        <v>0</v>
      </c>
      <c r="AI84" s="262">
        <f t="shared" si="28"/>
        <v>0</v>
      </c>
      <c r="AJ84" s="568">
        <f>SUM(AJ85:AJ87)</f>
        <v>0</v>
      </c>
      <c r="AK84" s="568">
        <f>SUM(AK85:AK87)</f>
        <v>0</v>
      </c>
      <c r="AL84" s="166">
        <f t="shared" si="30"/>
        <v>0</v>
      </c>
      <c r="AM84" s="262">
        <f t="shared" si="31"/>
        <v>0</v>
      </c>
      <c r="AN84" s="568">
        <f>SUM(AN85:AN87)</f>
        <v>0</v>
      </c>
      <c r="AO84" s="568">
        <f>SUM(AO85:AO87)</f>
        <v>0</v>
      </c>
      <c r="AP84" s="262">
        <f t="shared" si="33"/>
        <v>0</v>
      </c>
      <c r="AQ84" s="568">
        <f>SUM(AQ85:AQ87)</f>
        <v>0</v>
      </c>
      <c r="AR84" s="568">
        <f>SUM(AR85:AR87)</f>
        <v>0</v>
      </c>
      <c r="AS84" s="262">
        <f t="shared" si="36"/>
        <v>0</v>
      </c>
      <c r="AT84" s="568">
        <f>SUM(AT85:AT87)</f>
        <v>0</v>
      </c>
      <c r="AU84" s="568">
        <f>SUM(AU85:AU87)</f>
        <v>0</v>
      </c>
      <c r="AV84" s="166">
        <f t="shared" si="39"/>
        <v>0</v>
      </c>
      <c r="AW84" s="262">
        <f t="shared" si="40"/>
        <v>0</v>
      </c>
      <c r="AX84" s="568">
        <f t="shared" ref="AX84:AY84" si="406">SUM(AX85:AX87)</f>
        <v>0</v>
      </c>
      <c r="AY84" s="568">
        <f t="shared" si="406"/>
        <v>0</v>
      </c>
      <c r="AZ84" s="166">
        <f t="shared" si="43"/>
        <v>0</v>
      </c>
      <c r="BA84" s="262">
        <f t="shared" si="44"/>
        <v>0</v>
      </c>
      <c r="BB84" s="568">
        <f t="shared" ref="BB84:BC84" si="407">SUM(BB85:BB87)</f>
        <v>0</v>
      </c>
      <c r="BC84" s="568">
        <f t="shared" si="407"/>
        <v>0</v>
      </c>
    </row>
    <row r="85" spans="1:55" ht="13.8" hidden="1" outlineLevel="3">
      <c r="A85" s="131"/>
      <c r="B85" s="20"/>
      <c r="D85" s="19"/>
      <c r="E85" s="63"/>
      <c r="F85" s="136" t="s">
        <v>682</v>
      </c>
      <c r="G85" s="27" t="s">
        <v>711</v>
      </c>
      <c r="H85" s="164">
        <f t="shared" ref="H85:H153" si="408">SUM(I85,U85,AH85,AL85,AV85,AZ85,N85)</f>
        <v>0</v>
      </c>
      <c r="I85" s="260">
        <f t="shared" si="11"/>
        <v>0</v>
      </c>
      <c r="J85" s="264"/>
      <c r="K85" s="264"/>
      <c r="L85" s="264"/>
      <c r="M85" s="264"/>
      <c r="N85" s="166">
        <f t="shared" si="400"/>
        <v>0</v>
      </c>
      <c r="O85" s="262">
        <f t="shared" si="401"/>
        <v>0</v>
      </c>
      <c r="P85" s="167"/>
      <c r="Q85" s="167"/>
      <c r="R85" s="262">
        <f t="shared" si="402"/>
        <v>0</v>
      </c>
      <c r="S85" s="167"/>
      <c r="T85" s="167"/>
      <c r="U85" s="166">
        <f t="shared" si="15"/>
        <v>0</v>
      </c>
      <c r="V85" s="262">
        <f t="shared" si="16"/>
        <v>0</v>
      </c>
      <c r="W85" s="167"/>
      <c r="X85" s="167"/>
      <c r="Y85" s="262">
        <f t="shared" si="18"/>
        <v>0</v>
      </c>
      <c r="Z85" s="167"/>
      <c r="AA85" s="167"/>
      <c r="AB85" s="262">
        <f t="shared" si="21"/>
        <v>0</v>
      </c>
      <c r="AC85" s="167"/>
      <c r="AD85" s="167"/>
      <c r="AE85" s="262">
        <f t="shared" si="24"/>
        <v>0</v>
      </c>
      <c r="AF85" s="167"/>
      <c r="AG85" s="167"/>
      <c r="AH85" s="166">
        <f t="shared" si="27"/>
        <v>0</v>
      </c>
      <c r="AI85" s="262">
        <f t="shared" si="28"/>
        <v>0</v>
      </c>
      <c r="AJ85" s="167"/>
      <c r="AK85" s="167"/>
      <c r="AL85" s="166">
        <f t="shared" si="30"/>
        <v>0</v>
      </c>
      <c r="AM85" s="262">
        <f t="shared" si="31"/>
        <v>0</v>
      </c>
      <c r="AN85" s="167"/>
      <c r="AO85" s="167"/>
      <c r="AP85" s="262">
        <f t="shared" si="33"/>
        <v>0</v>
      </c>
      <c r="AQ85" s="167"/>
      <c r="AR85" s="167"/>
      <c r="AS85" s="262">
        <f t="shared" si="36"/>
        <v>0</v>
      </c>
      <c r="AT85" s="167"/>
      <c r="AU85" s="167"/>
      <c r="AV85" s="166">
        <f t="shared" si="39"/>
        <v>0</v>
      </c>
      <c r="AW85" s="262">
        <f t="shared" si="40"/>
        <v>0</v>
      </c>
      <c r="AX85" s="167"/>
      <c r="AY85" s="167"/>
      <c r="AZ85" s="166">
        <f t="shared" si="43"/>
        <v>0</v>
      </c>
      <c r="BA85" s="262">
        <f t="shared" si="44"/>
        <v>0</v>
      </c>
      <c r="BB85" s="167"/>
      <c r="BC85" s="167"/>
    </row>
    <row r="86" spans="1:55" ht="13.8" hidden="1" outlineLevel="3">
      <c r="A86" s="131"/>
      <c r="B86" s="20"/>
      <c r="D86" s="19"/>
      <c r="E86" s="63"/>
      <c r="F86" s="136" t="s">
        <v>683</v>
      </c>
      <c r="G86" s="27" t="s">
        <v>712</v>
      </c>
      <c r="H86" s="164">
        <f t="shared" si="408"/>
        <v>0</v>
      </c>
      <c r="I86" s="260">
        <f t="shared" si="11"/>
        <v>0</v>
      </c>
      <c r="J86" s="167"/>
      <c r="K86" s="264"/>
      <c r="L86" s="264"/>
      <c r="M86" s="264"/>
      <c r="N86" s="166">
        <f t="shared" si="400"/>
        <v>0</v>
      </c>
      <c r="O86" s="262">
        <f t="shared" si="401"/>
        <v>0</v>
      </c>
      <c r="P86" s="167"/>
      <c r="Q86" s="167"/>
      <c r="R86" s="262">
        <f t="shared" si="402"/>
        <v>0</v>
      </c>
      <c r="S86" s="167"/>
      <c r="T86" s="167"/>
      <c r="U86" s="166">
        <f t="shared" ref="U86:U155" si="409">SUM(V86,Y86,AB86,AE86)</f>
        <v>0</v>
      </c>
      <c r="V86" s="262">
        <f t="shared" si="16"/>
        <v>0</v>
      </c>
      <c r="W86" s="167"/>
      <c r="X86" s="167"/>
      <c r="Y86" s="262">
        <f t="shared" si="18"/>
        <v>0</v>
      </c>
      <c r="Z86" s="167"/>
      <c r="AA86" s="167"/>
      <c r="AB86" s="262">
        <f t="shared" si="21"/>
        <v>0</v>
      </c>
      <c r="AC86" s="167"/>
      <c r="AD86" s="167"/>
      <c r="AE86" s="262">
        <f t="shared" si="24"/>
        <v>0</v>
      </c>
      <c r="AF86" s="167"/>
      <c r="AG86" s="167"/>
      <c r="AH86" s="166">
        <f t="shared" si="27"/>
        <v>0</v>
      </c>
      <c r="AI86" s="262">
        <f t="shared" si="28"/>
        <v>0</v>
      </c>
      <c r="AJ86" s="167"/>
      <c r="AK86" s="167"/>
      <c r="AL86" s="166">
        <f t="shared" si="30"/>
        <v>0</v>
      </c>
      <c r="AM86" s="262">
        <f t="shared" si="31"/>
        <v>0</v>
      </c>
      <c r="AN86" s="167"/>
      <c r="AO86" s="167"/>
      <c r="AP86" s="262">
        <f t="shared" si="33"/>
        <v>0</v>
      </c>
      <c r="AQ86" s="167"/>
      <c r="AR86" s="167"/>
      <c r="AS86" s="262">
        <f t="shared" si="36"/>
        <v>0</v>
      </c>
      <c r="AT86" s="167"/>
      <c r="AU86" s="167"/>
      <c r="AV86" s="166">
        <f t="shared" si="39"/>
        <v>0</v>
      </c>
      <c r="AW86" s="262">
        <f t="shared" si="40"/>
        <v>0</v>
      </c>
      <c r="AX86" s="167"/>
      <c r="AY86" s="167"/>
      <c r="AZ86" s="166">
        <f t="shared" si="43"/>
        <v>0</v>
      </c>
      <c r="BA86" s="262">
        <f t="shared" si="44"/>
        <v>0</v>
      </c>
      <c r="BB86" s="167"/>
      <c r="BC86" s="167"/>
    </row>
    <row r="87" spans="1:55" ht="13.8" hidden="1" outlineLevel="3">
      <c r="A87" s="131"/>
      <c r="B87" s="20"/>
      <c r="D87" s="19"/>
      <c r="E87" s="63"/>
      <c r="F87" s="136" t="s">
        <v>685</v>
      </c>
      <c r="G87" s="27" t="s">
        <v>689</v>
      </c>
      <c r="H87" s="164">
        <f t="shared" si="408"/>
        <v>0</v>
      </c>
      <c r="I87" s="260">
        <f t="shared" si="11"/>
        <v>0</v>
      </c>
      <c r="J87" s="167"/>
      <c r="K87" s="264"/>
      <c r="L87" s="264"/>
      <c r="M87" s="264"/>
      <c r="N87" s="166">
        <f t="shared" si="400"/>
        <v>0</v>
      </c>
      <c r="O87" s="262">
        <f t="shared" si="401"/>
        <v>0</v>
      </c>
      <c r="P87" s="167"/>
      <c r="Q87" s="167"/>
      <c r="R87" s="262">
        <f t="shared" si="402"/>
        <v>0</v>
      </c>
      <c r="S87" s="167"/>
      <c r="T87" s="167"/>
      <c r="U87" s="166">
        <f t="shared" si="409"/>
        <v>0</v>
      </c>
      <c r="V87" s="262">
        <f t="shared" si="16"/>
        <v>0</v>
      </c>
      <c r="W87" s="167"/>
      <c r="X87" s="167"/>
      <c r="Y87" s="262">
        <f t="shared" si="18"/>
        <v>0</v>
      </c>
      <c r="Z87" s="167"/>
      <c r="AA87" s="167"/>
      <c r="AB87" s="262">
        <f t="shared" si="21"/>
        <v>0</v>
      </c>
      <c r="AC87" s="167"/>
      <c r="AD87" s="167"/>
      <c r="AE87" s="262">
        <f t="shared" si="24"/>
        <v>0</v>
      </c>
      <c r="AF87" s="167"/>
      <c r="AG87" s="167"/>
      <c r="AH87" s="166">
        <f t="shared" si="27"/>
        <v>0</v>
      </c>
      <c r="AI87" s="262">
        <f t="shared" si="28"/>
        <v>0</v>
      </c>
      <c r="AJ87" s="167"/>
      <c r="AK87" s="167"/>
      <c r="AL87" s="166">
        <f t="shared" si="30"/>
        <v>0</v>
      </c>
      <c r="AM87" s="262">
        <f t="shared" si="31"/>
        <v>0</v>
      </c>
      <c r="AN87" s="167"/>
      <c r="AO87" s="167"/>
      <c r="AP87" s="262">
        <f t="shared" si="33"/>
        <v>0</v>
      </c>
      <c r="AQ87" s="167"/>
      <c r="AR87" s="167"/>
      <c r="AS87" s="262">
        <f t="shared" si="36"/>
        <v>0</v>
      </c>
      <c r="AT87" s="167"/>
      <c r="AU87" s="167"/>
      <c r="AV87" s="166">
        <f t="shared" si="39"/>
        <v>0</v>
      </c>
      <c r="AW87" s="262">
        <f t="shared" si="40"/>
        <v>0</v>
      </c>
      <c r="AX87" s="167"/>
      <c r="AY87" s="167"/>
      <c r="AZ87" s="166">
        <f t="shared" si="43"/>
        <v>0</v>
      </c>
      <c r="BA87" s="262">
        <f t="shared" si="44"/>
        <v>0</v>
      </c>
      <c r="BB87" s="167"/>
      <c r="BC87" s="167"/>
    </row>
    <row r="88" spans="1:55" s="130" customFormat="1" ht="13.8">
      <c r="A88" s="127"/>
      <c r="B88" s="18" t="s">
        <v>397</v>
      </c>
      <c r="C88" s="12" t="s">
        <v>64</v>
      </c>
      <c r="D88" s="11"/>
      <c r="E88" s="12"/>
      <c r="F88" s="14"/>
      <c r="G88" s="134"/>
      <c r="H88" s="164">
        <f t="shared" si="408"/>
        <v>442776000</v>
      </c>
      <c r="I88" s="260">
        <f t="shared" si="11"/>
        <v>0</v>
      </c>
      <c r="J88" s="168">
        <f>SUM(J89,J95,J118,J136,J150,J114)</f>
        <v>0</v>
      </c>
      <c r="K88" s="168">
        <f>SUM(K89,K95,K118,K136,K150,K114)</f>
        <v>0</v>
      </c>
      <c r="L88" s="263">
        <f>SUM(L89,L95,L118,L136,L150,L114)</f>
        <v>0</v>
      </c>
      <c r="M88" s="263">
        <f>SUM(M89,M95,M118,M136,M150,M114)</f>
        <v>0</v>
      </c>
      <c r="N88" s="166">
        <f t="shared" si="400"/>
        <v>14101000</v>
      </c>
      <c r="O88" s="262">
        <f t="shared" si="401"/>
        <v>5340000</v>
      </c>
      <c r="P88" s="567">
        <f>SUM(P89,P95,P118,P136,P150,P114)</f>
        <v>0</v>
      </c>
      <c r="Q88" s="567">
        <f>SUM(Q89,Q95,Q118,Q136,Q150,Q114)</f>
        <v>5340000</v>
      </c>
      <c r="R88" s="262">
        <f t="shared" si="402"/>
        <v>8761000</v>
      </c>
      <c r="S88" s="567">
        <f>SUM(S89,S95,S118,S136,S150,S114)</f>
        <v>0</v>
      </c>
      <c r="T88" s="567">
        <f>SUM(T89,T95,T118,T136,T150,T114)</f>
        <v>8761000</v>
      </c>
      <c r="U88" s="166">
        <f t="shared" si="409"/>
        <v>174399000</v>
      </c>
      <c r="V88" s="262">
        <f t="shared" si="16"/>
        <v>39252000</v>
      </c>
      <c r="W88" s="567">
        <f>SUM(W89,W95,W118,W136,W150,W114)</f>
        <v>32169000</v>
      </c>
      <c r="X88" s="567">
        <f>SUM(X89,X95,X118,X136,X150,X114)</f>
        <v>7083000</v>
      </c>
      <c r="Y88" s="262">
        <f t="shared" si="18"/>
        <v>40266000</v>
      </c>
      <c r="Z88" s="567">
        <f>SUM(Z89,Z95,Z118,Z136,Z150,Z114)</f>
        <v>33030000</v>
      </c>
      <c r="AA88" s="567">
        <f>SUM(AA89,AA95,AA118,AA136,AA150,AA114)</f>
        <v>7236000</v>
      </c>
      <c r="AB88" s="262">
        <f t="shared" si="21"/>
        <v>46970000</v>
      </c>
      <c r="AC88" s="567">
        <f>SUM(AC89,AC95,AC118,AC136,AC150,AC114)</f>
        <v>38019000</v>
      </c>
      <c r="AD88" s="567">
        <f>SUM(AD89,AD95,AD118,AD136,AD150,AD114)</f>
        <v>8951000</v>
      </c>
      <c r="AE88" s="262">
        <f t="shared" si="24"/>
        <v>47911000</v>
      </c>
      <c r="AF88" s="567">
        <f>SUM(AF89,AF95,AF118,AF136,AF150,AF114)</f>
        <v>38979000</v>
      </c>
      <c r="AG88" s="567">
        <f>SUM(AG89,AG95,AG118,AG136,AG150,AG114)</f>
        <v>8932000</v>
      </c>
      <c r="AH88" s="166">
        <f t="shared" si="27"/>
        <v>27747000</v>
      </c>
      <c r="AI88" s="262">
        <f t="shared" si="28"/>
        <v>27747000</v>
      </c>
      <c r="AJ88" s="567">
        <f>SUM(AJ89,AJ95,AJ118,AJ136,AJ150,AJ114)</f>
        <v>25704000</v>
      </c>
      <c r="AK88" s="567">
        <f>SUM(AK89,AK95,AK118,AK136,AK150,AK114)</f>
        <v>2043000</v>
      </c>
      <c r="AL88" s="166">
        <f t="shared" si="30"/>
        <v>107516000</v>
      </c>
      <c r="AM88" s="262">
        <f t="shared" si="31"/>
        <v>47196000</v>
      </c>
      <c r="AN88" s="567">
        <f>SUM(AN89,AN95,AN118,AN136,AN150,AN114)</f>
        <v>45001000</v>
      </c>
      <c r="AO88" s="567">
        <f>SUM(AO89,AO95,AO118,AO136,AO150,AO114)</f>
        <v>2195000</v>
      </c>
      <c r="AP88" s="262">
        <f t="shared" si="33"/>
        <v>24808000</v>
      </c>
      <c r="AQ88" s="567">
        <f>SUM(AQ89,AQ95,AQ118,AQ136,AQ150,AQ114)</f>
        <v>23163000</v>
      </c>
      <c r="AR88" s="567">
        <f>SUM(AR89,AR95,AR118,AR136,AR150,AR114)</f>
        <v>1645000</v>
      </c>
      <c r="AS88" s="262">
        <f t="shared" si="36"/>
        <v>35512000</v>
      </c>
      <c r="AT88" s="567">
        <f>SUM(AT89,AT95,AT118,AT136,AT150,AT114)</f>
        <v>34740000</v>
      </c>
      <c r="AU88" s="567">
        <f>SUM(AU89,AU95,AU118,AU136,AU150,AU114)</f>
        <v>772000</v>
      </c>
      <c r="AV88" s="166">
        <f t="shared" ref="AV88:AV162" si="410">SUM(AW88)</f>
        <v>81429000</v>
      </c>
      <c r="AW88" s="262">
        <f t="shared" si="40"/>
        <v>81429000</v>
      </c>
      <c r="AX88" s="567">
        <f>SUM(AX89,AX95,AX118,AX136,AX150,AX114)</f>
        <v>71124000</v>
      </c>
      <c r="AY88" s="567">
        <f>SUM(AY89,AY95,AY118,AY136,AY150,AY114)</f>
        <v>10305000</v>
      </c>
      <c r="AZ88" s="166">
        <f t="shared" si="43"/>
        <v>37584000</v>
      </c>
      <c r="BA88" s="262">
        <f t="shared" si="44"/>
        <v>37584000</v>
      </c>
      <c r="BB88" s="567">
        <f>SUM(BB89,BB95,BB118,BB136,BB150,BB114)</f>
        <v>37584000</v>
      </c>
      <c r="BC88" s="567">
        <f>SUM(BC89,BC95,BC118,BC136,BC150,BC114)</f>
        <v>0</v>
      </c>
    </row>
    <row r="89" spans="1:55" ht="13.8" outlineLevel="1">
      <c r="A89" s="131"/>
      <c r="B89" s="19"/>
      <c r="C89" s="63"/>
      <c r="D89" s="22" t="s">
        <v>679</v>
      </c>
      <c r="E89" s="30" t="s">
        <v>65</v>
      </c>
      <c r="F89" s="14"/>
      <c r="G89" s="30"/>
      <c r="H89" s="164">
        <f t="shared" si="408"/>
        <v>238911000</v>
      </c>
      <c r="I89" s="260">
        <f t="shared" si="11"/>
        <v>0</v>
      </c>
      <c r="J89" s="169">
        <f>SUM(J90,J93)</f>
        <v>0</v>
      </c>
      <c r="K89" s="169">
        <f>SUM(K90,K93)</f>
        <v>0</v>
      </c>
      <c r="L89" s="504">
        <f>SUM(L90,L93)</f>
        <v>0</v>
      </c>
      <c r="M89" s="504">
        <f>SUM(M90,M93)</f>
        <v>0</v>
      </c>
      <c r="N89" s="166">
        <f t="shared" si="400"/>
        <v>0</v>
      </c>
      <c r="O89" s="262">
        <f t="shared" si="401"/>
        <v>0</v>
      </c>
      <c r="P89" s="568">
        <f>SUM(P90,P93)</f>
        <v>0</v>
      </c>
      <c r="Q89" s="568">
        <f>SUM(Q90,Q93)</f>
        <v>0</v>
      </c>
      <c r="R89" s="262">
        <f t="shared" si="402"/>
        <v>0</v>
      </c>
      <c r="S89" s="568">
        <f>SUM(S90,S93)</f>
        <v>0</v>
      </c>
      <c r="T89" s="568">
        <f>SUM(T90,T93)</f>
        <v>0</v>
      </c>
      <c r="U89" s="166">
        <f t="shared" si="409"/>
        <v>120849000</v>
      </c>
      <c r="V89" s="262">
        <f t="shared" si="16"/>
        <v>26646000</v>
      </c>
      <c r="W89" s="568">
        <f>SUM(W90,W93)</f>
        <v>26646000</v>
      </c>
      <c r="X89" s="568">
        <f>SUM(X90,X93)</f>
        <v>0</v>
      </c>
      <c r="Y89" s="262">
        <f t="shared" si="18"/>
        <v>28272000</v>
      </c>
      <c r="Z89" s="568">
        <f t="shared" ref="Z89:AA89" si="411">SUM(Z90,Z93)</f>
        <v>28272000</v>
      </c>
      <c r="AA89" s="568">
        <f t="shared" si="411"/>
        <v>0</v>
      </c>
      <c r="AB89" s="262">
        <f t="shared" si="21"/>
        <v>32412000</v>
      </c>
      <c r="AC89" s="568">
        <f t="shared" ref="AC89:AD89" si="412">SUM(AC90,AC93)</f>
        <v>32412000</v>
      </c>
      <c r="AD89" s="568">
        <f t="shared" si="412"/>
        <v>0</v>
      </c>
      <c r="AE89" s="262">
        <f t="shared" si="24"/>
        <v>33519000</v>
      </c>
      <c r="AF89" s="568">
        <f t="shared" ref="AF89:AG89" si="413">SUM(AF90,AF93)</f>
        <v>33519000</v>
      </c>
      <c r="AG89" s="568">
        <f t="shared" si="413"/>
        <v>0</v>
      </c>
      <c r="AH89" s="166">
        <f t="shared" si="27"/>
        <v>23076000</v>
      </c>
      <c r="AI89" s="262">
        <f t="shared" si="28"/>
        <v>23076000</v>
      </c>
      <c r="AJ89" s="568">
        <f>SUM(AJ90,AJ93)</f>
        <v>23076000</v>
      </c>
      <c r="AK89" s="568">
        <f>SUM(AK90,AK93)</f>
        <v>0</v>
      </c>
      <c r="AL89" s="166">
        <f t="shared" si="30"/>
        <v>0</v>
      </c>
      <c r="AM89" s="262">
        <f t="shared" si="31"/>
        <v>0</v>
      </c>
      <c r="AN89" s="568">
        <f>SUM(AN90,AN93)</f>
        <v>0</v>
      </c>
      <c r="AO89" s="568">
        <f>SUM(AO90,AO93)</f>
        <v>0</v>
      </c>
      <c r="AP89" s="262">
        <f t="shared" si="33"/>
        <v>0</v>
      </c>
      <c r="AQ89" s="568">
        <f>SUM(AQ90,AQ93)</f>
        <v>0</v>
      </c>
      <c r="AR89" s="568">
        <f>SUM(AR90,AR93)</f>
        <v>0</v>
      </c>
      <c r="AS89" s="262">
        <f t="shared" si="36"/>
        <v>0</v>
      </c>
      <c r="AT89" s="568">
        <f>SUM(AT90,AT93)</f>
        <v>0</v>
      </c>
      <c r="AU89" s="568">
        <f>SUM(AU90,AU93)</f>
        <v>0</v>
      </c>
      <c r="AV89" s="166">
        <f t="shared" si="410"/>
        <v>61500000</v>
      </c>
      <c r="AW89" s="262">
        <f t="shared" si="40"/>
        <v>61500000</v>
      </c>
      <c r="AX89" s="568">
        <f t="shared" ref="AX89:AY89" si="414">SUM(AX90,AX93)</f>
        <v>61500000</v>
      </c>
      <c r="AY89" s="568">
        <f t="shared" si="414"/>
        <v>0</v>
      </c>
      <c r="AZ89" s="166">
        <f t="shared" si="43"/>
        <v>33486000</v>
      </c>
      <c r="BA89" s="262">
        <f t="shared" si="44"/>
        <v>33486000</v>
      </c>
      <c r="BB89" s="568">
        <f t="shared" ref="BB89:BC89" si="415">SUM(BB90,BB93)</f>
        <v>33486000</v>
      </c>
      <c r="BC89" s="568">
        <f t="shared" si="415"/>
        <v>0</v>
      </c>
    </row>
    <row r="90" spans="1:55" ht="13.8" outlineLevel="2" collapsed="1">
      <c r="A90" s="131"/>
      <c r="B90" s="20"/>
      <c r="D90" s="19"/>
      <c r="E90" s="63"/>
      <c r="F90" s="22" t="s">
        <v>398</v>
      </c>
      <c r="G90" s="30" t="s">
        <v>5</v>
      </c>
      <c r="H90" s="164">
        <f t="shared" si="408"/>
        <v>235845000</v>
      </c>
      <c r="I90" s="260">
        <f t="shared" si="11"/>
        <v>0</v>
      </c>
      <c r="J90" s="169">
        <f>SUM(J91:J92)</f>
        <v>0</v>
      </c>
      <c r="K90" s="169">
        <f>SUM(K91:K92)</f>
        <v>0</v>
      </c>
      <c r="L90" s="504">
        <f>SUM(L91:L92)</f>
        <v>0</v>
      </c>
      <c r="M90" s="504">
        <f>SUM(M91:M92)</f>
        <v>0</v>
      </c>
      <c r="N90" s="166">
        <f t="shared" si="400"/>
        <v>0</v>
      </c>
      <c r="O90" s="262">
        <f t="shared" si="401"/>
        <v>0</v>
      </c>
      <c r="P90" s="568">
        <f>SUM(P91:P92)</f>
        <v>0</v>
      </c>
      <c r="Q90" s="568">
        <f>SUM(Q91:Q92)</f>
        <v>0</v>
      </c>
      <c r="R90" s="262">
        <f t="shared" si="402"/>
        <v>0</v>
      </c>
      <c r="S90" s="568">
        <f>SUM(S91:S92)</f>
        <v>0</v>
      </c>
      <c r="T90" s="568">
        <f>SUM(T91:T92)</f>
        <v>0</v>
      </c>
      <c r="U90" s="166">
        <f t="shared" si="409"/>
        <v>120849000</v>
      </c>
      <c r="V90" s="262">
        <f t="shared" si="16"/>
        <v>26646000</v>
      </c>
      <c r="W90" s="568">
        <f>SUM(W91:W92)</f>
        <v>26646000</v>
      </c>
      <c r="X90" s="568">
        <f>SUM(X91:X92)</f>
        <v>0</v>
      </c>
      <c r="Y90" s="262">
        <f t="shared" si="18"/>
        <v>28272000</v>
      </c>
      <c r="Z90" s="568">
        <f t="shared" ref="Z90:AA90" si="416">SUM(Z91:Z92)</f>
        <v>28272000</v>
      </c>
      <c r="AA90" s="568">
        <f t="shared" si="416"/>
        <v>0</v>
      </c>
      <c r="AB90" s="262">
        <f t="shared" si="21"/>
        <v>32412000</v>
      </c>
      <c r="AC90" s="568">
        <f t="shared" ref="AC90:AD90" si="417">SUM(AC91:AC92)</f>
        <v>32412000</v>
      </c>
      <c r="AD90" s="568">
        <f t="shared" si="417"/>
        <v>0</v>
      </c>
      <c r="AE90" s="262">
        <f t="shared" si="24"/>
        <v>33519000</v>
      </c>
      <c r="AF90" s="568">
        <f t="shared" ref="AF90:AG90" si="418">SUM(AF91:AF92)</f>
        <v>33519000</v>
      </c>
      <c r="AG90" s="568">
        <f t="shared" si="418"/>
        <v>0</v>
      </c>
      <c r="AH90" s="166">
        <f t="shared" si="27"/>
        <v>23076000</v>
      </c>
      <c r="AI90" s="262">
        <f t="shared" si="28"/>
        <v>23076000</v>
      </c>
      <c r="AJ90" s="568">
        <f>SUM(AJ91:AJ92)</f>
        <v>23076000</v>
      </c>
      <c r="AK90" s="568">
        <f>SUM(AK91:AK92)</f>
        <v>0</v>
      </c>
      <c r="AL90" s="166">
        <f t="shared" si="30"/>
        <v>0</v>
      </c>
      <c r="AM90" s="262">
        <f t="shared" si="31"/>
        <v>0</v>
      </c>
      <c r="AN90" s="568">
        <f>SUM(AN91:AN92)</f>
        <v>0</v>
      </c>
      <c r="AO90" s="568">
        <f>SUM(AO91:AO92)</f>
        <v>0</v>
      </c>
      <c r="AP90" s="262">
        <f t="shared" si="33"/>
        <v>0</v>
      </c>
      <c r="AQ90" s="568">
        <f>SUM(AQ91:AQ92)</f>
        <v>0</v>
      </c>
      <c r="AR90" s="568">
        <f>SUM(AR91:AR92)</f>
        <v>0</v>
      </c>
      <c r="AS90" s="262">
        <f t="shared" si="36"/>
        <v>0</v>
      </c>
      <c r="AT90" s="568">
        <f>SUM(AT91:AT92)</f>
        <v>0</v>
      </c>
      <c r="AU90" s="568">
        <f>SUM(AU91:AU92)</f>
        <v>0</v>
      </c>
      <c r="AV90" s="166">
        <f t="shared" si="410"/>
        <v>61500000</v>
      </c>
      <c r="AW90" s="262">
        <f t="shared" si="40"/>
        <v>61500000</v>
      </c>
      <c r="AX90" s="568">
        <f t="shared" ref="AX90:AY90" si="419">SUM(AX91:AX92)</f>
        <v>61500000</v>
      </c>
      <c r="AY90" s="568">
        <f t="shared" si="419"/>
        <v>0</v>
      </c>
      <c r="AZ90" s="166">
        <f t="shared" si="43"/>
        <v>30420000</v>
      </c>
      <c r="BA90" s="262">
        <f t="shared" si="44"/>
        <v>30420000</v>
      </c>
      <c r="BB90" s="568">
        <f t="shared" ref="BB90:BC90" si="420">SUM(BB91:BB92)</f>
        <v>30420000</v>
      </c>
      <c r="BC90" s="568">
        <f t="shared" si="420"/>
        <v>0</v>
      </c>
    </row>
    <row r="91" spans="1:55" s="398" customFormat="1" ht="13.8" hidden="1" outlineLevel="3">
      <c r="A91" s="399"/>
      <c r="B91" s="400"/>
      <c r="D91" s="401"/>
      <c r="E91" s="63"/>
      <c r="F91" s="136" t="s">
        <v>682</v>
      </c>
      <c r="G91" s="27" t="s">
        <v>713</v>
      </c>
      <c r="H91" s="403">
        <f t="shared" si="408"/>
        <v>235845000</v>
      </c>
      <c r="I91" s="260">
        <f t="shared" ref="I91:I166" si="421">SUM(J91:M91)</f>
        <v>0</v>
      </c>
      <c r="J91" s="167"/>
      <c r="K91" s="264"/>
      <c r="L91" s="264"/>
      <c r="M91" s="264"/>
      <c r="N91" s="166">
        <f t="shared" si="400"/>
        <v>0</v>
      </c>
      <c r="O91" s="262">
        <f t="shared" si="401"/>
        <v>0</v>
      </c>
      <c r="P91" s="167"/>
      <c r="Q91" s="167"/>
      <c r="R91" s="262">
        <f t="shared" si="402"/>
        <v>0</v>
      </c>
      <c r="S91" s="167"/>
      <c r="T91" s="167"/>
      <c r="U91" s="166">
        <f t="shared" si="409"/>
        <v>120849000</v>
      </c>
      <c r="V91" s="262">
        <f t="shared" ref="V91:V166" si="422">SUM(W91:X91)</f>
        <v>26646000</v>
      </c>
      <c r="W91" s="167">
        <v>26646000</v>
      </c>
      <c r="X91" s="167"/>
      <c r="Y91" s="262">
        <f t="shared" ref="Y91:Y166" si="423">SUM(Z91:AA91)</f>
        <v>28272000</v>
      </c>
      <c r="Z91" s="167">
        <v>28272000</v>
      </c>
      <c r="AA91" s="167"/>
      <c r="AB91" s="262">
        <f t="shared" ref="AB91:AB166" si="424">SUM(AC91:AD91)</f>
        <v>32412000</v>
      </c>
      <c r="AC91" s="167">
        <v>32412000</v>
      </c>
      <c r="AD91" s="167"/>
      <c r="AE91" s="262">
        <f t="shared" ref="AE91:AE166" si="425">SUM(AF91:AG91)</f>
        <v>33519000</v>
      </c>
      <c r="AF91" s="167">
        <v>33519000</v>
      </c>
      <c r="AG91" s="167"/>
      <c r="AH91" s="166">
        <f t="shared" ref="AH91:AH166" si="426">SUM(AI91)</f>
        <v>23076000</v>
      </c>
      <c r="AI91" s="262">
        <f t="shared" ref="AI91:AI166" si="427">SUM(AJ91:AK91)</f>
        <v>23076000</v>
      </c>
      <c r="AJ91" s="167">
        <v>23076000</v>
      </c>
      <c r="AK91" s="167"/>
      <c r="AL91" s="166">
        <f t="shared" ref="AL91:AL166" si="428">SUM(AM91,AS91,AP91)</f>
        <v>0</v>
      </c>
      <c r="AM91" s="262">
        <f t="shared" ref="AM91:AM166" si="429">SUM(AN91:AO91)</f>
        <v>0</v>
      </c>
      <c r="AN91" s="167"/>
      <c r="AO91" s="167"/>
      <c r="AP91" s="262">
        <f t="shared" ref="AP91:AP166" si="430">SUM(AQ91:AR91)</f>
        <v>0</v>
      </c>
      <c r="AQ91" s="167"/>
      <c r="AR91" s="167"/>
      <c r="AS91" s="262">
        <f t="shared" ref="AS91:AS166" si="431">SUM(AT91:AU91)</f>
        <v>0</v>
      </c>
      <c r="AT91" s="167"/>
      <c r="AU91" s="167"/>
      <c r="AV91" s="166">
        <f t="shared" si="410"/>
        <v>61500000</v>
      </c>
      <c r="AW91" s="262">
        <f t="shared" ref="AW91:AW166" si="432">SUM(AX91:AY91)</f>
        <v>61500000</v>
      </c>
      <c r="AX91" s="167">
        <v>61500000</v>
      </c>
      <c r="AY91" s="167"/>
      <c r="AZ91" s="166">
        <f t="shared" ref="AZ91:AZ166" si="433">SUM(BA91)</f>
        <v>30420000</v>
      </c>
      <c r="BA91" s="262">
        <f t="shared" ref="BA91:BA166" si="434">SUM(BB91:BC91)</f>
        <v>30420000</v>
      </c>
      <c r="BB91" s="167">
        <v>30420000</v>
      </c>
      <c r="BC91" s="167"/>
    </row>
    <row r="92" spans="1:55" ht="13.8" hidden="1" outlineLevel="3">
      <c r="A92" s="131"/>
      <c r="B92" s="20"/>
      <c r="D92" s="19"/>
      <c r="E92" s="63"/>
      <c r="F92" s="136" t="s">
        <v>683</v>
      </c>
      <c r="G92" s="27" t="s">
        <v>714</v>
      </c>
      <c r="H92" s="164">
        <f t="shared" si="408"/>
        <v>0</v>
      </c>
      <c r="I92" s="260">
        <f t="shared" si="421"/>
        <v>0</v>
      </c>
      <c r="J92" s="167"/>
      <c r="K92" s="264"/>
      <c r="L92" s="264"/>
      <c r="M92" s="264"/>
      <c r="N92" s="166">
        <f t="shared" si="400"/>
        <v>0</v>
      </c>
      <c r="O92" s="262">
        <f t="shared" si="401"/>
        <v>0</v>
      </c>
      <c r="P92" s="167"/>
      <c r="Q92" s="167"/>
      <c r="R92" s="262">
        <f t="shared" si="402"/>
        <v>0</v>
      </c>
      <c r="S92" s="167"/>
      <c r="T92" s="167"/>
      <c r="U92" s="166">
        <f t="shared" si="409"/>
        <v>0</v>
      </c>
      <c r="V92" s="262">
        <f t="shared" si="422"/>
        <v>0</v>
      </c>
      <c r="W92" s="167"/>
      <c r="X92" s="167"/>
      <c r="Y92" s="262">
        <f t="shared" si="423"/>
        <v>0</v>
      </c>
      <c r="Z92" s="167"/>
      <c r="AA92" s="167"/>
      <c r="AB92" s="262">
        <f t="shared" si="424"/>
        <v>0</v>
      </c>
      <c r="AC92" s="167"/>
      <c r="AD92" s="167"/>
      <c r="AE92" s="262">
        <f t="shared" si="425"/>
        <v>0</v>
      </c>
      <c r="AF92" s="167"/>
      <c r="AG92" s="167"/>
      <c r="AH92" s="166">
        <f t="shared" si="426"/>
        <v>0</v>
      </c>
      <c r="AI92" s="262">
        <f t="shared" si="427"/>
        <v>0</v>
      </c>
      <c r="AJ92" s="167"/>
      <c r="AK92" s="167"/>
      <c r="AL92" s="166">
        <f t="shared" si="428"/>
        <v>0</v>
      </c>
      <c r="AM92" s="262">
        <f t="shared" si="429"/>
        <v>0</v>
      </c>
      <c r="AN92" s="167"/>
      <c r="AO92" s="167"/>
      <c r="AP92" s="262">
        <f t="shared" si="430"/>
        <v>0</v>
      </c>
      <c r="AQ92" s="167"/>
      <c r="AR92" s="167"/>
      <c r="AS92" s="262">
        <f t="shared" si="431"/>
        <v>0</v>
      </c>
      <c r="AT92" s="167"/>
      <c r="AU92" s="167"/>
      <c r="AV92" s="166">
        <f t="shared" si="410"/>
        <v>0</v>
      </c>
      <c r="AW92" s="262">
        <f t="shared" si="432"/>
        <v>0</v>
      </c>
      <c r="AX92" s="167"/>
      <c r="AY92" s="167"/>
      <c r="AZ92" s="166">
        <f t="shared" si="433"/>
        <v>0</v>
      </c>
      <c r="BA92" s="262">
        <f t="shared" si="434"/>
        <v>0</v>
      </c>
      <c r="BB92" s="167"/>
      <c r="BC92" s="167"/>
    </row>
    <row r="93" spans="1:55" ht="13.8" outlineLevel="2" collapsed="1">
      <c r="A93" s="131"/>
      <c r="B93" s="20"/>
      <c r="F93" s="22" t="s">
        <v>100</v>
      </c>
      <c r="G93" s="30" t="s">
        <v>66</v>
      </c>
      <c r="H93" s="164">
        <f t="shared" si="408"/>
        <v>3066000</v>
      </c>
      <c r="I93" s="260">
        <f t="shared" si="421"/>
        <v>0</v>
      </c>
      <c r="J93" s="169">
        <f>SUM(J94)</f>
        <v>0</v>
      </c>
      <c r="K93" s="169">
        <f>SUM(K94)</f>
        <v>0</v>
      </c>
      <c r="L93" s="504">
        <f>SUM(L94)</f>
        <v>0</v>
      </c>
      <c r="M93" s="504">
        <f>SUM(M94)</f>
        <v>0</v>
      </c>
      <c r="N93" s="166">
        <f t="shared" si="400"/>
        <v>0</v>
      </c>
      <c r="O93" s="262">
        <f t="shared" si="401"/>
        <v>0</v>
      </c>
      <c r="P93" s="568">
        <f>SUM(P94)</f>
        <v>0</v>
      </c>
      <c r="Q93" s="568">
        <f>SUM(Q94)</f>
        <v>0</v>
      </c>
      <c r="R93" s="262">
        <f t="shared" si="402"/>
        <v>0</v>
      </c>
      <c r="S93" s="568">
        <f>SUM(S94)</f>
        <v>0</v>
      </c>
      <c r="T93" s="568">
        <f>SUM(T94)</f>
        <v>0</v>
      </c>
      <c r="U93" s="166">
        <f t="shared" si="409"/>
        <v>0</v>
      </c>
      <c r="V93" s="262">
        <f t="shared" si="422"/>
        <v>0</v>
      </c>
      <c r="W93" s="568">
        <f>SUM(W94)</f>
        <v>0</v>
      </c>
      <c r="X93" s="568">
        <f>SUM(X94)</f>
        <v>0</v>
      </c>
      <c r="Y93" s="262">
        <f t="shared" si="423"/>
        <v>0</v>
      </c>
      <c r="Z93" s="568">
        <f t="shared" ref="Z93:AA93" si="435">SUM(Z94)</f>
        <v>0</v>
      </c>
      <c r="AA93" s="568">
        <f t="shared" si="435"/>
        <v>0</v>
      </c>
      <c r="AB93" s="262">
        <f t="shared" si="424"/>
        <v>0</v>
      </c>
      <c r="AC93" s="568">
        <f t="shared" ref="AC93:AD93" si="436">SUM(AC94)</f>
        <v>0</v>
      </c>
      <c r="AD93" s="568">
        <f t="shared" si="436"/>
        <v>0</v>
      </c>
      <c r="AE93" s="262">
        <f t="shared" si="425"/>
        <v>0</v>
      </c>
      <c r="AF93" s="568">
        <f t="shared" ref="AF93:AG93" si="437">SUM(AF94)</f>
        <v>0</v>
      </c>
      <c r="AG93" s="568">
        <f t="shared" si="437"/>
        <v>0</v>
      </c>
      <c r="AH93" s="166">
        <f t="shared" si="426"/>
        <v>0</v>
      </c>
      <c r="AI93" s="262">
        <f t="shared" si="427"/>
        <v>0</v>
      </c>
      <c r="AJ93" s="568">
        <f t="shared" ref="AJ93:AK93" si="438">SUM(AJ94)</f>
        <v>0</v>
      </c>
      <c r="AK93" s="568">
        <f t="shared" si="438"/>
        <v>0</v>
      </c>
      <c r="AL93" s="166">
        <f t="shared" si="428"/>
        <v>0</v>
      </c>
      <c r="AM93" s="262">
        <f t="shared" si="429"/>
        <v>0</v>
      </c>
      <c r="AN93" s="568">
        <f t="shared" ref="AN93" si="439">SUM(AN94)</f>
        <v>0</v>
      </c>
      <c r="AO93" s="568">
        <f t="shared" ref="AO93" si="440">SUM(AO94)</f>
        <v>0</v>
      </c>
      <c r="AP93" s="262">
        <f t="shared" si="430"/>
        <v>0</v>
      </c>
      <c r="AQ93" s="568">
        <f t="shared" ref="AQ93" si="441">SUM(AQ94)</f>
        <v>0</v>
      </c>
      <c r="AR93" s="568">
        <f t="shared" ref="AR93" si="442">SUM(AR94)</f>
        <v>0</v>
      </c>
      <c r="AS93" s="262">
        <f t="shared" si="431"/>
        <v>0</v>
      </c>
      <c r="AT93" s="568">
        <f t="shared" ref="AT93:AU93" si="443">SUM(AT94)</f>
        <v>0</v>
      </c>
      <c r="AU93" s="568">
        <f t="shared" si="443"/>
        <v>0</v>
      </c>
      <c r="AV93" s="166">
        <f t="shared" si="410"/>
        <v>0</v>
      </c>
      <c r="AW93" s="262">
        <f t="shared" si="432"/>
        <v>0</v>
      </c>
      <c r="AX93" s="568">
        <f t="shared" ref="AX93" si="444">SUM(AX94)</f>
        <v>0</v>
      </c>
      <c r="AY93" s="568">
        <f t="shared" ref="AY93" si="445">SUM(AY94)</f>
        <v>0</v>
      </c>
      <c r="AZ93" s="166">
        <f t="shared" si="433"/>
        <v>3066000</v>
      </c>
      <c r="BA93" s="262">
        <f t="shared" si="434"/>
        <v>3066000</v>
      </c>
      <c r="BB93" s="568">
        <f t="shared" ref="BB93" si="446">SUM(BB94)</f>
        <v>3066000</v>
      </c>
      <c r="BC93" s="568">
        <f t="shared" ref="BC93" si="447">SUM(BC94)</f>
        <v>0</v>
      </c>
    </row>
    <row r="94" spans="1:55" ht="13.8" hidden="1" outlineLevel="3">
      <c r="A94" s="131"/>
      <c r="B94" s="20"/>
      <c r="D94" s="19"/>
      <c r="E94" s="63"/>
      <c r="F94" s="136" t="s">
        <v>682</v>
      </c>
      <c r="G94" s="27" t="s">
        <v>715</v>
      </c>
      <c r="H94" s="164">
        <f t="shared" si="408"/>
        <v>3066000</v>
      </c>
      <c r="I94" s="260">
        <f t="shared" si="421"/>
        <v>0</v>
      </c>
      <c r="J94" s="167"/>
      <c r="K94" s="167"/>
      <c r="L94" s="264"/>
      <c r="M94" s="264"/>
      <c r="N94" s="166">
        <f t="shared" si="400"/>
        <v>0</v>
      </c>
      <c r="O94" s="262">
        <f t="shared" si="401"/>
        <v>0</v>
      </c>
      <c r="P94" s="167"/>
      <c r="Q94" s="167"/>
      <c r="R94" s="262">
        <f t="shared" si="402"/>
        <v>0</v>
      </c>
      <c r="S94" s="167"/>
      <c r="T94" s="167"/>
      <c r="U94" s="166">
        <f t="shared" si="409"/>
        <v>0</v>
      </c>
      <c r="V94" s="262">
        <f t="shared" si="422"/>
        <v>0</v>
      </c>
      <c r="W94" s="167"/>
      <c r="X94" s="167"/>
      <c r="Y94" s="262">
        <f t="shared" si="423"/>
        <v>0</v>
      </c>
      <c r="Z94" s="167"/>
      <c r="AA94" s="167"/>
      <c r="AB94" s="262">
        <f t="shared" si="424"/>
        <v>0</v>
      </c>
      <c r="AC94" s="167"/>
      <c r="AD94" s="167"/>
      <c r="AE94" s="262">
        <f t="shared" si="425"/>
        <v>0</v>
      </c>
      <c r="AF94" s="167"/>
      <c r="AG94" s="167"/>
      <c r="AH94" s="166">
        <f t="shared" si="426"/>
        <v>0</v>
      </c>
      <c r="AI94" s="262">
        <f t="shared" si="427"/>
        <v>0</v>
      </c>
      <c r="AJ94" s="167"/>
      <c r="AK94" s="167"/>
      <c r="AL94" s="166">
        <f t="shared" si="428"/>
        <v>0</v>
      </c>
      <c r="AM94" s="262">
        <f t="shared" si="429"/>
        <v>0</v>
      </c>
      <c r="AN94" s="167"/>
      <c r="AO94" s="167"/>
      <c r="AP94" s="262">
        <f t="shared" si="430"/>
        <v>0</v>
      </c>
      <c r="AQ94" s="167"/>
      <c r="AR94" s="167"/>
      <c r="AS94" s="262">
        <f t="shared" si="431"/>
        <v>0</v>
      </c>
      <c r="AT94" s="167"/>
      <c r="AU94" s="167"/>
      <c r="AV94" s="166">
        <f t="shared" si="410"/>
        <v>0</v>
      </c>
      <c r="AW94" s="262">
        <f t="shared" si="432"/>
        <v>0</v>
      </c>
      <c r="AX94" s="167"/>
      <c r="AY94" s="167"/>
      <c r="AZ94" s="166">
        <f t="shared" si="433"/>
        <v>3066000</v>
      </c>
      <c r="BA94" s="262">
        <f t="shared" si="434"/>
        <v>3066000</v>
      </c>
      <c r="BB94" s="167">
        <v>3066000</v>
      </c>
      <c r="BC94" s="167"/>
    </row>
    <row r="95" spans="1:55" ht="13.8" outlineLevel="1">
      <c r="A95" s="131"/>
      <c r="B95" s="20"/>
      <c r="D95" s="18" t="s">
        <v>399</v>
      </c>
      <c r="E95" s="58" t="s">
        <v>67</v>
      </c>
      <c r="F95" s="22"/>
      <c r="G95" s="30"/>
      <c r="H95" s="164">
        <f t="shared" si="408"/>
        <v>32006000</v>
      </c>
      <c r="I95" s="260">
        <f t="shared" si="421"/>
        <v>0</v>
      </c>
      <c r="J95" s="169">
        <f>SUM(J96,J103,J110,J112)</f>
        <v>0</v>
      </c>
      <c r="K95" s="169">
        <f>SUM(K96,K103,K110,K112)</f>
        <v>0</v>
      </c>
      <c r="L95" s="504">
        <f>SUM(L96,L103,L110,L112)</f>
        <v>0</v>
      </c>
      <c r="M95" s="504">
        <f>SUM(M96,M103,M110,M112)</f>
        <v>0</v>
      </c>
      <c r="N95" s="166">
        <f t="shared" si="400"/>
        <v>0</v>
      </c>
      <c r="O95" s="262">
        <f t="shared" si="401"/>
        <v>0</v>
      </c>
      <c r="P95" s="568">
        <f>SUM(P96,P103,P110,P112)</f>
        <v>0</v>
      </c>
      <c r="Q95" s="568">
        <f>SUM(Q96,Q103,Q110,Q112)</f>
        <v>0</v>
      </c>
      <c r="R95" s="262">
        <f t="shared" si="402"/>
        <v>0</v>
      </c>
      <c r="S95" s="568">
        <f>SUM(S96,S103,S110,S112)</f>
        <v>0</v>
      </c>
      <c r="T95" s="568">
        <f>SUM(T96,T103,T110,T112)</f>
        <v>0</v>
      </c>
      <c r="U95" s="166">
        <f t="shared" si="409"/>
        <v>17247000</v>
      </c>
      <c r="V95" s="262">
        <f t="shared" si="422"/>
        <v>3885000</v>
      </c>
      <c r="W95" s="568">
        <f>SUM(W96,W103,W110,W112)</f>
        <v>3180000</v>
      </c>
      <c r="X95" s="568">
        <f>SUM(X96,X103,X110,X112)</f>
        <v>705000</v>
      </c>
      <c r="Y95" s="262">
        <f t="shared" si="423"/>
        <v>3987000</v>
      </c>
      <c r="Z95" s="568">
        <f t="shared" ref="Z95:AA95" si="448">SUM(Z96,Z103,Z110,Z112)</f>
        <v>3261000</v>
      </c>
      <c r="AA95" s="568">
        <f t="shared" si="448"/>
        <v>726000</v>
      </c>
      <c r="AB95" s="262">
        <f t="shared" si="424"/>
        <v>4629000</v>
      </c>
      <c r="AC95" s="568">
        <f t="shared" ref="AC95:AD95" si="449">SUM(AC96,AC103,AC110,AC112)</f>
        <v>3825000</v>
      </c>
      <c r="AD95" s="568">
        <f t="shared" si="449"/>
        <v>804000</v>
      </c>
      <c r="AE95" s="262">
        <f t="shared" si="425"/>
        <v>4746000</v>
      </c>
      <c r="AF95" s="568">
        <f t="shared" ref="AF95:AG95" si="450">SUM(AF96,AF103,AF110,AF112)</f>
        <v>3855000</v>
      </c>
      <c r="AG95" s="568">
        <f t="shared" si="450"/>
        <v>891000</v>
      </c>
      <c r="AH95" s="166">
        <f t="shared" si="426"/>
        <v>2859000</v>
      </c>
      <c r="AI95" s="262">
        <f t="shared" si="427"/>
        <v>2859000</v>
      </c>
      <c r="AJ95" s="568">
        <f t="shared" ref="AJ95:AK95" si="451">SUM(AJ96,AJ103,AJ110,AJ112)</f>
        <v>2628000</v>
      </c>
      <c r="AK95" s="568">
        <f t="shared" si="451"/>
        <v>231000</v>
      </c>
      <c r="AL95" s="166">
        <f t="shared" si="428"/>
        <v>0</v>
      </c>
      <c r="AM95" s="262">
        <f t="shared" si="429"/>
        <v>0</v>
      </c>
      <c r="AN95" s="568">
        <f t="shared" ref="AN95" si="452">SUM(AN96,AN103,AN110,AN112)</f>
        <v>0</v>
      </c>
      <c r="AO95" s="568">
        <f t="shared" ref="AO95" si="453">SUM(AO96,AO103,AO110,AO112)</f>
        <v>0</v>
      </c>
      <c r="AP95" s="262">
        <f t="shared" si="430"/>
        <v>0</v>
      </c>
      <c r="AQ95" s="568">
        <f t="shared" ref="AQ95" si="454">SUM(AQ96,AQ103,AQ110,AQ112)</f>
        <v>0</v>
      </c>
      <c r="AR95" s="568">
        <f t="shared" ref="AR95" si="455">SUM(AR96,AR103,AR110,AR112)</f>
        <v>0</v>
      </c>
      <c r="AS95" s="262">
        <f t="shared" si="431"/>
        <v>0</v>
      </c>
      <c r="AT95" s="568">
        <f t="shared" ref="AT95:AU95" si="456">SUM(AT96,AT103,AT110,AT112)</f>
        <v>0</v>
      </c>
      <c r="AU95" s="568">
        <f t="shared" si="456"/>
        <v>0</v>
      </c>
      <c r="AV95" s="166">
        <f t="shared" si="410"/>
        <v>7802000</v>
      </c>
      <c r="AW95" s="262">
        <f t="shared" si="432"/>
        <v>7802000</v>
      </c>
      <c r="AX95" s="568">
        <f t="shared" ref="AX95:AY95" si="457">SUM(AX96,AX103,AX110,AX112)</f>
        <v>7239000</v>
      </c>
      <c r="AY95" s="568">
        <f t="shared" si="457"/>
        <v>563000</v>
      </c>
      <c r="AZ95" s="166">
        <f t="shared" si="433"/>
        <v>4098000</v>
      </c>
      <c r="BA95" s="262">
        <f t="shared" si="434"/>
        <v>4098000</v>
      </c>
      <c r="BB95" s="568">
        <f t="shared" ref="BB95:BC95" si="458">SUM(BB96,BB103,BB110,BB112)</f>
        <v>4098000</v>
      </c>
      <c r="BC95" s="568">
        <f t="shared" si="458"/>
        <v>0</v>
      </c>
    </row>
    <row r="96" spans="1:55" ht="13.8" outlineLevel="2">
      <c r="A96" s="131"/>
      <c r="B96" s="20"/>
      <c r="D96" s="19"/>
      <c r="E96" s="63"/>
      <c r="F96" s="22" t="s">
        <v>400</v>
      </c>
      <c r="G96" s="30" t="s">
        <v>68</v>
      </c>
      <c r="H96" s="164">
        <f t="shared" si="408"/>
        <v>1436000</v>
      </c>
      <c r="I96" s="260">
        <f t="shared" si="421"/>
        <v>0</v>
      </c>
      <c r="J96" s="169">
        <f>SUM(J97:J102)</f>
        <v>0</v>
      </c>
      <c r="K96" s="169">
        <f>SUM(K97:K102)</f>
        <v>0</v>
      </c>
      <c r="L96" s="504">
        <f>SUM(L97:L102)</f>
        <v>0</v>
      </c>
      <c r="M96" s="504">
        <f>SUM(M97:M102)</f>
        <v>0</v>
      </c>
      <c r="N96" s="166">
        <f t="shared" si="400"/>
        <v>0</v>
      </c>
      <c r="O96" s="262">
        <f t="shared" si="401"/>
        <v>0</v>
      </c>
      <c r="P96" s="568">
        <f>SUM(P97:P102)</f>
        <v>0</v>
      </c>
      <c r="Q96" s="568">
        <f>SUM(Q97:Q102)</f>
        <v>0</v>
      </c>
      <c r="R96" s="262">
        <f t="shared" si="402"/>
        <v>0</v>
      </c>
      <c r="S96" s="568">
        <f>SUM(S97:S102)</f>
        <v>0</v>
      </c>
      <c r="T96" s="568">
        <f>SUM(T97:T102)</f>
        <v>0</v>
      </c>
      <c r="U96" s="166">
        <f t="shared" si="409"/>
        <v>1227000</v>
      </c>
      <c r="V96" s="262">
        <f t="shared" si="422"/>
        <v>558000</v>
      </c>
      <c r="W96" s="568">
        <f>SUM(W97:W102)</f>
        <v>459000</v>
      </c>
      <c r="X96" s="568">
        <f>SUM(X97:X102)</f>
        <v>99000</v>
      </c>
      <c r="Y96" s="262">
        <f t="shared" si="423"/>
        <v>309000</v>
      </c>
      <c r="Z96" s="568">
        <f t="shared" ref="Z96:AA96" si="459">SUM(Z97:Z102)</f>
        <v>255000</v>
      </c>
      <c r="AA96" s="568">
        <f t="shared" si="459"/>
        <v>54000</v>
      </c>
      <c r="AB96" s="262">
        <f t="shared" si="424"/>
        <v>96000</v>
      </c>
      <c r="AC96" s="568">
        <f t="shared" ref="AC96:AD96" si="460">SUM(AC97:AC102)</f>
        <v>63000</v>
      </c>
      <c r="AD96" s="568">
        <f t="shared" si="460"/>
        <v>33000</v>
      </c>
      <c r="AE96" s="262">
        <f t="shared" si="425"/>
        <v>264000</v>
      </c>
      <c r="AF96" s="568">
        <f t="shared" ref="AF96:AG96" si="461">SUM(AF97:AF102)</f>
        <v>216000</v>
      </c>
      <c r="AG96" s="568">
        <f t="shared" si="461"/>
        <v>48000</v>
      </c>
      <c r="AH96" s="166">
        <f t="shared" si="426"/>
        <v>0</v>
      </c>
      <c r="AI96" s="262">
        <f t="shared" si="427"/>
        <v>0</v>
      </c>
      <c r="AJ96" s="568">
        <f t="shared" ref="AJ96:AK96" si="462">SUM(AJ97:AJ102)</f>
        <v>0</v>
      </c>
      <c r="AK96" s="568">
        <f t="shared" si="462"/>
        <v>0</v>
      </c>
      <c r="AL96" s="166">
        <f t="shared" si="428"/>
        <v>0</v>
      </c>
      <c r="AM96" s="262">
        <f t="shared" si="429"/>
        <v>0</v>
      </c>
      <c r="AN96" s="568">
        <f t="shared" ref="AN96" si="463">SUM(AN97:AN102)</f>
        <v>0</v>
      </c>
      <c r="AO96" s="568">
        <f t="shared" ref="AO96" si="464">SUM(AO97:AO102)</f>
        <v>0</v>
      </c>
      <c r="AP96" s="262">
        <f t="shared" si="430"/>
        <v>0</v>
      </c>
      <c r="AQ96" s="568">
        <f t="shared" ref="AQ96" si="465">SUM(AQ97:AQ102)</f>
        <v>0</v>
      </c>
      <c r="AR96" s="568">
        <f t="shared" ref="AR96" si="466">SUM(AR97:AR102)</f>
        <v>0</v>
      </c>
      <c r="AS96" s="262">
        <f t="shared" si="431"/>
        <v>0</v>
      </c>
      <c r="AT96" s="568">
        <f t="shared" ref="AT96:AU96" si="467">SUM(AT97:AT102)</f>
        <v>0</v>
      </c>
      <c r="AU96" s="568">
        <f t="shared" si="467"/>
        <v>0</v>
      </c>
      <c r="AV96" s="166">
        <f t="shared" si="410"/>
        <v>119000</v>
      </c>
      <c r="AW96" s="262">
        <f t="shared" si="432"/>
        <v>119000</v>
      </c>
      <c r="AX96" s="568">
        <f t="shared" ref="AX96:AY96" si="468">SUM(AX97:AX102)</f>
        <v>111000</v>
      </c>
      <c r="AY96" s="568">
        <f t="shared" si="468"/>
        <v>8000</v>
      </c>
      <c r="AZ96" s="166">
        <f t="shared" si="433"/>
        <v>90000</v>
      </c>
      <c r="BA96" s="262">
        <f t="shared" si="434"/>
        <v>90000</v>
      </c>
      <c r="BB96" s="568">
        <f t="shared" ref="BB96:BC96" si="469">SUM(BB97:BB102)</f>
        <v>90000</v>
      </c>
      <c r="BC96" s="568">
        <f t="shared" si="469"/>
        <v>0</v>
      </c>
    </row>
    <row r="97" spans="1:55" ht="13.8" outlineLevel="3">
      <c r="A97" s="131"/>
      <c r="B97" s="20"/>
      <c r="D97" s="19"/>
      <c r="E97" s="63"/>
      <c r="F97" s="136" t="s">
        <v>682</v>
      </c>
      <c r="G97" s="27" t="s">
        <v>716</v>
      </c>
      <c r="H97" s="164">
        <f t="shared" si="408"/>
        <v>1194000</v>
      </c>
      <c r="I97" s="260">
        <f t="shared" si="421"/>
        <v>0</v>
      </c>
      <c r="J97" s="167"/>
      <c r="K97" s="264"/>
      <c r="L97" s="264"/>
      <c r="M97" s="264"/>
      <c r="N97" s="166">
        <f t="shared" si="400"/>
        <v>0</v>
      </c>
      <c r="O97" s="262">
        <f t="shared" si="401"/>
        <v>0</v>
      </c>
      <c r="P97" s="167"/>
      <c r="Q97" s="167"/>
      <c r="R97" s="262">
        <f t="shared" si="402"/>
        <v>0</v>
      </c>
      <c r="S97" s="167"/>
      <c r="T97" s="167"/>
      <c r="U97" s="166">
        <f t="shared" si="409"/>
        <v>993000</v>
      </c>
      <c r="V97" s="262">
        <f t="shared" si="422"/>
        <v>459000</v>
      </c>
      <c r="W97" s="167">
        <v>459000</v>
      </c>
      <c r="X97" s="167"/>
      <c r="Y97" s="262">
        <f t="shared" si="423"/>
        <v>255000</v>
      </c>
      <c r="Z97" s="167">
        <v>255000</v>
      </c>
      <c r="AA97" s="167"/>
      <c r="AB97" s="262">
        <f t="shared" si="424"/>
        <v>63000</v>
      </c>
      <c r="AC97" s="167">
        <v>63000</v>
      </c>
      <c r="AD97" s="167"/>
      <c r="AE97" s="262">
        <f t="shared" si="425"/>
        <v>216000</v>
      </c>
      <c r="AF97" s="167">
        <v>216000</v>
      </c>
      <c r="AG97" s="167"/>
      <c r="AH97" s="166">
        <f t="shared" si="426"/>
        <v>0</v>
      </c>
      <c r="AI97" s="262">
        <f t="shared" si="427"/>
        <v>0</v>
      </c>
      <c r="AJ97" s="167"/>
      <c r="AK97" s="167"/>
      <c r="AL97" s="166">
        <f t="shared" si="428"/>
        <v>0</v>
      </c>
      <c r="AM97" s="262">
        <f t="shared" si="429"/>
        <v>0</v>
      </c>
      <c r="AN97" s="167"/>
      <c r="AO97" s="167"/>
      <c r="AP97" s="262">
        <f t="shared" si="430"/>
        <v>0</v>
      </c>
      <c r="AQ97" s="167"/>
      <c r="AR97" s="167"/>
      <c r="AS97" s="262">
        <f t="shared" si="431"/>
        <v>0</v>
      </c>
      <c r="AT97" s="167"/>
      <c r="AU97" s="167"/>
      <c r="AV97" s="166">
        <f t="shared" si="410"/>
        <v>111000</v>
      </c>
      <c r="AW97" s="262">
        <f t="shared" si="432"/>
        <v>111000</v>
      </c>
      <c r="AX97" s="167">
        <v>111000</v>
      </c>
      <c r="AY97" s="167"/>
      <c r="AZ97" s="166">
        <f t="shared" si="433"/>
        <v>90000</v>
      </c>
      <c r="BA97" s="262">
        <f t="shared" si="434"/>
        <v>90000</v>
      </c>
      <c r="BB97" s="167">
        <v>90000</v>
      </c>
      <c r="BC97" s="167"/>
    </row>
    <row r="98" spans="1:55" ht="13.8" outlineLevel="3">
      <c r="A98" s="131"/>
      <c r="B98" s="20"/>
      <c r="D98" s="19"/>
      <c r="E98" s="63"/>
      <c r="F98" s="136" t="s">
        <v>683</v>
      </c>
      <c r="G98" s="27" t="s">
        <v>717</v>
      </c>
      <c r="H98" s="164">
        <f t="shared" si="408"/>
        <v>153000</v>
      </c>
      <c r="I98" s="260">
        <f t="shared" si="421"/>
        <v>0</v>
      </c>
      <c r="J98" s="167"/>
      <c r="K98" s="264"/>
      <c r="L98" s="264"/>
      <c r="M98" s="264"/>
      <c r="N98" s="166">
        <f t="shared" si="400"/>
        <v>0</v>
      </c>
      <c r="O98" s="262">
        <f t="shared" si="401"/>
        <v>0</v>
      </c>
      <c r="P98" s="167"/>
      <c r="Q98" s="167"/>
      <c r="R98" s="262">
        <f t="shared" si="402"/>
        <v>0</v>
      </c>
      <c r="S98" s="167"/>
      <c r="T98" s="167"/>
      <c r="U98" s="166">
        <f t="shared" si="409"/>
        <v>147000</v>
      </c>
      <c r="V98" s="262">
        <f t="shared" si="422"/>
        <v>63000</v>
      </c>
      <c r="W98" s="167">
        <v>0</v>
      </c>
      <c r="X98" s="167">
        <v>63000</v>
      </c>
      <c r="Y98" s="262">
        <f t="shared" si="423"/>
        <v>33000</v>
      </c>
      <c r="Z98" s="167">
        <v>0</v>
      </c>
      <c r="AA98" s="167">
        <v>33000</v>
      </c>
      <c r="AB98" s="262">
        <f t="shared" si="424"/>
        <v>21000</v>
      </c>
      <c r="AC98" s="167"/>
      <c r="AD98" s="167">
        <v>21000</v>
      </c>
      <c r="AE98" s="262">
        <f t="shared" si="425"/>
        <v>30000</v>
      </c>
      <c r="AF98" s="167"/>
      <c r="AG98" s="167">
        <v>30000</v>
      </c>
      <c r="AH98" s="166">
        <f t="shared" si="426"/>
        <v>0</v>
      </c>
      <c r="AI98" s="262">
        <f t="shared" si="427"/>
        <v>0</v>
      </c>
      <c r="AJ98" s="167"/>
      <c r="AK98" s="167">
        <v>0</v>
      </c>
      <c r="AL98" s="166">
        <f t="shared" si="428"/>
        <v>0</v>
      </c>
      <c r="AM98" s="262">
        <f t="shared" si="429"/>
        <v>0</v>
      </c>
      <c r="AN98" s="167"/>
      <c r="AO98" s="167"/>
      <c r="AP98" s="262">
        <f t="shared" si="430"/>
        <v>0</v>
      </c>
      <c r="AQ98" s="167"/>
      <c r="AR98" s="167"/>
      <c r="AS98" s="262">
        <f t="shared" si="431"/>
        <v>0</v>
      </c>
      <c r="AT98" s="167"/>
      <c r="AU98" s="167"/>
      <c r="AV98" s="166">
        <f t="shared" si="410"/>
        <v>6000</v>
      </c>
      <c r="AW98" s="262">
        <f t="shared" si="432"/>
        <v>6000</v>
      </c>
      <c r="AX98" s="167"/>
      <c r="AY98" s="167">
        <v>6000</v>
      </c>
      <c r="AZ98" s="166">
        <f t="shared" si="433"/>
        <v>0</v>
      </c>
      <c r="BA98" s="262">
        <f t="shared" si="434"/>
        <v>0</v>
      </c>
      <c r="BB98" s="167"/>
      <c r="BC98" s="167"/>
    </row>
    <row r="99" spans="1:55" ht="13.8" outlineLevel="3">
      <c r="A99" s="131"/>
      <c r="B99" s="20"/>
      <c r="D99" s="19"/>
      <c r="E99" s="63"/>
      <c r="F99" s="136" t="s">
        <v>680</v>
      </c>
      <c r="G99" s="27" t="s">
        <v>718</v>
      </c>
      <c r="H99" s="164">
        <f t="shared" si="408"/>
        <v>0</v>
      </c>
      <c r="I99" s="260">
        <f t="shared" si="421"/>
        <v>0</v>
      </c>
      <c r="J99" s="167"/>
      <c r="K99" s="264"/>
      <c r="L99" s="264"/>
      <c r="M99" s="264"/>
      <c r="N99" s="166">
        <f t="shared" si="400"/>
        <v>0</v>
      </c>
      <c r="O99" s="262">
        <f t="shared" si="401"/>
        <v>0</v>
      </c>
      <c r="P99" s="167"/>
      <c r="Q99" s="167"/>
      <c r="R99" s="262">
        <f t="shared" si="402"/>
        <v>0</v>
      </c>
      <c r="S99" s="167"/>
      <c r="T99" s="167"/>
      <c r="U99" s="166">
        <f t="shared" si="409"/>
        <v>0</v>
      </c>
      <c r="V99" s="262">
        <f t="shared" si="422"/>
        <v>0</v>
      </c>
      <c r="W99" s="167"/>
      <c r="X99" s="167"/>
      <c r="Y99" s="262">
        <f t="shared" si="423"/>
        <v>0</v>
      </c>
      <c r="Z99" s="167"/>
      <c r="AA99" s="167"/>
      <c r="AB99" s="262">
        <f t="shared" si="424"/>
        <v>0</v>
      </c>
      <c r="AC99" s="167"/>
      <c r="AD99" s="167"/>
      <c r="AE99" s="262">
        <f t="shared" si="425"/>
        <v>0</v>
      </c>
      <c r="AF99" s="167"/>
      <c r="AG99" s="167"/>
      <c r="AH99" s="166">
        <f t="shared" si="426"/>
        <v>0</v>
      </c>
      <c r="AI99" s="262">
        <f t="shared" si="427"/>
        <v>0</v>
      </c>
      <c r="AJ99" s="167"/>
      <c r="AK99" s="167"/>
      <c r="AL99" s="166">
        <f t="shared" si="428"/>
        <v>0</v>
      </c>
      <c r="AM99" s="262">
        <f t="shared" si="429"/>
        <v>0</v>
      </c>
      <c r="AN99" s="167"/>
      <c r="AO99" s="167"/>
      <c r="AP99" s="262">
        <f t="shared" si="430"/>
        <v>0</v>
      </c>
      <c r="AQ99" s="167"/>
      <c r="AR99" s="167"/>
      <c r="AS99" s="262">
        <f t="shared" si="431"/>
        <v>0</v>
      </c>
      <c r="AT99" s="167"/>
      <c r="AU99" s="167"/>
      <c r="AV99" s="166">
        <f t="shared" si="410"/>
        <v>0</v>
      </c>
      <c r="AW99" s="262">
        <f t="shared" si="432"/>
        <v>0</v>
      </c>
      <c r="AX99" s="167"/>
      <c r="AY99" s="167"/>
      <c r="AZ99" s="166">
        <f t="shared" si="433"/>
        <v>0</v>
      </c>
      <c r="BA99" s="262">
        <f t="shared" si="434"/>
        <v>0</v>
      </c>
      <c r="BB99" s="167"/>
      <c r="BC99" s="167"/>
    </row>
    <row r="100" spans="1:55" ht="13.8" outlineLevel="3">
      <c r="A100" s="131"/>
      <c r="B100" s="20"/>
      <c r="D100" s="19"/>
      <c r="E100" s="63"/>
      <c r="F100" s="136" t="s">
        <v>684</v>
      </c>
      <c r="G100" s="27" t="s">
        <v>719</v>
      </c>
      <c r="H100" s="164">
        <f t="shared" si="408"/>
        <v>0</v>
      </c>
      <c r="I100" s="260">
        <f t="shared" si="421"/>
        <v>0</v>
      </c>
      <c r="J100" s="167"/>
      <c r="K100" s="264"/>
      <c r="L100" s="264"/>
      <c r="M100" s="264"/>
      <c r="N100" s="166">
        <f t="shared" si="400"/>
        <v>0</v>
      </c>
      <c r="O100" s="262">
        <f t="shared" si="401"/>
        <v>0</v>
      </c>
      <c r="P100" s="167"/>
      <c r="Q100" s="167"/>
      <c r="R100" s="262">
        <f t="shared" si="402"/>
        <v>0</v>
      </c>
      <c r="S100" s="167"/>
      <c r="T100" s="167"/>
      <c r="U100" s="166">
        <f t="shared" si="409"/>
        <v>0</v>
      </c>
      <c r="V100" s="262">
        <f t="shared" si="422"/>
        <v>0</v>
      </c>
      <c r="W100" s="167"/>
      <c r="X100" s="167"/>
      <c r="Y100" s="262">
        <f t="shared" si="423"/>
        <v>0</v>
      </c>
      <c r="Z100" s="167"/>
      <c r="AA100" s="167"/>
      <c r="AB100" s="262">
        <f t="shared" si="424"/>
        <v>0</v>
      </c>
      <c r="AC100" s="167"/>
      <c r="AD100" s="167"/>
      <c r="AE100" s="262">
        <f t="shared" si="425"/>
        <v>0</v>
      </c>
      <c r="AF100" s="167"/>
      <c r="AG100" s="167"/>
      <c r="AH100" s="166">
        <f t="shared" si="426"/>
        <v>0</v>
      </c>
      <c r="AI100" s="262">
        <f t="shared" si="427"/>
        <v>0</v>
      </c>
      <c r="AJ100" s="167"/>
      <c r="AK100" s="167"/>
      <c r="AL100" s="166">
        <f t="shared" si="428"/>
        <v>0</v>
      </c>
      <c r="AM100" s="262">
        <f t="shared" si="429"/>
        <v>0</v>
      </c>
      <c r="AN100" s="167"/>
      <c r="AO100" s="167"/>
      <c r="AP100" s="262">
        <f t="shared" si="430"/>
        <v>0</v>
      </c>
      <c r="AQ100" s="167"/>
      <c r="AR100" s="167"/>
      <c r="AS100" s="262">
        <f t="shared" si="431"/>
        <v>0</v>
      </c>
      <c r="AT100" s="167"/>
      <c r="AU100" s="167"/>
      <c r="AV100" s="166">
        <f t="shared" si="410"/>
        <v>0</v>
      </c>
      <c r="AW100" s="262">
        <f t="shared" si="432"/>
        <v>0</v>
      </c>
      <c r="AX100" s="167"/>
      <c r="AY100" s="167"/>
      <c r="AZ100" s="166">
        <f t="shared" si="433"/>
        <v>0</v>
      </c>
      <c r="BA100" s="262">
        <f t="shared" si="434"/>
        <v>0</v>
      </c>
      <c r="BB100" s="167"/>
      <c r="BC100" s="167"/>
    </row>
    <row r="101" spans="1:55" ht="13.8" outlineLevel="3">
      <c r="A101" s="131"/>
      <c r="B101" s="20"/>
      <c r="D101" s="19"/>
      <c r="E101" s="63"/>
      <c r="F101" s="136" t="s">
        <v>690</v>
      </c>
      <c r="G101" s="27" t="s">
        <v>862</v>
      </c>
      <c r="H101" s="164">
        <f t="shared" ref="H101" si="470">SUM(I101,U101,AH101,AL101,AV101,AZ101,N101)</f>
        <v>64000</v>
      </c>
      <c r="I101" s="260">
        <f t="shared" ref="I101" si="471">SUM(J101:M101)</f>
        <v>0</v>
      </c>
      <c r="J101" s="167"/>
      <c r="K101" s="264"/>
      <c r="L101" s="264"/>
      <c r="M101" s="264"/>
      <c r="N101" s="166">
        <f t="shared" si="400"/>
        <v>0</v>
      </c>
      <c r="O101" s="262">
        <f t="shared" si="401"/>
        <v>0</v>
      </c>
      <c r="P101" s="167"/>
      <c r="Q101" s="167"/>
      <c r="R101" s="262">
        <f t="shared" si="402"/>
        <v>0</v>
      </c>
      <c r="S101" s="167"/>
      <c r="T101" s="167"/>
      <c r="U101" s="166">
        <f t="shared" ref="U101" si="472">SUM(V101,Y101,AB101,AE101)</f>
        <v>63000</v>
      </c>
      <c r="V101" s="262">
        <f t="shared" ref="V101" si="473">SUM(W101:X101)</f>
        <v>27000</v>
      </c>
      <c r="W101" s="167"/>
      <c r="X101" s="167">
        <v>27000</v>
      </c>
      <c r="Y101" s="262">
        <f t="shared" ref="Y101" si="474">SUM(Z101:AA101)</f>
        <v>15000</v>
      </c>
      <c r="Z101" s="167"/>
      <c r="AA101" s="167">
        <v>15000</v>
      </c>
      <c r="AB101" s="262">
        <f t="shared" ref="AB101" si="475">SUM(AC101:AD101)</f>
        <v>9000</v>
      </c>
      <c r="AC101" s="167"/>
      <c r="AD101" s="167">
        <v>9000</v>
      </c>
      <c r="AE101" s="262">
        <f t="shared" ref="AE101" si="476">SUM(AF101:AG101)</f>
        <v>12000</v>
      </c>
      <c r="AF101" s="167"/>
      <c r="AG101" s="167">
        <v>12000</v>
      </c>
      <c r="AH101" s="166">
        <f t="shared" ref="AH101" si="477">SUM(AI101)</f>
        <v>0</v>
      </c>
      <c r="AI101" s="262">
        <f t="shared" ref="AI101" si="478">SUM(AJ101:AK101)</f>
        <v>0</v>
      </c>
      <c r="AJ101" s="167"/>
      <c r="AK101" s="167">
        <v>0</v>
      </c>
      <c r="AL101" s="166">
        <f t="shared" ref="AL101" si="479">SUM(AM101,AS101,AP101)</f>
        <v>0</v>
      </c>
      <c r="AM101" s="262">
        <f t="shared" ref="AM101" si="480">SUM(AN101:AO101)</f>
        <v>0</v>
      </c>
      <c r="AN101" s="167"/>
      <c r="AO101" s="167"/>
      <c r="AP101" s="262">
        <f t="shared" ref="AP101" si="481">SUM(AQ101:AR101)</f>
        <v>0</v>
      </c>
      <c r="AQ101" s="167"/>
      <c r="AR101" s="167"/>
      <c r="AS101" s="262">
        <f t="shared" ref="AS101" si="482">SUM(AT101:AU101)</f>
        <v>0</v>
      </c>
      <c r="AT101" s="167"/>
      <c r="AU101" s="167"/>
      <c r="AV101" s="166">
        <f t="shared" ref="AV101" si="483">SUM(AW101)</f>
        <v>1000</v>
      </c>
      <c r="AW101" s="262">
        <f t="shared" ref="AW101" si="484">SUM(AX101:AY101)</f>
        <v>1000</v>
      </c>
      <c r="AX101" s="167"/>
      <c r="AY101" s="167">
        <v>1000</v>
      </c>
      <c r="AZ101" s="166">
        <f t="shared" ref="AZ101" si="485">SUM(BA101)</f>
        <v>0</v>
      </c>
      <c r="BA101" s="262">
        <f t="shared" ref="BA101" si="486">SUM(BB101:BC101)</f>
        <v>0</v>
      </c>
      <c r="BB101" s="167"/>
      <c r="BC101" s="167"/>
    </row>
    <row r="102" spans="1:55" ht="13.8" outlineLevel="3">
      <c r="A102" s="131"/>
      <c r="B102" s="20"/>
      <c r="D102" s="19"/>
      <c r="E102" s="63"/>
      <c r="F102" s="590" t="s">
        <v>691</v>
      </c>
      <c r="G102" s="104" t="s">
        <v>985</v>
      </c>
      <c r="H102" s="164">
        <f t="shared" si="408"/>
        <v>25000</v>
      </c>
      <c r="I102" s="260">
        <f t="shared" si="421"/>
        <v>0</v>
      </c>
      <c r="J102" s="167"/>
      <c r="K102" s="264"/>
      <c r="L102" s="264"/>
      <c r="M102" s="264"/>
      <c r="N102" s="166">
        <f t="shared" si="400"/>
        <v>0</v>
      </c>
      <c r="O102" s="262">
        <f t="shared" si="401"/>
        <v>0</v>
      </c>
      <c r="P102" s="167"/>
      <c r="Q102" s="167"/>
      <c r="R102" s="262">
        <f t="shared" si="402"/>
        <v>0</v>
      </c>
      <c r="S102" s="167"/>
      <c r="T102" s="167"/>
      <c r="U102" s="166">
        <f t="shared" si="409"/>
        <v>24000</v>
      </c>
      <c r="V102" s="262">
        <f t="shared" si="422"/>
        <v>9000</v>
      </c>
      <c r="W102" s="167"/>
      <c r="X102" s="167">
        <v>9000</v>
      </c>
      <c r="Y102" s="262">
        <f t="shared" si="423"/>
        <v>6000</v>
      </c>
      <c r="Z102" s="167"/>
      <c r="AA102" s="167">
        <v>6000</v>
      </c>
      <c r="AB102" s="262">
        <f t="shared" si="424"/>
        <v>3000</v>
      </c>
      <c r="AC102" s="167"/>
      <c r="AD102" s="167">
        <v>3000</v>
      </c>
      <c r="AE102" s="262">
        <f t="shared" si="425"/>
        <v>6000</v>
      </c>
      <c r="AF102" s="167"/>
      <c r="AG102" s="167">
        <v>6000</v>
      </c>
      <c r="AH102" s="166">
        <f t="shared" si="426"/>
        <v>0</v>
      </c>
      <c r="AI102" s="262">
        <f t="shared" si="427"/>
        <v>0</v>
      </c>
      <c r="AJ102" s="167"/>
      <c r="AK102" s="167">
        <v>0</v>
      </c>
      <c r="AL102" s="166">
        <f t="shared" si="428"/>
        <v>0</v>
      </c>
      <c r="AM102" s="262">
        <f t="shared" si="429"/>
        <v>0</v>
      </c>
      <c r="AN102" s="167"/>
      <c r="AO102" s="167"/>
      <c r="AP102" s="262">
        <f t="shared" si="430"/>
        <v>0</v>
      </c>
      <c r="AQ102" s="167"/>
      <c r="AR102" s="167"/>
      <c r="AS102" s="262">
        <f t="shared" si="431"/>
        <v>0</v>
      </c>
      <c r="AT102" s="167"/>
      <c r="AU102" s="167"/>
      <c r="AV102" s="166">
        <f t="shared" si="410"/>
        <v>1000</v>
      </c>
      <c r="AW102" s="262">
        <f t="shared" si="432"/>
        <v>1000</v>
      </c>
      <c r="AX102" s="167"/>
      <c r="AY102" s="167">
        <v>1000</v>
      </c>
      <c r="AZ102" s="166">
        <f t="shared" si="433"/>
        <v>0</v>
      </c>
      <c r="BA102" s="262">
        <f t="shared" si="434"/>
        <v>0</v>
      </c>
      <c r="BB102" s="167"/>
      <c r="BC102" s="167"/>
    </row>
    <row r="103" spans="1:55" ht="13.8" outlineLevel="2">
      <c r="A103" s="131"/>
      <c r="B103" s="20"/>
      <c r="F103" s="22" t="s">
        <v>401</v>
      </c>
      <c r="G103" s="30" t="s">
        <v>69</v>
      </c>
      <c r="H103" s="164">
        <f t="shared" si="408"/>
        <v>30042000</v>
      </c>
      <c r="I103" s="260">
        <f t="shared" si="421"/>
        <v>0</v>
      </c>
      <c r="J103" s="169">
        <f>SUM(J104:J109)</f>
        <v>0</v>
      </c>
      <c r="K103" s="169">
        <f>SUM(K104:K109)</f>
        <v>0</v>
      </c>
      <c r="L103" s="504">
        <f>SUM(L104:L109)</f>
        <v>0</v>
      </c>
      <c r="M103" s="504">
        <f>SUM(M104:M109)</f>
        <v>0</v>
      </c>
      <c r="N103" s="166">
        <f t="shared" si="400"/>
        <v>0</v>
      </c>
      <c r="O103" s="262">
        <f t="shared" si="401"/>
        <v>0</v>
      </c>
      <c r="P103" s="568">
        <f>SUM(P104:P109)</f>
        <v>0</v>
      </c>
      <c r="Q103" s="568">
        <f>SUM(Q104:Q109)</f>
        <v>0</v>
      </c>
      <c r="R103" s="262">
        <f t="shared" si="402"/>
        <v>0</v>
      </c>
      <c r="S103" s="568">
        <f>SUM(S104:S109)</f>
        <v>0</v>
      </c>
      <c r="T103" s="568">
        <f>SUM(T104:T109)</f>
        <v>0</v>
      </c>
      <c r="U103" s="166">
        <f t="shared" si="409"/>
        <v>16020000</v>
      </c>
      <c r="V103" s="262">
        <f t="shared" si="422"/>
        <v>3327000</v>
      </c>
      <c r="W103" s="568">
        <f>SUM(W104:W109)</f>
        <v>2721000</v>
      </c>
      <c r="X103" s="568">
        <f>SUM(X104:X109)</f>
        <v>606000</v>
      </c>
      <c r="Y103" s="262">
        <f t="shared" si="423"/>
        <v>3678000</v>
      </c>
      <c r="Z103" s="568">
        <f t="shared" ref="Z103:AA103" si="487">SUM(Z104:Z109)</f>
        <v>3006000</v>
      </c>
      <c r="AA103" s="568">
        <f t="shared" si="487"/>
        <v>672000</v>
      </c>
      <c r="AB103" s="262">
        <f t="shared" si="424"/>
        <v>4533000</v>
      </c>
      <c r="AC103" s="568">
        <f t="shared" ref="AC103:AD103" si="488">SUM(AC104:AC109)</f>
        <v>3762000</v>
      </c>
      <c r="AD103" s="568">
        <f t="shared" si="488"/>
        <v>771000</v>
      </c>
      <c r="AE103" s="262">
        <f t="shared" si="425"/>
        <v>4482000</v>
      </c>
      <c r="AF103" s="568">
        <f t="shared" ref="AF103:AG103" si="489">SUM(AF104:AF109)</f>
        <v>3639000</v>
      </c>
      <c r="AG103" s="568">
        <f t="shared" si="489"/>
        <v>843000</v>
      </c>
      <c r="AH103" s="166">
        <f t="shared" si="426"/>
        <v>2859000</v>
      </c>
      <c r="AI103" s="262">
        <f t="shared" si="427"/>
        <v>2859000</v>
      </c>
      <c r="AJ103" s="568">
        <f t="shared" ref="AJ103:AK103" si="490">SUM(AJ104:AJ109)</f>
        <v>2628000</v>
      </c>
      <c r="AK103" s="568">
        <f t="shared" si="490"/>
        <v>231000</v>
      </c>
      <c r="AL103" s="166">
        <f t="shared" si="428"/>
        <v>0</v>
      </c>
      <c r="AM103" s="262">
        <f t="shared" si="429"/>
        <v>0</v>
      </c>
      <c r="AN103" s="568">
        <f t="shared" ref="AN103" si="491">SUM(AN104:AN109)</f>
        <v>0</v>
      </c>
      <c r="AO103" s="568">
        <f t="shared" ref="AO103" si="492">SUM(AO104:AO109)</f>
        <v>0</v>
      </c>
      <c r="AP103" s="262">
        <f t="shared" si="430"/>
        <v>0</v>
      </c>
      <c r="AQ103" s="568">
        <f t="shared" ref="AQ103" si="493">SUM(AQ104:AQ109)</f>
        <v>0</v>
      </c>
      <c r="AR103" s="568">
        <f t="shared" ref="AR103" si="494">SUM(AR104:AR109)</f>
        <v>0</v>
      </c>
      <c r="AS103" s="262">
        <f t="shared" si="431"/>
        <v>0</v>
      </c>
      <c r="AT103" s="568">
        <f>SUM(AT104:AT109)</f>
        <v>0</v>
      </c>
      <c r="AU103" s="568">
        <f>SUM(AU104:AU109)</f>
        <v>0</v>
      </c>
      <c r="AV103" s="166">
        <f t="shared" si="410"/>
        <v>7683000</v>
      </c>
      <c r="AW103" s="262">
        <f t="shared" si="432"/>
        <v>7683000</v>
      </c>
      <c r="AX103" s="568">
        <f t="shared" ref="AX103:AY103" si="495">SUM(AX104:AX109)</f>
        <v>7128000</v>
      </c>
      <c r="AY103" s="568">
        <f t="shared" si="495"/>
        <v>555000</v>
      </c>
      <c r="AZ103" s="166">
        <f t="shared" si="433"/>
        <v>3480000</v>
      </c>
      <c r="BA103" s="262">
        <f t="shared" si="434"/>
        <v>3480000</v>
      </c>
      <c r="BB103" s="568">
        <f t="shared" ref="BB103:BC103" si="496">SUM(BB104:BB109)</f>
        <v>3480000</v>
      </c>
      <c r="BC103" s="568">
        <f t="shared" si="496"/>
        <v>0</v>
      </c>
    </row>
    <row r="104" spans="1:55" ht="13.8" outlineLevel="3">
      <c r="A104" s="131"/>
      <c r="B104" s="20"/>
      <c r="D104" s="19"/>
      <c r="E104" s="63"/>
      <c r="F104" s="136" t="s">
        <v>682</v>
      </c>
      <c r="G104" s="27" t="s">
        <v>720</v>
      </c>
      <c r="H104" s="164">
        <f t="shared" si="408"/>
        <v>26364000</v>
      </c>
      <c r="I104" s="260">
        <f t="shared" si="421"/>
        <v>0</v>
      </c>
      <c r="J104" s="167"/>
      <c r="K104" s="264"/>
      <c r="L104" s="264"/>
      <c r="M104" s="264"/>
      <c r="N104" s="166">
        <f t="shared" si="400"/>
        <v>0</v>
      </c>
      <c r="O104" s="262">
        <f t="shared" si="401"/>
        <v>0</v>
      </c>
      <c r="P104" s="167"/>
      <c r="Q104" s="167"/>
      <c r="R104" s="262">
        <f t="shared" si="402"/>
        <v>0</v>
      </c>
      <c r="S104" s="167"/>
      <c r="T104" s="167"/>
      <c r="U104" s="166">
        <f t="shared" si="409"/>
        <v>13128000</v>
      </c>
      <c r="V104" s="262">
        <f t="shared" si="422"/>
        <v>2721000</v>
      </c>
      <c r="W104" s="167">
        <v>2721000</v>
      </c>
      <c r="X104" s="167"/>
      <c r="Y104" s="262">
        <f t="shared" si="423"/>
        <v>3006000</v>
      </c>
      <c r="Z104" s="167">
        <v>3006000</v>
      </c>
      <c r="AA104" s="167"/>
      <c r="AB104" s="262">
        <f t="shared" si="424"/>
        <v>3762000</v>
      </c>
      <c r="AC104" s="167">
        <v>3762000</v>
      </c>
      <c r="AD104" s="167"/>
      <c r="AE104" s="262">
        <f t="shared" si="425"/>
        <v>3639000</v>
      </c>
      <c r="AF104" s="167">
        <v>3639000</v>
      </c>
      <c r="AG104" s="167"/>
      <c r="AH104" s="166">
        <f t="shared" si="426"/>
        <v>2628000</v>
      </c>
      <c r="AI104" s="262">
        <f t="shared" si="427"/>
        <v>2628000</v>
      </c>
      <c r="AJ104" s="167">
        <v>2628000</v>
      </c>
      <c r="AK104" s="167"/>
      <c r="AL104" s="166">
        <f t="shared" si="428"/>
        <v>0</v>
      </c>
      <c r="AM104" s="262">
        <f t="shared" si="429"/>
        <v>0</v>
      </c>
      <c r="AN104" s="167"/>
      <c r="AO104" s="167"/>
      <c r="AP104" s="262">
        <f t="shared" si="430"/>
        <v>0</v>
      </c>
      <c r="AQ104" s="167"/>
      <c r="AR104" s="167"/>
      <c r="AS104" s="262">
        <f t="shared" si="431"/>
        <v>0</v>
      </c>
      <c r="AT104" s="167"/>
      <c r="AU104" s="167"/>
      <c r="AV104" s="166">
        <f t="shared" si="410"/>
        <v>7128000</v>
      </c>
      <c r="AW104" s="262">
        <f t="shared" si="432"/>
        <v>7128000</v>
      </c>
      <c r="AX104" s="167">
        <v>7128000</v>
      </c>
      <c r="AY104" s="167"/>
      <c r="AZ104" s="166">
        <f t="shared" si="433"/>
        <v>3480000</v>
      </c>
      <c r="BA104" s="262">
        <f t="shared" si="434"/>
        <v>3480000</v>
      </c>
      <c r="BB104" s="167">
        <v>3480000</v>
      </c>
      <c r="BC104" s="167"/>
    </row>
    <row r="105" spans="1:55" ht="13.8" outlineLevel="3">
      <c r="A105" s="131"/>
      <c r="B105" s="20"/>
      <c r="D105" s="19"/>
      <c r="E105" s="63"/>
      <c r="F105" s="136" t="s">
        <v>683</v>
      </c>
      <c r="G105" s="27" t="s">
        <v>721</v>
      </c>
      <c r="H105" s="164">
        <f t="shared" si="408"/>
        <v>2319000</v>
      </c>
      <c r="I105" s="260">
        <f t="shared" si="421"/>
        <v>0</v>
      </c>
      <c r="J105" s="167"/>
      <c r="K105" s="264"/>
      <c r="L105" s="264"/>
      <c r="M105" s="264"/>
      <c r="N105" s="166">
        <f t="shared" si="400"/>
        <v>0</v>
      </c>
      <c r="O105" s="262">
        <f t="shared" si="401"/>
        <v>0</v>
      </c>
      <c r="P105" s="167"/>
      <c r="Q105" s="167"/>
      <c r="R105" s="262">
        <f t="shared" si="402"/>
        <v>0</v>
      </c>
      <c r="S105" s="167"/>
      <c r="T105" s="167"/>
      <c r="U105" s="166">
        <f t="shared" si="409"/>
        <v>1770000</v>
      </c>
      <c r="V105" s="262">
        <f t="shared" si="422"/>
        <v>372000</v>
      </c>
      <c r="W105" s="167">
        <v>0</v>
      </c>
      <c r="X105" s="167">
        <v>372000</v>
      </c>
      <c r="Y105" s="262">
        <f t="shared" si="423"/>
        <v>411000</v>
      </c>
      <c r="Z105" s="167">
        <v>0</v>
      </c>
      <c r="AA105" s="167">
        <v>411000</v>
      </c>
      <c r="AB105" s="262">
        <f t="shared" si="424"/>
        <v>471000</v>
      </c>
      <c r="AC105" s="167"/>
      <c r="AD105" s="167">
        <v>471000</v>
      </c>
      <c r="AE105" s="262">
        <f t="shared" si="425"/>
        <v>516000</v>
      </c>
      <c r="AF105" s="167"/>
      <c r="AG105" s="167">
        <v>516000</v>
      </c>
      <c r="AH105" s="166">
        <f t="shared" si="426"/>
        <v>150000</v>
      </c>
      <c r="AI105" s="262">
        <f t="shared" si="427"/>
        <v>150000</v>
      </c>
      <c r="AJ105" s="167"/>
      <c r="AK105" s="167">
        <v>150000</v>
      </c>
      <c r="AL105" s="166">
        <f t="shared" si="428"/>
        <v>0</v>
      </c>
      <c r="AM105" s="262">
        <f t="shared" si="429"/>
        <v>0</v>
      </c>
      <c r="AN105" s="167"/>
      <c r="AO105" s="167"/>
      <c r="AP105" s="262">
        <f t="shared" si="430"/>
        <v>0</v>
      </c>
      <c r="AQ105" s="167"/>
      <c r="AR105" s="167"/>
      <c r="AS105" s="262">
        <f t="shared" si="431"/>
        <v>0</v>
      </c>
      <c r="AT105" s="167"/>
      <c r="AU105" s="167"/>
      <c r="AV105" s="166">
        <f t="shared" si="410"/>
        <v>399000</v>
      </c>
      <c r="AW105" s="262">
        <f t="shared" si="432"/>
        <v>399000</v>
      </c>
      <c r="AX105" s="167"/>
      <c r="AY105" s="167">
        <v>399000</v>
      </c>
      <c r="AZ105" s="166">
        <f t="shared" si="433"/>
        <v>0</v>
      </c>
      <c r="BA105" s="262">
        <f t="shared" si="434"/>
        <v>0</v>
      </c>
      <c r="BB105" s="167"/>
      <c r="BC105" s="167"/>
    </row>
    <row r="106" spans="1:55" ht="13.8" outlineLevel="3">
      <c r="A106" s="131"/>
      <c r="B106" s="20"/>
      <c r="D106" s="19"/>
      <c r="E106" s="63"/>
      <c r="F106" s="136" t="s">
        <v>680</v>
      </c>
      <c r="G106" s="27" t="s">
        <v>722</v>
      </c>
      <c r="H106" s="164">
        <f t="shared" si="408"/>
        <v>0</v>
      </c>
      <c r="I106" s="260">
        <f t="shared" si="421"/>
        <v>0</v>
      </c>
      <c r="J106" s="167"/>
      <c r="K106" s="264"/>
      <c r="L106" s="264"/>
      <c r="M106" s="264"/>
      <c r="N106" s="166">
        <f t="shared" si="400"/>
        <v>0</v>
      </c>
      <c r="O106" s="262">
        <f t="shared" si="401"/>
        <v>0</v>
      </c>
      <c r="P106" s="167"/>
      <c r="Q106" s="167"/>
      <c r="R106" s="262">
        <f t="shared" si="402"/>
        <v>0</v>
      </c>
      <c r="S106" s="167"/>
      <c r="T106" s="167"/>
      <c r="U106" s="166">
        <f t="shared" si="409"/>
        <v>0</v>
      </c>
      <c r="V106" s="262">
        <f t="shared" si="422"/>
        <v>0</v>
      </c>
      <c r="W106" s="167"/>
      <c r="X106" s="167"/>
      <c r="Y106" s="262">
        <f t="shared" si="423"/>
        <v>0</v>
      </c>
      <c r="Z106" s="167"/>
      <c r="AA106" s="167"/>
      <c r="AB106" s="262">
        <f t="shared" si="424"/>
        <v>0</v>
      </c>
      <c r="AC106" s="167"/>
      <c r="AD106" s="167"/>
      <c r="AE106" s="262">
        <f t="shared" si="425"/>
        <v>0</v>
      </c>
      <c r="AF106" s="167"/>
      <c r="AG106" s="167"/>
      <c r="AH106" s="166">
        <f t="shared" si="426"/>
        <v>0</v>
      </c>
      <c r="AI106" s="262">
        <f t="shared" si="427"/>
        <v>0</v>
      </c>
      <c r="AJ106" s="167"/>
      <c r="AK106" s="167"/>
      <c r="AL106" s="166">
        <f t="shared" si="428"/>
        <v>0</v>
      </c>
      <c r="AM106" s="262">
        <f t="shared" si="429"/>
        <v>0</v>
      </c>
      <c r="AN106" s="167"/>
      <c r="AO106" s="167"/>
      <c r="AP106" s="262">
        <f t="shared" si="430"/>
        <v>0</v>
      </c>
      <c r="AQ106" s="167"/>
      <c r="AR106" s="167"/>
      <c r="AS106" s="262">
        <f t="shared" si="431"/>
        <v>0</v>
      </c>
      <c r="AT106" s="167"/>
      <c r="AU106" s="167"/>
      <c r="AV106" s="166">
        <f t="shared" si="410"/>
        <v>0</v>
      </c>
      <c r="AW106" s="262">
        <f t="shared" si="432"/>
        <v>0</v>
      </c>
      <c r="AX106" s="167"/>
      <c r="AY106" s="167"/>
      <c r="AZ106" s="166">
        <f t="shared" si="433"/>
        <v>0</v>
      </c>
      <c r="BA106" s="262">
        <f t="shared" si="434"/>
        <v>0</v>
      </c>
      <c r="BB106" s="167"/>
      <c r="BC106" s="167"/>
    </row>
    <row r="107" spans="1:55" ht="13.8" outlineLevel="3">
      <c r="A107" s="131"/>
      <c r="B107" s="20"/>
      <c r="D107" s="19"/>
      <c r="E107" s="63"/>
      <c r="F107" s="136" t="s">
        <v>690</v>
      </c>
      <c r="G107" s="27" t="s">
        <v>627</v>
      </c>
      <c r="H107" s="164">
        <f t="shared" si="408"/>
        <v>0</v>
      </c>
      <c r="I107" s="260">
        <f t="shared" si="421"/>
        <v>0</v>
      </c>
      <c r="J107" s="167"/>
      <c r="K107" s="264"/>
      <c r="L107" s="264"/>
      <c r="M107" s="264"/>
      <c r="N107" s="166">
        <f t="shared" si="400"/>
        <v>0</v>
      </c>
      <c r="O107" s="262">
        <f t="shared" si="401"/>
        <v>0</v>
      </c>
      <c r="P107" s="167"/>
      <c r="Q107" s="167"/>
      <c r="R107" s="262">
        <f t="shared" si="402"/>
        <v>0</v>
      </c>
      <c r="S107" s="167"/>
      <c r="T107" s="167"/>
      <c r="U107" s="166">
        <f t="shared" si="409"/>
        <v>0</v>
      </c>
      <c r="V107" s="262">
        <f t="shared" si="422"/>
        <v>0</v>
      </c>
      <c r="W107" s="167"/>
      <c r="X107" s="167"/>
      <c r="Y107" s="262">
        <f t="shared" si="423"/>
        <v>0</v>
      </c>
      <c r="Z107" s="167"/>
      <c r="AA107" s="167"/>
      <c r="AB107" s="262">
        <f t="shared" si="424"/>
        <v>0</v>
      </c>
      <c r="AC107" s="167"/>
      <c r="AD107" s="167"/>
      <c r="AE107" s="262">
        <f t="shared" si="425"/>
        <v>0</v>
      </c>
      <c r="AF107" s="167"/>
      <c r="AG107" s="167"/>
      <c r="AH107" s="166">
        <f t="shared" si="426"/>
        <v>0</v>
      </c>
      <c r="AI107" s="262">
        <f t="shared" si="427"/>
        <v>0</v>
      </c>
      <c r="AJ107" s="167"/>
      <c r="AK107" s="167"/>
      <c r="AL107" s="166">
        <f t="shared" si="428"/>
        <v>0</v>
      </c>
      <c r="AM107" s="262">
        <f t="shared" si="429"/>
        <v>0</v>
      </c>
      <c r="AN107" s="167"/>
      <c r="AO107" s="167"/>
      <c r="AP107" s="262">
        <f t="shared" si="430"/>
        <v>0</v>
      </c>
      <c r="AQ107" s="167"/>
      <c r="AR107" s="167"/>
      <c r="AS107" s="262">
        <f t="shared" si="431"/>
        <v>0</v>
      </c>
      <c r="AT107" s="167"/>
      <c r="AU107" s="167"/>
      <c r="AV107" s="166">
        <f t="shared" si="410"/>
        <v>0</v>
      </c>
      <c r="AW107" s="262">
        <f t="shared" si="432"/>
        <v>0</v>
      </c>
      <c r="AX107" s="167"/>
      <c r="AY107" s="167"/>
      <c r="AZ107" s="166">
        <f t="shared" si="433"/>
        <v>0</v>
      </c>
      <c r="BA107" s="262">
        <f t="shared" si="434"/>
        <v>0</v>
      </c>
      <c r="BB107" s="167"/>
      <c r="BC107" s="167"/>
    </row>
    <row r="108" spans="1:55" ht="13.8" outlineLevel="3">
      <c r="A108" s="131"/>
      <c r="B108" s="20"/>
      <c r="D108" s="19"/>
      <c r="E108" s="63"/>
      <c r="F108" s="136" t="s">
        <v>691</v>
      </c>
      <c r="G108" s="27" t="s">
        <v>863</v>
      </c>
      <c r="H108" s="164">
        <f t="shared" ref="H108" si="497">SUM(I108,U108,AH108,AL108,AV108,AZ108,N108)</f>
        <v>948000</v>
      </c>
      <c r="I108" s="260">
        <f t="shared" ref="I108" si="498">SUM(J108:M108)</f>
        <v>0</v>
      </c>
      <c r="J108" s="167"/>
      <c r="K108" s="264"/>
      <c r="L108" s="264"/>
      <c r="M108" s="264"/>
      <c r="N108" s="166">
        <f t="shared" si="400"/>
        <v>0</v>
      </c>
      <c r="O108" s="262">
        <f t="shared" si="401"/>
        <v>0</v>
      </c>
      <c r="P108" s="167"/>
      <c r="Q108" s="167"/>
      <c r="R108" s="262">
        <f t="shared" si="402"/>
        <v>0</v>
      </c>
      <c r="S108" s="167"/>
      <c r="T108" s="167"/>
      <c r="U108" s="166">
        <f t="shared" ref="U108" si="499">SUM(V108,Y108,AB108,AE108)</f>
        <v>813000</v>
      </c>
      <c r="V108" s="262">
        <f t="shared" ref="V108" si="500">SUM(W108:X108)</f>
        <v>171000</v>
      </c>
      <c r="W108" s="167"/>
      <c r="X108" s="167">
        <v>171000</v>
      </c>
      <c r="Y108" s="262">
        <f t="shared" ref="Y108" si="501">SUM(Z108:AA108)</f>
        <v>189000</v>
      </c>
      <c r="Z108" s="167"/>
      <c r="AA108" s="167">
        <v>189000</v>
      </c>
      <c r="AB108" s="262">
        <f t="shared" ref="AB108" si="502">SUM(AC108:AD108)</f>
        <v>216000</v>
      </c>
      <c r="AC108" s="167"/>
      <c r="AD108" s="167">
        <v>216000</v>
      </c>
      <c r="AE108" s="262">
        <f t="shared" ref="AE108" si="503">SUM(AF108:AG108)</f>
        <v>237000</v>
      </c>
      <c r="AF108" s="167"/>
      <c r="AG108" s="167">
        <v>237000</v>
      </c>
      <c r="AH108" s="166">
        <f t="shared" ref="AH108" si="504">SUM(AI108)</f>
        <v>54000</v>
      </c>
      <c r="AI108" s="262">
        <f t="shared" ref="AI108" si="505">SUM(AJ108:AK108)</f>
        <v>54000</v>
      </c>
      <c r="AJ108" s="167"/>
      <c r="AK108" s="167">
        <v>54000</v>
      </c>
      <c r="AL108" s="166">
        <f t="shared" ref="AL108" si="506">SUM(AM108,AS108,AP108)</f>
        <v>0</v>
      </c>
      <c r="AM108" s="262">
        <f t="shared" ref="AM108" si="507">SUM(AN108:AO108)</f>
        <v>0</v>
      </c>
      <c r="AN108" s="167"/>
      <c r="AO108" s="167"/>
      <c r="AP108" s="262">
        <f t="shared" ref="AP108" si="508">SUM(AQ108:AR108)</f>
        <v>0</v>
      </c>
      <c r="AQ108" s="167"/>
      <c r="AR108" s="167"/>
      <c r="AS108" s="262">
        <f t="shared" ref="AS108" si="509">SUM(AT108:AU108)</f>
        <v>0</v>
      </c>
      <c r="AT108" s="167"/>
      <c r="AU108" s="167"/>
      <c r="AV108" s="166">
        <f t="shared" ref="AV108" si="510">SUM(AW108)</f>
        <v>81000</v>
      </c>
      <c r="AW108" s="262">
        <f t="shared" ref="AW108" si="511">SUM(AX108:AY108)</f>
        <v>81000</v>
      </c>
      <c r="AX108" s="167"/>
      <c r="AY108" s="167">
        <v>81000</v>
      </c>
      <c r="AZ108" s="166">
        <f t="shared" ref="AZ108" si="512">SUM(BA108)</f>
        <v>0</v>
      </c>
      <c r="BA108" s="262">
        <f t="shared" ref="BA108" si="513">SUM(BB108:BC108)</f>
        <v>0</v>
      </c>
      <c r="BB108" s="167"/>
      <c r="BC108" s="167"/>
    </row>
    <row r="109" spans="1:55" ht="13.8" outlineLevel="3">
      <c r="A109" s="131"/>
      <c r="B109" s="20"/>
      <c r="D109" s="19"/>
      <c r="E109" s="63"/>
      <c r="F109" s="590" t="s">
        <v>774</v>
      </c>
      <c r="G109" s="104" t="s">
        <v>986</v>
      </c>
      <c r="H109" s="164">
        <f t="shared" si="408"/>
        <v>411000</v>
      </c>
      <c r="I109" s="260">
        <f t="shared" si="421"/>
        <v>0</v>
      </c>
      <c r="J109" s="167"/>
      <c r="K109" s="264"/>
      <c r="L109" s="264"/>
      <c r="M109" s="264"/>
      <c r="N109" s="166">
        <f t="shared" si="400"/>
        <v>0</v>
      </c>
      <c r="O109" s="262">
        <f t="shared" si="401"/>
        <v>0</v>
      </c>
      <c r="P109" s="167"/>
      <c r="Q109" s="167"/>
      <c r="R109" s="262">
        <f t="shared" si="402"/>
        <v>0</v>
      </c>
      <c r="S109" s="167"/>
      <c r="T109" s="167"/>
      <c r="U109" s="166">
        <f t="shared" si="409"/>
        <v>309000</v>
      </c>
      <c r="V109" s="262">
        <f t="shared" si="422"/>
        <v>63000</v>
      </c>
      <c r="W109" s="167"/>
      <c r="X109" s="167">
        <v>63000</v>
      </c>
      <c r="Y109" s="262">
        <f t="shared" si="423"/>
        <v>72000</v>
      </c>
      <c r="Z109" s="167"/>
      <c r="AA109" s="167">
        <v>72000</v>
      </c>
      <c r="AB109" s="262">
        <f t="shared" si="424"/>
        <v>84000</v>
      </c>
      <c r="AC109" s="167"/>
      <c r="AD109" s="167">
        <v>84000</v>
      </c>
      <c r="AE109" s="262">
        <f t="shared" si="425"/>
        <v>90000</v>
      </c>
      <c r="AF109" s="167"/>
      <c r="AG109" s="167">
        <v>90000</v>
      </c>
      <c r="AH109" s="166">
        <f t="shared" si="426"/>
        <v>27000</v>
      </c>
      <c r="AI109" s="262">
        <f t="shared" si="427"/>
        <v>27000</v>
      </c>
      <c r="AJ109" s="167"/>
      <c r="AK109" s="167">
        <v>27000</v>
      </c>
      <c r="AL109" s="166">
        <f t="shared" si="428"/>
        <v>0</v>
      </c>
      <c r="AM109" s="262">
        <f t="shared" si="429"/>
        <v>0</v>
      </c>
      <c r="AN109" s="167"/>
      <c r="AO109" s="167"/>
      <c r="AP109" s="262">
        <f t="shared" si="430"/>
        <v>0</v>
      </c>
      <c r="AQ109" s="167"/>
      <c r="AR109" s="167"/>
      <c r="AS109" s="262">
        <f t="shared" si="431"/>
        <v>0</v>
      </c>
      <c r="AT109" s="167"/>
      <c r="AU109" s="167"/>
      <c r="AV109" s="166">
        <f t="shared" si="410"/>
        <v>75000</v>
      </c>
      <c r="AW109" s="262">
        <f t="shared" si="432"/>
        <v>75000</v>
      </c>
      <c r="AX109" s="167"/>
      <c r="AY109" s="167">
        <v>75000</v>
      </c>
      <c r="AZ109" s="166">
        <f t="shared" si="433"/>
        <v>0</v>
      </c>
      <c r="BA109" s="262">
        <f t="shared" si="434"/>
        <v>0</v>
      </c>
      <c r="BB109" s="167"/>
      <c r="BC109" s="167"/>
    </row>
    <row r="110" spans="1:55" ht="13.8" outlineLevel="2">
      <c r="A110" s="131"/>
      <c r="B110" s="20"/>
      <c r="F110" s="22" t="s">
        <v>402</v>
      </c>
      <c r="G110" s="30" t="s">
        <v>70</v>
      </c>
      <c r="H110" s="164">
        <f t="shared" si="408"/>
        <v>48000</v>
      </c>
      <c r="I110" s="260">
        <f t="shared" si="421"/>
        <v>0</v>
      </c>
      <c r="J110" s="169">
        <f>SUM(J111)</f>
        <v>0</v>
      </c>
      <c r="K110" s="169">
        <f>SUM(K111)</f>
        <v>0</v>
      </c>
      <c r="L110" s="504">
        <f>SUM(L111)</f>
        <v>0</v>
      </c>
      <c r="M110" s="504">
        <f>SUM(M111)</f>
        <v>0</v>
      </c>
      <c r="N110" s="166">
        <f t="shared" si="400"/>
        <v>0</v>
      </c>
      <c r="O110" s="262">
        <f t="shared" si="401"/>
        <v>0</v>
      </c>
      <c r="P110" s="568">
        <f>SUM(P111)</f>
        <v>0</v>
      </c>
      <c r="Q110" s="568">
        <f>SUM(Q111)</f>
        <v>0</v>
      </c>
      <c r="R110" s="262">
        <f t="shared" si="402"/>
        <v>0</v>
      </c>
      <c r="S110" s="568">
        <f>SUM(S111)</f>
        <v>0</v>
      </c>
      <c r="T110" s="568">
        <f>SUM(T111)</f>
        <v>0</v>
      </c>
      <c r="U110" s="166">
        <f t="shared" si="409"/>
        <v>0</v>
      </c>
      <c r="V110" s="262">
        <f t="shared" si="422"/>
        <v>0</v>
      </c>
      <c r="W110" s="568">
        <f>SUM(W111)</f>
        <v>0</v>
      </c>
      <c r="X110" s="568">
        <f>SUM(X111)</f>
        <v>0</v>
      </c>
      <c r="Y110" s="262">
        <f t="shared" si="423"/>
        <v>0</v>
      </c>
      <c r="Z110" s="568">
        <f t="shared" ref="Z110:AA110" si="514">SUM(Z111)</f>
        <v>0</v>
      </c>
      <c r="AA110" s="568">
        <f t="shared" si="514"/>
        <v>0</v>
      </c>
      <c r="AB110" s="262">
        <f t="shared" si="424"/>
        <v>0</v>
      </c>
      <c r="AC110" s="568">
        <f t="shared" ref="AC110:AD110" si="515">SUM(AC111)</f>
        <v>0</v>
      </c>
      <c r="AD110" s="568">
        <f t="shared" si="515"/>
        <v>0</v>
      </c>
      <c r="AE110" s="262">
        <f t="shared" si="425"/>
        <v>0</v>
      </c>
      <c r="AF110" s="568">
        <f t="shared" ref="AF110" si="516">SUM(AF111)</f>
        <v>0</v>
      </c>
      <c r="AG110" s="568">
        <f t="shared" ref="AG110" si="517">SUM(AG111)</f>
        <v>0</v>
      </c>
      <c r="AH110" s="166">
        <f t="shared" si="426"/>
        <v>0</v>
      </c>
      <c r="AI110" s="262">
        <f t="shared" si="427"/>
        <v>0</v>
      </c>
      <c r="AJ110" s="568">
        <f t="shared" ref="AJ110:AK110" si="518">SUM(AJ111)</f>
        <v>0</v>
      </c>
      <c r="AK110" s="568">
        <f t="shared" si="518"/>
        <v>0</v>
      </c>
      <c r="AL110" s="166">
        <f t="shared" si="428"/>
        <v>0</v>
      </c>
      <c r="AM110" s="262">
        <f t="shared" si="429"/>
        <v>0</v>
      </c>
      <c r="AN110" s="568">
        <f t="shared" ref="AN110:AO110" si="519">SUM(AN111)</f>
        <v>0</v>
      </c>
      <c r="AO110" s="568">
        <f t="shared" si="519"/>
        <v>0</v>
      </c>
      <c r="AP110" s="262">
        <f t="shared" si="430"/>
        <v>0</v>
      </c>
      <c r="AQ110" s="568">
        <f t="shared" ref="AQ110:AR110" si="520">SUM(AQ111)</f>
        <v>0</v>
      </c>
      <c r="AR110" s="568">
        <f t="shared" si="520"/>
        <v>0</v>
      </c>
      <c r="AS110" s="262">
        <f t="shared" si="431"/>
        <v>0</v>
      </c>
      <c r="AT110" s="568">
        <f t="shared" ref="AT110:AU110" si="521">SUM(AT111)</f>
        <v>0</v>
      </c>
      <c r="AU110" s="568">
        <f t="shared" si="521"/>
        <v>0</v>
      </c>
      <c r="AV110" s="166">
        <f t="shared" si="410"/>
        <v>0</v>
      </c>
      <c r="AW110" s="262">
        <f t="shared" si="432"/>
        <v>0</v>
      </c>
      <c r="AX110" s="568">
        <f t="shared" ref="AX110" si="522">SUM(AX111)</f>
        <v>0</v>
      </c>
      <c r="AY110" s="568">
        <f t="shared" ref="AY110" si="523">SUM(AY111)</f>
        <v>0</v>
      </c>
      <c r="AZ110" s="166">
        <f t="shared" si="433"/>
        <v>48000</v>
      </c>
      <c r="BA110" s="262">
        <f t="shared" si="434"/>
        <v>48000</v>
      </c>
      <c r="BB110" s="568">
        <f t="shared" ref="BB110" si="524">SUM(BB111)</f>
        <v>48000</v>
      </c>
      <c r="BC110" s="568">
        <f t="shared" ref="BC110" si="525">SUM(BC111)</f>
        <v>0</v>
      </c>
    </row>
    <row r="111" spans="1:55" ht="13.8" outlineLevel="3">
      <c r="A111" s="131"/>
      <c r="B111" s="20"/>
      <c r="D111" s="19"/>
      <c r="E111" s="63"/>
      <c r="F111" s="136" t="s">
        <v>682</v>
      </c>
      <c r="G111" s="27" t="s">
        <v>723</v>
      </c>
      <c r="H111" s="164">
        <f t="shared" si="408"/>
        <v>48000</v>
      </c>
      <c r="I111" s="260">
        <f t="shared" si="421"/>
        <v>0</v>
      </c>
      <c r="J111" s="167"/>
      <c r="K111" s="167"/>
      <c r="L111" s="264"/>
      <c r="M111" s="264"/>
      <c r="N111" s="166">
        <f t="shared" si="400"/>
        <v>0</v>
      </c>
      <c r="O111" s="262">
        <f t="shared" si="401"/>
        <v>0</v>
      </c>
      <c r="P111" s="167"/>
      <c r="Q111" s="167"/>
      <c r="R111" s="262">
        <f t="shared" si="402"/>
        <v>0</v>
      </c>
      <c r="S111" s="167"/>
      <c r="T111" s="167"/>
      <c r="U111" s="166">
        <f t="shared" si="409"/>
        <v>0</v>
      </c>
      <c r="V111" s="262">
        <f t="shared" si="422"/>
        <v>0</v>
      </c>
      <c r="W111" s="167"/>
      <c r="X111" s="167"/>
      <c r="Y111" s="262">
        <f t="shared" si="423"/>
        <v>0</v>
      </c>
      <c r="Z111" s="167"/>
      <c r="AA111" s="167"/>
      <c r="AB111" s="262">
        <f t="shared" si="424"/>
        <v>0</v>
      </c>
      <c r="AC111" s="167"/>
      <c r="AD111" s="167"/>
      <c r="AE111" s="262">
        <f t="shared" si="425"/>
        <v>0</v>
      </c>
      <c r="AF111" s="167"/>
      <c r="AG111" s="167"/>
      <c r="AH111" s="166">
        <f t="shared" si="426"/>
        <v>0</v>
      </c>
      <c r="AI111" s="262">
        <f t="shared" si="427"/>
        <v>0</v>
      </c>
      <c r="AJ111" s="167"/>
      <c r="AK111" s="167"/>
      <c r="AL111" s="166">
        <f t="shared" si="428"/>
        <v>0</v>
      </c>
      <c r="AM111" s="262">
        <f t="shared" si="429"/>
        <v>0</v>
      </c>
      <c r="AN111" s="167"/>
      <c r="AO111" s="167"/>
      <c r="AP111" s="262">
        <f t="shared" si="430"/>
        <v>0</v>
      </c>
      <c r="AQ111" s="167"/>
      <c r="AR111" s="167"/>
      <c r="AS111" s="262">
        <f t="shared" si="431"/>
        <v>0</v>
      </c>
      <c r="AT111" s="167"/>
      <c r="AU111" s="167"/>
      <c r="AV111" s="166">
        <f t="shared" si="410"/>
        <v>0</v>
      </c>
      <c r="AW111" s="262">
        <f t="shared" si="432"/>
        <v>0</v>
      </c>
      <c r="AX111" s="167"/>
      <c r="AY111" s="167"/>
      <c r="AZ111" s="166">
        <f t="shared" si="433"/>
        <v>48000</v>
      </c>
      <c r="BA111" s="262">
        <f t="shared" si="434"/>
        <v>48000</v>
      </c>
      <c r="BB111" s="167">
        <v>48000</v>
      </c>
      <c r="BC111" s="167"/>
    </row>
    <row r="112" spans="1:55" ht="13.8" outlineLevel="2">
      <c r="A112" s="131"/>
      <c r="B112" s="20"/>
      <c r="F112" s="22" t="s">
        <v>403</v>
      </c>
      <c r="G112" s="30" t="s">
        <v>71</v>
      </c>
      <c r="H112" s="164">
        <f t="shared" si="408"/>
        <v>480000</v>
      </c>
      <c r="I112" s="260">
        <f t="shared" si="421"/>
        <v>0</v>
      </c>
      <c r="J112" s="169">
        <f>SUM(J113)</f>
        <v>0</v>
      </c>
      <c r="K112" s="169">
        <f>SUM(K113)</f>
        <v>0</v>
      </c>
      <c r="L112" s="504">
        <f>SUM(L113)</f>
        <v>0</v>
      </c>
      <c r="M112" s="504">
        <f>SUM(M113)</f>
        <v>0</v>
      </c>
      <c r="N112" s="166">
        <f t="shared" si="400"/>
        <v>0</v>
      </c>
      <c r="O112" s="262">
        <f t="shared" si="401"/>
        <v>0</v>
      </c>
      <c r="P112" s="568">
        <f>SUM(P113)</f>
        <v>0</v>
      </c>
      <c r="Q112" s="568">
        <f>SUM(Q113)</f>
        <v>0</v>
      </c>
      <c r="R112" s="262">
        <f t="shared" si="402"/>
        <v>0</v>
      </c>
      <c r="S112" s="568">
        <f>SUM(S113)</f>
        <v>0</v>
      </c>
      <c r="T112" s="568">
        <f>SUM(T113)</f>
        <v>0</v>
      </c>
      <c r="U112" s="166">
        <f t="shared" si="409"/>
        <v>0</v>
      </c>
      <c r="V112" s="262">
        <f t="shared" si="422"/>
        <v>0</v>
      </c>
      <c r="W112" s="568">
        <f>SUM(W113)</f>
        <v>0</v>
      </c>
      <c r="X112" s="568">
        <f>SUM(X113)</f>
        <v>0</v>
      </c>
      <c r="Y112" s="262">
        <f t="shared" si="423"/>
        <v>0</v>
      </c>
      <c r="Z112" s="568">
        <f t="shared" ref="Z112:AA112" si="526">SUM(Z113)</f>
        <v>0</v>
      </c>
      <c r="AA112" s="568">
        <f t="shared" si="526"/>
        <v>0</v>
      </c>
      <c r="AB112" s="262">
        <f t="shared" si="424"/>
        <v>0</v>
      </c>
      <c r="AC112" s="568">
        <f t="shared" ref="AC112:AD112" si="527">SUM(AC113)</f>
        <v>0</v>
      </c>
      <c r="AD112" s="568">
        <f t="shared" si="527"/>
        <v>0</v>
      </c>
      <c r="AE112" s="262">
        <f t="shared" si="425"/>
        <v>0</v>
      </c>
      <c r="AF112" s="568">
        <f t="shared" ref="AF112" si="528">SUM(AF113)</f>
        <v>0</v>
      </c>
      <c r="AG112" s="568">
        <f t="shared" ref="AG112" si="529">SUM(AG113)</f>
        <v>0</v>
      </c>
      <c r="AH112" s="166">
        <f t="shared" si="426"/>
        <v>0</v>
      </c>
      <c r="AI112" s="262">
        <f t="shared" si="427"/>
        <v>0</v>
      </c>
      <c r="AJ112" s="568">
        <f t="shared" ref="AJ112:AK112" si="530">SUM(AJ113)</f>
        <v>0</v>
      </c>
      <c r="AK112" s="568">
        <f t="shared" si="530"/>
        <v>0</v>
      </c>
      <c r="AL112" s="166">
        <f t="shared" si="428"/>
        <v>0</v>
      </c>
      <c r="AM112" s="262">
        <f t="shared" si="429"/>
        <v>0</v>
      </c>
      <c r="AN112" s="568">
        <f t="shared" ref="AN112:AO112" si="531">SUM(AN113)</f>
        <v>0</v>
      </c>
      <c r="AO112" s="568">
        <f t="shared" si="531"/>
        <v>0</v>
      </c>
      <c r="AP112" s="262">
        <f t="shared" si="430"/>
        <v>0</v>
      </c>
      <c r="AQ112" s="568">
        <f t="shared" ref="AQ112:AR112" si="532">SUM(AQ113)</f>
        <v>0</v>
      </c>
      <c r="AR112" s="568">
        <f t="shared" si="532"/>
        <v>0</v>
      </c>
      <c r="AS112" s="262">
        <f t="shared" si="431"/>
        <v>0</v>
      </c>
      <c r="AT112" s="568">
        <f t="shared" ref="AT112:AU112" si="533">SUM(AT113)</f>
        <v>0</v>
      </c>
      <c r="AU112" s="568">
        <f t="shared" si="533"/>
        <v>0</v>
      </c>
      <c r="AV112" s="166">
        <f t="shared" si="410"/>
        <v>0</v>
      </c>
      <c r="AW112" s="262">
        <f t="shared" si="432"/>
        <v>0</v>
      </c>
      <c r="AX112" s="568">
        <f t="shared" ref="AX112" si="534">SUM(AX113)</f>
        <v>0</v>
      </c>
      <c r="AY112" s="568">
        <f t="shared" ref="AY112" si="535">SUM(AY113)</f>
        <v>0</v>
      </c>
      <c r="AZ112" s="166">
        <f t="shared" si="433"/>
        <v>480000</v>
      </c>
      <c r="BA112" s="262">
        <f t="shared" si="434"/>
        <v>480000</v>
      </c>
      <c r="BB112" s="568">
        <f t="shared" ref="BB112" si="536">SUM(BB113)</f>
        <v>480000</v>
      </c>
      <c r="BC112" s="568">
        <f t="shared" ref="BC112" si="537">SUM(BC113)</f>
        <v>0</v>
      </c>
    </row>
    <row r="113" spans="1:55" ht="13.8" outlineLevel="3">
      <c r="A113" s="131"/>
      <c r="B113" s="20"/>
      <c r="D113" s="19"/>
      <c r="E113" s="63"/>
      <c r="F113" s="136" t="s">
        <v>682</v>
      </c>
      <c r="G113" s="27" t="s">
        <v>724</v>
      </c>
      <c r="H113" s="164">
        <f t="shared" si="408"/>
        <v>480000</v>
      </c>
      <c r="I113" s="260">
        <f t="shared" si="421"/>
        <v>0</v>
      </c>
      <c r="J113" s="167"/>
      <c r="K113" s="167"/>
      <c r="L113" s="264"/>
      <c r="M113" s="264"/>
      <c r="N113" s="166">
        <f t="shared" si="400"/>
        <v>0</v>
      </c>
      <c r="O113" s="262">
        <f t="shared" si="401"/>
        <v>0</v>
      </c>
      <c r="P113" s="167"/>
      <c r="Q113" s="167"/>
      <c r="R113" s="262">
        <f t="shared" si="402"/>
        <v>0</v>
      </c>
      <c r="S113" s="167"/>
      <c r="T113" s="167"/>
      <c r="U113" s="166">
        <f t="shared" si="409"/>
        <v>0</v>
      </c>
      <c r="V113" s="262">
        <f t="shared" si="422"/>
        <v>0</v>
      </c>
      <c r="W113" s="167"/>
      <c r="X113" s="167"/>
      <c r="Y113" s="262">
        <f t="shared" si="423"/>
        <v>0</v>
      </c>
      <c r="Z113" s="167"/>
      <c r="AA113" s="167"/>
      <c r="AB113" s="262">
        <f t="shared" si="424"/>
        <v>0</v>
      </c>
      <c r="AC113" s="167"/>
      <c r="AD113" s="167"/>
      <c r="AE113" s="262">
        <f t="shared" si="425"/>
        <v>0</v>
      </c>
      <c r="AF113" s="167"/>
      <c r="AG113" s="167"/>
      <c r="AH113" s="166">
        <f t="shared" si="426"/>
        <v>0</v>
      </c>
      <c r="AI113" s="262">
        <f t="shared" si="427"/>
        <v>0</v>
      </c>
      <c r="AJ113" s="167"/>
      <c r="AK113" s="167"/>
      <c r="AL113" s="166">
        <f t="shared" si="428"/>
        <v>0</v>
      </c>
      <c r="AM113" s="262">
        <f t="shared" si="429"/>
        <v>0</v>
      </c>
      <c r="AN113" s="167"/>
      <c r="AO113" s="167"/>
      <c r="AP113" s="262">
        <f t="shared" si="430"/>
        <v>0</v>
      </c>
      <c r="AQ113" s="167"/>
      <c r="AR113" s="167"/>
      <c r="AS113" s="262">
        <f t="shared" si="431"/>
        <v>0</v>
      </c>
      <c r="AT113" s="167"/>
      <c r="AU113" s="167"/>
      <c r="AV113" s="166">
        <f t="shared" si="410"/>
        <v>0</v>
      </c>
      <c r="AW113" s="262">
        <f t="shared" si="432"/>
        <v>0</v>
      </c>
      <c r="AX113" s="167"/>
      <c r="AY113" s="167"/>
      <c r="AZ113" s="166">
        <f t="shared" si="433"/>
        <v>480000</v>
      </c>
      <c r="BA113" s="262">
        <f t="shared" si="434"/>
        <v>480000</v>
      </c>
      <c r="BB113" s="167">
        <v>480000</v>
      </c>
      <c r="BC113" s="167"/>
    </row>
    <row r="114" spans="1:55" ht="13.8" outlineLevel="1">
      <c r="A114" s="131"/>
      <c r="B114" s="20"/>
      <c r="D114" s="18" t="s">
        <v>404</v>
      </c>
      <c r="E114" s="58" t="s">
        <v>6</v>
      </c>
      <c r="F114" s="22"/>
      <c r="G114" s="30"/>
      <c r="H114" s="164">
        <f t="shared" si="408"/>
        <v>113096000</v>
      </c>
      <c r="I114" s="260">
        <f t="shared" si="421"/>
        <v>0</v>
      </c>
      <c r="J114" s="169">
        <f>SUM(J115)</f>
        <v>0</v>
      </c>
      <c r="K114" s="169">
        <f>SUM(K115)</f>
        <v>0</v>
      </c>
      <c r="L114" s="504">
        <f>SUM(L115)</f>
        <v>0</v>
      </c>
      <c r="M114" s="504">
        <f>SUM(M115)</f>
        <v>0</v>
      </c>
      <c r="N114" s="166">
        <f t="shared" si="400"/>
        <v>10192000</v>
      </c>
      <c r="O114" s="262">
        <f t="shared" si="401"/>
        <v>3621000</v>
      </c>
      <c r="P114" s="568">
        <f>SUM(P115)</f>
        <v>0</v>
      </c>
      <c r="Q114" s="568">
        <f>SUM(Q115)</f>
        <v>3621000</v>
      </c>
      <c r="R114" s="262">
        <f t="shared" si="402"/>
        <v>6571000</v>
      </c>
      <c r="S114" s="568">
        <f>SUM(S115)</f>
        <v>0</v>
      </c>
      <c r="T114" s="568">
        <f>SUM(T115)</f>
        <v>6571000</v>
      </c>
      <c r="U114" s="166">
        <f t="shared" si="409"/>
        <v>0</v>
      </c>
      <c r="V114" s="262">
        <f t="shared" si="422"/>
        <v>0</v>
      </c>
      <c r="W114" s="568">
        <f>SUM(W115)</f>
        <v>0</v>
      </c>
      <c r="X114" s="568">
        <f>SUM(X115)</f>
        <v>0</v>
      </c>
      <c r="Y114" s="262">
        <f t="shared" si="423"/>
        <v>0</v>
      </c>
      <c r="Z114" s="568">
        <f t="shared" ref="Z114:AA114" si="538">SUM(Z115)</f>
        <v>0</v>
      </c>
      <c r="AA114" s="568">
        <f t="shared" si="538"/>
        <v>0</v>
      </c>
      <c r="AB114" s="262">
        <f t="shared" si="424"/>
        <v>0</v>
      </c>
      <c r="AC114" s="568">
        <f t="shared" ref="AC114:AD114" si="539">SUM(AC115)</f>
        <v>0</v>
      </c>
      <c r="AD114" s="568">
        <f t="shared" si="539"/>
        <v>0</v>
      </c>
      <c r="AE114" s="262">
        <f t="shared" si="425"/>
        <v>0</v>
      </c>
      <c r="AF114" s="568">
        <f t="shared" ref="AF114" si="540">SUM(AF115)</f>
        <v>0</v>
      </c>
      <c r="AG114" s="568">
        <f t="shared" ref="AG114" si="541">SUM(AG115)</f>
        <v>0</v>
      </c>
      <c r="AH114" s="166">
        <f t="shared" si="426"/>
        <v>0</v>
      </c>
      <c r="AI114" s="262">
        <f t="shared" si="427"/>
        <v>0</v>
      </c>
      <c r="AJ114" s="568">
        <f t="shared" ref="AJ114:AK114" si="542">SUM(AJ115)</f>
        <v>0</v>
      </c>
      <c r="AK114" s="568">
        <f t="shared" si="542"/>
        <v>0</v>
      </c>
      <c r="AL114" s="166">
        <f t="shared" si="428"/>
        <v>102904000</v>
      </c>
      <c r="AM114" s="262">
        <f t="shared" si="429"/>
        <v>45001000</v>
      </c>
      <c r="AN114" s="568">
        <f t="shared" ref="AN114:AO114" si="543">SUM(AN115)</f>
        <v>45001000</v>
      </c>
      <c r="AO114" s="568">
        <f t="shared" si="543"/>
        <v>0</v>
      </c>
      <c r="AP114" s="262">
        <f t="shared" si="430"/>
        <v>23163000</v>
      </c>
      <c r="AQ114" s="568">
        <f t="shared" ref="AQ114:AR114" si="544">SUM(AQ115)</f>
        <v>23163000</v>
      </c>
      <c r="AR114" s="568">
        <f t="shared" si="544"/>
        <v>0</v>
      </c>
      <c r="AS114" s="262">
        <f t="shared" si="431"/>
        <v>34740000</v>
      </c>
      <c r="AT114" s="568">
        <f t="shared" ref="AT114:AU114" si="545">SUM(AT115)</f>
        <v>34740000</v>
      </c>
      <c r="AU114" s="568">
        <f t="shared" si="545"/>
        <v>0</v>
      </c>
      <c r="AV114" s="166">
        <f t="shared" si="410"/>
        <v>0</v>
      </c>
      <c r="AW114" s="262">
        <f t="shared" si="432"/>
        <v>0</v>
      </c>
      <c r="AX114" s="568">
        <f t="shared" ref="AX114" si="546">SUM(AX115)</f>
        <v>0</v>
      </c>
      <c r="AY114" s="568">
        <f t="shared" ref="AY114" si="547">SUM(AY115)</f>
        <v>0</v>
      </c>
      <c r="AZ114" s="166">
        <f t="shared" si="433"/>
        <v>0</v>
      </c>
      <c r="BA114" s="262">
        <f t="shared" si="434"/>
        <v>0</v>
      </c>
      <c r="BB114" s="568">
        <f t="shared" ref="BB114:BC114" si="548">SUM(BB115)</f>
        <v>0</v>
      </c>
      <c r="BC114" s="568">
        <f t="shared" si="548"/>
        <v>0</v>
      </c>
    </row>
    <row r="115" spans="1:55" ht="13.8" outlineLevel="2">
      <c r="A115" s="131"/>
      <c r="B115" s="20"/>
      <c r="D115" s="19"/>
      <c r="E115" s="63"/>
      <c r="F115" s="22" t="s">
        <v>405</v>
      </c>
      <c r="G115" s="30" t="s">
        <v>72</v>
      </c>
      <c r="H115" s="164">
        <f t="shared" si="408"/>
        <v>113096000</v>
      </c>
      <c r="I115" s="260">
        <f t="shared" si="421"/>
        <v>0</v>
      </c>
      <c r="J115" s="169">
        <f>SUM(J116:J117)</f>
        <v>0</v>
      </c>
      <c r="K115" s="169">
        <f>SUM(K116:K117)</f>
        <v>0</v>
      </c>
      <c r="L115" s="504">
        <f>SUM(L116:L117)</f>
        <v>0</v>
      </c>
      <c r="M115" s="504">
        <f>SUM(M116:M117)</f>
        <v>0</v>
      </c>
      <c r="N115" s="166">
        <f t="shared" si="400"/>
        <v>10192000</v>
      </c>
      <c r="O115" s="262">
        <f t="shared" si="401"/>
        <v>3621000</v>
      </c>
      <c r="P115" s="568">
        <f>SUM(P116:P117)</f>
        <v>0</v>
      </c>
      <c r="Q115" s="568">
        <f>SUM(Q116:Q117)</f>
        <v>3621000</v>
      </c>
      <c r="R115" s="262">
        <f t="shared" si="402"/>
        <v>6571000</v>
      </c>
      <c r="S115" s="568">
        <f>SUM(S116:S117)</f>
        <v>0</v>
      </c>
      <c r="T115" s="568">
        <f>SUM(T116:T117)</f>
        <v>6571000</v>
      </c>
      <c r="U115" s="166">
        <f t="shared" si="409"/>
        <v>0</v>
      </c>
      <c r="V115" s="262">
        <f t="shared" si="422"/>
        <v>0</v>
      </c>
      <c r="W115" s="568">
        <f>SUM(W116:W117)</f>
        <v>0</v>
      </c>
      <c r="X115" s="568">
        <f>SUM(X116:X117)</f>
        <v>0</v>
      </c>
      <c r="Y115" s="262">
        <f t="shared" si="423"/>
        <v>0</v>
      </c>
      <c r="Z115" s="568">
        <f t="shared" ref="Z115:AA115" si="549">SUM(Z116:Z117)</f>
        <v>0</v>
      </c>
      <c r="AA115" s="568">
        <f t="shared" si="549"/>
        <v>0</v>
      </c>
      <c r="AB115" s="262">
        <f t="shared" si="424"/>
        <v>0</v>
      </c>
      <c r="AC115" s="568">
        <f t="shared" ref="AC115:AD115" si="550">SUM(AC116:AC117)</f>
        <v>0</v>
      </c>
      <c r="AD115" s="568">
        <f t="shared" si="550"/>
        <v>0</v>
      </c>
      <c r="AE115" s="262">
        <f t="shared" si="425"/>
        <v>0</v>
      </c>
      <c r="AF115" s="568">
        <f t="shared" ref="AF115" si="551">SUM(AF116:AF117)</f>
        <v>0</v>
      </c>
      <c r="AG115" s="568">
        <f t="shared" ref="AG115" si="552">SUM(AG116:AG117)</f>
        <v>0</v>
      </c>
      <c r="AH115" s="166">
        <f t="shared" si="426"/>
        <v>0</v>
      </c>
      <c r="AI115" s="262">
        <f t="shared" si="427"/>
        <v>0</v>
      </c>
      <c r="AJ115" s="568">
        <f t="shared" ref="AJ115:AK115" si="553">SUM(AJ116:AJ117)</f>
        <v>0</v>
      </c>
      <c r="AK115" s="568">
        <f t="shared" si="553"/>
        <v>0</v>
      </c>
      <c r="AL115" s="166">
        <f t="shared" si="428"/>
        <v>102904000</v>
      </c>
      <c r="AM115" s="262">
        <f t="shared" si="429"/>
        <v>45001000</v>
      </c>
      <c r="AN115" s="568">
        <f t="shared" ref="AN115:AO115" si="554">SUM(AN116:AN117)</f>
        <v>45001000</v>
      </c>
      <c r="AO115" s="568">
        <f t="shared" si="554"/>
        <v>0</v>
      </c>
      <c r="AP115" s="262">
        <f t="shared" si="430"/>
        <v>23163000</v>
      </c>
      <c r="AQ115" s="568">
        <f t="shared" ref="AQ115:AR115" si="555">SUM(AQ116:AQ117)</f>
        <v>23163000</v>
      </c>
      <c r="AR115" s="568">
        <f t="shared" si="555"/>
        <v>0</v>
      </c>
      <c r="AS115" s="262">
        <f t="shared" si="431"/>
        <v>34740000</v>
      </c>
      <c r="AT115" s="568">
        <f t="shared" ref="AT115:AU115" si="556">SUM(AT116:AT117)</f>
        <v>34740000</v>
      </c>
      <c r="AU115" s="568">
        <f t="shared" si="556"/>
        <v>0</v>
      </c>
      <c r="AV115" s="166">
        <f t="shared" si="410"/>
        <v>0</v>
      </c>
      <c r="AW115" s="262">
        <f t="shared" si="432"/>
        <v>0</v>
      </c>
      <c r="AX115" s="568">
        <f t="shared" ref="AX115" si="557">SUM(AX116:AX117)</f>
        <v>0</v>
      </c>
      <c r="AY115" s="568">
        <f t="shared" ref="AY115" si="558">SUM(AY116:AY117)</f>
        <v>0</v>
      </c>
      <c r="AZ115" s="166">
        <f t="shared" si="433"/>
        <v>0</v>
      </c>
      <c r="BA115" s="262">
        <f t="shared" si="434"/>
        <v>0</v>
      </c>
      <c r="BB115" s="568">
        <f t="shared" ref="BB115:BC115" si="559">SUM(BB116:BB117)</f>
        <v>0</v>
      </c>
      <c r="BC115" s="568">
        <f t="shared" si="559"/>
        <v>0</v>
      </c>
    </row>
    <row r="116" spans="1:55" ht="13.8" outlineLevel="3">
      <c r="A116" s="131"/>
      <c r="B116" s="20"/>
      <c r="D116" s="19"/>
      <c r="E116" s="63"/>
      <c r="F116" s="136" t="s">
        <v>682</v>
      </c>
      <c r="G116" s="27" t="s">
        <v>713</v>
      </c>
      <c r="H116" s="164">
        <f t="shared" si="408"/>
        <v>113096000</v>
      </c>
      <c r="I116" s="260">
        <f t="shared" si="421"/>
        <v>0</v>
      </c>
      <c r="J116" s="167"/>
      <c r="K116" s="167"/>
      <c r="L116" s="264"/>
      <c r="M116" s="264"/>
      <c r="N116" s="166">
        <f t="shared" si="400"/>
        <v>10192000</v>
      </c>
      <c r="O116" s="262">
        <f t="shared" si="401"/>
        <v>3621000</v>
      </c>
      <c r="P116" s="167"/>
      <c r="Q116" s="167">
        <v>3621000</v>
      </c>
      <c r="R116" s="262">
        <f t="shared" si="402"/>
        <v>6571000</v>
      </c>
      <c r="S116" s="167"/>
      <c r="T116" s="167">
        <v>6571000</v>
      </c>
      <c r="U116" s="166">
        <f t="shared" si="409"/>
        <v>0</v>
      </c>
      <c r="V116" s="262">
        <f t="shared" si="422"/>
        <v>0</v>
      </c>
      <c r="W116" s="167"/>
      <c r="X116" s="167"/>
      <c r="Y116" s="262">
        <f t="shared" si="423"/>
        <v>0</v>
      </c>
      <c r="Z116" s="167"/>
      <c r="AA116" s="167"/>
      <c r="AB116" s="262">
        <f t="shared" si="424"/>
        <v>0</v>
      </c>
      <c r="AC116" s="167"/>
      <c r="AD116" s="167"/>
      <c r="AE116" s="262">
        <f t="shared" si="425"/>
        <v>0</v>
      </c>
      <c r="AF116" s="167"/>
      <c r="AG116" s="167"/>
      <c r="AH116" s="166">
        <f t="shared" si="426"/>
        <v>0</v>
      </c>
      <c r="AI116" s="262">
        <f t="shared" si="427"/>
        <v>0</v>
      </c>
      <c r="AJ116" s="167"/>
      <c r="AK116" s="167"/>
      <c r="AL116" s="166">
        <f t="shared" si="428"/>
        <v>102904000</v>
      </c>
      <c r="AM116" s="262">
        <f t="shared" si="429"/>
        <v>45001000</v>
      </c>
      <c r="AN116" s="167">
        <v>45001000</v>
      </c>
      <c r="AO116" s="167"/>
      <c r="AP116" s="262">
        <f t="shared" si="430"/>
        <v>23163000</v>
      </c>
      <c r="AQ116" s="167">
        <v>23163000</v>
      </c>
      <c r="AR116" s="167"/>
      <c r="AS116" s="262">
        <f t="shared" si="431"/>
        <v>34740000</v>
      </c>
      <c r="AT116" s="167">
        <v>34740000</v>
      </c>
      <c r="AU116" s="167"/>
      <c r="AV116" s="166">
        <f t="shared" si="410"/>
        <v>0</v>
      </c>
      <c r="AW116" s="262">
        <f t="shared" si="432"/>
        <v>0</v>
      </c>
      <c r="AX116" s="167"/>
      <c r="AY116" s="167"/>
      <c r="AZ116" s="166">
        <f t="shared" si="433"/>
        <v>0</v>
      </c>
      <c r="BA116" s="262">
        <f t="shared" si="434"/>
        <v>0</v>
      </c>
      <c r="BB116" s="167"/>
      <c r="BC116" s="167"/>
    </row>
    <row r="117" spans="1:55" ht="13.8" outlineLevel="3">
      <c r="A117" s="131"/>
      <c r="B117" s="20"/>
      <c r="D117" s="19"/>
      <c r="E117" s="63"/>
      <c r="F117" s="136" t="s">
        <v>685</v>
      </c>
      <c r="G117" s="27" t="s">
        <v>689</v>
      </c>
      <c r="H117" s="164">
        <f t="shared" si="408"/>
        <v>0</v>
      </c>
      <c r="I117" s="260">
        <f t="shared" si="421"/>
        <v>0</v>
      </c>
      <c r="J117" s="167"/>
      <c r="K117" s="167"/>
      <c r="L117" s="264"/>
      <c r="M117" s="264"/>
      <c r="N117" s="166">
        <f t="shared" si="400"/>
        <v>0</v>
      </c>
      <c r="O117" s="262">
        <f t="shared" si="401"/>
        <v>0</v>
      </c>
      <c r="P117" s="167"/>
      <c r="Q117" s="167"/>
      <c r="R117" s="262">
        <f t="shared" si="402"/>
        <v>0</v>
      </c>
      <c r="S117" s="167"/>
      <c r="T117" s="167"/>
      <c r="U117" s="166">
        <f t="shared" si="409"/>
        <v>0</v>
      </c>
      <c r="V117" s="262">
        <f t="shared" si="422"/>
        <v>0</v>
      </c>
      <c r="W117" s="167"/>
      <c r="X117" s="167"/>
      <c r="Y117" s="262">
        <f t="shared" si="423"/>
        <v>0</v>
      </c>
      <c r="Z117" s="167"/>
      <c r="AA117" s="167"/>
      <c r="AB117" s="262">
        <f t="shared" si="424"/>
        <v>0</v>
      </c>
      <c r="AC117" s="167"/>
      <c r="AD117" s="167"/>
      <c r="AE117" s="262">
        <f t="shared" si="425"/>
        <v>0</v>
      </c>
      <c r="AF117" s="167"/>
      <c r="AG117" s="167"/>
      <c r="AH117" s="166">
        <f t="shared" si="426"/>
        <v>0</v>
      </c>
      <c r="AI117" s="262">
        <f t="shared" si="427"/>
        <v>0</v>
      </c>
      <c r="AJ117" s="167"/>
      <c r="AK117" s="167"/>
      <c r="AL117" s="166">
        <f t="shared" si="428"/>
        <v>0</v>
      </c>
      <c r="AM117" s="262">
        <f t="shared" si="429"/>
        <v>0</v>
      </c>
      <c r="AN117" s="167"/>
      <c r="AO117" s="167"/>
      <c r="AP117" s="262">
        <f t="shared" si="430"/>
        <v>0</v>
      </c>
      <c r="AQ117" s="167"/>
      <c r="AR117" s="167"/>
      <c r="AS117" s="262">
        <f t="shared" si="431"/>
        <v>0</v>
      </c>
      <c r="AT117" s="167"/>
      <c r="AU117" s="167"/>
      <c r="AV117" s="166">
        <f t="shared" si="410"/>
        <v>0</v>
      </c>
      <c r="AW117" s="262">
        <f t="shared" si="432"/>
        <v>0</v>
      </c>
      <c r="AX117" s="167"/>
      <c r="AY117" s="167"/>
      <c r="AZ117" s="166">
        <f t="shared" si="433"/>
        <v>0</v>
      </c>
      <c r="BA117" s="262">
        <f t="shared" si="434"/>
        <v>0</v>
      </c>
      <c r="BB117" s="167"/>
      <c r="BC117" s="167"/>
    </row>
    <row r="118" spans="1:55" ht="13.8" outlineLevel="1">
      <c r="A118" s="131"/>
      <c r="B118" s="20"/>
      <c r="D118" s="18" t="s">
        <v>406</v>
      </c>
      <c r="E118" s="58" t="s">
        <v>335</v>
      </c>
      <c r="F118" s="22"/>
      <c r="G118" s="30"/>
      <c r="H118" s="164">
        <f t="shared" si="408"/>
        <v>13592000</v>
      </c>
      <c r="I118" s="260">
        <f t="shared" si="421"/>
        <v>0</v>
      </c>
      <c r="J118" s="169">
        <f>SUM(J119,J125,J130)</f>
        <v>0</v>
      </c>
      <c r="K118" s="169">
        <f>SUM(K119,K125,K130)</f>
        <v>0</v>
      </c>
      <c r="L118" s="504">
        <f>SUM(L119,L125,L130)</f>
        <v>0</v>
      </c>
      <c r="M118" s="504">
        <f>SUM(M119,M125,M130)</f>
        <v>0</v>
      </c>
      <c r="N118" s="166">
        <f t="shared" si="400"/>
        <v>3909000</v>
      </c>
      <c r="O118" s="262">
        <f t="shared" si="401"/>
        <v>1719000</v>
      </c>
      <c r="P118" s="568">
        <f>SUM(P119,P125,P130)</f>
        <v>0</v>
      </c>
      <c r="Q118" s="568">
        <f>SUM(Q119,Q125,Q130)</f>
        <v>1719000</v>
      </c>
      <c r="R118" s="262">
        <f t="shared" si="402"/>
        <v>2190000</v>
      </c>
      <c r="S118" s="568">
        <f>SUM(S119,S125,S130)</f>
        <v>0</v>
      </c>
      <c r="T118" s="568">
        <f>SUM(T119,T125,T130)</f>
        <v>2190000</v>
      </c>
      <c r="U118" s="166">
        <f t="shared" si="409"/>
        <v>7296000</v>
      </c>
      <c r="V118" s="262">
        <f t="shared" si="422"/>
        <v>2355000</v>
      </c>
      <c r="W118" s="568">
        <f>SUM(W119,W125,W130)</f>
        <v>2343000</v>
      </c>
      <c r="X118" s="568">
        <f>SUM(X119,X125,X130)</f>
        <v>12000</v>
      </c>
      <c r="Y118" s="262">
        <f t="shared" si="423"/>
        <v>1521000</v>
      </c>
      <c r="Z118" s="568">
        <f>SUM(Z119,Z125,Z130)</f>
        <v>1497000</v>
      </c>
      <c r="AA118" s="568">
        <f>SUM(AA119,AA125,AA130)</f>
        <v>24000</v>
      </c>
      <c r="AB118" s="262">
        <f t="shared" si="424"/>
        <v>1800000</v>
      </c>
      <c r="AC118" s="568">
        <f>SUM(AC119,AC125,AC130)</f>
        <v>1782000</v>
      </c>
      <c r="AD118" s="568">
        <f>SUM(AD119,AD125,AD130)</f>
        <v>18000</v>
      </c>
      <c r="AE118" s="262">
        <f t="shared" si="425"/>
        <v>1620000</v>
      </c>
      <c r="AF118" s="568">
        <f>SUM(AF119,AF125,AF130)</f>
        <v>1605000</v>
      </c>
      <c r="AG118" s="568">
        <f>SUM(AG119,AG125,AG130)</f>
        <v>15000</v>
      </c>
      <c r="AH118" s="166">
        <f>SUM(AI118)</f>
        <v>0</v>
      </c>
      <c r="AI118" s="262">
        <f t="shared" si="427"/>
        <v>0</v>
      </c>
      <c r="AJ118" s="568">
        <f>SUM(AJ119,AJ125,AJ130)</f>
        <v>0</v>
      </c>
      <c r="AK118" s="568">
        <f>SUM(AK119,AK125,AK130)</f>
        <v>0</v>
      </c>
      <c r="AL118" s="166">
        <f t="shared" si="428"/>
        <v>0</v>
      </c>
      <c r="AM118" s="262">
        <f t="shared" si="429"/>
        <v>0</v>
      </c>
      <c r="AN118" s="568">
        <f>SUM(AN119,AN125,AN130)</f>
        <v>0</v>
      </c>
      <c r="AO118" s="568">
        <f>SUM(AO119,AO125,AO130)</f>
        <v>0</v>
      </c>
      <c r="AP118" s="262">
        <f t="shared" si="430"/>
        <v>0</v>
      </c>
      <c r="AQ118" s="568">
        <f>SUM(AQ119,AQ125,AQ130)</f>
        <v>0</v>
      </c>
      <c r="AR118" s="568">
        <f>SUM(AR119,AR125,AR130)</f>
        <v>0</v>
      </c>
      <c r="AS118" s="262">
        <f t="shared" si="431"/>
        <v>0</v>
      </c>
      <c r="AT118" s="568">
        <f>SUM(AT119,AT125,AT130)</f>
        <v>0</v>
      </c>
      <c r="AU118" s="568">
        <f>SUM(AU119,AU125,AU130)</f>
        <v>0</v>
      </c>
      <c r="AV118" s="166">
        <f t="shared" si="410"/>
        <v>2387000</v>
      </c>
      <c r="AW118" s="262">
        <f t="shared" si="432"/>
        <v>2387000</v>
      </c>
      <c r="AX118" s="568">
        <f>SUM(AX119,AX125,AX130)</f>
        <v>2385000</v>
      </c>
      <c r="AY118" s="568">
        <f>SUM(AY119,AY125,AY130)</f>
        <v>2000</v>
      </c>
      <c r="AZ118" s="166">
        <f t="shared" si="433"/>
        <v>0</v>
      </c>
      <c r="BA118" s="262">
        <f t="shared" si="434"/>
        <v>0</v>
      </c>
      <c r="BB118" s="568">
        <f>SUM(BB119,BB125,BB130)</f>
        <v>0</v>
      </c>
      <c r="BC118" s="568">
        <f>SUM(BC119,BC125,BC130)</f>
        <v>0</v>
      </c>
    </row>
    <row r="119" spans="1:55" ht="13.8" outlineLevel="2">
      <c r="A119" s="131"/>
      <c r="B119" s="20"/>
      <c r="D119" s="19"/>
      <c r="E119" s="63"/>
      <c r="F119" s="22" t="s">
        <v>407</v>
      </c>
      <c r="G119" s="30" t="s">
        <v>408</v>
      </c>
      <c r="H119" s="164">
        <f>SUM(I119,U119,AH119,AL119,AV119,AZ119,N119)</f>
        <v>12534000</v>
      </c>
      <c r="I119" s="260">
        <f t="shared" si="421"/>
        <v>0</v>
      </c>
      <c r="J119" s="504">
        <f>SUM(J120:J124)</f>
        <v>0</v>
      </c>
      <c r="K119" s="504">
        <f>SUM(K120:K124)</f>
        <v>0</v>
      </c>
      <c r="L119" s="504">
        <f>SUM(L120:L124)</f>
        <v>0</v>
      </c>
      <c r="M119" s="504">
        <f>SUM(M120:M124)</f>
        <v>0</v>
      </c>
      <c r="N119" s="166">
        <f t="shared" si="400"/>
        <v>3909000</v>
      </c>
      <c r="O119" s="262">
        <f t="shared" si="401"/>
        <v>1719000</v>
      </c>
      <c r="P119" s="568">
        <f>SUM(P120:P124)</f>
        <v>0</v>
      </c>
      <c r="Q119" s="568">
        <f>SUM(Q120:Q124)</f>
        <v>1719000</v>
      </c>
      <c r="R119" s="262">
        <f t="shared" si="402"/>
        <v>2190000</v>
      </c>
      <c r="S119" s="568">
        <f>SUM(S120:S124)</f>
        <v>0</v>
      </c>
      <c r="T119" s="568">
        <f>SUM(T120:T124)</f>
        <v>2190000</v>
      </c>
      <c r="U119" s="166">
        <f t="shared" si="409"/>
        <v>6477000</v>
      </c>
      <c r="V119" s="262">
        <f>SUM(W119:X119)</f>
        <v>2118000</v>
      </c>
      <c r="W119" s="568">
        <f>SUM(W120:W124)</f>
        <v>2118000</v>
      </c>
      <c r="X119" s="568">
        <f>SUM(X120:X124)</f>
        <v>0</v>
      </c>
      <c r="Y119" s="262">
        <f t="shared" si="423"/>
        <v>1290000</v>
      </c>
      <c r="Z119" s="568">
        <f>SUM(Z120:Z124)</f>
        <v>1290000</v>
      </c>
      <c r="AA119" s="568">
        <f>SUM(AA120:AA124)</f>
        <v>0</v>
      </c>
      <c r="AB119" s="262">
        <f t="shared" si="424"/>
        <v>1623000</v>
      </c>
      <c r="AC119" s="568">
        <f>SUM(AC120:AC124)</f>
        <v>1623000</v>
      </c>
      <c r="AD119" s="568">
        <f>SUM(AD120:AD124)</f>
        <v>0</v>
      </c>
      <c r="AE119" s="262">
        <f t="shared" si="425"/>
        <v>1446000</v>
      </c>
      <c r="AF119" s="568">
        <f>SUM(AF120:AF124)</f>
        <v>1446000</v>
      </c>
      <c r="AG119" s="568">
        <f>SUM(AG120:AG124)</f>
        <v>0</v>
      </c>
      <c r="AH119" s="166">
        <f t="shared" si="426"/>
        <v>0</v>
      </c>
      <c r="AI119" s="262">
        <f t="shared" si="427"/>
        <v>0</v>
      </c>
      <c r="AJ119" s="568">
        <f>SUM(AJ120:AJ124)</f>
        <v>0</v>
      </c>
      <c r="AK119" s="568">
        <f>SUM(AK120:AK124)</f>
        <v>0</v>
      </c>
      <c r="AL119" s="166">
        <f t="shared" si="428"/>
        <v>0</v>
      </c>
      <c r="AM119" s="262">
        <f t="shared" si="429"/>
        <v>0</v>
      </c>
      <c r="AN119" s="568">
        <f>SUM(AN120:AN124)</f>
        <v>0</v>
      </c>
      <c r="AO119" s="568">
        <f>SUM(AO120:AO124)</f>
        <v>0</v>
      </c>
      <c r="AP119" s="262">
        <f t="shared" si="430"/>
        <v>0</v>
      </c>
      <c r="AQ119" s="568">
        <f>SUM(AQ120:AQ124)</f>
        <v>0</v>
      </c>
      <c r="AR119" s="568">
        <f>SUM(AR120:AR124)</f>
        <v>0</v>
      </c>
      <c r="AS119" s="262">
        <f t="shared" si="431"/>
        <v>0</v>
      </c>
      <c r="AT119" s="568">
        <f>SUM(AT120:AT124)</f>
        <v>0</v>
      </c>
      <c r="AU119" s="568">
        <f>SUM(AU120:AU124)</f>
        <v>0</v>
      </c>
      <c r="AV119" s="166">
        <f t="shared" si="410"/>
        <v>2148000</v>
      </c>
      <c r="AW119" s="262">
        <f t="shared" si="432"/>
        <v>2148000</v>
      </c>
      <c r="AX119" s="568">
        <f>SUM(AX120:AX124)</f>
        <v>2148000</v>
      </c>
      <c r="AY119" s="568">
        <f>SUM(AY120:AY124)</f>
        <v>0</v>
      </c>
      <c r="AZ119" s="166">
        <f t="shared" si="433"/>
        <v>0</v>
      </c>
      <c r="BA119" s="262">
        <f t="shared" si="434"/>
        <v>0</v>
      </c>
      <c r="BB119" s="568">
        <f>SUM(BB120:BB124)</f>
        <v>0</v>
      </c>
      <c r="BC119" s="568">
        <f>SUM(BC120:BC124)</f>
        <v>0</v>
      </c>
    </row>
    <row r="120" spans="1:55" ht="13.8" outlineLevel="3">
      <c r="A120" s="131"/>
      <c r="B120" s="20"/>
      <c r="D120" s="19"/>
      <c r="E120" s="63"/>
      <c r="F120" s="136" t="s">
        <v>682</v>
      </c>
      <c r="G120" s="27" t="s">
        <v>958</v>
      </c>
      <c r="H120" s="164">
        <f t="shared" si="408"/>
        <v>0</v>
      </c>
      <c r="I120" s="260">
        <f t="shared" si="421"/>
        <v>0</v>
      </c>
      <c r="J120" s="167"/>
      <c r="K120" s="264"/>
      <c r="L120" s="264"/>
      <c r="M120" s="264"/>
      <c r="N120" s="166">
        <f t="shared" si="400"/>
        <v>0</v>
      </c>
      <c r="O120" s="262">
        <f t="shared" si="401"/>
        <v>0</v>
      </c>
      <c r="P120" s="167"/>
      <c r="Q120" s="167"/>
      <c r="R120" s="262">
        <f t="shared" si="402"/>
        <v>0</v>
      </c>
      <c r="S120" s="167"/>
      <c r="T120" s="167"/>
      <c r="U120" s="166">
        <f t="shared" si="409"/>
        <v>0</v>
      </c>
      <c r="V120" s="262">
        <f t="shared" si="422"/>
        <v>0</v>
      </c>
      <c r="W120" s="167">
        <v>0</v>
      </c>
      <c r="X120" s="167"/>
      <c r="Y120" s="262">
        <f t="shared" si="423"/>
        <v>0</v>
      </c>
      <c r="Z120" s="167">
        <v>0</v>
      </c>
      <c r="AA120" s="167"/>
      <c r="AB120" s="262">
        <f t="shared" si="424"/>
        <v>0</v>
      </c>
      <c r="AC120" s="167"/>
      <c r="AD120" s="167"/>
      <c r="AE120" s="262">
        <f t="shared" si="425"/>
        <v>0</v>
      </c>
      <c r="AF120" s="167"/>
      <c r="AG120" s="167"/>
      <c r="AH120" s="166">
        <f t="shared" si="426"/>
        <v>0</v>
      </c>
      <c r="AI120" s="262">
        <f t="shared" si="427"/>
        <v>0</v>
      </c>
      <c r="AJ120" s="167"/>
      <c r="AK120" s="167"/>
      <c r="AL120" s="166">
        <f t="shared" si="428"/>
        <v>0</v>
      </c>
      <c r="AM120" s="262">
        <f t="shared" si="429"/>
        <v>0</v>
      </c>
      <c r="AN120" s="167"/>
      <c r="AO120" s="167"/>
      <c r="AP120" s="262">
        <f t="shared" si="430"/>
        <v>0</v>
      </c>
      <c r="AQ120" s="167"/>
      <c r="AR120" s="167"/>
      <c r="AS120" s="262">
        <f t="shared" si="431"/>
        <v>0</v>
      </c>
      <c r="AT120" s="167"/>
      <c r="AU120" s="167"/>
      <c r="AV120" s="166">
        <f t="shared" si="410"/>
        <v>0</v>
      </c>
      <c r="AW120" s="262">
        <f t="shared" si="432"/>
        <v>0</v>
      </c>
      <c r="AX120" s="167"/>
      <c r="AY120" s="167"/>
      <c r="AZ120" s="166">
        <f t="shared" si="433"/>
        <v>0</v>
      </c>
      <c r="BA120" s="262">
        <f t="shared" si="434"/>
        <v>0</v>
      </c>
      <c r="BB120" s="167"/>
      <c r="BC120" s="167"/>
    </row>
    <row r="121" spans="1:55" ht="13.8" outlineLevel="3">
      <c r="A121" s="131"/>
      <c r="B121" s="20"/>
      <c r="D121" s="19"/>
      <c r="E121" s="63"/>
      <c r="F121" s="136" t="s">
        <v>683</v>
      </c>
      <c r="G121" s="27" t="s">
        <v>925</v>
      </c>
      <c r="H121" s="164">
        <f t="shared" si="408"/>
        <v>0</v>
      </c>
      <c r="I121" s="260">
        <f t="shared" ref="I121:I122" si="560">SUM(J121:M121)</f>
        <v>0</v>
      </c>
      <c r="J121" s="167"/>
      <c r="K121" s="264"/>
      <c r="L121" s="264"/>
      <c r="M121" s="264"/>
      <c r="N121" s="166">
        <f t="shared" si="400"/>
        <v>0</v>
      </c>
      <c r="O121" s="262">
        <f t="shared" si="401"/>
        <v>0</v>
      </c>
      <c r="P121" s="167"/>
      <c r="Q121" s="167"/>
      <c r="R121" s="262">
        <f t="shared" si="402"/>
        <v>0</v>
      </c>
      <c r="S121" s="167"/>
      <c r="T121" s="167"/>
      <c r="U121" s="166">
        <f t="shared" si="409"/>
        <v>0</v>
      </c>
      <c r="V121" s="262">
        <f t="shared" ref="V121:V122" si="561">SUM(W121:X121)</f>
        <v>0</v>
      </c>
      <c r="W121" s="167">
        <v>0</v>
      </c>
      <c r="X121" s="167"/>
      <c r="Y121" s="262">
        <f t="shared" ref="Y121:Y122" si="562">SUM(Z121:AA121)</f>
        <v>0</v>
      </c>
      <c r="Z121" s="167"/>
      <c r="AA121" s="167"/>
      <c r="AB121" s="262">
        <f t="shared" ref="AB121:AB122" si="563">SUM(AC121:AD121)</f>
        <v>0</v>
      </c>
      <c r="AC121" s="167"/>
      <c r="AD121" s="167"/>
      <c r="AE121" s="262">
        <f t="shared" ref="AE121:AE122" si="564">SUM(AF121:AG121)</f>
        <v>0</v>
      </c>
      <c r="AF121" s="167"/>
      <c r="AG121" s="167"/>
      <c r="AH121" s="166">
        <f t="shared" ref="AH121:AH122" si="565">SUM(AI121)</f>
        <v>0</v>
      </c>
      <c r="AI121" s="262">
        <f t="shared" ref="AI121:AI122" si="566">SUM(AJ121:AK121)</f>
        <v>0</v>
      </c>
      <c r="AJ121" s="167"/>
      <c r="AK121" s="167"/>
      <c r="AL121" s="166">
        <f t="shared" ref="AL121:AL122" si="567">SUM(AM121,AS121,AP121)</f>
        <v>0</v>
      </c>
      <c r="AM121" s="262">
        <f t="shared" ref="AM121:AM122" si="568">SUM(AN121:AO121)</f>
        <v>0</v>
      </c>
      <c r="AN121" s="167"/>
      <c r="AO121" s="167"/>
      <c r="AP121" s="262">
        <f t="shared" ref="AP121:AP122" si="569">SUM(AQ121:AR121)</f>
        <v>0</v>
      </c>
      <c r="AQ121" s="167"/>
      <c r="AR121" s="167"/>
      <c r="AS121" s="262">
        <f t="shared" ref="AS121:AS122" si="570">SUM(AT121:AU121)</f>
        <v>0</v>
      </c>
      <c r="AT121" s="167"/>
      <c r="AU121" s="167"/>
      <c r="AV121" s="166">
        <f t="shared" ref="AV121:AV122" si="571">SUM(AW121)</f>
        <v>0</v>
      </c>
      <c r="AW121" s="262">
        <f t="shared" ref="AW121:AW122" si="572">SUM(AX121:AY121)</f>
        <v>0</v>
      </c>
      <c r="AX121" s="167"/>
      <c r="AY121" s="167"/>
      <c r="AZ121" s="166">
        <f t="shared" ref="AZ121:AZ122" si="573">SUM(BA121)</f>
        <v>0</v>
      </c>
      <c r="BA121" s="262">
        <f t="shared" ref="BA121:BA122" si="574">SUM(BB121:BC121)</f>
        <v>0</v>
      </c>
      <c r="BB121" s="167"/>
      <c r="BC121" s="167"/>
    </row>
    <row r="122" spans="1:55" s="398" customFormat="1" ht="13.8" outlineLevel="3">
      <c r="A122" s="399"/>
      <c r="B122" s="400"/>
      <c r="D122" s="401"/>
      <c r="E122" s="402"/>
      <c r="F122" s="385" t="s">
        <v>684</v>
      </c>
      <c r="G122" s="378" t="s">
        <v>923</v>
      </c>
      <c r="H122" s="403">
        <f t="shared" si="408"/>
        <v>4629000</v>
      </c>
      <c r="I122" s="260">
        <f t="shared" si="560"/>
        <v>0</v>
      </c>
      <c r="J122" s="167"/>
      <c r="K122" s="264"/>
      <c r="L122" s="264"/>
      <c r="M122" s="264"/>
      <c r="N122" s="166">
        <f t="shared" si="400"/>
        <v>0</v>
      </c>
      <c r="O122" s="262">
        <f t="shared" si="401"/>
        <v>0</v>
      </c>
      <c r="P122" s="167"/>
      <c r="Q122" s="167"/>
      <c r="R122" s="262">
        <f t="shared" si="402"/>
        <v>0</v>
      </c>
      <c r="S122" s="167"/>
      <c r="T122" s="167"/>
      <c r="U122" s="166">
        <f t="shared" si="409"/>
        <v>4230000</v>
      </c>
      <c r="V122" s="262">
        <f t="shared" si="561"/>
        <v>792000</v>
      </c>
      <c r="W122" s="167">
        <v>792000</v>
      </c>
      <c r="X122" s="167"/>
      <c r="Y122" s="262">
        <f t="shared" si="562"/>
        <v>1152000</v>
      </c>
      <c r="Z122" s="167">
        <v>1152000</v>
      </c>
      <c r="AA122" s="167"/>
      <c r="AB122" s="262">
        <f t="shared" si="563"/>
        <v>1260000</v>
      </c>
      <c r="AC122" s="167">
        <v>1260000</v>
      </c>
      <c r="AD122" s="167"/>
      <c r="AE122" s="262">
        <f t="shared" si="564"/>
        <v>1026000</v>
      </c>
      <c r="AF122" s="167">
        <v>1026000</v>
      </c>
      <c r="AG122" s="167"/>
      <c r="AH122" s="166">
        <f t="shared" si="565"/>
        <v>0</v>
      </c>
      <c r="AI122" s="262">
        <f t="shared" si="566"/>
        <v>0</v>
      </c>
      <c r="AJ122" s="167"/>
      <c r="AK122" s="167"/>
      <c r="AL122" s="166">
        <f t="shared" si="567"/>
        <v>0</v>
      </c>
      <c r="AM122" s="262">
        <f t="shared" si="568"/>
        <v>0</v>
      </c>
      <c r="AN122" s="167"/>
      <c r="AO122" s="167"/>
      <c r="AP122" s="262">
        <f t="shared" si="569"/>
        <v>0</v>
      </c>
      <c r="AQ122" s="167"/>
      <c r="AR122" s="167"/>
      <c r="AS122" s="262">
        <f t="shared" si="570"/>
        <v>0</v>
      </c>
      <c r="AT122" s="167"/>
      <c r="AU122" s="167"/>
      <c r="AV122" s="166">
        <f t="shared" si="571"/>
        <v>399000</v>
      </c>
      <c r="AW122" s="262">
        <f t="shared" si="572"/>
        <v>399000</v>
      </c>
      <c r="AX122" s="167">
        <v>399000</v>
      </c>
      <c r="AY122" s="167"/>
      <c r="AZ122" s="166">
        <f t="shared" si="573"/>
        <v>0</v>
      </c>
      <c r="BA122" s="262">
        <f t="shared" si="574"/>
        <v>0</v>
      </c>
      <c r="BB122" s="167"/>
      <c r="BC122" s="167"/>
    </row>
    <row r="123" spans="1:55" s="398" customFormat="1" ht="13.8" outlineLevel="3">
      <c r="A123" s="399"/>
      <c r="B123" s="400"/>
      <c r="D123" s="401"/>
      <c r="E123" s="402"/>
      <c r="F123" s="385" t="s">
        <v>690</v>
      </c>
      <c r="G123" s="378" t="s">
        <v>924</v>
      </c>
      <c r="H123" s="403">
        <f t="shared" si="408"/>
        <v>3996000</v>
      </c>
      <c r="I123" s="260">
        <f t="shared" si="421"/>
        <v>0</v>
      </c>
      <c r="J123" s="167"/>
      <c r="K123" s="264"/>
      <c r="L123" s="264"/>
      <c r="M123" s="264"/>
      <c r="N123" s="166">
        <f t="shared" si="400"/>
        <v>0</v>
      </c>
      <c r="O123" s="262">
        <f t="shared" si="401"/>
        <v>0</v>
      </c>
      <c r="P123" s="167"/>
      <c r="Q123" s="167"/>
      <c r="R123" s="262">
        <f t="shared" si="402"/>
        <v>0</v>
      </c>
      <c r="S123" s="167"/>
      <c r="T123" s="167"/>
      <c r="U123" s="166">
        <f t="shared" si="409"/>
        <v>2247000</v>
      </c>
      <c r="V123" s="262">
        <f t="shared" si="422"/>
        <v>1326000</v>
      </c>
      <c r="W123" s="167">
        <v>1326000</v>
      </c>
      <c r="X123" s="167"/>
      <c r="Y123" s="262">
        <f t="shared" si="423"/>
        <v>138000</v>
      </c>
      <c r="Z123" s="167">
        <v>138000</v>
      </c>
      <c r="AA123" s="167"/>
      <c r="AB123" s="262">
        <f t="shared" si="424"/>
        <v>363000</v>
      </c>
      <c r="AC123" s="167">
        <v>363000</v>
      </c>
      <c r="AD123" s="167"/>
      <c r="AE123" s="262">
        <f t="shared" si="425"/>
        <v>420000</v>
      </c>
      <c r="AF123" s="167">
        <v>420000</v>
      </c>
      <c r="AG123" s="167"/>
      <c r="AH123" s="166">
        <f t="shared" si="426"/>
        <v>0</v>
      </c>
      <c r="AI123" s="262">
        <f t="shared" si="427"/>
        <v>0</v>
      </c>
      <c r="AJ123" s="167"/>
      <c r="AK123" s="167"/>
      <c r="AL123" s="166">
        <f t="shared" si="428"/>
        <v>0</v>
      </c>
      <c r="AM123" s="262">
        <f t="shared" si="429"/>
        <v>0</v>
      </c>
      <c r="AN123" s="167"/>
      <c r="AO123" s="167"/>
      <c r="AP123" s="262">
        <f t="shared" si="430"/>
        <v>0</v>
      </c>
      <c r="AQ123" s="167"/>
      <c r="AR123" s="167"/>
      <c r="AS123" s="262">
        <f t="shared" si="431"/>
        <v>0</v>
      </c>
      <c r="AT123" s="167"/>
      <c r="AU123" s="167"/>
      <c r="AV123" s="166">
        <f t="shared" si="410"/>
        <v>1749000</v>
      </c>
      <c r="AW123" s="262">
        <f t="shared" si="432"/>
        <v>1749000</v>
      </c>
      <c r="AX123" s="167">
        <v>1749000</v>
      </c>
      <c r="AY123" s="167"/>
      <c r="AZ123" s="166">
        <f t="shared" si="433"/>
        <v>0</v>
      </c>
      <c r="BA123" s="262">
        <f t="shared" si="434"/>
        <v>0</v>
      </c>
      <c r="BB123" s="167"/>
      <c r="BC123" s="167"/>
    </row>
    <row r="124" spans="1:55" s="398" customFormat="1" ht="13.8" outlineLevel="3">
      <c r="A124" s="399"/>
      <c r="B124" s="400"/>
      <c r="D124" s="401"/>
      <c r="E124" s="402"/>
      <c r="F124" s="600" t="s">
        <v>691</v>
      </c>
      <c r="G124" s="601" t="s">
        <v>1008</v>
      </c>
      <c r="H124" s="403">
        <f t="shared" ref="H124" si="575">SUM(I124,U124,AH124,AL124,AV124,AZ124,N124)</f>
        <v>3909000</v>
      </c>
      <c r="I124" s="260">
        <f t="shared" ref="I124" si="576">SUM(J124:M124)</f>
        <v>0</v>
      </c>
      <c r="J124" s="167"/>
      <c r="K124" s="264"/>
      <c r="L124" s="264"/>
      <c r="M124" s="264"/>
      <c r="N124" s="166">
        <f t="shared" si="400"/>
        <v>3909000</v>
      </c>
      <c r="O124" s="262">
        <f t="shared" si="401"/>
        <v>1719000</v>
      </c>
      <c r="P124" s="167"/>
      <c r="Q124" s="167">
        <v>1719000</v>
      </c>
      <c r="R124" s="262">
        <f t="shared" si="402"/>
        <v>2190000</v>
      </c>
      <c r="S124" s="167"/>
      <c r="T124" s="167">
        <v>2190000</v>
      </c>
      <c r="U124" s="166">
        <f t="shared" ref="U124" si="577">SUM(V124,Y124,AB124,AE124)</f>
        <v>0</v>
      </c>
      <c r="V124" s="262">
        <f t="shared" ref="V124" si="578">SUM(W124:X124)</f>
        <v>0</v>
      </c>
      <c r="W124" s="167"/>
      <c r="X124" s="167"/>
      <c r="Y124" s="262">
        <f t="shared" ref="Y124" si="579">SUM(Z124:AA124)</f>
        <v>0</v>
      </c>
      <c r="Z124" s="167"/>
      <c r="AA124" s="167"/>
      <c r="AB124" s="262">
        <f t="shared" ref="AB124" si="580">SUM(AC124:AD124)</f>
        <v>0</v>
      </c>
      <c r="AC124" s="167"/>
      <c r="AD124" s="167"/>
      <c r="AE124" s="262">
        <f t="shared" ref="AE124" si="581">SUM(AF124:AG124)</f>
        <v>0</v>
      </c>
      <c r="AF124" s="167"/>
      <c r="AG124" s="167"/>
      <c r="AH124" s="166">
        <f t="shared" ref="AH124" si="582">SUM(AI124)</f>
        <v>0</v>
      </c>
      <c r="AI124" s="262">
        <f t="shared" ref="AI124" si="583">SUM(AJ124:AK124)</f>
        <v>0</v>
      </c>
      <c r="AJ124" s="167"/>
      <c r="AK124" s="167"/>
      <c r="AL124" s="166">
        <f t="shared" ref="AL124" si="584">SUM(AM124,AS124,AP124)</f>
        <v>0</v>
      </c>
      <c r="AM124" s="262">
        <f t="shared" ref="AM124" si="585">SUM(AN124:AO124)</f>
        <v>0</v>
      </c>
      <c r="AN124" s="167"/>
      <c r="AO124" s="167"/>
      <c r="AP124" s="262">
        <f t="shared" ref="AP124" si="586">SUM(AQ124:AR124)</f>
        <v>0</v>
      </c>
      <c r="AQ124" s="167"/>
      <c r="AR124" s="167"/>
      <c r="AS124" s="262">
        <f t="shared" ref="AS124" si="587">SUM(AT124:AU124)</f>
        <v>0</v>
      </c>
      <c r="AT124" s="167"/>
      <c r="AU124" s="167"/>
      <c r="AV124" s="166">
        <f t="shared" ref="AV124" si="588">SUM(AW124)</f>
        <v>0</v>
      </c>
      <c r="AW124" s="262">
        <f t="shared" ref="AW124" si="589">SUM(AX124:AY124)</f>
        <v>0</v>
      </c>
      <c r="AX124" s="167"/>
      <c r="AY124" s="167"/>
      <c r="AZ124" s="166">
        <f t="shared" ref="AZ124" si="590">SUM(BA124)</f>
        <v>0</v>
      </c>
      <c r="BA124" s="262">
        <f t="shared" ref="BA124" si="591">SUM(BB124:BC124)</f>
        <v>0</v>
      </c>
      <c r="BB124" s="167"/>
      <c r="BC124" s="167"/>
    </row>
    <row r="125" spans="1:55" ht="13.8" outlineLevel="2">
      <c r="A125" s="131"/>
      <c r="B125" s="20"/>
      <c r="F125" s="22" t="s">
        <v>409</v>
      </c>
      <c r="G125" s="30" t="s">
        <v>411</v>
      </c>
      <c r="H125" s="164">
        <f t="shared" si="408"/>
        <v>43000</v>
      </c>
      <c r="I125" s="260">
        <f t="shared" si="421"/>
        <v>0</v>
      </c>
      <c r="J125" s="169">
        <f>SUM(J126:J129)</f>
        <v>0</v>
      </c>
      <c r="K125" s="169">
        <f>SUM(K126:K129)</f>
        <v>0</v>
      </c>
      <c r="L125" s="504">
        <f>SUM(L126:L129)</f>
        <v>0</v>
      </c>
      <c r="M125" s="504">
        <f>SUM(M126:M129)</f>
        <v>0</v>
      </c>
      <c r="N125" s="166">
        <f t="shared" si="400"/>
        <v>0</v>
      </c>
      <c r="O125" s="262">
        <f>SUM(P125:Q125)</f>
        <v>0</v>
      </c>
      <c r="P125" s="568">
        <f>SUM(P126:P129)</f>
        <v>0</v>
      </c>
      <c r="Q125" s="568">
        <f>SUM(Q126:Q129)</f>
        <v>0</v>
      </c>
      <c r="R125" s="262">
        <f>SUM(S125:T125)</f>
        <v>0</v>
      </c>
      <c r="S125" s="568">
        <f>SUM(S126:S129)</f>
        <v>0</v>
      </c>
      <c r="T125" s="568">
        <f>SUM(T126:T129)</f>
        <v>0</v>
      </c>
      <c r="U125" s="166">
        <f t="shared" si="409"/>
        <v>43000</v>
      </c>
      <c r="V125" s="262">
        <f t="shared" si="422"/>
        <v>43000</v>
      </c>
      <c r="W125" s="568">
        <f>SUM(W126:W129)</f>
        <v>39000</v>
      </c>
      <c r="X125" s="568">
        <f>SUM(X126:X129)</f>
        <v>4000</v>
      </c>
      <c r="Y125" s="262">
        <f t="shared" si="423"/>
        <v>0</v>
      </c>
      <c r="Z125" s="568">
        <f>SUM(Z126:Z129)</f>
        <v>0</v>
      </c>
      <c r="AA125" s="568">
        <f>SUM(AA126:AA129)</f>
        <v>0</v>
      </c>
      <c r="AB125" s="262">
        <f t="shared" si="424"/>
        <v>0</v>
      </c>
      <c r="AC125" s="568">
        <f>SUM(AC126:AC129)</f>
        <v>0</v>
      </c>
      <c r="AD125" s="568">
        <f>SUM(AD126:AD129)</f>
        <v>0</v>
      </c>
      <c r="AE125" s="262">
        <f t="shared" si="425"/>
        <v>0</v>
      </c>
      <c r="AF125" s="568">
        <f>SUM(AF126:AF129)</f>
        <v>0</v>
      </c>
      <c r="AG125" s="568">
        <f>SUM(AG126:AG129)</f>
        <v>0</v>
      </c>
      <c r="AH125" s="166">
        <f t="shared" si="426"/>
        <v>0</v>
      </c>
      <c r="AI125" s="262">
        <f t="shared" si="427"/>
        <v>0</v>
      </c>
      <c r="AJ125" s="568">
        <f>SUM(AJ126:AJ129)</f>
        <v>0</v>
      </c>
      <c r="AK125" s="568">
        <f>SUM(AK126:AK129)</f>
        <v>0</v>
      </c>
      <c r="AL125" s="166">
        <f t="shared" si="428"/>
        <v>0</v>
      </c>
      <c r="AM125" s="262">
        <f t="shared" si="429"/>
        <v>0</v>
      </c>
      <c r="AN125" s="568">
        <f>SUM(AN126:AN129)</f>
        <v>0</v>
      </c>
      <c r="AO125" s="568">
        <f>SUM(AO126:AO129)</f>
        <v>0</v>
      </c>
      <c r="AP125" s="262">
        <f t="shared" si="430"/>
        <v>0</v>
      </c>
      <c r="AQ125" s="568">
        <f>SUM(AQ126:AQ129)</f>
        <v>0</v>
      </c>
      <c r="AR125" s="568">
        <f>SUM(AR126:AR129)</f>
        <v>0</v>
      </c>
      <c r="AS125" s="262">
        <f t="shared" si="431"/>
        <v>0</v>
      </c>
      <c r="AT125" s="568">
        <f>SUM(AT126:AT129)</f>
        <v>0</v>
      </c>
      <c r="AU125" s="568">
        <f>SUM(AU126:AU129)</f>
        <v>0</v>
      </c>
      <c r="AV125" s="166">
        <f t="shared" si="410"/>
        <v>0</v>
      </c>
      <c r="AW125" s="262">
        <f t="shared" si="432"/>
        <v>0</v>
      </c>
      <c r="AX125" s="568">
        <f>SUM(AX126:AX129)</f>
        <v>0</v>
      </c>
      <c r="AY125" s="568">
        <f>SUM(AY126:AY129)</f>
        <v>0</v>
      </c>
      <c r="AZ125" s="166">
        <f t="shared" si="433"/>
        <v>0</v>
      </c>
      <c r="BA125" s="262">
        <f t="shared" si="434"/>
        <v>0</v>
      </c>
      <c r="BB125" s="568">
        <f>SUM(BB126:BB129)</f>
        <v>0</v>
      </c>
      <c r="BC125" s="568">
        <f>SUM(BC126:BC129)</f>
        <v>0</v>
      </c>
    </row>
    <row r="126" spans="1:55" ht="13.8" outlineLevel="3">
      <c r="A126" s="131"/>
      <c r="B126" s="20"/>
      <c r="D126" s="19"/>
      <c r="E126" s="63"/>
      <c r="F126" s="136" t="s">
        <v>682</v>
      </c>
      <c r="G126" s="27" t="s">
        <v>725</v>
      </c>
      <c r="H126" s="164">
        <f t="shared" si="408"/>
        <v>0</v>
      </c>
      <c r="I126" s="260">
        <f t="shared" si="421"/>
        <v>0</v>
      </c>
      <c r="J126" s="167"/>
      <c r="K126" s="167"/>
      <c r="L126" s="264"/>
      <c r="M126" s="264"/>
      <c r="N126" s="166">
        <f t="shared" si="400"/>
        <v>0</v>
      </c>
      <c r="O126" s="262">
        <f t="shared" si="401"/>
        <v>0</v>
      </c>
      <c r="P126" s="167"/>
      <c r="Q126" s="167"/>
      <c r="R126" s="262">
        <f t="shared" si="402"/>
        <v>0</v>
      </c>
      <c r="S126" s="167"/>
      <c r="T126" s="167"/>
      <c r="U126" s="166">
        <f t="shared" si="409"/>
        <v>0</v>
      </c>
      <c r="V126" s="262">
        <f t="shared" si="422"/>
        <v>0</v>
      </c>
      <c r="W126" s="167"/>
      <c r="X126" s="167"/>
      <c r="Y126" s="262">
        <f t="shared" si="423"/>
        <v>0</v>
      </c>
      <c r="Z126" s="167">
        <v>0</v>
      </c>
      <c r="AA126" s="167"/>
      <c r="AB126" s="262">
        <f t="shared" si="424"/>
        <v>0</v>
      </c>
      <c r="AC126" s="167"/>
      <c r="AD126" s="167"/>
      <c r="AE126" s="262">
        <f t="shared" si="425"/>
        <v>0</v>
      </c>
      <c r="AF126" s="167"/>
      <c r="AG126" s="167"/>
      <c r="AH126" s="166">
        <f t="shared" si="426"/>
        <v>0</v>
      </c>
      <c r="AI126" s="262">
        <f t="shared" si="427"/>
        <v>0</v>
      </c>
      <c r="AJ126" s="167"/>
      <c r="AK126" s="167"/>
      <c r="AL126" s="166">
        <f t="shared" si="428"/>
        <v>0</v>
      </c>
      <c r="AM126" s="262">
        <f t="shared" si="429"/>
        <v>0</v>
      </c>
      <c r="AN126" s="167"/>
      <c r="AO126" s="167"/>
      <c r="AP126" s="262">
        <f t="shared" si="430"/>
        <v>0</v>
      </c>
      <c r="AQ126" s="167"/>
      <c r="AR126" s="167"/>
      <c r="AS126" s="262">
        <f t="shared" si="431"/>
        <v>0</v>
      </c>
      <c r="AT126" s="167"/>
      <c r="AU126" s="167"/>
      <c r="AV126" s="166">
        <f t="shared" si="410"/>
        <v>0</v>
      </c>
      <c r="AW126" s="262">
        <f t="shared" si="432"/>
        <v>0</v>
      </c>
      <c r="AX126" s="167"/>
      <c r="AY126" s="167"/>
      <c r="AZ126" s="166">
        <f t="shared" si="433"/>
        <v>0</v>
      </c>
      <c r="BA126" s="262">
        <f t="shared" si="434"/>
        <v>0</v>
      </c>
      <c r="BB126" s="167"/>
      <c r="BC126" s="167"/>
    </row>
    <row r="127" spans="1:55" ht="13.8" outlineLevel="3">
      <c r="A127" s="131"/>
      <c r="B127" s="20"/>
      <c r="D127" s="19"/>
      <c r="E127" s="63"/>
      <c r="F127" s="136" t="s">
        <v>683</v>
      </c>
      <c r="G127" s="27" t="s">
        <v>994</v>
      </c>
      <c r="H127" s="164">
        <f t="shared" ref="H127:H128" si="592">SUM(I127,U127,AH127,AL127,AV127,AZ127,N127)</f>
        <v>4000</v>
      </c>
      <c r="I127" s="260">
        <f t="shared" ref="I127:I128" si="593">SUM(J127:M127)</f>
        <v>0</v>
      </c>
      <c r="J127" s="167"/>
      <c r="K127" s="167"/>
      <c r="L127" s="264"/>
      <c r="M127" s="264"/>
      <c r="N127" s="166">
        <f t="shared" ref="N127:N128" si="594">SUM(O127,R127)</f>
        <v>0</v>
      </c>
      <c r="O127" s="262">
        <f t="shared" ref="O127:O128" si="595">SUM(P127:Q127)</f>
        <v>0</v>
      </c>
      <c r="P127" s="167"/>
      <c r="Q127" s="167"/>
      <c r="R127" s="262">
        <f t="shared" ref="R127:R128" si="596">SUM(S127:T127)</f>
        <v>0</v>
      </c>
      <c r="S127" s="167"/>
      <c r="T127" s="167"/>
      <c r="U127" s="166">
        <f t="shared" ref="U127:U128" si="597">SUM(V127,Y127,AB127,AE127)</f>
        <v>4000</v>
      </c>
      <c r="V127" s="262">
        <f t="shared" ref="V127:V128" si="598">SUM(W127:X127)</f>
        <v>4000</v>
      </c>
      <c r="W127" s="167"/>
      <c r="X127" s="167">
        <v>4000</v>
      </c>
      <c r="Y127" s="262">
        <f t="shared" ref="Y127:Y128" si="599">SUM(Z127:AA127)</f>
        <v>0</v>
      </c>
      <c r="Z127" s="167">
        <v>0</v>
      </c>
      <c r="AA127" s="167"/>
      <c r="AB127" s="262">
        <f t="shared" ref="AB127:AB128" si="600">SUM(AC127:AD127)</f>
        <v>0</v>
      </c>
      <c r="AC127" s="167"/>
      <c r="AD127" s="167"/>
      <c r="AE127" s="262">
        <f t="shared" ref="AE127:AE128" si="601">SUM(AF127:AG127)</f>
        <v>0</v>
      </c>
      <c r="AF127" s="167"/>
      <c r="AG127" s="167"/>
      <c r="AH127" s="166">
        <f t="shared" ref="AH127:AH128" si="602">SUM(AI127)</f>
        <v>0</v>
      </c>
      <c r="AI127" s="262">
        <f t="shared" ref="AI127:AI128" si="603">SUM(AJ127:AK127)</f>
        <v>0</v>
      </c>
      <c r="AJ127" s="167"/>
      <c r="AK127" s="167"/>
      <c r="AL127" s="166">
        <f t="shared" ref="AL127:AL128" si="604">SUM(AM127,AS127,AP127)</f>
        <v>0</v>
      </c>
      <c r="AM127" s="262">
        <f t="shared" ref="AM127:AM128" si="605">SUM(AN127:AO127)</f>
        <v>0</v>
      </c>
      <c r="AN127" s="167"/>
      <c r="AO127" s="167"/>
      <c r="AP127" s="262">
        <f t="shared" ref="AP127:AP128" si="606">SUM(AQ127:AR127)</f>
        <v>0</v>
      </c>
      <c r="AQ127" s="167"/>
      <c r="AR127" s="167"/>
      <c r="AS127" s="262">
        <f t="shared" ref="AS127:AS128" si="607">SUM(AT127:AU127)</f>
        <v>0</v>
      </c>
      <c r="AT127" s="167"/>
      <c r="AU127" s="167"/>
      <c r="AV127" s="166">
        <f t="shared" ref="AV127:AV128" si="608">SUM(AW127)</f>
        <v>0</v>
      </c>
      <c r="AW127" s="262">
        <f t="shared" ref="AW127:AW128" si="609">SUM(AX127:AY127)</f>
        <v>0</v>
      </c>
      <c r="AX127" s="167"/>
      <c r="AY127" s="167"/>
      <c r="AZ127" s="166">
        <f t="shared" ref="AZ127:AZ128" si="610">SUM(BA127)</f>
        <v>0</v>
      </c>
      <c r="BA127" s="262">
        <f t="shared" ref="BA127:BA128" si="611">SUM(BB127:BC127)</f>
        <v>0</v>
      </c>
      <c r="BB127" s="167"/>
      <c r="BC127" s="167"/>
    </row>
    <row r="128" spans="1:55" ht="13.8" outlineLevel="3">
      <c r="A128" s="131"/>
      <c r="B128" s="20"/>
      <c r="D128" s="19"/>
      <c r="E128" s="63"/>
      <c r="F128" s="593" t="s">
        <v>684</v>
      </c>
      <c r="G128" s="594" t="s">
        <v>995</v>
      </c>
      <c r="H128" s="164">
        <f t="shared" si="592"/>
        <v>27000</v>
      </c>
      <c r="I128" s="260">
        <f t="shared" si="593"/>
        <v>0</v>
      </c>
      <c r="J128" s="167"/>
      <c r="K128" s="167"/>
      <c r="L128" s="264"/>
      <c r="M128" s="264"/>
      <c r="N128" s="166">
        <f t="shared" si="594"/>
        <v>0</v>
      </c>
      <c r="O128" s="262">
        <f t="shared" si="595"/>
        <v>0</v>
      </c>
      <c r="P128" s="167"/>
      <c r="Q128" s="167"/>
      <c r="R128" s="262">
        <f t="shared" si="596"/>
        <v>0</v>
      </c>
      <c r="S128" s="167"/>
      <c r="T128" s="167"/>
      <c r="U128" s="166">
        <f t="shared" si="597"/>
        <v>27000</v>
      </c>
      <c r="V128" s="262">
        <f t="shared" si="598"/>
        <v>27000</v>
      </c>
      <c r="W128" s="167">
        <v>27000</v>
      </c>
      <c r="X128" s="167"/>
      <c r="Y128" s="262">
        <f t="shared" si="599"/>
        <v>0</v>
      </c>
      <c r="Z128" s="167">
        <v>0</v>
      </c>
      <c r="AA128" s="167"/>
      <c r="AB128" s="262">
        <f t="shared" si="600"/>
        <v>0</v>
      </c>
      <c r="AC128" s="167"/>
      <c r="AD128" s="167"/>
      <c r="AE128" s="262">
        <f t="shared" si="601"/>
        <v>0</v>
      </c>
      <c r="AF128" s="167"/>
      <c r="AG128" s="167"/>
      <c r="AH128" s="166">
        <f t="shared" si="602"/>
        <v>0</v>
      </c>
      <c r="AI128" s="262">
        <f t="shared" si="603"/>
        <v>0</v>
      </c>
      <c r="AJ128" s="167"/>
      <c r="AK128" s="167"/>
      <c r="AL128" s="166">
        <f t="shared" si="604"/>
        <v>0</v>
      </c>
      <c r="AM128" s="262">
        <f t="shared" si="605"/>
        <v>0</v>
      </c>
      <c r="AN128" s="167"/>
      <c r="AO128" s="167"/>
      <c r="AP128" s="262">
        <f t="shared" si="606"/>
        <v>0</v>
      </c>
      <c r="AQ128" s="167"/>
      <c r="AR128" s="167"/>
      <c r="AS128" s="262">
        <f t="shared" si="607"/>
        <v>0</v>
      </c>
      <c r="AT128" s="167"/>
      <c r="AU128" s="167"/>
      <c r="AV128" s="166">
        <f t="shared" si="608"/>
        <v>0</v>
      </c>
      <c r="AW128" s="262">
        <f t="shared" si="609"/>
        <v>0</v>
      </c>
      <c r="AX128" s="167"/>
      <c r="AY128" s="167"/>
      <c r="AZ128" s="166">
        <f t="shared" si="610"/>
        <v>0</v>
      </c>
      <c r="BA128" s="262">
        <f t="shared" si="611"/>
        <v>0</v>
      </c>
      <c r="BB128" s="167"/>
      <c r="BC128" s="167"/>
    </row>
    <row r="129" spans="1:55" ht="13.8" outlineLevel="3">
      <c r="A129" s="131"/>
      <c r="B129" s="20"/>
      <c r="D129" s="19"/>
      <c r="E129" s="63"/>
      <c r="F129" s="593" t="s">
        <v>690</v>
      </c>
      <c r="G129" s="594" t="s">
        <v>996</v>
      </c>
      <c r="H129" s="164">
        <f t="shared" si="408"/>
        <v>12000</v>
      </c>
      <c r="I129" s="260">
        <f t="shared" si="421"/>
        <v>0</v>
      </c>
      <c r="J129" s="167"/>
      <c r="K129" s="167"/>
      <c r="L129" s="264"/>
      <c r="M129" s="264"/>
      <c r="N129" s="166">
        <f t="shared" si="400"/>
        <v>0</v>
      </c>
      <c r="O129" s="262">
        <f t="shared" si="401"/>
        <v>0</v>
      </c>
      <c r="P129" s="167"/>
      <c r="Q129" s="167"/>
      <c r="R129" s="262">
        <f t="shared" si="402"/>
        <v>0</v>
      </c>
      <c r="S129" s="167"/>
      <c r="T129" s="167"/>
      <c r="U129" s="166">
        <f t="shared" si="409"/>
        <v>12000</v>
      </c>
      <c r="V129" s="262">
        <f t="shared" si="422"/>
        <v>12000</v>
      </c>
      <c r="W129" s="167">
        <v>12000</v>
      </c>
      <c r="X129" s="167"/>
      <c r="Y129" s="262">
        <f t="shared" si="423"/>
        <v>0</v>
      </c>
      <c r="Z129" s="167">
        <v>0</v>
      </c>
      <c r="AA129" s="167">
        <v>0</v>
      </c>
      <c r="AB129" s="262">
        <f t="shared" si="424"/>
        <v>0</v>
      </c>
      <c r="AC129" s="167"/>
      <c r="AD129" s="167"/>
      <c r="AE129" s="262">
        <f t="shared" si="425"/>
        <v>0</v>
      </c>
      <c r="AF129" s="167"/>
      <c r="AG129" s="167"/>
      <c r="AH129" s="166">
        <f t="shared" si="426"/>
        <v>0</v>
      </c>
      <c r="AI129" s="262">
        <f t="shared" si="427"/>
        <v>0</v>
      </c>
      <c r="AJ129" s="167"/>
      <c r="AK129" s="167"/>
      <c r="AL129" s="166">
        <f t="shared" si="428"/>
        <v>0</v>
      </c>
      <c r="AM129" s="262">
        <f t="shared" si="429"/>
        <v>0</v>
      </c>
      <c r="AN129" s="167"/>
      <c r="AO129" s="167"/>
      <c r="AP129" s="262">
        <f t="shared" si="430"/>
        <v>0</v>
      </c>
      <c r="AQ129" s="167"/>
      <c r="AR129" s="167"/>
      <c r="AS129" s="262">
        <f t="shared" si="431"/>
        <v>0</v>
      </c>
      <c r="AT129" s="167"/>
      <c r="AU129" s="167"/>
      <c r="AV129" s="166">
        <f t="shared" si="410"/>
        <v>0</v>
      </c>
      <c r="AW129" s="262">
        <f t="shared" si="432"/>
        <v>0</v>
      </c>
      <c r="AX129" s="167"/>
      <c r="AY129" s="167"/>
      <c r="AZ129" s="166">
        <f t="shared" si="433"/>
        <v>0</v>
      </c>
      <c r="BA129" s="262">
        <f t="shared" si="434"/>
        <v>0</v>
      </c>
      <c r="BB129" s="167"/>
      <c r="BC129" s="167"/>
    </row>
    <row r="130" spans="1:55" ht="13.8" outlineLevel="2">
      <c r="A130" s="131"/>
      <c r="B130" s="20"/>
      <c r="F130" s="22" t="s">
        <v>410</v>
      </c>
      <c r="G130" s="30" t="s">
        <v>412</v>
      </c>
      <c r="H130" s="164">
        <f t="shared" si="408"/>
        <v>1015000</v>
      </c>
      <c r="I130" s="260">
        <f t="shared" si="421"/>
        <v>0</v>
      </c>
      <c r="J130" s="169">
        <f>SUM(J131:J135)</f>
        <v>0</v>
      </c>
      <c r="K130" s="169">
        <f>SUM(K131:K135)</f>
        <v>0</v>
      </c>
      <c r="L130" s="504">
        <f>SUM(L131:L135)</f>
        <v>0</v>
      </c>
      <c r="M130" s="504">
        <f>SUM(M131:M135)</f>
        <v>0</v>
      </c>
      <c r="N130" s="166">
        <f t="shared" si="400"/>
        <v>0</v>
      </c>
      <c r="O130" s="262">
        <f t="shared" si="401"/>
        <v>0</v>
      </c>
      <c r="P130" s="568">
        <f>SUM(P131:P135)</f>
        <v>0</v>
      </c>
      <c r="Q130" s="568">
        <f>SUM(Q131:Q135)</f>
        <v>0</v>
      </c>
      <c r="R130" s="262">
        <f t="shared" si="402"/>
        <v>0</v>
      </c>
      <c r="S130" s="568">
        <f>SUM(S131:S135)</f>
        <v>0</v>
      </c>
      <c r="T130" s="568">
        <f>SUM(T131:T135)</f>
        <v>0</v>
      </c>
      <c r="U130" s="166">
        <f t="shared" si="409"/>
        <v>776000</v>
      </c>
      <c r="V130" s="262">
        <f t="shared" si="422"/>
        <v>194000</v>
      </c>
      <c r="W130" s="568">
        <f>SUM(W131:W135)</f>
        <v>186000</v>
      </c>
      <c r="X130" s="568">
        <f>SUM(X131:X135)</f>
        <v>8000</v>
      </c>
      <c r="Y130" s="262">
        <f t="shared" si="423"/>
        <v>231000</v>
      </c>
      <c r="Z130" s="568">
        <f t="shared" ref="Z130:AA130" si="612">SUM(Z131:Z135)</f>
        <v>207000</v>
      </c>
      <c r="AA130" s="568">
        <f t="shared" si="612"/>
        <v>24000</v>
      </c>
      <c r="AB130" s="262">
        <f t="shared" si="424"/>
        <v>177000</v>
      </c>
      <c r="AC130" s="568">
        <f t="shared" ref="AC130:AD130" si="613">SUM(AC131:AC135)</f>
        <v>159000</v>
      </c>
      <c r="AD130" s="568">
        <f t="shared" si="613"/>
        <v>18000</v>
      </c>
      <c r="AE130" s="262">
        <f t="shared" si="425"/>
        <v>174000</v>
      </c>
      <c r="AF130" s="568">
        <f t="shared" ref="AF130" si="614">SUM(AF131:AF135)</f>
        <v>159000</v>
      </c>
      <c r="AG130" s="568">
        <f t="shared" ref="AG130" si="615">SUM(AG131:AG135)</f>
        <v>15000</v>
      </c>
      <c r="AH130" s="166">
        <f t="shared" si="426"/>
        <v>0</v>
      </c>
      <c r="AI130" s="262">
        <f t="shared" si="427"/>
        <v>0</v>
      </c>
      <c r="AJ130" s="568">
        <f t="shared" ref="AJ130:AK130" si="616">SUM(AJ131:AJ135)</f>
        <v>0</v>
      </c>
      <c r="AK130" s="568">
        <f t="shared" si="616"/>
        <v>0</v>
      </c>
      <c r="AL130" s="166">
        <f t="shared" si="428"/>
        <v>0</v>
      </c>
      <c r="AM130" s="262">
        <f t="shared" si="429"/>
        <v>0</v>
      </c>
      <c r="AN130" s="568">
        <f t="shared" ref="AN130" si="617">SUM(AN131:AN135)</f>
        <v>0</v>
      </c>
      <c r="AO130" s="568">
        <f t="shared" ref="AO130" si="618">SUM(AO131:AO135)</f>
        <v>0</v>
      </c>
      <c r="AP130" s="262">
        <f t="shared" si="430"/>
        <v>0</v>
      </c>
      <c r="AQ130" s="568">
        <f t="shared" ref="AQ130" si="619">SUM(AQ131:AQ135)</f>
        <v>0</v>
      </c>
      <c r="AR130" s="568">
        <f t="shared" ref="AR130" si="620">SUM(AR131:AR135)</f>
        <v>0</v>
      </c>
      <c r="AS130" s="262">
        <f t="shared" si="431"/>
        <v>0</v>
      </c>
      <c r="AT130" s="568">
        <f t="shared" ref="AT130:AU130" si="621">SUM(AT131:AT135)</f>
        <v>0</v>
      </c>
      <c r="AU130" s="568">
        <f t="shared" si="621"/>
        <v>0</v>
      </c>
      <c r="AV130" s="166">
        <f t="shared" si="410"/>
        <v>239000</v>
      </c>
      <c r="AW130" s="262">
        <f t="shared" si="432"/>
        <v>239000</v>
      </c>
      <c r="AX130" s="568">
        <f t="shared" ref="AX130:AY130" si="622">SUM(AX131:AX135)</f>
        <v>237000</v>
      </c>
      <c r="AY130" s="568">
        <f t="shared" si="622"/>
        <v>2000</v>
      </c>
      <c r="AZ130" s="166">
        <f t="shared" si="433"/>
        <v>0</v>
      </c>
      <c r="BA130" s="262">
        <f t="shared" si="434"/>
        <v>0</v>
      </c>
      <c r="BB130" s="568">
        <f t="shared" ref="BB130" si="623">SUM(BB131:BB135)</f>
        <v>0</v>
      </c>
      <c r="BC130" s="568">
        <f t="shared" ref="BC130" si="624">SUM(BC131:BC135)</f>
        <v>0</v>
      </c>
    </row>
    <row r="131" spans="1:55" ht="13.8" outlineLevel="3">
      <c r="A131" s="131"/>
      <c r="B131" s="20"/>
      <c r="D131" s="19"/>
      <c r="E131" s="63"/>
      <c r="F131" s="136" t="s">
        <v>682</v>
      </c>
      <c r="G131" s="27" t="s">
        <v>726</v>
      </c>
      <c r="H131" s="164">
        <f t="shared" si="408"/>
        <v>0</v>
      </c>
      <c r="I131" s="260">
        <f t="shared" si="421"/>
        <v>0</v>
      </c>
      <c r="J131" s="167"/>
      <c r="K131" s="264"/>
      <c r="L131" s="264"/>
      <c r="M131" s="264"/>
      <c r="N131" s="166">
        <f t="shared" si="400"/>
        <v>0</v>
      </c>
      <c r="O131" s="262">
        <f t="shared" si="401"/>
        <v>0</v>
      </c>
      <c r="P131" s="167"/>
      <c r="Q131" s="167"/>
      <c r="R131" s="262">
        <f t="shared" si="402"/>
        <v>0</v>
      </c>
      <c r="S131" s="167"/>
      <c r="T131" s="167"/>
      <c r="U131" s="166">
        <f t="shared" si="409"/>
        <v>0</v>
      </c>
      <c r="V131" s="262">
        <f t="shared" si="422"/>
        <v>0</v>
      </c>
      <c r="W131" s="167">
        <v>0</v>
      </c>
      <c r="X131" s="167"/>
      <c r="Y131" s="262">
        <f t="shared" si="423"/>
        <v>0</v>
      </c>
      <c r="Z131" s="167">
        <v>0</v>
      </c>
      <c r="AA131" s="167"/>
      <c r="AB131" s="262">
        <f t="shared" si="424"/>
        <v>0</v>
      </c>
      <c r="AC131" s="167"/>
      <c r="AD131" s="167"/>
      <c r="AE131" s="262">
        <f t="shared" si="425"/>
        <v>0</v>
      </c>
      <c r="AF131" s="167"/>
      <c r="AG131" s="167"/>
      <c r="AH131" s="166">
        <f t="shared" si="426"/>
        <v>0</v>
      </c>
      <c r="AI131" s="262">
        <f t="shared" si="427"/>
        <v>0</v>
      </c>
      <c r="AJ131" s="167"/>
      <c r="AK131" s="167"/>
      <c r="AL131" s="166">
        <f t="shared" si="428"/>
        <v>0</v>
      </c>
      <c r="AM131" s="262">
        <f t="shared" si="429"/>
        <v>0</v>
      </c>
      <c r="AN131" s="167"/>
      <c r="AO131" s="167"/>
      <c r="AP131" s="262">
        <f t="shared" si="430"/>
        <v>0</v>
      </c>
      <c r="AQ131" s="167"/>
      <c r="AR131" s="167"/>
      <c r="AS131" s="262">
        <f t="shared" si="431"/>
        <v>0</v>
      </c>
      <c r="AT131" s="167"/>
      <c r="AU131" s="167"/>
      <c r="AV131" s="166">
        <f t="shared" si="410"/>
        <v>0</v>
      </c>
      <c r="AW131" s="262">
        <f t="shared" si="432"/>
        <v>0</v>
      </c>
      <c r="AX131" s="167"/>
      <c r="AY131" s="167"/>
      <c r="AZ131" s="166">
        <f t="shared" si="433"/>
        <v>0</v>
      </c>
      <c r="BA131" s="262">
        <f t="shared" si="434"/>
        <v>0</v>
      </c>
      <c r="BB131" s="167"/>
      <c r="BC131" s="167"/>
    </row>
    <row r="132" spans="1:55" ht="13.8" outlineLevel="3">
      <c r="A132" s="131"/>
      <c r="B132" s="20"/>
      <c r="D132" s="19"/>
      <c r="E132" s="63"/>
      <c r="F132" s="136" t="s">
        <v>683</v>
      </c>
      <c r="G132" s="27" t="s">
        <v>727</v>
      </c>
      <c r="H132" s="164">
        <f t="shared" si="408"/>
        <v>67000</v>
      </c>
      <c r="I132" s="260">
        <f t="shared" si="421"/>
        <v>0</v>
      </c>
      <c r="J132" s="167"/>
      <c r="K132" s="264"/>
      <c r="L132" s="264"/>
      <c r="M132" s="264"/>
      <c r="N132" s="166">
        <f t="shared" si="400"/>
        <v>0</v>
      </c>
      <c r="O132" s="262">
        <f t="shared" si="401"/>
        <v>0</v>
      </c>
      <c r="P132" s="167"/>
      <c r="Q132" s="167"/>
      <c r="R132" s="262">
        <f t="shared" si="402"/>
        <v>0</v>
      </c>
      <c r="S132" s="167"/>
      <c r="T132" s="167"/>
      <c r="U132" s="166">
        <f t="shared" si="409"/>
        <v>65000</v>
      </c>
      <c r="V132" s="262">
        <f t="shared" si="422"/>
        <v>8000</v>
      </c>
      <c r="W132" s="167">
        <v>0</v>
      </c>
      <c r="X132" s="167">
        <v>8000</v>
      </c>
      <c r="Y132" s="262">
        <f t="shared" si="423"/>
        <v>24000</v>
      </c>
      <c r="Z132" s="167">
        <v>0</v>
      </c>
      <c r="AA132" s="167">
        <v>24000</v>
      </c>
      <c r="AB132" s="262">
        <f t="shared" si="424"/>
        <v>18000</v>
      </c>
      <c r="AC132" s="167"/>
      <c r="AD132" s="167">
        <v>18000</v>
      </c>
      <c r="AE132" s="262">
        <f t="shared" si="425"/>
        <v>15000</v>
      </c>
      <c r="AF132" s="167"/>
      <c r="AG132" s="167">
        <v>15000</v>
      </c>
      <c r="AH132" s="166">
        <f t="shared" si="426"/>
        <v>0</v>
      </c>
      <c r="AI132" s="262">
        <f t="shared" si="427"/>
        <v>0</v>
      </c>
      <c r="AJ132" s="167"/>
      <c r="AK132" s="167"/>
      <c r="AL132" s="166">
        <f t="shared" si="428"/>
        <v>0</v>
      </c>
      <c r="AM132" s="262">
        <f t="shared" si="429"/>
        <v>0</v>
      </c>
      <c r="AN132" s="167"/>
      <c r="AO132" s="167"/>
      <c r="AP132" s="262">
        <f t="shared" si="430"/>
        <v>0</v>
      </c>
      <c r="AQ132" s="167"/>
      <c r="AR132" s="167"/>
      <c r="AS132" s="262">
        <f t="shared" si="431"/>
        <v>0</v>
      </c>
      <c r="AT132" s="167"/>
      <c r="AU132" s="167"/>
      <c r="AV132" s="166">
        <f t="shared" si="410"/>
        <v>2000</v>
      </c>
      <c r="AW132" s="262">
        <f t="shared" si="432"/>
        <v>2000</v>
      </c>
      <c r="AX132" s="167"/>
      <c r="AY132" s="167">
        <v>2000</v>
      </c>
      <c r="AZ132" s="166">
        <f t="shared" si="433"/>
        <v>0</v>
      </c>
      <c r="BA132" s="262">
        <f t="shared" si="434"/>
        <v>0</v>
      </c>
      <c r="BB132" s="167"/>
      <c r="BC132" s="167"/>
    </row>
    <row r="133" spans="1:55" ht="13.8" outlineLevel="3">
      <c r="A133" s="131"/>
      <c r="B133" s="20"/>
      <c r="D133" s="19"/>
      <c r="E133" s="63"/>
      <c r="F133" s="136" t="s">
        <v>680</v>
      </c>
      <c r="G133" s="27" t="s">
        <v>926</v>
      </c>
      <c r="H133" s="164">
        <f t="shared" si="408"/>
        <v>0</v>
      </c>
      <c r="I133" s="260">
        <f t="shared" ref="I133:I134" si="625">SUM(J133:M133)</f>
        <v>0</v>
      </c>
      <c r="J133" s="167"/>
      <c r="K133" s="264"/>
      <c r="L133" s="264"/>
      <c r="M133" s="264"/>
      <c r="N133" s="166">
        <f t="shared" si="400"/>
        <v>0</v>
      </c>
      <c r="O133" s="262">
        <f t="shared" si="401"/>
        <v>0</v>
      </c>
      <c r="P133" s="167"/>
      <c r="Q133" s="167"/>
      <c r="R133" s="262">
        <f t="shared" si="402"/>
        <v>0</v>
      </c>
      <c r="S133" s="167"/>
      <c r="T133" s="167"/>
      <c r="U133" s="166">
        <f t="shared" si="409"/>
        <v>0</v>
      </c>
      <c r="V133" s="262">
        <f t="shared" ref="V133:V134" si="626">SUM(W133:X133)</f>
        <v>0</v>
      </c>
      <c r="W133" s="167">
        <v>0</v>
      </c>
      <c r="X133" s="167"/>
      <c r="Y133" s="262">
        <f t="shared" ref="Y133:Y134" si="627">SUM(Z133:AA133)</f>
        <v>0</v>
      </c>
      <c r="Z133" s="167">
        <v>0</v>
      </c>
      <c r="AA133" s="167"/>
      <c r="AB133" s="262">
        <f t="shared" ref="AB133:AB134" si="628">SUM(AC133:AD133)</f>
        <v>0</v>
      </c>
      <c r="AC133" s="167"/>
      <c r="AD133" s="167"/>
      <c r="AE133" s="262">
        <f t="shared" ref="AE133:AE134" si="629">SUM(AF133:AG133)</f>
        <v>0</v>
      </c>
      <c r="AF133" s="167"/>
      <c r="AG133" s="167">
        <v>0</v>
      </c>
      <c r="AH133" s="166">
        <f t="shared" ref="AH133:AH134" si="630">SUM(AI133)</f>
        <v>0</v>
      </c>
      <c r="AI133" s="262">
        <f t="shared" ref="AI133:AI134" si="631">SUM(AJ133:AK133)</f>
        <v>0</v>
      </c>
      <c r="AJ133" s="167"/>
      <c r="AK133" s="167"/>
      <c r="AL133" s="166">
        <f t="shared" ref="AL133:AL134" si="632">SUM(AM133,AS133,AP133)</f>
        <v>0</v>
      </c>
      <c r="AM133" s="262">
        <f t="shared" ref="AM133:AM134" si="633">SUM(AN133:AO133)</f>
        <v>0</v>
      </c>
      <c r="AN133" s="167"/>
      <c r="AO133" s="167"/>
      <c r="AP133" s="262">
        <f t="shared" ref="AP133:AP134" si="634">SUM(AQ133:AR133)</f>
        <v>0</v>
      </c>
      <c r="AQ133" s="167"/>
      <c r="AR133" s="167"/>
      <c r="AS133" s="262">
        <f t="shared" ref="AS133:AS134" si="635">SUM(AT133:AU133)</f>
        <v>0</v>
      </c>
      <c r="AT133" s="167"/>
      <c r="AU133" s="167"/>
      <c r="AV133" s="166">
        <f t="shared" ref="AV133:AV134" si="636">SUM(AW133)</f>
        <v>0</v>
      </c>
      <c r="AW133" s="262">
        <f t="shared" ref="AW133:AW134" si="637">SUM(AX133:AY133)</f>
        <v>0</v>
      </c>
      <c r="AX133" s="167"/>
      <c r="AY133" s="167"/>
      <c r="AZ133" s="166">
        <f t="shared" ref="AZ133:AZ134" si="638">SUM(BA133)</f>
        <v>0</v>
      </c>
      <c r="BA133" s="262">
        <f t="shared" ref="BA133:BA134" si="639">SUM(BB133:BC133)</f>
        <v>0</v>
      </c>
      <c r="BB133" s="167"/>
      <c r="BC133" s="167"/>
    </row>
    <row r="134" spans="1:55" s="398" customFormat="1" ht="13.8" outlineLevel="3">
      <c r="A134" s="399"/>
      <c r="B134" s="400"/>
      <c r="D134" s="401"/>
      <c r="E134" s="402"/>
      <c r="F134" s="385" t="s">
        <v>684</v>
      </c>
      <c r="G134" s="378" t="s">
        <v>927</v>
      </c>
      <c r="H134" s="403">
        <f t="shared" si="408"/>
        <v>522000</v>
      </c>
      <c r="I134" s="260">
        <f t="shared" si="625"/>
        <v>0</v>
      </c>
      <c r="J134" s="167"/>
      <c r="K134" s="264"/>
      <c r="L134" s="264"/>
      <c r="M134" s="264"/>
      <c r="N134" s="166">
        <f t="shared" si="400"/>
        <v>0</v>
      </c>
      <c r="O134" s="262">
        <f t="shared" si="401"/>
        <v>0</v>
      </c>
      <c r="P134" s="167"/>
      <c r="Q134" s="167"/>
      <c r="R134" s="262">
        <f t="shared" si="402"/>
        <v>0</v>
      </c>
      <c r="S134" s="167"/>
      <c r="T134" s="167"/>
      <c r="U134" s="166">
        <f t="shared" si="409"/>
        <v>477000</v>
      </c>
      <c r="V134" s="262">
        <f t="shared" si="626"/>
        <v>54000</v>
      </c>
      <c r="W134" s="167">
        <v>54000</v>
      </c>
      <c r="X134" s="167"/>
      <c r="Y134" s="262">
        <f t="shared" si="627"/>
        <v>192000</v>
      </c>
      <c r="Z134" s="167">
        <v>192000</v>
      </c>
      <c r="AA134" s="167"/>
      <c r="AB134" s="262">
        <f t="shared" si="628"/>
        <v>120000</v>
      </c>
      <c r="AC134" s="167">
        <v>120000</v>
      </c>
      <c r="AD134" s="167"/>
      <c r="AE134" s="262">
        <f t="shared" si="629"/>
        <v>111000</v>
      </c>
      <c r="AF134" s="167">
        <v>111000</v>
      </c>
      <c r="AG134" s="167"/>
      <c r="AH134" s="166">
        <f t="shared" si="630"/>
        <v>0</v>
      </c>
      <c r="AI134" s="262">
        <f t="shared" si="631"/>
        <v>0</v>
      </c>
      <c r="AJ134" s="167"/>
      <c r="AK134" s="167"/>
      <c r="AL134" s="166">
        <f t="shared" si="632"/>
        <v>0</v>
      </c>
      <c r="AM134" s="262">
        <f t="shared" si="633"/>
        <v>0</v>
      </c>
      <c r="AN134" s="167"/>
      <c r="AO134" s="167"/>
      <c r="AP134" s="262">
        <f t="shared" si="634"/>
        <v>0</v>
      </c>
      <c r="AQ134" s="167"/>
      <c r="AR134" s="167"/>
      <c r="AS134" s="262">
        <f t="shared" si="635"/>
        <v>0</v>
      </c>
      <c r="AT134" s="167"/>
      <c r="AU134" s="167"/>
      <c r="AV134" s="166">
        <f t="shared" si="636"/>
        <v>45000</v>
      </c>
      <c r="AW134" s="262">
        <f t="shared" si="637"/>
        <v>45000</v>
      </c>
      <c r="AX134" s="167">
        <v>45000</v>
      </c>
      <c r="AY134" s="167"/>
      <c r="AZ134" s="166">
        <f t="shared" si="638"/>
        <v>0</v>
      </c>
      <c r="BA134" s="262">
        <f t="shared" si="639"/>
        <v>0</v>
      </c>
      <c r="BB134" s="167"/>
      <c r="BC134" s="167"/>
    </row>
    <row r="135" spans="1:55" s="398" customFormat="1" ht="13.8" outlineLevel="3">
      <c r="A135" s="399"/>
      <c r="B135" s="400"/>
      <c r="D135" s="401"/>
      <c r="E135" s="402"/>
      <c r="F135" s="385" t="s">
        <v>690</v>
      </c>
      <c r="G135" s="378" t="s">
        <v>928</v>
      </c>
      <c r="H135" s="403">
        <f t="shared" si="408"/>
        <v>426000</v>
      </c>
      <c r="I135" s="260">
        <f t="shared" si="421"/>
        <v>0</v>
      </c>
      <c r="J135" s="167"/>
      <c r="K135" s="264"/>
      <c r="L135" s="264"/>
      <c r="M135" s="264"/>
      <c r="N135" s="166">
        <f t="shared" si="400"/>
        <v>0</v>
      </c>
      <c r="O135" s="262">
        <f t="shared" si="401"/>
        <v>0</v>
      </c>
      <c r="P135" s="167"/>
      <c r="Q135" s="167"/>
      <c r="R135" s="262">
        <f t="shared" si="402"/>
        <v>0</v>
      </c>
      <c r="S135" s="167"/>
      <c r="T135" s="167"/>
      <c r="U135" s="166">
        <f t="shared" si="409"/>
        <v>234000</v>
      </c>
      <c r="V135" s="262">
        <f t="shared" si="422"/>
        <v>132000</v>
      </c>
      <c r="W135" s="167">
        <v>132000</v>
      </c>
      <c r="X135" s="167"/>
      <c r="Y135" s="262">
        <f t="shared" si="423"/>
        <v>15000</v>
      </c>
      <c r="Z135" s="167">
        <v>15000</v>
      </c>
      <c r="AA135" s="167"/>
      <c r="AB135" s="262">
        <f t="shared" si="424"/>
        <v>39000</v>
      </c>
      <c r="AC135" s="167">
        <v>39000</v>
      </c>
      <c r="AD135" s="167"/>
      <c r="AE135" s="262">
        <f t="shared" si="425"/>
        <v>48000</v>
      </c>
      <c r="AF135" s="167">
        <v>48000</v>
      </c>
      <c r="AG135" s="167"/>
      <c r="AH135" s="166">
        <f t="shared" si="426"/>
        <v>0</v>
      </c>
      <c r="AI135" s="262">
        <f t="shared" si="427"/>
        <v>0</v>
      </c>
      <c r="AJ135" s="167"/>
      <c r="AK135" s="167"/>
      <c r="AL135" s="166">
        <f t="shared" si="428"/>
        <v>0</v>
      </c>
      <c r="AM135" s="262">
        <f t="shared" si="429"/>
        <v>0</v>
      </c>
      <c r="AN135" s="167"/>
      <c r="AO135" s="167"/>
      <c r="AP135" s="262">
        <f t="shared" si="430"/>
        <v>0</v>
      </c>
      <c r="AQ135" s="167"/>
      <c r="AR135" s="167"/>
      <c r="AS135" s="262">
        <f t="shared" si="431"/>
        <v>0</v>
      </c>
      <c r="AT135" s="167"/>
      <c r="AU135" s="167"/>
      <c r="AV135" s="166">
        <f t="shared" si="410"/>
        <v>192000</v>
      </c>
      <c r="AW135" s="262">
        <f t="shared" si="432"/>
        <v>192000</v>
      </c>
      <c r="AX135" s="167">
        <v>192000</v>
      </c>
      <c r="AY135" s="167"/>
      <c r="AZ135" s="166">
        <f t="shared" si="433"/>
        <v>0</v>
      </c>
      <c r="BA135" s="262">
        <f t="shared" si="434"/>
        <v>0</v>
      </c>
      <c r="BB135" s="167"/>
      <c r="BC135" s="167"/>
    </row>
    <row r="136" spans="1:55" ht="13.8" outlineLevel="1" collapsed="1">
      <c r="A136" s="131"/>
      <c r="B136" s="20"/>
      <c r="D136" s="22" t="s">
        <v>413</v>
      </c>
      <c r="E136" s="30" t="s">
        <v>7</v>
      </c>
      <c r="F136" s="22"/>
      <c r="G136" s="30"/>
      <c r="H136" s="164">
        <f t="shared" si="408"/>
        <v>5454000</v>
      </c>
      <c r="I136" s="260">
        <f t="shared" si="421"/>
        <v>0</v>
      </c>
      <c r="J136" s="169">
        <f>SUM(J137,J138,J140,J142)</f>
        <v>0</v>
      </c>
      <c r="K136" s="169">
        <f>SUM(K137,K138,K140,K142)</f>
        <v>0</v>
      </c>
      <c r="L136" s="504">
        <f>SUM(L137,L138,L140,L142)</f>
        <v>0</v>
      </c>
      <c r="M136" s="504">
        <f>SUM(M137,M138,M140,M142)</f>
        <v>0</v>
      </c>
      <c r="N136" s="166">
        <f t="shared" si="400"/>
        <v>0</v>
      </c>
      <c r="O136" s="262">
        <f t="shared" si="401"/>
        <v>0</v>
      </c>
      <c r="P136" s="568">
        <f>SUM(P137,P138,P140,P142)</f>
        <v>0</v>
      </c>
      <c r="Q136" s="568">
        <f>SUM(Q137,Q138,Q140,Q142)</f>
        <v>0</v>
      </c>
      <c r="R136" s="262">
        <f t="shared" si="402"/>
        <v>0</v>
      </c>
      <c r="S136" s="568">
        <f>SUM(S137,S138,S140,S142)</f>
        <v>0</v>
      </c>
      <c r="T136" s="568">
        <f>SUM(T137,T138,T140,T142)</f>
        <v>0</v>
      </c>
      <c r="U136" s="166">
        <f t="shared" si="409"/>
        <v>805000</v>
      </c>
      <c r="V136" s="262">
        <f t="shared" si="422"/>
        <v>54000</v>
      </c>
      <c r="W136" s="568">
        <f>SUM(W137,W138,W140,W142)</f>
        <v>0</v>
      </c>
      <c r="X136" s="568">
        <f>SUM(X137,X138,X140,X142)</f>
        <v>54000</v>
      </c>
      <c r="Y136" s="262">
        <f t="shared" si="423"/>
        <v>5000</v>
      </c>
      <c r="Z136" s="568">
        <f>SUM(Z137,Z138,Z140,Z142)</f>
        <v>0</v>
      </c>
      <c r="AA136" s="568">
        <f>SUM(AA137,AA138,AA140,AA142)</f>
        <v>5000</v>
      </c>
      <c r="AB136" s="262">
        <f t="shared" si="424"/>
        <v>655000</v>
      </c>
      <c r="AC136" s="568">
        <f>SUM(AC137,AC138,AC140,AC142)</f>
        <v>0</v>
      </c>
      <c r="AD136" s="568">
        <f>SUM(AD137,AD138,AD140,AD142)</f>
        <v>655000</v>
      </c>
      <c r="AE136" s="262">
        <f t="shared" si="425"/>
        <v>91000</v>
      </c>
      <c r="AF136" s="568">
        <f t="shared" ref="AF136:AG136" si="640">SUM(AF137,AF138,AF140,AF142)</f>
        <v>0</v>
      </c>
      <c r="AG136" s="568">
        <f t="shared" si="640"/>
        <v>91000</v>
      </c>
      <c r="AH136" s="166">
        <f t="shared" si="426"/>
        <v>0</v>
      </c>
      <c r="AI136" s="262">
        <f t="shared" si="427"/>
        <v>0</v>
      </c>
      <c r="AJ136" s="568">
        <f>SUM(AJ137,AJ138,AJ140,AJ142)</f>
        <v>0</v>
      </c>
      <c r="AK136" s="568">
        <f>SUM(AK137,AK138,AK140,AK142)</f>
        <v>0</v>
      </c>
      <c r="AL136" s="166">
        <f t="shared" si="428"/>
        <v>0</v>
      </c>
      <c r="AM136" s="262">
        <f t="shared" si="429"/>
        <v>0</v>
      </c>
      <c r="AN136" s="568">
        <f t="shared" ref="AN136:AO136" si="641">SUM(AN137,AN138,AN140,AN142)</f>
        <v>0</v>
      </c>
      <c r="AO136" s="568">
        <f t="shared" si="641"/>
        <v>0</v>
      </c>
      <c r="AP136" s="262">
        <f t="shared" si="430"/>
        <v>0</v>
      </c>
      <c r="AQ136" s="568">
        <f t="shared" ref="AQ136:AR136" si="642">SUM(AQ137,AQ138,AQ140,AQ142)</f>
        <v>0</v>
      </c>
      <c r="AR136" s="568">
        <f t="shared" si="642"/>
        <v>0</v>
      </c>
      <c r="AS136" s="262">
        <f t="shared" si="431"/>
        <v>0</v>
      </c>
      <c r="AT136" s="568">
        <f>SUM(AT137,AT138,AT140,AT142)</f>
        <v>0</v>
      </c>
      <c r="AU136" s="568">
        <f>SUM(AU137,AU138,AU140,AU142)</f>
        <v>0</v>
      </c>
      <c r="AV136" s="166">
        <f t="shared" si="410"/>
        <v>4649000</v>
      </c>
      <c r="AW136" s="262">
        <f t="shared" si="432"/>
        <v>4649000</v>
      </c>
      <c r="AX136" s="568">
        <f t="shared" ref="AX136" si="643">SUM(AX137,AX138,AX140,AX142)</f>
        <v>0</v>
      </c>
      <c r="AY136" s="568">
        <f>SUM(AY137,AY138,AY140,AY142)</f>
        <v>4649000</v>
      </c>
      <c r="AZ136" s="166">
        <f t="shared" si="433"/>
        <v>0</v>
      </c>
      <c r="BA136" s="262">
        <f t="shared" si="434"/>
        <v>0</v>
      </c>
      <c r="BB136" s="568">
        <f t="shared" ref="BB136:BC136" si="644">SUM(BB137,BB138,BB140,BB142)</f>
        <v>0</v>
      </c>
      <c r="BC136" s="568">
        <f t="shared" si="644"/>
        <v>0</v>
      </c>
    </row>
    <row r="137" spans="1:55" ht="13.8" hidden="1" outlineLevel="2">
      <c r="A137" s="131"/>
      <c r="B137" s="20"/>
      <c r="F137" s="22" t="s">
        <v>414</v>
      </c>
      <c r="G137" s="30" t="s">
        <v>73</v>
      </c>
      <c r="H137" s="164">
        <f t="shared" si="408"/>
        <v>29000</v>
      </c>
      <c r="I137" s="260">
        <f t="shared" si="421"/>
        <v>0</v>
      </c>
      <c r="J137" s="167"/>
      <c r="K137" s="167"/>
      <c r="L137" s="264"/>
      <c r="M137" s="264"/>
      <c r="N137" s="166">
        <f t="shared" si="400"/>
        <v>0</v>
      </c>
      <c r="O137" s="262">
        <f t="shared" si="401"/>
        <v>0</v>
      </c>
      <c r="P137" s="167"/>
      <c r="Q137" s="167"/>
      <c r="R137" s="262">
        <f t="shared" si="402"/>
        <v>0</v>
      </c>
      <c r="S137" s="167"/>
      <c r="T137" s="167"/>
      <c r="U137" s="166">
        <f t="shared" si="409"/>
        <v>0</v>
      </c>
      <c r="V137" s="262">
        <f t="shared" si="422"/>
        <v>0</v>
      </c>
      <c r="W137" s="167"/>
      <c r="X137" s="167"/>
      <c r="Y137" s="262">
        <f t="shared" si="423"/>
        <v>0</v>
      </c>
      <c r="Z137" s="167"/>
      <c r="AA137" s="167"/>
      <c r="AB137" s="262">
        <f t="shared" si="424"/>
        <v>0</v>
      </c>
      <c r="AC137" s="167"/>
      <c r="AD137" s="167"/>
      <c r="AE137" s="262">
        <f t="shared" si="425"/>
        <v>0</v>
      </c>
      <c r="AF137" s="167"/>
      <c r="AG137" s="167"/>
      <c r="AH137" s="166">
        <f t="shared" si="426"/>
        <v>0</v>
      </c>
      <c r="AI137" s="262">
        <f t="shared" si="427"/>
        <v>0</v>
      </c>
      <c r="AJ137" s="167"/>
      <c r="AK137" s="167"/>
      <c r="AL137" s="166">
        <f t="shared" si="428"/>
        <v>0</v>
      </c>
      <c r="AM137" s="262">
        <f t="shared" si="429"/>
        <v>0</v>
      </c>
      <c r="AN137" s="167"/>
      <c r="AO137" s="167"/>
      <c r="AP137" s="262">
        <f t="shared" si="430"/>
        <v>0</v>
      </c>
      <c r="AQ137" s="167"/>
      <c r="AR137" s="167"/>
      <c r="AS137" s="262">
        <f t="shared" si="431"/>
        <v>0</v>
      </c>
      <c r="AT137" s="167"/>
      <c r="AU137" s="167"/>
      <c r="AV137" s="166">
        <f t="shared" si="410"/>
        <v>29000</v>
      </c>
      <c r="AW137" s="262">
        <f t="shared" si="432"/>
        <v>29000</v>
      </c>
      <c r="AX137" s="167"/>
      <c r="AY137" s="167">
        <v>29000</v>
      </c>
      <c r="AZ137" s="166">
        <f t="shared" si="433"/>
        <v>0</v>
      </c>
      <c r="BA137" s="262">
        <f t="shared" si="434"/>
        <v>0</v>
      </c>
      <c r="BB137" s="167"/>
      <c r="BC137" s="167"/>
    </row>
    <row r="138" spans="1:55" ht="13.8" hidden="1" outlineLevel="2">
      <c r="A138" s="131"/>
      <c r="B138" s="20"/>
      <c r="F138" s="22" t="s">
        <v>415</v>
      </c>
      <c r="G138" s="30" t="s">
        <v>74</v>
      </c>
      <c r="H138" s="164">
        <f t="shared" si="408"/>
        <v>4620000</v>
      </c>
      <c r="I138" s="260">
        <f t="shared" si="421"/>
        <v>0</v>
      </c>
      <c r="J138" s="169">
        <f>SUM(J139)</f>
        <v>0</v>
      </c>
      <c r="K138" s="169">
        <f>SUM(K139)</f>
        <v>0</v>
      </c>
      <c r="L138" s="504">
        <f>SUM(L139)</f>
        <v>0</v>
      </c>
      <c r="M138" s="504">
        <f>SUM(M139)</f>
        <v>0</v>
      </c>
      <c r="N138" s="166">
        <f t="shared" si="400"/>
        <v>0</v>
      </c>
      <c r="O138" s="262">
        <f t="shared" si="401"/>
        <v>0</v>
      </c>
      <c r="P138" s="568">
        <f>SUM(P139)</f>
        <v>0</v>
      </c>
      <c r="Q138" s="568">
        <f>SUM(Q139)</f>
        <v>0</v>
      </c>
      <c r="R138" s="262">
        <f t="shared" si="402"/>
        <v>0</v>
      </c>
      <c r="S138" s="568">
        <f>SUM(S139)</f>
        <v>0</v>
      </c>
      <c r="T138" s="568">
        <f>SUM(T139)</f>
        <v>0</v>
      </c>
      <c r="U138" s="166">
        <f t="shared" si="409"/>
        <v>0</v>
      </c>
      <c r="V138" s="262">
        <f t="shared" si="422"/>
        <v>0</v>
      </c>
      <c r="W138" s="568">
        <f>SUM(W139)</f>
        <v>0</v>
      </c>
      <c r="X138" s="568">
        <f>SUM(X139)</f>
        <v>0</v>
      </c>
      <c r="Y138" s="262">
        <f t="shared" si="423"/>
        <v>0</v>
      </c>
      <c r="Z138" s="568">
        <f>SUM(Z139)</f>
        <v>0</v>
      </c>
      <c r="AA138" s="568">
        <f>SUM(AA139)</f>
        <v>0</v>
      </c>
      <c r="AB138" s="262">
        <f t="shared" si="424"/>
        <v>0</v>
      </c>
      <c r="AC138" s="568">
        <f>SUM(AC139)</f>
        <v>0</v>
      </c>
      <c r="AD138" s="568">
        <f>SUM(AD139)</f>
        <v>0</v>
      </c>
      <c r="AE138" s="262">
        <f t="shared" si="425"/>
        <v>0</v>
      </c>
      <c r="AF138" s="568">
        <f t="shared" ref="AF138:AG138" si="645">SUM(AF139)</f>
        <v>0</v>
      </c>
      <c r="AG138" s="568">
        <f t="shared" si="645"/>
        <v>0</v>
      </c>
      <c r="AH138" s="166">
        <f t="shared" si="426"/>
        <v>0</v>
      </c>
      <c r="AI138" s="262">
        <f t="shared" si="427"/>
        <v>0</v>
      </c>
      <c r="AJ138" s="568">
        <f>SUM(AJ139)</f>
        <v>0</v>
      </c>
      <c r="AK138" s="568">
        <f>SUM(AK139)</f>
        <v>0</v>
      </c>
      <c r="AL138" s="166">
        <f t="shared" si="428"/>
        <v>0</v>
      </c>
      <c r="AM138" s="262">
        <f t="shared" si="429"/>
        <v>0</v>
      </c>
      <c r="AN138" s="568">
        <f t="shared" ref="AN138:AO138" si="646">SUM(AN139)</f>
        <v>0</v>
      </c>
      <c r="AO138" s="568">
        <f t="shared" si="646"/>
        <v>0</v>
      </c>
      <c r="AP138" s="262">
        <f t="shared" si="430"/>
        <v>0</v>
      </c>
      <c r="AQ138" s="568">
        <f t="shared" ref="AQ138:AR138" si="647">SUM(AQ139)</f>
        <v>0</v>
      </c>
      <c r="AR138" s="568">
        <f t="shared" si="647"/>
        <v>0</v>
      </c>
      <c r="AS138" s="262">
        <f t="shared" si="431"/>
        <v>0</v>
      </c>
      <c r="AT138" s="568">
        <f>SUM(AT139)</f>
        <v>0</v>
      </c>
      <c r="AU138" s="568">
        <f>SUM(AU139)</f>
        <v>0</v>
      </c>
      <c r="AV138" s="166">
        <f t="shared" si="410"/>
        <v>4620000</v>
      </c>
      <c r="AW138" s="262">
        <f t="shared" si="432"/>
        <v>4620000</v>
      </c>
      <c r="AX138" s="568">
        <f t="shared" ref="AX138" si="648">SUM(AX139)</f>
        <v>0</v>
      </c>
      <c r="AY138" s="568">
        <f t="shared" ref="AY138" si="649">SUM(AY139)</f>
        <v>4620000</v>
      </c>
      <c r="AZ138" s="166">
        <f t="shared" si="433"/>
        <v>0</v>
      </c>
      <c r="BA138" s="262">
        <f t="shared" si="434"/>
        <v>0</v>
      </c>
      <c r="BB138" s="568">
        <f t="shared" ref="BB138" si="650">SUM(BB139)</f>
        <v>0</v>
      </c>
      <c r="BC138" s="568">
        <f t="shared" ref="BC138" si="651">SUM(BC139)</f>
        <v>0</v>
      </c>
    </row>
    <row r="139" spans="1:55" ht="13.8" hidden="1" outlineLevel="3">
      <c r="A139" s="131"/>
      <c r="B139" s="20"/>
      <c r="D139" s="19"/>
      <c r="E139" s="63"/>
      <c r="F139" s="136" t="s">
        <v>682</v>
      </c>
      <c r="G139" s="27" t="s">
        <v>728</v>
      </c>
      <c r="H139" s="164">
        <f t="shared" si="408"/>
        <v>4620000</v>
      </c>
      <c r="I139" s="260">
        <f t="shared" si="421"/>
        <v>0</v>
      </c>
      <c r="J139" s="167"/>
      <c r="K139" s="167"/>
      <c r="L139" s="264"/>
      <c r="M139" s="264"/>
      <c r="N139" s="166">
        <f t="shared" si="400"/>
        <v>0</v>
      </c>
      <c r="O139" s="262">
        <f t="shared" si="401"/>
        <v>0</v>
      </c>
      <c r="P139" s="167"/>
      <c r="Q139" s="167"/>
      <c r="R139" s="262">
        <f t="shared" si="402"/>
        <v>0</v>
      </c>
      <c r="S139" s="167"/>
      <c r="T139" s="167"/>
      <c r="U139" s="166">
        <f t="shared" si="409"/>
        <v>0</v>
      </c>
      <c r="V139" s="262">
        <f t="shared" si="422"/>
        <v>0</v>
      </c>
      <c r="W139" s="167"/>
      <c r="X139" s="167"/>
      <c r="Y139" s="262">
        <f t="shared" si="423"/>
        <v>0</v>
      </c>
      <c r="Z139" s="167"/>
      <c r="AA139" s="167"/>
      <c r="AB139" s="262">
        <f t="shared" si="424"/>
        <v>0</v>
      </c>
      <c r="AC139" s="167"/>
      <c r="AD139" s="167"/>
      <c r="AE139" s="262">
        <f t="shared" si="425"/>
        <v>0</v>
      </c>
      <c r="AF139" s="167"/>
      <c r="AG139" s="167"/>
      <c r="AH139" s="166">
        <f t="shared" si="426"/>
        <v>0</v>
      </c>
      <c r="AI139" s="262">
        <f t="shared" si="427"/>
        <v>0</v>
      </c>
      <c r="AJ139" s="167"/>
      <c r="AK139" s="167"/>
      <c r="AL139" s="166">
        <f t="shared" si="428"/>
        <v>0</v>
      </c>
      <c r="AM139" s="262">
        <f t="shared" si="429"/>
        <v>0</v>
      </c>
      <c r="AN139" s="167"/>
      <c r="AO139" s="167"/>
      <c r="AP139" s="262">
        <f t="shared" si="430"/>
        <v>0</v>
      </c>
      <c r="AQ139" s="167"/>
      <c r="AR139" s="167"/>
      <c r="AS139" s="262">
        <f t="shared" si="431"/>
        <v>0</v>
      </c>
      <c r="AT139" s="167"/>
      <c r="AU139" s="167"/>
      <c r="AV139" s="166">
        <f t="shared" si="410"/>
        <v>4620000</v>
      </c>
      <c r="AW139" s="262">
        <f t="shared" si="432"/>
        <v>4620000</v>
      </c>
      <c r="AX139" s="167">
        <v>0</v>
      </c>
      <c r="AY139" s="167">
        <v>4620000</v>
      </c>
      <c r="AZ139" s="166">
        <f t="shared" si="433"/>
        <v>0</v>
      </c>
      <c r="BA139" s="262">
        <f t="shared" si="434"/>
        <v>0</v>
      </c>
      <c r="BB139" s="167"/>
      <c r="BC139" s="167"/>
    </row>
    <row r="140" spans="1:55" ht="13.8" hidden="1" outlineLevel="2">
      <c r="A140" s="131"/>
      <c r="B140" s="20"/>
      <c r="F140" s="22" t="s">
        <v>416</v>
      </c>
      <c r="G140" s="59" t="s">
        <v>336</v>
      </c>
      <c r="H140" s="164">
        <f t="shared" si="408"/>
        <v>0</v>
      </c>
      <c r="I140" s="260">
        <f t="shared" si="421"/>
        <v>0</v>
      </c>
      <c r="J140" s="169">
        <f>SUM(J141)</f>
        <v>0</v>
      </c>
      <c r="K140" s="169">
        <f>SUM(K141)</f>
        <v>0</v>
      </c>
      <c r="L140" s="504">
        <f>SUM(L141)</f>
        <v>0</v>
      </c>
      <c r="M140" s="504">
        <f>SUM(M141)</f>
        <v>0</v>
      </c>
      <c r="N140" s="166">
        <f t="shared" si="400"/>
        <v>0</v>
      </c>
      <c r="O140" s="262">
        <f t="shared" si="401"/>
        <v>0</v>
      </c>
      <c r="P140" s="568">
        <f>SUM(P141)</f>
        <v>0</v>
      </c>
      <c r="Q140" s="568">
        <f>SUM(Q141)</f>
        <v>0</v>
      </c>
      <c r="R140" s="262">
        <f t="shared" si="402"/>
        <v>0</v>
      </c>
      <c r="S140" s="568">
        <f>SUM(S141)</f>
        <v>0</v>
      </c>
      <c r="T140" s="568">
        <f>SUM(T141)</f>
        <v>0</v>
      </c>
      <c r="U140" s="166">
        <f t="shared" si="409"/>
        <v>0</v>
      </c>
      <c r="V140" s="262">
        <f t="shared" si="422"/>
        <v>0</v>
      </c>
      <c r="W140" s="568">
        <f>SUM(W141)</f>
        <v>0</v>
      </c>
      <c r="X140" s="568">
        <f>SUM(X141)</f>
        <v>0</v>
      </c>
      <c r="Y140" s="262">
        <f t="shared" si="423"/>
        <v>0</v>
      </c>
      <c r="Z140" s="568">
        <f>SUM(Z141)</f>
        <v>0</v>
      </c>
      <c r="AA140" s="568">
        <f>SUM(AA141)</f>
        <v>0</v>
      </c>
      <c r="AB140" s="262">
        <f t="shared" si="424"/>
        <v>0</v>
      </c>
      <c r="AC140" s="568">
        <f>SUM(AC141)</f>
        <v>0</v>
      </c>
      <c r="AD140" s="568">
        <f>SUM(AD141)</f>
        <v>0</v>
      </c>
      <c r="AE140" s="262">
        <f t="shared" si="425"/>
        <v>0</v>
      </c>
      <c r="AF140" s="568">
        <f t="shared" ref="AF140:AG140" si="652">SUM(AF141)</f>
        <v>0</v>
      </c>
      <c r="AG140" s="568">
        <f t="shared" si="652"/>
        <v>0</v>
      </c>
      <c r="AH140" s="166">
        <f t="shared" si="426"/>
        <v>0</v>
      </c>
      <c r="AI140" s="262">
        <f t="shared" si="427"/>
        <v>0</v>
      </c>
      <c r="AJ140" s="568">
        <f>SUM(AJ141)</f>
        <v>0</v>
      </c>
      <c r="AK140" s="568">
        <f>SUM(AK141)</f>
        <v>0</v>
      </c>
      <c r="AL140" s="166">
        <f t="shared" si="428"/>
        <v>0</v>
      </c>
      <c r="AM140" s="262">
        <f t="shared" si="429"/>
        <v>0</v>
      </c>
      <c r="AN140" s="568">
        <f t="shared" ref="AN140:AO140" si="653">SUM(AN141)</f>
        <v>0</v>
      </c>
      <c r="AO140" s="568">
        <f t="shared" si="653"/>
        <v>0</v>
      </c>
      <c r="AP140" s="262">
        <f t="shared" si="430"/>
        <v>0</v>
      </c>
      <c r="AQ140" s="568">
        <f t="shared" ref="AQ140:AR140" si="654">SUM(AQ141)</f>
        <v>0</v>
      </c>
      <c r="AR140" s="568">
        <f t="shared" si="654"/>
        <v>0</v>
      </c>
      <c r="AS140" s="262">
        <f t="shared" si="431"/>
        <v>0</v>
      </c>
      <c r="AT140" s="568">
        <f>SUM(AT141)</f>
        <v>0</v>
      </c>
      <c r="AU140" s="568">
        <f>SUM(AU141)</f>
        <v>0</v>
      </c>
      <c r="AV140" s="166">
        <f t="shared" si="410"/>
        <v>0</v>
      </c>
      <c r="AW140" s="262">
        <f t="shared" si="432"/>
        <v>0</v>
      </c>
      <c r="AX140" s="568">
        <f t="shared" ref="AX140:AY140" si="655">SUM(AX141)</f>
        <v>0</v>
      </c>
      <c r="AY140" s="568">
        <f t="shared" si="655"/>
        <v>0</v>
      </c>
      <c r="AZ140" s="166">
        <f t="shared" si="433"/>
        <v>0</v>
      </c>
      <c r="BA140" s="262">
        <f t="shared" si="434"/>
        <v>0</v>
      </c>
      <c r="BB140" s="568">
        <f>SUM(BB141)</f>
        <v>0</v>
      </c>
      <c r="BC140" s="568">
        <f>SUM(BC141)</f>
        <v>0</v>
      </c>
    </row>
    <row r="141" spans="1:55" ht="13.8" hidden="1" outlineLevel="3">
      <c r="A141" s="131"/>
      <c r="B141" s="20"/>
      <c r="D141" s="19"/>
      <c r="E141" s="63"/>
      <c r="F141" s="136" t="s">
        <v>682</v>
      </c>
      <c r="G141" s="27" t="s">
        <v>729</v>
      </c>
      <c r="H141" s="164">
        <f t="shared" si="408"/>
        <v>0</v>
      </c>
      <c r="I141" s="260">
        <f t="shared" si="421"/>
        <v>0</v>
      </c>
      <c r="J141" s="167"/>
      <c r="K141" s="167"/>
      <c r="L141" s="264"/>
      <c r="M141" s="264"/>
      <c r="N141" s="166">
        <f t="shared" si="400"/>
        <v>0</v>
      </c>
      <c r="O141" s="262">
        <f t="shared" si="401"/>
        <v>0</v>
      </c>
      <c r="P141" s="167"/>
      <c r="Q141" s="167"/>
      <c r="R141" s="262">
        <f t="shared" si="402"/>
        <v>0</v>
      </c>
      <c r="S141" s="167"/>
      <c r="T141" s="167"/>
      <c r="U141" s="166">
        <f t="shared" si="409"/>
        <v>0</v>
      </c>
      <c r="V141" s="262">
        <f t="shared" si="422"/>
        <v>0</v>
      </c>
      <c r="W141" s="167"/>
      <c r="X141" s="167"/>
      <c r="Y141" s="262">
        <f t="shared" si="423"/>
        <v>0</v>
      </c>
      <c r="Z141" s="167"/>
      <c r="AA141" s="167"/>
      <c r="AB141" s="262">
        <f t="shared" si="424"/>
        <v>0</v>
      </c>
      <c r="AC141" s="167"/>
      <c r="AD141" s="167"/>
      <c r="AE141" s="262">
        <f t="shared" si="425"/>
        <v>0</v>
      </c>
      <c r="AF141" s="167"/>
      <c r="AG141" s="167"/>
      <c r="AH141" s="166">
        <f t="shared" si="426"/>
        <v>0</v>
      </c>
      <c r="AI141" s="262">
        <f t="shared" si="427"/>
        <v>0</v>
      </c>
      <c r="AJ141" s="167"/>
      <c r="AK141" s="167"/>
      <c r="AL141" s="166">
        <f t="shared" si="428"/>
        <v>0</v>
      </c>
      <c r="AM141" s="262">
        <f t="shared" si="429"/>
        <v>0</v>
      </c>
      <c r="AN141" s="167"/>
      <c r="AO141" s="167"/>
      <c r="AP141" s="262">
        <f t="shared" si="430"/>
        <v>0</v>
      </c>
      <c r="AQ141" s="167"/>
      <c r="AR141" s="167"/>
      <c r="AS141" s="262">
        <f t="shared" si="431"/>
        <v>0</v>
      </c>
      <c r="AT141" s="167"/>
      <c r="AU141" s="167"/>
      <c r="AV141" s="166">
        <f t="shared" si="410"/>
        <v>0</v>
      </c>
      <c r="AW141" s="262">
        <f t="shared" si="432"/>
        <v>0</v>
      </c>
      <c r="AX141" s="167"/>
      <c r="AY141" s="377"/>
      <c r="AZ141" s="166">
        <f t="shared" si="433"/>
        <v>0</v>
      </c>
      <c r="BA141" s="262">
        <f t="shared" si="434"/>
        <v>0</v>
      </c>
      <c r="BB141" s="167"/>
      <c r="BC141" s="167"/>
    </row>
    <row r="142" spans="1:55" ht="13.8" hidden="1" outlineLevel="2">
      <c r="A142" s="131"/>
      <c r="B142" s="20"/>
      <c r="F142" s="22" t="s">
        <v>417</v>
      </c>
      <c r="G142" s="30" t="s">
        <v>418</v>
      </c>
      <c r="H142" s="164">
        <f t="shared" si="408"/>
        <v>805000</v>
      </c>
      <c r="I142" s="260">
        <f t="shared" si="421"/>
        <v>0</v>
      </c>
      <c r="J142" s="169">
        <f>SUM(J143:J149)</f>
        <v>0</v>
      </c>
      <c r="K142" s="169">
        <f>SUM(K143:K149)</f>
        <v>0</v>
      </c>
      <c r="L142" s="504">
        <f>SUM(L143:L149)</f>
        <v>0</v>
      </c>
      <c r="M142" s="504">
        <f>SUM(M143:M149)</f>
        <v>0</v>
      </c>
      <c r="N142" s="166">
        <f t="shared" si="400"/>
        <v>0</v>
      </c>
      <c r="O142" s="262">
        <f t="shared" si="401"/>
        <v>0</v>
      </c>
      <c r="P142" s="568">
        <f>SUM(P143:P149)</f>
        <v>0</v>
      </c>
      <c r="Q142" s="568">
        <f>SUM(Q143:Q149)</f>
        <v>0</v>
      </c>
      <c r="R142" s="262">
        <f t="shared" si="402"/>
        <v>0</v>
      </c>
      <c r="S142" s="568">
        <f>SUM(S143:S149)</f>
        <v>0</v>
      </c>
      <c r="T142" s="568">
        <f>SUM(T143:T149)</f>
        <v>0</v>
      </c>
      <c r="U142" s="166">
        <f t="shared" si="409"/>
        <v>805000</v>
      </c>
      <c r="V142" s="262">
        <f t="shared" si="422"/>
        <v>54000</v>
      </c>
      <c r="W142" s="568">
        <f>SUM(W143:W149)</f>
        <v>0</v>
      </c>
      <c r="X142" s="568">
        <f>SUM(X143:X149)</f>
        <v>54000</v>
      </c>
      <c r="Y142" s="262">
        <f t="shared" si="423"/>
        <v>5000</v>
      </c>
      <c r="Z142" s="568">
        <f>SUM(Z143:Z149)</f>
        <v>0</v>
      </c>
      <c r="AA142" s="568">
        <f>SUM(AA143:AA149)</f>
        <v>5000</v>
      </c>
      <c r="AB142" s="262">
        <f t="shared" si="424"/>
        <v>655000</v>
      </c>
      <c r="AC142" s="568">
        <f>SUM(AC143:AC149)</f>
        <v>0</v>
      </c>
      <c r="AD142" s="568">
        <f>SUM(AD143:AD149)</f>
        <v>655000</v>
      </c>
      <c r="AE142" s="262">
        <f t="shared" si="425"/>
        <v>91000</v>
      </c>
      <c r="AF142" s="568">
        <f t="shared" ref="AF142:AG142" si="656">SUM(AF143:AF149)</f>
        <v>0</v>
      </c>
      <c r="AG142" s="568">
        <f t="shared" si="656"/>
        <v>91000</v>
      </c>
      <c r="AH142" s="166">
        <f t="shared" si="426"/>
        <v>0</v>
      </c>
      <c r="AI142" s="262">
        <f t="shared" si="427"/>
        <v>0</v>
      </c>
      <c r="AJ142" s="568">
        <f>SUM(AJ143:AJ149)</f>
        <v>0</v>
      </c>
      <c r="AK142" s="568">
        <f>SUM(AK143:AK149)</f>
        <v>0</v>
      </c>
      <c r="AL142" s="166">
        <f t="shared" si="428"/>
        <v>0</v>
      </c>
      <c r="AM142" s="262">
        <f t="shared" si="429"/>
        <v>0</v>
      </c>
      <c r="AN142" s="568">
        <f t="shared" ref="AN142:AO142" si="657">SUM(AN143:AN149)</f>
        <v>0</v>
      </c>
      <c r="AO142" s="568">
        <f t="shared" si="657"/>
        <v>0</v>
      </c>
      <c r="AP142" s="262">
        <f t="shared" si="430"/>
        <v>0</v>
      </c>
      <c r="AQ142" s="568">
        <f t="shared" ref="AQ142:AR142" si="658">SUM(AQ143:AQ149)</f>
        <v>0</v>
      </c>
      <c r="AR142" s="568">
        <f t="shared" si="658"/>
        <v>0</v>
      </c>
      <c r="AS142" s="262">
        <f t="shared" si="431"/>
        <v>0</v>
      </c>
      <c r="AT142" s="568">
        <f>SUM(AT143:AT149)</f>
        <v>0</v>
      </c>
      <c r="AU142" s="568">
        <f>SUM(AU143:AU149)</f>
        <v>0</v>
      </c>
      <c r="AV142" s="166">
        <f t="shared" si="410"/>
        <v>0</v>
      </c>
      <c r="AW142" s="262">
        <f t="shared" si="432"/>
        <v>0</v>
      </c>
      <c r="AX142" s="568">
        <f t="shared" ref="AX142:AY142" si="659">SUM(AX143:AX149)</f>
        <v>0</v>
      </c>
      <c r="AY142" s="568">
        <f t="shared" si="659"/>
        <v>0</v>
      </c>
      <c r="AZ142" s="166">
        <f t="shared" si="433"/>
        <v>0</v>
      </c>
      <c r="BA142" s="262">
        <f t="shared" si="434"/>
        <v>0</v>
      </c>
      <c r="BB142" s="568">
        <f>SUM(BB143:BB149)</f>
        <v>0</v>
      </c>
      <c r="BC142" s="568">
        <f>SUM(BC143:BC149)</f>
        <v>0</v>
      </c>
    </row>
    <row r="143" spans="1:55" ht="13.8" hidden="1" outlineLevel="3">
      <c r="A143" s="131"/>
      <c r="B143" s="20"/>
      <c r="D143" s="19"/>
      <c r="E143" s="63"/>
      <c r="F143" s="136" t="s">
        <v>682</v>
      </c>
      <c r="G143" s="27" t="s">
        <v>730</v>
      </c>
      <c r="H143" s="164">
        <f t="shared" si="408"/>
        <v>673000</v>
      </c>
      <c r="I143" s="260">
        <f t="shared" si="421"/>
        <v>0</v>
      </c>
      <c r="J143" s="167"/>
      <c r="K143" s="264"/>
      <c r="L143" s="264"/>
      <c r="M143" s="264"/>
      <c r="N143" s="166">
        <f t="shared" si="400"/>
        <v>0</v>
      </c>
      <c r="O143" s="262">
        <f t="shared" si="401"/>
        <v>0</v>
      </c>
      <c r="P143" s="167"/>
      <c r="Q143" s="167"/>
      <c r="R143" s="262">
        <f t="shared" si="402"/>
        <v>0</v>
      </c>
      <c r="S143" s="167"/>
      <c r="T143" s="167"/>
      <c r="U143" s="166">
        <f t="shared" si="409"/>
        <v>673000</v>
      </c>
      <c r="V143" s="262">
        <f t="shared" si="422"/>
        <v>12000</v>
      </c>
      <c r="W143" s="167"/>
      <c r="X143" s="167">
        <v>12000</v>
      </c>
      <c r="Y143" s="262">
        <f t="shared" si="423"/>
        <v>1000</v>
      </c>
      <c r="Z143" s="167"/>
      <c r="AA143" s="167">
        <v>1000</v>
      </c>
      <c r="AB143" s="262">
        <f t="shared" si="424"/>
        <v>600000</v>
      </c>
      <c r="AC143" s="167"/>
      <c r="AD143" s="167">
        <v>600000</v>
      </c>
      <c r="AE143" s="262">
        <f t="shared" si="425"/>
        <v>60000</v>
      </c>
      <c r="AF143" s="167"/>
      <c r="AG143" s="167">
        <v>60000</v>
      </c>
      <c r="AH143" s="166">
        <f t="shared" si="426"/>
        <v>0</v>
      </c>
      <c r="AI143" s="262">
        <f t="shared" si="427"/>
        <v>0</v>
      </c>
      <c r="AJ143" s="167"/>
      <c r="AK143" s="167"/>
      <c r="AL143" s="166">
        <f t="shared" si="428"/>
        <v>0</v>
      </c>
      <c r="AM143" s="262">
        <f t="shared" si="429"/>
        <v>0</v>
      </c>
      <c r="AN143" s="167"/>
      <c r="AO143" s="167"/>
      <c r="AP143" s="262">
        <f t="shared" si="430"/>
        <v>0</v>
      </c>
      <c r="AQ143" s="167"/>
      <c r="AR143" s="167"/>
      <c r="AS143" s="262">
        <f t="shared" si="431"/>
        <v>0</v>
      </c>
      <c r="AT143" s="167"/>
      <c r="AU143" s="167"/>
      <c r="AV143" s="166">
        <f t="shared" si="410"/>
        <v>0</v>
      </c>
      <c r="AW143" s="262">
        <f t="shared" si="432"/>
        <v>0</v>
      </c>
      <c r="AX143" s="167"/>
      <c r="AY143" s="167"/>
      <c r="AZ143" s="166">
        <f t="shared" si="433"/>
        <v>0</v>
      </c>
      <c r="BA143" s="262">
        <f t="shared" si="434"/>
        <v>0</v>
      </c>
      <c r="BB143" s="167"/>
      <c r="BC143" s="167">
        <v>0</v>
      </c>
    </row>
    <row r="144" spans="1:55" ht="13.8" hidden="1" outlineLevel="3">
      <c r="A144" s="131"/>
      <c r="B144" s="20"/>
      <c r="D144" s="19"/>
      <c r="E144" s="63"/>
      <c r="F144" s="136" t="s">
        <v>683</v>
      </c>
      <c r="G144" s="27" t="s">
        <v>731</v>
      </c>
      <c r="H144" s="164">
        <f t="shared" si="408"/>
        <v>40000</v>
      </c>
      <c r="I144" s="260">
        <f t="shared" si="421"/>
        <v>0</v>
      </c>
      <c r="J144" s="167"/>
      <c r="K144" s="264"/>
      <c r="L144" s="264"/>
      <c r="M144" s="264"/>
      <c r="N144" s="166">
        <f t="shared" si="400"/>
        <v>0</v>
      </c>
      <c r="O144" s="262">
        <f t="shared" si="401"/>
        <v>0</v>
      </c>
      <c r="P144" s="167"/>
      <c r="Q144" s="167"/>
      <c r="R144" s="262">
        <f t="shared" si="402"/>
        <v>0</v>
      </c>
      <c r="S144" s="167"/>
      <c r="T144" s="167"/>
      <c r="U144" s="166">
        <f t="shared" si="409"/>
        <v>40000</v>
      </c>
      <c r="V144" s="262">
        <f t="shared" si="422"/>
        <v>18000</v>
      </c>
      <c r="W144" s="167"/>
      <c r="X144" s="167">
        <v>18000</v>
      </c>
      <c r="Y144" s="262">
        <f t="shared" si="423"/>
        <v>3000</v>
      </c>
      <c r="Z144" s="167"/>
      <c r="AA144" s="167">
        <v>3000</v>
      </c>
      <c r="AB144" s="262">
        <f t="shared" si="424"/>
        <v>18000</v>
      </c>
      <c r="AC144" s="167"/>
      <c r="AD144" s="167">
        <v>18000</v>
      </c>
      <c r="AE144" s="262">
        <f t="shared" si="425"/>
        <v>1000</v>
      </c>
      <c r="AF144" s="167"/>
      <c r="AG144" s="167">
        <v>1000</v>
      </c>
      <c r="AH144" s="166">
        <f t="shared" si="426"/>
        <v>0</v>
      </c>
      <c r="AI144" s="262">
        <f t="shared" si="427"/>
        <v>0</v>
      </c>
      <c r="AJ144" s="167"/>
      <c r="AK144" s="167"/>
      <c r="AL144" s="166">
        <f t="shared" si="428"/>
        <v>0</v>
      </c>
      <c r="AM144" s="262">
        <f t="shared" si="429"/>
        <v>0</v>
      </c>
      <c r="AN144" s="167"/>
      <c r="AO144" s="167"/>
      <c r="AP144" s="262">
        <f t="shared" si="430"/>
        <v>0</v>
      </c>
      <c r="AQ144" s="167"/>
      <c r="AR144" s="167"/>
      <c r="AS144" s="262">
        <f t="shared" si="431"/>
        <v>0</v>
      </c>
      <c r="AT144" s="167"/>
      <c r="AU144" s="167"/>
      <c r="AV144" s="166">
        <f t="shared" si="410"/>
        <v>0</v>
      </c>
      <c r="AW144" s="262">
        <f t="shared" si="432"/>
        <v>0</v>
      </c>
      <c r="AX144" s="167"/>
      <c r="AY144" s="167"/>
      <c r="AZ144" s="166">
        <f t="shared" si="433"/>
        <v>0</v>
      </c>
      <c r="BA144" s="262">
        <f t="shared" si="434"/>
        <v>0</v>
      </c>
      <c r="BB144" s="167"/>
      <c r="BC144" s="167">
        <v>0</v>
      </c>
    </row>
    <row r="145" spans="1:55" ht="13.8" hidden="1" outlineLevel="3">
      <c r="A145" s="131"/>
      <c r="B145" s="20"/>
      <c r="D145" s="19"/>
      <c r="E145" s="63"/>
      <c r="F145" s="136" t="s">
        <v>680</v>
      </c>
      <c r="G145" s="27" t="s">
        <v>732</v>
      </c>
      <c r="H145" s="164">
        <f t="shared" si="408"/>
        <v>36000</v>
      </c>
      <c r="I145" s="260">
        <f t="shared" si="421"/>
        <v>0</v>
      </c>
      <c r="J145" s="167"/>
      <c r="K145" s="264"/>
      <c r="L145" s="264"/>
      <c r="M145" s="264"/>
      <c r="N145" s="166">
        <f t="shared" si="400"/>
        <v>0</v>
      </c>
      <c r="O145" s="262">
        <f t="shared" si="401"/>
        <v>0</v>
      </c>
      <c r="P145" s="167"/>
      <c r="Q145" s="167"/>
      <c r="R145" s="262">
        <f t="shared" si="402"/>
        <v>0</v>
      </c>
      <c r="S145" s="167"/>
      <c r="T145" s="167"/>
      <c r="U145" s="166">
        <f t="shared" si="409"/>
        <v>36000</v>
      </c>
      <c r="V145" s="262">
        <f t="shared" si="422"/>
        <v>0</v>
      </c>
      <c r="W145" s="167"/>
      <c r="X145" s="167"/>
      <c r="Y145" s="262">
        <f t="shared" si="423"/>
        <v>0</v>
      </c>
      <c r="Z145" s="167"/>
      <c r="AA145" s="167">
        <v>0</v>
      </c>
      <c r="AB145" s="262">
        <f t="shared" si="424"/>
        <v>36000</v>
      </c>
      <c r="AC145" s="167"/>
      <c r="AD145" s="167">
        <v>36000</v>
      </c>
      <c r="AE145" s="262">
        <f t="shared" si="425"/>
        <v>0</v>
      </c>
      <c r="AF145" s="167"/>
      <c r="AG145" s="167">
        <v>0</v>
      </c>
      <c r="AH145" s="166">
        <f t="shared" si="426"/>
        <v>0</v>
      </c>
      <c r="AI145" s="262">
        <f t="shared" si="427"/>
        <v>0</v>
      </c>
      <c r="AJ145" s="167"/>
      <c r="AK145" s="167"/>
      <c r="AL145" s="166">
        <f t="shared" si="428"/>
        <v>0</v>
      </c>
      <c r="AM145" s="262">
        <f t="shared" si="429"/>
        <v>0</v>
      </c>
      <c r="AN145" s="167"/>
      <c r="AO145" s="167"/>
      <c r="AP145" s="262">
        <f t="shared" si="430"/>
        <v>0</v>
      </c>
      <c r="AQ145" s="167"/>
      <c r="AR145" s="167"/>
      <c r="AS145" s="262">
        <f t="shared" si="431"/>
        <v>0</v>
      </c>
      <c r="AT145" s="167"/>
      <c r="AU145" s="167"/>
      <c r="AV145" s="166">
        <f t="shared" si="410"/>
        <v>0</v>
      </c>
      <c r="AW145" s="262">
        <f t="shared" si="432"/>
        <v>0</v>
      </c>
      <c r="AX145" s="167"/>
      <c r="AY145" s="167"/>
      <c r="AZ145" s="166">
        <f t="shared" si="433"/>
        <v>0</v>
      </c>
      <c r="BA145" s="262">
        <f t="shared" si="434"/>
        <v>0</v>
      </c>
      <c r="BB145" s="167"/>
      <c r="BC145" s="167"/>
    </row>
    <row r="146" spans="1:55" ht="13.8" hidden="1" outlineLevel="3">
      <c r="A146" s="131"/>
      <c r="B146" s="20"/>
      <c r="D146" s="19"/>
      <c r="E146" s="63"/>
      <c r="F146" s="136" t="s">
        <v>684</v>
      </c>
      <c r="G146" s="27" t="s">
        <v>733</v>
      </c>
      <c r="H146" s="164">
        <f t="shared" si="408"/>
        <v>56000</v>
      </c>
      <c r="I146" s="260">
        <f t="shared" si="421"/>
        <v>0</v>
      </c>
      <c r="J146" s="167"/>
      <c r="K146" s="264"/>
      <c r="L146" s="264"/>
      <c r="M146" s="264"/>
      <c r="N146" s="166">
        <f t="shared" si="400"/>
        <v>0</v>
      </c>
      <c r="O146" s="262">
        <f t="shared" si="401"/>
        <v>0</v>
      </c>
      <c r="P146" s="167"/>
      <c r="Q146" s="167"/>
      <c r="R146" s="262">
        <f t="shared" si="402"/>
        <v>0</v>
      </c>
      <c r="S146" s="167"/>
      <c r="T146" s="167"/>
      <c r="U146" s="166">
        <f t="shared" si="409"/>
        <v>56000</v>
      </c>
      <c r="V146" s="262">
        <f t="shared" si="422"/>
        <v>24000</v>
      </c>
      <c r="W146" s="167"/>
      <c r="X146" s="167">
        <v>24000</v>
      </c>
      <c r="Y146" s="262">
        <f t="shared" si="423"/>
        <v>1000</v>
      </c>
      <c r="Z146" s="167"/>
      <c r="AA146" s="167">
        <v>1000</v>
      </c>
      <c r="AB146" s="262">
        <f t="shared" si="424"/>
        <v>1000</v>
      </c>
      <c r="AC146" s="167"/>
      <c r="AD146" s="167">
        <v>1000</v>
      </c>
      <c r="AE146" s="262">
        <f t="shared" si="425"/>
        <v>30000</v>
      </c>
      <c r="AF146" s="167"/>
      <c r="AG146" s="167">
        <v>30000</v>
      </c>
      <c r="AH146" s="166">
        <f t="shared" si="426"/>
        <v>0</v>
      </c>
      <c r="AI146" s="262">
        <f t="shared" si="427"/>
        <v>0</v>
      </c>
      <c r="AJ146" s="167"/>
      <c r="AK146" s="167"/>
      <c r="AL146" s="166">
        <f t="shared" si="428"/>
        <v>0</v>
      </c>
      <c r="AM146" s="262">
        <f t="shared" si="429"/>
        <v>0</v>
      </c>
      <c r="AN146" s="167"/>
      <c r="AO146" s="167"/>
      <c r="AP146" s="262">
        <f t="shared" si="430"/>
        <v>0</v>
      </c>
      <c r="AQ146" s="167"/>
      <c r="AR146" s="167"/>
      <c r="AS146" s="262">
        <f t="shared" si="431"/>
        <v>0</v>
      </c>
      <c r="AT146" s="167"/>
      <c r="AU146" s="167"/>
      <c r="AV146" s="166">
        <f t="shared" si="410"/>
        <v>0</v>
      </c>
      <c r="AW146" s="262">
        <f t="shared" si="432"/>
        <v>0</v>
      </c>
      <c r="AX146" s="167"/>
      <c r="AY146" s="167"/>
      <c r="AZ146" s="166">
        <f t="shared" si="433"/>
        <v>0</v>
      </c>
      <c r="BA146" s="262">
        <f t="shared" si="434"/>
        <v>0</v>
      </c>
      <c r="BB146" s="167"/>
      <c r="BC146" s="167"/>
    </row>
    <row r="147" spans="1:55" ht="13.8" hidden="1" outlineLevel="3">
      <c r="A147" s="131"/>
      <c r="B147" s="20"/>
      <c r="D147" s="19"/>
      <c r="E147" s="63"/>
      <c r="F147" s="136" t="s">
        <v>690</v>
      </c>
      <c r="G147" s="27" t="s">
        <v>734</v>
      </c>
      <c r="H147" s="164">
        <f t="shared" si="408"/>
        <v>0</v>
      </c>
      <c r="I147" s="260">
        <f t="shared" si="421"/>
        <v>0</v>
      </c>
      <c r="J147" s="167"/>
      <c r="K147" s="264"/>
      <c r="L147" s="264"/>
      <c r="M147" s="264"/>
      <c r="N147" s="166">
        <f t="shared" si="400"/>
        <v>0</v>
      </c>
      <c r="O147" s="262">
        <f t="shared" si="401"/>
        <v>0</v>
      </c>
      <c r="P147" s="167"/>
      <c r="Q147" s="167"/>
      <c r="R147" s="262">
        <f t="shared" si="402"/>
        <v>0</v>
      </c>
      <c r="S147" s="167"/>
      <c r="T147" s="167"/>
      <c r="U147" s="166">
        <f t="shared" si="409"/>
        <v>0</v>
      </c>
      <c r="V147" s="262">
        <f t="shared" si="422"/>
        <v>0</v>
      </c>
      <c r="W147" s="167"/>
      <c r="X147" s="167"/>
      <c r="Y147" s="262">
        <f t="shared" si="423"/>
        <v>0</v>
      </c>
      <c r="Z147" s="167"/>
      <c r="AA147" s="167"/>
      <c r="AB147" s="262">
        <f t="shared" si="424"/>
        <v>0</v>
      </c>
      <c r="AC147" s="167"/>
      <c r="AD147" s="167">
        <v>0</v>
      </c>
      <c r="AE147" s="262">
        <f t="shared" si="425"/>
        <v>0</v>
      </c>
      <c r="AF147" s="167"/>
      <c r="AG147" s="167">
        <v>0</v>
      </c>
      <c r="AH147" s="166">
        <f t="shared" si="426"/>
        <v>0</v>
      </c>
      <c r="AI147" s="262">
        <f t="shared" si="427"/>
        <v>0</v>
      </c>
      <c r="AJ147" s="167"/>
      <c r="AK147" s="167"/>
      <c r="AL147" s="166">
        <f t="shared" si="428"/>
        <v>0</v>
      </c>
      <c r="AM147" s="262">
        <f t="shared" si="429"/>
        <v>0</v>
      </c>
      <c r="AN147" s="167"/>
      <c r="AO147" s="167"/>
      <c r="AP147" s="262">
        <f t="shared" si="430"/>
        <v>0</v>
      </c>
      <c r="AQ147" s="167"/>
      <c r="AR147" s="167"/>
      <c r="AS147" s="262">
        <f t="shared" si="431"/>
        <v>0</v>
      </c>
      <c r="AT147" s="167"/>
      <c r="AU147" s="167"/>
      <c r="AV147" s="166">
        <f t="shared" si="410"/>
        <v>0</v>
      </c>
      <c r="AW147" s="262">
        <f t="shared" si="432"/>
        <v>0</v>
      </c>
      <c r="AX147" s="167"/>
      <c r="AY147" s="167"/>
      <c r="AZ147" s="166">
        <f t="shared" si="433"/>
        <v>0</v>
      </c>
      <c r="BA147" s="262">
        <f t="shared" si="434"/>
        <v>0</v>
      </c>
      <c r="BB147" s="167"/>
      <c r="BC147" s="167">
        <v>0</v>
      </c>
    </row>
    <row r="148" spans="1:55" ht="13.8" hidden="1" outlineLevel="3">
      <c r="A148" s="131"/>
      <c r="B148" s="20"/>
      <c r="D148" s="19"/>
      <c r="E148" s="63"/>
      <c r="F148" s="136" t="s">
        <v>691</v>
      </c>
      <c r="G148" s="27" t="s">
        <v>735</v>
      </c>
      <c r="H148" s="164">
        <f t="shared" si="408"/>
        <v>0</v>
      </c>
      <c r="I148" s="260">
        <f t="shared" ref="I148" si="660">SUM(J148:M148)</f>
        <v>0</v>
      </c>
      <c r="J148" s="167"/>
      <c r="K148" s="264"/>
      <c r="L148" s="264"/>
      <c r="M148" s="264"/>
      <c r="N148" s="166">
        <f t="shared" ref="N148:N211" si="661">SUM(O148,R148)</f>
        <v>0</v>
      </c>
      <c r="O148" s="262">
        <f t="shared" ref="O148:O211" si="662">SUM(P148:Q148)</f>
        <v>0</v>
      </c>
      <c r="P148" s="167"/>
      <c r="Q148" s="167"/>
      <c r="R148" s="262">
        <f t="shared" ref="R148:R211" si="663">SUM(S148:T148)</f>
        <v>0</v>
      </c>
      <c r="S148" s="167"/>
      <c r="T148" s="167"/>
      <c r="U148" s="166">
        <f t="shared" si="409"/>
        <v>0</v>
      </c>
      <c r="V148" s="262">
        <f t="shared" ref="V148" si="664">SUM(W148:X148)</f>
        <v>0</v>
      </c>
      <c r="W148" s="167"/>
      <c r="X148" s="167"/>
      <c r="Y148" s="262">
        <f t="shared" ref="Y148" si="665">SUM(Z148:AA148)</f>
        <v>0</v>
      </c>
      <c r="Z148" s="167"/>
      <c r="AA148" s="167"/>
      <c r="AB148" s="262">
        <f t="shared" ref="AB148" si="666">SUM(AC148:AD148)</f>
        <v>0</v>
      </c>
      <c r="AC148" s="167"/>
      <c r="AD148" s="167"/>
      <c r="AE148" s="262">
        <f t="shared" ref="AE148" si="667">SUM(AF148:AG148)</f>
        <v>0</v>
      </c>
      <c r="AF148" s="167"/>
      <c r="AG148" s="167"/>
      <c r="AH148" s="166">
        <f t="shared" ref="AH148" si="668">SUM(AI148)</f>
        <v>0</v>
      </c>
      <c r="AI148" s="262">
        <f t="shared" ref="AI148" si="669">SUM(AJ148:AK148)</f>
        <v>0</v>
      </c>
      <c r="AJ148" s="167"/>
      <c r="AK148" s="167"/>
      <c r="AL148" s="166">
        <f t="shared" ref="AL148" si="670">SUM(AM148,AS148,AP148)</f>
        <v>0</v>
      </c>
      <c r="AM148" s="262">
        <f t="shared" ref="AM148" si="671">SUM(AN148:AO148)</f>
        <v>0</v>
      </c>
      <c r="AN148" s="167"/>
      <c r="AO148" s="167"/>
      <c r="AP148" s="262">
        <f t="shared" ref="AP148" si="672">SUM(AQ148:AR148)</f>
        <v>0</v>
      </c>
      <c r="AQ148" s="167"/>
      <c r="AR148" s="167"/>
      <c r="AS148" s="262">
        <f t="shared" ref="AS148" si="673">SUM(AT148:AU148)</f>
        <v>0</v>
      </c>
      <c r="AT148" s="167"/>
      <c r="AU148" s="167"/>
      <c r="AV148" s="166">
        <f t="shared" si="410"/>
        <v>0</v>
      </c>
      <c r="AW148" s="262">
        <f t="shared" ref="AW148" si="674">SUM(AX148:AY148)</f>
        <v>0</v>
      </c>
      <c r="AX148" s="167"/>
      <c r="AY148" s="167"/>
      <c r="AZ148" s="166">
        <f t="shared" ref="AZ148" si="675">SUM(BA148)</f>
        <v>0</v>
      </c>
      <c r="BA148" s="262">
        <f t="shared" ref="BA148" si="676">SUM(BB148:BC148)</f>
        <v>0</v>
      </c>
      <c r="BB148" s="167"/>
      <c r="BC148" s="167"/>
    </row>
    <row r="149" spans="1:55" s="398" customFormat="1" ht="13.8" hidden="1" outlineLevel="3">
      <c r="A149" s="399"/>
      <c r="B149" s="400"/>
      <c r="D149" s="401"/>
      <c r="E149" s="63"/>
      <c r="F149" s="136" t="s">
        <v>774</v>
      </c>
      <c r="G149" s="27" t="s">
        <v>878</v>
      </c>
      <c r="H149" s="403">
        <f t="shared" si="408"/>
        <v>0</v>
      </c>
      <c r="I149" s="260">
        <f t="shared" si="421"/>
        <v>0</v>
      </c>
      <c r="J149" s="167"/>
      <c r="K149" s="264"/>
      <c r="L149" s="264"/>
      <c r="M149" s="264"/>
      <c r="N149" s="166">
        <f t="shared" si="661"/>
        <v>0</v>
      </c>
      <c r="O149" s="262">
        <f t="shared" si="662"/>
        <v>0</v>
      </c>
      <c r="P149" s="167"/>
      <c r="Q149" s="167"/>
      <c r="R149" s="262">
        <f t="shared" si="663"/>
        <v>0</v>
      </c>
      <c r="S149" s="167"/>
      <c r="T149" s="167"/>
      <c r="U149" s="166">
        <f t="shared" si="409"/>
        <v>0</v>
      </c>
      <c r="V149" s="262">
        <f t="shared" si="422"/>
        <v>0</v>
      </c>
      <c r="W149" s="167"/>
      <c r="X149" s="167"/>
      <c r="Y149" s="262">
        <f t="shared" si="423"/>
        <v>0</v>
      </c>
      <c r="Z149" s="167"/>
      <c r="AA149" s="167"/>
      <c r="AB149" s="262">
        <f t="shared" si="424"/>
        <v>0</v>
      </c>
      <c r="AC149" s="167"/>
      <c r="AD149" s="167"/>
      <c r="AE149" s="262">
        <f t="shared" si="425"/>
        <v>0</v>
      </c>
      <c r="AF149" s="167"/>
      <c r="AG149" s="167"/>
      <c r="AH149" s="166">
        <f t="shared" si="426"/>
        <v>0</v>
      </c>
      <c r="AI149" s="262">
        <f t="shared" si="427"/>
        <v>0</v>
      </c>
      <c r="AJ149" s="167"/>
      <c r="AK149" s="167"/>
      <c r="AL149" s="166">
        <f t="shared" si="428"/>
        <v>0</v>
      </c>
      <c r="AM149" s="262">
        <f t="shared" si="429"/>
        <v>0</v>
      </c>
      <c r="AN149" s="167"/>
      <c r="AO149" s="167"/>
      <c r="AP149" s="262">
        <f t="shared" si="430"/>
        <v>0</v>
      </c>
      <c r="AQ149" s="167"/>
      <c r="AR149" s="167"/>
      <c r="AS149" s="262">
        <f t="shared" si="431"/>
        <v>0</v>
      </c>
      <c r="AT149" s="167"/>
      <c r="AU149" s="167"/>
      <c r="AV149" s="166">
        <f t="shared" si="410"/>
        <v>0</v>
      </c>
      <c r="AW149" s="262">
        <f t="shared" si="432"/>
        <v>0</v>
      </c>
      <c r="AX149" s="167"/>
      <c r="AY149" s="167"/>
      <c r="AZ149" s="166">
        <f t="shared" si="433"/>
        <v>0</v>
      </c>
      <c r="BA149" s="262">
        <f t="shared" si="434"/>
        <v>0</v>
      </c>
      <c r="BB149" s="167"/>
      <c r="BC149" s="167"/>
    </row>
    <row r="150" spans="1:55" ht="13.8" outlineLevel="1">
      <c r="A150" s="131"/>
      <c r="B150" s="20"/>
      <c r="D150" s="18" t="s">
        <v>419</v>
      </c>
      <c r="E150" s="58" t="s">
        <v>8</v>
      </c>
      <c r="F150" s="22"/>
      <c r="G150" s="30"/>
      <c r="H150" s="164">
        <f t="shared" si="408"/>
        <v>39717000</v>
      </c>
      <c r="I150" s="260">
        <f t="shared" si="421"/>
        <v>0</v>
      </c>
      <c r="J150" s="169">
        <f>SUM(J151,J156,J157)</f>
        <v>0</v>
      </c>
      <c r="K150" s="169">
        <f>SUM(K151,K156,K157)</f>
        <v>0</v>
      </c>
      <c r="L150" s="504">
        <f>SUM(L151,L156,L157)</f>
        <v>0</v>
      </c>
      <c r="M150" s="504">
        <f>SUM(M151,M156,M157)</f>
        <v>0</v>
      </c>
      <c r="N150" s="166">
        <f t="shared" si="661"/>
        <v>0</v>
      </c>
      <c r="O150" s="262">
        <f t="shared" si="662"/>
        <v>0</v>
      </c>
      <c r="P150" s="568">
        <f>SUM(P151,P156,P157)</f>
        <v>0</v>
      </c>
      <c r="Q150" s="568">
        <f>SUM(Q151,Q156,Q157)</f>
        <v>0</v>
      </c>
      <c r="R150" s="262">
        <f t="shared" si="663"/>
        <v>0</v>
      </c>
      <c r="S150" s="568">
        <f>SUM(S151,S156,S157)</f>
        <v>0</v>
      </c>
      <c r="T150" s="568">
        <f>SUM(T151,T156,T157)</f>
        <v>0</v>
      </c>
      <c r="U150" s="166">
        <f t="shared" si="409"/>
        <v>28202000</v>
      </c>
      <c r="V150" s="262">
        <f t="shared" si="422"/>
        <v>6312000</v>
      </c>
      <c r="W150" s="568">
        <f>SUM(W151,W156,W157)</f>
        <v>0</v>
      </c>
      <c r="X150" s="568">
        <f>SUM(X151,X156,X157)</f>
        <v>6312000</v>
      </c>
      <c r="Y150" s="262">
        <f t="shared" si="423"/>
        <v>6481000</v>
      </c>
      <c r="Z150" s="568">
        <f>SUM(Z151,Z156,Z157)</f>
        <v>0</v>
      </c>
      <c r="AA150" s="568">
        <f>SUM(AA151,AA156,AA157)</f>
        <v>6481000</v>
      </c>
      <c r="AB150" s="262">
        <f t="shared" si="424"/>
        <v>7474000</v>
      </c>
      <c r="AC150" s="568">
        <f>SUM(AC151,AC156,AC157)</f>
        <v>0</v>
      </c>
      <c r="AD150" s="568">
        <f>SUM(AD151,AD156,AD157)</f>
        <v>7474000</v>
      </c>
      <c r="AE150" s="262">
        <f t="shared" si="425"/>
        <v>7935000</v>
      </c>
      <c r="AF150" s="568">
        <f>SUM(AF151,AF156,AF157)</f>
        <v>0</v>
      </c>
      <c r="AG150" s="568">
        <f>SUM(AG151,AG156,AG157)</f>
        <v>7935000</v>
      </c>
      <c r="AH150" s="166">
        <f t="shared" si="426"/>
        <v>1812000</v>
      </c>
      <c r="AI150" s="262">
        <f t="shared" si="427"/>
        <v>1812000</v>
      </c>
      <c r="AJ150" s="568">
        <f>SUM(AJ151,AJ156,AJ157)</f>
        <v>0</v>
      </c>
      <c r="AK150" s="568">
        <f>SUM(AK151,AK156,AK157)</f>
        <v>1812000</v>
      </c>
      <c r="AL150" s="166">
        <f t="shared" si="428"/>
        <v>4612000</v>
      </c>
      <c r="AM150" s="262">
        <f t="shared" si="429"/>
        <v>2195000</v>
      </c>
      <c r="AN150" s="568">
        <f>SUM(AN151,AN156,AN157)</f>
        <v>0</v>
      </c>
      <c r="AO150" s="568">
        <f>SUM(AO151,AO156,AO157)</f>
        <v>2195000</v>
      </c>
      <c r="AP150" s="262">
        <f t="shared" si="430"/>
        <v>1645000</v>
      </c>
      <c r="AQ150" s="568">
        <f>SUM(AQ151,AQ156,AQ157)</f>
        <v>0</v>
      </c>
      <c r="AR150" s="568">
        <f>SUM(AR151,AR156,AR157)</f>
        <v>1645000</v>
      </c>
      <c r="AS150" s="262">
        <f t="shared" si="431"/>
        <v>772000</v>
      </c>
      <c r="AT150" s="568">
        <f>SUM(AT151,AT156,AT157)</f>
        <v>0</v>
      </c>
      <c r="AU150" s="568">
        <f>SUM(AU151,AU156,AU157)</f>
        <v>772000</v>
      </c>
      <c r="AV150" s="166">
        <f t="shared" si="410"/>
        <v>5091000</v>
      </c>
      <c r="AW150" s="262">
        <f t="shared" si="432"/>
        <v>5091000</v>
      </c>
      <c r="AX150" s="568">
        <f>SUM(AX151,AX156,AX157)</f>
        <v>0</v>
      </c>
      <c r="AY150" s="568">
        <f>SUM(AY151,AY156,AY157)</f>
        <v>5091000</v>
      </c>
      <c r="AZ150" s="166">
        <f t="shared" si="433"/>
        <v>0</v>
      </c>
      <c r="BA150" s="262">
        <f t="shared" si="434"/>
        <v>0</v>
      </c>
      <c r="BB150" s="568">
        <f>SUM(BB151,BB156,BB157)</f>
        <v>0</v>
      </c>
      <c r="BC150" s="568">
        <f>SUM(BC151,BC156,BC157)</f>
        <v>0</v>
      </c>
    </row>
    <row r="151" spans="1:55" ht="13.8" outlineLevel="2">
      <c r="A151" s="131"/>
      <c r="B151" s="20"/>
      <c r="D151" s="19"/>
      <c r="E151" s="63"/>
      <c r="F151" s="22" t="s">
        <v>420</v>
      </c>
      <c r="G151" s="30" t="s">
        <v>352</v>
      </c>
      <c r="H151" s="164">
        <f t="shared" si="408"/>
        <v>34593000</v>
      </c>
      <c r="I151" s="260">
        <f t="shared" si="421"/>
        <v>0</v>
      </c>
      <c r="J151" s="169">
        <f>SUM(J152:J155)</f>
        <v>0</v>
      </c>
      <c r="K151" s="169">
        <f>SUM(K152:K155)</f>
        <v>0</v>
      </c>
      <c r="L151" s="504">
        <f>SUM(L152:L155)</f>
        <v>0</v>
      </c>
      <c r="M151" s="504">
        <f>SUM(M152:M155)</f>
        <v>0</v>
      </c>
      <c r="N151" s="166">
        <f t="shared" si="661"/>
        <v>0</v>
      </c>
      <c r="O151" s="262">
        <f t="shared" si="662"/>
        <v>0</v>
      </c>
      <c r="P151" s="568">
        <f>SUM(P152:P155)</f>
        <v>0</v>
      </c>
      <c r="Q151" s="568">
        <f>SUM(Q152:Q155)</f>
        <v>0</v>
      </c>
      <c r="R151" s="262">
        <f t="shared" si="663"/>
        <v>0</v>
      </c>
      <c r="S151" s="568">
        <f>SUM(S152:S155)</f>
        <v>0</v>
      </c>
      <c r="T151" s="568">
        <f>SUM(T152:T155)</f>
        <v>0</v>
      </c>
      <c r="U151" s="166">
        <f t="shared" si="409"/>
        <v>27690000</v>
      </c>
      <c r="V151" s="262">
        <f t="shared" si="422"/>
        <v>6072000</v>
      </c>
      <c r="W151" s="568">
        <f>SUM(W152:W155)</f>
        <v>0</v>
      </c>
      <c r="X151" s="568">
        <f>SUM(X152:X155)</f>
        <v>6072000</v>
      </c>
      <c r="Y151" s="262">
        <f t="shared" si="423"/>
        <v>6480000</v>
      </c>
      <c r="Z151" s="568">
        <f>SUM(Z152:Z155)</f>
        <v>0</v>
      </c>
      <c r="AA151" s="568">
        <f>SUM(AA152:AA155)</f>
        <v>6480000</v>
      </c>
      <c r="AB151" s="262">
        <f t="shared" si="424"/>
        <v>7473000</v>
      </c>
      <c r="AC151" s="568">
        <f>SUM(AC152:AC155)</f>
        <v>0</v>
      </c>
      <c r="AD151" s="568">
        <f>SUM(AD152:AD155)</f>
        <v>7473000</v>
      </c>
      <c r="AE151" s="262">
        <f t="shared" si="425"/>
        <v>7665000</v>
      </c>
      <c r="AF151" s="568">
        <f>SUM(AF152:AF155)</f>
        <v>0</v>
      </c>
      <c r="AG151" s="568">
        <f>SUM(AG152:AG155)</f>
        <v>7665000</v>
      </c>
      <c r="AH151" s="166">
        <f t="shared" si="426"/>
        <v>1812000</v>
      </c>
      <c r="AI151" s="262">
        <f t="shared" si="427"/>
        <v>1812000</v>
      </c>
      <c r="AJ151" s="568">
        <f>SUM(AJ152:AJ155)</f>
        <v>0</v>
      </c>
      <c r="AK151" s="568">
        <f>SUM(AK152:AK155)</f>
        <v>1812000</v>
      </c>
      <c r="AL151" s="166">
        <f t="shared" si="428"/>
        <v>0</v>
      </c>
      <c r="AM151" s="262">
        <f t="shared" si="429"/>
        <v>0</v>
      </c>
      <c r="AN151" s="568">
        <f>SUM(AN152:AN155)</f>
        <v>0</v>
      </c>
      <c r="AO151" s="568">
        <f>SUM(AO152:AO155)</f>
        <v>0</v>
      </c>
      <c r="AP151" s="262">
        <f t="shared" si="430"/>
        <v>0</v>
      </c>
      <c r="AQ151" s="568">
        <f>SUM(AQ152:AQ155)</f>
        <v>0</v>
      </c>
      <c r="AR151" s="568">
        <f>SUM(AR152:AR155)</f>
        <v>0</v>
      </c>
      <c r="AS151" s="262">
        <f t="shared" si="431"/>
        <v>0</v>
      </c>
      <c r="AT151" s="568">
        <f>SUM(AT152:AT155)</f>
        <v>0</v>
      </c>
      <c r="AU151" s="568">
        <f>SUM(AU152:AU155)</f>
        <v>0</v>
      </c>
      <c r="AV151" s="166">
        <f t="shared" si="410"/>
        <v>5091000</v>
      </c>
      <c r="AW151" s="262">
        <f t="shared" si="432"/>
        <v>5091000</v>
      </c>
      <c r="AX151" s="568">
        <f>SUM(AX152:AX155)</f>
        <v>0</v>
      </c>
      <c r="AY151" s="568">
        <f>SUM(AY152:AY155)</f>
        <v>5091000</v>
      </c>
      <c r="AZ151" s="166">
        <f t="shared" si="433"/>
        <v>0</v>
      </c>
      <c r="BA151" s="262">
        <f t="shared" si="434"/>
        <v>0</v>
      </c>
      <c r="BB151" s="568">
        <f>SUM(BB152:BB155)</f>
        <v>0</v>
      </c>
      <c r="BC151" s="568">
        <f>SUM(BC152:BC155)</f>
        <v>0</v>
      </c>
    </row>
    <row r="152" spans="1:55" ht="13.8" outlineLevel="3">
      <c r="A152" s="131"/>
      <c r="B152" s="20"/>
      <c r="D152" s="19"/>
      <c r="E152" s="63"/>
      <c r="F152" s="136" t="s">
        <v>682</v>
      </c>
      <c r="G152" s="27" t="s">
        <v>736</v>
      </c>
      <c r="H152" s="164">
        <f t="shared" si="408"/>
        <v>21573000</v>
      </c>
      <c r="I152" s="260">
        <f t="shared" si="421"/>
        <v>0</v>
      </c>
      <c r="J152" s="167"/>
      <c r="K152" s="264"/>
      <c r="L152" s="264"/>
      <c r="M152" s="264"/>
      <c r="N152" s="166">
        <f t="shared" si="661"/>
        <v>0</v>
      </c>
      <c r="O152" s="262">
        <f t="shared" si="662"/>
        <v>0</v>
      </c>
      <c r="P152" s="167"/>
      <c r="Q152" s="167"/>
      <c r="R152" s="262">
        <f t="shared" si="663"/>
        <v>0</v>
      </c>
      <c r="S152" s="167"/>
      <c r="T152" s="167"/>
      <c r="U152" s="166">
        <f t="shared" si="409"/>
        <v>16593000</v>
      </c>
      <c r="V152" s="262">
        <f t="shared" si="422"/>
        <v>3648000</v>
      </c>
      <c r="W152" s="167"/>
      <c r="X152" s="167">
        <v>3648000</v>
      </c>
      <c r="Y152" s="262">
        <f t="shared" si="423"/>
        <v>3870000</v>
      </c>
      <c r="Z152" s="167"/>
      <c r="AA152" s="167">
        <v>3870000</v>
      </c>
      <c r="AB152" s="262">
        <f t="shared" si="424"/>
        <v>4467000</v>
      </c>
      <c r="AC152" s="167"/>
      <c r="AD152" s="167">
        <v>4467000</v>
      </c>
      <c r="AE152" s="262">
        <f t="shared" si="425"/>
        <v>4608000</v>
      </c>
      <c r="AF152" s="167"/>
      <c r="AG152" s="167">
        <v>4608000</v>
      </c>
      <c r="AH152" s="166">
        <f t="shared" si="426"/>
        <v>1332000</v>
      </c>
      <c r="AI152" s="262">
        <f t="shared" si="427"/>
        <v>1332000</v>
      </c>
      <c r="AJ152" s="167"/>
      <c r="AK152" s="167">
        <v>1332000</v>
      </c>
      <c r="AL152" s="166">
        <f t="shared" si="428"/>
        <v>0</v>
      </c>
      <c r="AM152" s="262">
        <f t="shared" si="429"/>
        <v>0</v>
      </c>
      <c r="AN152" s="167"/>
      <c r="AO152" s="167"/>
      <c r="AP152" s="262">
        <f t="shared" si="430"/>
        <v>0</v>
      </c>
      <c r="AQ152" s="167"/>
      <c r="AR152" s="167"/>
      <c r="AS152" s="262">
        <f t="shared" si="431"/>
        <v>0</v>
      </c>
      <c r="AT152" s="167"/>
      <c r="AU152" s="167"/>
      <c r="AV152" s="166">
        <f t="shared" si="410"/>
        <v>3648000</v>
      </c>
      <c r="AW152" s="262">
        <f t="shared" si="432"/>
        <v>3648000</v>
      </c>
      <c r="AX152" s="167"/>
      <c r="AY152" s="167">
        <v>3648000</v>
      </c>
      <c r="AZ152" s="166">
        <f t="shared" si="433"/>
        <v>0</v>
      </c>
      <c r="BA152" s="262">
        <f t="shared" si="434"/>
        <v>0</v>
      </c>
      <c r="BB152" s="167"/>
      <c r="BC152" s="167"/>
    </row>
    <row r="153" spans="1:55" ht="13.8" outlineLevel="3">
      <c r="A153" s="131"/>
      <c r="B153" s="20"/>
      <c r="D153" s="19"/>
      <c r="E153" s="63"/>
      <c r="F153" s="136" t="s">
        <v>680</v>
      </c>
      <c r="G153" s="27" t="s">
        <v>737</v>
      </c>
      <c r="H153" s="164">
        <f t="shared" si="408"/>
        <v>600000</v>
      </c>
      <c r="I153" s="260">
        <f t="shared" si="421"/>
        <v>0</v>
      </c>
      <c r="J153" s="167"/>
      <c r="K153" s="264"/>
      <c r="L153" s="264"/>
      <c r="M153" s="264"/>
      <c r="N153" s="166">
        <f t="shared" si="661"/>
        <v>0</v>
      </c>
      <c r="O153" s="262">
        <f t="shared" si="662"/>
        <v>0</v>
      </c>
      <c r="P153" s="167"/>
      <c r="Q153" s="167"/>
      <c r="R153" s="262">
        <f t="shared" si="663"/>
        <v>0</v>
      </c>
      <c r="S153" s="167"/>
      <c r="T153" s="167"/>
      <c r="U153" s="166">
        <f t="shared" si="409"/>
        <v>576000</v>
      </c>
      <c r="V153" s="262">
        <f t="shared" si="422"/>
        <v>108000</v>
      </c>
      <c r="W153" s="167"/>
      <c r="X153" s="167">
        <v>108000</v>
      </c>
      <c r="Y153" s="262">
        <f t="shared" si="423"/>
        <v>156000</v>
      </c>
      <c r="Z153" s="167"/>
      <c r="AA153" s="167">
        <v>156000</v>
      </c>
      <c r="AB153" s="262">
        <f t="shared" si="424"/>
        <v>171000</v>
      </c>
      <c r="AC153" s="167"/>
      <c r="AD153" s="167">
        <v>171000</v>
      </c>
      <c r="AE153" s="262">
        <f t="shared" si="425"/>
        <v>141000</v>
      </c>
      <c r="AF153" s="167"/>
      <c r="AG153" s="167">
        <v>141000</v>
      </c>
      <c r="AH153" s="166">
        <f t="shared" si="426"/>
        <v>0</v>
      </c>
      <c r="AI153" s="262">
        <f t="shared" si="427"/>
        <v>0</v>
      </c>
      <c r="AJ153" s="167"/>
      <c r="AK153" s="167"/>
      <c r="AL153" s="166">
        <f t="shared" si="428"/>
        <v>0</v>
      </c>
      <c r="AM153" s="262">
        <f t="shared" si="429"/>
        <v>0</v>
      </c>
      <c r="AN153" s="167"/>
      <c r="AO153" s="167"/>
      <c r="AP153" s="262">
        <f t="shared" si="430"/>
        <v>0</v>
      </c>
      <c r="AQ153" s="167"/>
      <c r="AR153" s="167"/>
      <c r="AS153" s="262">
        <f t="shared" si="431"/>
        <v>0</v>
      </c>
      <c r="AT153" s="167"/>
      <c r="AU153" s="167"/>
      <c r="AV153" s="166">
        <f t="shared" si="410"/>
        <v>24000</v>
      </c>
      <c r="AW153" s="262">
        <f t="shared" si="432"/>
        <v>24000</v>
      </c>
      <c r="AX153" s="167"/>
      <c r="AY153" s="167">
        <v>24000</v>
      </c>
      <c r="AZ153" s="166">
        <f t="shared" si="433"/>
        <v>0</v>
      </c>
      <c r="BA153" s="262">
        <f t="shared" si="434"/>
        <v>0</v>
      </c>
      <c r="BB153" s="167"/>
      <c r="BC153" s="167"/>
    </row>
    <row r="154" spans="1:55" ht="13.8" outlineLevel="3">
      <c r="A154" s="131"/>
      <c r="B154" s="20"/>
      <c r="D154" s="19"/>
      <c r="E154" s="63"/>
      <c r="F154" s="136" t="s">
        <v>684</v>
      </c>
      <c r="G154" s="27" t="s">
        <v>864</v>
      </c>
      <c r="H154" s="164">
        <f t="shared" ref="H154" si="677">SUM(I154,U154,AH154,AL154,AV154,AZ154,N154)</f>
        <v>8841000</v>
      </c>
      <c r="I154" s="260">
        <f t="shared" ref="I154" si="678">SUM(J154:M154)</f>
        <v>0</v>
      </c>
      <c r="J154" s="167"/>
      <c r="K154" s="264"/>
      <c r="L154" s="264"/>
      <c r="M154" s="264"/>
      <c r="N154" s="166">
        <f t="shared" si="661"/>
        <v>0</v>
      </c>
      <c r="O154" s="262">
        <f t="shared" si="662"/>
        <v>0</v>
      </c>
      <c r="P154" s="167"/>
      <c r="Q154" s="167"/>
      <c r="R154" s="262">
        <f t="shared" si="663"/>
        <v>0</v>
      </c>
      <c r="S154" s="167"/>
      <c r="T154" s="167"/>
      <c r="U154" s="166">
        <f t="shared" ref="U154" si="679">SUM(V154,Y154,AB154,AE154)</f>
        <v>7620000</v>
      </c>
      <c r="V154" s="262">
        <f t="shared" ref="V154" si="680">SUM(W154:X154)</f>
        <v>1677000</v>
      </c>
      <c r="W154" s="167"/>
      <c r="X154" s="167">
        <v>1677000</v>
      </c>
      <c r="Y154" s="262">
        <f t="shared" ref="Y154" si="681">SUM(Z154:AA154)</f>
        <v>1779000</v>
      </c>
      <c r="Z154" s="167"/>
      <c r="AA154" s="167">
        <v>1779000</v>
      </c>
      <c r="AB154" s="262">
        <f t="shared" ref="AB154" si="682">SUM(AC154:AD154)</f>
        <v>2052000</v>
      </c>
      <c r="AC154" s="167"/>
      <c r="AD154" s="167">
        <v>2052000</v>
      </c>
      <c r="AE154" s="262">
        <f t="shared" ref="AE154" si="683">SUM(AF154:AG154)</f>
        <v>2112000</v>
      </c>
      <c r="AF154" s="167"/>
      <c r="AG154" s="167">
        <v>2112000</v>
      </c>
      <c r="AH154" s="166">
        <f t="shared" ref="AH154" si="684">SUM(AI154)</f>
        <v>480000</v>
      </c>
      <c r="AI154" s="262">
        <f t="shared" ref="AI154" si="685">SUM(AJ154:AK154)</f>
        <v>480000</v>
      </c>
      <c r="AJ154" s="167"/>
      <c r="AK154" s="167">
        <v>480000</v>
      </c>
      <c r="AL154" s="166">
        <f t="shared" ref="AL154" si="686">SUM(AM154,AS154,AP154)</f>
        <v>0</v>
      </c>
      <c r="AM154" s="262">
        <f t="shared" ref="AM154" si="687">SUM(AN154:AO154)</f>
        <v>0</v>
      </c>
      <c r="AN154" s="167"/>
      <c r="AO154" s="167"/>
      <c r="AP154" s="262">
        <f t="shared" ref="AP154" si="688">SUM(AQ154:AR154)</f>
        <v>0</v>
      </c>
      <c r="AQ154" s="167"/>
      <c r="AR154" s="167"/>
      <c r="AS154" s="262">
        <f t="shared" ref="AS154" si="689">SUM(AT154:AU154)</f>
        <v>0</v>
      </c>
      <c r="AT154" s="167"/>
      <c r="AU154" s="167"/>
      <c r="AV154" s="166">
        <f t="shared" ref="AV154" si="690">SUM(AW154)</f>
        <v>741000</v>
      </c>
      <c r="AW154" s="262">
        <f t="shared" ref="AW154" si="691">SUM(AX154:AY154)</f>
        <v>741000</v>
      </c>
      <c r="AX154" s="167"/>
      <c r="AY154" s="167">
        <v>741000</v>
      </c>
      <c r="AZ154" s="166">
        <f t="shared" ref="AZ154" si="692">SUM(BA154)</f>
        <v>0</v>
      </c>
      <c r="BA154" s="262">
        <f t="shared" ref="BA154" si="693">SUM(BB154:BC154)</f>
        <v>0</v>
      </c>
      <c r="BB154" s="167"/>
      <c r="BC154" s="167"/>
    </row>
    <row r="155" spans="1:55" ht="13.8" outlineLevel="3">
      <c r="A155" s="131"/>
      <c r="B155" s="20"/>
      <c r="D155" s="19"/>
      <c r="E155" s="63"/>
      <c r="F155" s="586" t="s">
        <v>691</v>
      </c>
      <c r="G155" s="588" t="s">
        <v>987</v>
      </c>
      <c r="H155" s="164">
        <f t="shared" ref="H155:H217" si="694">SUM(I155,U155,AH155,AL155,AV155,AZ155,N155)</f>
        <v>3579000</v>
      </c>
      <c r="I155" s="260">
        <f t="shared" si="421"/>
        <v>0</v>
      </c>
      <c r="J155" s="167"/>
      <c r="K155" s="264"/>
      <c r="L155" s="264"/>
      <c r="M155" s="264"/>
      <c r="N155" s="166">
        <f t="shared" si="661"/>
        <v>0</v>
      </c>
      <c r="O155" s="262">
        <f t="shared" si="662"/>
        <v>0</v>
      </c>
      <c r="P155" s="167"/>
      <c r="Q155" s="167"/>
      <c r="R155" s="262">
        <f t="shared" si="663"/>
        <v>0</v>
      </c>
      <c r="S155" s="167"/>
      <c r="T155" s="167"/>
      <c r="U155" s="166">
        <f t="shared" si="409"/>
        <v>2901000</v>
      </c>
      <c r="V155" s="262">
        <f t="shared" si="422"/>
        <v>639000</v>
      </c>
      <c r="W155" s="167"/>
      <c r="X155" s="167">
        <v>639000</v>
      </c>
      <c r="Y155" s="262">
        <f t="shared" si="423"/>
        <v>675000</v>
      </c>
      <c r="Z155" s="167"/>
      <c r="AA155" s="167">
        <v>675000</v>
      </c>
      <c r="AB155" s="262">
        <f t="shared" si="424"/>
        <v>783000</v>
      </c>
      <c r="AC155" s="167"/>
      <c r="AD155" s="167">
        <v>783000</v>
      </c>
      <c r="AE155" s="262">
        <f t="shared" si="425"/>
        <v>804000</v>
      </c>
      <c r="AF155" s="167"/>
      <c r="AG155" s="167">
        <v>804000</v>
      </c>
      <c r="AH155" s="166">
        <f t="shared" si="426"/>
        <v>0</v>
      </c>
      <c r="AI155" s="262">
        <f t="shared" si="427"/>
        <v>0</v>
      </c>
      <c r="AJ155" s="167"/>
      <c r="AK155" s="167"/>
      <c r="AL155" s="166">
        <f t="shared" si="428"/>
        <v>0</v>
      </c>
      <c r="AM155" s="262">
        <f t="shared" si="429"/>
        <v>0</v>
      </c>
      <c r="AN155" s="167"/>
      <c r="AO155" s="167"/>
      <c r="AP155" s="262">
        <f t="shared" si="430"/>
        <v>0</v>
      </c>
      <c r="AQ155" s="167"/>
      <c r="AR155" s="167"/>
      <c r="AS155" s="262">
        <f t="shared" si="431"/>
        <v>0</v>
      </c>
      <c r="AT155" s="167"/>
      <c r="AU155" s="167"/>
      <c r="AV155" s="166">
        <f t="shared" si="410"/>
        <v>678000</v>
      </c>
      <c r="AW155" s="262">
        <f t="shared" si="432"/>
        <v>678000</v>
      </c>
      <c r="AX155" s="167"/>
      <c r="AY155" s="167">
        <v>678000</v>
      </c>
      <c r="AZ155" s="166">
        <f t="shared" si="433"/>
        <v>0</v>
      </c>
      <c r="BA155" s="262">
        <f t="shared" si="434"/>
        <v>0</v>
      </c>
      <c r="BB155" s="167"/>
      <c r="BC155" s="167"/>
    </row>
    <row r="156" spans="1:55" ht="13.8" outlineLevel="2">
      <c r="A156" s="131"/>
      <c r="B156" s="20"/>
      <c r="F156" s="22" t="s">
        <v>421</v>
      </c>
      <c r="G156" s="30" t="s">
        <v>353</v>
      </c>
      <c r="H156" s="164">
        <f t="shared" si="694"/>
        <v>512000</v>
      </c>
      <c r="I156" s="260">
        <f t="shared" si="421"/>
        <v>0</v>
      </c>
      <c r="J156" s="167"/>
      <c r="K156" s="167"/>
      <c r="L156" s="264"/>
      <c r="M156" s="264"/>
      <c r="N156" s="166">
        <f t="shared" si="661"/>
        <v>0</v>
      </c>
      <c r="O156" s="262">
        <f t="shared" si="662"/>
        <v>0</v>
      </c>
      <c r="P156" s="167"/>
      <c r="Q156" s="167"/>
      <c r="R156" s="262">
        <f t="shared" si="663"/>
        <v>0</v>
      </c>
      <c r="S156" s="167"/>
      <c r="T156" s="167"/>
      <c r="U156" s="166">
        <f t="shared" ref="U156:U221" si="695">SUM(V156,Y156,AB156,AE156)</f>
        <v>512000</v>
      </c>
      <c r="V156" s="262">
        <f t="shared" si="422"/>
        <v>240000</v>
      </c>
      <c r="W156" s="167"/>
      <c r="X156" s="167">
        <v>240000</v>
      </c>
      <c r="Y156" s="262">
        <f t="shared" si="423"/>
        <v>1000</v>
      </c>
      <c r="Z156" s="167"/>
      <c r="AA156" s="167">
        <v>1000</v>
      </c>
      <c r="AB156" s="262">
        <f t="shared" si="424"/>
        <v>1000</v>
      </c>
      <c r="AC156" s="167"/>
      <c r="AD156" s="167">
        <v>1000</v>
      </c>
      <c r="AE156" s="262">
        <f t="shared" si="425"/>
        <v>270000</v>
      </c>
      <c r="AF156" s="167"/>
      <c r="AG156" s="167">
        <v>270000</v>
      </c>
      <c r="AH156" s="166">
        <f t="shared" si="426"/>
        <v>0</v>
      </c>
      <c r="AI156" s="262">
        <f t="shared" si="427"/>
        <v>0</v>
      </c>
      <c r="AJ156" s="167"/>
      <c r="AK156" s="167"/>
      <c r="AL156" s="166">
        <f t="shared" si="428"/>
        <v>0</v>
      </c>
      <c r="AM156" s="262">
        <f t="shared" si="429"/>
        <v>0</v>
      </c>
      <c r="AN156" s="167"/>
      <c r="AO156" s="167"/>
      <c r="AP156" s="262">
        <f t="shared" si="430"/>
        <v>0</v>
      </c>
      <c r="AQ156" s="167"/>
      <c r="AR156" s="167"/>
      <c r="AS156" s="262">
        <f t="shared" si="431"/>
        <v>0</v>
      </c>
      <c r="AT156" s="167"/>
      <c r="AU156" s="167"/>
      <c r="AV156" s="166">
        <f t="shared" si="410"/>
        <v>0</v>
      </c>
      <c r="AW156" s="262">
        <f t="shared" si="432"/>
        <v>0</v>
      </c>
      <c r="AX156" s="167"/>
      <c r="AY156" s="167">
        <v>0</v>
      </c>
      <c r="AZ156" s="166">
        <f t="shared" si="433"/>
        <v>0</v>
      </c>
      <c r="BA156" s="262">
        <f t="shared" si="434"/>
        <v>0</v>
      </c>
      <c r="BB156" s="167"/>
      <c r="BC156" s="167"/>
    </row>
    <row r="157" spans="1:55" ht="13.8" outlineLevel="2">
      <c r="A157" s="131"/>
      <c r="B157" s="20"/>
      <c r="F157" s="22" t="s">
        <v>422</v>
      </c>
      <c r="G157" s="30" t="s">
        <v>354</v>
      </c>
      <c r="H157" s="164">
        <f t="shared" si="694"/>
        <v>4612000</v>
      </c>
      <c r="I157" s="260">
        <f t="shared" si="421"/>
        <v>0</v>
      </c>
      <c r="J157" s="169">
        <f>SUM(J158:J162)</f>
        <v>0</v>
      </c>
      <c r="K157" s="169">
        <f>SUM(K158:K162)</f>
        <v>0</v>
      </c>
      <c r="L157" s="504">
        <f>SUM(L158:L162)</f>
        <v>0</v>
      </c>
      <c r="M157" s="504">
        <f>SUM(M158:M162)</f>
        <v>0</v>
      </c>
      <c r="N157" s="166">
        <f t="shared" si="661"/>
        <v>0</v>
      </c>
      <c r="O157" s="262">
        <f t="shared" si="662"/>
        <v>0</v>
      </c>
      <c r="P157" s="568">
        <f>SUM(P158:P162)</f>
        <v>0</v>
      </c>
      <c r="Q157" s="568">
        <f>SUM(Q158:Q162)</f>
        <v>0</v>
      </c>
      <c r="R157" s="262">
        <f t="shared" si="663"/>
        <v>0</v>
      </c>
      <c r="S157" s="568">
        <f>SUM(S158:S162)</f>
        <v>0</v>
      </c>
      <c r="T157" s="568">
        <f>SUM(T158:T162)</f>
        <v>0</v>
      </c>
      <c r="U157" s="166">
        <f t="shared" si="695"/>
        <v>0</v>
      </c>
      <c r="V157" s="262">
        <f t="shared" si="422"/>
        <v>0</v>
      </c>
      <c r="W157" s="568">
        <f>SUM(W158:W162)</f>
        <v>0</v>
      </c>
      <c r="X157" s="568">
        <f>SUM(X158:X162)</f>
        <v>0</v>
      </c>
      <c r="Y157" s="262">
        <f t="shared" si="423"/>
        <v>0</v>
      </c>
      <c r="Z157" s="568">
        <f>SUM(Z158:Z162)</f>
        <v>0</v>
      </c>
      <c r="AA157" s="568">
        <f>SUM(AA158:AA162)</f>
        <v>0</v>
      </c>
      <c r="AB157" s="262">
        <f t="shared" si="424"/>
        <v>0</v>
      </c>
      <c r="AC157" s="568">
        <f t="shared" ref="AC157:AD157" si="696">SUM(AC158:AC162)</f>
        <v>0</v>
      </c>
      <c r="AD157" s="568">
        <f t="shared" si="696"/>
        <v>0</v>
      </c>
      <c r="AE157" s="262">
        <f t="shared" si="425"/>
        <v>0</v>
      </c>
      <c r="AF157" s="568">
        <f t="shared" ref="AF157" si="697">SUM(AF158:AF162)</f>
        <v>0</v>
      </c>
      <c r="AG157" s="568">
        <f t="shared" ref="AG157" si="698">SUM(AG158:AG162)</f>
        <v>0</v>
      </c>
      <c r="AH157" s="166">
        <f t="shared" si="426"/>
        <v>0</v>
      </c>
      <c r="AI157" s="262">
        <f t="shared" si="427"/>
        <v>0</v>
      </c>
      <c r="AJ157" s="568">
        <f t="shared" ref="AJ157:AK157" si="699">SUM(AJ158:AJ162)</f>
        <v>0</v>
      </c>
      <c r="AK157" s="568">
        <f t="shared" si="699"/>
        <v>0</v>
      </c>
      <c r="AL157" s="166">
        <f t="shared" si="428"/>
        <v>4612000</v>
      </c>
      <c r="AM157" s="262">
        <f t="shared" si="429"/>
        <v>2195000</v>
      </c>
      <c r="AN157" s="568">
        <f t="shared" ref="AN157" si="700">SUM(AN158:AN162)</f>
        <v>0</v>
      </c>
      <c r="AO157" s="568">
        <f t="shared" ref="AO157" si="701">SUM(AO158:AO162)</f>
        <v>2195000</v>
      </c>
      <c r="AP157" s="262">
        <f t="shared" si="430"/>
        <v>1645000</v>
      </c>
      <c r="AQ157" s="568">
        <f t="shared" ref="AQ157" si="702">SUM(AQ158:AQ162)</f>
        <v>0</v>
      </c>
      <c r="AR157" s="568">
        <f t="shared" ref="AR157" si="703">SUM(AR158:AR162)</f>
        <v>1645000</v>
      </c>
      <c r="AS157" s="262">
        <f t="shared" si="431"/>
        <v>772000</v>
      </c>
      <c r="AT157" s="568">
        <f t="shared" ref="AT157:AU157" si="704">SUM(AT158:AT162)</f>
        <v>0</v>
      </c>
      <c r="AU157" s="568">
        <f t="shared" si="704"/>
        <v>772000</v>
      </c>
      <c r="AV157" s="166">
        <f t="shared" si="410"/>
        <v>0</v>
      </c>
      <c r="AW157" s="262">
        <f t="shared" si="432"/>
        <v>0</v>
      </c>
      <c r="AX157" s="568">
        <f t="shared" ref="AX157" si="705">SUM(AX158:AX162)</f>
        <v>0</v>
      </c>
      <c r="AY157" s="568">
        <f t="shared" ref="AY157" si="706">SUM(AY158:AY162)</f>
        <v>0</v>
      </c>
      <c r="AZ157" s="166">
        <f t="shared" si="433"/>
        <v>0</v>
      </c>
      <c r="BA157" s="262">
        <f t="shared" si="434"/>
        <v>0</v>
      </c>
      <c r="BB157" s="568">
        <f t="shared" ref="BB157" si="707">SUM(BB158:BB162)</f>
        <v>0</v>
      </c>
      <c r="BC157" s="568">
        <f t="shared" ref="BC157" si="708">SUM(BC158:BC162)</f>
        <v>0</v>
      </c>
    </row>
    <row r="158" spans="1:55" ht="13.8" outlineLevel="3">
      <c r="A158" s="131"/>
      <c r="B158" s="20"/>
      <c r="D158" s="19"/>
      <c r="E158" s="63"/>
      <c r="F158" s="136" t="s">
        <v>682</v>
      </c>
      <c r="G158" s="27" t="s">
        <v>738</v>
      </c>
      <c r="H158" s="164">
        <f t="shared" si="694"/>
        <v>1380000</v>
      </c>
      <c r="I158" s="260">
        <f t="shared" si="421"/>
        <v>0</v>
      </c>
      <c r="J158" s="167"/>
      <c r="K158" s="167"/>
      <c r="L158" s="264"/>
      <c r="M158" s="264"/>
      <c r="N158" s="166">
        <f t="shared" si="661"/>
        <v>0</v>
      </c>
      <c r="O158" s="262">
        <f t="shared" si="662"/>
        <v>0</v>
      </c>
      <c r="P158" s="167"/>
      <c r="Q158" s="167"/>
      <c r="R158" s="262">
        <f t="shared" si="663"/>
        <v>0</v>
      </c>
      <c r="S158" s="167"/>
      <c r="T158" s="167"/>
      <c r="U158" s="166">
        <f t="shared" si="695"/>
        <v>0</v>
      </c>
      <c r="V158" s="262">
        <f t="shared" si="422"/>
        <v>0</v>
      </c>
      <c r="W158" s="167"/>
      <c r="X158" s="167"/>
      <c r="Y158" s="262">
        <f t="shared" si="423"/>
        <v>0</v>
      </c>
      <c r="Z158" s="167"/>
      <c r="AA158" s="167"/>
      <c r="AB158" s="262">
        <f t="shared" si="424"/>
        <v>0</v>
      </c>
      <c r="AC158" s="167"/>
      <c r="AD158" s="167"/>
      <c r="AE158" s="262">
        <f t="shared" si="425"/>
        <v>0</v>
      </c>
      <c r="AF158" s="167"/>
      <c r="AG158" s="167"/>
      <c r="AH158" s="166">
        <f t="shared" si="426"/>
        <v>0</v>
      </c>
      <c r="AI158" s="262">
        <f t="shared" si="427"/>
        <v>0</v>
      </c>
      <c r="AJ158" s="167"/>
      <c r="AK158" s="167"/>
      <c r="AL158" s="166">
        <f t="shared" si="428"/>
        <v>1380000</v>
      </c>
      <c r="AM158" s="262">
        <f t="shared" si="429"/>
        <v>552000</v>
      </c>
      <c r="AN158" s="167"/>
      <c r="AO158" s="167">
        <v>552000</v>
      </c>
      <c r="AP158" s="262">
        <f t="shared" si="430"/>
        <v>276000</v>
      </c>
      <c r="AQ158" s="167"/>
      <c r="AR158" s="167">
        <v>276000</v>
      </c>
      <c r="AS158" s="262">
        <f t="shared" si="431"/>
        <v>552000</v>
      </c>
      <c r="AT158" s="167"/>
      <c r="AU158" s="167">
        <v>552000</v>
      </c>
      <c r="AV158" s="166">
        <f t="shared" si="410"/>
        <v>0</v>
      </c>
      <c r="AW158" s="262">
        <f t="shared" si="432"/>
        <v>0</v>
      </c>
      <c r="AX158" s="167"/>
      <c r="AY158" s="167"/>
      <c r="AZ158" s="166">
        <f t="shared" si="433"/>
        <v>0</v>
      </c>
      <c r="BA158" s="262">
        <f t="shared" si="434"/>
        <v>0</v>
      </c>
      <c r="BB158" s="167"/>
      <c r="BC158" s="167"/>
    </row>
    <row r="159" spans="1:55" ht="13.8" outlineLevel="3">
      <c r="A159" s="131"/>
      <c r="B159" s="20"/>
      <c r="D159" s="19"/>
      <c r="E159" s="63"/>
      <c r="F159" s="136" t="s">
        <v>683</v>
      </c>
      <c r="G159" s="27" t="s">
        <v>739</v>
      </c>
      <c r="H159" s="164">
        <f t="shared" si="694"/>
        <v>2026000</v>
      </c>
      <c r="I159" s="260">
        <f t="shared" si="421"/>
        <v>0</v>
      </c>
      <c r="J159" s="167"/>
      <c r="K159" s="167"/>
      <c r="L159" s="264"/>
      <c r="M159" s="264"/>
      <c r="N159" s="166">
        <f t="shared" si="661"/>
        <v>0</v>
      </c>
      <c r="O159" s="262">
        <f t="shared" si="662"/>
        <v>0</v>
      </c>
      <c r="P159" s="167"/>
      <c r="Q159" s="167"/>
      <c r="R159" s="262">
        <f t="shared" si="663"/>
        <v>0</v>
      </c>
      <c r="S159" s="167"/>
      <c r="T159" s="167"/>
      <c r="U159" s="166">
        <f t="shared" si="695"/>
        <v>0</v>
      </c>
      <c r="V159" s="262">
        <f t="shared" si="422"/>
        <v>0</v>
      </c>
      <c r="W159" s="167"/>
      <c r="X159" s="167"/>
      <c r="Y159" s="262">
        <f t="shared" si="423"/>
        <v>0</v>
      </c>
      <c r="Z159" s="167"/>
      <c r="AA159" s="167"/>
      <c r="AB159" s="262">
        <f t="shared" si="424"/>
        <v>0</v>
      </c>
      <c r="AC159" s="167"/>
      <c r="AD159" s="167"/>
      <c r="AE159" s="262">
        <f t="shared" si="425"/>
        <v>0</v>
      </c>
      <c r="AF159" s="167"/>
      <c r="AG159" s="167"/>
      <c r="AH159" s="166">
        <f t="shared" si="426"/>
        <v>0</v>
      </c>
      <c r="AI159" s="262">
        <f t="shared" si="427"/>
        <v>0</v>
      </c>
      <c r="AJ159" s="167"/>
      <c r="AK159" s="167"/>
      <c r="AL159" s="166">
        <f t="shared" si="428"/>
        <v>2026000</v>
      </c>
      <c r="AM159" s="262">
        <f t="shared" si="429"/>
        <v>1095000</v>
      </c>
      <c r="AN159" s="167"/>
      <c r="AO159" s="167">
        <v>1095000</v>
      </c>
      <c r="AP159" s="262">
        <f t="shared" si="430"/>
        <v>821000</v>
      </c>
      <c r="AQ159" s="167"/>
      <c r="AR159" s="167">
        <v>821000</v>
      </c>
      <c r="AS159" s="262">
        <f t="shared" si="431"/>
        <v>110000</v>
      </c>
      <c r="AT159" s="167"/>
      <c r="AU159" s="167">
        <v>110000</v>
      </c>
      <c r="AV159" s="166">
        <f t="shared" si="410"/>
        <v>0</v>
      </c>
      <c r="AW159" s="262">
        <f t="shared" si="432"/>
        <v>0</v>
      </c>
      <c r="AX159" s="167"/>
      <c r="AY159" s="167"/>
      <c r="AZ159" s="166">
        <f t="shared" si="433"/>
        <v>0</v>
      </c>
      <c r="BA159" s="262">
        <f t="shared" si="434"/>
        <v>0</v>
      </c>
      <c r="BB159" s="167"/>
      <c r="BC159" s="167"/>
    </row>
    <row r="160" spans="1:55" ht="13.8" outlineLevel="3">
      <c r="A160" s="131"/>
      <c r="B160" s="20"/>
      <c r="D160" s="19"/>
      <c r="E160" s="63"/>
      <c r="F160" s="136" t="s">
        <v>680</v>
      </c>
      <c r="G160" s="27" t="s">
        <v>740</v>
      </c>
      <c r="H160" s="164">
        <f t="shared" si="694"/>
        <v>1206000</v>
      </c>
      <c r="I160" s="260">
        <f t="shared" si="421"/>
        <v>0</v>
      </c>
      <c r="J160" s="167"/>
      <c r="K160" s="167"/>
      <c r="L160" s="264"/>
      <c r="M160" s="264"/>
      <c r="N160" s="166">
        <f t="shared" si="661"/>
        <v>0</v>
      </c>
      <c r="O160" s="262">
        <f t="shared" si="662"/>
        <v>0</v>
      </c>
      <c r="P160" s="167"/>
      <c r="Q160" s="167"/>
      <c r="R160" s="262">
        <f t="shared" si="663"/>
        <v>0</v>
      </c>
      <c r="S160" s="167"/>
      <c r="T160" s="167"/>
      <c r="U160" s="166">
        <f t="shared" si="695"/>
        <v>0</v>
      </c>
      <c r="V160" s="262">
        <f t="shared" si="422"/>
        <v>0</v>
      </c>
      <c r="W160" s="167"/>
      <c r="X160" s="167"/>
      <c r="Y160" s="262">
        <f t="shared" si="423"/>
        <v>0</v>
      </c>
      <c r="Z160" s="167"/>
      <c r="AA160" s="167"/>
      <c r="AB160" s="262">
        <f t="shared" si="424"/>
        <v>0</v>
      </c>
      <c r="AC160" s="167"/>
      <c r="AD160" s="167"/>
      <c r="AE160" s="262">
        <f t="shared" si="425"/>
        <v>0</v>
      </c>
      <c r="AF160" s="167"/>
      <c r="AG160" s="167"/>
      <c r="AH160" s="166">
        <f t="shared" si="426"/>
        <v>0</v>
      </c>
      <c r="AI160" s="262">
        <f t="shared" si="427"/>
        <v>0</v>
      </c>
      <c r="AJ160" s="167"/>
      <c r="AK160" s="167"/>
      <c r="AL160" s="166">
        <f t="shared" si="428"/>
        <v>1206000</v>
      </c>
      <c r="AM160" s="262">
        <f t="shared" si="429"/>
        <v>548000</v>
      </c>
      <c r="AN160" s="167"/>
      <c r="AO160" s="167">
        <v>548000</v>
      </c>
      <c r="AP160" s="262">
        <f t="shared" si="430"/>
        <v>548000</v>
      </c>
      <c r="AQ160" s="167"/>
      <c r="AR160" s="167">
        <v>548000</v>
      </c>
      <c r="AS160" s="262">
        <f t="shared" si="431"/>
        <v>110000</v>
      </c>
      <c r="AT160" s="167"/>
      <c r="AU160" s="167">
        <v>110000</v>
      </c>
      <c r="AV160" s="166">
        <f t="shared" si="410"/>
        <v>0</v>
      </c>
      <c r="AW160" s="262">
        <f t="shared" si="432"/>
        <v>0</v>
      </c>
      <c r="AX160" s="167"/>
      <c r="AY160" s="167"/>
      <c r="AZ160" s="166">
        <f t="shared" si="433"/>
        <v>0</v>
      </c>
      <c r="BA160" s="262">
        <f t="shared" si="434"/>
        <v>0</v>
      </c>
      <c r="BB160" s="167"/>
      <c r="BC160" s="167"/>
    </row>
    <row r="161" spans="1:55" ht="13.8" outlineLevel="3">
      <c r="A161" s="131"/>
      <c r="B161" s="20"/>
      <c r="D161" s="19"/>
      <c r="E161" s="63"/>
      <c r="F161" s="136" t="s">
        <v>684</v>
      </c>
      <c r="G161" s="27" t="s">
        <v>741</v>
      </c>
      <c r="H161" s="164">
        <f t="shared" si="694"/>
        <v>0</v>
      </c>
      <c r="I161" s="260">
        <f t="shared" ref="I161" si="709">SUM(J161:M161)</f>
        <v>0</v>
      </c>
      <c r="J161" s="167"/>
      <c r="K161" s="167"/>
      <c r="L161" s="264"/>
      <c r="M161" s="264"/>
      <c r="N161" s="166">
        <f t="shared" si="661"/>
        <v>0</v>
      </c>
      <c r="O161" s="262">
        <f t="shared" si="662"/>
        <v>0</v>
      </c>
      <c r="P161" s="167"/>
      <c r="Q161" s="167"/>
      <c r="R161" s="262">
        <f t="shared" si="663"/>
        <v>0</v>
      </c>
      <c r="S161" s="167"/>
      <c r="T161" s="167"/>
      <c r="U161" s="166">
        <f t="shared" ref="U161" si="710">SUM(V161,Y161,AB161,AE161)</f>
        <v>0</v>
      </c>
      <c r="V161" s="262">
        <f t="shared" ref="V161" si="711">SUM(W161:X161)</f>
        <v>0</v>
      </c>
      <c r="W161" s="167"/>
      <c r="X161" s="167"/>
      <c r="Y161" s="262">
        <f t="shared" ref="Y161" si="712">SUM(Z161:AA161)</f>
        <v>0</v>
      </c>
      <c r="Z161" s="167"/>
      <c r="AA161" s="167"/>
      <c r="AB161" s="262">
        <f t="shared" ref="AB161" si="713">SUM(AC161:AD161)</f>
        <v>0</v>
      </c>
      <c r="AC161" s="167"/>
      <c r="AD161" s="167"/>
      <c r="AE161" s="262">
        <f t="shared" ref="AE161" si="714">SUM(AF161:AG161)</f>
        <v>0</v>
      </c>
      <c r="AF161" s="167"/>
      <c r="AG161" s="167"/>
      <c r="AH161" s="166">
        <f t="shared" ref="AH161" si="715">SUM(AI161)</f>
        <v>0</v>
      </c>
      <c r="AI161" s="262">
        <f t="shared" ref="AI161" si="716">SUM(AJ161:AK161)</f>
        <v>0</v>
      </c>
      <c r="AJ161" s="167"/>
      <c r="AK161" s="167"/>
      <c r="AL161" s="166">
        <f t="shared" ref="AL161" si="717">SUM(AM161,AS161,AP161)</f>
        <v>0</v>
      </c>
      <c r="AM161" s="262">
        <f t="shared" ref="AM161" si="718">SUM(AN161:AO161)</f>
        <v>0</v>
      </c>
      <c r="AN161" s="167"/>
      <c r="AO161" s="167"/>
      <c r="AP161" s="262">
        <f t="shared" ref="AP161" si="719">SUM(AQ161:AR161)</f>
        <v>0</v>
      </c>
      <c r="AQ161" s="167"/>
      <c r="AR161" s="167"/>
      <c r="AS161" s="262">
        <f t="shared" ref="AS161" si="720">SUM(AT161:AU161)</f>
        <v>0</v>
      </c>
      <c r="AT161" s="167"/>
      <c r="AU161" s="167"/>
      <c r="AV161" s="166">
        <f t="shared" ref="AV161" si="721">SUM(AW161)</f>
        <v>0</v>
      </c>
      <c r="AW161" s="262">
        <f t="shared" ref="AW161" si="722">SUM(AX161:AY161)</f>
        <v>0</v>
      </c>
      <c r="AX161" s="167"/>
      <c r="AY161" s="167"/>
      <c r="AZ161" s="166">
        <f t="shared" ref="AZ161" si="723">SUM(BA161)</f>
        <v>0</v>
      </c>
      <c r="BA161" s="262">
        <f t="shared" ref="BA161" si="724">SUM(BB161:BC161)</f>
        <v>0</v>
      </c>
      <c r="BB161" s="167"/>
      <c r="BC161" s="167"/>
    </row>
    <row r="162" spans="1:55" s="398" customFormat="1" ht="13.8" outlineLevel="3">
      <c r="A162" s="399"/>
      <c r="B162" s="400"/>
      <c r="D162" s="401"/>
      <c r="E162" s="402"/>
      <c r="F162" s="385" t="s">
        <v>690</v>
      </c>
      <c r="G162" s="378" t="s">
        <v>955</v>
      </c>
      <c r="H162" s="403">
        <f t="shared" si="694"/>
        <v>0</v>
      </c>
      <c r="I162" s="260">
        <f t="shared" si="421"/>
        <v>0</v>
      </c>
      <c r="J162" s="167"/>
      <c r="K162" s="167"/>
      <c r="L162" s="264"/>
      <c r="M162" s="264"/>
      <c r="N162" s="166">
        <f t="shared" si="661"/>
        <v>0</v>
      </c>
      <c r="O162" s="262">
        <f t="shared" si="662"/>
        <v>0</v>
      </c>
      <c r="P162" s="167"/>
      <c r="Q162" s="167"/>
      <c r="R162" s="262">
        <f t="shared" si="663"/>
        <v>0</v>
      </c>
      <c r="S162" s="167"/>
      <c r="T162" s="167"/>
      <c r="U162" s="166">
        <f t="shared" si="695"/>
        <v>0</v>
      </c>
      <c r="V162" s="262">
        <f t="shared" si="422"/>
        <v>0</v>
      </c>
      <c r="W162" s="167"/>
      <c r="X162" s="167"/>
      <c r="Y162" s="262">
        <f t="shared" si="423"/>
        <v>0</v>
      </c>
      <c r="Z162" s="167"/>
      <c r="AA162" s="167"/>
      <c r="AB162" s="262">
        <f t="shared" si="424"/>
        <v>0</v>
      </c>
      <c r="AC162" s="167"/>
      <c r="AD162" s="167"/>
      <c r="AE162" s="262">
        <f t="shared" si="425"/>
        <v>0</v>
      </c>
      <c r="AF162" s="167"/>
      <c r="AG162" s="167"/>
      <c r="AH162" s="166">
        <f t="shared" si="426"/>
        <v>0</v>
      </c>
      <c r="AI162" s="262">
        <f t="shared" si="427"/>
        <v>0</v>
      </c>
      <c r="AJ162" s="167"/>
      <c r="AK162" s="167"/>
      <c r="AL162" s="166">
        <f t="shared" si="428"/>
        <v>0</v>
      </c>
      <c r="AM162" s="262">
        <f t="shared" si="429"/>
        <v>0</v>
      </c>
      <c r="AN162" s="167"/>
      <c r="AO162" s="167"/>
      <c r="AP162" s="262">
        <f t="shared" si="430"/>
        <v>0</v>
      </c>
      <c r="AQ162" s="167"/>
      <c r="AR162" s="167"/>
      <c r="AS162" s="262">
        <f t="shared" si="431"/>
        <v>0</v>
      </c>
      <c r="AT162" s="167"/>
      <c r="AU162" s="167"/>
      <c r="AV162" s="166">
        <f t="shared" si="410"/>
        <v>0</v>
      </c>
      <c r="AW162" s="262">
        <f t="shared" si="432"/>
        <v>0</v>
      </c>
      <c r="AX162" s="167"/>
      <c r="AY162" s="167"/>
      <c r="AZ162" s="166">
        <f t="shared" si="433"/>
        <v>0</v>
      </c>
      <c r="BA162" s="262">
        <f t="shared" si="434"/>
        <v>0</v>
      </c>
      <c r="BB162" s="167"/>
      <c r="BC162" s="167"/>
    </row>
    <row r="163" spans="1:55" s="130" customFormat="1" ht="13.8">
      <c r="A163" s="127"/>
      <c r="B163" s="18" t="s">
        <v>423</v>
      </c>
      <c r="C163" s="12" t="s">
        <v>76</v>
      </c>
      <c r="D163" s="11"/>
      <c r="E163" s="12"/>
      <c r="F163" s="11"/>
      <c r="G163" s="134"/>
      <c r="H163" s="164">
        <f t="shared" si="694"/>
        <v>0</v>
      </c>
      <c r="I163" s="260">
        <f t="shared" si="421"/>
        <v>0</v>
      </c>
      <c r="J163" s="168">
        <f>SUM(J164)</f>
        <v>0</v>
      </c>
      <c r="K163" s="168">
        <f>SUM(K164)</f>
        <v>0</v>
      </c>
      <c r="L163" s="263">
        <f>SUM(L164)</f>
        <v>0</v>
      </c>
      <c r="M163" s="263">
        <f>SUM(M164)</f>
        <v>0</v>
      </c>
      <c r="N163" s="166">
        <f t="shared" si="661"/>
        <v>0</v>
      </c>
      <c r="O163" s="262">
        <f t="shared" si="662"/>
        <v>0</v>
      </c>
      <c r="P163" s="567">
        <f>SUM(P164)</f>
        <v>0</v>
      </c>
      <c r="Q163" s="567">
        <f>SUM(Q164)</f>
        <v>0</v>
      </c>
      <c r="R163" s="262">
        <f t="shared" si="663"/>
        <v>0</v>
      </c>
      <c r="S163" s="567">
        <f>SUM(S164)</f>
        <v>0</v>
      </c>
      <c r="T163" s="567">
        <f>SUM(T164)</f>
        <v>0</v>
      </c>
      <c r="U163" s="166">
        <f t="shared" si="695"/>
        <v>0</v>
      </c>
      <c r="V163" s="262">
        <f t="shared" si="422"/>
        <v>0</v>
      </c>
      <c r="W163" s="567">
        <f>SUM(W164)</f>
        <v>0</v>
      </c>
      <c r="X163" s="567">
        <f>SUM(X164)</f>
        <v>0</v>
      </c>
      <c r="Y163" s="262">
        <f t="shared" si="423"/>
        <v>0</v>
      </c>
      <c r="Z163" s="567">
        <f>SUM(Z164)</f>
        <v>0</v>
      </c>
      <c r="AA163" s="567">
        <f>SUM(AA164)</f>
        <v>0</v>
      </c>
      <c r="AB163" s="262">
        <f t="shared" si="424"/>
        <v>0</v>
      </c>
      <c r="AC163" s="567">
        <f t="shared" ref="AC163:AD163" si="725">SUM(AC164)</f>
        <v>0</v>
      </c>
      <c r="AD163" s="567">
        <f t="shared" si="725"/>
        <v>0</v>
      </c>
      <c r="AE163" s="262">
        <f t="shared" si="425"/>
        <v>0</v>
      </c>
      <c r="AF163" s="567">
        <f t="shared" ref="AF163" si="726">SUM(AF164)</f>
        <v>0</v>
      </c>
      <c r="AG163" s="567">
        <f t="shared" ref="AG163" si="727">SUM(AG164)</f>
        <v>0</v>
      </c>
      <c r="AH163" s="166">
        <f t="shared" si="426"/>
        <v>0</v>
      </c>
      <c r="AI163" s="262">
        <f t="shared" si="427"/>
        <v>0</v>
      </c>
      <c r="AJ163" s="567">
        <f t="shared" ref="AJ163:AK163" si="728">SUM(AJ164)</f>
        <v>0</v>
      </c>
      <c r="AK163" s="567">
        <f t="shared" si="728"/>
        <v>0</v>
      </c>
      <c r="AL163" s="166">
        <f t="shared" si="428"/>
        <v>0</v>
      </c>
      <c r="AM163" s="262">
        <f t="shared" si="429"/>
        <v>0</v>
      </c>
      <c r="AN163" s="567">
        <f t="shared" ref="AN163:AO163" si="729">SUM(AN164)</f>
        <v>0</v>
      </c>
      <c r="AO163" s="567">
        <f t="shared" si="729"/>
        <v>0</v>
      </c>
      <c r="AP163" s="262">
        <f t="shared" si="430"/>
        <v>0</v>
      </c>
      <c r="AQ163" s="567">
        <f t="shared" ref="AQ163:AR163" si="730">SUM(AQ164)</f>
        <v>0</v>
      </c>
      <c r="AR163" s="567">
        <f t="shared" si="730"/>
        <v>0</v>
      </c>
      <c r="AS163" s="262">
        <f t="shared" si="431"/>
        <v>0</v>
      </c>
      <c r="AT163" s="567">
        <f t="shared" ref="AT163:AU163" si="731">SUM(AT164)</f>
        <v>0</v>
      </c>
      <c r="AU163" s="567">
        <f t="shared" si="731"/>
        <v>0</v>
      </c>
      <c r="AV163" s="166">
        <f t="shared" ref="AV163:AV228" si="732">SUM(AW163)</f>
        <v>0</v>
      </c>
      <c r="AW163" s="262">
        <f t="shared" si="432"/>
        <v>0</v>
      </c>
      <c r="AX163" s="567">
        <f t="shared" ref="AX163" si="733">SUM(AX164)</f>
        <v>0</v>
      </c>
      <c r="AY163" s="567">
        <f t="shared" ref="AY163" si="734">SUM(AY164)</f>
        <v>0</v>
      </c>
      <c r="AZ163" s="166">
        <f t="shared" si="433"/>
        <v>0</v>
      </c>
      <c r="BA163" s="262">
        <f t="shared" si="434"/>
        <v>0</v>
      </c>
      <c r="BB163" s="567">
        <f t="shared" ref="BB163" si="735">SUM(BB164)</f>
        <v>0</v>
      </c>
      <c r="BC163" s="567">
        <f t="shared" ref="BC163" si="736">SUM(BC164)</f>
        <v>0</v>
      </c>
    </row>
    <row r="164" spans="1:55" ht="13.8" outlineLevel="1">
      <c r="A164" s="131"/>
      <c r="B164" s="20"/>
      <c r="D164" s="22" t="s">
        <v>423</v>
      </c>
      <c r="E164" s="30" t="s">
        <v>76</v>
      </c>
      <c r="F164" s="22"/>
      <c r="G164" s="30"/>
      <c r="H164" s="164">
        <f t="shared" si="694"/>
        <v>0</v>
      </c>
      <c r="I164" s="260">
        <f t="shared" si="421"/>
        <v>0</v>
      </c>
      <c r="J164" s="169">
        <f>SUM(J165,J169,J176,J177,J181,J184)</f>
        <v>0</v>
      </c>
      <c r="K164" s="169">
        <f>SUM(K165,K169,K176,K177,K181,K184)</f>
        <v>0</v>
      </c>
      <c r="L164" s="504">
        <f>SUM(L165,L169,L176,L177,L181,L184)</f>
        <v>0</v>
      </c>
      <c r="M164" s="504">
        <f>SUM(M165,M169,M176,M177,M181,M184)</f>
        <v>0</v>
      </c>
      <c r="N164" s="166">
        <f t="shared" si="661"/>
        <v>0</v>
      </c>
      <c r="O164" s="262">
        <f t="shared" si="662"/>
        <v>0</v>
      </c>
      <c r="P164" s="568">
        <f>SUM(P165,P169,P176,P177,P181,P184)</f>
        <v>0</v>
      </c>
      <c r="Q164" s="568">
        <f>SUM(Q165,Q169,Q176,Q177,Q181,Q184)</f>
        <v>0</v>
      </c>
      <c r="R164" s="262">
        <f t="shared" si="663"/>
        <v>0</v>
      </c>
      <c r="S164" s="568">
        <f>SUM(S165,S169,S176,S177,S181,S184)</f>
        <v>0</v>
      </c>
      <c r="T164" s="568">
        <f>SUM(T165,T169,T176,T177,T181,T184)</f>
        <v>0</v>
      </c>
      <c r="U164" s="166">
        <f t="shared" si="695"/>
        <v>0</v>
      </c>
      <c r="V164" s="262">
        <f t="shared" si="422"/>
        <v>0</v>
      </c>
      <c r="W164" s="568">
        <f>SUM(W165,W169,W176,W177,W181,W184)</f>
        <v>0</v>
      </c>
      <c r="X164" s="568">
        <f>SUM(X165,X169,X176,X177,X181,X184)</f>
        <v>0</v>
      </c>
      <c r="Y164" s="262">
        <f t="shared" si="423"/>
        <v>0</v>
      </c>
      <c r="Z164" s="568">
        <f>SUM(Z165,Z169,Z176,Z177,Z181,Z184)</f>
        <v>0</v>
      </c>
      <c r="AA164" s="568">
        <f>SUM(AA165,AA169,AA176,AA177,AA181,AA184)</f>
        <v>0</v>
      </c>
      <c r="AB164" s="262">
        <f t="shared" si="424"/>
        <v>0</v>
      </c>
      <c r="AC164" s="568">
        <f t="shared" ref="AC164:AD164" si="737">SUM(AC165,AC169,AC176,AC177,AC181,AC184)</f>
        <v>0</v>
      </c>
      <c r="AD164" s="568">
        <f t="shared" si="737"/>
        <v>0</v>
      </c>
      <c r="AE164" s="262">
        <f t="shared" si="425"/>
        <v>0</v>
      </c>
      <c r="AF164" s="568">
        <f t="shared" ref="AF164" si="738">SUM(AF165,AF169,AF176,AF177,AF181,AF184)</f>
        <v>0</v>
      </c>
      <c r="AG164" s="568">
        <f t="shared" ref="AG164" si="739">SUM(AG165,AG169,AG176,AG177,AG181,AG184)</f>
        <v>0</v>
      </c>
      <c r="AH164" s="166">
        <f t="shared" si="426"/>
        <v>0</v>
      </c>
      <c r="AI164" s="262">
        <f t="shared" si="427"/>
        <v>0</v>
      </c>
      <c r="AJ164" s="568">
        <f t="shared" ref="AJ164:AK164" si="740">SUM(AJ165,AJ169,AJ176,AJ177,AJ181,AJ184)</f>
        <v>0</v>
      </c>
      <c r="AK164" s="568">
        <f t="shared" si="740"/>
        <v>0</v>
      </c>
      <c r="AL164" s="166">
        <f t="shared" si="428"/>
        <v>0</v>
      </c>
      <c r="AM164" s="262">
        <f t="shared" si="429"/>
        <v>0</v>
      </c>
      <c r="AN164" s="568">
        <f t="shared" ref="AN164:AO164" si="741">SUM(AN165,AN169,AN176,AN177,AN181,AN184)</f>
        <v>0</v>
      </c>
      <c r="AO164" s="568">
        <f t="shared" si="741"/>
        <v>0</v>
      </c>
      <c r="AP164" s="262">
        <f t="shared" si="430"/>
        <v>0</v>
      </c>
      <c r="AQ164" s="568">
        <f t="shared" ref="AQ164:AR164" si="742">SUM(AQ165,AQ169,AQ176,AQ177,AQ181,AQ184)</f>
        <v>0</v>
      </c>
      <c r="AR164" s="568">
        <f t="shared" si="742"/>
        <v>0</v>
      </c>
      <c r="AS164" s="262">
        <f t="shared" si="431"/>
        <v>0</v>
      </c>
      <c r="AT164" s="568">
        <f t="shared" ref="AT164:AU164" si="743">SUM(AT165,AT169,AT176,AT177,AT181,AT184)</f>
        <v>0</v>
      </c>
      <c r="AU164" s="568">
        <f t="shared" si="743"/>
        <v>0</v>
      </c>
      <c r="AV164" s="166">
        <f t="shared" si="732"/>
        <v>0</v>
      </c>
      <c r="AW164" s="262">
        <f t="shared" si="432"/>
        <v>0</v>
      </c>
      <c r="AX164" s="568">
        <f t="shared" ref="AX164" si="744">SUM(AX165,AX169,AX176,AX177,AX181,AX184)</f>
        <v>0</v>
      </c>
      <c r="AY164" s="568">
        <f t="shared" ref="AY164" si="745">SUM(AY165,AY169,AY176,AY177,AY181,AY184)</f>
        <v>0</v>
      </c>
      <c r="AZ164" s="166">
        <f t="shared" si="433"/>
        <v>0</v>
      </c>
      <c r="BA164" s="262">
        <f t="shared" si="434"/>
        <v>0</v>
      </c>
      <c r="BB164" s="568">
        <f t="shared" ref="BB164" si="746">SUM(BB165,BB169,BB176,BB177,BB181,BB184)</f>
        <v>0</v>
      </c>
      <c r="BC164" s="568">
        <f t="shared" ref="BC164" si="747">SUM(BC165,BC169,BC176,BC177,BC181,BC184)</f>
        <v>0</v>
      </c>
    </row>
    <row r="165" spans="1:55" ht="13.8" outlineLevel="2">
      <c r="A165" s="131"/>
      <c r="B165" s="20"/>
      <c r="F165" s="22" t="s">
        <v>424</v>
      </c>
      <c r="G165" s="30" t="s">
        <v>78</v>
      </c>
      <c r="H165" s="164">
        <f t="shared" si="694"/>
        <v>0</v>
      </c>
      <c r="I165" s="260">
        <f t="shared" si="421"/>
        <v>0</v>
      </c>
      <c r="J165" s="169">
        <f>SUM(J166:J168)</f>
        <v>0</v>
      </c>
      <c r="K165" s="169">
        <f>SUM(K166:K168)</f>
        <v>0</v>
      </c>
      <c r="L165" s="504">
        <f>SUM(L166:L168)</f>
        <v>0</v>
      </c>
      <c r="M165" s="504">
        <f>SUM(M166:M168)</f>
        <v>0</v>
      </c>
      <c r="N165" s="166">
        <f t="shared" si="661"/>
        <v>0</v>
      </c>
      <c r="O165" s="262">
        <f t="shared" si="662"/>
        <v>0</v>
      </c>
      <c r="P165" s="568">
        <f>SUM(P166:P168)</f>
        <v>0</v>
      </c>
      <c r="Q165" s="568">
        <f>SUM(Q166:Q168)</f>
        <v>0</v>
      </c>
      <c r="R165" s="262">
        <f t="shared" si="663"/>
        <v>0</v>
      </c>
      <c r="S165" s="568">
        <f>SUM(S166:S168)</f>
        <v>0</v>
      </c>
      <c r="T165" s="568">
        <f>SUM(T166:T168)</f>
        <v>0</v>
      </c>
      <c r="U165" s="166">
        <f t="shared" si="695"/>
        <v>0</v>
      </c>
      <c r="V165" s="262">
        <f t="shared" si="422"/>
        <v>0</v>
      </c>
      <c r="W165" s="568">
        <f>SUM(W166:W168)</f>
        <v>0</v>
      </c>
      <c r="X165" s="568">
        <f>SUM(X166:X168)</f>
        <v>0</v>
      </c>
      <c r="Y165" s="262">
        <f t="shared" si="423"/>
        <v>0</v>
      </c>
      <c r="Z165" s="568">
        <f>SUM(Z166:Z168)</f>
        <v>0</v>
      </c>
      <c r="AA165" s="568">
        <f>SUM(AA166:AA168)</f>
        <v>0</v>
      </c>
      <c r="AB165" s="262">
        <f t="shared" si="424"/>
        <v>0</v>
      </c>
      <c r="AC165" s="568">
        <f t="shared" ref="AC165:AD165" si="748">SUM(AC166:AC168)</f>
        <v>0</v>
      </c>
      <c r="AD165" s="568">
        <f t="shared" si="748"/>
        <v>0</v>
      </c>
      <c r="AE165" s="262">
        <f t="shared" si="425"/>
        <v>0</v>
      </c>
      <c r="AF165" s="568">
        <f t="shared" ref="AF165" si="749">SUM(AF166:AF168)</f>
        <v>0</v>
      </c>
      <c r="AG165" s="568">
        <f t="shared" ref="AG165" si="750">SUM(AG166:AG168)</f>
        <v>0</v>
      </c>
      <c r="AH165" s="166">
        <f t="shared" si="426"/>
        <v>0</v>
      </c>
      <c r="AI165" s="262">
        <f t="shared" si="427"/>
        <v>0</v>
      </c>
      <c r="AJ165" s="568">
        <f t="shared" ref="AJ165:AK165" si="751">SUM(AJ166:AJ168)</f>
        <v>0</v>
      </c>
      <c r="AK165" s="568">
        <f t="shared" si="751"/>
        <v>0</v>
      </c>
      <c r="AL165" s="166">
        <f t="shared" si="428"/>
        <v>0</v>
      </c>
      <c r="AM165" s="262">
        <f t="shared" si="429"/>
        <v>0</v>
      </c>
      <c r="AN165" s="568">
        <f t="shared" ref="AN165:AO165" si="752">SUM(AN166:AN168)</f>
        <v>0</v>
      </c>
      <c r="AO165" s="568">
        <f t="shared" si="752"/>
        <v>0</v>
      </c>
      <c r="AP165" s="262">
        <f t="shared" si="430"/>
        <v>0</v>
      </c>
      <c r="AQ165" s="568">
        <f t="shared" ref="AQ165:AR165" si="753">SUM(AQ166:AQ168)</f>
        <v>0</v>
      </c>
      <c r="AR165" s="568">
        <f t="shared" si="753"/>
        <v>0</v>
      </c>
      <c r="AS165" s="262">
        <f t="shared" si="431"/>
        <v>0</v>
      </c>
      <c r="AT165" s="568">
        <f t="shared" ref="AT165:AU165" si="754">SUM(AT166:AT168)</f>
        <v>0</v>
      </c>
      <c r="AU165" s="568">
        <f t="shared" si="754"/>
        <v>0</v>
      </c>
      <c r="AV165" s="166">
        <f t="shared" si="732"/>
        <v>0</v>
      </c>
      <c r="AW165" s="262">
        <f t="shared" si="432"/>
        <v>0</v>
      </c>
      <c r="AX165" s="568">
        <f t="shared" ref="AX165" si="755">SUM(AX166:AX168)</f>
        <v>0</v>
      </c>
      <c r="AY165" s="568">
        <f t="shared" ref="AY165" si="756">SUM(AY166:AY168)</f>
        <v>0</v>
      </c>
      <c r="AZ165" s="166">
        <f t="shared" si="433"/>
        <v>0</v>
      </c>
      <c r="BA165" s="262">
        <f t="shared" si="434"/>
        <v>0</v>
      </c>
      <c r="BB165" s="568">
        <f t="shared" ref="BB165" si="757">SUM(BB166:BB168)</f>
        <v>0</v>
      </c>
      <c r="BC165" s="568">
        <f t="shared" ref="BC165" si="758">SUM(BC166:BC168)</f>
        <v>0</v>
      </c>
    </row>
    <row r="166" spans="1:55" ht="13.8" outlineLevel="2">
      <c r="A166" s="131"/>
      <c r="B166" s="20"/>
      <c r="F166" s="136" t="s">
        <v>682</v>
      </c>
      <c r="G166" s="27" t="s">
        <v>742</v>
      </c>
      <c r="H166" s="164">
        <f t="shared" si="694"/>
        <v>0</v>
      </c>
      <c r="I166" s="260">
        <f t="shared" si="421"/>
        <v>0</v>
      </c>
      <c r="J166" s="167"/>
      <c r="K166" s="167"/>
      <c r="L166" s="264"/>
      <c r="M166" s="264"/>
      <c r="N166" s="166">
        <f t="shared" si="661"/>
        <v>0</v>
      </c>
      <c r="O166" s="262">
        <f t="shared" si="662"/>
        <v>0</v>
      </c>
      <c r="P166" s="167"/>
      <c r="Q166" s="167"/>
      <c r="R166" s="262">
        <f t="shared" si="663"/>
        <v>0</v>
      </c>
      <c r="S166" s="167"/>
      <c r="T166" s="167"/>
      <c r="U166" s="166">
        <f t="shared" si="695"/>
        <v>0</v>
      </c>
      <c r="V166" s="262">
        <f t="shared" si="422"/>
        <v>0</v>
      </c>
      <c r="W166" s="167"/>
      <c r="X166" s="167"/>
      <c r="Y166" s="262">
        <f t="shared" si="423"/>
        <v>0</v>
      </c>
      <c r="Z166" s="167"/>
      <c r="AA166" s="167"/>
      <c r="AB166" s="262">
        <f t="shared" si="424"/>
        <v>0</v>
      </c>
      <c r="AC166" s="167"/>
      <c r="AD166" s="167"/>
      <c r="AE166" s="262">
        <f t="shared" si="425"/>
        <v>0</v>
      </c>
      <c r="AF166" s="167"/>
      <c r="AG166" s="167"/>
      <c r="AH166" s="166">
        <f t="shared" si="426"/>
        <v>0</v>
      </c>
      <c r="AI166" s="262">
        <f t="shared" si="427"/>
        <v>0</v>
      </c>
      <c r="AJ166" s="167"/>
      <c r="AK166" s="167"/>
      <c r="AL166" s="166">
        <f t="shared" si="428"/>
        <v>0</v>
      </c>
      <c r="AM166" s="262">
        <f t="shared" si="429"/>
        <v>0</v>
      </c>
      <c r="AN166" s="167"/>
      <c r="AO166" s="167"/>
      <c r="AP166" s="262">
        <f t="shared" si="430"/>
        <v>0</v>
      </c>
      <c r="AQ166" s="167"/>
      <c r="AR166" s="167"/>
      <c r="AS166" s="262">
        <f t="shared" si="431"/>
        <v>0</v>
      </c>
      <c r="AT166" s="167"/>
      <c r="AU166" s="167"/>
      <c r="AV166" s="166">
        <f t="shared" si="732"/>
        <v>0</v>
      </c>
      <c r="AW166" s="262">
        <f t="shared" si="432"/>
        <v>0</v>
      </c>
      <c r="AX166" s="167"/>
      <c r="AY166" s="167"/>
      <c r="AZ166" s="166">
        <f t="shared" si="433"/>
        <v>0</v>
      </c>
      <c r="BA166" s="262">
        <f t="shared" si="434"/>
        <v>0</v>
      </c>
      <c r="BB166" s="167"/>
      <c r="BC166" s="167"/>
    </row>
    <row r="167" spans="1:55" ht="13.8" outlineLevel="2">
      <c r="A167" s="131"/>
      <c r="B167" s="20"/>
      <c r="F167" s="136" t="s">
        <v>683</v>
      </c>
      <c r="G167" s="27" t="s">
        <v>743</v>
      </c>
      <c r="H167" s="164">
        <f t="shared" si="694"/>
        <v>0</v>
      </c>
      <c r="I167" s="260">
        <f t="shared" ref="I167:I239" si="759">SUM(J167:M167)</f>
        <v>0</v>
      </c>
      <c r="J167" s="167"/>
      <c r="K167" s="167"/>
      <c r="L167" s="264"/>
      <c r="M167" s="264"/>
      <c r="N167" s="166">
        <f t="shared" si="661"/>
        <v>0</v>
      </c>
      <c r="O167" s="262">
        <f t="shared" si="662"/>
        <v>0</v>
      </c>
      <c r="P167" s="167"/>
      <c r="Q167" s="167"/>
      <c r="R167" s="262">
        <f t="shared" si="663"/>
        <v>0</v>
      </c>
      <c r="S167" s="167"/>
      <c r="T167" s="167"/>
      <c r="U167" s="166">
        <f t="shared" si="695"/>
        <v>0</v>
      </c>
      <c r="V167" s="262">
        <f t="shared" ref="V167:V239" si="760">SUM(W167:X167)</f>
        <v>0</v>
      </c>
      <c r="W167" s="167"/>
      <c r="X167" s="167"/>
      <c r="Y167" s="262">
        <f t="shared" ref="Y167:Y239" si="761">SUM(Z167:AA167)</f>
        <v>0</v>
      </c>
      <c r="Z167" s="167"/>
      <c r="AA167" s="167"/>
      <c r="AB167" s="262">
        <f t="shared" ref="AB167:AB239" si="762">SUM(AC167:AD167)</f>
        <v>0</v>
      </c>
      <c r="AC167" s="167"/>
      <c r="AD167" s="167"/>
      <c r="AE167" s="262">
        <f t="shared" ref="AE167:AE239" si="763">SUM(AF167:AG167)</f>
        <v>0</v>
      </c>
      <c r="AF167" s="167"/>
      <c r="AG167" s="167"/>
      <c r="AH167" s="166">
        <f t="shared" ref="AH167:AH239" si="764">SUM(AI167)</f>
        <v>0</v>
      </c>
      <c r="AI167" s="262">
        <f t="shared" ref="AI167:AI239" si="765">SUM(AJ167:AK167)</f>
        <v>0</v>
      </c>
      <c r="AJ167" s="167"/>
      <c r="AK167" s="167"/>
      <c r="AL167" s="166">
        <f t="shared" ref="AL167:AL239" si="766">SUM(AM167,AS167,AP167)</f>
        <v>0</v>
      </c>
      <c r="AM167" s="262">
        <f t="shared" ref="AM167:AM239" si="767">SUM(AN167:AO167)</f>
        <v>0</v>
      </c>
      <c r="AN167" s="167"/>
      <c r="AO167" s="167"/>
      <c r="AP167" s="262">
        <f t="shared" ref="AP167:AP239" si="768">SUM(AQ167:AR167)</f>
        <v>0</v>
      </c>
      <c r="AQ167" s="167"/>
      <c r="AR167" s="167"/>
      <c r="AS167" s="262">
        <f t="shared" ref="AS167:AS239" si="769">SUM(AT167:AU167)</f>
        <v>0</v>
      </c>
      <c r="AT167" s="167"/>
      <c r="AU167" s="167"/>
      <c r="AV167" s="166">
        <f t="shared" si="732"/>
        <v>0</v>
      </c>
      <c r="AW167" s="262">
        <f t="shared" ref="AW167:AW239" si="770">SUM(AX167:AY167)</f>
        <v>0</v>
      </c>
      <c r="AX167" s="167"/>
      <c r="AY167" s="167"/>
      <c r="AZ167" s="166">
        <f t="shared" ref="AZ167:AZ239" si="771">SUM(BA167)</f>
        <v>0</v>
      </c>
      <c r="BA167" s="262">
        <f t="shared" ref="BA167:BA239" si="772">SUM(BB167:BC167)</f>
        <v>0</v>
      </c>
      <c r="BB167" s="167"/>
      <c r="BC167" s="167"/>
    </row>
    <row r="168" spans="1:55" ht="13.8" outlineLevel="2">
      <c r="A168" s="131"/>
      <c r="B168" s="20"/>
      <c r="F168" s="136" t="s">
        <v>680</v>
      </c>
      <c r="G168" s="27" t="s">
        <v>879</v>
      </c>
      <c r="H168" s="164">
        <f t="shared" si="694"/>
        <v>0</v>
      </c>
      <c r="I168" s="260">
        <f t="shared" si="759"/>
        <v>0</v>
      </c>
      <c r="J168" s="167"/>
      <c r="K168" s="167"/>
      <c r="L168" s="264"/>
      <c r="M168" s="264"/>
      <c r="N168" s="166">
        <f t="shared" si="661"/>
        <v>0</v>
      </c>
      <c r="O168" s="262">
        <f t="shared" si="662"/>
        <v>0</v>
      </c>
      <c r="P168" s="167"/>
      <c r="Q168" s="167"/>
      <c r="R168" s="262">
        <f t="shared" si="663"/>
        <v>0</v>
      </c>
      <c r="S168" s="167"/>
      <c r="T168" s="167"/>
      <c r="U168" s="166">
        <f t="shared" si="695"/>
        <v>0</v>
      </c>
      <c r="V168" s="262">
        <f t="shared" si="760"/>
        <v>0</v>
      </c>
      <c r="W168" s="167"/>
      <c r="X168" s="167"/>
      <c r="Y168" s="262">
        <f t="shared" si="761"/>
        <v>0</v>
      </c>
      <c r="Z168" s="167"/>
      <c r="AA168" s="167"/>
      <c r="AB168" s="262">
        <f t="shared" si="762"/>
        <v>0</v>
      </c>
      <c r="AC168" s="167"/>
      <c r="AD168" s="167"/>
      <c r="AE168" s="262">
        <f t="shared" si="763"/>
        <v>0</v>
      </c>
      <c r="AF168" s="167"/>
      <c r="AG168" s="167"/>
      <c r="AH168" s="166">
        <f t="shared" si="764"/>
        <v>0</v>
      </c>
      <c r="AI168" s="262">
        <f t="shared" si="765"/>
        <v>0</v>
      </c>
      <c r="AJ168" s="167"/>
      <c r="AK168" s="167"/>
      <c r="AL168" s="166">
        <f t="shared" si="766"/>
        <v>0</v>
      </c>
      <c r="AM168" s="262">
        <f t="shared" si="767"/>
        <v>0</v>
      </c>
      <c r="AN168" s="167"/>
      <c r="AO168" s="167"/>
      <c r="AP168" s="262">
        <f t="shared" si="768"/>
        <v>0</v>
      </c>
      <c r="AQ168" s="167"/>
      <c r="AR168" s="167"/>
      <c r="AS168" s="262">
        <f t="shared" si="769"/>
        <v>0</v>
      </c>
      <c r="AT168" s="167"/>
      <c r="AU168" s="167"/>
      <c r="AV168" s="166">
        <f t="shared" si="732"/>
        <v>0</v>
      </c>
      <c r="AW168" s="262">
        <f t="shared" si="770"/>
        <v>0</v>
      </c>
      <c r="AX168" s="167"/>
      <c r="AY168" s="167"/>
      <c r="AZ168" s="166">
        <f t="shared" si="771"/>
        <v>0</v>
      </c>
      <c r="BA168" s="262">
        <f t="shared" si="772"/>
        <v>0</v>
      </c>
      <c r="BB168" s="167"/>
      <c r="BC168" s="167"/>
    </row>
    <row r="169" spans="1:55" ht="13.8" outlineLevel="2">
      <c r="A169" s="131"/>
      <c r="B169" s="20"/>
      <c r="F169" s="22" t="s">
        <v>425</v>
      </c>
      <c r="G169" s="30" t="s">
        <v>79</v>
      </c>
      <c r="H169" s="164">
        <f t="shared" si="694"/>
        <v>0</v>
      </c>
      <c r="I169" s="260">
        <f t="shared" si="759"/>
        <v>0</v>
      </c>
      <c r="J169" s="169">
        <f>SUM(J170:J175)</f>
        <v>0</v>
      </c>
      <c r="K169" s="169">
        <f>SUM(K170:K175)</f>
        <v>0</v>
      </c>
      <c r="L169" s="504">
        <f>SUM(L170:L175)</f>
        <v>0</v>
      </c>
      <c r="M169" s="504">
        <f>SUM(M170:M175)</f>
        <v>0</v>
      </c>
      <c r="N169" s="166">
        <f t="shared" si="661"/>
        <v>0</v>
      </c>
      <c r="O169" s="262">
        <f t="shared" si="662"/>
        <v>0</v>
      </c>
      <c r="P169" s="568">
        <f>SUM(P170:P175)</f>
        <v>0</v>
      </c>
      <c r="Q169" s="568">
        <f>SUM(Q170:Q175)</f>
        <v>0</v>
      </c>
      <c r="R169" s="262">
        <f t="shared" si="663"/>
        <v>0</v>
      </c>
      <c r="S169" s="568">
        <f>SUM(S170:S175)</f>
        <v>0</v>
      </c>
      <c r="T169" s="568">
        <f>SUM(T170:T175)</f>
        <v>0</v>
      </c>
      <c r="U169" s="166">
        <f t="shared" si="695"/>
        <v>0</v>
      </c>
      <c r="V169" s="262">
        <f t="shared" si="760"/>
        <v>0</v>
      </c>
      <c r="W169" s="568">
        <f>SUM(W170:W175)</f>
        <v>0</v>
      </c>
      <c r="X169" s="568">
        <f>SUM(X170:X175)</f>
        <v>0</v>
      </c>
      <c r="Y169" s="262">
        <f t="shared" si="761"/>
        <v>0</v>
      </c>
      <c r="Z169" s="568">
        <f>SUM(Z170:Z175)</f>
        <v>0</v>
      </c>
      <c r="AA169" s="568">
        <f>SUM(AA170:AA175)</f>
        <v>0</v>
      </c>
      <c r="AB169" s="262">
        <f t="shared" si="762"/>
        <v>0</v>
      </c>
      <c r="AC169" s="568">
        <f t="shared" ref="AC169:AD169" si="773">SUM(AC170:AC175)</f>
        <v>0</v>
      </c>
      <c r="AD169" s="568">
        <f t="shared" si="773"/>
        <v>0</v>
      </c>
      <c r="AE169" s="262">
        <f t="shared" si="763"/>
        <v>0</v>
      </c>
      <c r="AF169" s="568">
        <f t="shared" ref="AF169" si="774">SUM(AF170:AF175)</f>
        <v>0</v>
      </c>
      <c r="AG169" s="568">
        <f t="shared" ref="AG169" si="775">SUM(AG170:AG175)</f>
        <v>0</v>
      </c>
      <c r="AH169" s="166">
        <f t="shared" si="764"/>
        <v>0</v>
      </c>
      <c r="AI169" s="262">
        <f t="shared" si="765"/>
        <v>0</v>
      </c>
      <c r="AJ169" s="568">
        <f t="shared" ref="AJ169:AK169" si="776">SUM(AJ170:AJ175)</f>
        <v>0</v>
      </c>
      <c r="AK169" s="568">
        <f t="shared" si="776"/>
        <v>0</v>
      </c>
      <c r="AL169" s="166">
        <f t="shared" si="766"/>
        <v>0</v>
      </c>
      <c r="AM169" s="262">
        <f t="shared" si="767"/>
        <v>0</v>
      </c>
      <c r="AN169" s="568">
        <f t="shared" ref="AN169:AO169" si="777">SUM(AN170:AN175)</f>
        <v>0</v>
      </c>
      <c r="AO169" s="568">
        <f t="shared" si="777"/>
        <v>0</v>
      </c>
      <c r="AP169" s="262">
        <f t="shared" si="768"/>
        <v>0</v>
      </c>
      <c r="AQ169" s="568">
        <f t="shared" ref="AQ169:AR169" si="778">SUM(AQ170:AQ175)</f>
        <v>0</v>
      </c>
      <c r="AR169" s="568">
        <f t="shared" si="778"/>
        <v>0</v>
      </c>
      <c r="AS169" s="262">
        <f t="shared" si="769"/>
        <v>0</v>
      </c>
      <c r="AT169" s="568">
        <f t="shared" ref="AT169:AU169" si="779">SUM(AT170:AT175)</f>
        <v>0</v>
      </c>
      <c r="AU169" s="568">
        <f t="shared" si="779"/>
        <v>0</v>
      </c>
      <c r="AV169" s="166">
        <f t="shared" si="732"/>
        <v>0</v>
      </c>
      <c r="AW169" s="262">
        <f t="shared" si="770"/>
        <v>0</v>
      </c>
      <c r="AX169" s="568">
        <f t="shared" ref="AX169" si="780">SUM(AX170:AX175)</f>
        <v>0</v>
      </c>
      <c r="AY169" s="568">
        <f t="shared" ref="AY169" si="781">SUM(AY170:AY175)</f>
        <v>0</v>
      </c>
      <c r="AZ169" s="166">
        <f t="shared" si="771"/>
        <v>0</v>
      </c>
      <c r="BA169" s="262">
        <f t="shared" si="772"/>
        <v>0</v>
      </c>
      <c r="BB169" s="568">
        <f t="shared" ref="BB169" si="782">SUM(BB170:BB175)</f>
        <v>0</v>
      </c>
      <c r="BC169" s="568">
        <f t="shared" ref="BC169" si="783">SUM(BC170:BC175)</f>
        <v>0</v>
      </c>
    </row>
    <row r="170" spans="1:55" ht="13.8" outlineLevel="2">
      <c r="A170" s="131"/>
      <c r="B170" s="20"/>
      <c r="F170" s="136" t="s">
        <v>682</v>
      </c>
      <c r="G170" s="27" t="s">
        <v>744</v>
      </c>
      <c r="H170" s="164">
        <f t="shared" si="694"/>
        <v>0</v>
      </c>
      <c r="I170" s="260">
        <f t="shared" si="759"/>
        <v>0</v>
      </c>
      <c r="J170" s="167"/>
      <c r="K170" s="167"/>
      <c r="L170" s="264"/>
      <c r="M170" s="264"/>
      <c r="N170" s="166">
        <f t="shared" si="661"/>
        <v>0</v>
      </c>
      <c r="O170" s="262">
        <f t="shared" si="662"/>
        <v>0</v>
      </c>
      <c r="P170" s="167"/>
      <c r="Q170" s="167"/>
      <c r="R170" s="262">
        <f t="shared" si="663"/>
        <v>0</v>
      </c>
      <c r="S170" s="167"/>
      <c r="T170" s="167"/>
      <c r="U170" s="166">
        <f t="shared" si="695"/>
        <v>0</v>
      </c>
      <c r="V170" s="262">
        <f t="shared" si="760"/>
        <v>0</v>
      </c>
      <c r="W170" s="167"/>
      <c r="X170" s="167"/>
      <c r="Y170" s="262">
        <f t="shared" si="761"/>
        <v>0</v>
      </c>
      <c r="Z170" s="167"/>
      <c r="AA170" s="167"/>
      <c r="AB170" s="262">
        <f t="shared" si="762"/>
        <v>0</v>
      </c>
      <c r="AC170" s="167"/>
      <c r="AD170" s="167"/>
      <c r="AE170" s="262">
        <f t="shared" si="763"/>
        <v>0</v>
      </c>
      <c r="AF170" s="167"/>
      <c r="AG170" s="167"/>
      <c r="AH170" s="166">
        <f t="shared" si="764"/>
        <v>0</v>
      </c>
      <c r="AI170" s="262">
        <f t="shared" si="765"/>
        <v>0</v>
      </c>
      <c r="AJ170" s="167"/>
      <c r="AK170" s="167"/>
      <c r="AL170" s="166">
        <f t="shared" si="766"/>
        <v>0</v>
      </c>
      <c r="AM170" s="262">
        <f t="shared" si="767"/>
        <v>0</v>
      </c>
      <c r="AN170" s="167"/>
      <c r="AO170" s="167"/>
      <c r="AP170" s="262">
        <f t="shared" si="768"/>
        <v>0</v>
      </c>
      <c r="AQ170" s="167"/>
      <c r="AR170" s="167"/>
      <c r="AS170" s="262">
        <f t="shared" si="769"/>
        <v>0</v>
      </c>
      <c r="AT170" s="167"/>
      <c r="AU170" s="167"/>
      <c r="AV170" s="166">
        <f t="shared" si="732"/>
        <v>0</v>
      </c>
      <c r="AW170" s="262">
        <f t="shared" si="770"/>
        <v>0</v>
      </c>
      <c r="AX170" s="167"/>
      <c r="AY170" s="167"/>
      <c r="AZ170" s="166">
        <f t="shared" si="771"/>
        <v>0</v>
      </c>
      <c r="BA170" s="262">
        <f t="shared" si="772"/>
        <v>0</v>
      </c>
      <c r="BB170" s="167"/>
      <c r="BC170" s="167"/>
    </row>
    <row r="171" spans="1:55" ht="13.8" outlineLevel="2">
      <c r="A171" s="131"/>
      <c r="B171" s="20"/>
      <c r="F171" s="136" t="s">
        <v>683</v>
      </c>
      <c r="G171" s="27" t="s">
        <v>745</v>
      </c>
      <c r="H171" s="164">
        <f t="shared" si="694"/>
        <v>0</v>
      </c>
      <c r="I171" s="260">
        <f t="shared" si="759"/>
        <v>0</v>
      </c>
      <c r="J171" s="167"/>
      <c r="K171" s="167"/>
      <c r="L171" s="264"/>
      <c r="M171" s="264"/>
      <c r="N171" s="166">
        <f t="shared" si="661"/>
        <v>0</v>
      </c>
      <c r="O171" s="262">
        <f t="shared" si="662"/>
        <v>0</v>
      </c>
      <c r="P171" s="167"/>
      <c r="Q171" s="167"/>
      <c r="R171" s="262">
        <f t="shared" si="663"/>
        <v>0</v>
      </c>
      <c r="S171" s="167"/>
      <c r="T171" s="167"/>
      <c r="U171" s="166">
        <f t="shared" si="695"/>
        <v>0</v>
      </c>
      <c r="V171" s="262">
        <f t="shared" si="760"/>
        <v>0</v>
      </c>
      <c r="W171" s="167"/>
      <c r="X171" s="167"/>
      <c r="Y171" s="262">
        <f t="shared" si="761"/>
        <v>0</v>
      </c>
      <c r="Z171" s="167"/>
      <c r="AA171" s="167"/>
      <c r="AB171" s="262">
        <f t="shared" si="762"/>
        <v>0</v>
      </c>
      <c r="AC171" s="167"/>
      <c r="AD171" s="167"/>
      <c r="AE171" s="262">
        <f t="shared" si="763"/>
        <v>0</v>
      </c>
      <c r="AF171" s="167"/>
      <c r="AG171" s="167"/>
      <c r="AH171" s="166">
        <f t="shared" si="764"/>
        <v>0</v>
      </c>
      <c r="AI171" s="262">
        <f t="shared" si="765"/>
        <v>0</v>
      </c>
      <c r="AJ171" s="167"/>
      <c r="AK171" s="167"/>
      <c r="AL171" s="166">
        <f t="shared" si="766"/>
        <v>0</v>
      </c>
      <c r="AM171" s="262">
        <f t="shared" si="767"/>
        <v>0</v>
      </c>
      <c r="AN171" s="167"/>
      <c r="AO171" s="167"/>
      <c r="AP171" s="262">
        <f t="shared" si="768"/>
        <v>0</v>
      </c>
      <c r="AQ171" s="167"/>
      <c r="AR171" s="167"/>
      <c r="AS171" s="262">
        <f t="shared" si="769"/>
        <v>0</v>
      </c>
      <c r="AT171" s="167"/>
      <c r="AU171" s="167"/>
      <c r="AV171" s="166">
        <f t="shared" si="732"/>
        <v>0</v>
      </c>
      <c r="AW171" s="262">
        <f t="shared" si="770"/>
        <v>0</v>
      </c>
      <c r="AX171" s="167"/>
      <c r="AY171" s="167"/>
      <c r="AZ171" s="166">
        <f t="shared" si="771"/>
        <v>0</v>
      </c>
      <c r="BA171" s="262">
        <f t="shared" si="772"/>
        <v>0</v>
      </c>
      <c r="BB171" s="167"/>
      <c r="BC171" s="167"/>
    </row>
    <row r="172" spans="1:55" ht="13.8" outlineLevel="2">
      <c r="A172" s="131"/>
      <c r="B172" s="20"/>
      <c r="F172" s="136" t="s">
        <v>680</v>
      </c>
      <c r="G172" s="27" t="s">
        <v>851</v>
      </c>
      <c r="H172" s="164">
        <f t="shared" si="694"/>
        <v>0</v>
      </c>
      <c r="I172" s="260">
        <f t="shared" si="759"/>
        <v>0</v>
      </c>
      <c r="J172" s="167"/>
      <c r="K172" s="167"/>
      <c r="L172" s="264"/>
      <c r="M172" s="264"/>
      <c r="N172" s="166">
        <f t="shared" si="661"/>
        <v>0</v>
      </c>
      <c r="O172" s="262">
        <f t="shared" si="662"/>
        <v>0</v>
      </c>
      <c r="P172" s="167"/>
      <c r="Q172" s="167"/>
      <c r="R172" s="262">
        <f t="shared" si="663"/>
        <v>0</v>
      </c>
      <c r="S172" s="167"/>
      <c r="T172" s="167"/>
      <c r="U172" s="166">
        <f t="shared" si="695"/>
        <v>0</v>
      </c>
      <c r="V172" s="262">
        <f t="shared" si="760"/>
        <v>0</v>
      </c>
      <c r="W172" s="167"/>
      <c r="X172" s="167"/>
      <c r="Y172" s="262">
        <f t="shared" si="761"/>
        <v>0</v>
      </c>
      <c r="Z172" s="167"/>
      <c r="AA172" s="167"/>
      <c r="AB172" s="262">
        <f t="shared" si="762"/>
        <v>0</v>
      </c>
      <c r="AC172" s="167"/>
      <c r="AD172" s="167"/>
      <c r="AE172" s="262">
        <f t="shared" si="763"/>
        <v>0</v>
      </c>
      <c r="AF172" s="167"/>
      <c r="AG172" s="167"/>
      <c r="AH172" s="166">
        <f t="shared" si="764"/>
        <v>0</v>
      </c>
      <c r="AI172" s="262">
        <f t="shared" si="765"/>
        <v>0</v>
      </c>
      <c r="AJ172" s="167"/>
      <c r="AK172" s="167"/>
      <c r="AL172" s="166">
        <f t="shared" si="766"/>
        <v>0</v>
      </c>
      <c r="AM172" s="262">
        <f t="shared" si="767"/>
        <v>0</v>
      </c>
      <c r="AN172" s="167"/>
      <c r="AO172" s="167"/>
      <c r="AP172" s="262">
        <f t="shared" si="768"/>
        <v>0</v>
      </c>
      <c r="AQ172" s="167"/>
      <c r="AR172" s="167"/>
      <c r="AS172" s="262">
        <f t="shared" si="769"/>
        <v>0</v>
      </c>
      <c r="AT172" s="167"/>
      <c r="AU172" s="167"/>
      <c r="AV172" s="166">
        <f t="shared" si="732"/>
        <v>0</v>
      </c>
      <c r="AW172" s="262">
        <f t="shared" si="770"/>
        <v>0</v>
      </c>
      <c r="AX172" s="167"/>
      <c r="AY172" s="167"/>
      <c r="AZ172" s="166">
        <f t="shared" si="771"/>
        <v>0</v>
      </c>
      <c r="BA172" s="262">
        <f t="shared" si="772"/>
        <v>0</v>
      </c>
      <c r="BB172" s="167"/>
      <c r="BC172" s="167"/>
    </row>
    <row r="173" spans="1:55" s="398" customFormat="1" ht="13.8" outlineLevel="2">
      <c r="A173" s="399"/>
      <c r="B173" s="400"/>
      <c r="D173" s="400"/>
      <c r="E173" s="64"/>
      <c r="F173" s="136" t="s">
        <v>684</v>
      </c>
      <c r="G173" s="27" t="s">
        <v>880</v>
      </c>
      <c r="H173" s="403">
        <f t="shared" si="694"/>
        <v>0</v>
      </c>
      <c r="I173" s="260"/>
      <c r="J173" s="167"/>
      <c r="K173" s="167"/>
      <c r="L173" s="264"/>
      <c r="M173" s="264"/>
      <c r="N173" s="166">
        <f t="shared" si="661"/>
        <v>0</v>
      </c>
      <c r="O173" s="262">
        <f t="shared" si="662"/>
        <v>0</v>
      </c>
      <c r="P173" s="167"/>
      <c r="Q173" s="167"/>
      <c r="R173" s="262">
        <f t="shared" si="663"/>
        <v>0</v>
      </c>
      <c r="S173" s="167"/>
      <c r="T173" s="167"/>
      <c r="U173" s="166">
        <f t="shared" si="695"/>
        <v>0</v>
      </c>
      <c r="V173" s="262"/>
      <c r="W173" s="167"/>
      <c r="X173" s="167"/>
      <c r="Y173" s="262"/>
      <c r="Z173" s="167"/>
      <c r="AA173" s="167"/>
      <c r="AB173" s="262"/>
      <c r="AC173" s="167"/>
      <c r="AD173" s="167"/>
      <c r="AE173" s="262"/>
      <c r="AF173" s="167"/>
      <c r="AG173" s="167"/>
      <c r="AH173" s="166"/>
      <c r="AI173" s="262"/>
      <c r="AJ173" s="167"/>
      <c r="AK173" s="167"/>
      <c r="AL173" s="166"/>
      <c r="AM173" s="262"/>
      <c r="AN173" s="167"/>
      <c r="AO173" s="167"/>
      <c r="AP173" s="262"/>
      <c r="AQ173" s="167"/>
      <c r="AR173" s="167"/>
      <c r="AS173" s="262"/>
      <c r="AT173" s="167"/>
      <c r="AU173" s="167"/>
      <c r="AV173" s="166">
        <f t="shared" si="732"/>
        <v>0</v>
      </c>
      <c r="AW173" s="262"/>
      <c r="AX173" s="167"/>
      <c r="AY173" s="167"/>
      <c r="AZ173" s="166"/>
      <c r="BA173" s="262"/>
      <c r="BB173" s="167"/>
      <c r="BC173" s="167"/>
    </row>
    <row r="174" spans="1:55" s="398" customFormat="1" ht="13.8" outlineLevel="2">
      <c r="A174" s="399"/>
      <c r="B174" s="400"/>
      <c r="D174" s="400"/>
      <c r="E174" s="64"/>
      <c r="F174" s="136" t="s">
        <v>690</v>
      </c>
      <c r="G174" s="27" t="s">
        <v>881</v>
      </c>
      <c r="H174" s="403">
        <f t="shared" si="694"/>
        <v>0</v>
      </c>
      <c r="I174" s="260"/>
      <c r="J174" s="167"/>
      <c r="K174" s="167"/>
      <c r="L174" s="264"/>
      <c r="M174" s="264"/>
      <c r="N174" s="166">
        <f t="shared" si="661"/>
        <v>0</v>
      </c>
      <c r="O174" s="262">
        <f t="shared" si="662"/>
        <v>0</v>
      </c>
      <c r="P174" s="167"/>
      <c r="Q174" s="167"/>
      <c r="R174" s="262">
        <f t="shared" si="663"/>
        <v>0</v>
      </c>
      <c r="S174" s="167"/>
      <c r="T174" s="167"/>
      <c r="U174" s="166">
        <f t="shared" si="695"/>
        <v>0</v>
      </c>
      <c r="V174" s="262"/>
      <c r="W174" s="167"/>
      <c r="X174" s="167"/>
      <c r="Y174" s="262"/>
      <c r="Z174" s="167"/>
      <c r="AA174" s="167"/>
      <c r="AB174" s="262"/>
      <c r="AC174" s="167"/>
      <c r="AD174" s="167"/>
      <c r="AE174" s="262"/>
      <c r="AF174" s="167"/>
      <c r="AG174" s="167"/>
      <c r="AH174" s="166"/>
      <c r="AI174" s="262"/>
      <c r="AJ174" s="167"/>
      <c r="AK174" s="167"/>
      <c r="AL174" s="166"/>
      <c r="AM174" s="262"/>
      <c r="AN174" s="167"/>
      <c r="AO174" s="167"/>
      <c r="AP174" s="262"/>
      <c r="AQ174" s="167"/>
      <c r="AR174" s="167"/>
      <c r="AS174" s="262"/>
      <c r="AT174" s="167"/>
      <c r="AU174" s="167"/>
      <c r="AV174" s="166">
        <f t="shared" si="732"/>
        <v>0</v>
      </c>
      <c r="AW174" s="262"/>
      <c r="AX174" s="167"/>
      <c r="AY174" s="167"/>
      <c r="AZ174" s="166"/>
      <c r="BA174" s="262"/>
      <c r="BB174" s="167"/>
      <c r="BC174" s="167"/>
    </row>
    <row r="175" spans="1:55" ht="13.8" outlineLevel="2">
      <c r="A175" s="131"/>
      <c r="B175" s="20"/>
      <c r="F175" s="136" t="s">
        <v>685</v>
      </c>
      <c r="G175" s="27" t="s">
        <v>689</v>
      </c>
      <c r="H175" s="164">
        <f t="shared" si="694"/>
        <v>0</v>
      </c>
      <c r="I175" s="260">
        <f t="shared" si="759"/>
        <v>0</v>
      </c>
      <c r="J175" s="167"/>
      <c r="K175" s="167"/>
      <c r="L175" s="264"/>
      <c r="M175" s="264"/>
      <c r="N175" s="166">
        <f t="shared" si="661"/>
        <v>0</v>
      </c>
      <c r="O175" s="262">
        <f t="shared" si="662"/>
        <v>0</v>
      </c>
      <c r="P175" s="167"/>
      <c r="Q175" s="167"/>
      <c r="R175" s="262">
        <f t="shared" si="663"/>
        <v>0</v>
      </c>
      <c r="S175" s="167"/>
      <c r="T175" s="167"/>
      <c r="U175" s="166">
        <f t="shared" si="695"/>
        <v>0</v>
      </c>
      <c r="V175" s="262">
        <f t="shared" si="760"/>
        <v>0</v>
      </c>
      <c r="W175" s="167"/>
      <c r="X175" s="167"/>
      <c r="Y175" s="262">
        <f t="shared" si="761"/>
        <v>0</v>
      </c>
      <c r="Z175" s="167"/>
      <c r="AA175" s="167"/>
      <c r="AB175" s="262">
        <f t="shared" si="762"/>
        <v>0</v>
      </c>
      <c r="AC175" s="167"/>
      <c r="AD175" s="167"/>
      <c r="AE175" s="262">
        <f t="shared" si="763"/>
        <v>0</v>
      </c>
      <c r="AF175" s="167"/>
      <c r="AG175" s="167"/>
      <c r="AH175" s="166">
        <f t="shared" si="764"/>
        <v>0</v>
      </c>
      <c r="AI175" s="262">
        <f t="shared" si="765"/>
        <v>0</v>
      </c>
      <c r="AJ175" s="167"/>
      <c r="AK175" s="167"/>
      <c r="AL175" s="166">
        <f t="shared" si="766"/>
        <v>0</v>
      </c>
      <c r="AM175" s="262">
        <f t="shared" si="767"/>
        <v>0</v>
      </c>
      <c r="AN175" s="167"/>
      <c r="AO175" s="167"/>
      <c r="AP175" s="262">
        <f t="shared" si="768"/>
        <v>0</v>
      </c>
      <c r="AQ175" s="167"/>
      <c r="AR175" s="167"/>
      <c r="AS175" s="262">
        <f t="shared" si="769"/>
        <v>0</v>
      </c>
      <c r="AT175" s="167"/>
      <c r="AU175" s="167"/>
      <c r="AV175" s="166">
        <f t="shared" si="732"/>
        <v>0</v>
      </c>
      <c r="AW175" s="262">
        <f t="shared" si="770"/>
        <v>0</v>
      </c>
      <c r="AX175" s="167"/>
      <c r="AY175" s="167"/>
      <c r="AZ175" s="166">
        <f t="shared" si="771"/>
        <v>0</v>
      </c>
      <c r="BA175" s="262">
        <f t="shared" si="772"/>
        <v>0</v>
      </c>
      <c r="BB175" s="167"/>
      <c r="BC175" s="167"/>
    </row>
    <row r="176" spans="1:55" ht="13.8" outlineLevel="2">
      <c r="A176" s="131"/>
      <c r="B176" s="20"/>
      <c r="F176" s="22" t="s">
        <v>426</v>
      </c>
      <c r="G176" s="30" t="s">
        <v>80</v>
      </c>
      <c r="H176" s="164">
        <f t="shared" si="694"/>
        <v>0</v>
      </c>
      <c r="I176" s="260">
        <f t="shared" si="759"/>
        <v>0</v>
      </c>
      <c r="J176" s="167">
        <v>0</v>
      </c>
      <c r="K176" s="167">
        <v>0</v>
      </c>
      <c r="L176" s="264">
        <v>0</v>
      </c>
      <c r="M176" s="264">
        <v>0</v>
      </c>
      <c r="N176" s="166">
        <f t="shared" si="661"/>
        <v>0</v>
      </c>
      <c r="O176" s="262">
        <f t="shared" si="662"/>
        <v>0</v>
      </c>
      <c r="P176" s="167">
        <v>0</v>
      </c>
      <c r="Q176" s="167">
        <v>0</v>
      </c>
      <c r="R176" s="262">
        <f t="shared" si="663"/>
        <v>0</v>
      </c>
      <c r="S176" s="167">
        <v>0</v>
      </c>
      <c r="T176" s="167">
        <v>0</v>
      </c>
      <c r="U176" s="166">
        <f t="shared" si="695"/>
        <v>0</v>
      </c>
      <c r="V176" s="262">
        <f t="shared" si="760"/>
        <v>0</v>
      </c>
      <c r="W176" s="167">
        <v>0</v>
      </c>
      <c r="X176" s="167">
        <v>0</v>
      </c>
      <c r="Y176" s="262">
        <f t="shared" si="761"/>
        <v>0</v>
      </c>
      <c r="Z176" s="167">
        <v>0</v>
      </c>
      <c r="AA176" s="167">
        <v>0</v>
      </c>
      <c r="AB176" s="262">
        <f t="shared" si="762"/>
        <v>0</v>
      </c>
      <c r="AC176" s="167">
        <v>0</v>
      </c>
      <c r="AD176" s="167">
        <v>0</v>
      </c>
      <c r="AE176" s="262">
        <f t="shared" si="763"/>
        <v>0</v>
      </c>
      <c r="AF176" s="167"/>
      <c r="AG176" s="167"/>
      <c r="AH176" s="166">
        <f t="shared" si="764"/>
        <v>0</v>
      </c>
      <c r="AI176" s="262">
        <f t="shared" si="765"/>
        <v>0</v>
      </c>
      <c r="AJ176" s="167"/>
      <c r="AK176" s="167"/>
      <c r="AL176" s="166">
        <f t="shared" si="766"/>
        <v>0</v>
      </c>
      <c r="AM176" s="262">
        <f t="shared" si="767"/>
        <v>0</v>
      </c>
      <c r="AN176" s="167"/>
      <c r="AO176" s="167"/>
      <c r="AP176" s="262">
        <f t="shared" si="768"/>
        <v>0</v>
      </c>
      <c r="AQ176" s="167"/>
      <c r="AR176" s="167"/>
      <c r="AS176" s="262">
        <f t="shared" si="769"/>
        <v>0</v>
      </c>
      <c r="AT176" s="167"/>
      <c r="AU176" s="167"/>
      <c r="AV176" s="166">
        <f t="shared" si="732"/>
        <v>0</v>
      </c>
      <c r="AW176" s="262">
        <f t="shared" si="770"/>
        <v>0</v>
      </c>
      <c r="AX176" s="167"/>
      <c r="AY176" s="167"/>
      <c r="AZ176" s="166">
        <f t="shared" si="771"/>
        <v>0</v>
      </c>
      <c r="BA176" s="262">
        <f t="shared" si="772"/>
        <v>0</v>
      </c>
      <c r="BB176" s="167"/>
      <c r="BC176" s="167"/>
    </row>
    <row r="177" spans="1:55" ht="13.8" outlineLevel="2">
      <c r="A177" s="131"/>
      <c r="B177" s="20"/>
      <c r="F177" s="22" t="s">
        <v>427</v>
      </c>
      <c r="G177" s="30" t="s">
        <v>81</v>
      </c>
      <c r="H177" s="164">
        <f t="shared" si="694"/>
        <v>0</v>
      </c>
      <c r="I177" s="260">
        <f t="shared" si="759"/>
        <v>0</v>
      </c>
      <c r="J177" s="169">
        <f>SUM(J178:J180)</f>
        <v>0</v>
      </c>
      <c r="K177" s="169">
        <f>SUM(K178:K180)</f>
        <v>0</v>
      </c>
      <c r="L177" s="504">
        <f>SUM(L178:L180)</f>
        <v>0</v>
      </c>
      <c r="M177" s="504">
        <f>SUM(M178:M180)</f>
        <v>0</v>
      </c>
      <c r="N177" s="166">
        <f t="shared" si="661"/>
        <v>0</v>
      </c>
      <c r="O177" s="262">
        <f t="shared" si="662"/>
        <v>0</v>
      </c>
      <c r="P177" s="568">
        <f>SUM(P178:P180)</f>
        <v>0</v>
      </c>
      <c r="Q177" s="568">
        <f>SUM(Q178:Q180)</f>
        <v>0</v>
      </c>
      <c r="R177" s="262">
        <f t="shared" si="663"/>
        <v>0</v>
      </c>
      <c r="S177" s="568">
        <f>SUM(S178:S180)</f>
        <v>0</v>
      </c>
      <c r="T177" s="568">
        <f>SUM(T178:T180)</f>
        <v>0</v>
      </c>
      <c r="U177" s="166">
        <f t="shared" si="695"/>
        <v>0</v>
      </c>
      <c r="V177" s="262">
        <f t="shared" si="760"/>
        <v>0</v>
      </c>
      <c r="W177" s="568">
        <f>SUM(W178:W180)</f>
        <v>0</v>
      </c>
      <c r="X177" s="568">
        <f>SUM(X178:X180)</f>
        <v>0</v>
      </c>
      <c r="Y177" s="262">
        <f t="shared" si="761"/>
        <v>0</v>
      </c>
      <c r="Z177" s="568">
        <f>SUM(Z178:Z180)</f>
        <v>0</v>
      </c>
      <c r="AA177" s="568">
        <f>SUM(AA178:AA180)</f>
        <v>0</v>
      </c>
      <c r="AB177" s="262">
        <f t="shared" si="762"/>
        <v>0</v>
      </c>
      <c r="AC177" s="568">
        <f t="shared" ref="AC177:AD177" si="784">SUM(AC178:AC180)</f>
        <v>0</v>
      </c>
      <c r="AD177" s="568">
        <f t="shared" si="784"/>
        <v>0</v>
      </c>
      <c r="AE177" s="262">
        <f t="shared" si="763"/>
        <v>0</v>
      </c>
      <c r="AF177" s="568">
        <f t="shared" ref="AF177:AG177" si="785">SUM(AF178:AF180)</f>
        <v>0</v>
      </c>
      <c r="AG177" s="568">
        <f t="shared" si="785"/>
        <v>0</v>
      </c>
      <c r="AH177" s="166">
        <f t="shared" si="764"/>
        <v>0</v>
      </c>
      <c r="AI177" s="262">
        <f t="shared" si="765"/>
        <v>0</v>
      </c>
      <c r="AJ177" s="568">
        <f t="shared" ref="AJ177:AK177" si="786">SUM(AJ178:AJ180)</f>
        <v>0</v>
      </c>
      <c r="AK177" s="568">
        <f t="shared" si="786"/>
        <v>0</v>
      </c>
      <c r="AL177" s="166">
        <f t="shared" si="766"/>
        <v>0</v>
      </c>
      <c r="AM177" s="262">
        <f t="shared" si="767"/>
        <v>0</v>
      </c>
      <c r="AN177" s="568">
        <f t="shared" ref="AN177:AO177" si="787">SUM(AN178:AN180)</f>
        <v>0</v>
      </c>
      <c r="AO177" s="568">
        <f t="shared" si="787"/>
        <v>0</v>
      </c>
      <c r="AP177" s="262">
        <f t="shared" si="768"/>
        <v>0</v>
      </c>
      <c r="AQ177" s="568">
        <f t="shared" ref="AQ177:AR177" si="788">SUM(AQ178:AQ180)</f>
        <v>0</v>
      </c>
      <c r="AR177" s="568">
        <f t="shared" si="788"/>
        <v>0</v>
      </c>
      <c r="AS177" s="262">
        <f t="shared" si="769"/>
        <v>0</v>
      </c>
      <c r="AT177" s="568">
        <f t="shared" ref="AT177:AU177" si="789">SUM(AT178:AT180)</f>
        <v>0</v>
      </c>
      <c r="AU177" s="568">
        <f t="shared" si="789"/>
        <v>0</v>
      </c>
      <c r="AV177" s="166">
        <f t="shared" si="732"/>
        <v>0</v>
      </c>
      <c r="AW177" s="262">
        <f t="shared" si="770"/>
        <v>0</v>
      </c>
      <c r="AX177" s="568">
        <f t="shared" ref="AX177" si="790">SUM(AX178:AX180)</f>
        <v>0</v>
      </c>
      <c r="AY177" s="568">
        <f t="shared" ref="AY177" si="791">SUM(AY178:AY180)</f>
        <v>0</v>
      </c>
      <c r="AZ177" s="166">
        <f t="shared" si="771"/>
        <v>0</v>
      </c>
      <c r="BA177" s="262">
        <f t="shared" si="772"/>
        <v>0</v>
      </c>
      <c r="BB177" s="568">
        <f t="shared" ref="BB177" si="792">SUM(BB178:BB180)</f>
        <v>0</v>
      </c>
      <c r="BC177" s="568">
        <f t="shared" ref="BC177" si="793">SUM(BC178:BC180)</f>
        <v>0</v>
      </c>
    </row>
    <row r="178" spans="1:55" ht="13.8" outlineLevel="2">
      <c r="A178" s="131"/>
      <c r="B178" s="20"/>
      <c r="F178" s="136" t="s">
        <v>682</v>
      </c>
      <c r="G178" s="27" t="s">
        <v>746</v>
      </c>
      <c r="H178" s="164">
        <f t="shared" si="694"/>
        <v>0</v>
      </c>
      <c r="I178" s="260">
        <f t="shared" si="759"/>
        <v>0</v>
      </c>
      <c r="J178" s="167"/>
      <c r="K178" s="167"/>
      <c r="L178" s="264"/>
      <c r="M178" s="264"/>
      <c r="N178" s="166">
        <f t="shared" si="661"/>
        <v>0</v>
      </c>
      <c r="O178" s="262">
        <f t="shared" si="662"/>
        <v>0</v>
      </c>
      <c r="P178" s="167"/>
      <c r="Q178" s="167"/>
      <c r="R178" s="262">
        <f t="shared" si="663"/>
        <v>0</v>
      </c>
      <c r="S178" s="167"/>
      <c r="T178" s="167"/>
      <c r="U178" s="166">
        <f t="shared" si="695"/>
        <v>0</v>
      </c>
      <c r="V178" s="262">
        <f t="shared" si="760"/>
        <v>0</v>
      </c>
      <c r="W178" s="167"/>
      <c r="X178" s="167"/>
      <c r="Y178" s="262">
        <f t="shared" si="761"/>
        <v>0</v>
      </c>
      <c r="Z178" s="167"/>
      <c r="AA178" s="167"/>
      <c r="AB178" s="262">
        <f t="shared" si="762"/>
        <v>0</v>
      </c>
      <c r="AC178" s="167"/>
      <c r="AD178" s="167"/>
      <c r="AE178" s="262">
        <f t="shared" si="763"/>
        <v>0</v>
      </c>
      <c r="AF178" s="167"/>
      <c r="AG178" s="167"/>
      <c r="AH178" s="166">
        <f t="shared" si="764"/>
        <v>0</v>
      </c>
      <c r="AI178" s="262">
        <f t="shared" si="765"/>
        <v>0</v>
      </c>
      <c r="AJ178" s="167"/>
      <c r="AK178" s="167"/>
      <c r="AL178" s="166">
        <f t="shared" si="766"/>
        <v>0</v>
      </c>
      <c r="AM178" s="262">
        <f t="shared" si="767"/>
        <v>0</v>
      </c>
      <c r="AN178" s="167"/>
      <c r="AO178" s="167"/>
      <c r="AP178" s="262">
        <f t="shared" si="768"/>
        <v>0</v>
      </c>
      <c r="AQ178" s="167"/>
      <c r="AR178" s="167"/>
      <c r="AS178" s="262">
        <f t="shared" si="769"/>
        <v>0</v>
      </c>
      <c r="AT178" s="167"/>
      <c r="AU178" s="167"/>
      <c r="AV178" s="166">
        <f t="shared" si="732"/>
        <v>0</v>
      </c>
      <c r="AW178" s="262">
        <f t="shared" si="770"/>
        <v>0</v>
      </c>
      <c r="AX178" s="167"/>
      <c r="AY178" s="167"/>
      <c r="AZ178" s="166">
        <f t="shared" si="771"/>
        <v>0</v>
      </c>
      <c r="BA178" s="262">
        <f t="shared" si="772"/>
        <v>0</v>
      </c>
      <c r="BB178" s="167"/>
      <c r="BC178" s="167"/>
    </row>
    <row r="179" spans="1:55" ht="13.8" outlineLevel="2">
      <c r="A179" s="131"/>
      <c r="B179" s="20"/>
      <c r="F179" s="136" t="s">
        <v>683</v>
      </c>
      <c r="G179" s="27" t="s">
        <v>747</v>
      </c>
      <c r="H179" s="164">
        <f t="shared" si="694"/>
        <v>0</v>
      </c>
      <c r="I179" s="260">
        <f t="shared" si="759"/>
        <v>0</v>
      </c>
      <c r="J179" s="167"/>
      <c r="K179" s="167"/>
      <c r="L179" s="264"/>
      <c r="M179" s="264"/>
      <c r="N179" s="166">
        <f t="shared" si="661"/>
        <v>0</v>
      </c>
      <c r="O179" s="262">
        <f t="shared" si="662"/>
        <v>0</v>
      </c>
      <c r="P179" s="167"/>
      <c r="Q179" s="167"/>
      <c r="R179" s="262">
        <f t="shared" si="663"/>
        <v>0</v>
      </c>
      <c r="S179" s="167"/>
      <c r="T179" s="167"/>
      <c r="U179" s="166">
        <f t="shared" si="695"/>
        <v>0</v>
      </c>
      <c r="V179" s="262">
        <f t="shared" si="760"/>
        <v>0</v>
      </c>
      <c r="W179" s="167"/>
      <c r="X179" s="167"/>
      <c r="Y179" s="262">
        <f t="shared" si="761"/>
        <v>0</v>
      </c>
      <c r="Z179" s="167"/>
      <c r="AA179" s="167"/>
      <c r="AB179" s="262">
        <f t="shared" si="762"/>
        <v>0</v>
      </c>
      <c r="AC179" s="167"/>
      <c r="AD179" s="167"/>
      <c r="AE179" s="262">
        <f t="shared" si="763"/>
        <v>0</v>
      </c>
      <c r="AF179" s="167"/>
      <c r="AG179" s="167"/>
      <c r="AH179" s="166">
        <f t="shared" si="764"/>
        <v>0</v>
      </c>
      <c r="AI179" s="262">
        <f t="shared" si="765"/>
        <v>0</v>
      </c>
      <c r="AJ179" s="167"/>
      <c r="AK179" s="167"/>
      <c r="AL179" s="166">
        <f t="shared" si="766"/>
        <v>0</v>
      </c>
      <c r="AM179" s="262">
        <f t="shared" si="767"/>
        <v>0</v>
      </c>
      <c r="AN179" s="167"/>
      <c r="AO179" s="167"/>
      <c r="AP179" s="262">
        <f t="shared" si="768"/>
        <v>0</v>
      </c>
      <c r="AQ179" s="167"/>
      <c r="AR179" s="167"/>
      <c r="AS179" s="262">
        <f t="shared" si="769"/>
        <v>0</v>
      </c>
      <c r="AT179" s="167"/>
      <c r="AU179" s="167"/>
      <c r="AV179" s="166">
        <f t="shared" si="732"/>
        <v>0</v>
      </c>
      <c r="AW179" s="262">
        <f t="shared" si="770"/>
        <v>0</v>
      </c>
      <c r="AX179" s="167"/>
      <c r="AY179" s="167"/>
      <c r="AZ179" s="166">
        <f t="shared" si="771"/>
        <v>0</v>
      </c>
      <c r="BA179" s="262">
        <f t="shared" si="772"/>
        <v>0</v>
      </c>
      <c r="BB179" s="167"/>
      <c r="BC179" s="167"/>
    </row>
    <row r="180" spans="1:55" ht="13.8" outlineLevel="2">
      <c r="A180" s="131"/>
      <c r="B180" s="20"/>
      <c r="F180" s="136" t="s">
        <v>680</v>
      </c>
      <c r="G180" s="27" t="s">
        <v>748</v>
      </c>
      <c r="H180" s="164">
        <f t="shared" si="694"/>
        <v>0</v>
      </c>
      <c r="I180" s="260">
        <f t="shared" si="759"/>
        <v>0</v>
      </c>
      <c r="J180" s="167"/>
      <c r="K180" s="167"/>
      <c r="L180" s="264"/>
      <c r="M180" s="264"/>
      <c r="N180" s="166">
        <f t="shared" si="661"/>
        <v>0</v>
      </c>
      <c r="O180" s="262">
        <f t="shared" si="662"/>
        <v>0</v>
      </c>
      <c r="P180" s="167"/>
      <c r="Q180" s="167"/>
      <c r="R180" s="262">
        <f t="shared" si="663"/>
        <v>0</v>
      </c>
      <c r="S180" s="167"/>
      <c r="T180" s="167"/>
      <c r="U180" s="166">
        <f t="shared" si="695"/>
        <v>0</v>
      </c>
      <c r="V180" s="262">
        <f t="shared" si="760"/>
        <v>0</v>
      </c>
      <c r="W180" s="167"/>
      <c r="X180" s="167"/>
      <c r="Y180" s="262">
        <f t="shared" si="761"/>
        <v>0</v>
      </c>
      <c r="Z180" s="167"/>
      <c r="AA180" s="167"/>
      <c r="AB180" s="262">
        <f t="shared" si="762"/>
        <v>0</v>
      </c>
      <c r="AC180" s="167"/>
      <c r="AD180" s="167"/>
      <c r="AE180" s="262">
        <f t="shared" si="763"/>
        <v>0</v>
      </c>
      <c r="AF180" s="167"/>
      <c r="AG180" s="167"/>
      <c r="AH180" s="166">
        <f t="shared" si="764"/>
        <v>0</v>
      </c>
      <c r="AI180" s="262">
        <f t="shared" si="765"/>
        <v>0</v>
      </c>
      <c r="AJ180" s="167"/>
      <c r="AK180" s="167"/>
      <c r="AL180" s="166">
        <f t="shared" si="766"/>
        <v>0</v>
      </c>
      <c r="AM180" s="262">
        <f t="shared" si="767"/>
        <v>0</v>
      </c>
      <c r="AN180" s="167"/>
      <c r="AO180" s="167"/>
      <c r="AP180" s="262">
        <f t="shared" si="768"/>
        <v>0</v>
      </c>
      <c r="AQ180" s="167"/>
      <c r="AR180" s="167"/>
      <c r="AS180" s="262">
        <f t="shared" si="769"/>
        <v>0</v>
      </c>
      <c r="AT180" s="167"/>
      <c r="AU180" s="167"/>
      <c r="AV180" s="166">
        <f t="shared" si="732"/>
        <v>0</v>
      </c>
      <c r="AW180" s="262">
        <f t="shared" si="770"/>
        <v>0</v>
      </c>
      <c r="AX180" s="167"/>
      <c r="AY180" s="167"/>
      <c r="AZ180" s="166">
        <f t="shared" si="771"/>
        <v>0</v>
      </c>
      <c r="BA180" s="262">
        <f t="shared" si="772"/>
        <v>0</v>
      </c>
      <c r="BB180" s="167"/>
      <c r="BC180" s="167"/>
    </row>
    <row r="181" spans="1:55" ht="13.8" outlineLevel="2">
      <c r="A181" s="131"/>
      <c r="B181" s="20"/>
      <c r="F181" s="22" t="s">
        <v>108</v>
      </c>
      <c r="G181" s="30" t="s">
        <v>83</v>
      </c>
      <c r="H181" s="164">
        <f t="shared" si="694"/>
        <v>0</v>
      </c>
      <c r="I181" s="260">
        <f>SUM(J181)</f>
        <v>0</v>
      </c>
      <c r="J181" s="169">
        <f>SUM(J182:J183)</f>
        <v>0</v>
      </c>
      <c r="K181" s="169">
        <f>SUM(K182:K183)</f>
        <v>0</v>
      </c>
      <c r="L181" s="532">
        <f>SUM(L182:L183)</f>
        <v>0</v>
      </c>
      <c r="M181" s="532">
        <f>SUM(M182:M183)</f>
        <v>0</v>
      </c>
      <c r="N181" s="166">
        <f t="shared" si="661"/>
        <v>0</v>
      </c>
      <c r="O181" s="262">
        <f t="shared" si="662"/>
        <v>0</v>
      </c>
      <c r="P181" s="568">
        <f t="shared" ref="P181" si="794">SUM(P182:P183)</f>
        <v>0</v>
      </c>
      <c r="Q181" s="568">
        <f t="shared" ref="Q181" si="795">SUM(Q182:Q183)</f>
        <v>0</v>
      </c>
      <c r="R181" s="262">
        <f t="shared" si="663"/>
        <v>0</v>
      </c>
      <c r="S181" s="568">
        <f t="shared" ref="S181" si="796">SUM(S182:S183)</f>
        <v>0</v>
      </c>
      <c r="T181" s="568">
        <f t="shared" ref="T181" si="797">SUM(T182:T183)</f>
        <v>0</v>
      </c>
      <c r="U181" s="531">
        <f t="shared" ref="U181:W181" si="798">SUM(U182:U183)</f>
        <v>0</v>
      </c>
      <c r="V181" s="531">
        <f t="shared" si="798"/>
        <v>0</v>
      </c>
      <c r="W181" s="529">
        <f t="shared" si="798"/>
        <v>0</v>
      </c>
      <c r="X181" s="568">
        <f t="shared" ref="X181:AD181" si="799">SUM(X182:X183)</f>
        <v>0</v>
      </c>
      <c r="Y181" s="531">
        <f t="shared" si="799"/>
        <v>0</v>
      </c>
      <c r="Z181" s="529">
        <f t="shared" si="799"/>
        <v>0</v>
      </c>
      <c r="AA181" s="529">
        <f t="shared" si="799"/>
        <v>0</v>
      </c>
      <c r="AB181" s="531">
        <f t="shared" si="799"/>
        <v>0</v>
      </c>
      <c r="AC181" s="529">
        <f t="shared" si="799"/>
        <v>0</v>
      </c>
      <c r="AD181" s="529">
        <f t="shared" si="799"/>
        <v>0</v>
      </c>
      <c r="AE181" s="262">
        <f t="shared" si="763"/>
        <v>0</v>
      </c>
      <c r="AF181" s="568">
        <f t="shared" ref="AF181" si="800">SUM(AF182:AF183)</f>
        <v>0</v>
      </c>
      <c r="AG181" s="568">
        <f>SUM(AG182:AG183)</f>
        <v>0</v>
      </c>
      <c r="AH181" s="166">
        <f t="shared" si="764"/>
        <v>0</v>
      </c>
      <c r="AI181" s="262">
        <f t="shared" si="765"/>
        <v>0</v>
      </c>
      <c r="AJ181" s="568">
        <f t="shared" ref="AJ181:AK181" si="801">SUM(AJ182:AJ183)</f>
        <v>0</v>
      </c>
      <c r="AK181" s="568">
        <f t="shared" si="801"/>
        <v>0</v>
      </c>
      <c r="AL181" s="166">
        <f t="shared" si="766"/>
        <v>0</v>
      </c>
      <c r="AM181" s="262">
        <f t="shared" si="767"/>
        <v>0</v>
      </c>
      <c r="AN181" s="568">
        <f t="shared" ref="AN181:AO181" si="802">SUM(AN182:AN183)</f>
        <v>0</v>
      </c>
      <c r="AO181" s="568">
        <f t="shared" si="802"/>
        <v>0</v>
      </c>
      <c r="AP181" s="262">
        <f t="shared" si="768"/>
        <v>0</v>
      </c>
      <c r="AQ181" s="568">
        <f t="shared" ref="AQ181:AR181" si="803">SUM(AQ182:AQ183)</f>
        <v>0</v>
      </c>
      <c r="AR181" s="568">
        <f t="shared" si="803"/>
        <v>0</v>
      </c>
      <c r="AS181" s="262">
        <f t="shared" si="769"/>
        <v>0</v>
      </c>
      <c r="AT181" s="568">
        <f t="shared" ref="AT181:AU181" si="804">SUM(AT182:AT183)</f>
        <v>0</v>
      </c>
      <c r="AU181" s="568">
        <f t="shared" si="804"/>
        <v>0</v>
      </c>
      <c r="AV181" s="166">
        <f t="shared" si="732"/>
        <v>0</v>
      </c>
      <c r="AW181" s="262">
        <f t="shared" si="770"/>
        <v>0</v>
      </c>
      <c r="AX181" s="568">
        <f t="shared" ref="AX181:AY181" si="805">SUM(AX182:AX183)</f>
        <v>0</v>
      </c>
      <c r="AY181" s="568">
        <f t="shared" si="805"/>
        <v>0</v>
      </c>
      <c r="AZ181" s="166">
        <f t="shared" si="771"/>
        <v>0</v>
      </c>
      <c r="BA181" s="262">
        <f t="shared" si="772"/>
        <v>0</v>
      </c>
      <c r="BB181" s="568">
        <f t="shared" ref="BB181:BC181" si="806">SUM(BB182:BB183)</f>
        <v>0</v>
      </c>
      <c r="BC181" s="568">
        <f t="shared" si="806"/>
        <v>0</v>
      </c>
    </row>
    <row r="182" spans="1:55" s="398" customFormat="1" ht="13.8" outlineLevel="2">
      <c r="A182" s="399"/>
      <c r="B182" s="432"/>
      <c r="C182" s="433"/>
      <c r="D182" s="432"/>
      <c r="E182" s="58"/>
      <c r="F182" s="136" t="s">
        <v>682</v>
      </c>
      <c r="G182" s="27" t="s">
        <v>883</v>
      </c>
      <c r="H182" s="403">
        <f t="shared" si="694"/>
        <v>0</v>
      </c>
      <c r="I182" s="260">
        <f t="shared" ref="I182:I183" si="807">SUM(J182:M182)</f>
        <v>0</v>
      </c>
      <c r="J182" s="167"/>
      <c r="K182" s="167"/>
      <c r="L182" s="264"/>
      <c r="M182" s="264"/>
      <c r="N182" s="166">
        <f t="shared" si="661"/>
        <v>0</v>
      </c>
      <c r="O182" s="262">
        <f t="shared" si="662"/>
        <v>0</v>
      </c>
      <c r="P182" s="167"/>
      <c r="Q182" s="167"/>
      <c r="R182" s="262">
        <f t="shared" si="663"/>
        <v>0</v>
      </c>
      <c r="S182" s="167"/>
      <c r="T182" s="167"/>
      <c r="U182" s="166">
        <f t="shared" si="695"/>
        <v>0</v>
      </c>
      <c r="V182" s="262">
        <f t="shared" ref="V182:V183" si="808">SUM(W182:X182)</f>
        <v>0</v>
      </c>
      <c r="W182" s="167"/>
      <c r="X182" s="167"/>
      <c r="Y182" s="262">
        <f t="shared" ref="Y182:Y183" si="809">SUM(Z182:AA182)</f>
        <v>0</v>
      </c>
      <c r="Z182" s="167"/>
      <c r="AA182" s="167"/>
      <c r="AB182" s="262">
        <f t="shared" ref="AB182:AB183" si="810">SUM(AC182:AD182)</f>
        <v>0</v>
      </c>
      <c r="AC182" s="167"/>
      <c r="AD182" s="167"/>
      <c r="AE182" s="262">
        <f t="shared" ref="AE182:AE183" si="811">SUM(AF182:AG182)</f>
        <v>0</v>
      </c>
      <c r="AF182" s="167"/>
      <c r="AG182" s="167"/>
      <c r="AH182" s="166">
        <f t="shared" ref="AH182:AH183" si="812">SUM(AI182)</f>
        <v>0</v>
      </c>
      <c r="AI182" s="262">
        <f t="shared" ref="AI182:AI183" si="813">SUM(AJ182:AK182)</f>
        <v>0</v>
      </c>
      <c r="AJ182" s="167"/>
      <c r="AK182" s="167"/>
      <c r="AL182" s="166">
        <f t="shared" ref="AL182:AL183" si="814">SUM(AM182,AS182,AP182)</f>
        <v>0</v>
      </c>
      <c r="AM182" s="262">
        <f t="shared" ref="AM182:AM183" si="815">SUM(AN182:AO182)</f>
        <v>0</v>
      </c>
      <c r="AN182" s="167"/>
      <c r="AO182" s="167"/>
      <c r="AP182" s="262">
        <f t="shared" ref="AP182:AP183" si="816">SUM(AQ182:AR182)</f>
        <v>0</v>
      </c>
      <c r="AQ182" s="167"/>
      <c r="AR182" s="167"/>
      <c r="AS182" s="262">
        <f t="shared" ref="AS182:AS183" si="817">SUM(AT182:AU182)</f>
        <v>0</v>
      </c>
      <c r="AT182" s="167"/>
      <c r="AU182" s="167"/>
      <c r="AV182" s="166">
        <f t="shared" si="732"/>
        <v>0</v>
      </c>
      <c r="AW182" s="262">
        <f t="shared" ref="AW182:AW183" si="818">SUM(AX182:AY182)</f>
        <v>0</v>
      </c>
      <c r="AX182" s="167"/>
      <c r="AY182" s="167"/>
      <c r="AZ182" s="166">
        <f t="shared" ref="AZ182:AZ183" si="819">SUM(BA182)</f>
        <v>0</v>
      </c>
      <c r="BA182" s="262">
        <f t="shared" ref="BA182:BA183" si="820">SUM(BB182:BC182)</f>
        <v>0</v>
      </c>
      <c r="BB182" s="167"/>
      <c r="BC182" s="167"/>
    </row>
    <row r="183" spans="1:55" s="398" customFormat="1" ht="13.8" outlineLevel="2">
      <c r="A183" s="399"/>
      <c r="B183" s="432"/>
      <c r="C183" s="433"/>
      <c r="D183" s="432"/>
      <c r="E183" s="58"/>
      <c r="F183" s="136" t="s">
        <v>683</v>
      </c>
      <c r="G183" s="27" t="s">
        <v>882</v>
      </c>
      <c r="H183" s="403">
        <f t="shared" si="694"/>
        <v>0</v>
      </c>
      <c r="I183" s="260">
        <f t="shared" si="807"/>
        <v>0</v>
      </c>
      <c r="J183" s="167"/>
      <c r="K183" s="167"/>
      <c r="L183" s="264"/>
      <c r="M183" s="264"/>
      <c r="N183" s="166">
        <f t="shared" si="661"/>
        <v>0</v>
      </c>
      <c r="O183" s="262">
        <f t="shared" si="662"/>
        <v>0</v>
      </c>
      <c r="P183" s="167"/>
      <c r="Q183" s="167"/>
      <c r="R183" s="262">
        <f t="shared" si="663"/>
        <v>0</v>
      </c>
      <c r="S183" s="167"/>
      <c r="T183" s="167"/>
      <c r="U183" s="166">
        <f t="shared" si="695"/>
        <v>0</v>
      </c>
      <c r="V183" s="262">
        <f t="shared" si="808"/>
        <v>0</v>
      </c>
      <c r="W183" s="167"/>
      <c r="X183" s="167"/>
      <c r="Y183" s="262">
        <f t="shared" si="809"/>
        <v>0</v>
      </c>
      <c r="Z183" s="167"/>
      <c r="AA183" s="167"/>
      <c r="AB183" s="262">
        <f t="shared" si="810"/>
        <v>0</v>
      </c>
      <c r="AC183" s="167"/>
      <c r="AD183" s="167"/>
      <c r="AE183" s="262">
        <f t="shared" si="811"/>
        <v>0</v>
      </c>
      <c r="AF183" s="167"/>
      <c r="AG183" s="167"/>
      <c r="AH183" s="166">
        <f t="shared" si="812"/>
        <v>0</v>
      </c>
      <c r="AI183" s="262">
        <f t="shared" si="813"/>
        <v>0</v>
      </c>
      <c r="AJ183" s="167"/>
      <c r="AK183" s="167"/>
      <c r="AL183" s="166">
        <f t="shared" si="814"/>
        <v>0</v>
      </c>
      <c r="AM183" s="262">
        <f t="shared" si="815"/>
        <v>0</v>
      </c>
      <c r="AN183" s="167"/>
      <c r="AO183" s="167"/>
      <c r="AP183" s="262">
        <f t="shared" si="816"/>
        <v>0</v>
      </c>
      <c r="AQ183" s="167"/>
      <c r="AR183" s="167"/>
      <c r="AS183" s="262">
        <f t="shared" si="817"/>
        <v>0</v>
      </c>
      <c r="AT183" s="167"/>
      <c r="AU183" s="167"/>
      <c r="AV183" s="166">
        <f t="shared" si="732"/>
        <v>0</v>
      </c>
      <c r="AW183" s="262">
        <f t="shared" si="818"/>
        <v>0</v>
      </c>
      <c r="AX183" s="167"/>
      <c r="AY183" s="167"/>
      <c r="AZ183" s="166">
        <f t="shared" si="819"/>
        <v>0</v>
      </c>
      <c r="BA183" s="262">
        <f t="shared" si="820"/>
        <v>0</v>
      </c>
      <c r="BB183" s="167"/>
      <c r="BC183" s="167"/>
    </row>
    <row r="184" spans="1:55" ht="13.8" outlineLevel="2">
      <c r="A184" s="131"/>
      <c r="B184" s="18"/>
      <c r="C184" s="58"/>
      <c r="D184" s="18"/>
      <c r="E184" s="58"/>
      <c r="F184" s="22" t="s">
        <v>109</v>
      </c>
      <c r="G184" s="30" t="s">
        <v>82</v>
      </c>
      <c r="H184" s="164">
        <f t="shared" si="694"/>
        <v>0</v>
      </c>
      <c r="I184" s="260">
        <f t="shared" si="759"/>
        <v>0</v>
      </c>
      <c r="J184" s="169">
        <f>SUM(J185:J192)</f>
        <v>0</v>
      </c>
      <c r="K184" s="169">
        <f>SUM(K185:K192)</f>
        <v>0</v>
      </c>
      <c r="L184" s="504">
        <f>SUM(L185:L192)</f>
        <v>0</v>
      </c>
      <c r="M184" s="504">
        <f>SUM(M185:M192)</f>
        <v>0</v>
      </c>
      <c r="N184" s="166">
        <f t="shared" si="661"/>
        <v>0</v>
      </c>
      <c r="O184" s="262">
        <f t="shared" si="662"/>
        <v>0</v>
      </c>
      <c r="P184" s="568">
        <f>SUM(P185:P192)</f>
        <v>0</v>
      </c>
      <c r="Q184" s="568">
        <f>SUM(Q185:Q192)</f>
        <v>0</v>
      </c>
      <c r="R184" s="262">
        <f t="shared" si="663"/>
        <v>0</v>
      </c>
      <c r="S184" s="568">
        <f>SUM(S185:S192)</f>
        <v>0</v>
      </c>
      <c r="T184" s="568">
        <f>SUM(T185:T192)</f>
        <v>0</v>
      </c>
      <c r="U184" s="166">
        <f t="shared" si="695"/>
        <v>0</v>
      </c>
      <c r="V184" s="262">
        <f t="shared" si="760"/>
        <v>0</v>
      </c>
      <c r="W184" s="568">
        <f>SUM(W185:W192)</f>
        <v>0</v>
      </c>
      <c r="X184" s="568">
        <f>SUM(X185:X192)</f>
        <v>0</v>
      </c>
      <c r="Y184" s="262">
        <f t="shared" si="761"/>
        <v>0</v>
      </c>
      <c r="Z184" s="568">
        <f>SUM(Z185:Z192)</f>
        <v>0</v>
      </c>
      <c r="AA184" s="568">
        <f>SUM(AA185:AA192)</f>
        <v>0</v>
      </c>
      <c r="AB184" s="262">
        <f t="shared" si="762"/>
        <v>0</v>
      </c>
      <c r="AC184" s="568">
        <f t="shared" ref="AC184:AD184" si="821">SUM(AC185:AC192)</f>
        <v>0</v>
      </c>
      <c r="AD184" s="568">
        <f t="shared" si="821"/>
        <v>0</v>
      </c>
      <c r="AE184" s="262">
        <f t="shared" si="763"/>
        <v>0</v>
      </c>
      <c r="AF184" s="568">
        <f t="shared" ref="AF184:AG184" si="822">SUM(AF185:AF192)</f>
        <v>0</v>
      </c>
      <c r="AG184" s="568">
        <f t="shared" si="822"/>
        <v>0</v>
      </c>
      <c r="AH184" s="166">
        <f t="shared" si="764"/>
        <v>0</v>
      </c>
      <c r="AI184" s="262">
        <f t="shared" si="765"/>
        <v>0</v>
      </c>
      <c r="AJ184" s="568">
        <f t="shared" ref="AJ184:AK184" si="823">SUM(AJ185:AJ192)</f>
        <v>0</v>
      </c>
      <c r="AK184" s="568">
        <f t="shared" si="823"/>
        <v>0</v>
      </c>
      <c r="AL184" s="166">
        <f t="shared" si="766"/>
        <v>0</v>
      </c>
      <c r="AM184" s="262">
        <f t="shared" si="767"/>
        <v>0</v>
      </c>
      <c r="AN184" s="568">
        <f t="shared" ref="AN184:AO184" si="824">SUM(AN185:AN192)</f>
        <v>0</v>
      </c>
      <c r="AO184" s="568">
        <f t="shared" si="824"/>
        <v>0</v>
      </c>
      <c r="AP184" s="262">
        <f t="shared" si="768"/>
        <v>0</v>
      </c>
      <c r="AQ184" s="568">
        <f t="shared" ref="AQ184:AR184" si="825">SUM(AQ185:AQ192)</f>
        <v>0</v>
      </c>
      <c r="AR184" s="568">
        <f t="shared" si="825"/>
        <v>0</v>
      </c>
      <c r="AS184" s="262">
        <f t="shared" si="769"/>
        <v>0</v>
      </c>
      <c r="AT184" s="568">
        <f t="shared" ref="AT184:AU184" si="826">SUM(AT185:AT192)</f>
        <v>0</v>
      </c>
      <c r="AU184" s="568">
        <f t="shared" si="826"/>
        <v>0</v>
      </c>
      <c r="AV184" s="166">
        <f t="shared" si="732"/>
        <v>0</v>
      </c>
      <c r="AW184" s="262">
        <f t="shared" si="770"/>
        <v>0</v>
      </c>
      <c r="AX184" s="568">
        <f t="shared" ref="AX184" si="827">SUM(AX185:AX192)</f>
        <v>0</v>
      </c>
      <c r="AY184" s="568">
        <f t="shared" ref="AY184" si="828">SUM(AY185:AY192)</f>
        <v>0</v>
      </c>
      <c r="AZ184" s="166">
        <f t="shared" si="771"/>
        <v>0</v>
      </c>
      <c r="BA184" s="262">
        <f t="shared" si="772"/>
        <v>0</v>
      </c>
      <c r="BB184" s="568">
        <f t="shared" ref="BB184" si="829">SUM(BB185:BB192)</f>
        <v>0</v>
      </c>
      <c r="BC184" s="568">
        <f t="shared" ref="BC184" si="830">SUM(BC185:BC192)</f>
        <v>0</v>
      </c>
    </row>
    <row r="185" spans="1:55" ht="13.8" outlineLevel="2">
      <c r="A185" s="131"/>
      <c r="B185" s="18"/>
      <c r="C185" s="58"/>
      <c r="D185" s="18"/>
      <c r="E185" s="58"/>
      <c r="F185" s="136" t="s">
        <v>682</v>
      </c>
      <c r="G185" s="27" t="s">
        <v>749</v>
      </c>
      <c r="H185" s="164">
        <f t="shared" si="694"/>
        <v>0</v>
      </c>
      <c r="I185" s="260">
        <f t="shared" si="759"/>
        <v>0</v>
      </c>
      <c r="J185" s="167"/>
      <c r="K185" s="167"/>
      <c r="L185" s="264"/>
      <c r="M185" s="264"/>
      <c r="N185" s="166">
        <f t="shared" si="661"/>
        <v>0</v>
      </c>
      <c r="O185" s="262">
        <f t="shared" si="662"/>
        <v>0</v>
      </c>
      <c r="P185" s="167"/>
      <c r="Q185" s="167"/>
      <c r="R185" s="262">
        <f t="shared" si="663"/>
        <v>0</v>
      </c>
      <c r="S185" s="167"/>
      <c r="T185" s="167"/>
      <c r="U185" s="166">
        <f t="shared" si="695"/>
        <v>0</v>
      </c>
      <c r="V185" s="262">
        <f t="shared" si="760"/>
        <v>0</v>
      </c>
      <c r="W185" s="167"/>
      <c r="X185" s="167"/>
      <c r="Y185" s="262">
        <f t="shared" si="761"/>
        <v>0</v>
      </c>
      <c r="Z185" s="167"/>
      <c r="AA185" s="167"/>
      <c r="AB185" s="262">
        <f t="shared" si="762"/>
        <v>0</v>
      </c>
      <c r="AC185" s="167"/>
      <c r="AD185" s="167"/>
      <c r="AE185" s="262">
        <f t="shared" si="763"/>
        <v>0</v>
      </c>
      <c r="AF185" s="167"/>
      <c r="AG185" s="167"/>
      <c r="AH185" s="166">
        <f t="shared" si="764"/>
        <v>0</v>
      </c>
      <c r="AI185" s="262">
        <f t="shared" si="765"/>
        <v>0</v>
      </c>
      <c r="AJ185" s="167"/>
      <c r="AK185" s="167"/>
      <c r="AL185" s="166">
        <f t="shared" si="766"/>
        <v>0</v>
      </c>
      <c r="AM185" s="262">
        <f t="shared" si="767"/>
        <v>0</v>
      </c>
      <c r="AN185" s="167"/>
      <c r="AO185" s="167"/>
      <c r="AP185" s="262">
        <f t="shared" si="768"/>
        <v>0</v>
      </c>
      <c r="AQ185" s="167"/>
      <c r="AR185" s="167"/>
      <c r="AS185" s="262">
        <f t="shared" si="769"/>
        <v>0</v>
      </c>
      <c r="AT185" s="167"/>
      <c r="AU185" s="167"/>
      <c r="AV185" s="166">
        <f t="shared" si="732"/>
        <v>0</v>
      </c>
      <c r="AW185" s="262">
        <f t="shared" si="770"/>
        <v>0</v>
      </c>
      <c r="AX185" s="167"/>
      <c r="AY185" s="167"/>
      <c r="AZ185" s="166">
        <f t="shared" si="771"/>
        <v>0</v>
      </c>
      <c r="BA185" s="262">
        <f t="shared" si="772"/>
        <v>0</v>
      </c>
      <c r="BB185" s="167"/>
      <c r="BC185" s="167"/>
    </row>
    <row r="186" spans="1:55" ht="13.8" outlineLevel="2">
      <c r="A186" s="131"/>
      <c r="B186" s="18"/>
      <c r="C186" s="58"/>
      <c r="D186" s="18"/>
      <c r="E186" s="58"/>
      <c r="F186" s="136" t="s">
        <v>683</v>
      </c>
      <c r="G186" s="27" t="s">
        <v>750</v>
      </c>
      <c r="H186" s="164">
        <f t="shared" si="694"/>
        <v>0</v>
      </c>
      <c r="I186" s="260">
        <f t="shared" si="759"/>
        <v>0</v>
      </c>
      <c r="J186" s="167"/>
      <c r="K186" s="167"/>
      <c r="L186" s="264"/>
      <c r="M186" s="264"/>
      <c r="N186" s="166">
        <f t="shared" si="661"/>
        <v>0</v>
      </c>
      <c r="O186" s="262">
        <f t="shared" si="662"/>
        <v>0</v>
      </c>
      <c r="P186" s="167"/>
      <c r="Q186" s="167"/>
      <c r="R186" s="262">
        <f t="shared" si="663"/>
        <v>0</v>
      </c>
      <c r="S186" s="167"/>
      <c r="T186" s="167"/>
      <c r="U186" s="166">
        <f t="shared" si="695"/>
        <v>0</v>
      </c>
      <c r="V186" s="262">
        <f t="shared" si="760"/>
        <v>0</v>
      </c>
      <c r="W186" s="167"/>
      <c r="X186" s="167"/>
      <c r="Y186" s="262">
        <f t="shared" si="761"/>
        <v>0</v>
      </c>
      <c r="Z186" s="167"/>
      <c r="AA186" s="167"/>
      <c r="AB186" s="262">
        <f t="shared" si="762"/>
        <v>0</v>
      </c>
      <c r="AC186" s="167"/>
      <c r="AD186" s="167"/>
      <c r="AE186" s="262">
        <f t="shared" si="763"/>
        <v>0</v>
      </c>
      <c r="AF186" s="167"/>
      <c r="AG186" s="167"/>
      <c r="AH186" s="166">
        <f t="shared" si="764"/>
        <v>0</v>
      </c>
      <c r="AI186" s="262">
        <f t="shared" si="765"/>
        <v>0</v>
      </c>
      <c r="AJ186" s="167"/>
      <c r="AK186" s="167"/>
      <c r="AL186" s="166">
        <f t="shared" si="766"/>
        <v>0</v>
      </c>
      <c r="AM186" s="262">
        <f t="shared" si="767"/>
        <v>0</v>
      </c>
      <c r="AN186" s="167"/>
      <c r="AO186" s="167"/>
      <c r="AP186" s="262">
        <f t="shared" si="768"/>
        <v>0</v>
      </c>
      <c r="AQ186" s="167"/>
      <c r="AR186" s="167"/>
      <c r="AS186" s="262">
        <f t="shared" si="769"/>
        <v>0</v>
      </c>
      <c r="AT186" s="167"/>
      <c r="AU186" s="167"/>
      <c r="AV186" s="166">
        <f t="shared" si="732"/>
        <v>0</v>
      </c>
      <c r="AW186" s="262">
        <f t="shared" si="770"/>
        <v>0</v>
      </c>
      <c r="AX186" s="167"/>
      <c r="AY186" s="167"/>
      <c r="AZ186" s="166">
        <f t="shared" si="771"/>
        <v>0</v>
      </c>
      <c r="BA186" s="262">
        <f t="shared" si="772"/>
        <v>0</v>
      </c>
      <c r="BB186" s="167"/>
      <c r="BC186" s="167"/>
    </row>
    <row r="187" spans="1:55" ht="13.8" outlineLevel="2">
      <c r="A187" s="131"/>
      <c r="B187" s="18"/>
      <c r="C187" s="58"/>
      <c r="D187" s="18"/>
      <c r="E187" s="58"/>
      <c r="F187" s="136" t="s">
        <v>680</v>
      </c>
      <c r="G187" s="27" t="s">
        <v>751</v>
      </c>
      <c r="H187" s="164">
        <f t="shared" si="694"/>
        <v>0</v>
      </c>
      <c r="I187" s="260">
        <f t="shared" si="759"/>
        <v>0</v>
      </c>
      <c r="J187" s="167"/>
      <c r="K187" s="167"/>
      <c r="L187" s="264"/>
      <c r="M187" s="264"/>
      <c r="N187" s="166">
        <f t="shared" si="661"/>
        <v>0</v>
      </c>
      <c r="O187" s="262">
        <f t="shared" si="662"/>
        <v>0</v>
      </c>
      <c r="P187" s="167"/>
      <c r="Q187" s="167"/>
      <c r="R187" s="262">
        <f t="shared" si="663"/>
        <v>0</v>
      </c>
      <c r="S187" s="167"/>
      <c r="T187" s="167"/>
      <c r="U187" s="166">
        <f t="shared" si="695"/>
        <v>0</v>
      </c>
      <c r="V187" s="262">
        <f t="shared" si="760"/>
        <v>0</v>
      </c>
      <c r="W187" s="167"/>
      <c r="X187" s="167"/>
      <c r="Y187" s="262">
        <f t="shared" si="761"/>
        <v>0</v>
      </c>
      <c r="Z187" s="167"/>
      <c r="AA187" s="167"/>
      <c r="AB187" s="262">
        <f t="shared" si="762"/>
        <v>0</v>
      </c>
      <c r="AC187" s="167"/>
      <c r="AD187" s="167"/>
      <c r="AE187" s="262">
        <f t="shared" si="763"/>
        <v>0</v>
      </c>
      <c r="AF187" s="167"/>
      <c r="AG187" s="167"/>
      <c r="AH187" s="166">
        <f t="shared" si="764"/>
        <v>0</v>
      </c>
      <c r="AI187" s="262">
        <f t="shared" si="765"/>
        <v>0</v>
      </c>
      <c r="AJ187" s="167"/>
      <c r="AK187" s="167"/>
      <c r="AL187" s="166">
        <f t="shared" si="766"/>
        <v>0</v>
      </c>
      <c r="AM187" s="262">
        <f t="shared" si="767"/>
        <v>0</v>
      </c>
      <c r="AN187" s="167"/>
      <c r="AO187" s="167"/>
      <c r="AP187" s="262">
        <f t="shared" si="768"/>
        <v>0</v>
      </c>
      <c r="AQ187" s="167"/>
      <c r="AR187" s="167"/>
      <c r="AS187" s="262">
        <f t="shared" si="769"/>
        <v>0</v>
      </c>
      <c r="AT187" s="167"/>
      <c r="AU187" s="167"/>
      <c r="AV187" s="166">
        <f t="shared" si="732"/>
        <v>0</v>
      </c>
      <c r="AW187" s="262">
        <f t="shared" si="770"/>
        <v>0</v>
      </c>
      <c r="AX187" s="167"/>
      <c r="AY187" s="167"/>
      <c r="AZ187" s="166">
        <f t="shared" si="771"/>
        <v>0</v>
      </c>
      <c r="BA187" s="262">
        <f t="shared" si="772"/>
        <v>0</v>
      </c>
      <c r="BB187" s="167"/>
      <c r="BC187" s="167"/>
    </row>
    <row r="188" spans="1:55" ht="13.8" outlineLevel="2">
      <c r="A188" s="131"/>
      <c r="B188" s="18"/>
      <c r="C188" s="58"/>
      <c r="D188" s="18"/>
      <c r="E188" s="58"/>
      <c r="F188" s="136" t="s">
        <v>684</v>
      </c>
      <c r="G188" s="27" t="s">
        <v>918</v>
      </c>
      <c r="H188" s="164">
        <f t="shared" si="694"/>
        <v>0</v>
      </c>
      <c r="I188" s="260">
        <f t="shared" ref="I188:I190" si="831">SUM(J188:M188)</f>
        <v>0</v>
      </c>
      <c r="J188" s="167"/>
      <c r="K188" s="167"/>
      <c r="L188" s="264"/>
      <c r="M188" s="264"/>
      <c r="N188" s="166">
        <f t="shared" si="661"/>
        <v>0</v>
      </c>
      <c r="O188" s="262">
        <f t="shared" si="662"/>
        <v>0</v>
      </c>
      <c r="P188" s="167"/>
      <c r="Q188" s="167"/>
      <c r="R188" s="262">
        <f t="shared" si="663"/>
        <v>0</v>
      </c>
      <c r="S188" s="167"/>
      <c r="T188" s="167"/>
      <c r="U188" s="166">
        <f t="shared" si="695"/>
        <v>0</v>
      </c>
      <c r="V188" s="262">
        <f t="shared" ref="V188:V190" si="832">SUM(W188:X188)</f>
        <v>0</v>
      </c>
      <c r="W188" s="167"/>
      <c r="X188" s="167"/>
      <c r="Y188" s="262">
        <f t="shared" ref="Y188:Y190" si="833">SUM(Z188:AA188)</f>
        <v>0</v>
      </c>
      <c r="Z188" s="167"/>
      <c r="AA188" s="167"/>
      <c r="AB188" s="262">
        <f t="shared" ref="AB188:AB190" si="834">SUM(AC188:AD188)</f>
        <v>0</v>
      </c>
      <c r="AC188" s="167"/>
      <c r="AD188" s="167"/>
      <c r="AE188" s="262">
        <f t="shared" ref="AE188:AE190" si="835">SUM(AF188:AG188)</f>
        <v>0</v>
      </c>
      <c r="AF188" s="167"/>
      <c r="AG188" s="167"/>
      <c r="AH188" s="166">
        <f t="shared" ref="AH188:AH190" si="836">SUM(AI188)</f>
        <v>0</v>
      </c>
      <c r="AI188" s="262">
        <f t="shared" ref="AI188:AI190" si="837">SUM(AJ188:AK188)</f>
        <v>0</v>
      </c>
      <c r="AJ188" s="167"/>
      <c r="AK188" s="167"/>
      <c r="AL188" s="166">
        <f t="shared" ref="AL188:AL190" si="838">SUM(AM188,AS188,AP188)</f>
        <v>0</v>
      </c>
      <c r="AM188" s="262">
        <f t="shared" ref="AM188:AM190" si="839">SUM(AN188:AO188)</f>
        <v>0</v>
      </c>
      <c r="AN188" s="167"/>
      <c r="AO188" s="167"/>
      <c r="AP188" s="262">
        <f t="shared" ref="AP188:AP190" si="840">SUM(AQ188:AR188)</f>
        <v>0</v>
      </c>
      <c r="AQ188" s="167"/>
      <c r="AR188" s="167"/>
      <c r="AS188" s="262">
        <f t="shared" ref="AS188:AS190" si="841">SUM(AT188:AU188)</f>
        <v>0</v>
      </c>
      <c r="AT188" s="167"/>
      <c r="AU188" s="167"/>
      <c r="AV188" s="166">
        <f t="shared" si="732"/>
        <v>0</v>
      </c>
      <c r="AW188" s="262">
        <f t="shared" ref="AW188:AW190" si="842">SUM(AX188:AY188)</f>
        <v>0</v>
      </c>
      <c r="AX188" s="167"/>
      <c r="AY188" s="167"/>
      <c r="AZ188" s="166">
        <f t="shared" ref="AZ188:AZ190" si="843">SUM(BA188)</f>
        <v>0</v>
      </c>
      <c r="BA188" s="262">
        <f t="shared" ref="BA188:BA190" si="844">SUM(BB188:BC188)</f>
        <v>0</v>
      </c>
      <c r="BB188" s="167"/>
      <c r="BC188" s="167"/>
    </row>
    <row r="189" spans="1:55" s="398" customFormat="1" ht="13.8" outlineLevel="2">
      <c r="A189" s="399"/>
      <c r="B189" s="432"/>
      <c r="C189" s="433"/>
      <c r="D189" s="432"/>
      <c r="E189" s="58"/>
      <c r="F189" s="136" t="s">
        <v>690</v>
      </c>
      <c r="G189" s="27" t="s">
        <v>885</v>
      </c>
      <c r="H189" s="403">
        <f t="shared" si="694"/>
        <v>0</v>
      </c>
      <c r="I189" s="260">
        <f t="shared" si="831"/>
        <v>0</v>
      </c>
      <c r="J189" s="167"/>
      <c r="K189" s="167"/>
      <c r="L189" s="264"/>
      <c r="M189" s="264"/>
      <c r="N189" s="166">
        <f t="shared" si="661"/>
        <v>0</v>
      </c>
      <c r="O189" s="262">
        <f t="shared" si="662"/>
        <v>0</v>
      </c>
      <c r="P189" s="167"/>
      <c r="Q189" s="167"/>
      <c r="R189" s="262">
        <f t="shared" si="663"/>
        <v>0</v>
      </c>
      <c r="S189" s="167"/>
      <c r="T189" s="167"/>
      <c r="U189" s="166">
        <f t="shared" si="695"/>
        <v>0</v>
      </c>
      <c r="V189" s="262">
        <f t="shared" si="832"/>
        <v>0</v>
      </c>
      <c r="W189" s="167"/>
      <c r="X189" s="167"/>
      <c r="Y189" s="262">
        <f t="shared" si="833"/>
        <v>0</v>
      </c>
      <c r="Z189" s="167"/>
      <c r="AA189" s="167"/>
      <c r="AB189" s="262">
        <f t="shared" si="834"/>
        <v>0</v>
      </c>
      <c r="AC189" s="167"/>
      <c r="AD189" s="167"/>
      <c r="AE189" s="262">
        <f t="shared" si="835"/>
        <v>0</v>
      </c>
      <c r="AF189" s="167"/>
      <c r="AG189" s="167"/>
      <c r="AH189" s="166">
        <f t="shared" si="836"/>
        <v>0</v>
      </c>
      <c r="AI189" s="262">
        <f t="shared" si="837"/>
        <v>0</v>
      </c>
      <c r="AJ189" s="167"/>
      <c r="AK189" s="167"/>
      <c r="AL189" s="166">
        <f t="shared" si="838"/>
        <v>0</v>
      </c>
      <c r="AM189" s="262">
        <f t="shared" si="839"/>
        <v>0</v>
      </c>
      <c r="AN189" s="167"/>
      <c r="AO189" s="167"/>
      <c r="AP189" s="262">
        <f t="shared" si="840"/>
        <v>0</v>
      </c>
      <c r="AQ189" s="167"/>
      <c r="AR189" s="167"/>
      <c r="AS189" s="262">
        <f t="shared" si="841"/>
        <v>0</v>
      </c>
      <c r="AT189" s="167"/>
      <c r="AU189" s="167"/>
      <c r="AV189" s="166">
        <f t="shared" si="732"/>
        <v>0</v>
      </c>
      <c r="AW189" s="262">
        <f t="shared" si="842"/>
        <v>0</v>
      </c>
      <c r="AX189" s="167"/>
      <c r="AY189" s="167"/>
      <c r="AZ189" s="166">
        <f t="shared" si="843"/>
        <v>0</v>
      </c>
      <c r="BA189" s="262">
        <f t="shared" si="844"/>
        <v>0</v>
      </c>
      <c r="BB189" s="167"/>
      <c r="BC189" s="167"/>
    </row>
    <row r="190" spans="1:55" s="398" customFormat="1" ht="13.8" outlineLevel="2">
      <c r="A190" s="399"/>
      <c r="B190" s="432"/>
      <c r="C190" s="433"/>
      <c r="D190" s="432"/>
      <c r="E190" s="58"/>
      <c r="F190" s="136" t="s">
        <v>691</v>
      </c>
      <c r="G190" s="27" t="s">
        <v>884</v>
      </c>
      <c r="H190" s="403">
        <f t="shared" si="694"/>
        <v>0</v>
      </c>
      <c r="I190" s="260">
        <f t="shared" si="831"/>
        <v>0</v>
      </c>
      <c r="J190" s="167"/>
      <c r="K190" s="167"/>
      <c r="L190" s="264"/>
      <c r="M190" s="264"/>
      <c r="N190" s="166">
        <f t="shared" si="661"/>
        <v>0</v>
      </c>
      <c r="O190" s="262">
        <f t="shared" si="662"/>
        <v>0</v>
      </c>
      <c r="P190" s="167"/>
      <c r="Q190" s="167"/>
      <c r="R190" s="262">
        <f t="shared" si="663"/>
        <v>0</v>
      </c>
      <c r="S190" s="167"/>
      <c r="T190" s="167"/>
      <c r="U190" s="166">
        <f t="shared" si="695"/>
        <v>0</v>
      </c>
      <c r="V190" s="262">
        <f t="shared" si="832"/>
        <v>0</v>
      </c>
      <c r="W190" s="167"/>
      <c r="X190" s="167"/>
      <c r="Y190" s="262">
        <f t="shared" si="833"/>
        <v>0</v>
      </c>
      <c r="Z190" s="167"/>
      <c r="AA190" s="167"/>
      <c r="AB190" s="262">
        <f t="shared" si="834"/>
        <v>0</v>
      </c>
      <c r="AC190" s="167"/>
      <c r="AD190" s="167"/>
      <c r="AE190" s="262">
        <f t="shared" si="835"/>
        <v>0</v>
      </c>
      <c r="AF190" s="167"/>
      <c r="AG190" s="167"/>
      <c r="AH190" s="166">
        <f t="shared" si="836"/>
        <v>0</v>
      </c>
      <c r="AI190" s="262">
        <f t="shared" si="837"/>
        <v>0</v>
      </c>
      <c r="AJ190" s="167"/>
      <c r="AK190" s="167"/>
      <c r="AL190" s="166">
        <f t="shared" si="838"/>
        <v>0</v>
      </c>
      <c r="AM190" s="262">
        <f t="shared" si="839"/>
        <v>0</v>
      </c>
      <c r="AN190" s="167"/>
      <c r="AO190" s="167"/>
      <c r="AP190" s="262">
        <f t="shared" si="840"/>
        <v>0</v>
      </c>
      <c r="AQ190" s="167"/>
      <c r="AR190" s="167"/>
      <c r="AS190" s="262">
        <f t="shared" si="841"/>
        <v>0</v>
      </c>
      <c r="AT190" s="167"/>
      <c r="AU190" s="167"/>
      <c r="AV190" s="166">
        <f t="shared" ref="AV190" si="845">SUM(AW190)</f>
        <v>0</v>
      </c>
      <c r="AW190" s="262">
        <f t="shared" si="842"/>
        <v>0</v>
      </c>
      <c r="AX190" s="167"/>
      <c r="AY190" s="167"/>
      <c r="AZ190" s="166">
        <f t="shared" si="843"/>
        <v>0</v>
      </c>
      <c r="BA190" s="262">
        <f t="shared" si="844"/>
        <v>0</v>
      </c>
      <c r="BB190" s="167"/>
      <c r="BC190" s="167"/>
    </row>
    <row r="191" spans="1:55" s="398" customFormat="1" ht="13.8" outlineLevel="2">
      <c r="A191" s="399"/>
      <c r="B191" s="432"/>
      <c r="C191" s="433"/>
      <c r="D191" s="432"/>
      <c r="E191" s="433"/>
      <c r="F191" s="385" t="s">
        <v>774</v>
      </c>
      <c r="G191" s="378" t="s">
        <v>929</v>
      </c>
      <c r="H191" s="403">
        <f t="shared" si="694"/>
        <v>0</v>
      </c>
      <c r="I191" s="260">
        <f t="shared" si="759"/>
        <v>0</v>
      </c>
      <c r="J191" s="167"/>
      <c r="K191" s="167"/>
      <c r="L191" s="264"/>
      <c r="M191" s="264"/>
      <c r="N191" s="166">
        <f t="shared" si="661"/>
        <v>0</v>
      </c>
      <c r="O191" s="262">
        <f t="shared" si="662"/>
        <v>0</v>
      </c>
      <c r="P191" s="167"/>
      <c r="Q191" s="167"/>
      <c r="R191" s="262">
        <f t="shared" si="663"/>
        <v>0</v>
      </c>
      <c r="S191" s="167"/>
      <c r="T191" s="167"/>
      <c r="U191" s="166">
        <f t="shared" si="695"/>
        <v>0</v>
      </c>
      <c r="V191" s="262">
        <f t="shared" si="760"/>
        <v>0</v>
      </c>
      <c r="W191" s="167"/>
      <c r="X191" s="167"/>
      <c r="Y191" s="262">
        <f t="shared" si="761"/>
        <v>0</v>
      </c>
      <c r="Z191" s="167"/>
      <c r="AA191" s="167"/>
      <c r="AB191" s="262">
        <f t="shared" si="762"/>
        <v>0</v>
      </c>
      <c r="AC191" s="167"/>
      <c r="AD191" s="167"/>
      <c r="AE191" s="262">
        <f t="shared" si="763"/>
        <v>0</v>
      </c>
      <c r="AF191" s="167"/>
      <c r="AG191" s="167"/>
      <c r="AH191" s="166">
        <f t="shared" si="764"/>
        <v>0</v>
      </c>
      <c r="AI191" s="262">
        <f t="shared" si="765"/>
        <v>0</v>
      </c>
      <c r="AJ191" s="167"/>
      <c r="AK191" s="167"/>
      <c r="AL191" s="166">
        <f t="shared" si="766"/>
        <v>0</v>
      </c>
      <c r="AM191" s="262">
        <f t="shared" si="767"/>
        <v>0</v>
      </c>
      <c r="AN191" s="167"/>
      <c r="AO191" s="167"/>
      <c r="AP191" s="262">
        <f t="shared" si="768"/>
        <v>0</v>
      </c>
      <c r="AQ191" s="167"/>
      <c r="AR191" s="167"/>
      <c r="AS191" s="262">
        <f t="shared" si="769"/>
        <v>0</v>
      </c>
      <c r="AT191" s="167"/>
      <c r="AU191" s="167"/>
      <c r="AV191" s="166">
        <f t="shared" si="732"/>
        <v>0</v>
      </c>
      <c r="AW191" s="262">
        <f t="shared" si="770"/>
        <v>0</v>
      </c>
      <c r="AX191" s="167"/>
      <c r="AY191" s="167"/>
      <c r="AZ191" s="166">
        <f t="shared" si="771"/>
        <v>0</v>
      </c>
      <c r="BA191" s="262">
        <f t="shared" si="772"/>
        <v>0</v>
      </c>
      <c r="BB191" s="167"/>
      <c r="BC191" s="167"/>
    </row>
    <row r="192" spans="1:55" ht="13.8" outlineLevel="2">
      <c r="A192" s="131"/>
      <c r="B192" s="18"/>
      <c r="C192" s="58"/>
      <c r="D192" s="18"/>
      <c r="E192" s="58"/>
      <c r="F192" s="136" t="s">
        <v>685</v>
      </c>
      <c r="G192" s="27" t="s">
        <v>689</v>
      </c>
      <c r="H192" s="164">
        <f t="shared" si="694"/>
        <v>0</v>
      </c>
      <c r="I192" s="260">
        <f t="shared" si="759"/>
        <v>0</v>
      </c>
      <c r="J192" s="167"/>
      <c r="K192" s="167"/>
      <c r="L192" s="264"/>
      <c r="M192" s="264"/>
      <c r="N192" s="166">
        <f t="shared" si="661"/>
        <v>0</v>
      </c>
      <c r="O192" s="262">
        <f t="shared" si="662"/>
        <v>0</v>
      </c>
      <c r="P192" s="167"/>
      <c r="Q192" s="167"/>
      <c r="R192" s="262">
        <f t="shared" si="663"/>
        <v>0</v>
      </c>
      <c r="S192" s="167"/>
      <c r="T192" s="167"/>
      <c r="U192" s="166">
        <f t="shared" si="695"/>
        <v>0</v>
      </c>
      <c r="V192" s="262">
        <f t="shared" si="760"/>
        <v>0</v>
      </c>
      <c r="W192" s="167"/>
      <c r="X192" s="167"/>
      <c r="Y192" s="262">
        <f t="shared" si="761"/>
        <v>0</v>
      </c>
      <c r="Z192" s="167"/>
      <c r="AA192" s="167"/>
      <c r="AB192" s="262">
        <f t="shared" si="762"/>
        <v>0</v>
      </c>
      <c r="AC192" s="167"/>
      <c r="AD192" s="167"/>
      <c r="AE192" s="262">
        <f t="shared" si="763"/>
        <v>0</v>
      </c>
      <c r="AF192" s="167"/>
      <c r="AG192" s="167"/>
      <c r="AH192" s="166">
        <f t="shared" si="764"/>
        <v>0</v>
      </c>
      <c r="AI192" s="262">
        <f t="shared" si="765"/>
        <v>0</v>
      </c>
      <c r="AJ192" s="167"/>
      <c r="AK192" s="167"/>
      <c r="AL192" s="166">
        <f t="shared" si="766"/>
        <v>0</v>
      </c>
      <c r="AM192" s="262">
        <f t="shared" si="767"/>
        <v>0</v>
      </c>
      <c r="AN192" s="167"/>
      <c r="AO192" s="167"/>
      <c r="AP192" s="262">
        <f t="shared" si="768"/>
        <v>0</v>
      </c>
      <c r="AQ192" s="167"/>
      <c r="AR192" s="167"/>
      <c r="AS192" s="262">
        <f t="shared" si="769"/>
        <v>0</v>
      </c>
      <c r="AT192" s="167"/>
      <c r="AU192" s="167"/>
      <c r="AV192" s="166">
        <f t="shared" si="732"/>
        <v>0</v>
      </c>
      <c r="AW192" s="262">
        <f t="shared" si="770"/>
        <v>0</v>
      </c>
      <c r="AX192" s="167"/>
      <c r="AY192" s="167"/>
      <c r="AZ192" s="166">
        <f t="shared" si="771"/>
        <v>0</v>
      </c>
      <c r="BA192" s="262">
        <f t="shared" si="772"/>
        <v>0</v>
      </c>
      <c r="BB192" s="167"/>
      <c r="BC192" s="167"/>
    </row>
    <row r="193" spans="1:55" s="130" customFormat="1" ht="13.8">
      <c r="A193" s="127"/>
      <c r="B193" s="18" t="s">
        <v>428</v>
      </c>
      <c r="C193" s="12" t="s">
        <v>84</v>
      </c>
      <c r="D193" s="11"/>
      <c r="E193" s="12"/>
      <c r="F193" s="11"/>
      <c r="G193" s="134"/>
      <c r="H193" s="164">
        <f t="shared" si="694"/>
        <v>24953000</v>
      </c>
      <c r="I193" s="260">
        <f t="shared" si="759"/>
        <v>0</v>
      </c>
      <c r="J193" s="168">
        <f>SUM(J194,J208)</f>
        <v>0</v>
      </c>
      <c r="K193" s="168">
        <f>SUM(K194,K208)</f>
        <v>0</v>
      </c>
      <c r="L193" s="263">
        <f>SUM(L194,L208)</f>
        <v>0</v>
      </c>
      <c r="M193" s="263">
        <f>SUM(M194,M208)</f>
        <v>0</v>
      </c>
      <c r="N193" s="166">
        <f t="shared" si="661"/>
        <v>0</v>
      </c>
      <c r="O193" s="262">
        <f t="shared" si="662"/>
        <v>0</v>
      </c>
      <c r="P193" s="567">
        <f>SUM(P194,P208)</f>
        <v>0</v>
      </c>
      <c r="Q193" s="567">
        <f>SUM(Q194,Q208)</f>
        <v>0</v>
      </c>
      <c r="R193" s="262">
        <f t="shared" si="663"/>
        <v>0</v>
      </c>
      <c r="S193" s="567">
        <f>SUM(S194,S208)</f>
        <v>0</v>
      </c>
      <c r="T193" s="567">
        <f>SUM(T194,T208)</f>
        <v>0</v>
      </c>
      <c r="U193" s="166">
        <f t="shared" si="695"/>
        <v>22088000</v>
      </c>
      <c r="V193" s="262">
        <f t="shared" si="760"/>
        <v>7314000</v>
      </c>
      <c r="W193" s="567">
        <f>SUM(W194,W208)</f>
        <v>0</v>
      </c>
      <c r="X193" s="567">
        <f>SUM(X194,X208)</f>
        <v>7314000</v>
      </c>
      <c r="Y193" s="262">
        <f t="shared" si="761"/>
        <v>1169000</v>
      </c>
      <c r="Z193" s="567">
        <f>SUM(Z194,Z208)</f>
        <v>0</v>
      </c>
      <c r="AA193" s="567">
        <f>SUM(AA194,AA208)</f>
        <v>1169000</v>
      </c>
      <c r="AB193" s="262">
        <f t="shared" si="762"/>
        <v>3799000</v>
      </c>
      <c r="AC193" s="567">
        <f t="shared" ref="AC193:AD193" si="846">SUM(AC194,AC208)</f>
        <v>0</v>
      </c>
      <c r="AD193" s="567">
        <f t="shared" si="846"/>
        <v>3799000</v>
      </c>
      <c r="AE193" s="262">
        <f t="shared" si="763"/>
        <v>9806000</v>
      </c>
      <c r="AF193" s="567">
        <f t="shared" ref="AF193:AG193" si="847">SUM(AF194,AF208)</f>
        <v>0</v>
      </c>
      <c r="AG193" s="567">
        <f t="shared" si="847"/>
        <v>9806000</v>
      </c>
      <c r="AH193" s="166">
        <f t="shared" si="764"/>
        <v>2865000</v>
      </c>
      <c r="AI193" s="262">
        <f t="shared" si="765"/>
        <v>2865000</v>
      </c>
      <c r="AJ193" s="567">
        <f t="shared" ref="AJ193:AK193" si="848">SUM(AJ194,AJ208)</f>
        <v>0</v>
      </c>
      <c r="AK193" s="567">
        <f t="shared" si="848"/>
        <v>2865000</v>
      </c>
      <c r="AL193" s="166">
        <f t="shared" si="766"/>
        <v>0</v>
      </c>
      <c r="AM193" s="262">
        <f t="shared" si="767"/>
        <v>0</v>
      </c>
      <c r="AN193" s="567">
        <f t="shared" ref="AN193" si="849">SUM(AN194,AN208)</f>
        <v>0</v>
      </c>
      <c r="AO193" s="567">
        <f t="shared" ref="AO193" si="850">SUM(AO194,AO208)</f>
        <v>0</v>
      </c>
      <c r="AP193" s="262">
        <f t="shared" si="768"/>
        <v>0</v>
      </c>
      <c r="AQ193" s="567">
        <f t="shared" ref="AQ193" si="851">SUM(AQ194,AQ208)</f>
        <v>0</v>
      </c>
      <c r="AR193" s="567">
        <f t="shared" ref="AR193" si="852">SUM(AR194,AR208)</f>
        <v>0</v>
      </c>
      <c r="AS193" s="262">
        <f t="shared" si="769"/>
        <v>0</v>
      </c>
      <c r="AT193" s="567">
        <f t="shared" ref="AT193:AU193" si="853">SUM(AT194,AT208)</f>
        <v>0</v>
      </c>
      <c r="AU193" s="567">
        <f t="shared" si="853"/>
        <v>0</v>
      </c>
      <c r="AV193" s="166">
        <f t="shared" si="732"/>
        <v>0</v>
      </c>
      <c r="AW193" s="262">
        <f t="shared" si="770"/>
        <v>0</v>
      </c>
      <c r="AX193" s="567">
        <f t="shared" ref="AX193" si="854">SUM(AX194,AX208)</f>
        <v>0</v>
      </c>
      <c r="AY193" s="567">
        <f t="shared" ref="AY193" si="855">SUM(AY194,AY208)</f>
        <v>0</v>
      </c>
      <c r="AZ193" s="166">
        <f t="shared" si="771"/>
        <v>0</v>
      </c>
      <c r="BA193" s="262">
        <f t="shared" si="772"/>
        <v>0</v>
      </c>
      <c r="BB193" s="567">
        <f t="shared" ref="BB193" si="856">SUM(BB194,BB208)</f>
        <v>0</v>
      </c>
      <c r="BC193" s="567">
        <f t="shared" ref="BC193" si="857">SUM(BC194,BC208)</f>
        <v>0</v>
      </c>
    </row>
    <row r="194" spans="1:55" ht="13.8" outlineLevel="1">
      <c r="A194" s="131"/>
      <c r="B194" s="19"/>
      <c r="C194" s="63"/>
      <c r="D194" s="22" t="s">
        <v>429</v>
      </c>
      <c r="E194" s="30" t="s">
        <v>85</v>
      </c>
      <c r="F194" s="22"/>
      <c r="G194" s="30"/>
      <c r="H194" s="164">
        <f t="shared" si="694"/>
        <v>18146000</v>
      </c>
      <c r="I194" s="260">
        <f t="shared" si="759"/>
        <v>0</v>
      </c>
      <c r="J194" s="169">
        <f>SUM(J195,J198,J199,J202,J203,J204,J205)</f>
        <v>0</v>
      </c>
      <c r="K194" s="169">
        <f>SUM(K195,K198,K199,K202,K203,K204,K205)</f>
        <v>0</v>
      </c>
      <c r="L194" s="504">
        <f>SUM(L195,L198,L199,L202,L203,L204,L205)</f>
        <v>0</v>
      </c>
      <c r="M194" s="504">
        <f>SUM(M195,M198,M199,M202,M203,M204,M205)</f>
        <v>0</v>
      </c>
      <c r="N194" s="166">
        <f t="shared" si="661"/>
        <v>0</v>
      </c>
      <c r="O194" s="262">
        <f t="shared" si="662"/>
        <v>0</v>
      </c>
      <c r="P194" s="568">
        <f>SUM(P195,P198,P199,P202,P203,P204,P205)</f>
        <v>0</v>
      </c>
      <c r="Q194" s="568">
        <f>SUM(Q195,Q198,Q199,Q202,Q203,Q204,Q205)</f>
        <v>0</v>
      </c>
      <c r="R194" s="262">
        <f t="shared" si="663"/>
        <v>0</v>
      </c>
      <c r="S194" s="568">
        <f>SUM(S195,S198,S199,S202,S203,S204,S205)</f>
        <v>0</v>
      </c>
      <c r="T194" s="568">
        <f>SUM(T195,T198,T199,T202,T203,T204,T205)</f>
        <v>0</v>
      </c>
      <c r="U194" s="166">
        <f t="shared" si="695"/>
        <v>17864000</v>
      </c>
      <c r="V194" s="262">
        <f t="shared" si="760"/>
        <v>6147000</v>
      </c>
      <c r="W194" s="568">
        <f>SUM(W195,W198,W199,W202,W203,W204,W205)</f>
        <v>0</v>
      </c>
      <c r="X194" s="568">
        <f>SUM(X195,X198,X199,X202,X203,X204,X205)</f>
        <v>6147000</v>
      </c>
      <c r="Y194" s="262">
        <f t="shared" si="761"/>
        <v>919000</v>
      </c>
      <c r="Z194" s="568">
        <f>SUM(Z195,Z198,Z199,Z202,Z203,Z204,Z205)</f>
        <v>0</v>
      </c>
      <c r="AA194" s="568">
        <f>SUM(AA195,AA198,AA199,AA202,AA203,AA204,AA205)</f>
        <v>919000</v>
      </c>
      <c r="AB194" s="262">
        <f t="shared" si="762"/>
        <v>3063000</v>
      </c>
      <c r="AC194" s="568">
        <f t="shared" ref="AC194:AD194" si="858">SUM(AC195,AC198,AC199,AC202,AC203,AC204,AC205)</f>
        <v>0</v>
      </c>
      <c r="AD194" s="568">
        <f t="shared" si="858"/>
        <v>3063000</v>
      </c>
      <c r="AE194" s="262">
        <f t="shared" si="763"/>
        <v>7735000</v>
      </c>
      <c r="AF194" s="568">
        <f t="shared" ref="AF194:AG194" si="859">SUM(AF195,AF198,AF199,AF202,AF203,AF204,AF205)</f>
        <v>0</v>
      </c>
      <c r="AG194" s="568">
        <f t="shared" si="859"/>
        <v>7735000</v>
      </c>
      <c r="AH194" s="166">
        <f t="shared" si="764"/>
        <v>282000</v>
      </c>
      <c r="AI194" s="262">
        <f t="shared" si="765"/>
        <v>282000</v>
      </c>
      <c r="AJ194" s="568">
        <f t="shared" ref="AJ194:AK194" si="860">SUM(AJ195,AJ198,AJ199,AJ202,AJ203,AJ204,AJ205)</f>
        <v>0</v>
      </c>
      <c r="AK194" s="568">
        <f t="shared" si="860"/>
        <v>282000</v>
      </c>
      <c r="AL194" s="166">
        <f t="shared" si="766"/>
        <v>0</v>
      </c>
      <c r="AM194" s="262">
        <f t="shared" si="767"/>
        <v>0</v>
      </c>
      <c r="AN194" s="568">
        <f t="shared" ref="AN194" si="861">SUM(AN195,AN198,AN199,AN202,AN203,AN204,AN205)</f>
        <v>0</v>
      </c>
      <c r="AO194" s="568">
        <f t="shared" ref="AO194" si="862">SUM(AO195,AO198,AO199,AO202,AO203,AO204,AO205)</f>
        <v>0</v>
      </c>
      <c r="AP194" s="262">
        <f t="shared" si="768"/>
        <v>0</v>
      </c>
      <c r="AQ194" s="568">
        <f t="shared" ref="AQ194" si="863">SUM(AQ195,AQ198,AQ199,AQ202,AQ203,AQ204,AQ205)</f>
        <v>0</v>
      </c>
      <c r="AR194" s="568">
        <f t="shared" ref="AR194" si="864">SUM(AR195,AR198,AR199,AR202,AR203,AR204,AR205)</f>
        <v>0</v>
      </c>
      <c r="AS194" s="262">
        <f t="shared" si="769"/>
        <v>0</v>
      </c>
      <c r="AT194" s="568">
        <f t="shared" ref="AT194:AU194" si="865">SUM(AT195,AT198,AT199,AT202,AT203,AT204,AT205)</f>
        <v>0</v>
      </c>
      <c r="AU194" s="568">
        <f t="shared" si="865"/>
        <v>0</v>
      </c>
      <c r="AV194" s="166">
        <f t="shared" si="732"/>
        <v>0</v>
      </c>
      <c r="AW194" s="262">
        <f t="shared" si="770"/>
        <v>0</v>
      </c>
      <c r="AX194" s="568">
        <f t="shared" ref="AX194" si="866">SUM(AX195,AX198,AX199,AX202,AX203,AX204,AX205)</f>
        <v>0</v>
      </c>
      <c r="AY194" s="568">
        <f t="shared" ref="AY194" si="867">SUM(AY195,AY198,AY199,AY202,AY203,AY204,AY205)</f>
        <v>0</v>
      </c>
      <c r="AZ194" s="166">
        <f t="shared" si="771"/>
        <v>0</v>
      </c>
      <c r="BA194" s="262">
        <f t="shared" si="772"/>
        <v>0</v>
      </c>
      <c r="BB194" s="568">
        <f t="shared" ref="BB194" si="868">SUM(BB195,BB198,BB199,BB202,BB203,BB204,BB205)</f>
        <v>0</v>
      </c>
      <c r="BC194" s="568">
        <f t="shared" ref="BC194" si="869">SUM(BC195,BC198,BC199,BC202,BC203,BC204,BC205)</f>
        <v>0</v>
      </c>
    </row>
    <row r="195" spans="1:55" ht="13.8" outlineLevel="2">
      <c r="A195" s="131"/>
      <c r="B195" s="20"/>
      <c r="F195" s="22" t="s">
        <v>110</v>
      </c>
      <c r="G195" s="30" t="s">
        <v>430</v>
      </c>
      <c r="H195" s="164">
        <f t="shared" si="694"/>
        <v>17784000</v>
      </c>
      <c r="I195" s="260">
        <f t="shared" si="759"/>
        <v>0</v>
      </c>
      <c r="J195" s="169">
        <f>SUM(J196:J197)</f>
        <v>0</v>
      </c>
      <c r="K195" s="169">
        <f>SUM(K196:K197)</f>
        <v>0</v>
      </c>
      <c r="L195" s="504">
        <f>SUM(L196:L197)</f>
        <v>0</v>
      </c>
      <c r="M195" s="504">
        <f>SUM(M196:M197)</f>
        <v>0</v>
      </c>
      <c r="N195" s="166">
        <f t="shared" si="661"/>
        <v>0</v>
      </c>
      <c r="O195" s="262">
        <f t="shared" si="662"/>
        <v>0</v>
      </c>
      <c r="P195" s="568">
        <f>SUM(P196:P197)</f>
        <v>0</v>
      </c>
      <c r="Q195" s="568">
        <f>SUM(Q196:Q197)</f>
        <v>0</v>
      </c>
      <c r="R195" s="262">
        <f t="shared" si="663"/>
        <v>0</v>
      </c>
      <c r="S195" s="568">
        <f>SUM(S196:S197)</f>
        <v>0</v>
      </c>
      <c r="T195" s="568">
        <f>SUM(T196:T197)</f>
        <v>0</v>
      </c>
      <c r="U195" s="166">
        <f t="shared" si="695"/>
        <v>17784000</v>
      </c>
      <c r="V195" s="262">
        <f t="shared" si="760"/>
        <v>6081000</v>
      </c>
      <c r="W195" s="568">
        <f>SUM(W196:W197)</f>
        <v>0</v>
      </c>
      <c r="X195" s="568">
        <f>SUM(X196:X197)</f>
        <v>6081000</v>
      </c>
      <c r="Y195" s="262">
        <f t="shared" si="761"/>
        <v>918000</v>
      </c>
      <c r="Z195" s="568">
        <f>SUM(Z196:Z197)</f>
        <v>0</v>
      </c>
      <c r="AA195" s="568">
        <f>SUM(AA196:AA197)</f>
        <v>918000</v>
      </c>
      <c r="AB195" s="262">
        <f t="shared" si="762"/>
        <v>3051000</v>
      </c>
      <c r="AC195" s="568">
        <f t="shared" ref="AC195:AD195" si="870">SUM(AC196:AC197)</f>
        <v>0</v>
      </c>
      <c r="AD195" s="568">
        <f t="shared" si="870"/>
        <v>3051000</v>
      </c>
      <c r="AE195" s="262">
        <f t="shared" si="763"/>
        <v>7734000</v>
      </c>
      <c r="AF195" s="568">
        <f t="shared" ref="AF195:AG195" si="871">SUM(AF196:AF197)</f>
        <v>0</v>
      </c>
      <c r="AG195" s="568">
        <f t="shared" si="871"/>
        <v>7734000</v>
      </c>
      <c r="AH195" s="166">
        <f t="shared" si="764"/>
        <v>0</v>
      </c>
      <c r="AI195" s="262">
        <f t="shared" si="765"/>
        <v>0</v>
      </c>
      <c r="AJ195" s="568">
        <f t="shared" ref="AJ195:AK195" si="872">SUM(AJ196:AJ197)</f>
        <v>0</v>
      </c>
      <c r="AK195" s="568">
        <f t="shared" si="872"/>
        <v>0</v>
      </c>
      <c r="AL195" s="166">
        <f t="shared" si="766"/>
        <v>0</v>
      </c>
      <c r="AM195" s="262">
        <f t="shared" si="767"/>
        <v>0</v>
      </c>
      <c r="AN195" s="568">
        <f t="shared" ref="AN195" si="873">SUM(AN196:AN197)</f>
        <v>0</v>
      </c>
      <c r="AO195" s="568">
        <f t="shared" ref="AO195" si="874">SUM(AO196:AO197)</f>
        <v>0</v>
      </c>
      <c r="AP195" s="262">
        <f t="shared" si="768"/>
        <v>0</v>
      </c>
      <c r="AQ195" s="568">
        <f t="shared" ref="AQ195" si="875">SUM(AQ196:AQ197)</f>
        <v>0</v>
      </c>
      <c r="AR195" s="568">
        <f t="shared" ref="AR195" si="876">SUM(AR196:AR197)</f>
        <v>0</v>
      </c>
      <c r="AS195" s="262">
        <f t="shared" si="769"/>
        <v>0</v>
      </c>
      <c r="AT195" s="568">
        <f t="shared" ref="AT195:AU195" si="877">SUM(AT196:AT197)</f>
        <v>0</v>
      </c>
      <c r="AU195" s="568">
        <f t="shared" si="877"/>
        <v>0</v>
      </c>
      <c r="AV195" s="166">
        <f t="shared" si="732"/>
        <v>0</v>
      </c>
      <c r="AW195" s="262">
        <f t="shared" si="770"/>
        <v>0</v>
      </c>
      <c r="AX195" s="568">
        <f t="shared" ref="AX195" si="878">SUM(AX196:AX197)</f>
        <v>0</v>
      </c>
      <c r="AY195" s="568">
        <f t="shared" ref="AY195" si="879">SUM(AY196:AY197)</f>
        <v>0</v>
      </c>
      <c r="AZ195" s="166">
        <f t="shared" si="771"/>
        <v>0</v>
      </c>
      <c r="BA195" s="262">
        <f t="shared" si="772"/>
        <v>0</v>
      </c>
      <c r="BB195" s="568">
        <f t="shared" ref="BB195" si="880">SUM(BB196:BB197)</f>
        <v>0</v>
      </c>
      <c r="BC195" s="568">
        <f t="shared" ref="BC195" si="881">SUM(BC196:BC197)</f>
        <v>0</v>
      </c>
    </row>
    <row r="196" spans="1:55" s="398" customFormat="1" ht="13.8" outlineLevel="3">
      <c r="A196" s="399"/>
      <c r="B196" s="400"/>
      <c r="D196" s="401"/>
      <c r="E196" s="63"/>
      <c r="F196" s="136" t="s">
        <v>682</v>
      </c>
      <c r="G196" s="27" t="s">
        <v>752</v>
      </c>
      <c r="H196" s="403">
        <f t="shared" si="694"/>
        <v>15342000</v>
      </c>
      <c r="I196" s="260">
        <f t="shared" si="759"/>
        <v>0</v>
      </c>
      <c r="J196" s="167"/>
      <c r="K196" s="264"/>
      <c r="L196" s="264"/>
      <c r="M196" s="264"/>
      <c r="N196" s="166">
        <f t="shared" si="661"/>
        <v>0</v>
      </c>
      <c r="O196" s="262">
        <f t="shared" si="662"/>
        <v>0</v>
      </c>
      <c r="P196" s="167"/>
      <c r="Q196" s="167"/>
      <c r="R196" s="262">
        <f t="shared" si="663"/>
        <v>0</v>
      </c>
      <c r="S196" s="167"/>
      <c r="T196" s="167"/>
      <c r="U196" s="166">
        <f t="shared" si="695"/>
        <v>15342000</v>
      </c>
      <c r="V196" s="262">
        <f t="shared" si="760"/>
        <v>4191000</v>
      </c>
      <c r="W196" s="167"/>
      <c r="X196" s="167">
        <v>4191000</v>
      </c>
      <c r="Y196" s="262">
        <f t="shared" si="761"/>
        <v>918000</v>
      </c>
      <c r="Z196" s="167"/>
      <c r="AA196" s="167">
        <v>918000</v>
      </c>
      <c r="AB196" s="262">
        <f t="shared" si="762"/>
        <v>2679000</v>
      </c>
      <c r="AC196" s="167"/>
      <c r="AD196" s="167">
        <v>2679000</v>
      </c>
      <c r="AE196" s="262">
        <f t="shared" si="763"/>
        <v>7554000</v>
      </c>
      <c r="AF196" s="167"/>
      <c r="AG196" s="167">
        <v>7554000</v>
      </c>
      <c r="AH196" s="166">
        <f t="shared" si="764"/>
        <v>0</v>
      </c>
      <c r="AI196" s="262">
        <f t="shared" si="765"/>
        <v>0</v>
      </c>
      <c r="AJ196" s="167"/>
      <c r="AK196" s="167"/>
      <c r="AL196" s="166">
        <f t="shared" si="766"/>
        <v>0</v>
      </c>
      <c r="AM196" s="262">
        <f t="shared" si="767"/>
        <v>0</v>
      </c>
      <c r="AN196" s="167"/>
      <c r="AO196" s="167"/>
      <c r="AP196" s="262">
        <f t="shared" si="768"/>
        <v>0</v>
      </c>
      <c r="AQ196" s="167"/>
      <c r="AR196" s="167"/>
      <c r="AS196" s="262">
        <f t="shared" si="769"/>
        <v>0</v>
      </c>
      <c r="AT196" s="167"/>
      <c r="AU196" s="167"/>
      <c r="AV196" s="166">
        <f t="shared" si="732"/>
        <v>0</v>
      </c>
      <c r="AW196" s="262">
        <f t="shared" si="770"/>
        <v>0</v>
      </c>
      <c r="AX196" s="167"/>
      <c r="AY196" s="167"/>
      <c r="AZ196" s="166">
        <f t="shared" si="771"/>
        <v>0</v>
      </c>
      <c r="BA196" s="262">
        <f t="shared" si="772"/>
        <v>0</v>
      </c>
      <c r="BB196" s="167"/>
      <c r="BC196" s="167"/>
    </row>
    <row r="197" spans="1:55" ht="13.8" outlineLevel="3">
      <c r="A197" s="131"/>
      <c r="B197" s="20"/>
      <c r="D197" s="19"/>
      <c r="E197" s="63"/>
      <c r="F197" s="136" t="s">
        <v>683</v>
      </c>
      <c r="G197" s="27" t="s">
        <v>753</v>
      </c>
      <c r="H197" s="164">
        <f t="shared" si="694"/>
        <v>2442000</v>
      </c>
      <c r="I197" s="260">
        <f t="shared" si="759"/>
        <v>0</v>
      </c>
      <c r="J197" s="167"/>
      <c r="K197" s="264"/>
      <c r="L197" s="264"/>
      <c r="M197" s="264"/>
      <c r="N197" s="166">
        <f t="shared" si="661"/>
        <v>0</v>
      </c>
      <c r="O197" s="262">
        <f t="shared" si="662"/>
        <v>0</v>
      </c>
      <c r="P197" s="167"/>
      <c r="Q197" s="167"/>
      <c r="R197" s="262">
        <f t="shared" si="663"/>
        <v>0</v>
      </c>
      <c r="S197" s="167"/>
      <c r="T197" s="167"/>
      <c r="U197" s="166">
        <f t="shared" si="695"/>
        <v>2442000</v>
      </c>
      <c r="V197" s="262">
        <f t="shared" si="760"/>
        <v>1890000</v>
      </c>
      <c r="W197" s="167"/>
      <c r="X197" s="167">
        <v>1890000</v>
      </c>
      <c r="Y197" s="262">
        <f t="shared" si="761"/>
        <v>0</v>
      </c>
      <c r="Z197" s="167"/>
      <c r="AA197" s="167">
        <v>0</v>
      </c>
      <c r="AB197" s="262">
        <f t="shared" si="762"/>
        <v>372000</v>
      </c>
      <c r="AC197" s="167"/>
      <c r="AD197" s="167">
        <v>372000</v>
      </c>
      <c r="AE197" s="262">
        <f t="shared" si="763"/>
        <v>180000</v>
      </c>
      <c r="AF197" s="167"/>
      <c r="AG197" s="167">
        <v>180000</v>
      </c>
      <c r="AH197" s="166">
        <f t="shared" si="764"/>
        <v>0</v>
      </c>
      <c r="AI197" s="262">
        <f t="shared" si="765"/>
        <v>0</v>
      </c>
      <c r="AJ197" s="167"/>
      <c r="AK197" s="167"/>
      <c r="AL197" s="166">
        <f t="shared" si="766"/>
        <v>0</v>
      </c>
      <c r="AM197" s="262">
        <f t="shared" si="767"/>
        <v>0</v>
      </c>
      <c r="AN197" s="167"/>
      <c r="AO197" s="167"/>
      <c r="AP197" s="262">
        <f t="shared" si="768"/>
        <v>0</v>
      </c>
      <c r="AQ197" s="167"/>
      <c r="AR197" s="167"/>
      <c r="AS197" s="262">
        <f t="shared" si="769"/>
        <v>0</v>
      </c>
      <c r="AT197" s="167"/>
      <c r="AU197" s="167"/>
      <c r="AV197" s="166">
        <f t="shared" si="732"/>
        <v>0</v>
      </c>
      <c r="AW197" s="262">
        <f t="shared" si="770"/>
        <v>0</v>
      </c>
      <c r="AX197" s="167"/>
      <c r="AY197" s="167"/>
      <c r="AZ197" s="166">
        <f t="shared" si="771"/>
        <v>0</v>
      </c>
      <c r="BA197" s="262">
        <f t="shared" si="772"/>
        <v>0</v>
      </c>
      <c r="BB197" s="167"/>
      <c r="BC197" s="167"/>
    </row>
    <row r="198" spans="1:55" ht="13.8" outlineLevel="2">
      <c r="A198" s="131"/>
      <c r="B198" s="20"/>
      <c r="F198" s="22" t="s">
        <v>628</v>
      </c>
      <c r="G198" s="30" t="s">
        <v>88</v>
      </c>
      <c r="H198" s="164">
        <f t="shared" si="694"/>
        <v>0</v>
      </c>
      <c r="I198" s="260">
        <f t="shared" si="759"/>
        <v>0</v>
      </c>
      <c r="J198" s="167"/>
      <c r="K198" s="167"/>
      <c r="L198" s="264"/>
      <c r="M198" s="264"/>
      <c r="N198" s="166">
        <f t="shared" si="661"/>
        <v>0</v>
      </c>
      <c r="O198" s="262">
        <f t="shared" si="662"/>
        <v>0</v>
      </c>
      <c r="P198" s="167"/>
      <c r="Q198" s="167"/>
      <c r="R198" s="262">
        <f t="shared" si="663"/>
        <v>0</v>
      </c>
      <c r="S198" s="167"/>
      <c r="T198" s="167"/>
      <c r="U198" s="166">
        <f t="shared" si="695"/>
        <v>0</v>
      </c>
      <c r="V198" s="262">
        <f t="shared" si="760"/>
        <v>0</v>
      </c>
      <c r="W198" s="167"/>
      <c r="X198" s="167">
        <v>0</v>
      </c>
      <c r="Y198" s="262">
        <f t="shared" si="761"/>
        <v>0</v>
      </c>
      <c r="Z198" s="167"/>
      <c r="AA198" s="167">
        <v>0</v>
      </c>
      <c r="AB198" s="262">
        <f t="shared" si="762"/>
        <v>0</v>
      </c>
      <c r="AC198" s="167"/>
      <c r="AD198" s="167">
        <v>0</v>
      </c>
      <c r="AE198" s="262">
        <f t="shared" si="763"/>
        <v>0</v>
      </c>
      <c r="AF198" s="167"/>
      <c r="AG198" s="167">
        <v>0</v>
      </c>
      <c r="AH198" s="166">
        <f t="shared" si="764"/>
        <v>0</v>
      </c>
      <c r="AI198" s="262">
        <f t="shared" si="765"/>
        <v>0</v>
      </c>
      <c r="AJ198" s="167"/>
      <c r="AK198" s="167"/>
      <c r="AL198" s="166">
        <f t="shared" si="766"/>
        <v>0</v>
      </c>
      <c r="AM198" s="262">
        <f t="shared" si="767"/>
        <v>0</v>
      </c>
      <c r="AN198" s="167"/>
      <c r="AO198" s="167"/>
      <c r="AP198" s="262">
        <f t="shared" si="768"/>
        <v>0</v>
      </c>
      <c r="AQ198" s="167"/>
      <c r="AR198" s="167"/>
      <c r="AS198" s="262">
        <f t="shared" si="769"/>
        <v>0</v>
      </c>
      <c r="AT198" s="167"/>
      <c r="AU198" s="167"/>
      <c r="AV198" s="166">
        <f t="shared" si="732"/>
        <v>0</v>
      </c>
      <c r="AW198" s="262">
        <f t="shared" si="770"/>
        <v>0</v>
      </c>
      <c r="AX198" s="167"/>
      <c r="AY198" s="167"/>
      <c r="AZ198" s="166">
        <f t="shared" si="771"/>
        <v>0</v>
      </c>
      <c r="BA198" s="262">
        <f t="shared" si="772"/>
        <v>0</v>
      </c>
      <c r="BB198" s="167"/>
      <c r="BC198" s="167"/>
    </row>
    <row r="199" spans="1:55" ht="13.8" outlineLevel="2">
      <c r="A199" s="131"/>
      <c r="B199" s="20"/>
      <c r="F199" s="22" t="s">
        <v>111</v>
      </c>
      <c r="G199" s="30" t="s">
        <v>89</v>
      </c>
      <c r="H199" s="164">
        <f t="shared" si="694"/>
        <v>0</v>
      </c>
      <c r="I199" s="260">
        <f t="shared" si="759"/>
        <v>0</v>
      </c>
      <c r="J199" s="169">
        <f>SUM(J200:J201)</f>
        <v>0</v>
      </c>
      <c r="K199" s="169">
        <f>SUM(K200:K201)</f>
        <v>0</v>
      </c>
      <c r="L199" s="504">
        <f>SUM(L200:L201)</f>
        <v>0</v>
      </c>
      <c r="M199" s="504">
        <f>SUM(M200:M201)</f>
        <v>0</v>
      </c>
      <c r="N199" s="166">
        <f t="shared" si="661"/>
        <v>0</v>
      </c>
      <c r="O199" s="262">
        <f t="shared" si="662"/>
        <v>0</v>
      </c>
      <c r="P199" s="568">
        <f>SUM(P200:P201)</f>
        <v>0</v>
      </c>
      <c r="Q199" s="568">
        <f>SUM(Q200:Q201)</f>
        <v>0</v>
      </c>
      <c r="R199" s="262">
        <f t="shared" si="663"/>
        <v>0</v>
      </c>
      <c r="S199" s="568">
        <f>SUM(S200:S201)</f>
        <v>0</v>
      </c>
      <c r="T199" s="568">
        <f>SUM(T200:T201)</f>
        <v>0</v>
      </c>
      <c r="U199" s="166">
        <f t="shared" si="695"/>
        <v>0</v>
      </c>
      <c r="V199" s="262">
        <f t="shared" si="760"/>
        <v>0</v>
      </c>
      <c r="W199" s="568">
        <f>SUM(W200:W201)</f>
        <v>0</v>
      </c>
      <c r="X199" s="568">
        <f>SUM(X200:X201)</f>
        <v>0</v>
      </c>
      <c r="Y199" s="262">
        <f t="shared" si="761"/>
        <v>0</v>
      </c>
      <c r="Z199" s="568">
        <f t="shared" ref="Z199:AA199" si="882">SUM(Z200:Z201)</f>
        <v>0</v>
      </c>
      <c r="AA199" s="568">
        <f t="shared" si="882"/>
        <v>0</v>
      </c>
      <c r="AB199" s="262">
        <f t="shared" si="762"/>
        <v>0</v>
      </c>
      <c r="AC199" s="568">
        <f t="shared" ref="AC199:AD199" si="883">SUM(AC200:AC201)</f>
        <v>0</v>
      </c>
      <c r="AD199" s="568">
        <f t="shared" si="883"/>
        <v>0</v>
      </c>
      <c r="AE199" s="262">
        <f t="shared" si="763"/>
        <v>0</v>
      </c>
      <c r="AF199" s="568">
        <f t="shared" ref="AF199" si="884">SUM(AF200:AF201)</f>
        <v>0</v>
      </c>
      <c r="AG199" s="568">
        <f t="shared" ref="AG199" si="885">SUM(AG200:AG201)</f>
        <v>0</v>
      </c>
      <c r="AH199" s="166">
        <f t="shared" si="764"/>
        <v>0</v>
      </c>
      <c r="AI199" s="262">
        <f t="shared" si="765"/>
        <v>0</v>
      </c>
      <c r="AJ199" s="568">
        <f t="shared" ref="AJ199:AK199" si="886">SUM(AJ200:AJ201)</f>
        <v>0</v>
      </c>
      <c r="AK199" s="568">
        <f t="shared" si="886"/>
        <v>0</v>
      </c>
      <c r="AL199" s="166">
        <f t="shared" si="766"/>
        <v>0</v>
      </c>
      <c r="AM199" s="262">
        <f t="shared" si="767"/>
        <v>0</v>
      </c>
      <c r="AN199" s="568">
        <f t="shared" ref="AN199" si="887">SUM(AN200:AN201)</f>
        <v>0</v>
      </c>
      <c r="AO199" s="568">
        <f t="shared" ref="AO199" si="888">SUM(AO200:AO201)</f>
        <v>0</v>
      </c>
      <c r="AP199" s="262">
        <f t="shared" si="768"/>
        <v>0</v>
      </c>
      <c r="AQ199" s="568">
        <f t="shared" ref="AQ199" si="889">SUM(AQ200:AQ201)</f>
        <v>0</v>
      </c>
      <c r="AR199" s="568">
        <f t="shared" ref="AR199" si="890">SUM(AR200:AR201)</f>
        <v>0</v>
      </c>
      <c r="AS199" s="262">
        <f t="shared" si="769"/>
        <v>0</v>
      </c>
      <c r="AT199" s="568">
        <f t="shared" ref="AT199:AU199" si="891">SUM(AT200:AT201)</f>
        <v>0</v>
      </c>
      <c r="AU199" s="568">
        <f t="shared" si="891"/>
        <v>0</v>
      </c>
      <c r="AV199" s="166">
        <f t="shared" si="732"/>
        <v>0</v>
      </c>
      <c r="AW199" s="262">
        <f t="shared" si="770"/>
        <v>0</v>
      </c>
      <c r="AX199" s="568">
        <f t="shared" ref="AX199" si="892">SUM(AX200:AX201)</f>
        <v>0</v>
      </c>
      <c r="AY199" s="568">
        <f t="shared" ref="AY199" si="893">SUM(AY200:AY201)</f>
        <v>0</v>
      </c>
      <c r="AZ199" s="166">
        <f t="shared" si="771"/>
        <v>0</v>
      </c>
      <c r="BA199" s="262">
        <f t="shared" si="772"/>
        <v>0</v>
      </c>
      <c r="BB199" s="568">
        <f t="shared" ref="BB199" si="894">SUM(BB200:BB201)</f>
        <v>0</v>
      </c>
      <c r="BC199" s="568">
        <f t="shared" ref="BC199" si="895">SUM(BC200:BC201)</f>
        <v>0</v>
      </c>
    </row>
    <row r="200" spans="1:55" ht="13.8" outlineLevel="3">
      <c r="A200" s="131"/>
      <c r="B200" s="20"/>
      <c r="F200" s="136" t="s">
        <v>682</v>
      </c>
      <c r="G200" s="27" t="s">
        <v>754</v>
      </c>
      <c r="H200" s="164">
        <f t="shared" si="694"/>
        <v>0</v>
      </c>
      <c r="I200" s="260">
        <f t="shared" si="759"/>
        <v>0</v>
      </c>
      <c r="J200" s="167"/>
      <c r="K200" s="264"/>
      <c r="L200" s="264"/>
      <c r="M200" s="264"/>
      <c r="N200" s="166">
        <f t="shared" si="661"/>
        <v>0</v>
      </c>
      <c r="O200" s="262">
        <f t="shared" si="662"/>
        <v>0</v>
      </c>
      <c r="P200" s="167"/>
      <c r="Q200" s="167"/>
      <c r="R200" s="262">
        <f t="shared" si="663"/>
        <v>0</v>
      </c>
      <c r="S200" s="167"/>
      <c r="T200" s="167"/>
      <c r="U200" s="166">
        <f t="shared" si="695"/>
        <v>0</v>
      </c>
      <c r="V200" s="262">
        <f t="shared" si="760"/>
        <v>0</v>
      </c>
      <c r="W200" s="167"/>
      <c r="X200" s="167"/>
      <c r="Y200" s="262">
        <f t="shared" si="761"/>
        <v>0</v>
      </c>
      <c r="Z200" s="167"/>
      <c r="AA200" s="167"/>
      <c r="AB200" s="262">
        <f t="shared" si="762"/>
        <v>0</v>
      </c>
      <c r="AC200" s="167"/>
      <c r="AD200" s="167"/>
      <c r="AE200" s="262">
        <f t="shared" si="763"/>
        <v>0</v>
      </c>
      <c r="AF200" s="167"/>
      <c r="AG200" s="167"/>
      <c r="AH200" s="166">
        <f t="shared" si="764"/>
        <v>0</v>
      </c>
      <c r="AI200" s="262">
        <f t="shared" si="765"/>
        <v>0</v>
      </c>
      <c r="AJ200" s="167"/>
      <c r="AK200" s="167"/>
      <c r="AL200" s="166">
        <f t="shared" si="766"/>
        <v>0</v>
      </c>
      <c r="AM200" s="262">
        <f t="shared" si="767"/>
        <v>0</v>
      </c>
      <c r="AN200" s="167"/>
      <c r="AO200" s="167"/>
      <c r="AP200" s="262">
        <f t="shared" si="768"/>
        <v>0</v>
      </c>
      <c r="AQ200" s="167"/>
      <c r="AR200" s="167"/>
      <c r="AS200" s="262">
        <f t="shared" si="769"/>
        <v>0</v>
      </c>
      <c r="AT200" s="167"/>
      <c r="AU200" s="167"/>
      <c r="AV200" s="166">
        <f t="shared" si="732"/>
        <v>0</v>
      </c>
      <c r="AW200" s="262">
        <f t="shared" si="770"/>
        <v>0</v>
      </c>
      <c r="AX200" s="167"/>
      <c r="AY200" s="167"/>
      <c r="AZ200" s="166">
        <f t="shared" si="771"/>
        <v>0</v>
      </c>
      <c r="BA200" s="262">
        <f t="shared" si="772"/>
        <v>0</v>
      </c>
      <c r="BB200" s="167"/>
      <c r="BC200" s="167"/>
    </row>
    <row r="201" spans="1:55" ht="13.8" outlineLevel="3">
      <c r="A201" s="131"/>
      <c r="B201" s="20"/>
      <c r="F201" s="136" t="s">
        <v>683</v>
      </c>
      <c r="G201" s="27" t="s">
        <v>755</v>
      </c>
      <c r="H201" s="164">
        <f t="shared" si="694"/>
        <v>0</v>
      </c>
      <c r="I201" s="260">
        <f t="shared" si="759"/>
        <v>0</v>
      </c>
      <c r="J201" s="167"/>
      <c r="K201" s="264"/>
      <c r="L201" s="264"/>
      <c r="M201" s="264"/>
      <c r="N201" s="166">
        <f t="shared" si="661"/>
        <v>0</v>
      </c>
      <c r="O201" s="262">
        <f t="shared" si="662"/>
        <v>0</v>
      </c>
      <c r="P201" s="167"/>
      <c r="Q201" s="167"/>
      <c r="R201" s="262">
        <f t="shared" si="663"/>
        <v>0</v>
      </c>
      <c r="S201" s="167"/>
      <c r="T201" s="167"/>
      <c r="U201" s="166">
        <f t="shared" si="695"/>
        <v>0</v>
      </c>
      <c r="V201" s="262">
        <f t="shared" si="760"/>
        <v>0</v>
      </c>
      <c r="W201" s="167"/>
      <c r="X201" s="167"/>
      <c r="Y201" s="262">
        <f t="shared" si="761"/>
        <v>0</v>
      </c>
      <c r="Z201" s="167"/>
      <c r="AA201" s="167"/>
      <c r="AB201" s="262">
        <f t="shared" si="762"/>
        <v>0</v>
      </c>
      <c r="AC201" s="167"/>
      <c r="AD201" s="167"/>
      <c r="AE201" s="262">
        <f t="shared" si="763"/>
        <v>0</v>
      </c>
      <c r="AF201" s="167"/>
      <c r="AG201" s="167"/>
      <c r="AH201" s="166">
        <f t="shared" si="764"/>
        <v>0</v>
      </c>
      <c r="AI201" s="262">
        <f t="shared" si="765"/>
        <v>0</v>
      </c>
      <c r="AJ201" s="167"/>
      <c r="AK201" s="167"/>
      <c r="AL201" s="166">
        <f t="shared" si="766"/>
        <v>0</v>
      </c>
      <c r="AM201" s="262">
        <f t="shared" si="767"/>
        <v>0</v>
      </c>
      <c r="AN201" s="167"/>
      <c r="AO201" s="167"/>
      <c r="AP201" s="262">
        <f t="shared" si="768"/>
        <v>0</v>
      </c>
      <c r="AQ201" s="167"/>
      <c r="AR201" s="167"/>
      <c r="AS201" s="262">
        <f t="shared" si="769"/>
        <v>0</v>
      </c>
      <c r="AT201" s="167"/>
      <c r="AU201" s="167"/>
      <c r="AV201" s="166">
        <f t="shared" si="732"/>
        <v>0</v>
      </c>
      <c r="AW201" s="262">
        <f t="shared" si="770"/>
        <v>0</v>
      </c>
      <c r="AX201" s="167"/>
      <c r="AY201" s="167"/>
      <c r="AZ201" s="166">
        <f t="shared" si="771"/>
        <v>0</v>
      </c>
      <c r="BA201" s="262">
        <f t="shared" si="772"/>
        <v>0</v>
      </c>
      <c r="BB201" s="167"/>
      <c r="BC201" s="167"/>
    </row>
    <row r="202" spans="1:55" ht="13.8" outlineLevel="2">
      <c r="A202" s="131"/>
      <c r="B202" s="20"/>
      <c r="F202" s="22" t="s">
        <v>629</v>
      </c>
      <c r="G202" s="30" t="s">
        <v>90</v>
      </c>
      <c r="H202" s="164">
        <f t="shared" si="694"/>
        <v>0</v>
      </c>
      <c r="I202" s="260">
        <f t="shared" si="759"/>
        <v>0</v>
      </c>
      <c r="J202" s="167"/>
      <c r="K202" s="167"/>
      <c r="L202" s="264"/>
      <c r="M202" s="264"/>
      <c r="N202" s="166">
        <f t="shared" si="661"/>
        <v>0</v>
      </c>
      <c r="O202" s="262">
        <f t="shared" si="662"/>
        <v>0</v>
      </c>
      <c r="P202" s="167"/>
      <c r="Q202" s="167"/>
      <c r="R202" s="262">
        <f t="shared" si="663"/>
        <v>0</v>
      </c>
      <c r="S202" s="167"/>
      <c r="T202" s="167"/>
      <c r="U202" s="166">
        <f t="shared" si="695"/>
        <v>0</v>
      </c>
      <c r="V202" s="262">
        <f t="shared" si="760"/>
        <v>0</v>
      </c>
      <c r="W202" s="167"/>
      <c r="X202" s="167"/>
      <c r="Y202" s="262">
        <f t="shared" si="761"/>
        <v>0</v>
      </c>
      <c r="Z202" s="167"/>
      <c r="AA202" s="167"/>
      <c r="AB202" s="262">
        <f t="shared" si="762"/>
        <v>0</v>
      </c>
      <c r="AC202" s="167"/>
      <c r="AD202" s="167"/>
      <c r="AE202" s="262">
        <f t="shared" si="763"/>
        <v>0</v>
      </c>
      <c r="AF202" s="167"/>
      <c r="AG202" s="167"/>
      <c r="AH202" s="166">
        <f t="shared" si="764"/>
        <v>0</v>
      </c>
      <c r="AI202" s="262">
        <f t="shared" si="765"/>
        <v>0</v>
      </c>
      <c r="AJ202" s="167"/>
      <c r="AK202" s="167"/>
      <c r="AL202" s="166">
        <f t="shared" si="766"/>
        <v>0</v>
      </c>
      <c r="AM202" s="262">
        <f t="shared" si="767"/>
        <v>0</v>
      </c>
      <c r="AN202" s="167"/>
      <c r="AO202" s="167"/>
      <c r="AP202" s="262">
        <f t="shared" si="768"/>
        <v>0</v>
      </c>
      <c r="AQ202" s="167"/>
      <c r="AR202" s="167"/>
      <c r="AS202" s="262">
        <f t="shared" si="769"/>
        <v>0</v>
      </c>
      <c r="AT202" s="167"/>
      <c r="AU202" s="167"/>
      <c r="AV202" s="166">
        <f t="shared" si="732"/>
        <v>0</v>
      </c>
      <c r="AW202" s="262">
        <f t="shared" si="770"/>
        <v>0</v>
      </c>
      <c r="AX202" s="167"/>
      <c r="AY202" s="167"/>
      <c r="AZ202" s="166">
        <f t="shared" si="771"/>
        <v>0</v>
      </c>
      <c r="BA202" s="262">
        <f t="shared" si="772"/>
        <v>0</v>
      </c>
      <c r="BB202" s="167"/>
      <c r="BC202" s="167"/>
    </row>
    <row r="203" spans="1:55" ht="13.8" outlineLevel="2">
      <c r="A203" s="131"/>
      <c r="B203" s="20"/>
      <c r="F203" s="22" t="s">
        <v>143</v>
      </c>
      <c r="G203" s="30" t="s">
        <v>337</v>
      </c>
      <c r="H203" s="164">
        <f t="shared" si="694"/>
        <v>0</v>
      </c>
      <c r="I203" s="260">
        <f t="shared" si="759"/>
        <v>0</v>
      </c>
      <c r="J203" s="167"/>
      <c r="K203" s="167"/>
      <c r="L203" s="264"/>
      <c r="M203" s="264"/>
      <c r="N203" s="166">
        <f t="shared" si="661"/>
        <v>0</v>
      </c>
      <c r="O203" s="262">
        <f t="shared" si="662"/>
        <v>0</v>
      </c>
      <c r="P203" s="167"/>
      <c r="Q203" s="167"/>
      <c r="R203" s="262">
        <f t="shared" si="663"/>
        <v>0</v>
      </c>
      <c r="S203" s="167"/>
      <c r="T203" s="167"/>
      <c r="U203" s="166">
        <f t="shared" si="695"/>
        <v>0</v>
      </c>
      <c r="V203" s="262">
        <f t="shared" si="760"/>
        <v>0</v>
      </c>
      <c r="W203" s="167"/>
      <c r="X203" s="167"/>
      <c r="Y203" s="262">
        <f t="shared" si="761"/>
        <v>0</v>
      </c>
      <c r="Z203" s="167"/>
      <c r="AA203" s="167"/>
      <c r="AB203" s="262">
        <f t="shared" si="762"/>
        <v>0</v>
      </c>
      <c r="AC203" s="167"/>
      <c r="AD203" s="167"/>
      <c r="AE203" s="262">
        <f t="shared" si="763"/>
        <v>0</v>
      </c>
      <c r="AF203" s="167"/>
      <c r="AG203" s="167"/>
      <c r="AH203" s="166">
        <f t="shared" si="764"/>
        <v>0</v>
      </c>
      <c r="AI203" s="262">
        <f t="shared" si="765"/>
        <v>0</v>
      </c>
      <c r="AJ203" s="167"/>
      <c r="AK203" s="167"/>
      <c r="AL203" s="166">
        <f t="shared" si="766"/>
        <v>0</v>
      </c>
      <c r="AM203" s="262">
        <f t="shared" si="767"/>
        <v>0</v>
      </c>
      <c r="AN203" s="167"/>
      <c r="AO203" s="167"/>
      <c r="AP203" s="262">
        <f t="shared" si="768"/>
        <v>0</v>
      </c>
      <c r="AQ203" s="167"/>
      <c r="AR203" s="167"/>
      <c r="AS203" s="262">
        <f t="shared" si="769"/>
        <v>0</v>
      </c>
      <c r="AT203" s="167"/>
      <c r="AU203" s="167"/>
      <c r="AV203" s="166">
        <f t="shared" si="732"/>
        <v>0</v>
      </c>
      <c r="AW203" s="262">
        <f t="shared" si="770"/>
        <v>0</v>
      </c>
      <c r="AX203" s="167"/>
      <c r="AY203" s="167"/>
      <c r="AZ203" s="166">
        <f t="shared" si="771"/>
        <v>0</v>
      </c>
      <c r="BA203" s="262">
        <f t="shared" si="772"/>
        <v>0</v>
      </c>
      <c r="BB203" s="167"/>
      <c r="BC203" s="167"/>
    </row>
    <row r="204" spans="1:55" ht="13.8" outlineLevel="2">
      <c r="A204" s="131"/>
      <c r="B204" s="20"/>
      <c r="F204" s="22" t="s">
        <v>630</v>
      </c>
      <c r="G204" s="30" t="s">
        <v>339</v>
      </c>
      <c r="H204" s="164">
        <f t="shared" si="694"/>
        <v>0</v>
      </c>
      <c r="I204" s="260">
        <f t="shared" si="759"/>
        <v>0</v>
      </c>
      <c r="J204" s="167"/>
      <c r="K204" s="167"/>
      <c r="L204" s="264"/>
      <c r="M204" s="264"/>
      <c r="N204" s="166">
        <f t="shared" si="661"/>
        <v>0</v>
      </c>
      <c r="O204" s="262">
        <f t="shared" si="662"/>
        <v>0</v>
      </c>
      <c r="P204" s="167"/>
      <c r="Q204" s="167"/>
      <c r="R204" s="262">
        <f t="shared" si="663"/>
        <v>0</v>
      </c>
      <c r="S204" s="167"/>
      <c r="T204" s="167"/>
      <c r="U204" s="166">
        <f t="shared" si="695"/>
        <v>0</v>
      </c>
      <c r="V204" s="262">
        <f t="shared" si="760"/>
        <v>0</v>
      </c>
      <c r="W204" s="167"/>
      <c r="X204" s="167"/>
      <c r="Y204" s="262">
        <f t="shared" si="761"/>
        <v>0</v>
      </c>
      <c r="Z204" s="167"/>
      <c r="AA204" s="167"/>
      <c r="AB204" s="262">
        <f t="shared" si="762"/>
        <v>0</v>
      </c>
      <c r="AC204" s="167"/>
      <c r="AD204" s="167"/>
      <c r="AE204" s="262">
        <f t="shared" si="763"/>
        <v>0</v>
      </c>
      <c r="AF204" s="167"/>
      <c r="AG204" s="167"/>
      <c r="AH204" s="166">
        <f t="shared" si="764"/>
        <v>0</v>
      </c>
      <c r="AI204" s="262">
        <f t="shared" si="765"/>
        <v>0</v>
      </c>
      <c r="AJ204" s="167"/>
      <c r="AK204" s="167"/>
      <c r="AL204" s="166">
        <f t="shared" si="766"/>
        <v>0</v>
      </c>
      <c r="AM204" s="262">
        <f t="shared" si="767"/>
        <v>0</v>
      </c>
      <c r="AN204" s="167"/>
      <c r="AO204" s="167"/>
      <c r="AP204" s="262">
        <f t="shared" si="768"/>
        <v>0</v>
      </c>
      <c r="AQ204" s="167"/>
      <c r="AR204" s="167"/>
      <c r="AS204" s="262">
        <f t="shared" si="769"/>
        <v>0</v>
      </c>
      <c r="AT204" s="167"/>
      <c r="AU204" s="167"/>
      <c r="AV204" s="166">
        <f t="shared" si="732"/>
        <v>0</v>
      </c>
      <c r="AW204" s="262">
        <f t="shared" si="770"/>
        <v>0</v>
      </c>
      <c r="AX204" s="167"/>
      <c r="AY204" s="167"/>
      <c r="AZ204" s="166">
        <f t="shared" si="771"/>
        <v>0</v>
      </c>
      <c r="BA204" s="262">
        <f t="shared" si="772"/>
        <v>0</v>
      </c>
      <c r="BB204" s="167"/>
      <c r="BC204" s="167"/>
    </row>
    <row r="205" spans="1:55" ht="13.8" outlineLevel="1">
      <c r="A205" s="131"/>
      <c r="B205" s="20"/>
      <c r="F205" s="22" t="s">
        <v>112</v>
      </c>
      <c r="G205" s="30" t="s">
        <v>431</v>
      </c>
      <c r="H205" s="164">
        <f t="shared" si="694"/>
        <v>362000</v>
      </c>
      <c r="I205" s="260">
        <f t="shared" si="759"/>
        <v>0</v>
      </c>
      <c r="J205" s="169">
        <f>SUM(J206:J207)</f>
        <v>0</v>
      </c>
      <c r="K205" s="169">
        <f>SUM(K206:K207)</f>
        <v>0</v>
      </c>
      <c r="L205" s="504">
        <f>SUM(L206:L207)</f>
        <v>0</v>
      </c>
      <c r="M205" s="504">
        <f>SUM(M206:M207)</f>
        <v>0</v>
      </c>
      <c r="N205" s="166">
        <f t="shared" si="661"/>
        <v>0</v>
      </c>
      <c r="O205" s="262">
        <f t="shared" si="662"/>
        <v>0</v>
      </c>
      <c r="P205" s="568">
        <f>SUM(P206:P207)</f>
        <v>0</v>
      </c>
      <c r="Q205" s="568">
        <f>SUM(Q206:Q207)</f>
        <v>0</v>
      </c>
      <c r="R205" s="262">
        <f t="shared" si="663"/>
        <v>0</v>
      </c>
      <c r="S205" s="568">
        <f>SUM(S206:S207)</f>
        <v>0</v>
      </c>
      <c r="T205" s="568">
        <f>SUM(T206:T207)</f>
        <v>0</v>
      </c>
      <c r="U205" s="166">
        <f t="shared" si="695"/>
        <v>80000</v>
      </c>
      <c r="V205" s="262">
        <f t="shared" si="760"/>
        <v>66000</v>
      </c>
      <c r="W205" s="568">
        <f>SUM(W206:W207)</f>
        <v>0</v>
      </c>
      <c r="X205" s="568">
        <f>SUM(X206:X207)</f>
        <v>66000</v>
      </c>
      <c r="Y205" s="262">
        <f t="shared" si="761"/>
        <v>1000</v>
      </c>
      <c r="Z205" s="568">
        <f t="shared" ref="Z205:AA205" si="896">SUM(Z206:Z207)</f>
        <v>0</v>
      </c>
      <c r="AA205" s="568">
        <f t="shared" si="896"/>
        <v>1000</v>
      </c>
      <c r="AB205" s="262">
        <f t="shared" si="762"/>
        <v>12000</v>
      </c>
      <c r="AC205" s="568">
        <f t="shared" ref="AC205:AD205" si="897">SUM(AC206:AC207)</f>
        <v>0</v>
      </c>
      <c r="AD205" s="568">
        <f t="shared" si="897"/>
        <v>12000</v>
      </c>
      <c r="AE205" s="262">
        <f t="shared" si="763"/>
        <v>1000</v>
      </c>
      <c r="AF205" s="568">
        <f t="shared" ref="AF205" si="898">SUM(AF206:AF207)</f>
        <v>0</v>
      </c>
      <c r="AG205" s="568">
        <f t="shared" ref="AG205" si="899">SUM(AG206:AG207)</f>
        <v>1000</v>
      </c>
      <c r="AH205" s="166">
        <f t="shared" si="764"/>
        <v>282000</v>
      </c>
      <c r="AI205" s="262">
        <f t="shared" si="765"/>
        <v>282000</v>
      </c>
      <c r="AJ205" s="568">
        <f t="shared" ref="AJ205:AK205" si="900">SUM(AJ206:AJ207)</f>
        <v>0</v>
      </c>
      <c r="AK205" s="568">
        <f t="shared" si="900"/>
        <v>282000</v>
      </c>
      <c r="AL205" s="166">
        <f t="shared" si="766"/>
        <v>0</v>
      </c>
      <c r="AM205" s="262">
        <f t="shared" si="767"/>
        <v>0</v>
      </c>
      <c r="AN205" s="568">
        <f t="shared" ref="AN205" si="901">SUM(AN206:AN207)</f>
        <v>0</v>
      </c>
      <c r="AO205" s="568">
        <f t="shared" ref="AO205" si="902">SUM(AO206:AO207)</f>
        <v>0</v>
      </c>
      <c r="AP205" s="262">
        <f t="shared" si="768"/>
        <v>0</v>
      </c>
      <c r="AQ205" s="568">
        <f t="shared" ref="AQ205" si="903">SUM(AQ206:AQ207)</f>
        <v>0</v>
      </c>
      <c r="AR205" s="568">
        <f t="shared" ref="AR205" si="904">SUM(AR206:AR207)</f>
        <v>0</v>
      </c>
      <c r="AS205" s="262">
        <f t="shared" si="769"/>
        <v>0</v>
      </c>
      <c r="AT205" s="568">
        <f t="shared" ref="AT205:AU205" si="905">SUM(AT206:AT207)</f>
        <v>0</v>
      </c>
      <c r="AU205" s="568">
        <f t="shared" si="905"/>
        <v>0</v>
      </c>
      <c r="AV205" s="166">
        <f t="shared" si="732"/>
        <v>0</v>
      </c>
      <c r="AW205" s="262">
        <f t="shared" si="770"/>
        <v>0</v>
      </c>
      <c r="AX205" s="568">
        <f t="shared" ref="AX205" si="906">SUM(AX206:AX207)</f>
        <v>0</v>
      </c>
      <c r="AY205" s="568">
        <f t="shared" ref="AY205" si="907">SUM(AY206:AY207)</f>
        <v>0</v>
      </c>
      <c r="AZ205" s="166">
        <f t="shared" si="771"/>
        <v>0</v>
      </c>
      <c r="BA205" s="262">
        <f t="shared" si="772"/>
        <v>0</v>
      </c>
      <c r="BB205" s="568">
        <f t="shared" ref="BB205" si="908">SUM(BB206:BB207)</f>
        <v>0</v>
      </c>
      <c r="BC205" s="568">
        <f t="shared" ref="BC205" si="909">SUM(BC206:BC207)</f>
        <v>0</v>
      </c>
    </row>
    <row r="206" spans="1:55" ht="13.8" outlineLevel="3">
      <c r="A206" s="131"/>
      <c r="B206" s="20"/>
      <c r="F206" s="136" t="s">
        <v>682</v>
      </c>
      <c r="G206" s="27" t="s">
        <v>756</v>
      </c>
      <c r="H206" s="164">
        <f t="shared" si="694"/>
        <v>80000</v>
      </c>
      <c r="I206" s="260">
        <f t="shared" si="759"/>
        <v>0</v>
      </c>
      <c r="J206" s="167"/>
      <c r="K206" s="264"/>
      <c r="L206" s="264"/>
      <c r="M206" s="264"/>
      <c r="N206" s="166">
        <f t="shared" si="661"/>
        <v>0</v>
      </c>
      <c r="O206" s="262">
        <f t="shared" si="662"/>
        <v>0</v>
      </c>
      <c r="P206" s="167"/>
      <c r="Q206" s="167"/>
      <c r="R206" s="262">
        <f t="shared" si="663"/>
        <v>0</v>
      </c>
      <c r="S206" s="167"/>
      <c r="T206" s="167"/>
      <c r="U206" s="166">
        <f t="shared" si="695"/>
        <v>80000</v>
      </c>
      <c r="V206" s="262">
        <f t="shared" si="760"/>
        <v>66000</v>
      </c>
      <c r="W206" s="167"/>
      <c r="X206" s="167">
        <v>66000</v>
      </c>
      <c r="Y206" s="262">
        <f t="shared" si="761"/>
        <v>1000</v>
      </c>
      <c r="Z206" s="167"/>
      <c r="AA206" s="167">
        <v>1000</v>
      </c>
      <c r="AB206" s="262">
        <f t="shared" si="762"/>
        <v>12000</v>
      </c>
      <c r="AC206" s="167"/>
      <c r="AD206" s="167">
        <v>12000</v>
      </c>
      <c r="AE206" s="262">
        <f t="shared" si="763"/>
        <v>1000</v>
      </c>
      <c r="AF206" s="167"/>
      <c r="AG206" s="167">
        <v>1000</v>
      </c>
      <c r="AH206" s="166">
        <f t="shared" si="764"/>
        <v>0</v>
      </c>
      <c r="AI206" s="262">
        <f t="shared" si="765"/>
        <v>0</v>
      </c>
      <c r="AJ206" s="167"/>
      <c r="AK206" s="167"/>
      <c r="AL206" s="166">
        <f t="shared" si="766"/>
        <v>0</v>
      </c>
      <c r="AM206" s="262">
        <f t="shared" si="767"/>
        <v>0</v>
      </c>
      <c r="AN206" s="167"/>
      <c r="AO206" s="167"/>
      <c r="AP206" s="262">
        <f t="shared" si="768"/>
        <v>0</v>
      </c>
      <c r="AQ206" s="167"/>
      <c r="AR206" s="167"/>
      <c r="AS206" s="262">
        <f t="shared" si="769"/>
        <v>0</v>
      </c>
      <c r="AT206" s="167"/>
      <c r="AU206" s="167"/>
      <c r="AV206" s="166">
        <f t="shared" si="732"/>
        <v>0</v>
      </c>
      <c r="AW206" s="262">
        <f t="shared" si="770"/>
        <v>0</v>
      </c>
      <c r="AX206" s="167"/>
      <c r="AY206" s="167"/>
      <c r="AZ206" s="166">
        <f t="shared" si="771"/>
        <v>0</v>
      </c>
      <c r="BA206" s="262">
        <f t="shared" si="772"/>
        <v>0</v>
      </c>
      <c r="BB206" s="167"/>
      <c r="BC206" s="167"/>
    </row>
    <row r="207" spans="1:55" ht="13.8" outlineLevel="3">
      <c r="A207" s="131"/>
      <c r="B207" s="20"/>
      <c r="F207" s="136" t="s">
        <v>683</v>
      </c>
      <c r="G207" s="27" t="s">
        <v>757</v>
      </c>
      <c r="H207" s="164">
        <f t="shared" si="694"/>
        <v>282000</v>
      </c>
      <c r="I207" s="260">
        <f t="shared" si="759"/>
        <v>0</v>
      </c>
      <c r="J207" s="167"/>
      <c r="K207" s="264"/>
      <c r="L207" s="264"/>
      <c r="M207" s="264"/>
      <c r="N207" s="166">
        <f t="shared" si="661"/>
        <v>0</v>
      </c>
      <c r="O207" s="262">
        <f t="shared" si="662"/>
        <v>0</v>
      </c>
      <c r="P207" s="167"/>
      <c r="Q207" s="167"/>
      <c r="R207" s="262">
        <f t="shared" si="663"/>
        <v>0</v>
      </c>
      <c r="S207" s="167"/>
      <c r="T207" s="167"/>
      <c r="U207" s="166">
        <f t="shared" si="695"/>
        <v>0</v>
      </c>
      <c r="V207" s="262">
        <f t="shared" si="760"/>
        <v>0</v>
      </c>
      <c r="W207" s="167"/>
      <c r="X207" s="167"/>
      <c r="Y207" s="262">
        <f t="shared" si="761"/>
        <v>0</v>
      </c>
      <c r="Z207" s="167"/>
      <c r="AA207" s="167"/>
      <c r="AB207" s="262">
        <f t="shared" si="762"/>
        <v>0</v>
      </c>
      <c r="AC207" s="167"/>
      <c r="AD207" s="167"/>
      <c r="AE207" s="262">
        <f t="shared" si="763"/>
        <v>0</v>
      </c>
      <c r="AF207" s="167"/>
      <c r="AG207" s="167"/>
      <c r="AH207" s="166">
        <f t="shared" si="764"/>
        <v>282000</v>
      </c>
      <c r="AI207" s="262">
        <f t="shared" si="765"/>
        <v>282000</v>
      </c>
      <c r="AJ207" s="167"/>
      <c r="AK207" s="167">
        <v>282000</v>
      </c>
      <c r="AL207" s="166">
        <f t="shared" si="766"/>
        <v>0</v>
      </c>
      <c r="AM207" s="262">
        <f t="shared" si="767"/>
        <v>0</v>
      </c>
      <c r="AN207" s="167"/>
      <c r="AO207" s="167"/>
      <c r="AP207" s="262">
        <f t="shared" si="768"/>
        <v>0</v>
      </c>
      <c r="AQ207" s="167"/>
      <c r="AR207" s="167"/>
      <c r="AS207" s="262">
        <f t="shared" si="769"/>
        <v>0</v>
      </c>
      <c r="AT207" s="167"/>
      <c r="AU207" s="167"/>
      <c r="AV207" s="166">
        <f t="shared" si="732"/>
        <v>0</v>
      </c>
      <c r="AW207" s="262">
        <f t="shared" si="770"/>
        <v>0</v>
      </c>
      <c r="AX207" s="167"/>
      <c r="AY207" s="167"/>
      <c r="AZ207" s="166">
        <f t="shared" si="771"/>
        <v>0</v>
      </c>
      <c r="BA207" s="262">
        <f t="shared" si="772"/>
        <v>0</v>
      </c>
      <c r="BB207" s="167"/>
      <c r="BC207" s="167"/>
    </row>
    <row r="208" spans="1:55" ht="13.8" outlineLevel="1">
      <c r="A208" s="131"/>
      <c r="B208" s="20"/>
      <c r="D208" s="18" t="s">
        <v>432</v>
      </c>
      <c r="E208" s="58" t="s">
        <v>75</v>
      </c>
      <c r="F208" s="22"/>
      <c r="G208" s="30"/>
      <c r="H208" s="164">
        <f t="shared" si="694"/>
        <v>6807000</v>
      </c>
      <c r="I208" s="260">
        <f t="shared" si="759"/>
        <v>0</v>
      </c>
      <c r="J208" s="169">
        <f>SUM(J209,J214,J215,J216)</f>
        <v>0</v>
      </c>
      <c r="K208" s="169">
        <f>SUM(K209,K214,K215,K216)</f>
        <v>0</v>
      </c>
      <c r="L208" s="504">
        <f>SUM(L209,L214,L215,L216)</f>
        <v>0</v>
      </c>
      <c r="M208" s="504">
        <f>SUM(M209,M214,M215,M216)</f>
        <v>0</v>
      </c>
      <c r="N208" s="166">
        <f t="shared" si="661"/>
        <v>0</v>
      </c>
      <c r="O208" s="262">
        <f t="shared" si="662"/>
        <v>0</v>
      </c>
      <c r="P208" s="568">
        <f>SUM(P209,P214,P215,P216)</f>
        <v>0</v>
      </c>
      <c r="Q208" s="568">
        <f>SUM(Q209,Q214,Q215,Q216)</f>
        <v>0</v>
      </c>
      <c r="R208" s="262">
        <f t="shared" si="663"/>
        <v>0</v>
      </c>
      <c r="S208" s="568">
        <f>SUM(S209,S214,S215,S216)</f>
        <v>0</v>
      </c>
      <c r="T208" s="568">
        <f>SUM(T209,T214,T215,T216)</f>
        <v>0</v>
      </c>
      <c r="U208" s="166">
        <f t="shared" si="695"/>
        <v>4224000</v>
      </c>
      <c r="V208" s="262">
        <f t="shared" si="760"/>
        <v>1167000</v>
      </c>
      <c r="W208" s="568">
        <f>SUM(W209,W214,W215,W216)</f>
        <v>0</v>
      </c>
      <c r="X208" s="568">
        <f>SUM(X209,X214,X215,X216)</f>
        <v>1167000</v>
      </c>
      <c r="Y208" s="262">
        <f t="shared" si="761"/>
        <v>250000</v>
      </c>
      <c r="Z208" s="568">
        <f t="shared" ref="Z208:AA208" si="910">SUM(Z209,Z214,Z215,Z216)</f>
        <v>0</v>
      </c>
      <c r="AA208" s="568">
        <f t="shared" si="910"/>
        <v>250000</v>
      </c>
      <c r="AB208" s="262">
        <f t="shared" si="762"/>
        <v>736000</v>
      </c>
      <c r="AC208" s="568">
        <f t="shared" ref="AC208:AD208" si="911">SUM(AC209,AC214,AC215,AC216)</f>
        <v>0</v>
      </c>
      <c r="AD208" s="568">
        <f t="shared" si="911"/>
        <v>736000</v>
      </c>
      <c r="AE208" s="262">
        <f t="shared" si="763"/>
        <v>2071000</v>
      </c>
      <c r="AF208" s="568">
        <f t="shared" ref="AF208:AG208" si="912">SUM(AF209,AF214,AF215,AF216)</f>
        <v>0</v>
      </c>
      <c r="AG208" s="568">
        <f t="shared" si="912"/>
        <v>2071000</v>
      </c>
      <c r="AH208" s="166">
        <f t="shared" si="764"/>
        <v>2583000</v>
      </c>
      <c r="AI208" s="262">
        <f t="shared" si="765"/>
        <v>2583000</v>
      </c>
      <c r="AJ208" s="568">
        <f t="shared" ref="AJ208:AK208" si="913">SUM(AJ209,AJ214,AJ215,AJ216)</f>
        <v>0</v>
      </c>
      <c r="AK208" s="568">
        <f t="shared" si="913"/>
        <v>2583000</v>
      </c>
      <c r="AL208" s="166">
        <f t="shared" si="766"/>
        <v>0</v>
      </c>
      <c r="AM208" s="262">
        <f t="shared" si="767"/>
        <v>0</v>
      </c>
      <c r="AN208" s="568">
        <f t="shared" ref="AN208" si="914">SUM(AN209,AN214,AN215,AN216)</f>
        <v>0</v>
      </c>
      <c r="AO208" s="568">
        <f t="shared" ref="AO208" si="915">SUM(AO209,AO214,AO215,AO216)</f>
        <v>0</v>
      </c>
      <c r="AP208" s="262">
        <f t="shared" si="768"/>
        <v>0</v>
      </c>
      <c r="AQ208" s="568">
        <f t="shared" ref="AQ208" si="916">SUM(AQ209,AQ214,AQ215,AQ216)</f>
        <v>0</v>
      </c>
      <c r="AR208" s="568">
        <f t="shared" ref="AR208" si="917">SUM(AR209,AR214,AR215,AR216)</f>
        <v>0</v>
      </c>
      <c r="AS208" s="262">
        <f t="shared" si="769"/>
        <v>0</v>
      </c>
      <c r="AT208" s="568">
        <f t="shared" ref="AT208:AU208" si="918">SUM(AT209,AT214,AT215,AT216)</f>
        <v>0</v>
      </c>
      <c r="AU208" s="568">
        <f t="shared" si="918"/>
        <v>0</v>
      </c>
      <c r="AV208" s="166">
        <f t="shared" si="732"/>
        <v>0</v>
      </c>
      <c r="AW208" s="262">
        <f t="shared" si="770"/>
        <v>0</v>
      </c>
      <c r="AX208" s="568">
        <f t="shared" ref="AX208" si="919">SUM(AX209,AX214,AX215,AX216)</f>
        <v>0</v>
      </c>
      <c r="AY208" s="568">
        <f t="shared" ref="AY208" si="920">SUM(AY209,AY214,AY215,AY216)</f>
        <v>0</v>
      </c>
      <c r="AZ208" s="166">
        <f t="shared" si="771"/>
        <v>0</v>
      </c>
      <c r="BA208" s="262">
        <f t="shared" si="772"/>
        <v>0</v>
      </c>
      <c r="BB208" s="568">
        <f t="shared" ref="BB208" si="921">SUM(BB209,BB214,BB215,BB216)</f>
        <v>0</v>
      </c>
      <c r="BC208" s="568">
        <f t="shared" ref="BC208" si="922">SUM(BC209,BC214,BC215,BC216)</f>
        <v>0</v>
      </c>
    </row>
    <row r="209" spans="1:55" ht="13.8" outlineLevel="3">
      <c r="A209" s="131"/>
      <c r="B209" s="20"/>
      <c r="F209" s="136" t="s">
        <v>433</v>
      </c>
      <c r="G209" s="27" t="s">
        <v>857</v>
      </c>
      <c r="H209" s="164">
        <f t="shared" si="694"/>
        <v>4203000</v>
      </c>
      <c r="I209" s="260">
        <f t="shared" si="759"/>
        <v>0</v>
      </c>
      <c r="J209" s="169">
        <f>SUM(J210:J213)</f>
        <v>0</v>
      </c>
      <c r="K209" s="169">
        <f>SUM(K210:K213)</f>
        <v>0</v>
      </c>
      <c r="L209" s="504">
        <f>SUM(L210:L213)</f>
        <v>0</v>
      </c>
      <c r="M209" s="504">
        <f>SUM(M210:M213)</f>
        <v>0</v>
      </c>
      <c r="N209" s="166">
        <f t="shared" si="661"/>
        <v>0</v>
      </c>
      <c r="O209" s="262">
        <f t="shared" si="662"/>
        <v>0</v>
      </c>
      <c r="P209" s="568">
        <f>SUM(P210:P213)</f>
        <v>0</v>
      </c>
      <c r="Q209" s="568">
        <f>SUM(Q210:Q213)</f>
        <v>0</v>
      </c>
      <c r="R209" s="262">
        <f t="shared" si="663"/>
        <v>0</v>
      </c>
      <c r="S209" s="568">
        <f>SUM(S210:S213)</f>
        <v>0</v>
      </c>
      <c r="T209" s="568">
        <f>SUM(T210:T213)</f>
        <v>0</v>
      </c>
      <c r="U209" s="169">
        <f t="shared" si="695"/>
        <v>4203000</v>
      </c>
      <c r="V209" s="568">
        <f t="shared" si="760"/>
        <v>1149000</v>
      </c>
      <c r="W209" s="568">
        <f>SUM(W210:W213)</f>
        <v>0</v>
      </c>
      <c r="X209" s="568">
        <f>SUM(X210:X213)</f>
        <v>1149000</v>
      </c>
      <c r="Y209" s="568">
        <f t="shared" si="761"/>
        <v>249000</v>
      </c>
      <c r="Z209" s="568">
        <f t="shared" ref="Z209:AA209" si="923">SUM(Z210:Z213)</f>
        <v>0</v>
      </c>
      <c r="AA209" s="568">
        <f t="shared" si="923"/>
        <v>249000</v>
      </c>
      <c r="AB209" s="568">
        <f t="shared" si="762"/>
        <v>735000</v>
      </c>
      <c r="AC209" s="568">
        <f t="shared" ref="AC209:AD209" si="924">SUM(AC210:AC213)</f>
        <v>0</v>
      </c>
      <c r="AD209" s="568">
        <f t="shared" si="924"/>
        <v>735000</v>
      </c>
      <c r="AE209" s="568">
        <f t="shared" si="763"/>
        <v>2070000</v>
      </c>
      <c r="AF209" s="568">
        <f t="shared" ref="AF209:AG209" si="925">SUM(AF210:AF213)</f>
        <v>0</v>
      </c>
      <c r="AG209" s="568">
        <f t="shared" si="925"/>
        <v>2070000</v>
      </c>
      <c r="AH209" s="166">
        <f t="shared" si="764"/>
        <v>0</v>
      </c>
      <c r="AI209" s="568">
        <f t="shared" si="765"/>
        <v>0</v>
      </c>
      <c r="AJ209" s="568">
        <f t="shared" ref="AJ209:AK209" si="926">SUM(AJ210:AJ213)</f>
        <v>0</v>
      </c>
      <c r="AK209" s="568">
        <f t="shared" si="926"/>
        <v>0</v>
      </c>
      <c r="AL209" s="166">
        <f t="shared" si="766"/>
        <v>0</v>
      </c>
      <c r="AM209" s="568">
        <f t="shared" si="767"/>
        <v>0</v>
      </c>
      <c r="AN209" s="568">
        <f t="shared" ref="AN209" si="927">SUM(AN210:AN213)</f>
        <v>0</v>
      </c>
      <c r="AO209" s="568">
        <f t="shared" ref="AO209" si="928">SUM(AO210:AO213)</f>
        <v>0</v>
      </c>
      <c r="AP209" s="568">
        <f t="shared" si="768"/>
        <v>0</v>
      </c>
      <c r="AQ209" s="568">
        <f t="shared" ref="AQ209" si="929">SUM(AQ210:AQ213)</f>
        <v>0</v>
      </c>
      <c r="AR209" s="568">
        <f t="shared" ref="AR209" si="930">SUM(AR210:AR213)</f>
        <v>0</v>
      </c>
      <c r="AS209" s="568">
        <f t="shared" si="769"/>
        <v>0</v>
      </c>
      <c r="AT209" s="568">
        <f t="shared" ref="AT209:AU209" si="931">SUM(AT210:AT213)</f>
        <v>0</v>
      </c>
      <c r="AU209" s="568">
        <f t="shared" si="931"/>
        <v>0</v>
      </c>
      <c r="AV209" s="166">
        <f t="shared" si="732"/>
        <v>0</v>
      </c>
      <c r="AW209" s="568">
        <f t="shared" si="770"/>
        <v>0</v>
      </c>
      <c r="AX209" s="568">
        <f t="shared" ref="AX209" si="932">SUM(AX210:AX213)</f>
        <v>0</v>
      </c>
      <c r="AY209" s="568">
        <f t="shared" ref="AY209" si="933">SUM(AY210:AY213)</f>
        <v>0</v>
      </c>
      <c r="AZ209" s="166">
        <f t="shared" si="771"/>
        <v>0</v>
      </c>
      <c r="BA209" s="568">
        <f t="shared" si="772"/>
        <v>0</v>
      </c>
      <c r="BB209" s="568">
        <f t="shared" ref="BB209" si="934">SUM(BB210:BB213)</f>
        <v>0</v>
      </c>
      <c r="BC209" s="568">
        <f t="shared" ref="BC209" si="935">SUM(BC210:BC213)</f>
        <v>0</v>
      </c>
    </row>
    <row r="210" spans="1:55" ht="13.8" outlineLevel="4">
      <c r="A210" s="131"/>
      <c r="B210" s="20"/>
      <c r="F210" s="136" t="s">
        <v>682</v>
      </c>
      <c r="G210" s="27" t="s">
        <v>858</v>
      </c>
      <c r="H210" s="164">
        <f t="shared" si="694"/>
        <v>0</v>
      </c>
      <c r="I210" s="260">
        <f t="shared" si="759"/>
        <v>0</v>
      </c>
      <c r="J210" s="167"/>
      <c r="K210" s="264"/>
      <c r="L210" s="264"/>
      <c r="M210" s="264"/>
      <c r="N210" s="166">
        <f t="shared" si="661"/>
        <v>0</v>
      </c>
      <c r="O210" s="262">
        <f t="shared" si="662"/>
        <v>0</v>
      </c>
      <c r="P210" s="167"/>
      <c r="Q210" s="167"/>
      <c r="R210" s="262">
        <f t="shared" si="663"/>
        <v>0</v>
      </c>
      <c r="S210" s="167"/>
      <c r="T210" s="167"/>
      <c r="U210" s="166">
        <f t="shared" si="695"/>
        <v>0</v>
      </c>
      <c r="V210" s="262">
        <f t="shared" si="760"/>
        <v>0</v>
      </c>
      <c r="W210" s="167"/>
      <c r="X210" s="167">
        <v>0</v>
      </c>
      <c r="Y210" s="262">
        <f t="shared" si="761"/>
        <v>0</v>
      </c>
      <c r="Z210" s="167"/>
      <c r="AA210" s="167"/>
      <c r="AB210" s="262">
        <f t="shared" si="762"/>
        <v>0</v>
      </c>
      <c r="AC210" s="167"/>
      <c r="AD210" s="167"/>
      <c r="AE210" s="262">
        <f t="shared" si="763"/>
        <v>0</v>
      </c>
      <c r="AF210" s="167"/>
      <c r="AG210" s="167"/>
      <c r="AH210" s="166">
        <f t="shared" si="764"/>
        <v>0</v>
      </c>
      <c r="AI210" s="262">
        <f t="shared" si="765"/>
        <v>0</v>
      </c>
      <c r="AJ210" s="167"/>
      <c r="AK210" s="167"/>
      <c r="AL210" s="166">
        <f t="shared" si="766"/>
        <v>0</v>
      </c>
      <c r="AM210" s="262">
        <f t="shared" si="767"/>
        <v>0</v>
      </c>
      <c r="AN210" s="167"/>
      <c r="AO210" s="167"/>
      <c r="AP210" s="262">
        <f t="shared" si="768"/>
        <v>0</v>
      </c>
      <c r="AQ210" s="167"/>
      <c r="AR210" s="167"/>
      <c r="AS210" s="262">
        <f t="shared" si="769"/>
        <v>0</v>
      </c>
      <c r="AT210" s="167"/>
      <c r="AU210" s="167"/>
      <c r="AV210" s="166">
        <f t="shared" si="732"/>
        <v>0</v>
      </c>
      <c r="AW210" s="262">
        <f t="shared" si="770"/>
        <v>0</v>
      </c>
      <c r="AX210" s="167"/>
      <c r="AY210" s="167"/>
      <c r="AZ210" s="166">
        <f t="shared" si="771"/>
        <v>0</v>
      </c>
      <c r="BA210" s="262">
        <f t="shared" si="772"/>
        <v>0</v>
      </c>
      <c r="BB210" s="167"/>
      <c r="BC210" s="167"/>
    </row>
    <row r="211" spans="1:55" ht="13.8" outlineLevel="4">
      <c r="A211" s="131"/>
      <c r="B211" s="20"/>
      <c r="F211" s="136" t="s">
        <v>683</v>
      </c>
      <c r="G211" s="27" t="s">
        <v>859</v>
      </c>
      <c r="H211" s="403">
        <f t="shared" ref="H211" si="936">SUM(I211,U211,AH211,AL211,AV211,AZ211,N211)</f>
        <v>0</v>
      </c>
      <c r="I211" s="260">
        <f t="shared" si="759"/>
        <v>0</v>
      </c>
      <c r="J211" s="167"/>
      <c r="K211" s="264"/>
      <c r="L211" s="264"/>
      <c r="M211" s="264"/>
      <c r="N211" s="166">
        <f t="shared" si="661"/>
        <v>0</v>
      </c>
      <c r="O211" s="262">
        <f t="shared" si="662"/>
        <v>0</v>
      </c>
      <c r="P211" s="167"/>
      <c r="Q211" s="167"/>
      <c r="R211" s="262">
        <f t="shared" si="663"/>
        <v>0</v>
      </c>
      <c r="S211" s="167"/>
      <c r="T211" s="167"/>
      <c r="U211" s="166">
        <f t="shared" si="695"/>
        <v>0</v>
      </c>
      <c r="V211" s="262">
        <f t="shared" si="760"/>
        <v>0</v>
      </c>
      <c r="W211" s="167"/>
      <c r="X211" s="167">
        <v>0</v>
      </c>
      <c r="Y211" s="262">
        <f t="shared" si="761"/>
        <v>0</v>
      </c>
      <c r="Z211" s="167"/>
      <c r="AA211" s="167">
        <v>0</v>
      </c>
      <c r="AB211" s="262">
        <f t="shared" si="762"/>
        <v>0</v>
      </c>
      <c r="AC211" s="167"/>
      <c r="AD211" s="167"/>
      <c r="AE211" s="262">
        <f t="shared" si="763"/>
        <v>0</v>
      </c>
      <c r="AF211" s="167"/>
      <c r="AG211" s="167"/>
      <c r="AH211" s="166">
        <f t="shared" si="764"/>
        <v>0</v>
      </c>
      <c r="AI211" s="262">
        <f t="shared" si="765"/>
        <v>0</v>
      </c>
      <c r="AJ211" s="167"/>
      <c r="AK211" s="167"/>
      <c r="AL211" s="166">
        <f t="shared" si="766"/>
        <v>0</v>
      </c>
      <c r="AM211" s="262">
        <f t="shared" si="767"/>
        <v>0</v>
      </c>
      <c r="AN211" s="167"/>
      <c r="AO211" s="167"/>
      <c r="AP211" s="262">
        <f t="shared" si="768"/>
        <v>0</v>
      </c>
      <c r="AQ211" s="167"/>
      <c r="AR211" s="167"/>
      <c r="AS211" s="262">
        <f t="shared" si="769"/>
        <v>0</v>
      </c>
      <c r="AT211" s="167"/>
      <c r="AU211" s="167"/>
      <c r="AV211" s="166">
        <f t="shared" ref="AV211" si="937">SUM(AW211)</f>
        <v>0</v>
      </c>
      <c r="AW211" s="262">
        <f t="shared" si="770"/>
        <v>0</v>
      </c>
      <c r="AX211" s="167"/>
      <c r="AY211" s="167"/>
      <c r="AZ211" s="166">
        <f t="shared" si="771"/>
        <v>0</v>
      </c>
      <c r="BA211" s="262">
        <f t="shared" si="772"/>
        <v>0</v>
      </c>
      <c r="BB211" s="167"/>
      <c r="BC211" s="167"/>
    </row>
    <row r="212" spans="1:55" s="398" customFormat="1" ht="13.8" outlineLevel="4">
      <c r="A212" s="399"/>
      <c r="B212" s="400"/>
      <c r="D212" s="400"/>
      <c r="F212" s="586" t="s">
        <v>690</v>
      </c>
      <c r="G212" s="588" t="s">
        <v>988</v>
      </c>
      <c r="H212" s="403">
        <f t="shared" ref="H212" si="938">SUM(I212,U212,AH212,AL212,AV212,AZ212,N212)</f>
        <v>0</v>
      </c>
      <c r="I212" s="260">
        <f t="shared" ref="I212" si="939">SUM(J212:M212)</f>
        <v>0</v>
      </c>
      <c r="J212" s="167"/>
      <c r="K212" s="264"/>
      <c r="L212" s="264"/>
      <c r="M212" s="264"/>
      <c r="N212" s="166">
        <f t="shared" ref="N212:N275" si="940">SUM(O212,R212)</f>
        <v>0</v>
      </c>
      <c r="O212" s="262">
        <f t="shared" ref="O212:O275" si="941">SUM(P212:Q212)</f>
        <v>0</v>
      </c>
      <c r="P212" s="167"/>
      <c r="Q212" s="167"/>
      <c r="R212" s="262">
        <f t="shared" ref="R212:R275" si="942">SUM(S212:T212)</f>
        <v>0</v>
      </c>
      <c r="S212" s="167"/>
      <c r="T212" s="167"/>
      <c r="U212" s="166">
        <f t="shared" ref="U212" si="943">SUM(V212,Y212,AB212,AE212)</f>
        <v>0</v>
      </c>
      <c r="V212" s="262">
        <f t="shared" ref="V212" si="944">SUM(W212:X212)</f>
        <v>0</v>
      </c>
      <c r="W212" s="167"/>
      <c r="X212" s="167">
        <v>0</v>
      </c>
      <c r="Y212" s="262">
        <f t="shared" ref="Y212" si="945">SUM(Z212:AA212)</f>
        <v>0</v>
      </c>
      <c r="Z212" s="167"/>
      <c r="AA212" s="167">
        <v>0</v>
      </c>
      <c r="AB212" s="262">
        <f t="shared" ref="AB212" si="946">SUM(AC212:AD212)</f>
        <v>0</v>
      </c>
      <c r="AC212" s="167"/>
      <c r="AD212" s="167"/>
      <c r="AE212" s="262">
        <f t="shared" ref="AE212" si="947">SUM(AF212:AG212)</f>
        <v>0</v>
      </c>
      <c r="AF212" s="167"/>
      <c r="AG212" s="167"/>
      <c r="AH212" s="166">
        <f t="shared" ref="AH212" si="948">SUM(AI212)</f>
        <v>0</v>
      </c>
      <c r="AI212" s="262">
        <f t="shared" ref="AI212" si="949">SUM(AJ212:AK212)</f>
        <v>0</v>
      </c>
      <c r="AJ212" s="167"/>
      <c r="AK212" s="167"/>
      <c r="AL212" s="166">
        <f t="shared" ref="AL212" si="950">SUM(AM212,AS212,AP212)</f>
        <v>0</v>
      </c>
      <c r="AM212" s="262">
        <f t="shared" ref="AM212" si="951">SUM(AN212:AO212)</f>
        <v>0</v>
      </c>
      <c r="AN212" s="167"/>
      <c r="AO212" s="167"/>
      <c r="AP212" s="262">
        <f t="shared" ref="AP212" si="952">SUM(AQ212:AR212)</f>
        <v>0</v>
      </c>
      <c r="AQ212" s="167"/>
      <c r="AR212" s="167"/>
      <c r="AS212" s="262">
        <f t="shared" ref="AS212" si="953">SUM(AT212:AU212)</f>
        <v>0</v>
      </c>
      <c r="AT212" s="167"/>
      <c r="AU212" s="167"/>
      <c r="AV212" s="166">
        <f t="shared" ref="AV212" si="954">SUM(AW212)</f>
        <v>0</v>
      </c>
      <c r="AW212" s="262">
        <f t="shared" ref="AW212" si="955">SUM(AX212:AY212)</f>
        <v>0</v>
      </c>
      <c r="AX212" s="167"/>
      <c r="AY212" s="167"/>
      <c r="AZ212" s="166">
        <f t="shared" ref="AZ212" si="956">SUM(BA212)</f>
        <v>0</v>
      </c>
      <c r="BA212" s="262">
        <f t="shared" ref="BA212" si="957">SUM(BB212:BC212)</f>
        <v>0</v>
      </c>
      <c r="BB212" s="167"/>
      <c r="BC212" s="167"/>
    </row>
    <row r="213" spans="1:55" ht="13.8" outlineLevel="4">
      <c r="A213" s="131"/>
      <c r="B213" s="20"/>
      <c r="F213" s="136" t="s">
        <v>680</v>
      </c>
      <c r="G213" s="27" t="s">
        <v>865</v>
      </c>
      <c r="H213" s="164">
        <f t="shared" si="694"/>
        <v>4203000</v>
      </c>
      <c r="I213" s="260">
        <f t="shared" si="759"/>
        <v>0</v>
      </c>
      <c r="J213" s="167"/>
      <c r="K213" s="264"/>
      <c r="L213" s="264"/>
      <c r="M213" s="264"/>
      <c r="N213" s="166">
        <f t="shared" si="940"/>
        <v>0</v>
      </c>
      <c r="O213" s="262">
        <f t="shared" si="941"/>
        <v>0</v>
      </c>
      <c r="P213" s="167"/>
      <c r="Q213" s="167"/>
      <c r="R213" s="262">
        <f t="shared" si="942"/>
        <v>0</v>
      </c>
      <c r="S213" s="167"/>
      <c r="T213" s="167"/>
      <c r="U213" s="166">
        <f t="shared" si="695"/>
        <v>4203000</v>
      </c>
      <c r="V213" s="262">
        <f t="shared" si="760"/>
        <v>1149000</v>
      </c>
      <c r="W213" s="167"/>
      <c r="X213" s="167">
        <v>1149000</v>
      </c>
      <c r="Y213" s="262">
        <f t="shared" si="761"/>
        <v>249000</v>
      </c>
      <c r="Z213" s="167"/>
      <c r="AA213" s="167">
        <v>249000</v>
      </c>
      <c r="AB213" s="262">
        <f t="shared" si="762"/>
        <v>735000</v>
      </c>
      <c r="AC213" s="167"/>
      <c r="AD213" s="167">
        <v>735000</v>
      </c>
      <c r="AE213" s="262">
        <f t="shared" si="763"/>
        <v>2070000</v>
      </c>
      <c r="AF213" s="167"/>
      <c r="AG213" s="167">
        <v>2070000</v>
      </c>
      <c r="AH213" s="166">
        <f t="shared" si="764"/>
        <v>0</v>
      </c>
      <c r="AI213" s="262">
        <f t="shared" si="765"/>
        <v>0</v>
      </c>
      <c r="AJ213" s="167"/>
      <c r="AK213" s="167"/>
      <c r="AL213" s="166">
        <f t="shared" si="766"/>
        <v>0</v>
      </c>
      <c r="AM213" s="262">
        <f t="shared" si="767"/>
        <v>0</v>
      </c>
      <c r="AN213" s="167"/>
      <c r="AO213" s="167"/>
      <c r="AP213" s="262">
        <f t="shared" si="768"/>
        <v>0</v>
      </c>
      <c r="AQ213" s="167"/>
      <c r="AR213" s="167"/>
      <c r="AS213" s="262">
        <f t="shared" si="769"/>
        <v>0</v>
      </c>
      <c r="AT213" s="167"/>
      <c r="AU213" s="167"/>
      <c r="AV213" s="166">
        <f t="shared" si="732"/>
        <v>0</v>
      </c>
      <c r="AW213" s="262">
        <f t="shared" si="770"/>
        <v>0</v>
      </c>
      <c r="AX213" s="167"/>
      <c r="AY213" s="167"/>
      <c r="AZ213" s="166">
        <f t="shared" si="771"/>
        <v>0</v>
      </c>
      <c r="BA213" s="262">
        <f t="shared" si="772"/>
        <v>0</v>
      </c>
      <c r="BB213" s="167"/>
      <c r="BC213" s="167"/>
    </row>
    <row r="214" spans="1:55" ht="13.8" outlineLevel="2">
      <c r="A214" s="131"/>
      <c r="B214" s="20"/>
      <c r="F214" s="22" t="s">
        <v>434</v>
      </c>
      <c r="G214" s="30" t="s">
        <v>437</v>
      </c>
      <c r="H214" s="164">
        <f t="shared" si="694"/>
        <v>21000</v>
      </c>
      <c r="I214" s="260">
        <f t="shared" si="759"/>
        <v>0</v>
      </c>
      <c r="J214" s="167">
        <v>0</v>
      </c>
      <c r="K214" s="167"/>
      <c r="L214" s="264"/>
      <c r="M214" s="264"/>
      <c r="N214" s="166">
        <f t="shared" si="940"/>
        <v>0</v>
      </c>
      <c r="O214" s="262">
        <f t="shared" si="941"/>
        <v>0</v>
      </c>
      <c r="P214" s="167">
        <v>0</v>
      </c>
      <c r="Q214" s="167">
        <v>0</v>
      </c>
      <c r="R214" s="262">
        <f t="shared" si="942"/>
        <v>0</v>
      </c>
      <c r="S214" s="167">
        <v>0</v>
      </c>
      <c r="T214" s="167">
        <v>0</v>
      </c>
      <c r="U214" s="166">
        <f t="shared" si="695"/>
        <v>21000</v>
      </c>
      <c r="V214" s="262">
        <f t="shared" si="760"/>
        <v>18000</v>
      </c>
      <c r="W214" s="167"/>
      <c r="X214" s="167">
        <v>18000</v>
      </c>
      <c r="Y214" s="262">
        <f t="shared" si="761"/>
        <v>1000</v>
      </c>
      <c r="Z214" s="167"/>
      <c r="AA214" s="167">
        <v>1000</v>
      </c>
      <c r="AB214" s="262">
        <f t="shared" si="762"/>
        <v>1000</v>
      </c>
      <c r="AC214" s="167"/>
      <c r="AD214" s="167">
        <v>1000</v>
      </c>
      <c r="AE214" s="262">
        <f t="shared" si="763"/>
        <v>1000</v>
      </c>
      <c r="AF214" s="167"/>
      <c r="AG214" s="167">
        <v>1000</v>
      </c>
      <c r="AH214" s="166">
        <f t="shared" si="764"/>
        <v>0</v>
      </c>
      <c r="AI214" s="262">
        <f t="shared" si="765"/>
        <v>0</v>
      </c>
      <c r="AJ214" s="167"/>
      <c r="AK214" s="167"/>
      <c r="AL214" s="166">
        <f t="shared" si="766"/>
        <v>0</v>
      </c>
      <c r="AM214" s="262">
        <f t="shared" si="767"/>
        <v>0</v>
      </c>
      <c r="AN214" s="167"/>
      <c r="AO214" s="167"/>
      <c r="AP214" s="262">
        <f t="shared" si="768"/>
        <v>0</v>
      </c>
      <c r="AQ214" s="167"/>
      <c r="AR214" s="167"/>
      <c r="AS214" s="262">
        <f t="shared" si="769"/>
        <v>0</v>
      </c>
      <c r="AT214" s="167"/>
      <c r="AU214" s="167"/>
      <c r="AV214" s="166">
        <f t="shared" si="732"/>
        <v>0</v>
      </c>
      <c r="AW214" s="262">
        <f t="shared" si="770"/>
        <v>0</v>
      </c>
      <c r="AX214" s="167"/>
      <c r="AY214" s="167"/>
      <c r="AZ214" s="166">
        <f t="shared" si="771"/>
        <v>0</v>
      </c>
      <c r="BA214" s="262">
        <f t="shared" si="772"/>
        <v>0</v>
      </c>
      <c r="BB214" s="167"/>
      <c r="BC214" s="167"/>
    </row>
    <row r="215" spans="1:55" ht="13.8" outlineLevel="2">
      <c r="A215" s="131"/>
      <c r="B215" s="20"/>
      <c r="F215" s="22" t="s">
        <v>435</v>
      </c>
      <c r="G215" s="30" t="s">
        <v>438</v>
      </c>
      <c r="H215" s="164">
        <f t="shared" si="694"/>
        <v>2583000</v>
      </c>
      <c r="I215" s="260">
        <f t="shared" si="759"/>
        <v>0</v>
      </c>
      <c r="J215" s="167"/>
      <c r="K215" s="167"/>
      <c r="L215" s="264"/>
      <c r="M215" s="264"/>
      <c r="N215" s="166">
        <f t="shared" si="940"/>
        <v>0</v>
      </c>
      <c r="O215" s="262">
        <f t="shared" si="941"/>
        <v>0</v>
      </c>
      <c r="P215" s="167"/>
      <c r="Q215" s="167"/>
      <c r="R215" s="262">
        <f t="shared" si="942"/>
        <v>0</v>
      </c>
      <c r="S215" s="167"/>
      <c r="T215" s="167"/>
      <c r="U215" s="166">
        <f t="shared" si="695"/>
        <v>0</v>
      </c>
      <c r="V215" s="262">
        <f t="shared" si="760"/>
        <v>0</v>
      </c>
      <c r="W215" s="167"/>
      <c r="X215" s="167"/>
      <c r="Y215" s="262">
        <f t="shared" si="761"/>
        <v>0</v>
      </c>
      <c r="Z215" s="167"/>
      <c r="AA215" s="167"/>
      <c r="AB215" s="262">
        <f t="shared" si="762"/>
        <v>0</v>
      </c>
      <c r="AC215" s="167"/>
      <c r="AD215" s="167"/>
      <c r="AE215" s="262">
        <f t="shared" si="763"/>
        <v>0</v>
      </c>
      <c r="AF215" s="167"/>
      <c r="AG215" s="167"/>
      <c r="AH215" s="166">
        <f t="shared" si="764"/>
        <v>2583000</v>
      </c>
      <c r="AI215" s="262">
        <f t="shared" si="765"/>
        <v>2583000</v>
      </c>
      <c r="AJ215" s="167"/>
      <c r="AK215" s="167">
        <v>2583000</v>
      </c>
      <c r="AL215" s="166">
        <f t="shared" si="766"/>
        <v>0</v>
      </c>
      <c r="AM215" s="262">
        <f t="shared" si="767"/>
        <v>0</v>
      </c>
      <c r="AN215" s="167"/>
      <c r="AO215" s="167"/>
      <c r="AP215" s="262">
        <f t="shared" si="768"/>
        <v>0</v>
      </c>
      <c r="AQ215" s="167"/>
      <c r="AR215" s="167"/>
      <c r="AS215" s="262">
        <f t="shared" si="769"/>
        <v>0</v>
      </c>
      <c r="AT215" s="167"/>
      <c r="AU215" s="167"/>
      <c r="AV215" s="166">
        <f t="shared" si="732"/>
        <v>0</v>
      </c>
      <c r="AW215" s="262">
        <f t="shared" si="770"/>
        <v>0</v>
      </c>
      <c r="AX215" s="167"/>
      <c r="AY215" s="167"/>
      <c r="AZ215" s="166">
        <f t="shared" si="771"/>
        <v>0</v>
      </c>
      <c r="BA215" s="262">
        <f t="shared" si="772"/>
        <v>0</v>
      </c>
      <c r="BB215" s="167"/>
      <c r="BC215" s="167"/>
    </row>
    <row r="216" spans="1:55" ht="13.8" outlineLevel="2">
      <c r="A216" s="131"/>
      <c r="B216" s="18"/>
      <c r="C216" s="58"/>
      <c r="D216" s="18"/>
      <c r="F216" s="22" t="s">
        <v>436</v>
      </c>
      <c r="G216" s="30" t="s">
        <v>439</v>
      </c>
      <c r="H216" s="164">
        <f t="shared" si="694"/>
        <v>0</v>
      </c>
      <c r="I216" s="260">
        <f t="shared" si="759"/>
        <v>0</v>
      </c>
      <c r="J216" s="169">
        <f>SUM(J217)</f>
        <v>0</v>
      </c>
      <c r="K216" s="169">
        <f>SUM(K217)</f>
        <v>0</v>
      </c>
      <c r="L216" s="504">
        <f>SUM(L217)</f>
        <v>0</v>
      </c>
      <c r="M216" s="504">
        <f>SUM(M217)</f>
        <v>0</v>
      </c>
      <c r="N216" s="166">
        <f t="shared" si="940"/>
        <v>0</v>
      </c>
      <c r="O216" s="262">
        <f t="shared" si="941"/>
        <v>0</v>
      </c>
      <c r="P216" s="568">
        <f>SUM(P217)</f>
        <v>0</v>
      </c>
      <c r="Q216" s="568">
        <f>SUM(Q217)</f>
        <v>0</v>
      </c>
      <c r="R216" s="262">
        <f t="shared" si="942"/>
        <v>0</v>
      </c>
      <c r="S216" s="568">
        <f>SUM(S217)</f>
        <v>0</v>
      </c>
      <c r="T216" s="568">
        <f>SUM(T217)</f>
        <v>0</v>
      </c>
      <c r="U216" s="166">
        <f t="shared" si="695"/>
        <v>0</v>
      </c>
      <c r="V216" s="262">
        <f t="shared" si="760"/>
        <v>0</v>
      </c>
      <c r="W216" s="568">
        <f>SUM(W217)</f>
        <v>0</v>
      </c>
      <c r="X216" s="568">
        <f>SUM(X217)</f>
        <v>0</v>
      </c>
      <c r="Y216" s="262">
        <f t="shared" si="761"/>
        <v>0</v>
      </c>
      <c r="Z216" s="568">
        <f t="shared" ref="Z216:AA216" si="958">SUM(Z217)</f>
        <v>0</v>
      </c>
      <c r="AA216" s="568">
        <f t="shared" si="958"/>
        <v>0</v>
      </c>
      <c r="AB216" s="262">
        <f t="shared" si="762"/>
        <v>0</v>
      </c>
      <c r="AC216" s="568">
        <f t="shared" ref="AC216:AD216" si="959">SUM(AC217)</f>
        <v>0</v>
      </c>
      <c r="AD216" s="568">
        <f t="shared" si="959"/>
        <v>0</v>
      </c>
      <c r="AE216" s="262">
        <f t="shared" si="763"/>
        <v>0</v>
      </c>
      <c r="AF216" s="568">
        <f t="shared" ref="AF216" si="960">SUM(AF217)</f>
        <v>0</v>
      </c>
      <c r="AG216" s="568">
        <f t="shared" ref="AG216" si="961">SUM(AG217)</f>
        <v>0</v>
      </c>
      <c r="AH216" s="166">
        <f t="shared" si="764"/>
        <v>0</v>
      </c>
      <c r="AI216" s="262">
        <f t="shared" si="765"/>
        <v>0</v>
      </c>
      <c r="AJ216" s="568">
        <f t="shared" ref="AJ216:AK216" si="962">SUM(AJ217)</f>
        <v>0</v>
      </c>
      <c r="AK216" s="568">
        <f t="shared" si="962"/>
        <v>0</v>
      </c>
      <c r="AL216" s="166">
        <f t="shared" si="766"/>
        <v>0</v>
      </c>
      <c r="AM216" s="262">
        <f t="shared" si="767"/>
        <v>0</v>
      </c>
      <c r="AN216" s="568">
        <f t="shared" ref="AN216" si="963">SUM(AN217)</f>
        <v>0</v>
      </c>
      <c r="AO216" s="568">
        <f t="shared" ref="AO216" si="964">SUM(AO217)</f>
        <v>0</v>
      </c>
      <c r="AP216" s="262">
        <f t="shared" si="768"/>
        <v>0</v>
      </c>
      <c r="AQ216" s="568">
        <f t="shared" ref="AQ216:AR216" si="965">SUM(AQ217)</f>
        <v>0</v>
      </c>
      <c r="AR216" s="568">
        <f t="shared" si="965"/>
        <v>0</v>
      </c>
      <c r="AS216" s="262">
        <f t="shared" si="769"/>
        <v>0</v>
      </c>
      <c r="AT216" s="568">
        <f t="shared" ref="AT216:AU216" si="966">SUM(AT217)</f>
        <v>0</v>
      </c>
      <c r="AU216" s="568">
        <f t="shared" si="966"/>
        <v>0</v>
      </c>
      <c r="AV216" s="166">
        <f t="shared" si="732"/>
        <v>0</v>
      </c>
      <c r="AW216" s="262">
        <f t="shared" si="770"/>
        <v>0</v>
      </c>
      <c r="AX216" s="568">
        <f t="shared" ref="AX216" si="967">SUM(AX217)</f>
        <v>0</v>
      </c>
      <c r="AY216" s="568">
        <f t="shared" ref="AY216" si="968">SUM(AY217)</f>
        <v>0</v>
      </c>
      <c r="AZ216" s="166">
        <f t="shared" si="771"/>
        <v>0</v>
      </c>
      <c r="BA216" s="262">
        <f t="shared" si="772"/>
        <v>0</v>
      </c>
      <c r="BB216" s="568">
        <f t="shared" ref="BB216" si="969">SUM(BB217)</f>
        <v>0</v>
      </c>
      <c r="BC216" s="568">
        <f t="shared" ref="BC216" si="970">SUM(BC217)</f>
        <v>0</v>
      </c>
    </row>
    <row r="217" spans="1:55" ht="13.8" outlineLevel="3">
      <c r="A217" s="131"/>
      <c r="B217" s="20"/>
      <c r="D217" s="19"/>
      <c r="E217" s="63"/>
      <c r="F217" s="136" t="s">
        <v>682</v>
      </c>
      <c r="G217" s="27" t="s">
        <v>758</v>
      </c>
      <c r="H217" s="164">
        <f t="shared" si="694"/>
        <v>0</v>
      </c>
      <c r="I217" s="260">
        <f t="shared" si="759"/>
        <v>0</v>
      </c>
      <c r="J217" s="167"/>
      <c r="K217" s="167"/>
      <c r="L217" s="264"/>
      <c r="M217" s="264"/>
      <c r="N217" s="166">
        <f t="shared" si="940"/>
        <v>0</v>
      </c>
      <c r="O217" s="262">
        <f t="shared" si="941"/>
        <v>0</v>
      </c>
      <c r="P217" s="167"/>
      <c r="Q217" s="167"/>
      <c r="R217" s="262">
        <f t="shared" si="942"/>
        <v>0</v>
      </c>
      <c r="S217" s="167"/>
      <c r="T217" s="167"/>
      <c r="U217" s="166">
        <f t="shared" si="695"/>
        <v>0</v>
      </c>
      <c r="V217" s="262">
        <f t="shared" si="760"/>
        <v>0</v>
      </c>
      <c r="W217" s="167"/>
      <c r="X217" s="167"/>
      <c r="Y217" s="262">
        <f t="shared" si="761"/>
        <v>0</v>
      </c>
      <c r="Z217" s="167"/>
      <c r="AA217" s="167"/>
      <c r="AB217" s="262">
        <f t="shared" si="762"/>
        <v>0</v>
      </c>
      <c r="AC217" s="167"/>
      <c r="AD217" s="167"/>
      <c r="AE217" s="262">
        <f t="shared" si="763"/>
        <v>0</v>
      </c>
      <c r="AF217" s="167"/>
      <c r="AG217" s="167"/>
      <c r="AH217" s="166">
        <f t="shared" si="764"/>
        <v>0</v>
      </c>
      <c r="AI217" s="262">
        <f t="shared" si="765"/>
        <v>0</v>
      </c>
      <c r="AJ217" s="167"/>
      <c r="AK217" s="167"/>
      <c r="AL217" s="166">
        <f t="shared" si="766"/>
        <v>0</v>
      </c>
      <c r="AM217" s="262">
        <f t="shared" si="767"/>
        <v>0</v>
      </c>
      <c r="AN217" s="167"/>
      <c r="AO217" s="167"/>
      <c r="AP217" s="262">
        <f t="shared" si="768"/>
        <v>0</v>
      </c>
      <c r="AQ217" s="167"/>
      <c r="AR217" s="167"/>
      <c r="AS217" s="262">
        <f t="shared" si="769"/>
        <v>0</v>
      </c>
      <c r="AT217" s="167"/>
      <c r="AU217" s="167"/>
      <c r="AV217" s="166">
        <f t="shared" si="732"/>
        <v>0</v>
      </c>
      <c r="AW217" s="262">
        <f t="shared" si="770"/>
        <v>0</v>
      </c>
      <c r="AX217" s="167"/>
      <c r="AY217" s="167"/>
      <c r="AZ217" s="166">
        <f t="shared" si="771"/>
        <v>0</v>
      </c>
      <c r="BA217" s="262">
        <f t="shared" si="772"/>
        <v>0</v>
      </c>
      <c r="BB217" s="167"/>
      <c r="BC217" s="167"/>
    </row>
    <row r="218" spans="1:55" s="130" customFormat="1" ht="13.8">
      <c r="A218" s="127"/>
      <c r="B218" s="18" t="s">
        <v>440</v>
      </c>
      <c r="C218" s="12" t="s">
        <v>321</v>
      </c>
      <c r="D218" s="11"/>
      <c r="E218" s="134"/>
      <c r="F218" s="14"/>
      <c r="G218" s="134"/>
      <c r="H218" s="164">
        <f t="shared" ref="H218:H283" si="971">SUM(I218,U218,AH218,AL218,AV218,AZ218,N218)</f>
        <v>26430000</v>
      </c>
      <c r="I218" s="260">
        <f t="shared" si="759"/>
        <v>0</v>
      </c>
      <c r="J218" s="168">
        <f>SUM(J219,J223)</f>
        <v>0</v>
      </c>
      <c r="K218" s="168">
        <f>SUM(K219,K223)</f>
        <v>0</v>
      </c>
      <c r="L218" s="263">
        <f>SUM(L219,L223)</f>
        <v>0</v>
      </c>
      <c r="M218" s="263">
        <f>SUM(M219,M223)</f>
        <v>0</v>
      </c>
      <c r="N218" s="166">
        <f t="shared" si="940"/>
        <v>0</v>
      </c>
      <c r="O218" s="262">
        <f t="shared" si="941"/>
        <v>0</v>
      </c>
      <c r="P218" s="567">
        <f>SUM(P219,P223)</f>
        <v>0</v>
      </c>
      <c r="Q218" s="567">
        <f>SUM(Q219,Q223)</f>
        <v>0</v>
      </c>
      <c r="R218" s="262">
        <f t="shared" si="942"/>
        <v>0</v>
      </c>
      <c r="S218" s="567">
        <f>SUM(S219,S223)</f>
        <v>0</v>
      </c>
      <c r="T218" s="567">
        <f>SUM(T219,T223)</f>
        <v>0</v>
      </c>
      <c r="U218" s="166">
        <f t="shared" si="695"/>
        <v>0</v>
      </c>
      <c r="V218" s="262">
        <f t="shared" si="760"/>
        <v>0</v>
      </c>
      <c r="W218" s="567">
        <f>SUM(W219,W223)</f>
        <v>0</v>
      </c>
      <c r="X218" s="567">
        <f>SUM(X219,X223)</f>
        <v>0</v>
      </c>
      <c r="Y218" s="262">
        <f t="shared" si="761"/>
        <v>0</v>
      </c>
      <c r="Z218" s="567">
        <f t="shared" ref="Z218:AA218" si="972">SUM(Z219,Z223)</f>
        <v>0</v>
      </c>
      <c r="AA218" s="567">
        <f t="shared" si="972"/>
        <v>0</v>
      </c>
      <c r="AB218" s="262">
        <f t="shared" si="762"/>
        <v>0</v>
      </c>
      <c r="AC218" s="567">
        <f t="shared" ref="AC218:AD218" si="973">SUM(AC219,AC223)</f>
        <v>0</v>
      </c>
      <c r="AD218" s="567">
        <f t="shared" si="973"/>
        <v>0</v>
      </c>
      <c r="AE218" s="262">
        <f t="shared" si="763"/>
        <v>0</v>
      </c>
      <c r="AF218" s="567">
        <f t="shared" ref="AF218" si="974">SUM(AF219,AF223)</f>
        <v>0</v>
      </c>
      <c r="AG218" s="567">
        <f t="shared" ref="AG218" si="975">SUM(AG219,AG223)</f>
        <v>0</v>
      </c>
      <c r="AH218" s="166">
        <f t="shared" si="764"/>
        <v>0</v>
      </c>
      <c r="AI218" s="262">
        <f t="shared" si="765"/>
        <v>0</v>
      </c>
      <c r="AJ218" s="567">
        <f t="shared" ref="AJ218:AK218" si="976">SUM(AJ219,AJ223)</f>
        <v>0</v>
      </c>
      <c r="AK218" s="567">
        <f t="shared" si="976"/>
        <v>0</v>
      </c>
      <c r="AL218" s="166">
        <f t="shared" si="766"/>
        <v>0</v>
      </c>
      <c r="AM218" s="262">
        <f t="shared" si="767"/>
        <v>0</v>
      </c>
      <c r="AN218" s="567">
        <f t="shared" ref="AN218" si="977">SUM(AN219,AN223)</f>
        <v>0</v>
      </c>
      <c r="AO218" s="567">
        <f t="shared" ref="AO218" si="978">SUM(AO219,AO223)</f>
        <v>0</v>
      </c>
      <c r="AP218" s="262">
        <f t="shared" si="768"/>
        <v>0</v>
      </c>
      <c r="AQ218" s="567">
        <f t="shared" ref="AQ218:AR218" si="979">SUM(AQ219,AQ223)</f>
        <v>0</v>
      </c>
      <c r="AR218" s="567">
        <f t="shared" si="979"/>
        <v>0</v>
      </c>
      <c r="AS218" s="262">
        <f t="shared" si="769"/>
        <v>0</v>
      </c>
      <c r="AT218" s="567">
        <f t="shared" ref="AT218:AU218" si="980">SUM(AT219,AT223)</f>
        <v>0</v>
      </c>
      <c r="AU218" s="567">
        <f t="shared" si="980"/>
        <v>0</v>
      </c>
      <c r="AV218" s="166">
        <f t="shared" si="732"/>
        <v>0</v>
      </c>
      <c r="AW218" s="262">
        <f t="shared" si="770"/>
        <v>0</v>
      </c>
      <c r="AX218" s="567">
        <f t="shared" ref="AX218" si="981">SUM(AX219,AX223)</f>
        <v>0</v>
      </c>
      <c r="AY218" s="567">
        <f t="shared" ref="AY218" si="982">SUM(AY219,AY223)</f>
        <v>0</v>
      </c>
      <c r="AZ218" s="166">
        <f t="shared" si="771"/>
        <v>26430000</v>
      </c>
      <c r="BA218" s="262">
        <f t="shared" si="772"/>
        <v>26430000</v>
      </c>
      <c r="BB218" s="567">
        <f t="shared" ref="BB218" si="983">SUM(BB219,BB223)</f>
        <v>0</v>
      </c>
      <c r="BC218" s="567">
        <f t="shared" ref="BC218" si="984">SUM(BC219,BC223)</f>
        <v>26430000</v>
      </c>
    </row>
    <row r="219" spans="1:55" ht="13.8" outlineLevel="1">
      <c r="A219" s="131"/>
      <c r="B219" s="19"/>
      <c r="C219" s="63"/>
      <c r="D219" s="22" t="s">
        <v>442</v>
      </c>
      <c r="E219" s="30" t="s">
        <v>441</v>
      </c>
      <c r="F219" s="22"/>
      <c r="G219" s="30"/>
      <c r="H219" s="164">
        <f t="shared" si="971"/>
        <v>24648000</v>
      </c>
      <c r="I219" s="260">
        <f t="shared" si="759"/>
        <v>0</v>
      </c>
      <c r="J219" s="169">
        <f>SUM(J220:J222)</f>
        <v>0</v>
      </c>
      <c r="K219" s="169">
        <f>SUM(K220:K222)</f>
        <v>0</v>
      </c>
      <c r="L219" s="504">
        <f>SUM(L220:L222)</f>
        <v>0</v>
      </c>
      <c r="M219" s="504">
        <f>SUM(M220:M222)</f>
        <v>0</v>
      </c>
      <c r="N219" s="166">
        <f t="shared" si="940"/>
        <v>0</v>
      </c>
      <c r="O219" s="262">
        <f t="shared" si="941"/>
        <v>0</v>
      </c>
      <c r="P219" s="568">
        <f>SUM(P220:P222)</f>
        <v>0</v>
      </c>
      <c r="Q219" s="568">
        <f>SUM(Q220:Q222)</f>
        <v>0</v>
      </c>
      <c r="R219" s="262">
        <f t="shared" si="942"/>
        <v>0</v>
      </c>
      <c r="S219" s="568">
        <f>SUM(S220:S222)</f>
        <v>0</v>
      </c>
      <c r="T219" s="568">
        <f>SUM(T220:T222)</f>
        <v>0</v>
      </c>
      <c r="U219" s="166">
        <f t="shared" si="695"/>
        <v>0</v>
      </c>
      <c r="V219" s="262">
        <f t="shared" si="760"/>
        <v>0</v>
      </c>
      <c r="W219" s="568">
        <f>SUM(W220:W222)</f>
        <v>0</v>
      </c>
      <c r="X219" s="568">
        <f>SUM(X220:X222)</f>
        <v>0</v>
      </c>
      <c r="Y219" s="262">
        <f t="shared" si="761"/>
        <v>0</v>
      </c>
      <c r="Z219" s="568">
        <f t="shared" ref="Z219:AA219" si="985">SUM(Z220:Z222)</f>
        <v>0</v>
      </c>
      <c r="AA219" s="568">
        <f t="shared" si="985"/>
        <v>0</v>
      </c>
      <c r="AB219" s="262">
        <f t="shared" si="762"/>
        <v>0</v>
      </c>
      <c r="AC219" s="568">
        <f t="shared" ref="AC219:AD219" si="986">SUM(AC220:AC222)</f>
        <v>0</v>
      </c>
      <c r="AD219" s="568">
        <f t="shared" si="986"/>
        <v>0</v>
      </c>
      <c r="AE219" s="262">
        <f t="shared" si="763"/>
        <v>0</v>
      </c>
      <c r="AF219" s="568">
        <f t="shared" ref="AF219" si="987">SUM(AF220:AF222)</f>
        <v>0</v>
      </c>
      <c r="AG219" s="568">
        <f t="shared" ref="AG219" si="988">SUM(AG220:AG222)</f>
        <v>0</v>
      </c>
      <c r="AH219" s="166">
        <f t="shared" si="764"/>
        <v>0</v>
      </c>
      <c r="AI219" s="262">
        <f t="shared" si="765"/>
        <v>0</v>
      </c>
      <c r="AJ219" s="568">
        <f t="shared" ref="AJ219:AK219" si="989">SUM(AJ220:AJ222)</f>
        <v>0</v>
      </c>
      <c r="AK219" s="568">
        <f t="shared" si="989"/>
        <v>0</v>
      </c>
      <c r="AL219" s="166">
        <f t="shared" si="766"/>
        <v>0</v>
      </c>
      <c r="AM219" s="262">
        <f t="shared" si="767"/>
        <v>0</v>
      </c>
      <c r="AN219" s="568">
        <f t="shared" ref="AN219" si="990">SUM(AN220:AN222)</f>
        <v>0</v>
      </c>
      <c r="AO219" s="568">
        <f t="shared" ref="AO219" si="991">SUM(AO220:AO222)</f>
        <v>0</v>
      </c>
      <c r="AP219" s="262">
        <f t="shared" si="768"/>
        <v>0</v>
      </c>
      <c r="AQ219" s="568">
        <f t="shared" ref="AQ219:AR219" si="992">SUM(AQ220:AQ222)</f>
        <v>0</v>
      </c>
      <c r="AR219" s="568">
        <f t="shared" si="992"/>
        <v>0</v>
      </c>
      <c r="AS219" s="262">
        <f t="shared" si="769"/>
        <v>0</v>
      </c>
      <c r="AT219" s="568">
        <f t="shared" ref="AT219:AU219" si="993">SUM(AT220:AT222)</f>
        <v>0</v>
      </c>
      <c r="AU219" s="568">
        <f t="shared" si="993"/>
        <v>0</v>
      </c>
      <c r="AV219" s="166">
        <f t="shared" si="732"/>
        <v>0</v>
      </c>
      <c r="AW219" s="262">
        <f t="shared" si="770"/>
        <v>0</v>
      </c>
      <c r="AX219" s="568">
        <f t="shared" ref="AX219" si="994">SUM(AX220:AX222)</f>
        <v>0</v>
      </c>
      <c r="AY219" s="568">
        <f t="shared" ref="AY219" si="995">SUM(AY220:AY222)</f>
        <v>0</v>
      </c>
      <c r="AZ219" s="166">
        <f t="shared" si="771"/>
        <v>24648000</v>
      </c>
      <c r="BA219" s="262">
        <f t="shared" si="772"/>
        <v>24648000</v>
      </c>
      <c r="BB219" s="568">
        <f t="shared" ref="BB219" si="996">SUM(BB220:BB222)</f>
        <v>0</v>
      </c>
      <c r="BC219" s="568">
        <f t="shared" ref="BC219" si="997">SUM(BC220:BC222)</f>
        <v>24648000</v>
      </c>
    </row>
    <row r="220" spans="1:55" ht="13.8" outlineLevel="3">
      <c r="A220" s="131"/>
      <c r="B220" s="20"/>
      <c r="D220" s="19"/>
      <c r="E220" s="63"/>
      <c r="F220" s="136" t="s">
        <v>682</v>
      </c>
      <c r="G220" s="27" t="s">
        <v>759</v>
      </c>
      <c r="H220" s="164">
        <f t="shared" si="971"/>
        <v>7500000</v>
      </c>
      <c r="I220" s="260">
        <f t="shared" si="759"/>
        <v>0</v>
      </c>
      <c r="J220" s="167"/>
      <c r="K220" s="167"/>
      <c r="L220" s="264"/>
      <c r="M220" s="264"/>
      <c r="N220" s="166">
        <f t="shared" si="940"/>
        <v>0</v>
      </c>
      <c r="O220" s="262">
        <f t="shared" si="941"/>
        <v>0</v>
      </c>
      <c r="P220" s="167"/>
      <c r="Q220" s="167"/>
      <c r="R220" s="262">
        <f t="shared" si="942"/>
        <v>0</v>
      </c>
      <c r="S220" s="167"/>
      <c r="T220" s="167"/>
      <c r="U220" s="166">
        <f t="shared" si="695"/>
        <v>0</v>
      </c>
      <c r="V220" s="262">
        <f t="shared" si="760"/>
        <v>0</v>
      </c>
      <c r="W220" s="167"/>
      <c r="X220" s="167"/>
      <c r="Y220" s="262">
        <f t="shared" si="761"/>
        <v>0</v>
      </c>
      <c r="Z220" s="167"/>
      <c r="AA220" s="167"/>
      <c r="AB220" s="262">
        <f t="shared" si="762"/>
        <v>0</v>
      </c>
      <c r="AC220" s="167"/>
      <c r="AD220" s="167"/>
      <c r="AE220" s="262">
        <f t="shared" si="763"/>
        <v>0</v>
      </c>
      <c r="AF220" s="167"/>
      <c r="AG220" s="167"/>
      <c r="AH220" s="166">
        <f t="shared" si="764"/>
        <v>0</v>
      </c>
      <c r="AI220" s="262">
        <f t="shared" si="765"/>
        <v>0</v>
      </c>
      <c r="AJ220" s="167"/>
      <c r="AK220" s="167"/>
      <c r="AL220" s="166">
        <f t="shared" si="766"/>
        <v>0</v>
      </c>
      <c r="AM220" s="262">
        <f t="shared" si="767"/>
        <v>0</v>
      </c>
      <c r="AN220" s="167"/>
      <c r="AO220" s="167"/>
      <c r="AP220" s="262">
        <f t="shared" si="768"/>
        <v>0</v>
      </c>
      <c r="AQ220" s="167"/>
      <c r="AR220" s="167"/>
      <c r="AS220" s="262">
        <f t="shared" si="769"/>
        <v>0</v>
      </c>
      <c r="AT220" s="167"/>
      <c r="AU220" s="167"/>
      <c r="AV220" s="166">
        <f t="shared" si="732"/>
        <v>0</v>
      </c>
      <c r="AW220" s="262">
        <f t="shared" si="770"/>
        <v>0</v>
      </c>
      <c r="AX220" s="167"/>
      <c r="AY220" s="167"/>
      <c r="AZ220" s="166">
        <f t="shared" si="771"/>
        <v>7500000</v>
      </c>
      <c r="BA220" s="262">
        <f t="shared" si="772"/>
        <v>7500000</v>
      </c>
      <c r="BB220" s="167"/>
      <c r="BC220" s="167">
        <v>7500000</v>
      </c>
    </row>
    <row r="221" spans="1:55" ht="13.8" outlineLevel="3">
      <c r="A221" s="131"/>
      <c r="B221" s="20"/>
      <c r="D221" s="19"/>
      <c r="E221" s="63"/>
      <c r="F221" s="136" t="s">
        <v>683</v>
      </c>
      <c r="G221" s="27" t="s">
        <v>760</v>
      </c>
      <c r="H221" s="164">
        <f t="shared" si="971"/>
        <v>8184000</v>
      </c>
      <c r="I221" s="260">
        <f t="shared" si="759"/>
        <v>0</v>
      </c>
      <c r="J221" s="167"/>
      <c r="K221" s="167"/>
      <c r="L221" s="264"/>
      <c r="M221" s="264"/>
      <c r="N221" s="166">
        <f t="shared" si="940"/>
        <v>0</v>
      </c>
      <c r="O221" s="262">
        <f t="shared" si="941"/>
        <v>0</v>
      </c>
      <c r="P221" s="167"/>
      <c r="Q221" s="167"/>
      <c r="R221" s="262">
        <f t="shared" si="942"/>
        <v>0</v>
      </c>
      <c r="S221" s="167"/>
      <c r="T221" s="167"/>
      <c r="U221" s="166">
        <f t="shared" si="695"/>
        <v>0</v>
      </c>
      <c r="V221" s="262">
        <f t="shared" si="760"/>
        <v>0</v>
      </c>
      <c r="W221" s="167"/>
      <c r="X221" s="167"/>
      <c r="Y221" s="262">
        <f t="shared" si="761"/>
        <v>0</v>
      </c>
      <c r="Z221" s="167"/>
      <c r="AA221" s="167"/>
      <c r="AB221" s="262">
        <f t="shared" si="762"/>
        <v>0</v>
      </c>
      <c r="AC221" s="167"/>
      <c r="AD221" s="167"/>
      <c r="AE221" s="262">
        <f t="shared" si="763"/>
        <v>0</v>
      </c>
      <c r="AF221" s="167"/>
      <c r="AG221" s="167"/>
      <c r="AH221" s="166">
        <f t="shared" si="764"/>
        <v>0</v>
      </c>
      <c r="AI221" s="262">
        <f t="shared" si="765"/>
        <v>0</v>
      </c>
      <c r="AJ221" s="167"/>
      <c r="AK221" s="167"/>
      <c r="AL221" s="166">
        <f t="shared" si="766"/>
        <v>0</v>
      </c>
      <c r="AM221" s="262">
        <f t="shared" si="767"/>
        <v>0</v>
      </c>
      <c r="AN221" s="167"/>
      <c r="AO221" s="167"/>
      <c r="AP221" s="262">
        <f t="shared" si="768"/>
        <v>0</v>
      </c>
      <c r="AQ221" s="167"/>
      <c r="AR221" s="167"/>
      <c r="AS221" s="262">
        <f t="shared" si="769"/>
        <v>0</v>
      </c>
      <c r="AT221" s="167"/>
      <c r="AU221" s="167"/>
      <c r="AV221" s="166">
        <f t="shared" si="732"/>
        <v>0</v>
      </c>
      <c r="AW221" s="262">
        <f t="shared" si="770"/>
        <v>0</v>
      </c>
      <c r="AX221" s="167"/>
      <c r="AY221" s="167"/>
      <c r="AZ221" s="166">
        <f t="shared" si="771"/>
        <v>8184000</v>
      </c>
      <c r="BA221" s="262">
        <f t="shared" si="772"/>
        <v>8184000</v>
      </c>
      <c r="BB221" s="167"/>
      <c r="BC221" s="167">
        <v>8184000</v>
      </c>
    </row>
    <row r="222" spans="1:55" ht="13.8" outlineLevel="3">
      <c r="A222" s="131"/>
      <c r="B222" s="20"/>
      <c r="D222" s="19"/>
      <c r="E222" s="63"/>
      <c r="F222" s="136" t="s">
        <v>680</v>
      </c>
      <c r="G222" s="27" t="s">
        <v>761</v>
      </c>
      <c r="H222" s="164">
        <f t="shared" si="971"/>
        <v>8964000</v>
      </c>
      <c r="I222" s="260">
        <f t="shared" si="759"/>
        <v>0</v>
      </c>
      <c r="J222" s="167"/>
      <c r="K222" s="167"/>
      <c r="L222" s="264"/>
      <c r="M222" s="264"/>
      <c r="N222" s="166">
        <f t="shared" si="940"/>
        <v>0</v>
      </c>
      <c r="O222" s="262">
        <f t="shared" si="941"/>
        <v>0</v>
      </c>
      <c r="P222" s="167"/>
      <c r="Q222" s="167"/>
      <c r="R222" s="262">
        <f t="shared" si="942"/>
        <v>0</v>
      </c>
      <c r="S222" s="167"/>
      <c r="T222" s="167"/>
      <c r="U222" s="166">
        <f t="shared" ref="U222:U290" si="998">SUM(V222,Y222,AB222,AE222)</f>
        <v>0</v>
      </c>
      <c r="V222" s="262">
        <f t="shared" si="760"/>
        <v>0</v>
      </c>
      <c r="W222" s="167"/>
      <c r="X222" s="167"/>
      <c r="Y222" s="262">
        <f t="shared" si="761"/>
        <v>0</v>
      </c>
      <c r="Z222" s="167"/>
      <c r="AA222" s="167"/>
      <c r="AB222" s="262">
        <f t="shared" si="762"/>
        <v>0</v>
      </c>
      <c r="AC222" s="167"/>
      <c r="AD222" s="167"/>
      <c r="AE222" s="262">
        <f t="shared" si="763"/>
        <v>0</v>
      </c>
      <c r="AF222" s="167"/>
      <c r="AG222" s="167"/>
      <c r="AH222" s="166">
        <f t="shared" si="764"/>
        <v>0</v>
      </c>
      <c r="AI222" s="262">
        <f t="shared" si="765"/>
        <v>0</v>
      </c>
      <c r="AJ222" s="167"/>
      <c r="AK222" s="167"/>
      <c r="AL222" s="166">
        <f t="shared" si="766"/>
        <v>0</v>
      </c>
      <c r="AM222" s="262">
        <f t="shared" si="767"/>
        <v>0</v>
      </c>
      <c r="AN222" s="167"/>
      <c r="AO222" s="167"/>
      <c r="AP222" s="262">
        <f t="shared" si="768"/>
        <v>0</v>
      </c>
      <c r="AQ222" s="167"/>
      <c r="AR222" s="167"/>
      <c r="AS222" s="262">
        <f t="shared" si="769"/>
        <v>0</v>
      </c>
      <c r="AT222" s="167"/>
      <c r="AU222" s="167"/>
      <c r="AV222" s="166">
        <f t="shared" si="732"/>
        <v>0</v>
      </c>
      <c r="AW222" s="262">
        <f t="shared" si="770"/>
        <v>0</v>
      </c>
      <c r="AX222" s="167"/>
      <c r="AY222" s="167"/>
      <c r="AZ222" s="166">
        <f t="shared" si="771"/>
        <v>8964000</v>
      </c>
      <c r="BA222" s="262">
        <f t="shared" si="772"/>
        <v>8964000</v>
      </c>
      <c r="BB222" s="167"/>
      <c r="BC222" s="167">
        <v>8964000</v>
      </c>
    </row>
    <row r="223" spans="1:55" ht="13.8" outlineLevel="1">
      <c r="A223" s="131"/>
      <c r="B223" s="20"/>
      <c r="D223" s="22" t="s">
        <v>443</v>
      </c>
      <c r="E223" s="30" t="s">
        <v>322</v>
      </c>
      <c r="F223" s="22"/>
      <c r="G223" s="30"/>
      <c r="H223" s="164">
        <f t="shared" si="971"/>
        <v>1782000</v>
      </c>
      <c r="I223" s="260">
        <f t="shared" si="759"/>
        <v>0</v>
      </c>
      <c r="J223" s="169">
        <f>SUM(J224,J226)</f>
        <v>0</v>
      </c>
      <c r="K223" s="169">
        <f>SUM(K224,K226)</f>
        <v>0</v>
      </c>
      <c r="L223" s="504">
        <f>SUM(L224,L226)</f>
        <v>0</v>
      </c>
      <c r="M223" s="504">
        <f>SUM(M224,M226)</f>
        <v>0</v>
      </c>
      <c r="N223" s="166">
        <f t="shared" si="940"/>
        <v>0</v>
      </c>
      <c r="O223" s="262">
        <f t="shared" si="941"/>
        <v>0</v>
      </c>
      <c r="P223" s="568">
        <f>SUM(P224,P226)</f>
        <v>0</v>
      </c>
      <c r="Q223" s="568">
        <f>SUM(Q224,Q226)</f>
        <v>0</v>
      </c>
      <c r="R223" s="262">
        <f t="shared" si="942"/>
        <v>0</v>
      </c>
      <c r="S223" s="568">
        <f>SUM(S224,S226)</f>
        <v>0</v>
      </c>
      <c r="T223" s="568">
        <f>SUM(T224,T226)</f>
        <v>0</v>
      </c>
      <c r="U223" s="166">
        <f t="shared" si="998"/>
        <v>0</v>
      </c>
      <c r="V223" s="262">
        <f t="shared" si="760"/>
        <v>0</v>
      </c>
      <c r="W223" s="568">
        <f>SUM(W224,W226)</f>
        <v>0</v>
      </c>
      <c r="X223" s="568">
        <f>SUM(X224,X226)</f>
        <v>0</v>
      </c>
      <c r="Y223" s="262">
        <f t="shared" si="761"/>
        <v>0</v>
      </c>
      <c r="Z223" s="568">
        <f t="shared" ref="Z223:AA223" si="999">SUM(Z224,Z226)</f>
        <v>0</v>
      </c>
      <c r="AA223" s="568">
        <f t="shared" si="999"/>
        <v>0</v>
      </c>
      <c r="AB223" s="262">
        <f t="shared" si="762"/>
        <v>0</v>
      </c>
      <c r="AC223" s="568">
        <f t="shared" ref="AC223:AD223" si="1000">SUM(AC224,AC226)</f>
        <v>0</v>
      </c>
      <c r="AD223" s="568">
        <f t="shared" si="1000"/>
        <v>0</v>
      </c>
      <c r="AE223" s="262">
        <f t="shared" si="763"/>
        <v>0</v>
      </c>
      <c r="AF223" s="568">
        <f t="shared" ref="AF223" si="1001">SUM(AF224,AF226)</f>
        <v>0</v>
      </c>
      <c r="AG223" s="568">
        <f t="shared" ref="AG223" si="1002">SUM(AG224,AG226)</f>
        <v>0</v>
      </c>
      <c r="AH223" s="166">
        <f t="shared" si="764"/>
        <v>0</v>
      </c>
      <c r="AI223" s="262">
        <f t="shared" si="765"/>
        <v>0</v>
      </c>
      <c r="AJ223" s="568">
        <f t="shared" ref="AJ223:AK223" si="1003">SUM(AJ224,AJ226)</f>
        <v>0</v>
      </c>
      <c r="AK223" s="568">
        <f t="shared" si="1003"/>
        <v>0</v>
      </c>
      <c r="AL223" s="166">
        <f t="shared" si="766"/>
        <v>0</v>
      </c>
      <c r="AM223" s="262">
        <f t="shared" si="767"/>
        <v>0</v>
      </c>
      <c r="AN223" s="568">
        <f t="shared" ref="AN223" si="1004">SUM(AN224,AN226)</f>
        <v>0</v>
      </c>
      <c r="AO223" s="568">
        <f t="shared" ref="AO223" si="1005">SUM(AO224,AO226)</f>
        <v>0</v>
      </c>
      <c r="AP223" s="262">
        <f t="shared" si="768"/>
        <v>0</v>
      </c>
      <c r="AQ223" s="568">
        <f t="shared" ref="AQ223:AR223" si="1006">SUM(AQ224,AQ226)</f>
        <v>0</v>
      </c>
      <c r="AR223" s="568">
        <f t="shared" si="1006"/>
        <v>0</v>
      </c>
      <c r="AS223" s="262">
        <f t="shared" si="769"/>
        <v>0</v>
      </c>
      <c r="AT223" s="568">
        <f t="shared" ref="AT223:AU223" si="1007">SUM(AT224,AT226)</f>
        <v>0</v>
      </c>
      <c r="AU223" s="568">
        <f t="shared" si="1007"/>
        <v>0</v>
      </c>
      <c r="AV223" s="166">
        <f t="shared" si="732"/>
        <v>0</v>
      </c>
      <c r="AW223" s="262">
        <f t="shared" si="770"/>
        <v>0</v>
      </c>
      <c r="AX223" s="568">
        <f t="shared" ref="AX223" si="1008">SUM(AX224,AX226)</f>
        <v>0</v>
      </c>
      <c r="AY223" s="568">
        <f t="shared" ref="AY223" si="1009">SUM(AY224,AY226)</f>
        <v>0</v>
      </c>
      <c r="AZ223" s="166">
        <f t="shared" si="771"/>
        <v>1782000</v>
      </c>
      <c r="BA223" s="262">
        <f t="shared" si="772"/>
        <v>1782000</v>
      </c>
      <c r="BB223" s="568">
        <f t="shared" ref="BB223:BC223" si="1010">SUM(BB224,BB226)</f>
        <v>0</v>
      </c>
      <c r="BC223" s="568">
        <f t="shared" si="1010"/>
        <v>1782000</v>
      </c>
    </row>
    <row r="224" spans="1:55" ht="13.8" outlineLevel="2">
      <c r="A224" s="131"/>
      <c r="B224" s="20"/>
      <c r="D224" s="19"/>
      <c r="E224" s="63"/>
      <c r="F224" s="22" t="s">
        <v>444</v>
      </c>
      <c r="G224" s="30" t="s">
        <v>323</v>
      </c>
      <c r="H224" s="164">
        <f t="shared" si="971"/>
        <v>1080000</v>
      </c>
      <c r="I224" s="260">
        <f t="shared" si="759"/>
        <v>0</v>
      </c>
      <c r="J224" s="169">
        <f>SUM(J225)</f>
        <v>0</v>
      </c>
      <c r="K224" s="169">
        <f>SUM(K225)</f>
        <v>0</v>
      </c>
      <c r="L224" s="504">
        <f>SUM(L225)</f>
        <v>0</v>
      </c>
      <c r="M224" s="504">
        <f>SUM(M225)</f>
        <v>0</v>
      </c>
      <c r="N224" s="166">
        <f t="shared" si="940"/>
        <v>0</v>
      </c>
      <c r="O224" s="262">
        <f t="shared" si="941"/>
        <v>0</v>
      </c>
      <c r="P224" s="568">
        <f>SUM(P225)</f>
        <v>0</v>
      </c>
      <c r="Q224" s="568">
        <f>SUM(Q225)</f>
        <v>0</v>
      </c>
      <c r="R224" s="262">
        <f t="shared" si="942"/>
        <v>0</v>
      </c>
      <c r="S224" s="568">
        <f>SUM(S225)</f>
        <v>0</v>
      </c>
      <c r="T224" s="568">
        <f>SUM(T225)</f>
        <v>0</v>
      </c>
      <c r="U224" s="166">
        <f t="shared" si="998"/>
        <v>0</v>
      </c>
      <c r="V224" s="262">
        <f t="shared" si="760"/>
        <v>0</v>
      </c>
      <c r="W224" s="568">
        <f>SUM(W225)</f>
        <v>0</v>
      </c>
      <c r="X224" s="568">
        <f>SUM(X225)</f>
        <v>0</v>
      </c>
      <c r="Y224" s="262">
        <f t="shared" si="761"/>
        <v>0</v>
      </c>
      <c r="Z224" s="568">
        <f t="shared" ref="Z224:AA224" si="1011">SUM(Z225)</f>
        <v>0</v>
      </c>
      <c r="AA224" s="568">
        <f t="shared" si="1011"/>
        <v>0</v>
      </c>
      <c r="AB224" s="262">
        <f t="shared" si="762"/>
        <v>0</v>
      </c>
      <c r="AC224" s="568">
        <f t="shared" ref="AC224:AD224" si="1012">SUM(AC225)</f>
        <v>0</v>
      </c>
      <c r="AD224" s="568">
        <f t="shared" si="1012"/>
        <v>0</v>
      </c>
      <c r="AE224" s="262">
        <f t="shared" si="763"/>
        <v>0</v>
      </c>
      <c r="AF224" s="568">
        <f t="shared" ref="AF224" si="1013">SUM(AF225)</f>
        <v>0</v>
      </c>
      <c r="AG224" s="568">
        <f t="shared" ref="AG224" si="1014">SUM(AG225)</f>
        <v>0</v>
      </c>
      <c r="AH224" s="166">
        <f t="shared" si="764"/>
        <v>0</v>
      </c>
      <c r="AI224" s="262">
        <f t="shared" si="765"/>
        <v>0</v>
      </c>
      <c r="AJ224" s="568">
        <f t="shared" ref="AJ224:AK224" si="1015">SUM(AJ225)</f>
        <v>0</v>
      </c>
      <c r="AK224" s="568">
        <f t="shared" si="1015"/>
        <v>0</v>
      </c>
      <c r="AL224" s="166">
        <f t="shared" si="766"/>
        <v>0</v>
      </c>
      <c r="AM224" s="262">
        <f t="shared" si="767"/>
        <v>0</v>
      </c>
      <c r="AN224" s="568">
        <f t="shared" ref="AN224" si="1016">SUM(AN225)</f>
        <v>0</v>
      </c>
      <c r="AO224" s="568">
        <f t="shared" ref="AO224" si="1017">SUM(AO225)</f>
        <v>0</v>
      </c>
      <c r="AP224" s="262">
        <f t="shared" si="768"/>
        <v>0</v>
      </c>
      <c r="AQ224" s="568">
        <f t="shared" ref="AQ224:AR224" si="1018">SUM(AQ225)</f>
        <v>0</v>
      </c>
      <c r="AR224" s="568">
        <f t="shared" si="1018"/>
        <v>0</v>
      </c>
      <c r="AS224" s="262">
        <f t="shared" si="769"/>
        <v>0</v>
      </c>
      <c r="AT224" s="568">
        <f t="shared" ref="AT224:AU224" si="1019">SUM(AT225)</f>
        <v>0</v>
      </c>
      <c r="AU224" s="568">
        <f t="shared" si="1019"/>
        <v>0</v>
      </c>
      <c r="AV224" s="166">
        <f t="shared" si="732"/>
        <v>0</v>
      </c>
      <c r="AW224" s="262">
        <f t="shared" si="770"/>
        <v>0</v>
      </c>
      <c r="AX224" s="568">
        <f t="shared" ref="AX224" si="1020">SUM(AX225)</f>
        <v>0</v>
      </c>
      <c r="AY224" s="568">
        <f t="shared" ref="AY224" si="1021">SUM(AY225)</f>
        <v>0</v>
      </c>
      <c r="AZ224" s="166">
        <f t="shared" si="771"/>
        <v>1080000</v>
      </c>
      <c r="BA224" s="262">
        <f t="shared" si="772"/>
        <v>1080000</v>
      </c>
      <c r="BB224" s="568">
        <f t="shared" ref="BB224:BC224" si="1022">SUM(BB225)</f>
        <v>0</v>
      </c>
      <c r="BC224" s="568">
        <f t="shared" si="1022"/>
        <v>1080000</v>
      </c>
    </row>
    <row r="225" spans="1:55" ht="13.8" outlineLevel="3">
      <c r="A225" s="131"/>
      <c r="B225" s="20"/>
      <c r="D225" s="19"/>
      <c r="E225" s="63"/>
      <c r="F225" s="136" t="s">
        <v>682</v>
      </c>
      <c r="G225" s="27" t="s">
        <v>762</v>
      </c>
      <c r="H225" s="164">
        <f t="shared" si="971"/>
        <v>1080000</v>
      </c>
      <c r="I225" s="260">
        <f t="shared" si="759"/>
        <v>0</v>
      </c>
      <c r="J225" s="167"/>
      <c r="K225" s="167"/>
      <c r="L225" s="264"/>
      <c r="M225" s="264"/>
      <c r="N225" s="166">
        <f t="shared" si="940"/>
        <v>0</v>
      </c>
      <c r="O225" s="262">
        <f t="shared" si="941"/>
        <v>0</v>
      </c>
      <c r="P225" s="167"/>
      <c r="Q225" s="167"/>
      <c r="R225" s="262">
        <f t="shared" si="942"/>
        <v>0</v>
      </c>
      <c r="S225" s="167"/>
      <c r="T225" s="167"/>
      <c r="U225" s="166">
        <f t="shared" si="998"/>
        <v>0</v>
      </c>
      <c r="V225" s="262">
        <f t="shared" si="760"/>
        <v>0</v>
      </c>
      <c r="W225" s="167"/>
      <c r="X225" s="167"/>
      <c r="Y225" s="262">
        <f t="shared" si="761"/>
        <v>0</v>
      </c>
      <c r="Z225" s="167"/>
      <c r="AA225" s="167"/>
      <c r="AB225" s="262">
        <f t="shared" si="762"/>
        <v>0</v>
      </c>
      <c r="AC225" s="167"/>
      <c r="AD225" s="167"/>
      <c r="AE225" s="262">
        <f t="shared" si="763"/>
        <v>0</v>
      </c>
      <c r="AF225" s="167"/>
      <c r="AG225" s="167"/>
      <c r="AH225" s="166">
        <f t="shared" si="764"/>
        <v>0</v>
      </c>
      <c r="AI225" s="262">
        <f t="shared" si="765"/>
        <v>0</v>
      </c>
      <c r="AJ225" s="167"/>
      <c r="AK225" s="167"/>
      <c r="AL225" s="166">
        <f t="shared" si="766"/>
        <v>0</v>
      </c>
      <c r="AM225" s="262">
        <f t="shared" si="767"/>
        <v>0</v>
      </c>
      <c r="AN225" s="167"/>
      <c r="AO225" s="167"/>
      <c r="AP225" s="262">
        <f t="shared" si="768"/>
        <v>0</v>
      </c>
      <c r="AQ225" s="167"/>
      <c r="AR225" s="167"/>
      <c r="AS225" s="262">
        <f t="shared" si="769"/>
        <v>0</v>
      </c>
      <c r="AT225" s="167"/>
      <c r="AU225" s="167"/>
      <c r="AV225" s="166">
        <f t="shared" si="732"/>
        <v>0</v>
      </c>
      <c r="AW225" s="262">
        <f t="shared" si="770"/>
        <v>0</v>
      </c>
      <c r="AX225" s="167"/>
      <c r="AY225" s="167"/>
      <c r="AZ225" s="166">
        <f t="shared" si="771"/>
        <v>1080000</v>
      </c>
      <c r="BA225" s="262">
        <f t="shared" si="772"/>
        <v>1080000</v>
      </c>
      <c r="BB225" s="167"/>
      <c r="BC225" s="167">
        <v>1080000</v>
      </c>
    </row>
    <row r="226" spans="1:55" ht="13.8" outlineLevel="2">
      <c r="A226" s="131"/>
      <c r="B226" s="20"/>
      <c r="F226" s="22" t="s">
        <v>445</v>
      </c>
      <c r="G226" s="30" t="s">
        <v>324</v>
      </c>
      <c r="H226" s="164">
        <f t="shared" si="971"/>
        <v>702000</v>
      </c>
      <c r="I226" s="260">
        <f t="shared" si="759"/>
        <v>0</v>
      </c>
      <c r="J226" s="169">
        <f>SUM(J227:J231)</f>
        <v>0</v>
      </c>
      <c r="K226" s="169">
        <f>SUM(K227:K231)</f>
        <v>0</v>
      </c>
      <c r="L226" s="504">
        <f>SUM(L227:L231)</f>
        <v>0</v>
      </c>
      <c r="M226" s="504">
        <f>SUM(M227:M231)</f>
        <v>0</v>
      </c>
      <c r="N226" s="166">
        <f t="shared" si="940"/>
        <v>0</v>
      </c>
      <c r="O226" s="262">
        <f t="shared" si="941"/>
        <v>0</v>
      </c>
      <c r="P226" s="568">
        <f>SUM(P227:P231)</f>
        <v>0</v>
      </c>
      <c r="Q226" s="568">
        <f>SUM(Q227:Q231)</f>
        <v>0</v>
      </c>
      <c r="R226" s="262">
        <f t="shared" si="942"/>
        <v>0</v>
      </c>
      <c r="S226" s="568">
        <f>SUM(S227:S231)</f>
        <v>0</v>
      </c>
      <c r="T226" s="568">
        <f>SUM(T227:T231)</f>
        <v>0</v>
      </c>
      <c r="U226" s="166">
        <f t="shared" si="998"/>
        <v>0</v>
      </c>
      <c r="V226" s="262">
        <f t="shared" si="760"/>
        <v>0</v>
      </c>
      <c r="W226" s="568">
        <f>SUM(W227:W231)</f>
        <v>0</v>
      </c>
      <c r="X226" s="568">
        <f>SUM(X227:X231)</f>
        <v>0</v>
      </c>
      <c r="Y226" s="262">
        <f t="shared" si="761"/>
        <v>0</v>
      </c>
      <c r="Z226" s="568">
        <f t="shared" ref="Z226:AA226" si="1023">SUM(Z227:Z231)</f>
        <v>0</v>
      </c>
      <c r="AA226" s="568">
        <f t="shared" si="1023"/>
        <v>0</v>
      </c>
      <c r="AB226" s="262">
        <f t="shared" si="762"/>
        <v>0</v>
      </c>
      <c r="AC226" s="568">
        <f t="shared" ref="AC226:AD226" si="1024">SUM(AC227:AC231)</f>
        <v>0</v>
      </c>
      <c r="AD226" s="568">
        <f t="shared" si="1024"/>
        <v>0</v>
      </c>
      <c r="AE226" s="262">
        <f t="shared" si="763"/>
        <v>0</v>
      </c>
      <c r="AF226" s="568">
        <f t="shared" ref="AF226" si="1025">SUM(AF227:AF231)</f>
        <v>0</v>
      </c>
      <c r="AG226" s="568">
        <f t="shared" ref="AG226" si="1026">SUM(AG227:AG231)</f>
        <v>0</v>
      </c>
      <c r="AH226" s="166">
        <f t="shared" si="764"/>
        <v>0</v>
      </c>
      <c r="AI226" s="262">
        <f t="shared" si="765"/>
        <v>0</v>
      </c>
      <c r="AJ226" s="568">
        <f t="shared" ref="AJ226:AK226" si="1027">SUM(AJ227:AJ231)</f>
        <v>0</v>
      </c>
      <c r="AK226" s="568">
        <f t="shared" si="1027"/>
        <v>0</v>
      </c>
      <c r="AL226" s="166">
        <f t="shared" si="766"/>
        <v>0</v>
      </c>
      <c r="AM226" s="262">
        <f t="shared" si="767"/>
        <v>0</v>
      </c>
      <c r="AN226" s="568">
        <f t="shared" ref="AN226" si="1028">SUM(AN227:AN231)</f>
        <v>0</v>
      </c>
      <c r="AO226" s="568">
        <f t="shared" ref="AO226" si="1029">SUM(AO227:AO231)</f>
        <v>0</v>
      </c>
      <c r="AP226" s="262">
        <f t="shared" si="768"/>
        <v>0</v>
      </c>
      <c r="AQ226" s="568">
        <f t="shared" ref="AQ226:AR226" si="1030">SUM(AQ227:AQ231)</f>
        <v>0</v>
      </c>
      <c r="AR226" s="568">
        <f t="shared" si="1030"/>
        <v>0</v>
      </c>
      <c r="AS226" s="262">
        <f t="shared" si="769"/>
        <v>0</v>
      </c>
      <c r="AT226" s="568">
        <f t="shared" ref="AT226:AU226" si="1031">SUM(AT227:AT231)</f>
        <v>0</v>
      </c>
      <c r="AU226" s="568">
        <f t="shared" si="1031"/>
        <v>0</v>
      </c>
      <c r="AV226" s="166">
        <f t="shared" si="732"/>
        <v>0</v>
      </c>
      <c r="AW226" s="262">
        <f t="shared" si="770"/>
        <v>0</v>
      </c>
      <c r="AX226" s="568">
        <f t="shared" ref="AX226" si="1032">SUM(AX227:AX231)</f>
        <v>0</v>
      </c>
      <c r="AY226" s="568">
        <f t="shared" ref="AY226" si="1033">SUM(AY227:AY231)</f>
        <v>0</v>
      </c>
      <c r="AZ226" s="166">
        <f t="shared" si="771"/>
        <v>702000</v>
      </c>
      <c r="BA226" s="262">
        <f t="shared" si="772"/>
        <v>702000</v>
      </c>
      <c r="BB226" s="568">
        <f t="shared" ref="BB226:BC226" si="1034">SUM(BB227:BB231)</f>
        <v>0</v>
      </c>
      <c r="BC226" s="568">
        <f t="shared" si="1034"/>
        <v>702000</v>
      </c>
    </row>
    <row r="227" spans="1:55" ht="13.8" outlineLevel="3">
      <c r="A227" s="131"/>
      <c r="B227" s="20"/>
      <c r="D227" s="19"/>
      <c r="E227" s="63"/>
      <c r="F227" s="136" t="s">
        <v>682</v>
      </c>
      <c r="G227" s="27" t="s">
        <v>930</v>
      </c>
      <c r="H227" s="164">
        <f t="shared" si="971"/>
        <v>516000</v>
      </c>
      <c r="I227" s="260">
        <f t="shared" si="759"/>
        <v>0</v>
      </c>
      <c r="J227" s="167"/>
      <c r="K227" s="167"/>
      <c r="L227" s="264"/>
      <c r="M227" s="264"/>
      <c r="N227" s="166">
        <f t="shared" si="940"/>
        <v>0</v>
      </c>
      <c r="O227" s="262">
        <f t="shared" si="941"/>
        <v>0</v>
      </c>
      <c r="P227" s="167"/>
      <c r="Q227" s="167"/>
      <c r="R227" s="262">
        <f t="shared" si="942"/>
        <v>0</v>
      </c>
      <c r="S227" s="167"/>
      <c r="T227" s="167"/>
      <c r="U227" s="166">
        <f t="shared" si="998"/>
        <v>0</v>
      </c>
      <c r="V227" s="262">
        <f t="shared" si="760"/>
        <v>0</v>
      </c>
      <c r="W227" s="167"/>
      <c r="X227" s="167"/>
      <c r="Y227" s="262">
        <f t="shared" si="761"/>
        <v>0</v>
      </c>
      <c r="Z227" s="167"/>
      <c r="AA227" s="167"/>
      <c r="AB227" s="262">
        <f t="shared" si="762"/>
        <v>0</v>
      </c>
      <c r="AC227" s="167"/>
      <c r="AD227" s="167"/>
      <c r="AE227" s="262">
        <f t="shared" si="763"/>
        <v>0</v>
      </c>
      <c r="AF227" s="167"/>
      <c r="AG227" s="167"/>
      <c r="AH227" s="166">
        <f t="shared" si="764"/>
        <v>0</v>
      </c>
      <c r="AI227" s="262">
        <f t="shared" si="765"/>
        <v>0</v>
      </c>
      <c r="AJ227" s="167"/>
      <c r="AK227" s="167"/>
      <c r="AL227" s="166">
        <f t="shared" si="766"/>
        <v>0</v>
      </c>
      <c r="AM227" s="262">
        <f t="shared" si="767"/>
        <v>0</v>
      </c>
      <c r="AN227" s="167"/>
      <c r="AO227" s="167"/>
      <c r="AP227" s="262">
        <f t="shared" si="768"/>
        <v>0</v>
      </c>
      <c r="AQ227" s="167"/>
      <c r="AR227" s="167"/>
      <c r="AS227" s="262">
        <f t="shared" si="769"/>
        <v>0</v>
      </c>
      <c r="AT227" s="167"/>
      <c r="AU227" s="167"/>
      <c r="AV227" s="166">
        <f t="shared" si="732"/>
        <v>0</v>
      </c>
      <c r="AW227" s="262">
        <f t="shared" si="770"/>
        <v>0</v>
      </c>
      <c r="AX227" s="167"/>
      <c r="AY227" s="167"/>
      <c r="AZ227" s="166">
        <f t="shared" si="771"/>
        <v>516000</v>
      </c>
      <c r="BA227" s="262">
        <f t="shared" si="772"/>
        <v>516000</v>
      </c>
      <c r="BB227" s="167"/>
      <c r="BC227" s="167">
        <v>516000</v>
      </c>
    </row>
    <row r="228" spans="1:55" ht="13.8" outlineLevel="3">
      <c r="A228" s="131"/>
      <c r="B228" s="20"/>
      <c r="D228" s="19"/>
      <c r="E228" s="63"/>
      <c r="F228" s="136" t="s">
        <v>683</v>
      </c>
      <c r="G228" s="27" t="s">
        <v>731</v>
      </c>
      <c r="H228" s="164">
        <f t="shared" si="971"/>
        <v>0</v>
      </c>
      <c r="I228" s="260">
        <f t="shared" si="759"/>
        <v>0</v>
      </c>
      <c r="J228" s="167"/>
      <c r="K228" s="167"/>
      <c r="L228" s="264"/>
      <c r="M228" s="264"/>
      <c r="N228" s="166">
        <f t="shared" si="940"/>
        <v>0</v>
      </c>
      <c r="O228" s="262">
        <f t="shared" si="941"/>
        <v>0</v>
      </c>
      <c r="P228" s="167"/>
      <c r="Q228" s="167"/>
      <c r="R228" s="262">
        <f t="shared" si="942"/>
        <v>0</v>
      </c>
      <c r="S228" s="167"/>
      <c r="T228" s="167"/>
      <c r="U228" s="166">
        <f t="shared" si="998"/>
        <v>0</v>
      </c>
      <c r="V228" s="262">
        <f t="shared" si="760"/>
        <v>0</v>
      </c>
      <c r="W228" s="167"/>
      <c r="X228" s="167"/>
      <c r="Y228" s="262">
        <f t="shared" si="761"/>
        <v>0</v>
      </c>
      <c r="Z228" s="167"/>
      <c r="AA228" s="167"/>
      <c r="AB228" s="262">
        <f t="shared" si="762"/>
        <v>0</v>
      </c>
      <c r="AC228" s="167"/>
      <c r="AD228" s="167"/>
      <c r="AE228" s="262">
        <f t="shared" si="763"/>
        <v>0</v>
      </c>
      <c r="AF228" s="167"/>
      <c r="AG228" s="167"/>
      <c r="AH228" s="166">
        <f t="shared" si="764"/>
        <v>0</v>
      </c>
      <c r="AI228" s="262">
        <f t="shared" si="765"/>
        <v>0</v>
      </c>
      <c r="AJ228" s="167"/>
      <c r="AK228" s="167"/>
      <c r="AL228" s="166">
        <f t="shared" si="766"/>
        <v>0</v>
      </c>
      <c r="AM228" s="262">
        <f t="shared" si="767"/>
        <v>0</v>
      </c>
      <c r="AN228" s="167"/>
      <c r="AO228" s="167"/>
      <c r="AP228" s="262">
        <f t="shared" si="768"/>
        <v>0</v>
      </c>
      <c r="AQ228" s="167"/>
      <c r="AR228" s="167"/>
      <c r="AS228" s="262">
        <f t="shared" si="769"/>
        <v>0</v>
      </c>
      <c r="AT228" s="167"/>
      <c r="AU228" s="167"/>
      <c r="AV228" s="166">
        <f t="shared" si="732"/>
        <v>0</v>
      </c>
      <c r="AW228" s="262">
        <f t="shared" si="770"/>
        <v>0</v>
      </c>
      <c r="AX228" s="167"/>
      <c r="AY228" s="167"/>
      <c r="AZ228" s="166">
        <f t="shared" si="771"/>
        <v>0</v>
      </c>
      <c r="BA228" s="262">
        <f t="shared" si="772"/>
        <v>0</v>
      </c>
      <c r="BB228" s="167"/>
      <c r="BC228" s="167"/>
    </row>
    <row r="229" spans="1:55" ht="13.8" outlineLevel="3">
      <c r="A229" s="131"/>
      <c r="B229" s="20"/>
      <c r="D229" s="19"/>
      <c r="E229" s="63"/>
      <c r="F229" s="136" t="s">
        <v>684</v>
      </c>
      <c r="G229" s="27" t="s">
        <v>931</v>
      </c>
      <c r="H229" s="164">
        <f t="shared" si="971"/>
        <v>90000</v>
      </c>
      <c r="I229" s="260">
        <f t="shared" ref="I229" si="1035">SUM(J229:M229)</f>
        <v>0</v>
      </c>
      <c r="J229" s="167"/>
      <c r="K229" s="167"/>
      <c r="L229" s="264"/>
      <c r="M229" s="264"/>
      <c r="N229" s="166">
        <f t="shared" si="940"/>
        <v>0</v>
      </c>
      <c r="O229" s="262">
        <f t="shared" si="941"/>
        <v>0</v>
      </c>
      <c r="P229" s="167"/>
      <c r="Q229" s="167"/>
      <c r="R229" s="262">
        <f t="shared" si="942"/>
        <v>0</v>
      </c>
      <c r="S229" s="167"/>
      <c r="T229" s="167"/>
      <c r="U229" s="166">
        <f t="shared" si="998"/>
        <v>0</v>
      </c>
      <c r="V229" s="262">
        <f t="shared" ref="V229" si="1036">SUM(W229:X229)</f>
        <v>0</v>
      </c>
      <c r="W229" s="167"/>
      <c r="X229" s="167"/>
      <c r="Y229" s="262">
        <f t="shared" ref="Y229" si="1037">SUM(Z229:AA229)</f>
        <v>0</v>
      </c>
      <c r="Z229" s="167"/>
      <c r="AA229" s="167"/>
      <c r="AB229" s="262">
        <f t="shared" ref="AB229" si="1038">SUM(AC229:AD229)</f>
        <v>0</v>
      </c>
      <c r="AC229" s="167"/>
      <c r="AD229" s="167"/>
      <c r="AE229" s="262">
        <f t="shared" ref="AE229" si="1039">SUM(AF229:AG229)</f>
        <v>0</v>
      </c>
      <c r="AF229" s="167"/>
      <c r="AG229" s="167"/>
      <c r="AH229" s="166">
        <f t="shared" ref="AH229" si="1040">SUM(AI229)</f>
        <v>0</v>
      </c>
      <c r="AI229" s="262">
        <f t="shared" ref="AI229" si="1041">SUM(AJ229:AK229)</f>
        <v>0</v>
      </c>
      <c r="AJ229" s="167"/>
      <c r="AK229" s="167"/>
      <c r="AL229" s="166">
        <f t="shared" ref="AL229" si="1042">SUM(AM229,AS229,AP229)</f>
        <v>0</v>
      </c>
      <c r="AM229" s="262">
        <f t="shared" ref="AM229" si="1043">SUM(AN229:AO229)</f>
        <v>0</v>
      </c>
      <c r="AN229" s="167"/>
      <c r="AO229" s="167"/>
      <c r="AP229" s="262">
        <f t="shared" ref="AP229" si="1044">SUM(AQ229:AR229)</f>
        <v>0</v>
      </c>
      <c r="AQ229" s="167"/>
      <c r="AR229" s="167"/>
      <c r="AS229" s="262">
        <f t="shared" ref="AS229" si="1045">SUM(AT229:AU229)</f>
        <v>0</v>
      </c>
      <c r="AT229" s="167"/>
      <c r="AU229" s="167"/>
      <c r="AV229" s="166">
        <f t="shared" ref="AV229" si="1046">SUM(AW229)</f>
        <v>0</v>
      </c>
      <c r="AW229" s="262">
        <f t="shared" ref="AW229" si="1047">SUM(AX229:AY229)</f>
        <v>0</v>
      </c>
      <c r="AX229" s="167"/>
      <c r="AY229" s="167"/>
      <c r="AZ229" s="166">
        <f t="shared" ref="AZ229" si="1048">SUM(BA229)</f>
        <v>90000</v>
      </c>
      <c r="BA229" s="262">
        <f t="shared" ref="BA229" si="1049">SUM(BB229:BC229)</f>
        <v>90000</v>
      </c>
      <c r="BB229" s="167"/>
      <c r="BC229" s="167">
        <v>90000</v>
      </c>
    </row>
    <row r="230" spans="1:55" s="398" customFormat="1" ht="13.8" outlineLevel="3">
      <c r="A230" s="399"/>
      <c r="B230" s="400"/>
      <c r="D230" s="401"/>
      <c r="E230" s="402"/>
      <c r="F230" s="385" t="s">
        <v>690</v>
      </c>
      <c r="G230" s="378" t="s">
        <v>932</v>
      </c>
      <c r="H230" s="403">
        <f t="shared" si="971"/>
        <v>0</v>
      </c>
      <c r="I230" s="260">
        <f t="shared" si="759"/>
        <v>0</v>
      </c>
      <c r="J230" s="167"/>
      <c r="K230" s="167"/>
      <c r="L230" s="264"/>
      <c r="M230" s="264"/>
      <c r="N230" s="166">
        <f t="shared" si="940"/>
        <v>0</v>
      </c>
      <c r="O230" s="262">
        <f t="shared" si="941"/>
        <v>0</v>
      </c>
      <c r="P230" s="167"/>
      <c r="Q230" s="167"/>
      <c r="R230" s="262">
        <f t="shared" si="942"/>
        <v>0</v>
      </c>
      <c r="S230" s="167"/>
      <c r="T230" s="167"/>
      <c r="U230" s="166">
        <f t="shared" si="998"/>
        <v>0</v>
      </c>
      <c r="V230" s="262">
        <f t="shared" si="760"/>
        <v>0</v>
      </c>
      <c r="W230" s="167"/>
      <c r="X230" s="167"/>
      <c r="Y230" s="262">
        <f t="shared" si="761"/>
        <v>0</v>
      </c>
      <c r="Z230" s="167"/>
      <c r="AA230" s="167"/>
      <c r="AB230" s="262">
        <f t="shared" si="762"/>
        <v>0</v>
      </c>
      <c r="AC230" s="167"/>
      <c r="AD230" s="167"/>
      <c r="AE230" s="262">
        <f t="shared" si="763"/>
        <v>0</v>
      </c>
      <c r="AF230" s="167"/>
      <c r="AG230" s="167"/>
      <c r="AH230" s="166">
        <f t="shared" si="764"/>
        <v>0</v>
      </c>
      <c r="AI230" s="262">
        <f t="shared" si="765"/>
        <v>0</v>
      </c>
      <c r="AJ230" s="167"/>
      <c r="AK230" s="167"/>
      <c r="AL230" s="166">
        <f t="shared" si="766"/>
        <v>0</v>
      </c>
      <c r="AM230" s="262">
        <f t="shared" si="767"/>
        <v>0</v>
      </c>
      <c r="AN230" s="167"/>
      <c r="AO230" s="167"/>
      <c r="AP230" s="262">
        <f t="shared" si="768"/>
        <v>0</v>
      </c>
      <c r="AQ230" s="167"/>
      <c r="AR230" s="167"/>
      <c r="AS230" s="262">
        <f t="shared" si="769"/>
        <v>0</v>
      </c>
      <c r="AT230" s="167"/>
      <c r="AU230" s="167"/>
      <c r="AV230" s="166">
        <f t="shared" ref="AV230:AV303" si="1050">SUM(AW230)</f>
        <v>0</v>
      </c>
      <c r="AW230" s="262">
        <f t="shared" si="770"/>
        <v>0</v>
      </c>
      <c r="AX230" s="167"/>
      <c r="AY230" s="167"/>
      <c r="AZ230" s="166">
        <f t="shared" si="771"/>
        <v>0</v>
      </c>
      <c r="BA230" s="262">
        <f t="shared" si="772"/>
        <v>0</v>
      </c>
      <c r="BB230" s="167"/>
      <c r="BC230" s="167">
        <v>0</v>
      </c>
    </row>
    <row r="231" spans="1:55" ht="13.8" outlineLevel="3">
      <c r="A231" s="131"/>
      <c r="B231" s="20"/>
      <c r="D231" s="19"/>
      <c r="E231" s="63"/>
      <c r="F231" s="136" t="s">
        <v>685</v>
      </c>
      <c r="G231" s="27" t="s">
        <v>763</v>
      </c>
      <c r="H231" s="164">
        <f t="shared" si="971"/>
        <v>96000</v>
      </c>
      <c r="I231" s="260">
        <f t="shared" si="759"/>
        <v>0</v>
      </c>
      <c r="J231" s="167"/>
      <c r="K231" s="167"/>
      <c r="L231" s="264"/>
      <c r="M231" s="264"/>
      <c r="N231" s="166">
        <f t="shared" si="940"/>
        <v>0</v>
      </c>
      <c r="O231" s="262">
        <f t="shared" si="941"/>
        <v>0</v>
      </c>
      <c r="P231" s="167"/>
      <c r="Q231" s="167"/>
      <c r="R231" s="262">
        <f t="shared" si="942"/>
        <v>0</v>
      </c>
      <c r="S231" s="167"/>
      <c r="T231" s="167"/>
      <c r="U231" s="166">
        <f t="shared" si="998"/>
        <v>0</v>
      </c>
      <c r="V231" s="262">
        <f t="shared" si="760"/>
        <v>0</v>
      </c>
      <c r="W231" s="167"/>
      <c r="X231" s="167"/>
      <c r="Y231" s="262">
        <f t="shared" si="761"/>
        <v>0</v>
      </c>
      <c r="Z231" s="167"/>
      <c r="AA231" s="167"/>
      <c r="AB231" s="262">
        <f t="shared" si="762"/>
        <v>0</v>
      </c>
      <c r="AC231" s="167"/>
      <c r="AD231" s="167"/>
      <c r="AE231" s="262">
        <f t="shared" si="763"/>
        <v>0</v>
      </c>
      <c r="AF231" s="167"/>
      <c r="AG231" s="167"/>
      <c r="AH231" s="166">
        <f t="shared" si="764"/>
        <v>0</v>
      </c>
      <c r="AI231" s="262">
        <f t="shared" si="765"/>
        <v>0</v>
      </c>
      <c r="AJ231" s="167"/>
      <c r="AK231" s="167"/>
      <c r="AL231" s="166">
        <f t="shared" si="766"/>
        <v>0</v>
      </c>
      <c r="AM231" s="262">
        <f t="shared" si="767"/>
        <v>0</v>
      </c>
      <c r="AN231" s="167"/>
      <c r="AO231" s="167"/>
      <c r="AP231" s="262">
        <f t="shared" si="768"/>
        <v>0</v>
      </c>
      <c r="AQ231" s="167"/>
      <c r="AR231" s="167"/>
      <c r="AS231" s="262">
        <f t="shared" si="769"/>
        <v>0</v>
      </c>
      <c r="AT231" s="167"/>
      <c r="AU231" s="167"/>
      <c r="AV231" s="166">
        <f t="shared" si="1050"/>
        <v>0</v>
      </c>
      <c r="AW231" s="262">
        <f t="shared" si="770"/>
        <v>0</v>
      </c>
      <c r="AX231" s="167"/>
      <c r="AY231" s="167"/>
      <c r="AZ231" s="166">
        <f t="shared" si="771"/>
        <v>96000</v>
      </c>
      <c r="BA231" s="262">
        <f t="shared" si="772"/>
        <v>96000</v>
      </c>
      <c r="BB231" s="167"/>
      <c r="BC231" s="167">
        <v>96000</v>
      </c>
    </row>
    <row r="232" spans="1:55" s="130" customFormat="1" ht="13.8">
      <c r="A232" s="127"/>
      <c r="B232" s="18" t="s">
        <v>140</v>
      </c>
      <c r="C232" s="12" t="s">
        <v>40</v>
      </c>
      <c r="D232" s="11"/>
      <c r="E232" s="134"/>
      <c r="F232" s="14"/>
      <c r="G232" s="134"/>
      <c r="H232" s="164">
        <f t="shared" si="971"/>
        <v>100000</v>
      </c>
      <c r="I232" s="260">
        <f t="shared" si="759"/>
        <v>100000</v>
      </c>
      <c r="J232" s="168">
        <f>SUM(J233)</f>
        <v>100000</v>
      </c>
      <c r="K232" s="168">
        <f>SUM(K233)</f>
        <v>0</v>
      </c>
      <c r="L232" s="263">
        <f>SUM(L233)</f>
        <v>0</v>
      </c>
      <c r="M232" s="263">
        <f>SUM(M233)</f>
        <v>0</v>
      </c>
      <c r="N232" s="166">
        <f t="shared" si="940"/>
        <v>0</v>
      </c>
      <c r="O232" s="262">
        <f t="shared" si="941"/>
        <v>0</v>
      </c>
      <c r="P232" s="567">
        <f>SUM(P233)</f>
        <v>0</v>
      </c>
      <c r="Q232" s="567">
        <f>SUM(Q233)</f>
        <v>0</v>
      </c>
      <c r="R232" s="262">
        <f t="shared" si="942"/>
        <v>0</v>
      </c>
      <c r="S232" s="567">
        <f>SUM(S233)</f>
        <v>0</v>
      </c>
      <c r="T232" s="567">
        <f>SUM(T233)</f>
        <v>0</v>
      </c>
      <c r="U232" s="166">
        <f t="shared" si="998"/>
        <v>0</v>
      </c>
      <c r="V232" s="262">
        <f t="shared" si="760"/>
        <v>0</v>
      </c>
      <c r="W232" s="567">
        <f>SUM(W233)</f>
        <v>0</v>
      </c>
      <c r="X232" s="567">
        <f>SUM(X233)</f>
        <v>0</v>
      </c>
      <c r="Y232" s="262">
        <f t="shared" si="761"/>
        <v>0</v>
      </c>
      <c r="Z232" s="567">
        <f t="shared" ref="Z232:AA232" si="1051">SUM(Z233)</f>
        <v>0</v>
      </c>
      <c r="AA232" s="567">
        <f t="shared" si="1051"/>
        <v>0</v>
      </c>
      <c r="AB232" s="262">
        <f t="shared" si="762"/>
        <v>0</v>
      </c>
      <c r="AC232" s="567">
        <f t="shared" ref="AC232:AD232" si="1052">SUM(AC233)</f>
        <v>0</v>
      </c>
      <c r="AD232" s="567">
        <f t="shared" si="1052"/>
        <v>0</v>
      </c>
      <c r="AE232" s="262">
        <f t="shared" si="763"/>
        <v>0</v>
      </c>
      <c r="AF232" s="567">
        <f t="shared" ref="AF232" si="1053">SUM(AF233)</f>
        <v>0</v>
      </c>
      <c r="AG232" s="567">
        <f t="shared" ref="AG232" si="1054">SUM(AG233)</f>
        <v>0</v>
      </c>
      <c r="AH232" s="166">
        <f t="shared" si="764"/>
        <v>0</v>
      </c>
      <c r="AI232" s="262">
        <f t="shared" si="765"/>
        <v>0</v>
      </c>
      <c r="AJ232" s="567">
        <f t="shared" ref="AJ232:AK232" si="1055">SUM(AJ233)</f>
        <v>0</v>
      </c>
      <c r="AK232" s="567">
        <f t="shared" si="1055"/>
        <v>0</v>
      </c>
      <c r="AL232" s="166">
        <f t="shared" si="766"/>
        <v>0</v>
      </c>
      <c r="AM232" s="262">
        <f t="shared" si="767"/>
        <v>0</v>
      </c>
      <c r="AN232" s="567">
        <f t="shared" ref="AN232" si="1056">SUM(AN233)</f>
        <v>0</v>
      </c>
      <c r="AO232" s="567">
        <f t="shared" ref="AO232" si="1057">SUM(AO233)</f>
        <v>0</v>
      </c>
      <c r="AP232" s="262">
        <f t="shared" si="768"/>
        <v>0</v>
      </c>
      <c r="AQ232" s="567">
        <f t="shared" ref="AQ232:AR232" si="1058">SUM(AQ233)</f>
        <v>0</v>
      </c>
      <c r="AR232" s="567">
        <f t="shared" si="1058"/>
        <v>0</v>
      </c>
      <c r="AS232" s="262">
        <f t="shared" si="769"/>
        <v>0</v>
      </c>
      <c r="AT232" s="567">
        <f t="shared" ref="AT232:AU232" si="1059">SUM(AT233)</f>
        <v>0</v>
      </c>
      <c r="AU232" s="567">
        <f t="shared" si="1059"/>
        <v>0</v>
      </c>
      <c r="AV232" s="166">
        <f t="shared" si="1050"/>
        <v>0</v>
      </c>
      <c r="AW232" s="262">
        <f t="shared" si="770"/>
        <v>0</v>
      </c>
      <c r="AX232" s="567">
        <f t="shared" ref="AX232:AY232" si="1060">SUM(AX233)</f>
        <v>0</v>
      </c>
      <c r="AY232" s="567">
        <f t="shared" si="1060"/>
        <v>0</v>
      </c>
      <c r="AZ232" s="166">
        <f t="shared" si="771"/>
        <v>0</v>
      </c>
      <c r="BA232" s="262">
        <f t="shared" si="772"/>
        <v>0</v>
      </c>
      <c r="BB232" s="567">
        <f t="shared" ref="BB232:BC232" si="1061">SUM(BB233)</f>
        <v>0</v>
      </c>
      <c r="BC232" s="567">
        <f t="shared" si="1061"/>
        <v>0</v>
      </c>
    </row>
    <row r="233" spans="1:55" ht="13.8" outlineLevel="1">
      <c r="A233" s="131"/>
      <c r="B233" s="18"/>
      <c r="C233" s="58"/>
      <c r="D233" s="22" t="s">
        <v>140</v>
      </c>
      <c r="E233" s="30" t="s">
        <v>40</v>
      </c>
      <c r="F233" s="22"/>
      <c r="G233" s="30"/>
      <c r="H233" s="164">
        <f t="shared" si="971"/>
        <v>100000</v>
      </c>
      <c r="I233" s="260">
        <f t="shared" si="759"/>
        <v>100000</v>
      </c>
      <c r="J233" s="167">
        <v>100000</v>
      </c>
      <c r="K233" s="167"/>
      <c r="L233" s="264"/>
      <c r="M233" s="264"/>
      <c r="N233" s="166">
        <f t="shared" si="940"/>
        <v>0</v>
      </c>
      <c r="O233" s="262">
        <f t="shared" si="941"/>
        <v>0</v>
      </c>
      <c r="P233" s="167"/>
      <c r="Q233" s="167"/>
      <c r="R233" s="262">
        <f t="shared" si="942"/>
        <v>0</v>
      </c>
      <c r="S233" s="167"/>
      <c r="T233" s="167"/>
      <c r="U233" s="166">
        <f t="shared" si="998"/>
        <v>0</v>
      </c>
      <c r="V233" s="262">
        <f t="shared" si="760"/>
        <v>0</v>
      </c>
      <c r="W233" s="167"/>
      <c r="X233" s="167"/>
      <c r="Y233" s="262">
        <f t="shared" si="761"/>
        <v>0</v>
      </c>
      <c r="Z233" s="167"/>
      <c r="AA233" s="167"/>
      <c r="AB233" s="262">
        <f t="shared" si="762"/>
        <v>0</v>
      </c>
      <c r="AC233" s="167"/>
      <c r="AD233" s="167"/>
      <c r="AE233" s="262">
        <f t="shared" si="763"/>
        <v>0</v>
      </c>
      <c r="AF233" s="167"/>
      <c r="AG233" s="167"/>
      <c r="AH233" s="166">
        <f t="shared" si="764"/>
        <v>0</v>
      </c>
      <c r="AI233" s="262">
        <f t="shared" si="765"/>
        <v>0</v>
      </c>
      <c r="AJ233" s="167"/>
      <c r="AK233" s="167"/>
      <c r="AL233" s="166">
        <f t="shared" si="766"/>
        <v>0</v>
      </c>
      <c r="AM233" s="262">
        <f t="shared" si="767"/>
        <v>0</v>
      </c>
      <c r="AN233" s="167"/>
      <c r="AO233" s="167"/>
      <c r="AP233" s="262">
        <f t="shared" si="768"/>
        <v>0</v>
      </c>
      <c r="AQ233" s="167"/>
      <c r="AR233" s="167"/>
      <c r="AS233" s="262">
        <f t="shared" si="769"/>
        <v>0</v>
      </c>
      <c r="AT233" s="167"/>
      <c r="AU233" s="167"/>
      <c r="AV233" s="166">
        <f t="shared" si="1050"/>
        <v>0</v>
      </c>
      <c r="AW233" s="262">
        <f t="shared" si="770"/>
        <v>0</v>
      </c>
      <c r="AX233" s="167"/>
      <c r="AY233" s="167"/>
      <c r="AZ233" s="166">
        <f t="shared" si="771"/>
        <v>0</v>
      </c>
      <c r="BA233" s="262">
        <f t="shared" si="772"/>
        <v>0</v>
      </c>
      <c r="BB233" s="167"/>
      <c r="BC233" s="167"/>
    </row>
    <row r="234" spans="1:55" s="130" customFormat="1" ht="13.8">
      <c r="A234" s="127"/>
      <c r="B234" s="18" t="s">
        <v>446</v>
      </c>
      <c r="C234" s="12" t="s">
        <v>11</v>
      </c>
      <c r="D234" s="11"/>
      <c r="E234" s="134"/>
      <c r="F234" s="14"/>
      <c r="G234" s="134"/>
      <c r="H234" s="164">
        <f t="shared" si="971"/>
        <v>2601000</v>
      </c>
      <c r="I234" s="260">
        <f t="shared" si="759"/>
        <v>1080000</v>
      </c>
      <c r="J234" s="168">
        <f>SUM(J235:J237,J243)</f>
        <v>50000</v>
      </c>
      <c r="K234" s="168">
        <f>SUM(K235:K237,K243)</f>
        <v>0</v>
      </c>
      <c r="L234" s="263">
        <f>SUM(L235:L237,L243)</f>
        <v>0</v>
      </c>
      <c r="M234" s="263">
        <f>SUM(M235:M237,M243)</f>
        <v>1030000</v>
      </c>
      <c r="N234" s="166">
        <f t="shared" si="940"/>
        <v>0</v>
      </c>
      <c r="O234" s="262">
        <f t="shared" si="941"/>
        <v>0</v>
      </c>
      <c r="P234" s="567">
        <f>SUM(P235:P237,P243)</f>
        <v>0</v>
      </c>
      <c r="Q234" s="567">
        <f>SUM(Q235:Q237,Q243)</f>
        <v>0</v>
      </c>
      <c r="R234" s="262">
        <f t="shared" si="942"/>
        <v>0</v>
      </c>
      <c r="S234" s="567">
        <f>SUM(S235:S237,S243)</f>
        <v>0</v>
      </c>
      <c r="T234" s="567">
        <f>SUM(T235:T237,T243)</f>
        <v>0</v>
      </c>
      <c r="U234" s="166">
        <f t="shared" si="998"/>
        <v>0</v>
      </c>
      <c r="V234" s="262">
        <f t="shared" si="760"/>
        <v>0</v>
      </c>
      <c r="W234" s="567">
        <f>SUM(W235:W237,W243)</f>
        <v>0</v>
      </c>
      <c r="X234" s="567">
        <f>SUM(X235:X237,X243)</f>
        <v>0</v>
      </c>
      <c r="Y234" s="262">
        <f t="shared" si="761"/>
        <v>0</v>
      </c>
      <c r="Z234" s="567">
        <f t="shared" ref="Z234:AA234" si="1062">SUM(Z235:Z237,Z243)</f>
        <v>0</v>
      </c>
      <c r="AA234" s="567">
        <f t="shared" si="1062"/>
        <v>0</v>
      </c>
      <c r="AB234" s="262">
        <f t="shared" si="762"/>
        <v>0</v>
      </c>
      <c r="AC234" s="567">
        <f t="shared" ref="AC234:AD234" si="1063">SUM(AC235:AC237,AC243)</f>
        <v>0</v>
      </c>
      <c r="AD234" s="567">
        <f t="shared" si="1063"/>
        <v>0</v>
      </c>
      <c r="AE234" s="262">
        <f t="shared" si="763"/>
        <v>0</v>
      </c>
      <c r="AF234" s="567">
        <f t="shared" ref="AF234" si="1064">SUM(AF235:AF237,AF243)</f>
        <v>0</v>
      </c>
      <c r="AG234" s="567">
        <f t="shared" ref="AG234" si="1065">SUM(AG235:AG237,AG243)</f>
        <v>0</v>
      </c>
      <c r="AH234" s="166">
        <f t="shared" si="764"/>
        <v>0</v>
      </c>
      <c r="AI234" s="262">
        <f t="shared" si="765"/>
        <v>0</v>
      </c>
      <c r="AJ234" s="567">
        <f t="shared" ref="AJ234:AK234" si="1066">SUM(AJ235:AJ237,AJ243)</f>
        <v>0</v>
      </c>
      <c r="AK234" s="567">
        <f t="shared" si="1066"/>
        <v>0</v>
      </c>
      <c r="AL234" s="166">
        <f t="shared" si="766"/>
        <v>9000</v>
      </c>
      <c r="AM234" s="262">
        <f t="shared" si="767"/>
        <v>3000</v>
      </c>
      <c r="AN234" s="567">
        <f t="shared" ref="AN234" si="1067">SUM(AN235:AN237,AN243)</f>
        <v>0</v>
      </c>
      <c r="AO234" s="567">
        <f t="shared" ref="AO234" si="1068">SUM(AO235:AO237,AO243)</f>
        <v>3000</v>
      </c>
      <c r="AP234" s="262">
        <f t="shared" si="768"/>
        <v>3000</v>
      </c>
      <c r="AQ234" s="567">
        <f t="shared" ref="AQ234:AR234" si="1069">SUM(AQ235:AQ237,AQ243)</f>
        <v>0</v>
      </c>
      <c r="AR234" s="567">
        <f t="shared" si="1069"/>
        <v>3000</v>
      </c>
      <c r="AS234" s="262">
        <f t="shared" si="769"/>
        <v>3000</v>
      </c>
      <c r="AT234" s="567">
        <f t="shared" ref="AT234:AU234" si="1070">SUM(AT235:AT237,AT243)</f>
        <v>0</v>
      </c>
      <c r="AU234" s="567">
        <f t="shared" si="1070"/>
        <v>3000</v>
      </c>
      <c r="AV234" s="166">
        <f t="shared" si="1050"/>
        <v>0</v>
      </c>
      <c r="AW234" s="262">
        <f t="shared" si="770"/>
        <v>0</v>
      </c>
      <c r="AX234" s="567">
        <f t="shared" ref="AX234:AY234" si="1071">SUM(AX235:AX237,AX243)</f>
        <v>0</v>
      </c>
      <c r="AY234" s="567">
        <f t="shared" si="1071"/>
        <v>0</v>
      </c>
      <c r="AZ234" s="166">
        <f t="shared" si="771"/>
        <v>1512000</v>
      </c>
      <c r="BA234" s="262">
        <f t="shared" si="772"/>
        <v>1512000</v>
      </c>
      <c r="BB234" s="567">
        <f t="shared" ref="BB234:BC234" si="1072">SUM(BB235:BB237,BB243)</f>
        <v>0</v>
      </c>
      <c r="BC234" s="567">
        <f t="shared" si="1072"/>
        <v>1512000</v>
      </c>
    </row>
    <row r="235" spans="1:55" ht="13.8" outlineLevel="1">
      <c r="A235" s="131"/>
      <c r="B235" s="19"/>
      <c r="C235" s="63"/>
      <c r="D235" s="22" t="s">
        <v>141</v>
      </c>
      <c r="E235" s="30" t="s">
        <v>95</v>
      </c>
      <c r="F235" s="22"/>
      <c r="G235" s="30"/>
      <c r="H235" s="164">
        <f t="shared" si="971"/>
        <v>1159000</v>
      </c>
      <c r="I235" s="260">
        <f t="shared" si="759"/>
        <v>1030000</v>
      </c>
      <c r="J235" s="167"/>
      <c r="K235" s="167"/>
      <c r="L235" s="264"/>
      <c r="M235" s="264">
        <v>1030000</v>
      </c>
      <c r="N235" s="166">
        <f t="shared" si="940"/>
        <v>0</v>
      </c>
      <c r="O235" s="262">
        <f t="shared" si="941"/>
        <v>0</v>
      </c>
      <c r="P235" s="167"/>
      <c r="Q235" s="167"/>
      <c r="R235" s="262">
        <f t="shared" si="942"/>
        <v>0</v>
      </c>
      <c r="S235" s="167"/>
      <c r="T235" s="167"/>
      <c r="U235" s="166">
        <f t="shared" si="998"/>
        <v>0</v>
      </c>
      <c r="V235" s="262">
        <f t="shared" si="760"/>
        <v>0</v>
      </c>
      <c r="W235" s="167"/>
      <c r="X235" s="167"/>
      <c r="Y235" s="262">
        <f t="shared" si="761"/>
        <v>0</v>
      </c>
      <c r="Z235" s="167"/>
      <c r="AA235" s="167"/>
      <c r="AB235" s="262">
        <f t="shared" si="762"/>
        <v>0</v>
      </c>
      <c r="AC235" s="167"/>
      <c r="AD235" s="167"/>
      <c r="AE235" s="262">
        <f t="shared" si="763"/>
        <v>0</v>
      </c>
      <c r="AF235" s="167"/>
      <c r="AG235" s="167"/>
      <c r="AH235" s="166">
        <f t="shared" si="764"/>
        <v>0</v>
      </c>
      <c r="AI235" s="262">
        <f t="shared" si="765"/>
        <v>0</v>
      </c>
      <c r="AJ235" s="167"/>
      <c r="AK235" s="167"/>
      <c r="AL235" s="166">
        <f t="shared" si="766"/>
        <v>9000</v>
      </c>
      <c r="AM235" s="262">
        <f t="shared" si="767"/>
        <v>3000</v>
      </c>
      <c r="AN235" s="167"/>
      <c r="AO235" s="167">
        <v>3000</v>
      </c>
      <c r="AP235" s="262">
        <f t="shared" si="768"/>
        <v>3000</v>
      </c>
      <c r="AQ235" s="167"/>
      <c r="AR235" s="167">
        <v>3000</v>
      </c>
      <c r="AS235" s="262">
        <f t="shared" si="769"/>
        <v>3000</v>
      </c>
      <c r="AT235" s="167"/>
      <c r="AU235" s="167">
        <v>3000</v>
      </c>
      <c r="AV235" s="166">
        <f t="shared" si="1050"/>
        <v>0</v>
      </c>
      <c r="AW235" s="262">
        <f t="shared" si="770"/>
        <v>0</v>
      </c>
      <c r="AX235" s="167"/>
      <c r="AY235" s="167"/>
      <c r="AZ235" s="166">
        <f t="shared" si="771"/>
        <v>120000</v>
      </c>
      <c r="BA235" s="262">
        <f t="shared" si="772"/>
        <v>120000</v>
      </c>
      <c r="BB235" s="167"/>
      <c r="BC235" s="167">
        <v>120000</v>
      </c>
    </row>
    <row r="236" spans="1:55" ht="13.8" outlineLevel="1">
      <c r="A236" s="131"/>
      <c r="B236" s="20"/>
      <c r="D236" s="22" t="s">
        <v>142</v>
      </c>
      <c r="E236" s="30" t="s">
        <v>96</v>
      </c>
      <c r="F236" s="22"/>
      <c r="G236" s="30"/>
      <c r="H236" s="164">
        <f t="shared" si="971"/>
        <v>0</v>
      </c>
      <c r="I236" s="260">
        <f t="shared" si="759"/>
        <v>0</v>
      </c>
      <c r="J236" s="167"/>
      <c r="K236" s="167"/>
      <c r="L236" s="264"/>
      <c r="M236" s="264"/>
      <c r="N236" s="166">
        <f t="shared" si="940"/>
        <v>0</v>
      </c>
      <c r="O236" s="262">
        <f t="shared" si="941"/>
        <v>0</v>
      </c>
      <c r="P236" s="167"/>
      <c r="Q236" s="167"/>
      <c r="R236" s="262">
        <f t="shared" si="942"/>
        <v>0</v>
      </c>
      <c r="S236" s="167"/>
      <c r="T236" s="167"/>
      <c r="U236" s="166">
        <f t="shared" si="998"/>
        <v>0</v>
      </c>
      <c r="V236" s="262">
        <f t="shared" si="760"/>
        <v>0</v>
      </c>
      <c r="W236" s="167"/>
      <c r="X236" s="167"/>
      <c r="Y236" s="262">
        <f t="shared" si="761"/>
        <v>0</v>
      </c>
      <c r="Z236" s="167"/>
      <c r="AA236" s="167"/>
      <c r="AB236" s="262">
        <f t="shared" si="762"/>
        <v>0</v>
      </c>
      <c r="AC236" s="167"/>
      <c r="AD236" s="167"/>
      <c r="AE236" s="262">
        <f t="shared" si="763"/>
        <v>0</v>
      </c>
      <c r="AF236" s="167"/>
      <c r="AG236" s="167"/>
      <c r="AH236" s="166">
        <f t="shared" si="764"/>
        <v>0</v>
      </c>
      <c r="AI236" s="262">
        <f t="shared" si="765"/>
        <v>0</v>
      </c>
      <c r="AJ236" s="167"/>
      <c r="AK236" s="167"/>
      <c r="AL236" s="166">
        <f t="shared" si="766"/>
        <v>0</v>
      </c>
      <c r="AM236" s="262">
        <f t="shared" si="767"/>
        <v>0</v>
      </c>
      <c r="AN236" s="167"/>
      <c r="AO236" s="167"/>
      <c r="AP236" s="262">
        <f t="shared" si="768"/>
        <v>0</v>
      </c>
      <c r="AQ236" s="167"/>
      <c r="AR236" s="167"/>
      <c r="AS236" s="262">
        <f t="shared" si="769"/>
        <v>0</v>
      </c>
      <c r="AT236" s="167"/>
      <c r="AU236" s="167"/>
      <c r="AV236" s="166">
        <f t="shared" si="1050"/>
        <v>0</v>
      </c>
      <c r="AW236" s="262">
        <f t="shared" si="770"/>
        <v>0</v>
      </c>
      <c r="AX236" s="167"/>
      <c r="AY236" s="167"/>
      <c r="AZ236" s="166">
        <f t="shared" si="771"/>
        <v>0</v>
      </c>
      <c r="BA236" s="262">
        <f t="shared" si="772"/>
        <v>0</v>
      </c>
      <c r="BB236" s="167"/>
      <c r="BC236" s="167"/>
    </row>
    <row r="237" spans="1:55" ht="13.8" outlineLevel="2">
      <c r="A237" s="131"/>
      <c r="B237" s="20"/>
      <c r="D237" s="22" t="s">
        <v>853</v>
      </c>
      <c r="E237" s="30" t="s">
        <v>854</v>
      </c>
      <c r="F237" s="22"/>
      <c r="G237" s="30"/>
      <c r="H237" s="164">
        <f t="shared" si="971"/>
        <v>1442000</v>
      </c>
      <c r="I237" s="260">
        <f t="shared" si="759"/>
        <v>50000</v>
      </c>
      <c r="J237" s="169">
        <f>SUM(J238:J242)</f>
        <v>50000</v>
      </c>
      <c r="K237" s="169">
        <f>SUM(K238:K242)</f>
        <v>0</v>
      </c>
      <c r="L237" s="504">
        <f>SUM(L238:L242)</f>
        <v>0</v>
      </c>
      <c r="M237" s="504">
        <f>SUM(M238:M242)</f>
        <v>0</v>
      </c>
      <c r="N237" s="166">
        <f t="shared" si="940"/>
        <v>0</v>
      </c>
      <c r="O237" s="262">
        <f t="shared" si="941"/>
        <v>0</v>
      </c>
      <c r="P237" s="568">
        <f>SUM(P238:P242)</f>
        <v>0</v>
      </c>
      <c r="Q237" s="568">
        <f>SUM(Q238:Q242)</f>
        <v>0</v>
      </c>
      <c r="R237" s="262">
        <f t="shared" si="942"/>
        <v>0</v>
      </c>
      <c r="S237" s="568">
        <f>SUM(S238:S242)</f>
        <v>0</v>
      </c>
      <c r="T237" s="568">
        <f>SUM(T238:T242)</f>
        <v>0</v>
      </c>
      <c r="U237" s="166">
        <f t="shared" si="998"/>
        <v>0</v>
      </c>
      <c r="V237" s="262">
        <f t="shared" si="760"/>
        <v>0</v>
      </c>
      <c r="W237" s="568">
        <f>SUM(W238:W242)</f>
        <v>0</v>
      </c>
      <c r="X237" s="568">
        <f>SUM(X238:X242)</f>
        <v>0</v>
      </c>
      <c r="Y237" s="262">
        <f t="shared" si="761"/>
        <v>0</v>
      </c>
      <c r="Z237" s="568">
        <f t="shared" ref="Z237:AA237" si="1073">SUM(Z238:Z242)</f>
        <v>0</v>
      </c>
      <c r="AA237" s="568">
        <f t="shared" si="1073"/>
        <v>0</v>
      </c>
      <c r="AB237" s="262">
        <f t="shared" si="762"/>
        <v>0</v>
      </c>
      <c r="AC237" s="568">
        <f t="shared" ref="AC237:AD237" si="1074">SUM(AC238:AC242)</f>
        <v>0</v>
      </c>
      <c r="AD237" s="568">
        <f t="shared" si="1074"/>
        <v>0</v>
      </c>
      <c r="AE237" s="262">
        <f t="shared" si="763"/>
        <v>0</v>
      </c>
      <c r="AF237" s="568">
        <f t="shared" ref="AF237" si="1075">SUM(AF238:AF242)</f>
        <v>0</v>
      </c>
      <c r="AG237" s="568">
        <f t="shared" ref="AG237" si="1076">SUM(AG238:AG242)</f>
        <v>0</v>
      </c>
      <c r="AH237" s="166">
        <f t="shared" si="764"/>
        <v>0</v>
      </c>
      <c r="AI237" s="262">
        <f t="shared" si="765"/>
        <v>0</v>
      </c>
      <c r="AJ237" s="568">
        <f t="shared" ref="AJ237:AK237" si="1077">SUM(AJ238:AJ242)</f>
        <v>0</v>
      </c>
      <c r="AK237" s="568">
        <f t="shared" si="1077"/>
        <v>0</v>
      </c>
      <c r="AL237" s="166">
        <f t="shared" si="766"/>
        <v>0</v>
      </c>
      <c r="AM237" s="262">
        <f t="shared" si="767"/>
        <v>0</v>
      </c>
      <c r="AN237" s="568">
        <f t="shared" ref="AN237:AO237" si="1078">SUM(AN238:AN242)</f>
        <v>0</v>
      </c>
      <c r="AO237" s="568">
        <f t="shared" si="1078"/>
        <v>0</v>
      </c>
      <c r="AP237" s="262">
        <f t="shared" si="768"/>
        <v>0</v>
      </c>
      <c r="AQ237" s="568">
        <f t="shared" ref="AQ237" si="1079">SUM(AQ238:AQ242)</f>
        <v>0</v>
      </c>
      <c r="AR237" s="568">
        <f t="shared" ref="AR237" si="1080">SUM(AR238:AR242)</f>
        <v>0</v>
      </c>
      <c r="AS237" s="262">
        <f t="shared" si="769"/>
        <v>0</v>
      </c>
      <c r="AT237" s="568">
        <f t="shared" ref="AT237:AU237" si="1081">SUM(AT238:AT242)</f>
        <v>0</v>
      </c>
      <c r="AU237" s="568">
        <f t="shared" si="1081"/>
        <v>0</v>
      </c>
      <c r="AV237" s="166">
        <f t="shared" si="1050"/>
        <v>0</v>
      </c>
      <c r="AW237" s="262">
        <f t="shared" si="770"/>
        <v>0</v>
      </c>
      <c r="AX237" s="568">
        <f t="shared" ref="AX237" si="1082">SUM(AX238:AX242)</f>
        <v>0</v>
      </c>
      <c r="AY237" s="568">
        <f t="shared" ref="AY237" si="1083">SUM(AY238:AY242)</f>
        <v>0</v>
      </c>
      <c r="AZ237" s="166">
        <f t="shared" si="771"/>
        <v>1392000</v>
      </c>
      <c r="BA237" s="262">
        <f t="shared" si="772"/>
        <v>1392000</v>
      </c>
      <c r="BB237" s="568">
        <f t="shared" ref="BB237" si="1084">SUM(BB238:BB242)</f>
        <v>0</v>
      </c>
      <c r="BC237" s="568">
        <f t="shared" ref="BC237" si="1085">SUM(BC238:BC242)</f>
        <v>1392000</v>
      </c>
    </row>
    <row r="238" spans="1:55" ht="13.8" outlineLevel="3">
      <c r="A238" s="131"/>
      <c r="B238" s="20"/>
      <c r="F238" s="136" t="s">
        <v>682</v>
      </c>
      <c r="G238" s="27" t="s">
        <v>764</v>
      </c>
      <c r="H238" s="164">
        <f t="shared" si="971"/>
        <v>0</v>
      </c>
      <c r="I238" s="260">
        <f t="shared" si="759"/>
        <v>0</v>
      </c>
      <c r="J238" s="167"/>
      <c r="K238" s="264"/>
      <c r="L238" s="264"/>
      <c r="M238" s="264"/>
      <c r="N238" s="166">
        <f t="shared" si="940"/>
        <v>0</v>
      </c>
      <c r="O238" s="262">
        <f t="shared" si="941"/>
        <v>0</v>
      </c>
      <c r="P238" s="167"/>
      <c r="Q238" s="167"/>
      <c r="R238" s="262">
        <f t="shared" si="942"/>
        <v>0</v>
      </c>
      <c r="S238" s="167"/>
      <c r="T238" s="167"/>
      <c r="U238" s="166">
        <f t="shared" si="998"/>
        <v>0</v>
      </c>
      <c r="V238" s="262">
        <f t="shared" si="760"/>
        <v>0</v>
      </c>
      <c r="W238" s="167"/>
      <c r="X238" s="167"/>
      <c r="Y238" s="262">
        <f t="shared" si="761"/>
        <v>0</v>
      </c>
      <c r="Z238" s="167"/>
      <c r="AA238" s="167"/>
      <c r="AB238" s="262">
        <f t="shared" si="762"/>
        <v>0</v>
      </c>
      <c r="AC238" s="167"/>
      <c r="AD238" s="167"/>
      <c r="AE238" s="262">
        <f t="shared" si="763"/>
        <v>0</v>
      </c>
      <c r="AF238" s="167"/>
      <c r="AG238" s="167"/>
      <c r="AH238" s="166">
        <f t="shared" si="764"/>
        <v>0</v>
      </c>
      <c r="AI238" s="262">
        <f t="shared" si="765"/>
        <v>0</v>
      </c>
      <c r="AJ238" s="167"/>
      <c r="AK238" s="167"/>
      <c r="AL238" s="166">
        <f t="shared" si="766"/>
        <v>0</v>
      </c>
      <c r="AM238" s="262">
        <f t="shared" si="767"/>
        <v>0</v>
      </c>
      <c r="AN238" s="167"/>
      <c r="AO238" s="167"/>
      <c r="AP238" s="262">
        <f t="shared" si="768"/>
        <v>0</v>
      </c>
      <c r="AQ238" s="167"/>
      <c r="AR238" s="167"/>
      <c r="AS238" s="262">
        <f t="shared" si="769"/>
        <v>0</v>
      </c>
      <c r="AT238" s="167"/>
      <c r="AU238" s="167"/>
      <c r="AV238" s="166">
        <f t="shared" si="1050"/>
        <v>0</v>
      </c>
      <c r="AW238" s="262">
        <f t="shared" si="770"/>
        <v>0</v>
      </c>
      <c r="AX238" s="167"/>
      <c r="AY238" s="167"/>
      <c r="AZ238" s="166">
        <f t="shared" si="771"/>
        <v>0</v>
      </c>
      <c r="BA238" s="262">
        <f t="shared" si="772"/>
        <v>0</v>
      </c>
      <c r="BB238" s="167"/>
      <c r="BC238" s="167"/>
    </row>
    <row r="239" spans="1:55" ht="13.8" outlineLevel="3">
      <c r="A239" s="131"/>
      <c r="B239" s="20"/>
      <c r="D239" s="19"/>
      <c r="E239" s="63"/>
      <c r="F239" s="136" t="s">
        <v>683</v>
      </c>
      <c r="G239" s="27" t="s">
        <v>765</v>
      </c>
      <c r="H239" s="164">
        <f t="shared" si="971"/>
        <v>0</v>
      </c>
      <c r="I239" s="260">
        <f t="shared" si="759"/>
        <v>0</v>
      </c>
      <c r="J239" s="167"/>
      <c r="K239" s="264"/>
      <c r="L239" s="264"/>
      <c r="M239" s="264"/>
      <c r="N239" s="166">
        <f t="shared" si="940"/>
        <v>0</v>
      </c>
      <c r="O239" s="262">
        <f t="shared" si="941"/>
        <v>0</v>
      </c>
      <c r="P239" s="167"/>
      <c r="Q239" s="167"/>
      <c r="R239" s="262">
        <f t="shared" si="942"/>
        <v>0</v>
      </c>
      <c r="S239" s="167"/>
      <c r="T239" s="167"/>
      <c r="U239" s="166">
        <f t="shared" si="998"/>
        <v>0</v>
      </c>
      <c r="V239" s="262">
        <f t="shared" si="760"/>
        <v>0</v>
      </c>
      <c r="W239" s="167"/>
      <c r="X239" s="167"/>
      <c r="Y239" s="262">
        <f t="shared" si="761"/>
        <v>0</v>
      </c>
      <c r="Z239" s="167"/>
      <c r="AA239" s="167"/>
      <c r="AB239" s="262">
        <f t="shared" si="762"/>
        <v>0</v>
      </c>
      <c r="AC239" s="167"/>
      <c r="AD239" s="167"/>
      <c r="AE239" s="262">
        <f t="shared" si="763"/>
        <v>0</v>
      </c>
      <c r="AF239" s="167"/>
      <c r="AG239" s="167"/>
      <c r="AH239" s="166">
        <f t="shared" si="764"/>
        <v>0</v>
      </c>
      <c r="AI239" s="262">
        <f t="shared" si="765"/>
        <v>0</v>
      </c>
      <c r="AJ239" s="167"/>
      <c r="AK239" s="167"/>
      <c r="AL239" s="166">
        <f t="shared" si="766"/>
        <v>0</v>
      </c>
      <c r="AM239" s="262">
        <f t="shared" si="767"/>
        <v>0</v>
      </c>
      <c r="AN239" s="167"/>
      <c r="AO239" s="167"/>
      <c r="AP239" s="262">
        <f t="shared" si="768"/>
        <v>0</v>
      </c>
      <c r="AQ239" s="167"/>
      <c r="AR239" s="167"/>
      <c r="AS239" s="262">
        <f t="shared" si="769"/>
        <v>0</v>
      </c>
      <c r="AT239" s="167"/>
      <c r="AU239" s="167"/>
      <c r="AV239" s="166">
        <f t="shared" si="1050"/>
        <v>0</v>
      </c>
      <c r="AW239" s="262">
        <f t="shared" si="770"/>
        <v>0</v>
      </c>
      <c r="AX239" s="167"/>
      <c r="AY239" s="167"/>
      <c r="AZ239" s="166">
        <f t="shared" si="771"/>
        <v>0</v>
      </c>
      <c r="BA239" s="262">
        <f t="shared" si="772"/>
        <v>0</v>
      </c>
      <c r="BB239" s="167"/>
      <c r="BC239" s="167"/>
    </row>
    <row r="240" spans="1:55" ht="13.8" outlineLevel="3">
      <c r="A240" s="131"/>
      <c r="B240" s="20"/>
      <c r="D240" s="19"/>
      <c r="E240" s="63"/>
      <c r="F240" s="136" t="s">
        <v>680</v>
      </c>
      <c r="G240" s="27" t="s">
        <v>766</v>
      </c>
      <c r="H240" s="164">
        <f t="shared" si="971"/>
        <v>0</v>
      </c>
      <c r="I240" s="260">
        <f t="shared" ref="I240:I340" si="1086">SUM(J240:M240)</f>
        <v>0</v>
      </c>
      <c r="J240" s="167"/>
      <c r="K240" s="264"/>
      <c r="L240" s="264"/>
      <c r="M240" s="264"/>
      <c r="N240" s="166">
        <f t="shared" si="940"/>
        <v>0</v>
      </c>
      <c r="O240" s="262">
        <f t="shared" si="941"/>
        <v>0</v>
      </c>
      <c r="P240" s="167"/>
      <c r="Q240" s="167"/>
      <c r="R240" s="262">
        <f t="shared" si="942"/>
        <v>0</v>
      </c>
      <c r="S240" s="167"/>
      <c r="T240" s="167"/>
      <c r="U240" s="166">
        <f t="shared" si="998"/>
        <v>0</v>
      </c>
      <c r="V240" s="262">
        <f t="shared" ref="V240:V340" si="1087">SUM(W240:X240)</f>
        <v>0</v>
      </c>
      <c r="W240" s="167"/>
      <c r="X240" s="167"/>
      <c r="Y240" s="262">
        <f t="shared" ref="Y240:Y340" si="1088">SUM(Z240:AA240)</f>
        <v>0</v>
      </c>
      <c r="Z240" s="167"/>
      <c r="AA240" s="167"/>
      <c r="AB240" s="262">
        <f t="shared" ref="AB240:AB340" si="1089">SUM(AC240:AD240)</f>
        <v>0</v>
      </c>
      <c r="AC240" s="167"/>
      <c r="AD240" s="167"/>
      <c r="AE240" s="262">
        <f t="shared" ref="AE240:AE340" si="1090">SUM(AF240:AG240)</f>
        <v>0</v>
      </c>
      <c r="AF240" s="167"/>
      <c r="AG240" s="167"/>
      <c r="AH240" s="166">
        <f t="shared" ref="AH240:AH340" si="1091">SUM(AI240)</f>
        <v>0</v>
      </c>
      <c r="AI240" s="262">
        <f t="shared" ref="AI240:AI340" si="1092">SUM(AJ240:AK240)</f>
        <v>0</v>
      </c>
      <c r="AJ240" s="167"/>
      <c r="AK240" s="167"/>
      <c r="AL240" s="166">
        <f t="shared" ref="AL240:AL340" si="1093">SUM(AM240,AS240,AP240)</f>
        <v>0</v>
      </c>
      <c r="AM240" s="262">
        <f t="shared" ref="AM240:AM340" si="1094">SUM(AN240:AO240)</f>
        <v>0</v>
      </c>
      <c r="AN240" s="167"/>
      <c r="AO240" s="167"/>
      <c r="AP240" s="262">
        <f t="shared" ref="AP240:AP340" si="1095">SUM(AQ240:AR240)</f>
        <v>0</v>
      </c>
      <c r="AQ240" s="167"/>
      <c r="AR240" s="167"/>
      <c r="AS240" s="262">
        <f t="shared" ref="AS240:AS340" si="1096">SUM(AT240:AU240)</f>
        <v>0</v>
      </c>
      <c r="AT240" s="167"/>
      <c r="AU240" s="167"/>
      <c r="AV240" s="166">
        <f t="shared" si="1050"/>
        <v>0</v>
      </c>
      <c r="AW240" s="262">
        <f t="shared" ref="AW240:AW340" si="1097">SUM(AX240:AY240)</f>
        <v>0</v>
      </c>
      <c r="AX240" s="167"/>
      <c r="AY240" s="167"/>
      <c r="AZ240" s="166">
        <f t="shared" ref="AZ240:AZ340" si="1098">SUM(BA240)</f>
        <v>0</v>
      </c>
      <c r="BA240" s="262">
        <f t="shared" ref="BA240:BA340" si="1099">SUM(BB240:BC240)</f>
        <v>0</v>
      </c>
      <c r="BB240" s="167"/>
      <c r="BC240" s="167"/>
    </row>
    <row r="241" spans="1:55" ht="13.8" outlineLevel="3">
      <c r="A241" s="131"/>
      <c r="B241" s="20"/>
      <c r="D241" s="19"/>
      <c r="E241" s="63"/>
      <c r="F241" s="136" t="s">
        <v>684</v>
      </c>
      <c r="G241" s="27" t="s">
        <v>767</v>
      </c>
      <c r="H241" s="164">
        <f t="shared" si="971"/>
        <v>50000</v>
      </c>
      <c r="I241" s="260">
        <f t="shared" si="1086"/>
        <v>50000</v>
      </c>
      <c r="J241" s="167">
        <v>50000</v>
      </c>
      <c r="K241" s="264"/>
      <c r="L241" s="264"/>
      <c r="M241" s="264"/>
      <c r="N241" s="166">
        <f t="shared" si="940"/>
        <v>0</v>
      </c>
      <c r="O241" s="262">
        <f t="shared" si="941"/>
        <v>0</v>
      </c>
      <c r="P241" s="167"/>
      <c r="Q241" s="167"/>
      <c r="R241" s="262">
        <f t="shared" si="942"/>
        <v>0</v>
      </c>
      <c r="S241" s="167"/>
      <c r="T241" s="167"/>
      <c r="U241" s="166">
        <f t="shared" si="998"/>
        <v>0</v>
      </c>
      <c r="V241" s="262">
        <f t="shared" si="1087"/>
        <v>0</v>
      </c>
      <c r="W241" s="167"/>
      <c r="X241" s="167"/>
      <c r="Y241" s="262">
        <f t="shared" si="1088"/>
        <v>0</v>
      </c>
      <c r="Z241" s="167"/>
      <c r="AA241" s="167"/>
      <c r="AB241" s="262">
        <f t="shared" si="1089"/>
        <v>0</v>
      </c>
      <c r="AC241" s="167"/>
      <c r="AD241" s="167"/>
      <c r="AE241" s="262">
        <f t="shared" si="1090"/>
        <v>0</v>
      </c>
      <c r="AF241" s="167"/>
      <c r="AG241" s="167"/>
      <c r="AH241" s="166">
        <f t="shared" si="1091"/>
        <v>0</v>
      </c>
      <c r="AI241" s="262">
        <f t="shared" si="1092"/>
        <v>0</v>
      </c>
      <c r="AJ241" s="167"/>
      <c r="AK241" s="167"/>
      <c r="AL241" s="166">
        <f t="shared" si="1093"/>
        <v>0</v>
      </c>
      <c r="AM241" s="262">
        <f t="shared" si="1094"/>
        <v>0</v>
      </c>
      <c r="AN241" s="167"/>
      <c r="AO241" s="167"/>
      <c r="AP241" s="262">
        <f t="shared" si="1095"/>
        <v>0</v>
      </c>
      <c r="AQ241" s="167"/>
      <c r="AR241" s="167"/>
      <c r="AS241" s="262">
        <f t="shared" si="1096"/>
        <v>0</v>
      </c>
      <c r="AT241" s="167"/>
      <c r="AU241" s="167"/>
      <c r="AV241" s="166">
        <f t="shared" si="1050"/>
        <v>0</v>
      </c>
      <c r="AW241" s="262">
        <f t="shared" si="1097"/>
        <v>0</v>
      </c>
      <c r="AX241" s="167"/>
      <c r="AY241" s="167"/>
      <c r="AZ241" s="166">
        <f t="shared" si="1098"/>
        <v>0</v>
      </c>
      <c r="BA241" s="262">
        <f t="shared" si="1099"/>
        <v>0</v>
      </c>
      <c r="BB241" s="167"/>
      <c r="BC241" s="167"/>
    </row>
    <row r="242" spans="1:55" ht="13.8" outlineLevel="3">
      <c r="A242" s="131"/>
      <c r="B242" s="20"/>
      <c r="D242" s="19"/>
      <c r="E242" s="63"/>
      <c r="F242" s="136" t="s">
        <v>685</v>
      </c>
      <c r="G242" s="27" t="s">
        <v>763</v>
      </c>
      <c r="H242" s="164">
        <f t="shared" si="971"/>
        <v>1392000</v>
      </c>
      <c r="I242" s="260">
        <f t="shared" si="1086"/>
        <v>0</v>
      </c>
      <c r="J242" s="167"/>
      <c r="K242" s="264"/>
      <c r="L242" s="264"/>
      <c r="M242" s="264"/>
      <c r="N242" s="166">
        <f t="shared" si="940"/>
        <v>0</v>
      </c>
      <c r="O242" s="262">
        <f t="shared" si="941"/>
        <v>0</v>
      </c>
      <c r="P242" s="167"/>
      <c r="Q242" s="167"/>
      <c r="R242" s="262">
        <f t="shared" si="942"/>
        <v>0</v>
      </c>
      <c r="S242" s="167"/>
      <c r="T242" s="167"/>
      <c r="U242" s="166">
        <f t="shared" si="998"/>
        <v>0</v>
      </c>
      <c r="V242" s="262">
        <f t="shared" si="1087"/>
        <v>0</v>
      </c>
      <c r="W242" s="167"/>
      <c r="X242" s="167"/>
      <c r="Y242" s="262">
        <f t="shared" si="1088"/>
        <v>0</v>
      </c>
      <c r="Z242" s="167"/>
      <c r="AA242" s="167"/>
      <c r="AB242" s="262">
        <f t="shared" si="1089"/>
        <v>0</v>
      </c>
      <c r="AC242" s="167"/>
      <c r="AD242" s="167"/>
      <c r="AE242" s="262">
        <f t="shared" si="1090"/>
        <v>0</v>
      </c>
      <c r="AF242" s="167"/>
      <c r="AG242" s="167"/>
      <c r="AH242" s="166">
        <f t="shared" si="1091"/>
        <v>0</v>
      </c>
      <c r="AI242" s="262">
        <f t="shared" si="1092"/>
        <v>0</v>
      </c>
      <c r="AJ242" s="167"/>
      <c r="AK242" s="167"/>
      <c r="AL242" s="166">
        <f t="shared" si="1093"/>
        <v>0</v>
      </c>
      <c r="AM242" s="262">
        <f t="shared" si="1094"/>
        <v>0</v>
      </c>
      <c r="AN242" s="167"/>
      <c r="AO242" s="167"/>
      <c r="AP242" s="262">
        <f t="shared" si="1095"/>
        <v>0</v>
      </c>
      <c r="AQ242" s="167"/>
      <c r="AR242" s="167"/>
      <c r="AS242" s="262">
        <f t="shared" si="1096"/>
        <v>0</v>
      </c>
      <c r="AT242" s="167"/>
      <c r="AU242" s="167"/>
      <c r="AV242" s="166">
        <f t="shared" si="1050"/>
        <v>0</v>
      </c>
      <c r="AW242" s="262">
        <f t="shared" si="1097"/>
        <v>0</v>
      </c>
      <c r="AX242" s="167"/>
      <c r="AY242" s="167"/>
      <c r="AZ242" s="166">
        <f t="shared" si="1098"/>
        <v>1392000</v>
      </c>
      <c r="BA242" s="262">
        <f t="shared" si="1099"/>
        <v>1392000</v>
      </c>
      <c r="BB242" s="167"/>
      <c r="BC242" s="167">
        <v>1392000</v>
      </c>
    </row>
    <row r="243" spans="1:55" ht="13.8" outlineLevel="2">
      <c r="A243" s="131"/>
      <c r="B243" s="20"/>
      <c r="D243" s="20" t="s">
        <v>855</v>
      </c>
      <c r="E243" s="30" t="s">
        <v>98</v>
      </c>
      <c r="F243" s="22"/>
      <c r="G243" s="30"/>
      <c r="H243" s="164">
        <f t="shared" si="971"/>
        <v>0</v>
      </c>
      <c r="I243" s="260">
        <f t="shared" si="1086"/>
        <v>0</v>
      </c>
      <c r="J243" s="167"/>
      <c r="K243" s="167"/>
      <c r="L243" s="264"/>
      <c r="M243" s="264"/>
      <c r="N243" s="166">
        <f t="shared" si="940"/>
        <v>0</v>
      </c>
      <c r="O243" s="262">
        <f t="shared" si="941"/>
        <v>0</v>
      </c>
      <c r="P243" s="167"/>
      <c r="Q243" s="167"/>
      <c r="R243" s="262">
        <f t="shared" si="942"/>
        <v>0</v>
      </c>
      <c r="S243" s="167"/>
      <c r="T243" s="167"/>
      <c r="U243" s="166">
        <f t="shared" si="998"/>
        <v>0</v>
      </c>
      <c r="V243" s="262">
        <f t="shared" si="1087"/>
        <v>0</v>
      </c>
      <c r="W243" s="167"/>
      <c r="X243" s="167"/>
      <c r="Y243" s="262">
        <f t="shared" si="1088"/>
        <v>0</v>
      </c>
      <c r="Z243" s="167"/>
      <c r="AA243" s="167"/>
      <c r="AB243" s="262">
        <f t="shared" si="1089"/>
        <v>0</v>
      </c>
      <c r="AC243" s="167"/>
      <c r="AD243" s="167"/>
      <c r="AE243" s="262">
        <f t="shared" si="1090"/>
        <v>0</v>
      </c>
      <c r="AF243" s="167"/>
      <c r="AG243" s="167"/>
      <c r="AH243" s="166">
        <f t="shared" si="1091"/>
        <v>0</v>
      </c>
      <c r="AI243" s="262">
        <f t="shared" si="1092"/>
        <v>0</v>
      </c>
      <c r="AJ243" s="167"/>
      <c r="AK243" s="167"/>
      <c r="AL243" s="166">
        <f t="shared" si="1093"/>
        <v>0</v>
      </c>
      <c r="AM243" s="262">
        <f t="shared" si="1094"/>
        <v>0</v>
      </c>
      <c r="AN243" s="167"/>
      <c r="AO243" s="167"/>
      <c r="AP243" s="262">
        <f t="shared" si="1095"/>
        <v>0</v>
      </c>
      <c r="AQ243" s="167"/>
      <c r="AR243" s="167"/>
      <c r="AS243" s="262">
        <f t="shared" si="1096"/>
        <v>0</v>
      </c>
      <c r="AT243" s="167"/>
      <c r="AU243" s="167"/>
      <c r="AV243" s="166">
        <f t="shared" si="1050"/>
        <v>0</v>
      </c>
      <c r="AW243" s="262">
        <f t="shared" si="1097"/>
        <v>0</v>
      </c>
      <c r="AX243" s="167"/>
      <c r="AY243" s="167"/>
      <c r="AZ243" s="166">
        <f t="shared" si="1098"/>
        <v>0</v>
      </c>
      <c r="BA243" s="262">
        <f t="shared" si="1099"/>
        <v>0</v>
      </c>
      <c r="BB243" s="167"/>
      <c r="BC243" s="167"/>
    </row>
    <row r="244" spans="1:55" ht="13.8">
      <c r="A244" s="67" t="s">
        <v>168</v>
      </c>
      <c r="B244" s="29"/>
      <c r="C244" s="23"/>
      <c r="D244" s="17"/>
      <c r="E244" s="23"/>
      <c r="F244" s="17"/>
      <c r="G244" s="23"/>
      <c r="H244" s="171">
        <f t="shared" si="971"/>
        <v>545659000</v>
      </c>
      <c r="I244" s="266">
        <f t="shared" si="1086"/>
        <v>3442000</v>
      </c>
      <c r="J244" s="172">
        <f>SUM(J7,J23,J25,J71,J45,J82,J88,J163,J193,J232,J234,J64,J218)</f>
        <v>150000</v>
      </c>
      <c r="K244" s="172">
        <f>SUM(K7,K23,K25,K71,K45,K82,K88,K163,K193,K232,K234,K64,K218)</f>
        <v>2226000</v>
      </c>
      <c r="L244" s="271">
        <f>SUM(L7,L23,L25,L71,L45,L82,L88,L163,L193,L232,L234,L64,L218)</f>
        <v>36000</v>
      </c>
      <c r="M244" s="271">
        <f>SUM(M7,M23,M25,M71,M45,M82,M88,M163,M193,M232,M234,M64,M218)</f>
        <v>1030000</v>
      </c>
      <c r="N244" s="172">
        <f t="shared" si="940"/>
        <v>60542000</v>
      </c>
      <c r="O244" s="172">
        <f t="shared" si="941"/>
        <v>25484000</v>
      </c>
      <c r="P244" s="172">
        <f>SUM(P7,P23,P25,P71,P45,P82,P88,P163,P193,P232,P234,P64,P218)</f>
        <v>20144000</v>
      </c>
      <c r="Q244" s="172">
        <f>SUM(Q7,Q23,Q25,Q71,Q45,Q82,Q88,Q163,Q193,Q232,Q234,Q64,Q218)</f>
        <v>5340000</v>
      </c>
      <c r="R244" s="172">
        <f t="shared" si="942"/>
        <v>35058000</v>
      </c>
      <c r="S244" s="172">
        <f>SUM(S7,S23,S25,S71,S45,S82,S88,S163,S193,S232,S234,S64,S218)</f>
        <v>26297000</v>
      </c>
      <c r="T244" s="172">
        <f>SUM(T7,T23,T25,T71,T45,T82,T88,T163,T193,T232,T234,T64,T218)</f>
        <v>8761000</v>
      </c>
      <c r="U244" s="172">
        <f t="shared" si="998"/>
        <v>196523000</v>
      </c>
      <c r="V244" s="172">
        <f t="shared" si="1087"/>
        <v>46566000</v>
      </c>
      <c r="W244" s="172">
        <f>SUM(W7,W23,W25,W71,W45,W82,W88,W163,W193,W232,W234,W64,W218)</f>
        <v>32169000</v>
      </c>
      <c r="X244" s="172">
        <f>SUM(X7,X23,X25,X71,X45,X82,X88,X163,X193,X232,X234,X64,X218)</f>
        <v>14397000</v>
      </c>
      <c r="Y244" s="172">
        <f t="shared" si="1088"/>
        <v>41435000</v>
      </c>
      <c r="Z244" s="172">
        <f>SUM(Z7,Z23,Z25,Z71,Z45,Z82,Z88,Z163,Z193,Z232,Z234,Z64,Z218)</f>
        <v>33030000</v>
      </c>
      <c r="AA244" s="172">
        <f>SUM(AA7,AA23,AA25,AA71,AA45,AA82,AA88,AA163,AA193,AA232,AA234,AA64,AA218)</f>
        <v>8405000</v>
      </c>
      <c r="AB244" s="172">
        <f t="shared" si="1089"/>
        <v>50769000</v>
      </c>
      <c r="AC244" s="172">
        <f>SUM(AC7,AC23,AC25,AC71,AC45,AC82,AC88,AC163,AC193,AC232,AC234,AC64,AC218)</f>
        <v>38019000</v>
      </c>
      <c r="AD244" s="172">
        <f>SUM(AD7,AD23,AD25,AD71,AD45,AD82,AD88,AD163,AD193,AD232,AD234,AD64,AD218)</f>
        <v>12750000</v>
      </c>
      <c r="AE244" s="172">
        <f t="shared" si="1090"/>
        <v>57753000</v>
      </c>
      <c r="AF244" s="172">
        <f>SUM(AF7,AF23,AF25,AF71,AF45,AF82,AF88,AF163,AF193,AF232,AF234,AF64,AF218)</f>
        <v>38979000</v>
      </c>
      <c r="AG244" s="172">
        <f>SUM(AG7,AG23,AG25,AG71,AG45,AG82,AG88,AG163,AG193,AG232,AG234,AG64,AG218)</f>
        <v>18774000</v>
      </c>
      <c r="AH244" s="172">
        <f t="shared" si="1091"/>
        <v>30612000</v>
      </c>
      <c r="AI244" s="172">
        <f t="shared" si="1092"/>
        <v>30612000</v>
      </c>
      <c r="AJ244" s="172">
        <f>SUM(AJ7,AJ23,AJ25,AJ71,AJ45,AJ82,AJ88,AJ163,AJ193,AJ232,AJ234,AJ64,AJ218)</f>
        <v>25704000</v>
      </c>
      <c r="AK244" s="172">
        <f>SUM(AK7,AK23,AK25,AK71,AK45,AK82,AK88,AK163,AK193,AK232,AK234,AK64,AK218)</f>
        <v>4908000</v>
      </c>
      <c r="AL244" s="172">
        <f t="shared" si="1093"/>
        <v>107525000</v>
      </c>
      <c r="AM244" s="172">
        <f t="shared" si="1094"/>
        <v>47199000</v>
      </c>
      <c r="AN244" s="172">
        <f>SUM(AN7,AN23,AN25,AN71,AN45,AN82,AN88,AN163,AN193,AN232,AN234,AN64,AN218)</f>
        <v>45001000</v>
      </c>
      <c r="AO244" s="172">
        <f>SUM(AO7,AO23,AO25,AO71,AO45,AO82,AO88,AO163,AO193,AO232,AO234,AO64,AO218)</f>
        <v>2198000</v>
      </c>
      <c r="AP244" s="172">
        <f t="shared" si="1095"/>
        <v>24811000</v>
      </c>
      <c r="AQ244" s="172">
        <f>SUM(AQ7,AQ23,AQ25,AQ71,AQ45,AQ82,AQ88,AQ163,AQ193,AQ232,AQ234,AQ64,AQ218)</f>
        <v>23163000</v>
      </c>
      <c r="AR244" s="172">
        <f>SUM(AR7,AR23,AR25,AR71,AR45,AR82,AR88,AR163,AR193,AR232,AR234,AR64,AR218)</f>
        <v>1648000</v>
      </c>
      <c r="AS244" s="172">
        <f t="shared" si="1096"/>
        <v>35515000</v>
      </c>
      <c r="AT244" s="172">
        <f>SUM(AT7,AT23,AT25,AT71,AT45,AT82,AT88,AT163,AT193,AT232,AT234,AT64,AT218)</f>
        <v>34740000</v>
      </c>
      <c r="AU244" s="172">
        <f>SUM(AU7,AU23,AU25,AU71,AU45,AU82,AU88,AU163,AU193,AU232,AU234,AU64,AU218)</f>
        <v>775000</v>
      </c>
      <c r="AV244" s="172">
        <f t="shared" si="1050"/>
        <v>81429000</v>
      </c>
      <c r="AW244" s="172">
        <f t="shared" si="1097"/>
        <v>81429000</v>
      </c>
      <c r="AX244" s="172">
        <f>SUM(AX7,AX23,AX25,AX71,AX45,AX82,AX88,AX163,AX193,AX232,AX234,AX64,AX218)</f>
        <v>71124000</v>
      </c>
      <c r="AY244" s="172">
        <f>SUM(AY7,AY23,AY25,AY71,AY45,AY82,AY88,AY163,AY193,AY232,AY234,AY64,AY218)</f>
        <v>10305000</v>
      </c>
      <c r="AZ244" s="172">
        <f t="shared" si="1098"/>
        <v>65586000</v>
      </c>
      <c r="BA244" s="172">
        <f t="shared" si="1099"/>
        <v>65586000</v>
      </c>
      <c r="BB244" s="172">
        <f>SUM(BB7,BB23,BB25,BB71,BB45,BB82,BB88,BB163,BB193,BB232,BB234,BB64,BB218)</f>
        <v>37584000</v>
      </c>
      <c r="BC244" s="172">
        <f>SUM(BC7,BC23,BC25,BC71,BC45,BC82,BC88,BC163,BC193,BC232,BC234,BC64,BC218)</f>
        <v>28002000</v>
      </c>
    </row>
    <row r="245" spans="1:55" s="130" customFormat="1" ht="13.8">
      <c r="A245" s="127"/>
      <c r="B245" s="18" t="s">
        <v>447</v>
      </c>
      <c r="C245" s="12" t="s">
        <v>41</v>
      </c>
      <c r="D245" s="16"/>
      <c r="E245" s="15"/>
      <c r="F245" s="16"/>
      <c r="G245" s="15"/>
      <c r="H245" s="164">
        <f t="shared" si="971"/>
        <v>434822000</v>
      </c>
      <c r="I245" s="267">
        <f t="shared" si="1086"/>
        <v>20803000</v>
      </c>
      <c r="J245" s="174">
        <f>SUM(J246,J247,J253,J258,J270,J272)</f>
        <v>20803000</v>
      </c>
      <c r="K245" s="174">
        <f>SUM(K246,K247,K253,K258,K270,K272)</f>
        <v>0</v>
      </c>
      <c r="L245" s="507">
        <f>SUM(L246,L247,L253,L258,L270,L272)</f>
        <v>0</v>
      </c>
      <c r="M245" s="507">
        <f>SUM(M246,M247,M253,M258,M270,M272)</f>
        <v>0</v>
      </c>
      <c r="N245" s="166">
        <f t="shared" si="940"/>
        <v>40011000</v>
      </c>
      <c r="O245" s="262">
        <f t="shared" si="941"/>
        <v>17058000</v>
      </c>
      <c r="P245" s="579">
        <f>SUM(P246,P247,P253,P258,P270,P272)</f>
        <v>17058000</v>
      </c>
      <c r="Q245" s="579">
        <f>SUM(Q246,Q247,Q253,Q258,Q272,Q270)</f>
        <v>0</v>
      </c>
      <c r="R245" s="262">
        <f t="shared" si="942"/>
        <v>22953000</v>
      </c>
      <c r="S245" s="579">
        <f>SUM(S246,S247,S253,S258,S270,S272)</f>
        <v>21662000</v>
      </c>
      <c r="T245" s="579">
        <f>SUM(T246,T247,T253,T258,T272,T270)</f>
        <v>1291000</v>
      </c>
      <c r="U245" s="166">
        <f t="shared" si="998"/>
        <v>156645000</v>
      </c>
      <c r="V245" s="262">
        <f t="shared" si="1087"/>
        <v>35855000</v>
      </c>
      <c r="W245" s="174">
        <f>SUM(W246,W247,W253,W258,W270,W272)</f>
        <v>35855000</v>
      </c>
      <c r="X245" s="174">
        <f>SUM(X246,X247,X253,X258,X270,X272)</f>
        <v>0</v>
      </c>
      <c r="Y245" s="262">
        <f t="shared" si="1088"/>
        <v>35232000</v>
      </c>
      <c r="Z245" s="174">
        <f>SUM(Z246,Z247,Z253,Z258,Z270,Z272)</f>
        <v>35232000</v>
      </c>
      <c r="AA245" s="174">
        <f>SUM(AA246,AA247,AA253,AA258,AA270,AA272)</f>
        <v>0</v>
      </c>
      <c r="AB245" s="262">
        <f t="shared" si="1089"/>
        <v>39589000</v>
      </c>
      <c r="AC245" s="174">
        <f>SUM(AC246,AC247,AC253,AC258,AC270,AC272)</f>
        <v>39589000</v>
      </c>
      <c r="AD245" s="174">
        <f>SUM(AD246,AD247,AD253,AD258,AD270,AD272)</f>
        <v>0</v>
      </c>
      <c r="AE245" s="262">
        <f t="shared" si="1090"/>
        <v>45969000</v>
      </c>
      <c r="AF245" s="174">
        <f>SUM(AF246,AF247,AF253,AF258,AF270,AF272)</f>
        <v>45969000</v>
      </c>
      <c r="AG245" s="174">
        <f>SUM(AG246,AG247,AG253,AG258,AG270,AG272)</f>
        <v>0</v>
      </c>
      <c r="AH245" s="166">
        <f t="shared" si="1091"/>
        <v>27631000</v>
      </c>
      <c r="AI245" s="262">
        <f t="shared" si="1092"/>
        <v>27631000</v>
      </c>
      <c r="AJ245" s="579">
        <f>SUM(AJ246,AJ247,AJ253,AJ258,AJ270,AJ272)</f>
        <v>27631000</v>
      </c>
      <c r="AK245" s="579">
        <f>SUM(AK246,AK247,AK253,AK258,AK270,AK272)</f>
        <v>0</v>
      </c>
      <c r="AL245" s="166">
        <f t="shared" si="1093"/>
        <v>91695000</v>
      </c>
      <c r="AM245" s="262">
        <f t="shared" si="1094"/>
        <v>38576000</v>
      </c>
      <c r="AN245" s="579">
        <f>SUM(AN246,AN247,AN253,AN258,AN270,AN272)</f>
        <v>38576000</v>
      </c>
      <c r="AO245" s="579">
        <f>SUM(AO246,AO247,AO253,AO258,AO270,AO272)</f>
        <v>0</v>
      </c>
      <c r="AP245" s="262">
        <f t="shared" si="1095"/>
        <v>22717000</v>
      </c>
      <c r="AQ245" s="579">
        <f>SUM(AQ246,AQ247,AQ253,AQ258,AQ270,AQ272)</f>
        <v>22717000</v>
      </c>
      <c r="AR245" s="579">
        <f>SUM(AR246,AR247,AR253,AR258,AR270,AR272)</f>
        <v>0</v>
      </c>
      <c r="AS245" s="262">
        <f t="shared" si="1096"/>
        <v>30402000</v>
      </c>
      <c r="AT245" s="174">
        <f>SUM(AT246,AT247,AT253,AT258,AT270,AT272)</f>
        <v>30402000</v>
      </c>
      <c r="AU245" s="174">
        <f>SUM(AU246,AU247,AU253,AU258,AU270,AU272)</f>
        <v>0</v>
      </c>
      <c r="AV245" s="166">
        <f t="shared" si="1050"/>
        <v>54506000</v>
      </c>
      <c r="AW245" s="262">
        <f t="shared" si="1097"/>
        <v>54506000</v>
      </c>
      <c r="AX245" s="579">
        <f>SUM(AX246,AX247,AX253,AX258,AX270,AX272)</f>
        <v>54506000</v>
      </c>
      <c r="AY245" s="579">
        <f>SUM(AY246,AY247,AY253,AY258,AY270,AY272)</f>
        <v>0</v>
      </c>
      <c r="AZ245" s="166">
        <f t="shared" si="1098"/>
        <v>43531000</v>
      </c>
      <c r="BA245" s="262">
        <f t="shared" si="1099"/>
        <v>43531000</v>
      </c>
      <c r="BB245" s="174">
        <f>SUM(BB246,BB247,BB253,BB258,BB270,BB272)</f>
        <v>43531000</v>
      </c>
      <c r="BC245" s="174">
        <f>SUM(BC246,BC247,BC253,BC258,BC270,BC272)</f>
        <v>0</v>
      </c>
    </row>
    <row r="246" spans="1:55" ht="16.5" customHeight="1" outlineLevel="1">
      <c r="A246" s="131"/>
      <c r="B246" s="19"/>
      <c r="C246" s="63"/>
      <c r="D246" s="22" t="s">
        <v>448</v>
      </c>
      <c r="E246" s="30" t="s">
        <v>101</v>
      </c>
      <c r="F246" s="22"/>
      <c r="G246" s="30"/>
      <c r="H246" s="164">
        <f t="shared" si="971"/>
        <v>0</v>
      </c>
      <c r="I246" s="268">
        <f t="shared" si="1086"/>
        <v>0</v>
      </c>
      <c r="J246" s="176"/>
      <c r="K246" s="508"/>
      <c r="L246" s="508"/>
      <c r="M246" s="508"/>
      <c r="N246" s="166">
        <f t="shared" si="940"/>
        <v>0</v>
      </c>
      <c r="O246" s="262">
        <f t="shared" si="941"/>
        <v>0</v>
      </c>
      <c r="P246" s="581"/>
      <c r="Q246" s="581"/>
      <c r="R246" s="262">
        <f t="shared" si="942"/>
        <v>0</v>
      </c>
      <c r="S246" s="581"/>
      <c r="T246" s="581"/>
      <c r="U246" s="166">
        <f t="shared" si="998"/>
        <v>0</v>
      </c>
      <c r="V246" s="262">
        <f t="shared" si="1087"/>
        <v>0</v>
      </c>
      <c r="W246" s="176"/>
      <c r="X246" s="176"/>
      <c r="Y246" s="262">
        <f t="shared" si="1088"/>
        <v>0</v>
      </c>
      <c r="Z246" s="176"/>
      <c r="AA246" s="176"/>
      <c r="AB246" s="262">
        <f t="shared" si="1089"/>
        <v>0</v>
      </c>
      <c r="AC246" s="176"/>
      <c r="AD246" s="176"/>
      <c r="AE246" s="262">
        <f t="shared" si="1090"/>
        <v>0</v>
      </c>
      <c r="AF246" s="176">
        <v>0</v>
      </c>
      <c r="AG246" s="176"/>
      <c r="AH246" s="166">
        <f t="shared" si="1091"/>
        <v>0</v>
      </c>
      <c r="AI246" s="262">
        <f t="shared" si="1092"/>
        <v>0</v>
      </c>
      <c r="AJ246" s="176"/>
      <c r="AK246" s="176"/>
      <c r="AL246" s="166">
        <f t="shared" si="1093"/>
        <v>0</v>
      </c>
      <c r="AM246" s="262">
        <f t="shared" si="1094"/>
        <v>0</v>
      </c>
      <c r="AN246" s="176"/>
      <c r="AO246" s="176"/>
      <c r="AP246" s="262">
        <f t="shared" si="1095"/>
        <v>0</v>
      </c>
      <c r="AQ246" s="176"/>
      <c r="AR246" s="176"/>
      <c r="AS246" s="262">
        <f t="shared" si="1096"/>
        <v>0</v>
      </c>
      <c r="AT246" s="176"/>
      <c r="AU246" s="176"/>
      <c r="AV246" s="166">
        <f t="shared" si="1050"/>
        <v>0</v>
      </c>
      <c r="AW246" s="262">
        <f t="shared" si="1097"/>
        <v>0</v>
      </c>
      <c r="AX246" s="176"/>
      <c r="AY246" s="176"/>
      <c r="AZ246" s="166">
        <f t="shared" si="1098"/>
        <v>0</v>
      </c>
      <c r="BA246" s="262">
        <f t="shared" si="1099"/>
        <v>0</v>
      </c>
      <c r="BB246" s="176"/>
      <c r="BC246" s="176"/>
    </row>
    <row r="247" spans="1:55" ht="16.5" customHeight="1" outlineLevel="1">
      <c r="A247" s="131"/>
      <c r="B247" s="20"/>
      <c r="D247" s="22" t="s">
        <v>449</v>
      </c>
      <c r="E247" s="30" t="s">
        <v>102</v>
      </c>
      <c r="F247" s="22"/>
      <c r="G247" s="30"/>
      <c r="H247" s="164">
        <f t="shared" si="971"/>
        <v>200817000</v>
      </c>
      <c r="I247" s="268">
        <f t="shared" si="1086"/>
        <v>13049000</v>
      </c>
      <c r="J247" s="471">
        <f>SUM(J248:J252)</f>
        <v>13049000</v>
      </c>
      <c r="K247" s="471">
        <f>SUM(K248:K252)</f>
        <v>0</v>
      </c>
      <c r="L247" s="500">
        <f>SUM(L248:L252)</f>
        <v>0</v>
      </c>
      <c r="M247" s="500">
        <f>SUM(M248:M252)</f>
        <v>0</v>
      </c>
      <c r="N247" s="166">
        <f t="shared" si="940"/>
        <v>21828000</v>
      </c>
      <c r="O247" s="262">
        <f t="shared" si="941"/>
        <v>10052000</v>
      </c>
      <c r="P247" s="581">
        <f>SUM(P248:P252)</f>
        <v>10052000</v>
      </c>
      <c r="Q247" s="581">
        <f>SUM(Q248:Q252)</f>
        <v>0</v>
      </c>
      <c r="R247" s="262">
        <f t="shared" si="942"/>
        <v>11776000</v>
      </c>
      <c r="S247" s="581">
        <f>SUM(S248:S252)</f>
        <v>10945000</v>
      </c>
      <c r="T247" s="581">
        <f>SUM(T248:T252)</f>
        <v>831000</v>
      </c>
      <c r="U247" s="166">
        <f t="shared" si="998"/>
        <v>75346000</v>
      </c>
      <c r="V247" s="262">
        <f t="shared" si="1087"/>
        <v>18421000</v>
      </c>
      <c r="W247" s="471">
        <f>SUM(W248:W252)</f>
        <v>18421000</v>
      </c>
      <c r="X247" s="471">
        <f>SUM(X248:X252)</f>
        <v>0</v>
      </c>
      <c r="Y247" s="262">
        <f t="shared" si="1088"/>
        <v>16660000</v>
      </c>
      <c r="Z247" s="471">
        <f>SUM(Z248:Z252)</f>
        <v>16660000</v>
      </c>
      <c r="AA247" s="471">
        <f>SUM(AA248:AA252)</f>
        <v>0</v>
      </c>
      <c r="AB247" s="262">
        <f t="shared" si="1089"/>
        <v>18528000</v>
      </c>
      <c r="AC247" s="471">
        <f>SUM(AC248:AC252)</f>
        <v>18528000</v>
      </c>
      <c r="AD247" s="471">
        <f>SUM(AD248:AD252)</f>
        <v>0</v>
      </c>
      <c r="AE247" s="262">
        <f t="shared" si="1090"/>
        <v>21737000</v>
      </c>
      <c r="AF247" s="471">
        <f>SUM(AF248:AF252)</f>
        <v>21737000</v>
      </c>
      <c r="AG247" s="471">
        <f>SUM(AG248:AG252)</f>
        <v>0</v>
      </c>
      <c r="AH247" s="166">
        <f t="shared" si="1091"/>
        <v>8262000</v>
      </c>
      <c r="AI247" s="262">
        <f t="shared" si="1092"/>
        <v>8262000</v>
      </c>
      <c r="AJ247" s="581">
        <f>SUM(AJ248:AJ252)</f>
        <v>8262000</v>
      </c>
      <c r="AK247" s="581">
        <f>SUM(AK248:AK252)</f>
        <v>0</v>
      </c>
      <c r="AL247" s="166">
        <f t="shared" si="1093"/>
        <v>52274000</v>
      </c>
      <c r="AM247" s="262">
        <f t="shared" si="1094"/>
        <v>24360000</v>
      </c>
      <c r="AN247" s="581">
        <f>SUM(AN248:AN252)</f>
        <v>24360000</v>
      </c>
      <c r="AO247" s="581">
        <f>SUM(AO248:AO252)</f>
        <v>0</v>
      </c>
      <c r="AP247" s="262">
        <f t="shared" si="1095"/>
        <v>9259000</v>
      </c>
      <c r="AQ247" s="581">
        <f>SUM(AQ248:AQ252)</f>
        <v>9259000</v>
      </c>
      <c r="AR247" s="581">
        <f>SUM(AR248:AR252)</f>
        <v>0</v>
      </c>
      <c r="AS247" s="262">
        <f t="shared" si="1096"/>
        <v>18655000</v>
      </c>
      <c r="AT247" s="471">
        <f>SUM(AT248:AT252)</f>
        <v>18655000</v>
      </c>
      <c r="AU247" s="471">
        <f>SUM(AU248:AU252)</f>
        <v>0</v>
      </c>
      <c r="AV247" s="166">
        <f t="shared" si="1050"/>
        <v>12014000</v>
      </c>
      <c r="AW247" s="262">
        <f t="shared" si="1097"/>
        <v>12014000</v>
      </c>
      <c r="AX247" s="581">
        <f>SUM(AX248:AX252)</f>
        <v>12014000</v>
      </c>
      <c r="AY247" s="581">
        <f>SUM(AY248:AY252)</f>
        <v>0</v>
      </c>
      <c r="AZ247" s="166">
        <f t="shared" si="1098"/>
        <v>18044000</v>
      </c>
      <c r="BA247" s="262">
        <f t="shared" si="1099"/>
        <v>18044000</v>
      </c>
      <c r="BB247" s="581">
        <f>SUM(BB248:BB252)</f>
        <v>18044000</v>
      </c>
      <c r="BC247" s="581">
        <f>SUM(BC248:BC252)</f>
        <v>0</v>
      </c>
    </row>
    <row r="248" spans="1:55" ht="13.8" outlineLevel="3">
      <c r="A248" s="131"/>
      <c r="B248" s="20"/>
      <c r="D248" s="19"/>
      <c r="E248" s="63"/>
      <c r="F248" s="136" t="s">
        <v>682</v>
      </c>
      <c r="G248" s="27" t="s">
        <v>886</v>
      </c>
      <c r="H248" s="164">
        <f t="shared" si="971"/>
        <v>173492000</v>
      </c>
      <c r="I248" s="260">
        <f t="shared" si="1086"/>
        <v>12618000</v>
      </c>
      <c r="J248" s="167">
        <v>12618000</v>
      </c>
      <c r="K248" s="167"/>
      <c r="L248" s="264"/>
      <c r="M248" s="264"/>
      <c r="N248" s="166">
        <f t="shared" si="940"/>
        <v>19305000</v>
      </c>
      <c r="O248" s="262">
        <f t="shared" si="941"/>
        <v>8986000</v>
      </c>
      <c r="P248" s="167">
        <v>8986000</v>
      </c>
      <c r="Q248" s="167"/>
      <c r="R248" s="262">
        <f t="shared" si="942"/>
        <v>10319000</v>
      </c>
      <c r="S248" s="167">
        <v>9605000</v>
      </c>
      <c r="T248" s="167">
        <v>714000</v>
      </c>
      <c r="U248" s="166">
        <f t="shared" si="998"/>
        <v>64087000</v>
      </c>
      <c r="V248" s="262">
        <f t="shared" si="1087"/>
        <v>15894000</v>
      </c>
      <c r="W248" s="167">
        <v>15894000</v>
      </c>
      <c r="X248" s="167"/>
      <c r="Y248" s="262">
        <f t="shared" si="1088"/>
        <v>14236000</v>
      </c>
      <c r="Z248" s="167">
        <v>14236000</v>
      </c>
      <c r="AA248" s="167"/>
      <c r="AB248" s="262">
        <f t="shared" si="1089"/>
        <v>15981000</v>
      </c>
      <c r="AC248" s="167">
        <v>15981000</v>
      </c>
      <c r="AD248" s="167"/>
      <c r="AE248" s="262">
        <f t="shared" si="1090"/>
        <v>17976000</v>
      </c>
      <c r="AF248" s="167">
        <v>17976000</v>
      </c>
      <c r="AG248" s="167"/>
      <c r="AH248" s="166">
        <f t="shared" si="1091"/>
        <v>6723000</v>
      </c>
      <c r="AI248" s="262">
        <f t="shared" si="1092"/>
        <v>6723000</v>
      </c>
      <c r="AJ248" s="167">
        <v>6723000</v>
      </c>
      <c r="AK248" s="167"/>
      <c r="AL248" s="166">
        <f t="shared" si="1093"/>
        <v>45182000</v>
      </c>
      <c r="AM248" s="262">
        <f t="shared" si="1094"/>
        <v>21188000</v>
      </c>
      <c r="AN248" s="167">
        <v>21188000</v>
      </c>
      <c r="AO248" s="167"/>
      <c r="AP248" s="262">
        <f t="shared" si="1095"/>
        <v>7446000</v>
      </c>
      <c r="AQ248" s="167">
        <v>7446000</v>
      </c>
      <c r="AR248" s="167"/>
      <c r="AS248" s="262">
        <f t="shared" si="1096"/>
        <v>16548000</v>
      </c>
      <c r="AT248" s="167">
        <v>16548000</v>
      </c>
      <c r="AU248" s="167"/>
      <c r="AV248" s="166">
        <f t="shared" si="1050"/>
        <v>10225000</v>
      </c>
      <c r="AW248" s="262">
        <f t="shared" si="1097"/>
        <v>10225000</v>
      </c>
      <c r="AX248" s="167">
        <v>10225000</v>
      </c>
      <c r="AY248" s="167"/>
      <c r="AZ248" s="166">
        <f t="shared" si="1098"/>
        <v>15352000</v>
      </c>
      <c r="BA248" s="262">
        <f t="shared" si="1099"/>
        <v>15352000</v>
      </c>
      <c r="BB248" s="167">
        <v>15352000</v>
      </c>
      <c r="BC248" s="167"/>
    </row>
    <row r="249" spans="1:55" ht="13.8" outlineLevel="3">
      <c r="A249" s="131"/>
      <c r="B249" s="20"/>
      <c r="D249" s="19"/>
      <c r="E249" s="63"/>
      <c r="F249" s="136" t="s">
        <v>683</v>
      </c>
      <c r="G249" s="27" t="s">
        <v>887</v>
      </c>
      <c r="H249" s="164">
        <f t="shared" si="971"/>
        <v>4286000</v>
      </c>
      <c r="I249" s="260">
        <f t="shared" si="1086"/>
        <v>84000</v>
      </c>
      <c r="J249" s="167">
        <v>84000</v>
      </c>
      <c r="K249" s="167"/>
      <c r="L249" s="264"/>
      <c r="M249" s="264"/>
      <c r="N249" s="166">
        <f t="shared" si="940"/>
        <v>774000</v>
      </c>
      <c r="O249" s="262">
        <f t="shared" si="941"/>
        <v>310000</v>
      </c>
      <c r="P249" s="167">
        <v>310000</v>
      </c>
      <c r="Q249" s="167"/>
      <c r="R249" s="262">
        <f t="shared" si="942"/>
        <v>464000</v>
      </c>
      <c r="S249" s="167">
        <v>430000</v>
      </c>
      <c r="T249" s="167">
        <v>34000</v>
      </c>
      <c r="U249" s="166">
        <f t="shared" si="998"/>
        <v>1491000</v>
      </c>
      <c r="V249" s="262">
        <f t="shared" si="1087"/>
        <v>253000</v>
      </c>
      <c r="W249" s="167">
        <v>253000</v>
      </c>
      <c r="X249" s="167"/>
      <c r="Y249" s="262">
        <f t="shared" si="1088"/>
        <v>286000</v>
      </c>
      <c r="Z249" s="167">
        <v>286000</v>
      </c>
      <c r="AA249" s="167"/>
      <c r="AB249" s="262">
        <f t="shared" si="1089"/>
        <v>208000</v>
      </c>
      <c r="AC249" s="167">
        <v>208000</v>
      </c>
      <c r="AD249" s="167"/>
      <c r="AE249" s="262">
        <f t="shared" si="1090"/>
        <v>744000</v>
      </c>
      <c r="AF249" s="167">
        <v>744000</v>
      </c>
      <c r="AG249" s="167"/>
      <c r="AH249" s="166">
        <f t="shared" si="1091"/>
        <v>79000</v>
      </c>
      <c r="AI249" s="262">
        <f t="shared" si="1092"/>
        <v>79000</v>
      </c>
      <c r="AJ249" s="167">
        <v>79000</v>
      </c>
      <c r="AK249" s="167"/>
      <c r="AL249" s="166">
        <f t="shared" si="1093"/>
        <v>1422000</v>
      </c>
      <c r="AM249" s="262">
        <f t="shared" si="1094"/>
        <v>616000</v>
      </c>
      <c r="AN249" s="167">
        <v>616000</v>
      </c>
      <c r="AO249" s="167"/>
      <c r="AP249" s="262">
        <f t="shared" si="1095"/>
        <v>253000</v>
      </c>
      <c r="AQ249" s="167">
        <v>253000</v>
      </c>
      <c r="AR249" s="167"/>
      <c r="AS249" s="262">
        <f t="shared" si="1096"/>
        <v>553000</v>
      </c>
      <c r="AT249" s="167">
        <v>553000</v>
      </c>
      <c r="AU249" s="167"/>
      <c r="AV249" s="166">
        <f t="shared" si="1050"/>
        <v>211000</v>
      </c>
      <c r="AW249" s="262">
        <f t="shared" si="1097"/>
        <v>211000</v>
      </c>
      <c r="AX249" s="167">
        <v>211000</v>
      </c>
      <c r="AY249" s="167"/>
      <c r="AZ249" s="166">
        <f t="shared" si="1098"/>
        <v>225000</v>
      </c>
      <c r="BA249" s="262">
        <f t="shared" si="1099"/>
        <v>225000</v>
      </c>
      <c r="BB249" s="167">
        <v>225000</v>
      </c>
      <c r="BC249" s="167"/>
    </row>
    <row r="250" spans="1:55" ht="13.8" outlineLevel="3">
      <c r="A250" s="131"/>
      <c r="B250" s="20"/>
      <c r="D250" s="19"/>
      <c r="E250" s="63"/>
      <c r="F250" s="136" t="s">
        <v>680</v>
      </c>
      <c r="G250" s="27" t="s">
        <v>888</v>
      </c>
      <c r="H250" s="164">
        <f t="shared" si="971"/>
        <v>16514000</v>
      </c>
      <c r="I250" s="260">
        <f t="shared" ref="I250:I252" si="1100">SUM(J250:M250)</f>
        <v>287000</v>
      </c>
      <c r="J250" s="167">
        <v>287000</v>
      </c>
      <c r="K250" s="167"/>
      <c r="L250" s="264"/>
      <c r="M250" s="264"/>
      <c r="N250" s="166">
        <f t="shared" si="940"/>
        <v>1749000</v>
      </c>
      <c r="O250" s="262">
        <f t="shared" si="941"/>
        <v>756000</v>
      </c>
      <c r="P250" s="167">
        <v>756000</v>
      </c>
      <c r="Q250" s="167"/>
      <c r="R250" s="262">
        <f t="shared" si="942"/>
        <v>993000</v>
      </c>
      <c r="S250" s="167">
        <v>910000</v>
      </c>
      <c r="T250" s="167">
        <v>83000</v>
      </c>
      <c r="U250" s="166">
        <f t="shared" si="998"/>
        <v>4418000</v>
      </c>
      <c r="V250" s="262">
        <f t="shared" ref="V250:V252" si="1101">SUM(W250:X250)</f>
        <v>974000</v>
      </c>
      <c r="W250" s="167">
        <v>974000</v>
      </c>
      <c r="X250" s="167"/>
      <c r="Y250" s="262">
        <f t="shared" ref="Y250:Y252" si="1102">SUM(Z250:AA250)</f>
        <v>1000000</v>
      </c>
      <c r="Z250" s="167">
        <v>1000000</v>
      </c>
      <c r="AA250" s="167"/>
      <c r="AB250" s="262">
        <f t="shared" ref="AB250:AB252" si="1103">SUM(AC250:AD250)</f>
        <v>967000</v>
      </c>
      <c r="AC250" s="167">
        <v>967000</v>
      </c>
      <c r="AD250" s="167"/>
      <c r="AE250" s="262">
        <f t="shared" ref="AE250:AE252" si="1104">SUM(AF250:AG250)</f>
        <v>1477000</v>
      </c>
      <c r="AF250" s="167">
        <v>1477000</v>
      </c>
      <c r="AG250" s="167"/>
      <c r="AH250" s="166">
        <f t="shared" ref="AH250:AH252" si="1105">SUM(AI250)</f>
        <v>916000</v>
      </c>
      <c r="AI250" s="262">
        <f t="shared" ref="AI250:AI252" si="1106">SUM(AJ250:AK250)</f>
        <v>916000</v>
      </c>
      <c r="AJ250" s="167">
        <v>916000</v>
      </c>
      <c r="AK250" s="167"/>
      <c r="AL250" s="166">
        <f t="shared" ref="AL250:AL252" si="1107">SUM(AM250,AS250,AP250)</f>
        <v>5670000</v>
      </c>
      <c r="AM250" s="262">
        <f t="shared" ref="AM250:AM252" si="1108">SUM(AN250:AO250)</f>
        <v>2556000</v>
      </c>
      <c r="AN250" s="167">
        <v>2556000</v>
      </c>
      <c r="AO250" s="167"/>
      <c r="AP250" s="262">
        <f t="shared" ref="AP250:AP252" si="1109">SUM(AQ250:AR250)</f>
        <v>1560000</v>
      </c>
      <c r="AQ250" s="167">
        <v>1560000</v>
      </c>
      <c r="AR250" s="167"/>
      <c r="AS250" s="262">
        <f t="shared" ref="AS250:AS252" si="1110">SUM(AT250:AU250)</f>
        <v>1554000</v>
      </c>
      <c r="AT250" s="167">
        <v>1554000</v>
      </c>
      <c r="AU250" s="167"/>
      <c r="AV250" s="166">
        <f t="shared" si="1050"/>
        <v>1007000</v>
      </c>
      <c r="AW250" s="262">
        <f t="shared" ref="AW250:AW252" si="1111">SUM(AX250:AY250)</f>
        <v>1007000</v>
      </c>
      <c r="AX250" s="167">
        <v>1007000</v>
      </c>
      <c r="AY250" s="167"/>
      <c r="AZ250" s="166">
        <f t="shared" ref="AZ250:AZ252" si="1112">SUM(BA250)</f>
        <v>2467000</v>
      </c>
      <c r="BA250" s="262">
        <f t="shared" ref="BA250:BA252" si="1113">SUM(BB250:BC250)</f>
        <v>2467000</v>
      </c>
      <c r="BB250" s="167">
        <v>2467000</v>
      </c>
      <c r="BC250" s="167"/>
    </row>
    <row r="251" spans="1:55" s="398" customFormat="1" ht="13.8" outlineLevel="3">
      <c r="A251" s="399"/>
      <c r="B251" s="400"/>
      <c r="D251" s="401"/>
      <c r="E251" s="63"/>
      <c r="F251" s="136" t="s">
        <v>684</v>
      </c>
      <c r="G251" s="27" t="s">
        <v>950</v>
      </c>
      <c r="H251" s="164">
        <f t="shared" si="971"/>
        <v>6525000</v>
      </c>
      <c r="I251" s="260">
        <f t="shared" ref="I251" si="1114">SUM(J251:M251)</f>
        <v>60000</v>
      </c>
      <c r="J251" s="167">
        <v>60000</v>
      </c>
      <c r="K251" s="167"/>
      <c r="L251" s="264"/>
      <c r="M251" s="264"/>
      <c r="N251" s="166">
        <f t="shared" si="940"/>
        <v>0</v>
      </c>
      <c r="O251" s="262">
        <f t="shared" si="941"/>
        <v>0</v>
      </c>
      <c r="P251" s="167"/>
      <c r="Q251" s="167"/>
      <c r="R251" s="262">
        <f t="shared" si="942"/>
        <v>0</v>
      </c>
      <c r="S251" s="167"/>
      <c r="T251" s="167"/>
      <c r="U251" s="166">
        <f t="shared" ref="U251" si="1115">SUM(V251,Y251,AB251,AE251)</f>
        <v>5350000</v>
      </c>
      <c r="V251" s="262">
        <f t="shared" ref="V251" si="1116">SUM(W251:X251)</f>
        <v>1300000</v>
      </c>
      <c r="W251" s="167">
        <v>1300000</v>
      </c>
      <c r="X251" s="167"/>
      <c r="Y251" s="262">
        <f t="shared" ref="Y251" si="1117">SUM(Z251:AA251)</f>
        <v>1138000</v>
      </c>
      <c r="Z251" s="167">
        <v>1138000</v>
      </c>
      <c r="AA251" s="167"/>
      <c r="AB251" s="262">
        <f t="shared" ref="AB251" si="1118">SUM(AC251:AD251)</f>
        <v>1372000</v>
      </c>
      <c r="AC251" s="167">
        <v>1372000</v>
      </c>
      <c r="AD251" s="167"/>
      <c r="AE251" s="262">
        <f t="shared" ref="AE251" si="1119">SUM(AF251:AG251)</f>
        <v>1540000</v>
      </c>
      <c r="AF251" s="167">
        <v>1540000</v>
      </c>
      <c r="AG251" s="167"/>
      <c r="AH251" s="166">
        <f t="shared" ref="AH251" si="1120">SUM(AI251)</f>
        <v>544000</v>
      </c>
      <c r="AI251" s="262">
        <f t="shared" ref="AI251" si="1121">SUM(AJ251:AK251)</f>
        <v>544000</v>
      </c>
      <c r="AJ251" s="167">
        <v>544000</v>
      </c>
      <c r="AK251" s="167"/>
      <c r="AL251" s="166">
        <f t="shared" ref="AL251" si="1122">SUM(AM251,AS251,AP251)</f>
        <v>0</v>
      </c>
      <c r="AM251" s="262">
        <f t="shared" ref="AM251" si="1123">SUM(AN251:AO251)</f>
        <v>0</v>
      </c>
      <c r="AN251" s="167"/>
      <c r="AO251" s="167"/>
      <c r="AP251" s="262">
        <f t="shared" ref="AP251" si="1124">SUM(AQ251:AR251)</f>
        <v>0</v>
      </c>
      <c r="AQ251" s="167"/>
      <c r="AR251" s="167"/>
      <c r="AS251" s="262">
        <f t="shared" ref="AS251" si="1125">SUM(AT251:AU251)</f>
        <v>0</v>
      </c>
      <c r="AT251" s="167"/>
      <c r="AU251" s="167"/>
      <c r="AV251" s="166">
        <f t="shared" ref="AV251" si="1126">SUM(AW251)</f>
        <v>571000</v>
      </c>
      <c r="AW251" s="262">
        <f t="shared" ref="AW251" si="1127">SUM(AX251:AY251)</f>
        <v>571000</v>
      </c>
      <c r="AX251" s="167">
        <v>571000</v>
      </c>
      <c r="AY251" s="167"/>
      <c r="AZ251" s="166">
        <f t="shared" ref="AZ251" si="1128">SUM(BA251)</f>
        <v>0</v>
      </c>
      <c r="BA251" s="262">
        <f t="shared" ref="BA251" si="1129">SUM(BB251:BC251)</f>
        <v>0</v>
      </c>
      <c r="BB251" s="167">
        <v>0</v>
      </c>
      <c r="BC251" s="167"/>
    </row>
    <row r="252" spans="1:55" s="398" customFormat="1" ht="13.8" outlineLevel="3">
      <c r="A252" s="399"/>
      <c r="B252" s="400"/>
      <c r="D252" s="401"/>
      <c r="E252" s="63"/>
      <c r="F252" s="385" t="s">
        <v>691</v>
      </c>
      <c r="G252" s="27" t="s">
        <v>981</v>
      </c>
      <c r="H252" s="164">
        <f t="shared" si="971"/>
        <v>0</v>
      </c>
      <c r="I252" s="260">
        <f t="shared" si="1100"/>
        <v>0</v>
      </c>
      <c r="J252" s="167"/>
      <c r="K252" s="167"/>
      <c r="L252" s="264"/>
      <c r="M252" s="264"/>
      <c r="N252" s="166">
        <f t="shared" si="940"/>
        <v>0</v>
      </c>
      <c r="O252" s="262">
        <f t="shared" si="941"/>
        <v>0</v>
      </c>
      <c r="P252" s="167"/>
      <c r="Q252" s="167"/>
      <c r="R252" s="262">
        <f t="shared" si="942"/>
        <v>0</v>
      </c>
      <c r="S252" s="167"/>
      <c r="T252" s="167"/>
      <c r="U252" s="166">
        <f t="shared" si="998"/>
        <v>0</v>
      </c>
      <c r="V252" s="262">
        <f t="shared" si="1101"/>
        <v>0</v>
      </c>
      <c r="W252" s="167"/>
      <c r="X252" s="167"/>
      <c r="Y252" s="262">
        <f t="shared" si="1102"/>
        <v>0</v>
      </c>
      <c r="Z252" s="167"/>
      <c r="AA252" s="167"/>
      <c r="AB252" s="262">
        <f t="shared" si="1103"/>
        <v>0</v>
      </c>
      <c r="AC252" s="167"/>
      <c r="AD252" s="167"/>
      <c r="AE252" s="262">
        <f t="shared" si="1104"/>
        <v>0</v>
      </c>
      <c r="AF252" s="167"/>
      <c r="AG252" s="167"/>
      <c r="AH252" s="166">
        <f t="shared" si="1105"/>
        <v>0</v>
      </c>
      <c r="AI252" s="262">
        <f t="shared" si="1106"/>
        <v>0</v>
      </c>
      <c r="AJ252" s="167"/>
      <c r="AK252" s="167"/>
      <c r="AL252" s="166">
        <f t="shared" si="1107"/>
        <v>0</v>
      </c>
      <c r="AM252" s="262">
        <f t="shared" si="1108"/>
        <v>0</v>
      </c>
      <c r="AN252" s="167"/>
      <c r="AO252" s="167"/>
      <c r="AP252" s="262">
        <f t="shared" si="1109"/>
        <v>0</v>
      </c>
      <c r="AQ252" s="167"/>
      <c r="AR252" s="167"/>
      <c r="AS252" s="262">
        <f t="shared" si="1110"/>
        <v>0</v>
      </c>
      <c r="AT252" s="167"/>
      <c r="AU252" s="167"/>
      <c r="AV252" s="166">
        <f t="shared" si="1050"/>
        <v>0</v>
      </c>
      <c r="AW252" s="262">
        <f t="shared" si="1111"/>
        <v>0</v>
      </c>
      <c r="AX252" s="167"/>
      <c r="AY252" s="167"/>
      <c r="AZ252" s="166">
        <f t="shared" si="1112"/>
        <v>0</v>
      </c>
      <c r="BA252" s="262">
        <f t="shared" si="1113"/>
        <v>0</v>
      </c>
      <c r="BB252" s="167">
        <v>0</v>
      </c>
      <c r="BC252" s="167"/>
    </row>
    <row r="253" spans="1:55" ht="16.5" customHeight="1" outlineLevel="1">
      <c r="A253" s="131"/>
      <c r="B253" s="20"/>
      <c r="D253" s="22" t="s">
        <v>450</v>
      </c>
      <c r="E253" s="30" t="s">
        <v>103</v>
      </c>
      <c r="F253" s="22"/>
      <c r="G253" s="30"/>
      <c r="H253" s="164">
        <f t="shared" si="971"/>
        <v>64899000</v>
      </c>
      <c r="I253" s="268">
        <f t="shared" si="1086"/>
        <v>4629000</v>
      </c>
      <c r="J253" s="471">
        <f>SUM(J254:J257)</f>
        <v>4629000</v>
      </c>
      <c r="K253" s="471">
        <f>SUM(K254:K257)</f>
        <v>0</v>
      </c>
      <c r="L253" s="500">
        <f>SUM(L254:L257)</f>
        <v>0</v>
      </c>
      <c r="M253" s="500">
        <f>SUM(M254:M257)</f>
        <v>0</v>
      </c>
      <c r="N253" s="166">
        <f t="shared" si="940"/>
        <v>6919000</v>
      </c>
      <c r="O253" s="262">
        <f t="shared" si="941"/>
        <v>3147000</v>
      </c>
      <c r="P253" s="581">
        <f>SUM(P254:P257)</f>
        <v>3147000</v>
      </c>
      <c r="Q253" s="581">
        <f>SUM(Q254:Q257)</f>
        <v>0</v>
      </c>
      <c r="R253" s="262">
        <f t="shared" si="942"/>
        <v>3772000</v>
      </c>
      <c r="S253" s="581">
        <f>SUM(S254:S257)</f>
        <v>3509000</v>
      </c>
      <c r="T253" s="581">
        <f>SUM(T254:T257)</f>
        <v>263000</v>
      </c>
      <c r="U253" s="166">
        <f t="shared" si="998"/>
        <v>24680000</v>
      </c>
      <c r="V253" s="262">
        <f t="shared" si="1087"/>
        <v>6057000</v>
      </c>
      <c r="W253" s="471">
        <f>SUM(W254:W257)</f>
        <v>6057000</v>
      </c>
      <c r="X253" s="471">
        <f>SUM(X254:X257)</f>
        <v>0</v>
      </c>
      <c r="Y253" s="262">
        <f t="shared" si="1088"/>
        <v>5516000</v>
      </c>
      <c r="Z253" s="471">
        <f>SUM(Z254:Z257)</f>
        <v>5516000</v>
      </c>
      <c r="AA253" s="471">
        <f>SUM(AA254:AA257)</f>
        <v>0</v>
      </c>
      <c r="AB253" s="262">
        <f t="shared" si="1089"/>
        <v>6192000</v>
      </c>
      <c r="AC253" s="471">
        <f>SUM(AC254:AC257)</f>
        <v>6192000</v>
      </c>
      <c r="AD253" s="471">
        <f>SUM(AD254:AD257)</f>
        <v>0</v>
      </c>
      <c r="AE253" s="262">
        <f t="shared" si="1090"/>
        <v>6915000</v>
      </c>
      <c r="AF253" s="471">
        <f>SUM(AF254:AF257)</f>
        <v>6915000</v>
      </c>
      <c r="AG253" s="471">
        <f>SUM(AG254:AG257)</f>
        <v>0</v>
      </c>
      <c r="AH253" s="166">
        <f t="shared" si="1091"/>
        <v>2702000</v>
      </c>
      <c r="AI253" s="262">
        <f t="shared" si="1092"/>
        <v>2702000</v>
      </c>
      <c r="AJ253" s="581">
        <f>SUM(AJ254:AJ257)</f>
        <v>2702000</v>
      </c>
      <c r="AK253" s="581">
        <f>SUM(AK254:AK257)</f>
        <v>0</v>
      </c>
      <c r="AL253" s="166">
        <f t="shared" si="1093"/>
        <v>16484000</v>
      </c>
      <c r="AM253" s="262">
        <f t="shared" si="1094"/>
        <v>7415000</v>
      </c>
      <c r="AN253" s="581">
        <f>SUM(AN254:AN257)</f>
        <v>7415000</v>
      </c>
      <c r="AO253" s="581">
        <f>SUM(AO254:AO257)</f>
        <v>0</v>
      </c>
      <c r="AP253" s="262">
        <f t="shared" si="1095"/>
        <v>3139000</v>
      </c>
      <c r="AQ253" s="581">
        <f>SUM(AQ254:AQ257)</f>
        <v>3139000</v>
      </c>
      <c r="AR253" s="581">
        <f>SUM(AR254:AR257)</f>
        <v>0</v>
      </c>
      <c r="AS253" s="262">
        <f t="shared" si="1096"/>
        <v>5930000</v>
      </c>
      <c r="AT253" s="471">
        <f>SUM(AT254:AT257)</f>
        <v>5930000</v>
      </c>
      <c r="AU253" s="471">
        <f>SUM(AU254:AU257)</f>
        <v>0</v>
      </c>
      <c r="AV253" s="166">
        <f t="shared" si="1050"/>
        <v>3983000</v>
      </c>
      <c r="AW253" s="262">
        <f t="shared" si="1097"/>
        <v>3983000</v>
      </c>
      <c r="AX253" s="581">
        <f>SUM(AX254:AX257)</f>
        <v>3983000</v>
      </c>
      <c r="AY253" s="581">
        <f>SUM(AY254:AY257)</f>
        <v>0</v>
      </c>
      <c r="AZ253" s="166">
        <f t="shared" si="1098"/>
        <v>5502000</v>
      </c>
      <c r="BA253" s="262">
        <f t="shared" si="1099"/>
        <v>5502000</v>
      </c>
      <c r="BB253" s="581">
        <f>SUM(BB254:BB257)</f>
        <v>5502000</v>
      </c>
      <c r="BC253" s="581">
        <f>SUM(BC254:BC257)</f>
        <v>0</v>
      </c>
    </row>
    <row r="254" spans="1:55" ht="13.8" outlineLevel="3">
      <c r="A254" s="131"/>
      <c r="B254" s="20"/>
      <c r="D254" s="19"/>
      <c r="E254" s="63"/>
      <c r="F254" s="136" t="s">
        <v>682</v>
      </c>
      <c r="G254" s="27" t="s">
        <v>889</v>
      </c>
      <c r="H254" s="164">
        <f t="shared" si="971"/>
        <v>29960000</v>
      </c>
      <c r="I254" s="260">
        <f t="shared" ref="I254:I256" si="1130">SUM(J254:M254)</f>
        <v>2208000</v>
      </c>
      <c r="J254" s="167">
        <v>2208000</v>
      </c>
      <c r="K254" s="167"/>
      <c r="L254" s="264"/>
      <c r="M254" s="264"/>
      <c r="N254" s="166">
        <f t="shared" si="940"/>
        <v>3186000</v>
      </c>
      <c r="O254" s="262">
        <f t="shared" si="941"/>
        <v>1345000</v>
      </c>
      <c r="P254" s="167">
        <v>1345000</v>
      </c>
      <c r="Q254" s="167"/>
      <c r="R254" s="262">
        <f t="shared" si="942"/>
        <v>1841000</v>
      </c>
      <c r="S254" s="167">
        <v>1713000</v>
      </c>
      <c r="T254" s="167">
        <v>128000</v>
      </c>
      <c r="U254" s="166">
        <f t="shared" si="998"/>
        <v>11258000</v>
      </c>
      <c r="V254" s="262">
        <f t="shared" ref="V254:V256" si="1131">SUM(W254:X254)</f>
        <v>2781000</v>
      </c>
      <c r="W254" s="167">
        <v>2781000</v>
      </c>
      <c r="X254" s="167"/>
      <c r="Y254" s="262">
        <f t="shared" ref="Y254:Y256" si="1132">SUM(Z254:AA254)</f>
        <v>2520000</v>
      </c>
      <c r="Z254" s="167">
        <v>2520000</v>
      </c>
      <c r="AA254" s="167"/>
      <c r="AB254" s="262">
        <f t="shared" ref="AB254:AB256" si="1133">SUM(AC254:AD254)</f>
        <v>2797000</v>
      </c>
      <c r="AC254" s="167">
        <v>2797000</v>
      </c>
      <c r="AD254" s="167"/>
      <c r="AE254" s="262">
        <f t="shared" ref="AE254:AE256" si="1134">SUM(AF254:AG254)</f>
        <v>3160000</v>
      </c>
      <c r="AF254" s="167">
        <v>3160000</v>
      </c>
      <c r="AG254" s="167"/>
      <c r="AH254" s="166">
        <f t="shared" ref="AH254:AH256" si="1135">SUM(AI254)</f>
        <v>1203000</v>
      </c>
      <c r="AI254" s="262">
        <f t="shared" ref="AI254:AI256" si="1136">SUM(AJ254:AK254)</f>
        <v>1203000</v>
      </c>
      <c r="AJ254" s="167">
        <v>1203000</v>
      </c>
      <c r="AK254" s="167"/>
      <c r="AL254" s="166">
        <f t="shared" ref="AL254:AL256" si="1137">SUM(AM254,AS254,AP254)</f>
        <v>7908000</v>
      </c>
      <c r="AM254" s="262">
        <f t="shared" ref="AM254:AM256" si="1138">SUM(AN254:AO254)</f>
        <v>3475000</v>
      </c>
      <c r="AN254" s="167">
        <v>3475000</v>
      </c>
      <c r="AO254" s="167"/>
      <c r="AP254" s="262">
        <f t="shared" ref="AP254:AP256" si="1139">SUM(AQ254:AR254)</f>
        <v>1537000</v>
      </c>
      <c r="AQ254" s="167">
        <v>1537000</v>
      </c>
      <c r="AR254" s="167"/>
      <c r="AS254" s="262">
        <f t="shared" ref="AS254:AS256" si="1140">SUM(AT254:AU254)</f>
        <v>2896000</v>
      </c>
      <c r="AT254" s="167">
        <v>2896000</v>
      </c>
      <c r="AU254" s="167"/>
      <c r="AV254" s="166">
        <f t="shared" si="1050"/>
        <v>1510000</v>
      </c>
      <c r="AW254" s="262">
        <f t="shared" ref="AW254:AW256" si="1141">SUM(AX254:AY254)</f>
        <v>1510000</v>
      </c>
      <c r="AX254" s="167">
        <v>1510000</v>
      </c>
      <c r="AY254" s="167"/>
      <c r="AZ254" s="166">
        <f t="shared" ref="AZ254:AZ256" si="1142">SUM(BA254)</f>
        <v>2687000</v>
      </c>
      <c r="BA254" s="262">
        <f t="shared" ref="BA254:BA256" si="1143">SUM(BB254:BC254)</f>
        <v>2687000</v>
      </c>
      <c r="BB254" s="167">
        <v>2687000</v>
      </c>
      <c r="BC254" s="167"/>
    </row>
    <row r="255" spans="1:55" ht="13.8" outlineLevel="3">
      <c r="A255" s="131"/>
      <c r="B255" s="20"/>
      <c r="D255" s="19"/>
      <c r="E255" s="63"/>
      <c r="F255" s="136" t="s">
        <v>683</v>
      </c>
      <c r="G255" s="27" t="s">
        <v>890</v>
      </c>
      <c r="H255" s="164">
        <f t="shared" si="971"/>
        <v>32406000</v>
      </c>
      <c r="I255" s="260">
        <f t="shared" si="1130"/>
        <v>2313000</v>
      </c>
      <c r="J255" s="167">
        <v>2313000</v>
      </c>
      <c r="K255" s="167"/>
      <c r="L255" s="264"/>
      <c r="M255" s="264"/>
      <c r="N255" s="166">
        <f t="shared" si="940"/>
        <v>3733000</v>
      </c>
      <c r="O255" s="262">
        <f t="shared" si="941"/>
        <v>1802000</v>
      </c>
      <c r="P255" s="167">
        <v>1802000</v>
      </c>
      <c r="Q255" s="167"/>
      <c r="R255" s="262">
        <f t="shared" si="942"/>
        <v>1931000</v>
      </c>
      <c r="S255" s="167">
        <v>1796000</v>
      </c>
      <c r="T255" s="167">
        <v>135000</v>
      </c>
      <c r="U255" s="166">
        <f t="shared" si="998"/>
        <v>11796000</v>
      </c>
      <c r="V255" s="262">
        <f t="shared" si="1131"/>
        <v>2914000</v>
      </c>
      <c r="W255" s="167">
        <v>2914000</v>
      </c>
      <c r="X255" s="167"/>
      <c r="Y255" s="262">
        <f t="shared" si="1132"/>
        <v>2641000</v>
      </c>
      <c r="Z255" s="167">
        <v>2641000</v>
      </c>
      <c r="AA255" s="167"/>
      <c r="AB255" s="262">
        <f t="shared" si="1133"/>
        <v>2930000</v>
      </c>
      <c r="AC255" s="167">
        <v>2930000</v>
      </c>
      <c r="AD255" s="167"/>
      <c r="AE255" s="262">
        <f t="shared" si="1134"/>
        <v>3311000</v>
      </c>
      <c r="AF255" s="167">
        <v>3311000</v>
      </c>
      <c r="AG255" s="167"/>
      <c r="AH255" s="166">
        <f t="shared" si="1135"/>
        <v>1261000</v>
      </c>
      <c r="AI255" s="262">
        <f t="shared" si="1136"/>
        <v>1261000</v>
      </c>
      <c r="AJ255" s="167">
        <v>1261000</v>
      </c>
      <c r="AK255" s="167"/>
      <c r="AL255" s="166">
        <f t="shared" si="1137"/>
        <v>8576000</v>
      </c>
      <c r="AM255" s="262">
        <f t="shared" si="1138"/>
        <v>3940000</v>
      </c>
      <c r="AN255" s="167">
        <v>3940000</v>
      </c>
      <c r="AO255" s="167"/>
      <c r="AP255" s="262">
        <f t="shared" si="1139"/>
        <v>1602000</v>
      </c>
      <c r="AQ255" s="167">
        <v>1602000</v>
      </c>
      <c r="AR255" s="167"/>
      <c r="AS255" s="262">
        <f t="shared" si="1140"/>
        <v>3034000</v>
      </c>
      <c r="AT255" s="167">
        <v>3034000</v>
      </c>
      <c r="AU255" s="167"/>
      <c r="AV255" s="166">
        <f t="shared" si="1050"/>
        <v>1912000</v>
      </c>
      <c r="AW255" s="262">
        <f t="shared" si="1141"/>
        <v>1912000</v>
      </c>
      <c r="AX255" s="167">
        <v>1912000</v>
      </c>
      <c r="AY255" s="167"/>
      <c r="AZ255" s="166">
        <f t="shared" si="1142"/>
        <v>2815000</v>
      </c>
      <c r="BA255" s="262">
        <f t="shared" si="1143"/>
        <v>2815000</v>
      </c>
      <c r="BB255" s="167">
        <v>2815000</v>
      </c>
      <c r="BC255" s="167"/>
    </row>
    <row r="256" spans="1:55" s="398" customFormat="1" ht="13.8" outlineLevel="3">
      <c r="A256" s="399"/>
      <c r="B256" s="400"/>
      <c r="D256" s="401"/>
      <c r="E256" s="63"/>
      <c r="F256" s="385" t="s">
        <v>680</v>
      </c>
      <c r="G256" s="378" t="s">
        <v>951</v>
      </c>
      <c r="H256" s="164">
        <f t="shared" si="971"/>
        <v>1522000</v>
      </c>
      <c r="I256" s="260">
        <f t="shared" si="1130"/>
        <v>108000</v>
      </c>
      <c r="J256" s="167">
        <v>108000</v>
      </c>
      <c r="K256" s="167"/>
      <c r="L256" s="264"/>
      <c r="M256" s="264"/>
      <c r="N256" s="166">
        <f t="shared" si="940"/>
        <v>0</v>
      </c>
      <c r="O256" s="262">
        <f t="shared" si="941"/>
        <v>0</v>
      </c>
      <c r="P256" s="167"/>
      <c r="Q256" s="167"/>
      <c r="R256" s="262">
        <f t="shared" si="942"/>
        <v>0</v>
      </c>
      <c r="S256" s="167"/>
      <c r="T256" s="167"/>
      <c r="U256" s="166">
        <f t="shared" si="998"/>
        <v>1121000</v>
      </c>
      <c r="V256" s="262">
        <f t="shared" si="1131"/>
        <v>261000</v>
      </c>
      <c r="W256" s="167">
        <v>261000</v>
      </c>
      <c r="X256" s="167"/>
      <c r="Y256" s="262">
        <f t="shared" si="1132"/>
        <v>251000</v>
      </c>
      <c r="Z256" s="167">
        <v>251000</v>
      </c>
      <c r="AA256" s="167"/>
      <c r="AB256" s="262">
        <f t="shared" si="1133"/>
        <v>295000</v>
      </c>
      <c r="AC256" s="167">
        <v>295000</v>
      </c>
      <c r="AD256" s="167"/>
      <c r="AE256" s="262">
        <f t="shared" si="1134"/>
        <v>314000</v>
      </c>
      <c r="AF256" s="167">
        <v>314000</v>
      </c>
      <c r="AG256" s="167"/>
      <c r="AH256" s="166">
        <f t="shared" si="1135"/>
        <v>113000</v>
      </c>
      <c r="AI256" s="262">
        <f t="shared" si="1136"/>
        <v>113000</v>
      </c>
      <c r="AJ256" s="167">
        <v>113000</v>
      </c>
      <c r="AK256" s="167"/>
      <c r="AL256" s="166">
        <f t="shared" si="1137"/>
        <v>0</v>
      </c>
      <c r="AM256" s="262">
        <f t="shared" si="1138"/>
        <v>0</v>
      </c>
      <c r="AN256" s="167"/>
      <c r="AO256" s="167"/>
      <c r="AP256" s="262">
        <f t="shared" si="1139"/>
        <v>0</v>
      </c>
      <c r="AQ256" s="167"/>
      <c r="AR256" s="167"/>
      <c r="AS256" s="262">
        <f t="shared" si="1140"/>
        <v>0</v>
      </c>
      <c r="AT256" s="167"/>
      <c r="AU256" s="167"/>
      <c r="AV256" s="166">
        <f t="shared" si="1050"/>
        <v>180000</v>
      </c>
      <c r="AW256" s="262">
        <f t="shared" si="1141"/>
        <v>180000</v>
      </c>
      <c r="AX256" s="167">
        <v>180000</v>
      </c>
      <c r="AY256" s="167"/>
      <c r="AZ256" s="166">
        <f t="shared" si="1142"/>
        <v>0</v>
      </c>
      <c r="BA256" s="262">
        <f t="shared" si="1143"/>
        <v>0</v>
      </c>
      <c r="BB256" s="167"/>
      <c r="BC256" s="167"/>
    </row>
    <row r="257" spans="1:55" s="398" customFormat="1" ht="13.8" outlineLevel="3">
      <c r="A257" s="399"/>
      <c r="B257" s="400"/>
      <c r="D257" s="401"/>
      <c r="E257" s="63"/>
      <c r="F257" s="385" t="s">
        <v>680</v>
      </c>
      <c r="G257" s="378" t="s">
        <v>952</v>
      </c>
      <c r="H257" s="403">
        <f t="shared" si="971"/>
        <v>1011000</v>
      </c>
      <c r="I257" s="260">
        <f t="shared" ref="I257" si="1144">SUM(J257:M257)</f>
        <v>0</v>
      </c>
      <c r="J257" s="167"/>
      <c r="K257" s="167"/>
      <c r="L257" s="264"/>
      <c r="M257" s="264"/>
      <c r="N257" s="166">
        <f t="shared" si="940"/>
        <v>0</v>
      </c>
      <c r="O257" s="262">
        <f t="shared" si="941"/>
        <v>0</v>
      </c>
      <c r="P257" s="167"/>
      <c r="Q257" s="167"/>
      <c r="R257" s="262">
        <f t="shared" si="942"/>
        <v>0</v>
      </c>
      <c r="S257" s="167"/>
      <c r="T257" s="167"/>
      <c r="U257" s="166">
        <f t="shared" si="998"/>
        <v>505000</v>
      </c>
      <c r="V257" s="262">
        <f t="shared" ref="V257" si="1145">SUM(W257:X257)</f>
        <v>101000</v>
      </c>
      <c r="W257" s="167">
        <v>101000</v>
      </c>
      <c r="X257" s="167"/>
      <c r="Y257" s="262">
        <f t="shared" ref="Y257" si="1146">SUM(Z257:AA257)</f>
        <v>104000</v>
      </c>
      <c r="Z257" s="167">
        <v>104000</v>
      </c>
      <c r="AA257" s="167"/>
      <c r="AB257" s="262">
        <f t="shared" ref="AB257" si="1147">SUM(AC257:AD257)</f>
        <v>170000</v>
      </c>
      <c r="AC257" s="167">
        <v>170000</v>
      </c>
      <c r="AD257" s="167"/>
      <c r="AE257" s="262">
        <f t="shared" ref="AE257" si="1148">SUM(AF257:AG257)</f>
        <v>130000</v>
      </c>
      <c r="AF257" s="167">
        <v>130000</v>
      </c>
      <c r="AG257" s="167"/>
      <c r="AH257" s="166">
        <f t="shared" ref="AH257" si="1149">SUM(AI257)</f>
        <v>125000</v>
      </c>
      <c r="AI257" s="262">
        <f t="shared" ref="AI257" si="1150">SUM(AJ257:AK257)</f>
        <v>125000</v>
      </c>
      <c r="AJ257" s="167">
        <v>125000</v>
      </c>
      <c r="AK257" s="167"/>
      <c r="AL257" s="166">
        <f t="shared" ref="AL257" si="1151">SUM(AM257,AS257,AP257)</f>
        <v>0</v>
      </c>
      <c r="AM257" s="262">
        <f t="shared" ref="AM257" si="1152">SUM(AN257:AO257)</f>
        <v>0</v>
      </c>
      <c r="AN257" s="167"/>
      <c r="AO257" s="167"/>
      <c r="AP257" s="262">
        <f t="shared" ref="AP257" si="1153">SUM(AQ257:AR257)</f>
        <v>0</v>
      </c>
      <c r="AQ257" s="167"/>
      <c r="AR257" s="167"/>
      <c r="AS257" s="262">
        <f t="shared" ref="AS257" si="1154">SUM(AT257:AU257)</f>
        <v>0</v>
      </c>
      <c r="AT257" s="167"/>
      <c r="AU257" s="167"/>
      <c r="AV257" s="166">
        <f t="shared" si="1050"/>
        <v>381000</v>
      </c>
      <c r="AW257" s="262">
        <f t="shared" ref="AW257" si="1155">SUM(AX257:AY257)</f>
        <v>381000</v>
      </c>
      <c r="AX257" s="167">
        <v>381000</v>
      </c>
      <c r="AY257" s="167"/>
      <c r="AZ257" s="166">
        <f t="shared" ref="AZ257" si="1156">SUM(BA257)</f>
        <v>0</v>
      </c>
      <c r="BA257" s="262">
        <f t="shared" ref="BA257" si="1157">SUM(BB257:BC257)</f>
        <v>0</v>
      </c>
      <c r="BB257" s="167"/>
      <c r="BC257" s="167"/>
    </row>
    <row r="258" spans="1:55" ht="16.5" customHeight="1" outlineLevel="1">
      <c r="A258" s="131"/>
      <c r="B258" s="20"/>
      <c r="D258" s="22" t="s">
        <v>451</v>
      </c>
      <c r="E258" s="30" t="s">
        <v>104</v>
      </c>
      <c r="F258" s="22"/>
      <c r="G258" s="30"/>
      <c r="H258" s="164">
        <f t="shared" si="971"/>
        <v>110164000</v>
      </c>
      <c r="I258" s="268">
        <f t="shared" si="1086"/>
        <v>0</v>
      </c>
      <c r="J258" s="471">
        <f>SUM(J259:J269)</f>
        <v>0</v>
      </c>
      <c r="K258" s="471">
        <f>SUM(K259:K269)</f>
        <v>0</v>
      </c>
      <c r="L258" s="500">
        <f>SUM(L259:L269)</f>
        <v>0</v>
      </c>
      <c r="M258" s="500">
        <f>SUM(M259:M269)</f>
        <v>0</v>
      </c>
      <c r="N258" s="166">
        <f t="shared" si="940"/>
        <v>5534000</v>
      </c>
      <c r="O258" s="262">
        <f t="shared" si="941"/>
        <v>1363000</v>
      </c>
      <c r="P258" s="581">
        <f>SUM(P259:P269)</f>
        <v>1363000</v>
      </c>
      <c r="Q258" s="581">
        <f>SUM(Q259:Q269)</f>
        <v>0</v>
      </c>
      <c r="R258" s="262">
        <f t="shared" si="942"/>
        <v>4171000</v>
      </c>
      <c r="S258" s="581">
        <f>SUM(S259:S269)</f>
        <v>4171000</v>
      </c>
      <c r="T258" s="581">
        <f>SUM(T259:T269)</f>
        <v>0</v>
      </c>
      <c r="U258" s="166">
        <f t="shared" si="998"/>
        <v>36156000</v>
      </c>
      <c r="V258" s="262">
        <f t="shared" si="1087"/>
        <v>6603000</v>
      </c>
      <c r="W258" s="471">
        <f>SUM(W259:W269)</f>
        <v>6603000</v>
      </c>
      <c r="X258" s="471">
        <f>SUM(X259:X269)</f>
        <v>0</v>
      </c>
      <c r="Y258" s="262">
        <f t="shared" si="1088"/>
        <v>8642000</v>
      </c>
      <c r="Z258" s="471">
        <f>SUM(Z259:Z269)</f>
        <v>8642000</v>
      </c>
      <c r="AA258" s="471">
        <f>SUM(AA259:AA269)</f>
        <v>0</v>
      </c>
      <c r="AB258" s="262">
        <f t="shared" si="1089"/>
        <v>9818000</v>
      </c>
      <c r="AC258" s="471">
        <f>SUM(AC259:AC269)</f>
        <v>9818000</v>
      </c>
      <c r="AD258" s="471">
        <f>SUM(AD259:AD269)</f>
        <v>0</v>
      </c>
      <c r="AE258" s="262">
        <f t="shared" si="1090"/>
        <v>11093000</v>
      </c>
      <c r="AF258" s="471">
        <f>SUM(AF259:AF269)</f>
        <v>11093000</v>
      </c>
      <c r="AG258" s="471">
        <f>SUM(AG259:AG269)</f>
        <v>0</v>
      </c>
      <c r="AH258" s="166">
        <f t="shared" si="1091"/>
        <v>13688000</v>
      </c>
      <c r="AI258" s="262">
        <f t="shared" si="1092"/>
        <v>13688000</v>
      </c>
      <c r="AJ258" s="581">
        <f>SUM(AJ259:AJ269)</f>
        <v>13688000</v>
      </c>
      <c r="AK258" s="581">
        <f>SUM(AK259:AK269)</f>
        <v>0</v>
      </c>
      <c r="AL258" s="166">
        <f t="shared" si="1093"/>
        <v>9076000</v>
      </c>
      <c r="AM258" s="262">
        <f t="shared" si="1094"/>
        <v>1001000</v>
      </c>
      <c r="AN258" s="581">
        <f>SUM(AN259:AN269)</f>
        <v>1001000</v>
      </c>
      <c r="AO258" s="581">
        <f>SUM(AO259:AO269)</f>
        <v>0</v>
      </c>
      <c r="AP258" s="262">
        <f t="shared" si="1095"/>
        <v>6880000</v>
      </c>
      <c r="AQ258" s="581">
        <f>SUM(AQ259:AQ269)</f>
        <v>6880000</v>
      </c>
      <c r="AR258" s="581">
        <f>SUM(AR259:AR269)</f>
        <v>0</v>
      </c>
      <c r="AS258" s="262">
        <f t="shared" si="1096"/>
        <v>1195000</v>
      </c>
      <c r="AT258" s="471">
        <f>SUM(AT259:AT269)</f>
        <v>1195000</v>
      </c>
      <c r="AU258" s="471">
        <f>SUM(AU259:AU269)</f>
        <v>0</v>
      </c>
      <c r="AV258" s="166">
        <f t="shared" si="1050"/>
        <v>31693000</v>
      </c>
      <c r="AW258" s="262">
        <f t="shared" si="1097"/>
        <v>31693000</v>
      </c>
      <c r="AX258" s="581">
        <f>SUM(AX259:AX269)</f>
        <v>31693000</v>
      </c>
      <c r="AY258" s="581">
        <f>SUM(AY259:AY269)</f>
        <v>0</v>
      </c>
      <c r="AZ258" s="166">
        <f t="shared" si="1098"/>
        <v>14017000</v>
      </c>
      <c r="BA258" s="262">
        <f t="shared" si="1099"/>
        <v>14017000</v>
      </c>
      <c r="BB258" s="581">
        <f>SUM(BB259:BB269)</f>
        <v>14017000</v>
      </c>
      <c r="BC258" s="581">
        <f>SUM(BC259:BC269)</f>
        <v>0</v>
      </c>
    </row>
    <row r="259" spans="1:55" s="398" customFormat="1" ht="13.8" outlineLevel="3">
      <c r="A259" s="399"/>
      <c r="B259" s="400"/>
      <c r="D259" s="401"/>
      <c r="E259" s="63"/>
      <c r="F259" s="136" t="s">
        <v>682</v>
      </c>
      <c r="G259" s="27" t="s">
        <v>891</v>
      </c>
      <c r="H259" s="403">
        <f t="shared" si="971"/>
        <v>2402000</v>
      </c>
      <c r="I259" s="260">
        <f t="shared" ref="I259:I261" si="1158">SUM(J259:M259)</f>
        <v>0</v>
      </c>
      <c r="J259" s="167"/>
      <c r="K259" s="167"/>
      <c r="L259" s="264"/>
      <c r="M259" s="264"/>
      <c r="N259" s="166">
        <f t="shared" si="940"/>
        <v>0</v>
      </c>
      <c r="O259" s="262">
        <f t="shared" si="941"/>
        <v>0</v>
      </c>
      <c r="P259" s="167"/>
      <c r="Q259" s="167"/>
      <c r="R259" s="262">
        <f t="shared" si="942"/>
        <v>0</v>
      </c>
      <c r="S259" s="167"/>
      <c r="T259" s="167"/>
      <c r="U259" s="166">
        <f t="shared" si="998"/>
        <v>0</v>
      </c>
      <c r="V259" s="262">
        <f t="shared" ref="V259:V261" si="1159">SUM(W259:X259)</f>
        <v>0</v>
      </c>
      <c r="W259" s="167"/>
      <c r="X259" s="167"/>
      <c r="Y259" s="262">
        <f t="shared" ref="Y259:Y261" si="1160">SUM(Z259:AA259)</f>
        <v>0</v>
      </c>
      <c r="Z259" s="167"/>
      <c r="AA259" s="167"/>
      <c r="AB259" s="262">
        <f t="shared" ref="AB259:AB261" si="1161">SUM(AC259:AD259)</f>
        <v>0</v>
      </c>
      <c r="AC259" s="167"/>
      <c r="AD259" s="167"/>
      <c r="AE259" s="262">
        <f t="shared" ref="AE259:AE261" si="1162">SUM(AF259:AG259)</f>
        <v>0</v>
      </c>
      <c r="AF259" s="167"/>
      <c r="AG259" s="167"/>
      <c r="AH259" s="166">
        <f t="shared" ref="AH259:AH261" si="1163">SUM(AI259)</f>
        <v>0</v>
      </c>
      <c r="AI259" s="262">
        <f t="shared" ref="AI259:AI261" si="1164">SUM(AJ259:AK259)</f>
        <v>0</v>
      </c>
      <c r="AJ259" s="167"/>
      <c r="AK259" s="167"/>
      <c r="AL259" s="166">
        <f t="shared" ref="AL259:AL261" si="1165">SUM(AM259,AS259,AP259)</f>
        <v>2402000</v>
      </c>
      <c r="AM259" s="262">
        <f t="shared" ref="AM259:AM261" si="1166">SUM(AN259:AO259)</f>
        <v>0</v>
      </c>
      <c r="AN259" s="167"/>
      <c r="AO259" s="167"/>
      <c r="AP259" s="262">
        <f t="shared" ref="AP259:AP261" si="1167">SUM(AQ259:AR259)</f>
        <v>2402000</v>
      </c>
      <c r="AQ259" s="167">
        <v>2402000</v>
      </c>
      <c r="AR259" s="167"/>
      <c r="AS259" s="262">
        <f t="shared" ref="AS259:AS261" si="1168">SUM(AT259:AU259)</f>
        <v>0</v>
      </c>
      <c r="AT259" s="167"/>
      <c r="AU259" s="167"/>
      <c r="AV259" s="166">
        <f t="shared" si="1050"/>
        <v>0</v>
      </c>
      <c r="AW259" s="262">
        <f t="shared" ref="AW259:AW261" si="1169">SUM(AX259:AY259)</f>
        <v>0</v>
      </c>
      <c r="AX259" s="167"/>
      <c r="AY259" s="167"/>
      <c r="AZ259" s="166">
        <f t="shared" ref="AZ259:AZ261" si="1170">SUM(BA259)</f>
        <v>0</v>
      </c>
      <c r="BA259" s="262">
        <f t="shared" ref="BA259:BA261" si="1171">SUM(BB259:BC259)</f>
        <v>0</v>
      </c>
      <c r="BB259" s="167"/>
      <c r="BC259" s="167"/>
    </row>
    <row r="260" spans="1:55" s="398" customFormat="1" ht="13.8" outlineLevel="3">
      <c r="A260" s="399"/>
      <c r="B260" s="400"/>
      <c r="D260" s="401"/>
      <c r="E260" s="63"/>
      <c r="F260" s="136" t="s">
        <v>683</v>
      </c>
      <c r="G260" s="27" t="s">
        <v>892</v>
      </c>
      <c r="H260" s="403">
        <f t="shared" si="971"/>
        <v>155000</v>
      </c>
      <c r="I260" s="260">
        <f t="shared" si="1158"/>
        <v>0</v>
      </c>
      <c r="J260" s="167"/>
      <c r="K260" s="167"/>
      <c r="L260" s="264"/>
      <c r="M260" s="264"/>
      <c r="N260" s="166">
        <f t="shared" si="940"/>
        <v>0</v>
      </c>
      <c r="O260" s="262">
        <f t="shared" si="941"/>
        <v>0</v>
      </c>
      <c r="P260" s="167"/>
      <c r="Q260" s="167"/>
      <c r="R260" s="262">
        <f t="shared" si="942"/>
        <v>0</v>
      </c>
      <c r="S260" s="167"/>
      <c r="T260" s="167"/>
      <c r="U260" s="166">
        <f t="shared" si="998"/>
        <v>0</v>
      </c>
      <c r="V260" s="262">
        <f t="shared" si="1159"/>
        <v>0</v>
      </c>
      <c r="W260" s="167"/>
      <c r="X260" s="167"/>
      <c r="Y260" s="262">
        <f t="shared" si="1160"/>
        <v>0</v>
      </c>
      <c r="Z260" s="167"/>
      <c r="AA260" s="167"/>
      <c r="AB260" s="262">
        <f t="shared" si="1161"/>
        <v>0</v>
      </c>
      <c r="AC260" s="167"/>
      <c r="AD260" s="167"/>
      <c r="AE260" s="262">
        <f t="shared" si="1162"/>
        <v>0</v>
      </c>
      <c r="AF260" s="167"/>
      <c r="AG260" s="167"/>
      <c r="AH260" s="166">
        <f t="shared" si="1163"/>
        <v>0</v>
      </c>
      <c r="AI260" s="262">
        <f t="shared" si="1164"/>
        <v>0</v>
      </c>
      <c r="AJ260" s="167"/>
      <c r="AK260" s="167"/>
      <c r="AL260" s="166">
        <f t="shared" si="1165"/>
        <v>155000</v>
      </c>
      <c r="AM260" s="262">
        <f t="shared" si="1166"/>
        <v>0</v>
      </c>
      <c r="AN260" s="167"/>
      <c r="AO260" s="167"/>
      <c r="AP260" s="262">
        <f t="shared" si="1167"/>
        <v>155000</v>
      </c>
      <c r="AQ260" s="167">
        <v>155000</v>
      </c>
      <c r="AR260" s="167"/>
      <c r="AS260" s="262">
        <f t="shared" si="1168"/>
        <v>0</v>
      </c>
      <c r="AT260" s="167"/>
      <c r="AU260" s="167"/>
      <c r="AV260" s="166">
        <f t="shared" si="1050"/>
        <v>0</v>
      </c>
      <c r="AW260" s="262">
        <f t="shared" si="1169"/>
        <v>0</v>
      </c>
      <c r="AX260" s="167"/>
      <c r="AY260" s="167"/>
      <c r="AZ260" s="166">
        <f t="shared" si="1170"/>
        <v>0</v>
      </c>
      <c r="BA260" s="262">
        <f t="shared" si="1171"/>
        <v>0</v>
      </c>
      <c r="BB260" s="167"/>
      <c r="BC260" s="167"/>
    </row>
    <row r="261" spans="1:55" s="398" customFormat="1" ht="13.8" outlineLevel="3">
      <c r="A261" s="399"/>
      <c r="B261" s="400"/>
      <c r="D261" s="401"/>
      <c r="E261" s="63"/>
      <c r="F261" s="136" t="s">
        <v>680</v>
      </c>
      <c r="G261" s="27" t="s">
        <v>893</v>
      </c>
      <c r="H261" s="403">
        <f t="shared" si="971"/>
        <v>0</v>
      </c>
      <c r="I261" s="260">
        <f t="shared" si="1158"/>
        <v>0</v>
      </c>
      <c r="J261" s="167"/>
      <c r="K261" s="167"/>
      <c r="L261" s="264"/>
      <c r="M261" s="264"/>
      <c r="N261" s="166">
        <f t="shared" si="940"/>
        <v>0</v>
      </c>
      <c r="O261" s="262">
        <f t="shared" si="941"/>
        <v>0</v>
      </c>
      <c r="P261" s="167"/>
      <c r="Q261" s="167"/>
      <c r="R261" s="262">
        <f t="shared" si="942"/>
        <v>0</v>
      </c>
      <c r="S261" s="167"/>
      <c r="T261" s="167"/>
      <c r="U261" s="166">
        <f t="shared" si="998"/>
        <v>0</v>
      </c>
      <c r="V261" s="262">
        <f t="shared" si="1159"/>
        <v>0</v>
      </c>
      <c r="W261" s="167"/>
      <c r="X261" s="167"/>
      <c r="Y261" s="262">
        <f t="shared" si="1160"/>
        <v>0</v>
      </c>
      <c r="Z261" s="167"/>
      <c r="AA261" s="167"/>
      <c r="AB261" s="262">
        <f t="shared" si="1161"/>
        <v>0</v>
      </c>
      <c r="AC261" s="167"/>
      <c r="AD261" s="167"/>
      <c r="AE261" s="262">
        <f t="shared" si="1162"/>
        <v>0</v>
      </c>
      <c r="AF261" s="167"/>
      <c r="AG261" s="167"/>
      <c r="AH261" s="166">
        <f t="shared" si="1163"/>
        <v>0</v>
      </c>
      <c r="AI261" s="262">
        <f t="shared" si="1164"/>
        <v>0</v>
      </c>
      <c r="AJ261" s="167"/>
      <c r="AK261" s="167"/>
      <c r="AL261" s="166">
        <f t="shared" si="1165"/>
        <v>0</v>
      </c>
      <c r="AM261" s="262">
        <f t="shared" si="1166"/>
        <v>0</v>
      </c>
      <c r="AN261" s="167"/>
      <c r="AO261" s="167"/>
      <c r="AP261" s="262">
        <f t="shared" si="1167"/>
        <v>0</v>
      </c>
      <c r="AQ261" s="167"/>
      <c r="AR261" s="167"/>
      <c r="AS261" s="262">
        <f t="shared" si="1168"/>
        <v>0</v>
      </c>
      <c r="AT261" s="167"/>
      <c r="AU261" s="167"/>
      <c r="AV261" s="166">
        <f t="shared" si="1050"/>
        <v>0</v>
      </c>
      <c r="AW261" s="262">
        <f t="shared" si="1169"/>
        <v>0</v>
      </c>
      <c r="AX261" s="167"/>
      <c r="AY261" s="167"/>
      <c r="AZ261" s="166">
        <f t="shared" si="1170"/>
        <v>0</v>
      </c>
      <c r="BA261" s="262">
        <f t="shared" si="1171"/>
        <v>0</v>
      </c>
      <c r="BB261" s="167"/>
      <c r="BC261" s="167"/>
    </row>
    <row r="262" spans="1:55" s="398" customFormat="1" ht="13.8" outlineLevel="3">
      <c r="A262" s="399"/>
      <c r="B262" s="400"/>
      <c r="D262" s="401"/>
      <c r="E262" s="63"/>
      <c r="F262" s="136" t="s">
        <v>806</v>
      </c>
      <c r="G262" s="27" t="s">
        <v>894</v>
      </c>
      <c r="H262" s="403">
        <f t="shared" si="971"/>
        <v>0</v>
      </c>
      <c r="I262" s="260">
        <f t="shared" si="1086"/>
        <v>0</v>
      </c>
      <c r="J262" s="167"/>
      <c r="K262" s="167"/>
      <c r="L262" s="264"/>
      <c r="M262" s="264"/>
      <c r="N262" s="166">
        <f t="shared" si="940"/>
        <v>0</v>
      </c>
      <c r="O262" s="262">
        <f t="shared" si="941"/>
        <v>0</v>
      </c>
      <c r="P262" s="167"/>
      <c r="Q262" s="167"/>
      <c r="R262" s="262">
        <f t="shared" si="942"/>
        <v>0</v>
      </c>
      <c r="S262" s="167"/>
      <c r="T262" s="167"/>
      <c r="U262" s="166">
        <f t="shared" si="998"/>
        <v>0</v>
      </c>
      <c r="V262" s="262">
        <f t="shared" si="1087"/>
        <v>0</v>
      </c>
      <c r="W262" s="167"/>
      <c r="X262" s="167"/>
      <c r="Y262" s="262">
        <f t="shared" si="1088"/>
        <v>0</v>
      </c>
      <c r="Z262" s="167"/>
      <c r="AA262" s="167"/>
      <c r="AB262" s="262">
        <f t="shared" si="1089"/>
        <v>0</v>
      </c>
      <c r="AC262" s="167"/>
      <c r="AD262" s="167"/>
      <c r="AE262" s="262">
        <f t="shared" si="1090"/>
        <v>0</v>
      </c>
      <c r="AF262" s="167"/>
      <c r="AG262" s="167"/>
      <c r="AH262" s="166">
        <f t="shared" si="1091"/>
        <v>0</v>
      </c>
      <c r="AI262" s="262">
        <f t="shared" si="1092"/>
        <v>0</v>
      </c>
      <c r="AJ262" s="167"/>
      <c r="AK262" s="167"/>
      <c r="AL262" s="166">
        <f t="shared" si="1093"/>
        <v>0</v>
      </c>
      <c r="AM262" s="262">
        <f t="shared" si="1094"/>
        <v>0</v>
      </c>
      <c r="AN262" s="167"/>
      <c r="AO262" s="167"/>
      <c r="AP262" s="262">
        <f t="shared" si="1095"/>
        <v>0</v>
      </c>
      <c r="AQ262" s="167"/>
      <c r="AR262" s="167"/>
      <c r="AS262" s="262">
        <f t="shared" si="1096"/>
        <v>0</v>
      </c>
      <c r="AT262" s="167"/>
      <c r="AU262" s="167"/>
      <c r="AV262" s="166">
        <f t="shared" si="1050"/>
        <v>0</v>
      </c>
      <c r="AW262" s="262">
        <f t="shared" si="1097"/>
        <v>0</v>
      </c>
      <c r="AX262" s="167"/>
      <c r="AY262" s="167"/>
      <c r="AZ262" s="166">
        <f t="shared" si="1098"/>
        <v>0</v>
      </c>
      <c r="BA262" s="262">
        <f t="shared" si="1099"/>
        <v>0</v>
      </c>
      <c r="BB262" s="167"/>
      <c r="BC262" s="167"/>
    </row>
    <row r="263" spans="1:55" s="398" customFormat="1" ht="13.8" outlineLevel="3">
      <c r="A263" s="399"/>
      <c r="B263" s="400"/>
      <c r="D263" s="401"/>
      <c r="E263" s="63"/>
      <c r="F263" s="136" t="s">
        <v>979</v>
      </c>
      <c r="G263" s="27" t="s">
        <v>980</v>
      </c>
      <c r="H263" s="403">
        <f t="shared" si="971"/>
        <v>0</v>
      </c>
      <c r="I263" s="260"/>
      <c r="J263" s="167"/>
      <c r="K263" s="167"/>
      <c r="L263" s="264"/>
      <c r="M263" s="264"/>
      <c r="N263" s="166">
        <f t="shared" si="940"/>
        <v>0</v>
      </c>
      <c r="O263" s="262">
        <f t="shared" si="941"/>
        <v>0</v>
      </c>
      <c r="P263" s="167"/>
      <c r="Q263" s="167"/>
      <c r="R263" s="262">
        <f t="shared" si="942"/>
        <v>0</v>
      </c>
      <c r="S263" s="167"/>
      <c r="T263" s="167"/>
      <c r="U263" s="166"/>
      <c r="V263" s="262"/>
      <c r="W263" s="167"/>
      <c r="X263" s="167"/>
      <c r="Y263" s="262"/>
      <c r="Z263" s="167"/>
      <c r="AA263" s="167"/>
      <c r="AB263" s="262"/>
      <c r="AC263" s="167"/>
      <c r="AD263" s="167"/>
      <c r="AE263" s="262"/>
      <c r="AF263" s="167"/>
      <c r="AG263" s="167"/>
      <c r="AH263" s="166"/>
      <c r="AI263" s="262"/>
      <c r="AJ263" s="167"/>
      <c r="AK263" s="167"/>
      <c r="AL263" s="166"/>
      <c r="AM263" s="262"/>
      <c r="AN263" s="167"/>
      <c r="AO263" s="167"/>
      <c r="AP263" s="262"/>
      <c r="AQ263" s="167"/>
      <c r="AR263" s="167"/>
      <c r="AS263" s="262"/>
      <c r="AT263" s="167"/>
      <c r="AU263" s="167"/>
      <c r="AV263" s="166">
        <f t="shared" si="1050"/>
        <v>0</v>
      </c>
      <c r="AW263" s="262">
        <f t="shared" si="1097"/>
        <v>0</v>
      </c>
      <c r="AX263" s="167"/>
      <c r="AY263" s="167"/>
      <c r="AZ263" s="166"/>
      <c r="BA263" s="262"/>
      <c r="BB263" s="167"/>
      <c r="BC263" s="167"/>
    </row>
    <row r="264" spans="1:55" s="398" customFormat="1" ht="13.8" outlineLevel="3">
      <c r="A264" s="399"/>
      <c r="B264" s="400"/>
      <c r="D264" s="401"/>
      <c r="E264" s="63"/>
      <c r="F264" s="136" t="s">
        <v>684</v>
      </c>
      <c r="G264" s="27" t="s">
        <v>895</v>
      </c>
      <c r="H264" s="403">
        <f t="shared" si="971"/>
        <v>97956000</v>
      </c>
      <c r="I264" s="260">
        <f t="shared" si="1086"/>
        <v>0</v>
      </c>
      <c r="J264" s="167"/>
      <c r="K264" s="167"/>
      <c r="L264" s="264"/>
      <c r="M264" s="264"/>
      <c r="N264" s="166">
        <f t="shared" si="940"/>
        <v>5295000</v>
      </c>
      <c r="O264" s="262">
        <f t="shared" si="941"/>
        <v>1345000</v>
      </c>
      <c r="P264" s="167">
        <v>1345000</v>
      </c>
      <c r="Q264" s="167"/>
      <c r="R264" s="262">
        <f t="shared" si="942"/>
        <v>3950000</v>
      </c>
      <c r="S264" s="167">
        <v>3950000</v>
      </c>
      <c r="T264" s="167"/>
      <c r="U264" s="166">
        <f t="shared" si="998"/>
        <v>32112000</v>
      </c>
      <c r="V264" s="262">
        <f t="shared" si="1087"/>
        <v>5911000</v>
      </c>
      <c r="W264" s="167">
        <v>5911000</v>
      </c>
      <c r="X264" s="167"/>
      <c r="Y264" s="262">
        <f t="shared" si="1088"/>
        <v>7737000</v>
      </c>
      <c r="Z264" s="167">
        <v>7737000</v>
      </c>
      <c r="AA264" s="167"/>
      <c r="AB264" s="262">
        <f t="shared" si="1089"/>
        <v>8569000</v>
      </c>
      <c r="AC264" s="167">
        <v>8569000</v>
      </c>
      <c r="AD264" s="167"/>
      <c r="AE264" s="262">
        <f t="shared" si="1090"/>
        <v>9895000</v>
      </c>
      <c r="AF264" s="167">
        <v>9895000</v>
      </c>
      <c r="AG264" s="167"/>
      <c r="AH264" s="166">
        <f t="shared" si="1091"/>
        <v>12533000</v>
      </c>
      <c r="AI264" s="262">
        <f t="shared" si="1092"/>
        <v>12533000</v>
      </c>
      <c r="AJ264" s="167">
        <v>12533000</v>
      </c>
      <c r="AK264" s="167"/>
      <c r="AL264" s="166">
        <f t="shared" si="1093"/>
        <v>6143000</v>
      </c>
      <c r="AM264" s="262">
        <f t="shared" si="1094"/>
        <v>941000</v>
      </c>
      <c r="AN264" s="167">
        <v>941000</v>
      </c>
      <c r="AO264" s="167"/>
      <c r="AP264" s="262">
        <f t="shared" si="1095"/>
        <v>4027000</v>
      </c>
      <c r="AQ264" s="167">
        <v>4027000</v>
      </c>
      <c r="AR264" s="167"/>
      <c r="AS264" s="262">
        <f t="shared" si="1096"/>
        <v>1175000</v>
      </c>
      <c r="AT264" s="167">
        <v>1175000</v>
      </c>
      <c r="AU264" s="167"/>
      <c r="AV264" s="166">
        <f t="shared" si="1050"/>
        <v>28381000</v>
      </c>
      <c r="AW264" s="262">
        <f t="shared" si="1097"/>
        <v>28381000</v>
      </c>
      <c r="AX264" s="167">
        <v>28381000</v>
      </c>
      <c r="AY264" s="167"/>
      <c r="AZ264" s="166">
        <f t="shared" si="1098"/>
        <v>13492000</v>
      </c>
      <c r="BA264" s="262">
        <f t="shared" si="1099"/>
        <v>13492000</v>
      </c>
      <c r="BB264" s="167">
        <v>13492000</v>
      </c>
      <c r="BC264" s="167"/>
    </row>
    <row r="265" spans="1:55" s="398" customFormat="1" ht="13.8" outlineLevel="3">
      <c r="A265" s="399"/>
      <c r="B265" s="400"/>
      <c r="D265" s="401"/>
      <c r="E265" s="63"/>
      <c r="F265" s="136" t="s">
        <v>690</v>
      </c>
      <c r="G265" s="27" t="s">
        <v>896</v>
      </c>
      <c r="H265" s="403">
        <f t="shared" si="971"/>
        <v>2938000</v>
      </c>
      <c r="I265" s="260">
        <f t="shared" si="1086"/>
        <v>0</v>
      </c>
      <c r="J265" s="167"/>
      <c r="K265" s="167"/>
      <c r="L265" s="264"/>
      <c r="M265" s="264"/>
      <c r="N265" s="166">
        <f t="shared" si="940"/>
        <v>179000</v>
      </c>
      <c r="O265" s="262">
        <f t="shared" si="941"/>
        <v>18000</v>
      </c>
      <c r="P265" s="167">
        <v>18000</v>
      </c>
      <c r="Q265" s="167"/>
      <c r="R265" s="262">
        <f t="shared" si="942"/>
        <v>161000</v>
      </c>
      <c r="S265" s="167">
        <v>161000</v>
      </c>
      <c r="T265" s="167"/>
      <c r="U265" s="166">
        <f t="shared" si="998"/>
        <v>934000</v>
      </c>
      <c r="V265" s="262">
        <f t="shared" si="1087"/>
        <v>199000</v>
      </c>
      <c r="W265" s="167">
        <v>199000</v>
      </c>
      <c r="X265" s="167"/>
      <c r="Y265" s="262">
        <f t="shared" si="1088"/>
        <v>238000</v>
      </c>
      <c r="Z265" s="167">
        <v>238000</v>
      </c>
      <c r="AA265" s="167"/>
      <c r="AB265" s="262">
        <f t="shared" si="1089"/>
        <v>300000</v>
      </c>
      <c r="AC265" s="167">
        <v>300000</v>
      </c>
      <c r="AD265" s="167"/>
      <c r="AE265" s="262">
        <f t="shared" si="1090"/>
        <v>197000</v>
      </c>
      <c r="AF265" s="167">
        <v>197000</v>
      </c>
      <c r="AG265" s="167"/>
      <c r="AH265" s="166">
        <f t="shared" si="1091"/>
        <v>322000</v>
      </c>
      <c r="AI265" s="262">
        <f t="shared" si="1092"/>
        <v>322000</v>
      </c>
      <c r="AJ265" s="167">
        <v>322000</v>
      </c>
      <c r="AK265" s="167"/>
      <c r="AL265" s="166">
        <f t="shared" si="1093"/>
        <v>276000</v>
      </c>
      <c r="AM265" s="262">
        <f t="shared" si="1094"/>
        <v>40000</v>
      </c>
      <c r="AN265" s="167">
        <v>40000</v>
      </c>
      <c r="AO265" s="167"/>
      <c r="AP265" s="262">
        <f t="shared" si="1095"/>
        <v>236000</v>
      </c>
      <c r="AQ265" s="167">
        <v>236000</v>
      </c>
      <c r="AR265" s="167"/>
      <c r="AS265" s="262">
        <f t="shared" si="1096"/>
        <v>0</v>
      </c>
      <c r="AT265" s="167"/>
      <c r="AU265" s="167"/>
      <c r="AV265" s="166">
        <f t="shared" si="1050"/>
        <v>862000</v>
      </c>
      <c r="AW265" s="262">
        <f t="shared" si="1097"/>
        <v>862000</v>
      </c>
      <c r="AX265" s="167">
        <v>862000</v>
      </c>
      <c r="AY265" s="167"/>
      <c r="AZ265" s="166">
        <f t="shared" si="1098"/>
        <v>365000</v>
      </c>
      <c r="BA265" s="262">
        <f t="shared" si="1099"/>
        <v>365000</v>
      </c>
      <c r="BB265" s="167">
        <v>365000</v>
      </c>
      <c r="BC265" s="167"/>
    </row>
    <row r="266" spans="1:55" s="398" customFormat="1" ht="13.8" outlineLevel="3">
      <c r="A266" s="399"/>
      <c r="B266" s="400"/>
      <c r="D266" s="401"/>
      <c r="E266" s="63"/>
      <c r="F266" s="136" t="s">
        <v>691</v>
      </c>
      <c r="G266" s="27" t="s">
        <v>897</v>
      </c>
      <c r="H266" s="403">
        <f t="shared" si="971"/>
        <v>0</v>
      </c>
      <c r="I266" s="260">
        <f t="shared" ref="I266:I268" si="1172">SUM(J266:M266)</f>
        <v>0</v>
      </c>
      <c r="J266" s="167"/>
      <c r="K266" s="167"/>
      <c r="L266" s="264"/>
      <c r="M266" s="264"/>
      <c r="N266" s="166">
        <f t="shared" si="940"/>
        <v>0</v>
      </c>
      <c r="O266" s="262">
        <f t="shared" si="941"/>
        <v>0</v>
      </c>
      <c r="P266" s="167"/>
      <c r="Q266" s="167"/>
      <c r="R266" s="262">
        <f t="shared" si="942"/>
        <v>0</v>
      </c>
      <c r="S266" s="167"/>
      <c r="T266" s="167"/>
      <c r="U266" s="166">
        <f t="shared" si="998"/>
        <v>0</v>
      </c>
      <c r="V266" s="262">
        <f t="shared" ref="V266:V268" si="1173">SUM(W266:X266)</f>
        <v>0</v>
      </c>
      <c r="W266" s="167"/>
      <c r="X266" s="167"/>
      <c r="Y266" s="262">
        <f t="shared" ref="Y266:Y268" si="1174">SUM(Z266:AA266)</f>
        <v>0</v>
      </c>
      <c r="Z266" s="167"/>
      <c r="AA266" s="167"/>
      <c r="AB266" s="262">
        <f t="shared" ref="AB266:AB268" si="1175">SUM(AC266:AD266)</f>
        <v>0</v>
      </c>
      <c r="AC266" s="167"/>
      <c r="AD266" s="167"/>
      <c r="AE266" s="262">
        <f t="shared" ref="AE266:AE268" si="1176">SUM(AF266:AG266)</f>
        <v>0</v>
      </c>
      <c r="AF266" s="167"/>
      <c r="AG266" s="167"/>
      <c r="AH266" s="166">
        <f t="shared" ref="AH266:AH268" si="1177">SUM(AI266)</f>
        <v>0</v>
      </c>
      <c r="AI266" s="262">
        <f t="shared" ref="AI266:AI268" si="1178">SUM(AJ266:AK266)</f>
        <v>0</v>
      </c>
      <c r="AJ266" s="167"/>
      <c r="AK266" s="167"/>
      <c r="AL266" s="166">
        <f t="shared" ref="AL266:AL268" si="1179">SUM(AM266,AS266,AP266)</f>
        <v>0</v>
      </c>
      <c r="AM266" s="262">
        <f t="shared" ref="AM266:AM268" si="1180">SUM(AN266:AO266)</f>
        <v>0</v>
      </c>
      <c r="AN266" s="167"/>
      <c r="AO266" s="167"/>
      <c r="AP266" s="262">
        <f t="shared" ref="AP266:AP268" si="1181">SUM(AQ266:AR266)</f>
        <v>0</v>
      </c>
      <c r="AQ266" s="167"/>
      <c r="AR266" s="167"/>
      <c r="AS266" s="262">
        <f t="shared" ref="AS266:AS268" si="1182">SUM(AT266:AU266)</f>
        <v>0</v>
      </c>
      <c r="AT266" s="167"/>
      <c r="AU266" s="167"/>
      <c r="AV266" s="166">
        <f t="shared" si="1050"/>
        <v>0</v>
      </c>
      <c r="AW266" s="262">
        <f t="shared" ref="AW266:AW268" si="1183">SUM(AX266:AY266)</f>
        <v>0</v>
      </c>
      <c r="AX266" s="167"/>
      <c r="AY266" s="167"/>
      <c r="AZ266" s="166">
        <f t="shared" ref="AZ266:AZ268" si="1184">SUM(BA266)</f>
        <v>0</v>
      </c>
      <c r="BA266" s="262">
        <f t="shared" ref="BA266:BA268" si="1185">SUM(BB266:BC266)</f>
        <v>0</v>
      </c>
      <c r="BB266" s="167"/>
      <c r="BC266" s="167"/>
    </row>
    <row r="267" spans="1:55" s="398" customFormat="1" ht="13.8" outlineLevel="3">
      <c r="A267" s="399"/>
      <c r="B267" s="400"/>
      <c r="D267" s="401"/>
      <c r="E267" s="63"/>
      <c r="F267" s="136" t="s">
        <v>792</v>
      </c>
      <c r="G267" s="27" t="s">
        <v>898</v>
      </c>
      <c r="H267" s="403">
        <f t="shared" si="971"/>
        <v>5443000</v>
      </c>
      <c r="I267" s="260">
        <f t="shared" si="1172"/>
        <v>0</v>
      </c>
      <c r="J267" s="167"/>
      <c r="K267" s="167"/>
      <c r="L267" s="264"/>
      <c r="M267" s="264"/>
      <c r="N267" s="166">
        <f t="shared" si="940"/>
        <v>0</v>
      </c>
      <c r="O267" s="262">
        <f t="shared" si="941"/>
        <v>0</v>
      </c>
      <c r="P267" s="167"/>
      <c r="Q267" s="167"/>
      <c r="R267" s="262">
        <f t="shared" si="942"/>
        <v>0</v>
      </c>
      <c r="S267" s="167"/>
      <c r="T267" s="167"/>
      <c r="U267" s="166">
        <f t="shared" ref="U267:U268" si="1186">SUM(V267,Y267,AB267,AE267)</f>
        <v>2660000</v>
      </c>
      <c r="V267" s="262">
        <f t="shared" si="1173"/>
        <v>383000</v>
      </c>
      <c r="W267" s="167">
        <v>383000</v>
      </c>
      <c r="X267" s="167"/>
      <c r="Y267" s="262">
        <f t="shared" si="1174"/>
        <v>577000</v>
      </c>
      <c r="Z267" s="167">
        <v>577000</v>
      </c>
      <c r="AA267" s="167"/>
      <c r="AB267" s="262">
        <f t="shared" si="1175"/>
        <v>839000</v>
      </c>
      <c r="AC267" s="167">
        <v>839000</v>
      </c>
      <c r="AD267" s="167"/>
      <c r="AE267" s="262">
        <f t="shared" si="1176"/>
        <v>861000</v>
      </c>
      <c r="AF267" s="167">
        <v>861000</v>
      </c>
      <c r="AG267" s="167"/>
      <c r="AH267" s="166">
        <f t="shared" si="1177"/>
        <v>693000</v>
      </c>
      <c r="AI267" s="262">
        <f t="shared" si="1178"/>
        <v>693000</v>
      </c>
      <c r="AJ267" s="167">
        <v>693000</v>
      </c>
      <c r="AK267" s="167"/>
      <c r="AL267" s="166">
        <f t="shared" si="1179"/>
        <v>0</v>
      </c>
      <c r="AM267" s="262">
        <f t="shared" si="1180"/>
        <v>0</v>
      </c>
      <c r="AN267" s="167"/>
      <c r="AO267" s="167"/>
      <c r="AP267" s="262">
        <f t="shared" si="1181"/>
        <v>0</v>
      </c>
      <c r="AQ267" s="167"/>
      <c r="AR267" s="167"/>
      <c r="AS267" s="262">
        <f t="shared" si="1182"/>
        <v>0</v>
      </c>
      <c r="AT267" s="167"/>
      <c r="AU267" s="167"/>
      <c r="AV267" s="166">
        <f t="shared" ref="AV267" si="1187">SUM(AW267)</f>
        <v>2090000</v>
      </c>
      <c r="AW267" s="262">
        <f t="shared" si="1183"/>
        <v>2090000</v>
      </c>
      <c r="AX267" s="167">
        <v>2090000</v>
      </c>
      <c r="AY267" s="167"/>
      <c r="AZ267" s="166">
        <f t="shared" si="1184"/>
        <v>0</v>
      </c>
      <c r="BA267" s="262">
        <f t="shared" si="1185"/>
        <v>0</v>
      </c>
      <c r="BB267" s="167"/>
      <c r="BC267" s="167"/>
    </row>
    <row r="268" spans="1:55" s="398" customFormat="1" ht="13.8" outlineLevel="3">
      <c r="A268" s="399"/>
      <c r="B268" s="400"/>
      <c r="D268" s="401"/>
      <c r="E268" s="63"/>
      <c r="F268" s="385" t="s">
        <v>978</v>
      </c>
      <c r="G268" s="27" t="s">
        <v>977</v>
      </c>
      <c r="H268" s="403">
        <f t="shared" ref="H268" si="1188">SUM(I268,U268,AH268,AL268,AV268,AZ268,N268)</f>
        <v>0</v>
      </c>
      <c r="I268" s="260">
        <f t="shared" si="1172"/>
        <v>0</v>
      </c>
      <c r="J268" s="167"/>
      <c r="K268" s="167"/>
      <c r="L268" s="264"/>
      <c r="M268" s="264"/>
      <c r="N268" s="166">
        <f t="shared" si="940"/>
        <v>0</v>
      </c>
      <c r="O268" s="262">
        <f t="shared" si="941"/>
        <v>0</v>
      </c>
      <c r="P268" s="167"/>
      <c r="Q268" s="167"/>
      <c r="R268" s="262">
        <f t="shared" si="942"/>
        <v>0</v>
      </c>
      <c r="S268" s="167"/>
      <c r="T268" s="167"/>
      <c r="U268" s="166">
        <f t="shared" si="1186"/>
        <v>0</v>
      </c>
      <c r="V268" s="262">
        <f t="shared" si="1173"/>
        <v>0</v>
      </c>
      <c r="W268" s="167"/>
      <c r="X268" s="167"/>
      <c r="Y268" s="262">
        <f t="shared" si="1174"/>
        <v>0</v>
      </c>
      <c r="Z268" s="167"/>
      <c r="AA268" s="167"/>
      <c r="AB268" s="262">
        <f t="shared" si="1175"/>
        <v>0</v>
      </c>
      <c r="AC268" s="167"/>
      <c r="AD268" s="167"/>
      <c r="AE268" s="262">
        <f t="shared" si="1176"/>
        <v>0</v>
      </c>
      <c r="AF268" s="167"/>
      <c r="AG268" s="167"/>
      <c r="AH268" s="166">
        <f t="shared" si="1177"/>
        <v>0</v>
      </c>
      <c r="AI268" s="262">
        <f t="shared" si="1178"/>
        <v>0</v>
      </c>
      <c r="AJ268" s="167"/>
      <c r="AK268" s="167"/>
      <c r="AL268" s="166">
        <f t="shared" si="1179"/>
        <v>0</v>
      </c>
      <c r="AM268" s="262">
        <f t="shared" si="1180"/>
        <v>0</v>
      </c>
      <c r="AN268" s="167"/>
      <c r="AO268" s="167"/>
      <c r="AP268" s="262">
        <f t="shared" si="1181"/>
        <v>0</v>
      </c>
      <c r="AQ268" s="167"/>
      <c r="AR268" s="167"/>
      <c r="AS268" s="262">
        <f t="shared" si="1182"/>
        <v>0</v>
      </c>
      <c r="AT268" s="167"/>
      <c r="AU268" s="167"/>
      <c r="AV268" s="166">
        <f t="shared" ref="AV268" si="1189">SUM(AW268)</f>
        <v>0</v>
      </c>
      <c r="AW268" s="262">
        <f t="shared" si="1183"/>
        <v>0</v>
      </c>
      <c r="AX268" s="167"/>
      <c r="AY268" s="167"/>
      <c r="AZ268" s="166">
        <f t="shared" si="1184"/>
        <v>0</v>
      </c>
      <c r="BA268" s="262">
        <f t="shared" si="1185"/>
        <v>0</v>
      </c>
      <c r="BB268" s="167">
        <v>0</v>
      </c>
      <c r="BC268" s="167"/>
    </row>
    <row r="269" spans="1:55" s="398" customFormat="1" ht="13.8" outlineLevel="3">
      <c r="A269" s="399"/>
      <c r="B269" s="400"/>
      <c r="D269" s="401"/>
      <c r="E269" s="402"/>
      <c r="F269" s="586"/>
      <c r="G269" s="104" t="s">
        <v>982</v>
      </c>
      <c r="H269" s="403">
        <f t="shared" si="971"/>
        <v>1270000</v>
      </c>
      <c r="I269" s="260">
        <f t="shared" si="1086"/>
        <v>0</v>
      </c>
      <c r="J269" s="167"/>
      <c r="K269" s="167"/>
      <c r="L269" s="264"/>
      <c r="M269" s="264"/>
      <c r="N269" s="166">
        <f t="shared" si="940"/>
        <v>60000</v>
      </c>
      <c r="O269" s="262">
        <f t="shared" si="941"/>
        <v>0</v>
      </c>
      <c r="P269" s="167"/>
      <c r="Q269" s="167"/>
      <c r="R269" s="262">
        <f t="shared" si="942"/>
        <v>60000</v>
      </c>
      <c r="S269" s="167">
        <v>60000</v>
      </c>
      <c r="T269" s="167"/>
      <c r="U269" s="166">
        <f t="shared" si="998"/>
        <v>450000</v>
      </c>
      <c r="V269" s="262">
        <f t="shared" si="1087"/>
        <v>110000</v>
      </c>
      <c r="W269" s="167">
        <v>110000</v>
      </c>
      <c r="X269" s="167"/>
      <c r="Y269" s="262">
        <f t="shared" si="1088"/>
        <v>90000</v>
      </c>
      <c r="Z269" s="167">
        <v>90000</v>
      </c>
      <c r="AA269" s="167"/>
      <c r="AB269" s="262">
        <f t="shared" si="1089"/>
        <v>110000</v>
      </c>
      <c r="AC269" s="167">
        <v>110000</v>
      </c>
      <c r="AD269" s="167"/>
      <c r="AE269" s="262">
        <f t="shared" si="1090"/>
        <v>140000</v>
      </c>
      <c r="AF269" s="167">
        <v>140000</v>
      </c>
      <c r="AG269" s="167"/>
      <c r="AH269" s="166">
        <f t="shared" si="1091"/>
        <v>140000</v>
      </c>
      <c r="AI269" s="262">
        <f t="shared" si="1092"/>
        <v>140000</v>
      </c>
      <c r="AJ269" s="167">
        <v>140000</v>
      </c>
      <c r="AK269" s="167"/>
      <c r="AL269" s="166">
        <f t="shared" si="1093"/>
        <v>100000</v>
      </c>
      <c r="AM269" s="262">
        <f t="shared" si="1094"/>
        <v>20000</v>
      </c>
      <c r="AN269" s="167">
        <v>20000</v>
      </c>
      <c r="AO269" s="167"/>
      <c r="AP269" s="262">
        <f t="shared" si="1095"/>
        <v>60000</v>
      </c>
      <c r="AQ269" s="167">
        <v>60000</v>
      </c>
      <c r="AR269" s="167"/>
      <c r="AS269" s="262">
        <f t="shared" si="1096"/>
        <v>20000</v>
      </c>
      <c r="AT269" s="167">
        <v>20000</v>
      </c>
      <c r="AU269" s="167"/>
      <c r="AV269" s="166">
        <f t="shared" si="1050"/>
        <v>360000</v>
      </c>
      <c r="AW269" s="262">
        <f t="shared" si="1097"/>
        <v>360000</v>
      </c>
      <c r="AX269" s="167">
        <v>360000</v>
      </c>
      <c r="AY269" s="167"/>
      <c r="AZ269" s="166">
        <f t="shared" si="1098"/>
        <v>160000</v>
      </c>
      <c r="BA269" s="262">
        <f t="shared" si="1099"/>
        <v>160000</v>
      </c>
      <c r="BB269" s="167">
        <v>160000</v>
      </c>
      <c r="BC269" s="167"/>
    </row>
    <row r="270" spans="1:55" ht="16.5" customHeight="1" outlineLevel="1">
      <c r="A270" s="131"/>
      <c r="B270" s="20"/>
      <c r="D270" s="22" t="s">
        <v>452</v>
      </c>
      <c r="E270" s="30" t="s">
        <v>105</v>
      </c>
      <c r="F270" s="22"/>
      <c r="G270" s="30"/>
      <c r="H270" s="164">
        <f t="shared" si="971"/>
        <v>0</v>
      </c>
      <c r="I270" s="268">
        <f t="shared" si="1086"/>
        <v>0</v>
      </c>
      <c r="J270" s="471">
        <f>SUM(J271)</f>
        <v>0</v>
      </c>
      <c r="K270" s="471">
        <f>SUM(K271)</f>
        <v>0</v>
      </c>
      <c r="L270" s="500">
        <f>SUM(L271)</f>
        <v>0</v>
      </c>
      <c r="M270" s="500">
        <f>SUM(M271)</f>
        <v>0</v>
      </c>
      <c r="N270" s="166">
        <f t="shared" si="940"/>
        <v>0</v>
      </c>
      <c r="O270" s="262">
        <f t="shared" si="941"/>
        <v>0</v>
      </c>
      <c r="P270" s="581">
        <f>SUM(P271)</f>
        <v>0</v>
      </c>
      <c r="Q270" s="581">
        <f>SUM(Q271)</f>
        <v>0</v>
      </c>
      <c r="R270" s="262">
        <f t="shared" si="942"/>
        <v>0</v>
      </c>
      <c r="S270" s="581">
        <f>SUM(S271)</f>
        <v>0</v>
      </c>
      <c r="T270" s="581">
        <f>SUM(T271)</f>
        <v>0</v>
      </c>
      <c r="U270" s="166">
        <f t="shared" si="998"/>
        <v>0</v>
      </c>
      <c r="V270" s="262">
        <f t="shared" si="1087"/>
        <v>0</v>
      </c>
      <c r="W270" s="471">
        <f>SUM(W271)</f>
        <v>0</v>
      </c>
      <c r="X270" s="471">
        <f>SUM(X271)</f>
        <v>0</v>
      </c>
      <c r="Y270" s="262">
        <f t="shared" si="1088"/>
        <v>0</v>
      </c>
      <c r="Z270" s="471">
        <f>SUM(Z271)</f>
        <v>0</v>
      </c>
      <c r="AA270" s="471">
        <f>SUM(AA271)</f>
        <v>0</v>
      </c>
      <c r="AB270" s="262">
        <f t="shared" si="1089"/>
        <v>0</v>
      </c>
      <c r="AC270" s="471">
        <f>SUM(AC271)</f>
        <v>0</v>
      </c>
      <c r="AD270" s="471">
        <f>SUM(AD271)</f>
        <v>0</v>
      </c>
      <c r="AE270" s="262">
        <f t="shared" si="1090"/>
        <v>0</v>
      </c>
      <c r="AF270" s="471">
        <f>SUM(AF271)</f>
        <v>0</v>
      </c>
      <c r="AG270" s="471">
        <f>SUM(AG271)</f>
        <v>0</v>
      </c>
      <c r="AH270" s="166">
        <f t="shared" si="1091"/>
        <v>0</v>
      </c>
      <c r="AI270" s="262">
        <f t="shared" si="1092"/>
        <v>0</v>
      </c>
      <c r="AJ270" s="581">
        <f>SUM(AJ271)</f>
        <v>0</v>
      </c>
      <c r="AK270" s="581">
        <f>SUM(AK271)</f>
        <v>0</v>
      </c>
      <c r="AL270" s="166">
        <f t="shared" si="1093"/>
        <v>0</v>
      </c>
      <c r="AM270" s="262">
        <f t="shared" si="1094"/>
        <v>0</v>
      </c>
      <c r="AN270" s="581">
        <f>SUM(AN271)</f>
        <v>0</v>
      </c>
      <c r="AO270" s="581">
        <f>SUM(AO271)</f>
        <v>0</v>
      </c>
      <c r="AP270" s="262">
        <f t="shared" si="1095"/>
        <v>0</v>
      </c>
      <c r="AQ270" s="581">
        <f>SUM(AQ271)</f>
        <v>0</v>
      </c>
      <c r="AR270" s="581">
        <f>SUM(AR271)</f>
        <v>0</v>
      </c>
      <c r="AS270" s="262">
        <f t="shared" si="1096"/>
        <v>0</v>
      </c>
      <c r="AT270" s="471">
        <f>SUM(AT271)</f>
        <v>0</v>
      </c>
      <c r="AU270" s="471">
        <f>SUM(AU271)</f>
        <v>0</v>
      </c>
      <c r="AV270" s="166">
        <f t="shared" si="1050"/>
        <v>0</v>
      </c>
      <c r="AW270" s="262">
        <f t="shared" si="1097"/>
        <v>0</v>
      </c>
      <c r="AX270" s="581">
        <f>SUM(AX271)</f>
        <v>0</v>
      </c>
      <c r="AY270" s="581">
        <f>SUM(AY271)</f>
        <v>0</v>
      </c>
      <c r="AZ270" s="166">
        <f t="shared" si="1098"/>
        <v>0</v>
      </c>
      <c r="BA270" s="262">
        <f t="shared" si="1099"/>
        <v>0</v>
      </c>
      <c r="BB270" s="581">
        <f>SUM(BB271)</f>
        <v>0</v>
      </c>
      <c r="BC270" s="581">
        <f>SUM(BC271)</f>
        <v>0</v>
      </c>
    </row>
    <row r="271" spans="1:55" s="398" customFormat="1" ht="13.8" outlineLevel="3">
      <c r="A271" s="399"/>
      <c r="B271" s="400"/>
      <c r="D271" s="401"/>
      <c r="E271" s="63"/>
      <c r="F271" s="136" t="s">
        <v>683</v>
      </c>
      <c r="G271" s="27" t="s">
        <v>899</v>
      </c>
      <c r="H271" s="403">
        <f t="shared" si="971"/>
        <v>0</v>
      </c>
      <c r="I271" s="260">
        <f t="shared" ref="I271" si="1190">SUM(J271:M271)</f>
        <v>0</v>
      </c>
      <c r="J271" s="167"/>
      <c r="K271" s="167"/>
      <c r="L271" s="264"/>
      <c r="M271" s="264"/>
      <c r="N271" s="166">
        <f t="shared" si="940"/>
        <v>0</v>
      </c>
      <c r="O271" s="262">
        <f t="shared" si="941"/>
        <v>0</v>
      </c>
      <c r="P271" s="167"/>
      <c r="Q271" s="167"/>
      <c r="R271" s="262">
        <f t="shared" si="942"/>
        <v>0</v>
      </c>
      <c r="S271" s="167"/>
      <c r="T271" s="167"/>
      <c r="U271" s="166">
        <f t="shared" si="998"/>
        <v>0</v>
      </c>
      <c r="V271" s="262">
        <f t="shared" ref="V271" si="1191">SUM(W271:X271)</f>
        <v>0</v>
      </c>
      <c r="W271" s="167"/>
      <c r="X271" s="167"/>
      <c r="Y271" s="262">
        <f t="shared" ref="Y271" si="1192">SUM(Z271:AA271)</f>
        <v>0</v>
      </c>
      <c r="Z271" s="167"/>
      <c r="AA271" s="167"/>
      <c r="AB271" s="262">
        <f t="shared" ref="AB271" si="1193">SUM(AC271:AD271)</f>
        <v>0</v>
      </c>
      <c r="AC271" s="167"/>
      <c r="AD271" s="167"/>
      <c r="AE271" s="262">
        <f t="shared" ref="AE271" si="1194">SUM(AF271:AG271)</f>
        <v>0</v>
      </c>
      <c r="AF271" s="167"/>
      <c r="AG271" s="167"/>
      <c r="AH271" s="166">
        <f t="shared" ref="AH271" si="1195">SUM(AI271)</f>
        <v>0</v>
      </c>
      <c r="AI271" s="262">
        <f t="shared" ref="AI271" si="1196">SUM(AJ271:AK271)</f>
        <v>0</v>
      </c>
      <c r="AJ271" s="167"/>
      <c r="AK271" s="167"/>
      <c r="AL271" s="166">
        <f t="shared" ref="AL271" si="1197">SUM(AM271,AS271,AP271)</f>
        <v>0</v>
      </c>
      <c r="AM271" s="262">
        <f t="shared" ref="AM271" si="1198">SUM(AN271:AO271)</f>
        <v>0</v>
      </c>
      <c r="AN271" s="167"/>
      <c r="AO271" s="167"/>
      <c r="AP271" s="262">
        <f t="shared" ref="AP271" si="1199">SUM(AQ271:AR271)</f>
        <v>0</v>
      </c>
      <c r="AQ271" s="167"/>
      <c r="AR271" s="167"/>
      <c r="AS271" s="262">
        <f t="shared" ref="AS271" si="1200">SUM(AT271:AU271)</f>
        <v>0</v>
      </c>
      <c r="AT271" s="167"/>
      <c r="AU271" s="167"/>
      <c r="AV271" s="166">
        <f t="shared" si="1050"/>
        <v>0</v>
      </c>
      <c r="AW271" s="262">
        <f t="shared" ref="AW271" si="1201">SUM(AX271:AY271)</f>
        <v>0</v>
      </c>
      <c r="AX271" s="167"/>
      <c r="AY271" s="167"/>
      <c r="AZ271" s="166">
        <f t="shared" ref="AZ271" si="1202">SUM(BA271)</f>
        <v>0</v>
      </c>
      <c r="BA271" s="262">
        <f t="shared" ref="BA271" si="1203">SUM(BB271:BC271)</f>
        <v>0</v>
      </c>
      <c r="BB271" s="167"/>
      <c r="BC271" s="167"/>
    </row>
    <row r="272" spans="1:55" ht="16.5" customHeight="1" outlineLevel="1">
      <c r="A272" s="131"/>
      <c r="B272" s="18"/>
      <c r="C272" s="58"/>
      <c r="D272" s="22" t="s">
        <v>453</v>
      </c>
      <c r="E272" s="30" t="s">
        <v>106</v>
      </c>
      <c r="F272" s="22"/>
      <c r="G272" s="30"/>
      <c r="H272" s="164">
        <f t="shared" si="971"/>
        <v>58942000</v>
      </c>
      <c r="I272" s="268">
        <f t="shared" si="1086"/>
        <v>3125000</v>
      </c>
      <c r="J272" s="471">
        <f>SUM(J273:J274)</f>
        <v>3125000</v>
      </c>
      <c r="K272" s="471">
        <f>SUM(K273:K274)</f>
        <v>0</v>
      </c>
      <c r="L272" s="500">
        <f>SUM(L273:L274)</f>
        <v>0</v>
      </c>
      <c r="M272" s="500">
        <f>SUM(M273:M274)</f>
        <v>0</v>
      </c>
      <c r="N272" s="166">
        <f t="shared" si="940"/>
        <v>5730000</v>
      </c>
      <c r="O272" s="262">
        <f t="shared" si="941"/>
        <v>2496000</v>
      </c>
      <c r="P272" s="581">
        <f>SUM(P273:P274)</f>
        <v>2496000</v>
      </c>
      <c r="Q272" s="581">
        <f>SUM(Q273:Q274)</f>
        <v>0</v>
      </c>
      <c r="R272" s="262">
        <f t="shared" si="942"/>
        <v>3234000</v>
      </c>
      <c r="S272" s="581">
        <f>SUM(S273:S274)</f>
        <v>3037000</v>
      </c>
      <c r="T272" s="581">
        <f>SUM(T273:T274)</f>
        <v>197000</v>
      </c>
      <c r="U272" s="166">
        <f t="shared" si="998"/>
        <v>20463000</v>
      </c>
      <c r="V272" s="262">
        <f t="shared" si="1087"/>
        <v>4774000</v>
      </c>
      <c r="W272" s="471">
        <f>SUM(W273:W274)</f>
        <v>4774000</v>
      </c>
      <c r="X272" s="471">
        <f>SUM(X273:X274)</f>
        <v>0</v>
      </c>
      <c r="Y272" s="262">
        <f t="shared" si="1088"/>
        <v>4414000</v>
      </c>
      <c r="Z272" s="471">
        <f>SUM(Z273:Z274)</f>
        <v>4414000</v>
      </c>
      <c r="AA272" s="471">
        <f>SUM(AA273:AA274)</f>
        <v>0</v>
      </c>
      <c r="AB272" s="262">
        <f>SUM(AC272:AD272)</f>
        <v>5051000</v>
      </c>
      <c r="AC272" s="471">
        <f>SUM(AC273:AC274)</f>
        <v>5051000</v>
      </c>
      <c r="AD272" s="471">
        <f>SUM(AD273:AD274)</f>
        <v>0</v>
      </c>
      <c r="AE272" s="262">
        <f t="shared" si="1090"/>
        <v>6224000</v>
      </c>
      <c r="AF272" s="471">
        <f>SUM(AF273:AF274)</f>
        <v>6224000</v>
      </c>
      <c r="AG272" s="471">
        <f>SUM(AG273:AG274)</f>
        <v>0</v>
      </c>
      <c r="AH272" s="166">
        <f t="shared" si="1091"/>
        <v>2979000</v>
      </c>
      <c r="AI272" s="262">
        <f t="shared" si="1092"/>
        <v>2979000</v>
      </c>
      <c r="AJ272" s="581">
        <f>SUM(AJ273:AJ274)</f>
        <v>2979000</v>
      </c>
      <c r="AK272" s="581">
        <f>SUM(AK273:AK274)</f>
        <v>0</v>
      </c>
      <c r="AL272" s="166">
        <f t="shared" si="1093"/>
        <v>13861000</v>
      </c>
      <c r="AM272" s="262">
        <f t="shared" si="1094"/>
        <v>5800000</v>
      </c>
      <c r="AN272" s="581">
        <f>SUM(AN273:AN274)</f>
        <v>5800000</v>
      </c>
      <c r="AO272" s="581">
        <f>SUM(AO273:AO274)</f>
        <v>0</v>
      </c>
      <c r="AP272" s="262">
        <f t="shared" si="1095"/>
        <v>3439000</v>
      </c>
      <c r="AQ272" s="581">
        <f>SUM(AQ273:AQ274)</f>
        <v>3439000</v>
      </c>
      <c r="AR272" s="581">
        <f>SUM(AR273:AR274)</f>
        <v>0</v>
      </c>
      <c r="AS272" s="262">
        <f t="shared" si="1096"/>
        <v>4622000</v>
      </c>
      <c r="AT272" s="471">
        <f>SUM(AT273:AT274)</f>
        <v>4622000</v>
      </c>
      <c r="AU272" s="471">
        <f>SUM(AU273:AU274)</f>
        <v>0</v>
      </c>
      <c r="AV272" s="166">
        <f t="shared" si="1050"/>
        <v>6816000</v>
      </c>
      <c r="AW272" s="262">
        <f t="shared" si="1097"/>
        <v>6816000</v>
      </c>
      <c r="AX272" s="581">
        <f>SUM(AX273:AX274)</f>
        <v>6816000</v>
      </c>
      <c r="AY272" s="581">
        <f>SUM(AY273:AY274)</f>
        <v>0</v>
      </c>
      <c r="AZ272" s="166">
        <f t="shared" si="1098"/>
        <v>5968000</v>
      </c>
      <c r="BA272" s="262">
        <f t="shared" si="1099"/>
        <v>5968000</v>
      </c>
      <c r="BB272" s="581">
        <f>SUM(BB273:BB274)</f>
        <v>5968000</v>
      </c>
      <c r="BC272" s="581">
        <f>SUM(BC273:BC274)</f>
        <v>0</v>
      </c>
    </row>
    <row r="273" spans="1:55" s="398" customFormat="1" ht="13.8" outlineLevel="3">
      <c r="A273" s="399"/>
      <c r="B273" s="400"/>
      <c r="D273" s="401"/>
      <c r="E273" s="63"/>
      <c r="F273" s="136" t="s">
        <v>682</v>
      </c>
      <c r="G273" s="27" t="s">
        <v>900</v>
      </c>
      <c r="H273" s="403">
        <f t="shared" si="971"/>
        <v>53929000</v>
      </c>
      <c r="I273" s="260">
        <f t="shared" si="1086"/>
        <v>2875000</v>
      </c>
      <c r="J273" s="167">
        <v>2875000</v>
      </c>
      <c r="K273" s="167"/>
      <c r="L273" s="264"/>
      <c r="M273" s="264"/>
      <c r="N273" s="166">
        <f t="shared" si="940"/>
        <v>5293000</v>
      </c>
      <c r="O273" s="262">
        <f t="shared" si="941"/>
        <v>2313000</v>
      </c>
      <c r="P273" s="167">
        <v>2313000</v>
      </c>
      <c r="Q273" s="167"/>
      <c r="R273" s="262">
        <f t="shared" si="942"/>
        <v>2980000</v>
      </c>
      <c r="S273" s="167">
        <v>2798000</v>
      </c>
      <c r="T273" s="167">
        <v>182000</v>
      </c>
      <c r="U273" s="166">
        <f t="shared" si="998"/>
        <v>18613000</v>
      </c>
      <c r="V273" s="262">
        <f t="shared" si="1087"/>
        <v>4340000</v>
      </c>
      <c r="W273" s="167">
        <v>4340000</v>
      </c>
      <c r="X273" s="167"/>
      <c r="Y273" s="262">
        <f t="shared" si="1088"/>
        <v>4005000</v>
      </c>
      <c r="Z273" s="167">
        <v>4005000</v>
      </c>
      <c r="AA273" s="167"/>
      <c r="AB273" s="262">
        <f t="shared" si="1089"/>
        <v>4591000</v>
      </c>
      <c r="AC273" s="167">
        <v>4591000</v>
      </c>
      <c r="AD273" s="167"/>
      <c r="AE273" s="262">
        <f t="shared" si="1090"/>
        <v>5677000</v>
      </c>
      <c r="AF273" s="167">
        <v>5677000</v>
      </c>
      <c r="AG273" s="167"/>
      <c r="AH273" s="166">
        <f t="shared" si="1091"/>
        <v>2666000</v>
      </c>
      <c r="AI273" s="262">
        <f t="shared" si="1092"/>
        <v>2666000</v>
      </c>
      <c r="AJ273" s="167">
        <v>2666000</v>
      </c>
      <c r="AK273" s="167"/>
      <c r="AL273" s="166">
        <f t="shared" si="1093"/>
        <v>12798000</v>
      </c>
      <c r="AM273" s="262">
        <f t="shared" si="1094"/>
        <v>5346000</v>
      </c>
      <c r="AN273" s="167">
        <v>5346000</v>
      </c>
      <c r="AO273" s="167"/>
      <c r="AP273" s="262">
        <f t="shared" si="1095"/>
        <v>3177000</v>
      </c>
      <c r="AQ273" s="167">
        <v>3177000</v>
      </c>
      <c r="AR273" s="167"/>
      <c r="AS273" s="262">
        <f t="shared" si="1096"/>
        <v>4275000</v>
      </c>
      <c r="AT273" s="167">
        <v>4275000</v>
      </c>
      <c r="AU273" s="167"/>
      <c r="AV273" s="166">
        <f t="shared" si="1050"/>
        <v>6193000</v>
      </c>
      <c r="AW273" s="262">
        <f t="shared" si="1097"/>
        <v>6193000</v>
      </c>
      <c r="AX273" s="167">
        <v>6193000</v>
      </c>
      <c r="AY273" s="167"/>
      <c r="AZ273" s="166">
        <f t="shared" si="1098"/>
        <v>5491000</v>
      </c>
      <c r="BA273" s="262">
        <f t="shared" si="1099"/>
        <v>5491000</v>
      </c>
      <c r="BB273" s="167">
        <v>5491000</v>
      </c>
      <c r="BC273" s="167"/>
    </row>
    <row r="274" spans="1:55" s="398" customFormat="1" ht="13.8" outlineLevel="3">
      <c r="A274" s="399"/>
      <c r="B274" s="400"/>
      <c r="D274" s="401"/>
      <c r="E274" s="63"/>
      <c r="F274" s="136" t="s">
        <v>683</v>
      </c>
      <c r="G274" s="27" t="s">
        <v>901</v>
      </c>
      <c r="H274" s="403">
        <f t="shared" si="971"/>
        <v>5013000</v>
      </c>
      <c r="I274" s="260">
        <f t="shared" ref="I274" si="1204">SUM(J274:M274)</f>
        <v>250000</v>
      </c>
      <c r="J274" s="167">
        <v>250000</v>
      </c>
      <c r="K274" s="167"/>
      <c r="L274" s="264"/>
      <c r="M274" s="264"/>
      <c r="N274" s="166">
        <f t="shared" si="940"/>
        <v>437000</v>
      </c>
      <c r="O274" s="262">
        <f t="shared" si="941"/>
        <v>183000</v>
      </c>
      <c r="P274" s="167">
        <v>183000</v>
      </c>
      <c r="Q274" s="167"/>
      <c r="R274" s="262">
        <f t="shared" si="942"/>
        <v>254000</v>
      </c>
      <c r="S274" s="167">
        <v>239000</v>
      </c>
      <c r="T274" s="167">
        <v>15000</v>
      </c>
      <c r="U274" s="166">
        <f t="shared" si="998"/>
        <v>1850000</v>
      </c>
      <c r="V274" s="262">
        <f t="shared" ref="V274" si="1205">SUM(W274:X274)</f>
        <v>434000</v>
      </c>
      <c r="W274" s="167">
        <v>434000</v>
      </c>
      <c r="X274" s="167"/>
      <c r="Y274" s="262">
        <f t="shared" ref="Y274" si="1206">SUM(Z274:AA274)</f>
        <v>409000</v>
      </c>
      <c r="Z274" s="167">
        <v>409000</v>
      </c>
      <c r="AA274" s="167"/>
      <c r="AB274" s="262">
        <f t="shared" ref="AB274" si="1207">SUM(AC274:AD274)</f>
        <v>460000</v>
      </c>
      <c r="AC274" s="167">
        <v>460000</v>
      </c>
      <c r="AD274" s="167"/>
      <c r="AE274" s="262">
        <f t="shared" ref="AE274" si="1208">SUM(AF274:AG274)</f>
        <v>547000</v>
      </c>
      <c r="AF274" s="167">
        <v>547000</v>
      </c>
      <c r="AG274" s="167"/>
      <c r="AH274" s="166">
        <f t="shared" ref="AH274" si="1209">SUM(AI274)</f>
        <v>313000</v>
      </c>
      <c r="AI274" s="262">
        <f t="shared" ref="AI274" si="1210">SUM(AJ274:AK274)</f>
        <v>313000</v>
      </c>
      <c r="AJ274" s="167">
        <v>313000</v>
      </c>
      <c r="AK274" s="167"/>
      <c r="AL274" s="166">
        <f t="shared" ref="AL274" si="1211">SUM(AM274,AS274,AP274)</f>
        <v>1063000</v>
      </c>
      <c r="AM274" s="262">
        <f t="shared" ref="AM274" si="1212">SUM(AN274:AO274)</f>
        <v>454000</v>
      </c>
      <c r="AN274" s="167">
        <v>454000</v>
      </c>
      <c r="AO274" s="167"/>
      <c r="AP274" s="262">
        <f t="shared" ref="AP274" si="1213">SUM(AQ274:AR274)</f>
        <v>262000</v>
      </c>
      <c r="AQ274" s="167">
        <v>262000</v>
      </c>
      <c r="AR274" s="167"/>
      <c r="AS274" s="262">
        <f t="shared" ref="AS274" si="1214">SUM(AT274:AU274)</f>
        <v>347000</v>
      </c>
      <c r="AT274" s="167">
        <v>347000</v>
      </c>
      <c r="AU274" s="167"/>
      <c r="AV274" s="166">
        <f t="shared" si="1050"/>
        <v>623000</v>
      </c>
      <c r="AW274" s="262">
        <f t="shared" ref="AW274" si="1215">SUM(AX274:AY274)</f>
        <v>623000</v>
      </c>
      <c r="AX274" s="167">
        <v>623000</v>
      </c>
      <c r="AY274" s="167"/>
      <c r="AZ274" s="166">
        <f t="shared" ref="AZ274" si="1216">SUM(BA274)</f>
        <v>477000</v>
      </c>
      <c r="BA274" s="262">
        <f t="shared" ref="BA274" si="1217">SUM(BB274:BC274)</f>
        <v>477000</v>
      </c>
      <c r="BB274" s="167">
        <v>477000</v>
      </c>
      <c r="BC274" s="167"/>
    </row>
    <row r="275" spans="1:55" s="130" customFormat="1" ht="13.8">
      <c r="A275" s="127"/>
      <c r="B275" s="18" t="s">
        <v>454</v>
      </c>
      <c r="C275" s="12" t="s">
        <v>107</v>
      </c>
      <c r="D275" s="14"/>
      <c r="E275" s="134"/>
      <c r="F275" s="14"/>
      <c r="G275" s="134"/>
      <c r="H275" s="164">
        <f t="shared" si="971"/>
        <v>50544000</v>
      </c>
      <c r="I275" s="268">
        <f t="shared" si="1086"/>
        <v>1072000</v>
      </c>
      <c r="J275" s="168">
        <f>SUM(J276:J284,J289:J291,J302,J310:J311,J324,J330:J333,J341:J344,J349,J354)</f>
        <v>160000</v>
      </c>
      <c r="K275" s="168">
        <f>SUM(K276:K284,K289:K291,K302,K310:K311,K324,K330:K333,K341:K344,K349,K354)</f>
        <v>281000</v>
      </c>
      <c r="L275" s="263">
        <f>SUM(L276:L284,L289:L291,L302,L310:L311,L324,L330:L333,L341:L344,L349,L354)</f>
        <v>80000</v>
      </c>
      <c r="M275" s="263">
        <f>SUM(M276:M284,M289:M291,M302,M310:M311,M324,M330:M333,M341:M344,M349,M354)</f>
        <v>551000</v>
      </c>
      <c r="N275" s="166">
        <f t="shared" si="940"/>
        <v>11590000</v>
      </c>
      <c r="O275" s="262">
        <f t="shared" si="941"/>
        <v>5580000</v>
      </c>
      <c r="P275" s="567">
        <f>SUM(P276:P284,P289:P291,P302,P310:P311,P324,P330:P333,P341:P344,P349,P354)</f>
        <v>802000</v>
      </c>
      <c r="Q275" s="567">
        <f>SUM(Q276:Q284,Q289:Q291,Q302,Q310:Q311,Q324,Q330:Q333,Q341:Q344,Q349,Q354)</f>
        <v>4778000</v>
      </c>
      <c r="R275" s="262">
        <f t="shared" si="942"/>
        <v>6010000</v>
      </c>
      <c r="S275" s="567">
        <f>SUM(S276:S284,S289:S291,S302,S310:S311,S324,S330:S333,S341:S344,S349,S354)</f>
        <v>962000</v>
      </c>
      <c r="T275" s="567">
        <f>SUM(T276:T284,T289:T291,T302,T310:T311,T324,T330:T333,T341:T344,T349,T354)</f>
        <v>5048000</v>
      </c>
      <c r="U275" s="166">
        <f t="shared" si="998"/>
        <v>12585000</v>
      </c>
      <c r="V275" s="262">
        <f t="shared" si="1087"/>
        <v>3128000</v>
      </c>
      <c r="W275" s="567">
        <f>SUM(W276:W284,W289:W291,W302,W310:W311,W324,W330:W333,W341:W344,W349,W354)</f>
        <v>3128000</v>
      </c>
      <c r="X275" s="567">
        <f>SUM(X276:X284,X289:X291,X302,X310:X311,X324,X330:X333,X341:X344,X349,X354)</f>
        <v>0</v>
      </c>
      <c r="Y275" s="262">
        <f t="shared" si="1088"/>
        <v>3014000</v>
      </c>
      <c r="Z275" s="567">
        <f>SUM(Z276:Z284,Z289:Z291,Z302,Z310:Z311,Z324,Z330:Z333,Z341:Z344,Z349,Z354)</f>
        <v>3014000</v>
      </c>
      <c r="AA275" s="567">
        <f>SUM(AA276:AA284,AA289:AA291,AA302,AA310:AA311,AA324,AA330:AA333,AA341:AA344,AA349,AA354)</f>
        <v>0</v>
      </c>
      <c r="AB275" s="262">
        <f t="shared" si="1089"/>
        <v>3301000</v>
      </c>
      <c r="AC275" s="567">
        <f>SUM(AC276:AC284,AC289:AC291,AC302,AC310:AC311,AC324,AC330:AC333,AC341:AC344,AC349,AC354)</f>
        <v>3301000</v>
      </c>
      <c r="AD275" s="567">
        <f>SUM(AD276:AD284,AD289:AD291,AD302,AD310:AD311,AD324,AD330:AD333,AD341:AD344,AD349,AD354)</f>
        <v>0</v>
      </c>
      <c r="AE275" s="262">
        <f t="shared" si="1090"/>
        <v>3142000</v>
      </c>
      <c r="AF275" s="567">
        <f>SUM(AF276:AF284,AF289:AF291,AF302,AF310:AF311,AF324,AF330:AF333,AF341:AF344,AF349,AF354)</f>
        <v>3142000</v>
      </c>
      <c r="AG275" s="567">
        <f>SUM(AG276:AG284,AG289:AG291,AG302,AG310:AG311,AG324,AG330:AG333,AG341:AG344,AG349,AG354)</f>
        <v>0</v>
      </c>
      <c r="AH275" s="166">
        <f t="shared" si="1091"/>
        <v>3384000</v>
      </c>
      <c r="AI275" s="262">
        <f t="shared" si="1092"/>
        <v>3384000</v>
      </c>
      <c r="AJ275" s="567">
        <f>SUM(AJ276:AJ284,AJ289:AJ291,AJ302,AJ310:AJ311,AJ324,AJ330:AJ333,AJ341:AJ344,AJ349,AJ354)</f>
        <v>3384000</v>
      </c>
      <c r="AK275" s="567">
        <f>SUM(AK276:AK284,AK289:AK291,AK302,AK310:AK311,AK324,AK330:AK333,AK341:AK344,AK349,AK354)</f>
        <v>0</v>
      </c>
      <c r="AL275" s="166">
        <f t="shared" si="1093"/>
        <v>4126000</v>
      </c>
      <c r="AM275" s="262">
        <f t="shared" si="1094"/>
        <v>1598000</v>
      </c>
      <c r="AN275" s="567">
        <f>SUM(AN276:AN284,AN289:AN291,AN302,AN310:AN311,AN324,AN330:AN333,AN341:AN344,AN349,AN354)</f>
        <v>1598000</v>
      </c>
      <c r="AO275" s="567">
        <f>SUM(AO276:AO284,AO289:AO291,AO302,AO310:AO311,AO324,AO330:AO333,AO341:AO344,AO349,AO354)</f>
        <v>0</v>
      </c>
      <c r="AP275" s="262">
        <f t="shared" si="1095"/>
        <v>1156000</v>
      </c>
      <c r="AQ275" s="567">
        <f>SUM(AQ276:AQ284,AQ289:AQ291,AQ302,AQ310:AQ311,AQ324,AQ330:AQ333,AQ341:AQ344,AQ349,AQ354)</f>
        <v>1156000</v>
      </c>
      <c r="AR275" s="567">
        <f>SUM(AR276:AR284,AR289:AR291,AR302,AR310:AR311,AR324,AR330:AR333,AR341:AR344,AR349,AR354)</f>
        <v>0</v>
      </c>
      <c r="AS275" s="262">
        <f t="shared" si="1096"/>
        <v>1372000</v>
      </c>
      <c r="AT275" s="567">
        <f>SUM(AT276:AT284,AT289:AT291,AT302,AT310:AT311,AT324,AT330:AT333,AT341:AT344,AT349,AT354)</f>
        <v>1372000</v>
      </c>
      <c r="AU275" s="567">
        <f>SUM(AU276:AU284,AU289:AU291,AU302,AU310:AU311,AU324,AU330:AU333,AU341:AU344,AU349,AU354)</f>
        <v>0</v>
      </c>
      <c r="AV275" s="166">
        <f t="shared" si="1050"/>
        <v>14999000</v>
      </c>
      <c r="AW275" s="262">
        <f t="shared" si="1097"/>
        <v>14999000</v>
      </c>
      <c r="AX275" s="567">
        <f>SUM(AX276:AX284,AX289:AX291,AX302,AX310:AX311,AX324,AX330:AX333,AX341:AX344,AX349,AX354)</f>
        <v>14999000</v>
      </c>
      <c r="AY275" s="567">
        <f>SUM(AY276:AY284,AY289:AY291,AY302,AY310:AY311,AY324,AY330:AY333,AY341:AY344,AY349,AY354)</f>
        <v>0</v>
      </c>
      <c r="AZ275" s="166">
        <f t="shared" si="1098"/>
        <v>2788000</v>
      </c>
      <c r="BA275" s="262">
        <f t="shared" si="1099"/>
        <v>2788000</v>
      </c>
      <c r="BB275" s="567">
        <f>SUM(BB276:BB284,BB289:BB291,BB302,BB310:BB311,BB324,BB330:BB333,BB341:BB344,BB349,BB354)</f>
        <v>2788000</v>
      </c>
      <c r="BC275" s="567">
        <f>SUM(BC276:BC284,BC289:BC291,BC302,BC310:BC311,BC324,BC330:BC333,BC341:BC344,BC349,BC354)</f>
        <v>0</v>
      </c>
    </row>
    <row r="276" spans="1:55" ht="13.8" outlineLevel="1">
      <c r="A276" s="131"/>
      <c r="B276" s="19"/>
      <c r="C276" s="63"/>
      <c r="D276" s="22" t="s">
        <v>77</v>
      </c>
      <c r="E276" s="30" t="s">
        <v>113</v>
      </c>
      <c r="F276" s="22"/>
      <c r="G276" s="30"/>
      <c r="H276" s="164">
        <f t="shared" si="971"/>
        <v>3945000</v>
      </c>
      <c r="I276" s="268">
        <f t="shared" si="1086"/>
        <v>18000</v>
      </c>
      <c r="J276" s="167">
        <v>0</v>
      </c>
      <c r="K276" s="264"/>
      <c r="L276" s="264">
        <v>18000</v>
      </c>
      <c r="M276" s="264"/>
      <c r="N276" s="166">
        <f t="shared" ref="N276:N339" si="1218">SUM(O276,R276)</f>
        <v>0</v>
      </c>
      <c r="O276" s="262">
        <f t="shared" ref="O276:O339" si="1219">SUM(P276:Q276)</f>
        <v>0</v>
      </c>
      <c r="P276" s="167">
        <v>0</v>
      </c>
      <c r="Q276" s="167">
        <v>0</v>
      </c>
      <c r="R276" s="262">
        <f t="shared" ref="R276:R339" si="1220">SUM(S276:T276)</f>
        <v>0</v>
      </c>
      <c r="S276" s="167">
        <v>0</v>
      </c>
      <c r="T276" s="167">
        <v>0</v>
      </c>
      <c r="U276" s="166">
        <f t="shared" si="998"/>
        <v>0</v>
      </c>
      <c r="V276" s="262">
        <f t="shared" si="1087"/>
        <v>0</v>
      </c>
      <c r="W276" s="167"/>
      <c r="X276" s="167"/>
      <c r="Y276" s="262">
        <f t="shared" si="1088"/>
        <v>0</v>
      </c>
      <c r="Z276" s="167"/>
      <c r="AA276" s="167"/>
      <c r="AB276" s="262">
        <f t="shared" si="1089"/>
        <v>0</v>
      </c>
      <c r="AC276" s="167"/>
      <c r="AD276" s="167"/>
      <c r="AE276" s="262">
        <f t="shared" si="1090"/>
        <v>0</v>
      </c>
      <c r="AF276" s="167"/>
      <c r="AG276" s="167"/>
      <c r="AH276" s="166">
        <f t="shared" si="1091"/>
        <v>0</v>
      </c>
      <c r="AI276" s="262">
        <f t="shared" si="1092"/>
        <v>0</v>
      </c>
      <c r="AJ276" s="167"/>
      <c r="AK276" s="167"/>
      <c r="AL276" s="166">
        <f t="shared" si="1093"/>
        <v>0</v>
      </c>
      <c r="AM276" s="262">
        <f t="shared" si="1094"/>
        <v>0</v>
      </c>
      <c r="AN276" s="167"/>
      <c r="AO276" s="167"/>
      <c r="AP276" s="262">
        <f t="shared" si="1095"/>
        <v>0</v>
      </c>
      <c r="AQ276" s="167"/>
      <c r="AR276" s="167"/>
      <c r="AS276" s="262">
        <f t="shared" si="1096"/>
        <v>0</v>
      </c>
      <c r="AT276" s="167"/>
      <c r="AU276" s="167"/>
      <c r="AV276" s="166">
        <f t="shared" si="1050"/>
        <v>3927000</v>
      </c>
      <c r="AW276" s="262">
        <f t="shared" si="1097"/>
        <v>3927000</v>
      </c>
      <c r="AX276" s="167">
        <v>3927000</v>
      </c>
      <c r="AY276" s="167"/>
      <c r="AZ276" s="166">
        <f t="shared" si="1098"/>
        <v>0</v>
      </c>
      <c r="BA276" s="262">
        <f t="shared" si="1099"/>
        <v>0</v>
      </c>
      <c r="BB276" s="167"/>
      <c r="BC276" s="167"/>
    </row>
    <row r="277" spans="1:55" ht="13.8" outlineLevel="1">
      <c r="A277" s="131"/>
      <c r="B277" s="20"/>
      <c r="D277" s="22" t="s">
        <v>455</v>
      </c>
      <c r="E277" s="30" t="s">
        <v>116</v>
      </c>
      <c r="F277" s="22"/>
      <c r="G277" s="30"/>
      <c r="H277" s="164">
        <f t="shared" si="971"/>
        <v>2590000</v>
      </c>
      <c r="I277" s="268">
        <f t="shared" si="1086"/>
        <v>0</v>
      </c>
      <c r="J277" s="167"/>
      <c r="K277" s="264"/>
      <c r="L277" s="264"/>
      <c r="M277" s="264"/>
      <c r="N277" s="166">
        <f t="shared" si="1218"/>
        <v>0</v>
      </c>
      <c r="O277" s="262">
        <f t="shared" si="1219"/>
        <v>0</v>
      </c>
      <c r="P277" s="167"/>
      <c r="Q277" s="167"/>
      <c r="R277" s="262">
        <f t="shared" si="1220"/>
        <v>0</v>
      </c>
      <c r="S277" s="167"/>
      <c r="T277" s="167"/>
      <c r="U277" s="166">
        <f t="shared" si="998"/>
        <v>1246000</v>
      </c>
      <c r="V277" s="262">
        <f t="shared" si="1087"/>
        <v>250000</v>
      </c>
      <c r="W277" s="167">
        <v>250000</v>
      </c>
      <c r="X277" s="167"/>
      <c r="Y277" s="262">
        <f t="shared" si="1088"/>
        <v>281000</v>
      </c>
      <c r="Z277" s="167">
        <v>281000</v>
      </c>
      <c r="AA277" s="167"/>
      <c r="AB277" s="262">
        <f t="shared" si="1089"/>
        <v>415000</v>
      </c>
      <c r="AC277" s="167">
        <v>415000</v>
      </c>
      <c r="AD277" s="167"/>
      <c r="AE277" s="262">
        <f t="shared" si="1090"/>
        <v>300000</v>
      </c>
      <c r="AF277" s="167">
        <v>300000</v>
      </c>
      <c r="AG277" s="167"/>
      <c r="AH277" s="166">
        <f t="shared" si="1091"/>
        <v>374000</v>
      </c>
      <c r="AI277" s="262">
        <f t="shared" si="1092"/>
        <v>374000</v>
      </c>
      <c r="AJ277" s="167">
        <v>374000</v>
      </c>
      <c r="AK277" s="167"/>
      <c r="AL277" s="166">
        <f t="shared" si="1093"/>
        <v>0</v>
      </c>
      <c r="AM277" s="262">
        <f t="shared" si="1094"/>
        <v>0</v>
      </c>
      <c r="AN277" s="167"/>
      <c r="AO277" s="167"/>
      <c r="AP277" s="262">
        <f t="shared" si="1095"/>
        <v>0</v>
      </c>
      <c r="AQ277" s="167"/>
      <c r="AR277" s="167"/>
      <c r="AS277" s="262">
        <f t="shared" si="1096"/>
        <v>0</v>
      </c>
      <c r="AT277" s="167"/>
      <c r="AU277" s="167"/>
      <c r="AV277" s="166">
        <f t="shared" si="1050"/>
        <v>620000</v>
      </c>
      <c r="AW277" s="262">
        <f t="shared" si="1097"/>
        <v>620000</v>
      </c>
      <c r="AX277" s="167">
        <v>620000</v>
      </c>
      <c r="AY277" s="167"/>
      <c r="AZ277" s="166">
        <f t="shared" si="1098"/>
        <v>350000</v>
      </c>
      <c r="BA277" s="262">
        <f t="shared" si="1099"/>
        <v>350000</v>
      </c>
      <c r="BB277" s="167">
        <v>350000</v>
      </c>
      <c r="BC277" s="167"/>
    </row>
    <row r="278" spans="1:55" ht="13.8" outlineLevel="1">
      <c r="A278" s="131"/>
      <c r="B278" s="20"/>
      <c r="D278" s="22" t="s">
        <v>456</v>
      </c>
      <c r="E278" s="30" t="s">
        <v>117</v>
      </c>
      <c r="F278" s="22"/>
      <c r="G278" s="30"/>
      <c r="H278" s="164">
        <f t="shared" si="971"/>
        <v>58000</v>
      </c>
      <c r="I278" s="268">
        <f t="shared" si="1086"/>
        <v>0</v>
      </c>
      <c r="J278" s="167"/>
      <c r="K278" s="264"/>
      <c r="L278" s="264"/>
      <c r="M278" s="264"/>
      <c r="N278" s="166">
        <f t="shared" si="1218"/>
        <v>0</v>
      </c>
      <c r="O278" s="262">
        <f t="shared" si="1219"/>
        <v>0</v>
      </c>
      <c r="P278" s="167"/>
      <c r="Q278" s="167"/>
      <c r="R278" s="262">
        <f t="shared" si="1220"/>
        <v>0</v>
      </c>
      <c r="S278" s="167"/>
      <c r="T278" s="167"/>
      <c r="U278" s="166">
        <f t="shared" si="998"/>
        <v>0</v>
      </c>
      <c r="V278" s="262">
        <f t="shared" si="1087"/>
        <v>0</v>
      </c>
      <c r="W278" s="167"/>
      <c r="X278" s="167"/>
      <c r="Y278" s="262">
        <f t="shared" si="1088"/>
        <v>0</v>
      </c>
      <c r="Z278" s="167">
        <v>0</v>
      </c>
      <c r="AA278" s="167"/>
      <c r="AB278" s="262">
        <f t="shared" si="1089"/>
        <v>0</v>
      </c>
      <c r="AC278" s="167">
        <v>0</v>
      </c>
      <c r="AD278" s="167"/>
      <c r="AE278" s="262">
        <f t="shared" si="1090"/>
        <v>0</v>
      </c>
      <c r="AF278" s="167"/>
      <c r="AG278" s="167"/>
      <c r="AH278" s="166">
        <f t="shared" si="1091"/>
        <v>6000</v>
      </c>
      <c r="AI278" s="262">
        <f t="shared" si="1092"/>
        <v>6000</v>
      </c>
      <c r="AJ278" s="167">
        <v>6000</v>
      </c>
      <c r="AK278" s="167"/>
      <c r="AL278" s="166">
        <f t="shared" si="1093"/>
        <v>0</v>
      </c>
      <c r="AM278" s="262">
        <f t="shared" si="1094"/>
        <v>0</v>
      </c>
      <c r="AN278" s="167"/>
      <c r="AO278" s="167"/>
      <c r="AP278" s="262">
        <f t="shared" si="1095"/>
        <v>0</v>
      </c>
      <c r="AQ278" s="167"/>
      <c r="AR278" s="167"/>
      <c r="AS278" s="262">
        <f t="shared" si="1096"/>
        <v>0</v>
      </c>
      <c r="AT278" s="167"/>
      <c r="AU278" s="167"/>
      <c r="AV278" s="166">
        <f t="shared" si="1050"/>
        <v>30000</v>
      </c>
      <c r="AW278" s="262">
        <f t="shared" si="1097"/>
        <v>30000</v>
      </c>
      <c r="AX278" s="167">
        <v>30000</v>
      </c>
      <c r="AY278" s="167"/>
      <c r="AZ278" s="166">
        <f t="shared" si="1098"/>
        <v>22000</v>
      </c>
      <c r="BA278" s="262">
        <f t="shared" si="1099"/>
        <v>22000</v>
      </c>
      <c r="BB278" s="167">
        <v>22000</v>
      </c>
      <c r="BC278" s="167"/>
    </row>
    <row r="279" spans="1:55" ht="13.8" outlineLevel="1">
      <c r="A279" s="131"/>
      <c r="B279" s="20"/>
      <c r="D279" s="22" t="s">
        <v>457</v>
      </c>
      <c r="E279" s="30" t="s">
        <v>118</v>
      </c>
      <c r="F279" s="22"/>
      <c r="G279" s="30"/>
      <c r="H279" s="164">
        <f t="shared" si="971"/>
        <v>266000</v>
      </c>
      <c r="I279" s="268">
        <f t="shared" si="1086"/>
        <v>0</v>
      </c>
      <c r="J279" s="167"/>
      <c r="K279" s="264"/>
      <c r="L279" s="264"/>
      <c r="M279" s="264"/>
      <c r="N279" s="166">
        <f t="shared" si="1218"/>
        <v>0</v>
      </c>
      <c r="O279" s="262">
        <f t="shared" si="1219"/>
        <v>0</v>
      </c>
      <c r="P279" s="167"/>
      <c r="Q279" s="167"/>
      <c r="R279" s="262">
        <f t="shared" si="1220"/>
        <v>0</v>
      </c>
      <c r="S279" s="167"/>
      <c r="T279" s="167"/>
      <c r="U279" s="166">
        <f t="shared" si="998"/>
        <v>20000</v>
      </c>
      <c r="V279" s="262">
        <f t="shared" si="1087"/>
        <v>0</v>
      </c>
      <c r="W279" s="167"/>
      <c r="X279" s="167"/>
      <c r="Y279" s="262">
        <f t="shared" si="1088"/>
        <v>0</v>
      </c>
      <c r="Z279" s="167">
        <v>0</v>
      </c>
      <c r="AA279" s="167"/>
      <c r="AB279" s="262">
        <f t="shared" si="1089"/>
        <v>0</v>
      </c>
      <c r="AC279" s="167">
        <v>0</v>
      </c>
      <c r="AD279" s="167"/>
      <c r="AE279" s="262">
        <f t="shared" si="1090"/>
        <v>20000</v>
      </c>
      <c r="AF279" s="167">
        <v>20000</v>
      </c>
      <c r="AG279" s="167"/>
      <c r="AH279" s="166">
        <f t="shared" si="1091"/>
        <v>64000</v>
      </c>
      <c r="AI279" s="262">
        <f t="shared" si="1092"/>
        <v>64000</v>
      </c>
      <c r="AJ279" s="167">
        <v>64000</v>
      </c>
      <c r="AK279" s="167"/>
      <c r="AL279" s="166">
        <f t="shared" si="1093"/>
        <v>0</v>
      </c>
      <c r="AM279" s="262">
        <f t="shared" si="1094"/>
        <v>0</v>
      </c>
      <c r="AN279" s="167"/>
      <c r="AO279" s="167"/>
      <c r="AP279" s="262">
        <f t="shared" si="1095"/>
        <v>0</v>
      </c>
      <c r="AQ279" s="167"/>
      <c r="AR279" s="167"/>
      <c r="AS279" s="262">
        <f t="shared" si="1096"/>
        <v>0</v>
      </c>
      <c r="AT279" s="167"/>
      <c r="AU279" s="167"/>
      <c r="AV279" s="166">
        <f t="shared" si="1050"/>
        <v>132000</v>
      </c>
      <c r="AW279" s="262">
        <f t="shared" si="1097"/>
        <v>132000</v>
      </c>
      <c r="AX279" s="167">
        <v>132000</v>
      </c>
      <c r="AY279" s="167"/>
      <c r="AZ279" s="166">
        <f t="shared" si="1098"/>
        <v>50000</v>
      </c>
      <c r="BA279" s="262">
        <f t="shared" si="1099"/>
        <v>50000</v>
      </c>
      <c r="BB279" s="167">
        <v>50000</v>
      </c>
      <c r="BC279" s="167"/>
    </row>
    <row r="280" spans="1:55" ht="13.8" outlineLevel="1">
      <c r="A280" s="131"/>
      <c r="B280" s="20"/>
      <c r="D280" s="22" t="s">
        <v>458</v>
      </c>
      <c r="E280" s="30" t="s">
        <v>119</v>
      </c>
      <c r="F280" s="22"/>
      <c r="G280" s="30"/>
      <c r="H280" s="164">
        <f t="shared" si="971"/>
        <v>0</v>
      </c>
      <c r="I280" s="268">
        <f t="shared" si="1086"/>
        <v>0</v>
      </c>
      <c r="J280" s="167"/>
      <c r="K280" s="264"/>
      <c r="L280" s="264"/>
      <c r="M280" s="264"/>
      <c r="N280" s="166">
        <f t="shared" si="1218"/>
        <v>0</v>
      </c>
      <c r="O280" s="262">
        <f t="shared" si="1219"/>
        <v>0</v>
      </c>
      <c r="P280" s="167"/>
      <c r="Q280" s="167"/>
      <c r="R280" s="262">
        <f t="shared" si="1220"/>
        <v>0</v>
      </c>
      <c r="S280" s="167"/>
      <c r="T280" s="167"/>
      <c r="U280" s="166">
        <f t="shared" si="998"/>
        <v>0</v>
      </c>
      <c r="V280" s="262">
        <f t="shared" si="1087"/>
        <v>0</v>
      </c>
      <c r="W280" s="167"/>
      <c r="X280" s="167"/>
      <c r="Y280" s="262">
        <f t="shared" si="1088"/>
        <v>0</v>
      </c>
      <c r="Z280" s="167"/>
      <c r="AA280" s="167"/>
      <c r="AB280" s="262">
        <f t="shared" si="1089"/>
        <v>0</v>
      </c>
      <c r="AC280" s="167"/>
      <c r="AD280" s="167"/>
      <c r="AE280" s="262">
        <f t="shared" si="1090"/>
        <v>0</v>
      </c>
      <c r="AF280" s="167"/>
      <c r="AG280" s="167"/>
      <c r="AH280" s="166">
        <f t="shared" si="1091"/>
        <v>0</v>
      </c>
      <c r="AI280" s="262">
        <f t="shared" si="1092"/>
        <v>0</v>
      </c>
      <c r="AJ280" s="167"/>
      <c r="AK280" s="167"/>
      <c r="AL280" s="166">
        <f t="shared" si="1093"/>
        <v>0</v>
      </c>
      <c r="AM280" s="262">
        <f t="shared" si="1094"/>
        <v>0</v>
      </c>
      <c r="AN280" s="167"/>
      <c r="AO280" s="167"/>
      <c r="AP280" s="262">
        <f t="shared" si="1095"/>
        <v>0</v>
      </c>
      <c r="AQ280" s="167"/>
      <c r="AR280" s="167"/>
      <c r="AS280" s="262">
        <f t="shared" si="1096"/>
        <v>0</v>
      </c>
      <c r="AT280" s="167"/>
      <c r="AU280" s="167"/>
      <c r="AV280" s="166">
        <f t="shared" si="1050"/>
        <v>0</v>
      </c>
      <c r="AW280" s="262">
        <f t="shared" si="1097"/>
        <v>0</v>
      </c>
      <c r="AX280" s="167"/>
      <c r="AY280" s="167"/>
      <c r="AZ280" s="166">
        <f t="shared" si="1098"/>
        <v>0</v>
      </c>
      <c r="BA280" s="262">
        <f t="shared" si="1099"/>
        <v>0</v>
      </c>
      <c r="BB280" s="167"/>
      <c r="BC280" s="167"/>
    </row>
    <row r="281" spans="1:55" ht="13.8" outlineLevel="1">
      <c r="A281" s="131"/>
      <c r="B281" s="20"/>
      <c r="D281" s="22" t="s">
        <v>459</v>
      </c>
      <c r="E281" s="30" t="s">
        <v>120</v>
      </c>
      <c r="F281" s="22"/>
      <c r="G281" s="30"/>
      <c r="H281" s="164">
        <f t="shared" si="971"/>
        <v>12000</v>
      </c>
      <c r="I281" s="268">
        <f t="shared" si="1086"/>
        <v>0</v>
      </c>
      <c r="J281" s="167"/>
      <c r="K281" s="264"/>
      <c r="L281" s="264"/>
      <c r="M281" s="264"/>
      <c r="N281" s="166">
        <f t="shared" si="1218"/>
        <v>0</v>
      </c>
      <c r="O281" s="262">
        <f t="shared" si="1219"/>
        <v>0</v>
      </c>
      <c r="P281" s="167"/>
      <c r="Q281" s="167"/>
      <c r="R281" s="262">
        <f t="shared" si="1220"/>
        <v>0</v>
      </c>
      <c r="S281" s="167"/>
      <c r="T281" s="167"/>
      <c r="U281" s="166">
        <f t="shared" si="998"/>
        <v>0</v>
      </c>
      <c r="V281" s="262">
        <f t="shared" si="1087"/>
        <v>0</v>
      </c>
      <c r="W281" s="167"/>
      <c r="X281" s="167"/>
      <c r="Y281" s="262">
        <f t="shared" si="1088"/>
        <v>0</v>
      </c>
      <c r="Z281" s="167"/>
      <c r="AA281" s="167"/>
      <c r="AB281" s="262">
        <f t="shared" si="1089"/>
        <v>0</v>
      </c>
      <c r="AC281" s="167"/>
      <c r="AD281" s="167"/>
      <c r="AE281" s="262">
        <f t="shared" si="1090"/>
        <v>0</v>
      </c>
      <c r="AF281" s="167"/>
      <c r="AG281" s="167"/>
      <c r="AH281" s="166">
        <f t="shared" si="1091"/>
        <v>0</v>
      </c>
      <c r="AI281" s="262">
        <f t="shared" si="1092"/>
        <v>0</v>
      </c>
      <c r="AJ281" s="167"/>
      <c r="AK281" s="167"/>
      <c r="AL281" s="166">
        <f t="shared" si="1093"/>
        <v>0</v>
      </c>
      <c r="AM281" s="262">
        <f t="shared" si="1094"/>
        <v>0</v>
      </c>
      <c r="AN281" s="167"/>
      <c r="AO281" s="167"/>
      <c r="AP281" s="262">
        <f t="shared" si="1095"/>
        <v>0</v>
      </c>
      <c r="AQ281" s="167"/>
      <c r="AR281" s="167"/>
      <c r="AS281" s="262">
        <f t="shared" si="1096"/>
        <v>0</v>
      </c>
      <c r="AT281" s="167"/>
      <c r="AU281" s="167"/>
      <c r="AV281" s="166">
        <f t="shared" si="1050"/>
        <v>12000</v>
      </c>
      <c r="AW281" s="262">
        <f t="shared" si="1097"/>
        <v>12000</v>
      </c>
      <c r="AX281" s="167">
        <v>12000</v>
      </c>
      <c r="AY281" s="167"/>
      <c r="AZ281" s="166">
        <f t="shared" si="1098"/>
        <v>0</v>
      </c>
      <c r="BA281" s="262">
        <f t="shared" si="1099"/>
        <v>0</v>
      </c>
      <c r="BB281" s="167"/>
      <c r="BC281" s="167"/>
    </row>
    <row r="282" spans="1:55" ht="13.8" outlineLevel="1">
      <c r="A282" s="131"/>
      <c r="B282" s="20"/>
      <c r="D282" s="22" t="s">
        <v>460</v>
      </c>
      <c r="E282" s="30" t="s">
        <v>121</v>
      </c>
      <c r="F282" s="22"/>
      <c r="G282" s="30"/>
      <c r="H282" s="164">
        <f t="shared" si="971"/>
        <v>170000</v>
      </c>
      <c r="I282" s="268">
        <f t="shared" si="1086"/>
        <v>0</v>
      </c>
      <c r="J282" s="167"/>
      <c r="K282" s="264"/>
      <c r="L282" s="264"/>
      <c r="M282" s="264"/>
      <c r="N282" s="166">
        <f t="shared" si="1218"/>
        <v>0</v>
      </c>
      <c r="O282" s="262">
        <f t="shared" si="1219"/>
        <v>0</v>
      </c>
      <c r="P282" s="167"/>
      <c r="Q282" s="167"/>
      <c r="R282" s="262">
        <f t="shared" si="1220"/>
        <v>0</v>
      </c>
      <c r="S282" s="167"/>
      <c r="T282" s="167"/>
      <c r="U282" s="166">
        <f t="shared" si="998"/>
        <v>0</v>
      </c>
      <c r="V282" s="262">
        <f t="shared" si="1087"/>
        <v>0</v>
      </c>
      <c r="W282" s="167"/>
      <c r="X282" s="167"/>
      <c r="Y282" s="262">
        <f t="shared" si="1088"/>
        <v>0</v>
      </c>
      <c r="Z282" s="167"/>
      <c r="AA282" s="167"/>
      <c r="AB282" s="262">
        <f t="shared" si="1089"/>
        <v>0</v>
      </c>
      <c r="AC282" s="167"/>
      <c r="AD282" s="167"/>
      <c r="AE282" s="262">
        <f t="shared" si="1090"/>
        <v>0</v>
      </c>
      <c r="AF282" s="167"/>
      <c r="AG282" s="167"/>
      <c r="AH282" s="166">
        <f t="shared" si="1091"/>
        <v>0</v>
      </c>
      <c r="AI282" s="262">
        <f t="shared" si="1092"/>
        <v>0</v>
      </c>
      <c r="AJ282" s="167"/>
      <c r="AK282" s="167"/>
      <c r="AL282" s="166">
        <f t="shared" si="1093"/>
        <v>0</v>
      </c>
      <c r="AM282" s="262">
        <f t="shared" si="1094"/>
        <v>0</v>
      </c>
      <c r="AN282" s="167"/>
      <c r="AO282" s="167"/>
      <c r="AP282" s="262">
        <f t="shared" si="1095"/>
        <v>0</v>
      </c>
      <c r="AQ282" s="167"/>
      <c r="AR282" s="167"/>
      <c r="AS282" s="262">
        <f t="shared" si="1096"/>
        <v>0</v>
      </c>
      <c r="AT282" s="167"/>
      <c r="AU282" s="167"/>
      <c r="AV282" s="166">
        <f t="shared" si="1050"/>
        <v>170000</v>
      </c>
      <c r="AW282" s="262">
        <f t="shared" si="1097"/>
        <v>170000</v>
      </c>
      <c r="AX282" s="167">
        <v>170000</v>
      </c>
      <c r="AY282" s="167"/>
      <c r="AZ282" s="166">
        <f t="shared" si="1098"/>
        <v>0</v>
      </c>
      <c r="BA282" s="262">
        <f t="shared" si="1099"/>
        <v>0</v>
      </c>
      <c r="BB282" s="167"/>
      <c r="BC282" s="167"/>
    </row>
    <row r="283" spans="1:55" ht="13.8" outlineLevel="1">
      <c r="A283" s="131"/>
      <c r="B283" s="20"/>
      <c r="D283" s="22" t="s">
        <v>461</v>
      </c>
      <c r="E283" s="30" t="s">
        <v>122</v>
      </c>
      <c r="F283" s="22"/>
      <c r="G283" s="30"/>
      <c r="H283" s="164">
        <f t="shared" si="971"/>
        <v>0</v>
      </c>
      <c r="I283" s="268">
        <f t="shared" si="1086"/>
        <v>0</v>
      </c>
      <c r="J283" s="167"/>
      <c r="K283" s="264"/>
      <c r="L283" s="264"/>
      <c r="M283" s="264"/>
      <c r="N283" s="166">
        <f t="shared" si="1218"/>
        <v>0</v>
      </c>
      <c r="O283" s="262">
        <f t="shared" si="1219"/>
        <v>0</v>
      </c>
      <c r="P283" s="167"/>
      <c r="Q283" s="167"/>
      <c r="R283" s="262">
        <f t="shared" si="1220"/>
        <v>0</v>
      </c>
      <c r="S283" s="167"/>
      <c r="T283" s="167"/>
      <c r="U283" s="166">
        <f t="shared" si="998"/>
        <v>0</v>
      </c>
      <c r="V283" s="262">
        <f t="shared" si="1087"/>
        <v>0</v>
      </c>
      <c r="W283" s="167"/>
      <c r="X283" s="167"/>
      <c r="Y283" s="262">
        <f t="shared" si="1088"/>
        <v>0</v>
      </c>
      <c r="Z283" s="167"/>
      <c r="AA283" s="167"/>
      <c r="AB283" s="262">
        <f t="shared" si="1089"/>
        <v>0</v>
      </c>
      <c r="AC283" s="167"/>
      <c r="AD283" s="167"/>
      <c r="AE283" s="262">
        <f t="shared" si="1090"/>
        <v>0</v>
      </c>
      <c r="AF283" s="167"/>
      <c r="AG283" s="167"/>
      <c r="AH283" s="166">
        <f t="shared" si="1091"/>
        <v>0</v>
      </c>
      <c r="AI283" s="262">
        <f t="shared" si="1092"/>
        <v>0</v>
      </c>
      <c r="AJ283" s="167"/>
      <c r="AK283" s="167"/>
      <c r="AL283" s="166">
        <f t="shared" si="1093"/>
        <v>0</v>
      </c>
      <c r="AM283" s="262">
        <f t="shared" si="1094"/>
        <v>0</v>
      </c>
      <c r="AN283" s="167"/>
      <c r="AO283" s="167"/>
      <c r="AP283" s="262">
        <f t="shared" si="1095"/>
        <v>0</v>
      </c>
      <c r="AQ283" s="167"/>
      <c r="AR283" s="167"/>
      <c r="AS283" s="262">
        <f t="shared" si="1096"/>
        <v>0</v>
      </c>
      <c r="AT283" s="167"/>
      <c r="AU283" s="167"/>
      <c r="AV283" s="166">
        <f t="shared" si="1050"/>
        <v>0</v>
      </c>
      <c r="AW283" s="262">
        <f t="shared" si="1097"/>
        <v>0</v>
      </c>
      <c r="AX283" s="167"/>
      <c r="AY283" s="167"/>
      <c r="AZ283" s="166">
        <f t="shared" si="1098"/>
        <v>0</v>
      </c>
      <c r="BA283" s="262">
        <f t="shared" si="1099"/>
        <v>0</v>
      </c>
      <c r="BB283" s="167"/>
      <c r="BC283" s="167"/>
    </row>
    <row r="284" spans="1:55" ht="13.8" outlineLevel="1">
      <c r="A284" s="131"/>
      <c r="B284" s="20"/>
      <c r="D284" s="22" t="s">
        <v>86</v>
      </c>
      <c r="E284" s="30" t="s">
        <v>123</v>
      </c>
      <c r="F284" s="22"/>
      <c r="G284" s="30"/>
      <c r="H284" s="164">
        <f t="shared" ref="H284:H366" si="1221">SUM(I284,U284,AH284,AL284,AV284,AZ284,N284)</f>
        <v>3288000</v>
      </c>
      <c r="I284" s="268">
        <f t="shared" si="1086"/>
        <v>36000</v>
      </c>
      <c r="J284" s="169">
        <f>SUM(J285:J288)</f>
        <v>0</v>
      </c>
      <c r="K284" s="169">
        <f>SUM(K285:K288)</f>
        <v>0</v>
      </c>
      <c r="L284" s="504">
        <f>SUM(L285:L288)</f>
        <v>6000</v>
      </c>
      <c r="M284" s="504">
        <f>SUM(M285:M288)</f>
        <v>30000</v>
      </c>
      <c r="N284" s="166">
        <f t="shared" si="1218"/>
        <v>0</v>
      </c>
      <c r="O284" s="262">
        <f t="shared" si="1219"/>
        <v>0</v>
      </c>
      <c r="P284" s="568">
        <f>SUM(P285:P288)</f>
        <v>0</v>
      </c>
      <c r="Q284" s="568">
        <f>SUM(Q285:Q288)</f>
        <v>0</v>
      </c>
      <c r="R284" s="262">
        <f t="shared" si="1220"/>
        <v>0</v>
      </c>
      <c r="S284" s="568">
        <f>SUM(S285:S288)</f>
        <v>0</v>
      </c>
      <c r="T284" s="568">
        <f>SUM(T285:T288)</f>
        <v>0</v>
      </c>
      <c r="U284" s="166">
        <f t="shared" si="998"/>
        <v>0</v>
      </c>
      <c r="V284" s="262">
        <f t="shared" si="1087"/>
        <v>0</v>
      </c>
      <c r="W284" s="568">
        <f>SUM(W285:W288)</f>
        <v>0</v>
      </c>
      <c r="X284" s="568">
        <f>SUM(X285:X288)</f>
        <v>0</v>
      </c>
      <c r="Y284" s="262">
        <f t="shared" si="1088"/>
        <v>0</v>
      </c>
      <c r="Z284" s="568">
        <f t="shared" ref="Z284:AA284" si="1222">SUM(Z285:Z288)</f>
        <v>0</v>
      </c>
      <c r="AA284" s="568">
        <f t="shared" si="1222"/>
        <v>0</v>
      </c>
      <c r="AB284" s="262">
        <f t="shared" si="1089"/>
        <v>0</v>
      </c>
      <c r="AC284" s="568">
        <f t="shared" ref="AC284:AD284" si="1223">SUM(AC285:AC288)</f>
        <v>0</v>
      </c>
      <c r="AD284" s="568">
        <f t="shared" si="1223"/>
        <v>0</v>
      </c>
      <c r="AE284" s="262">
        <f t="shared" si="1090"/>
        <v>0</v>
      </c>
      <c r="AF284" s="568">
        <f t="shared" ref="AF284" si="1224">SUM(AF285:AF288)</f>
        <v>0</v>
      </c>
      <c r="AG284" s="568">
        <f t="shared" ref="AG284" si="1225">SUM(AG285:AG288)</f>
        <v>0</v>
      </c>
      <c r="AH284" s="166">
        <f t="shared" si="1091"/>
        <v>624000</v>
      </c>
      <c r="AI284" s="262">
        <f t="shared" si="1092"/>
        <v>624000</v>
      </c>
      <c r="AJ284" s="568">
        <f t="shared" ref="AJ284:AK284" si="1226">SUM(AJ285:AJ288)</f>
        <v>624000</v>
      </c>
      <c r="AK284" s="568">
        <f t="shared" si="1226"/>
        <v>0</v>
      </c>
      <c r="AL284" s="166">
        <f t="shared" si="1093"/>
        <v>0</v>
      </c>
      <c r="AM284" s="262">
        <f t="shared" si="1094"/>
        <v>0</v>
      </c>
      <c r="AN284" s="568">
        <f t="shared" ref="AN284" si="1227">SUM(AN285:AN288)</f>
        <v>0</v>
      </c>
      <c r="AO284" s="568">
        <f t="shared" ref="AO284" si="1228">SUM(AO285:AO288)</f>
        <v>0</v>
      </c>
      <c r="AP284" s="262">
        <f t="shared" si="1095"/>
        <v>0</v>
      </c>
      <c r="AQ284" s="568">
        <f t="shared" ref="AQ284" si="1229">SUM(AQ285:AQ288)</f>
        <v>0</v>
      </c>
      <c r="AR284" s="568">
        <f t="shared" ref="AR284" si="1230">SUM(AR285:AR288)</f>
        <v>0</v>
      </c>
      <c r="AS284" s="262">
        <f t="shared" si="1096"/>
        <v>0</v>
      </c>
      <c r="AT284" s="568">
        <f t="shared" ref="AT284:AU284" si="1231">SUM(AT285:AT288)</f>
        <v>0</v>
      </c>
      <c r="AU284" s="568">
        <f t="shared" si="1231"/>
        <v>0</v>
      </c>
      <c r="AV284" s="166">
        <f t="shared" si="1050"/>
        <v>2628000</v>
      </c>
      <c r="AW284" s="262">
        <f t="shared" si="1097"/>
        <v>2628000</v>
      </c>
      <c r="AX284" s="568">
        <f t="shared" ref="AX284" si="1232">SUM(AX285:AX288)</f>
        <v>2628000</v>
      </c>
      <c r="AY284" s="568">
        <f t="shared" ref="AY284" si="1233">SUM(AY285:AY288)</f>
        <v>0</v>
      </c>
      <c r="AZ284" s="166">
        <f t="shared" si="1098"/>
        <v>0</v>
      </c>
      <c r="BA284" s="262">
        <f t="shared" si="1099"/>
        <v>0</v>
      </c>
      <c r="BB284" s="568">
        <f t="shared" ref="BB284" si="1234">SUM(BB285:BB288)</f>
        <v>0</v>
      </c>
      <c r="BC284" s="568">
        <f t="shared" ref="BC284" si="1235">SUM(BC285:BC288)</f>
        <v>0</v>
      </c>
    </row>
    <row r="285" spans="1:55" ht="13.8" outlineLevel="3">
      <c r="A285" s="131"/>
      <c r="B285" s="20"/>
      <c r="D285" s="19"/>
      <c r="E285" s="63"/>
      <c r="F285" s="136" t="s">
        <v>1009</v>
      </c>
      <c r="G285" s="27" t="s">
        <v>1010</v>
      </c>
      <c r="H285" s="164">
        <f t="shared" si="1221"/>
        <v>0</v>
      </c>
      <c r="I285" s="260">
        <f t="shared" si="1086"/>
        <v>0</v>
      </c>
      <c r="J285" s="167"/>
      <c r="K285" s="264"/>
      <c r="L285" s="264"/>
      <c r="M285" s="264"/>
      <c r="N285" s="166">
        <f t="shared" si="1218"/>
        <v>0</v>
      </c>
      <c r="O285" s="262">
        <f t="shared" si="1219"/>
        <v>0</v>
      </c>
      <c r="P285" s="167"/>
      <c r="Q285" s="167"/>
      <c r="R285" s="262">
        <f t="shared" si="1220"/>
        <v>0</v>
      </c>
      <c r="S285" s="167"/>
      <c r="T285" s="167"/>
      <c r="U285" s="166">
        <f t="shared" si="998"/>
        <v>0</v>
      </c>
      <c r="V285" s="262">
        <f t="shared" si="1087"/>
        <v>0</v>
      </c>
      <c r="W285" s="167"/>
      <c r="X285" s="167"/>
      <c r="Y285" s="262">
        <f t="shared" si="1088"/>
        <v>0</v>
      </c>
      <c r="Z285" s="167"/>
      <c r="AA285" s="167"/>
      <c r="AB285" s="262">
        <f t="shared" si="1089"/>
        <v>0</v>
      </c>
      <c r="AC285" s="167"/>
      <c r="AD285" s="167"/>
      <c r="AE285" s="262">
        <f t="shared" si="1090"/>
        <v>0</v>
      </c>
      <c r="AF285" s="167"/>
      <c r="AG285" s="167"/>
      <c r="AH285" s="166">
        <f t="shared" si="1091"/>
        <v>0</v>
      </c>
      <c r="AI285" s="262">
        <f t="shared" si="1092"/>
        <v>0</v>
      </c>
      <c r="AJ285" s="167"/>
      <c r="AK285" s="167"/>
      <c r="AL285" s="166">
        <f t="shared" si="1093"/>
        <v>0</v>
      </c>
      <c r="AM285" s="262">
        <f t="shared" si="1094"/>
        <v>0</v>
      </c>
      <c r="AN285" s="167"/>
      <c r="AO285" s="167"/>
      <c r="AP285" s="262">
        <f t="shared" si="1095"/>
        <v>0</v>
      </c>
      <c r="AQ285" s="167"/>
      <c r="AR285" s="167"/>
      <c r="AS285" s="262">
        <f t="shared" si="1096"/>
        <v>0</v>
      </c>
      <c r="AT285" s="167"/>
      <c r="AU285" s="167"/>
      <c r="AV285" s="166">
        <f t="shared" si="1050"/>
        <v>0</v>
      </c>
      <c r="AW285" s="262">
        <f t="shared" si="1097"/>
        <v>0</v>
      </c>
      <c r="AX285" s="377"/>
      <c r="AY285" s="167"/>
      <c r="AZ285" s="166">
        <f t="shared" si="1098"/>
        <v>0</v>
      </c>
      <c r="BA285" s="262">
        <f t="shared" si="1099"/>
        <v>0</v>
      </c>
      <c r="BB285" s="167"/>
      <c r="BC285" s="167"/>
    </row>
    <row r="286" spans="1:55" ht="13.8" outlineLevel="3">
      <c r="A286" s="131"/>
      <c r="B286" s="20"/>
      <c r="D286" s="19"/>
      <c r="E286" s="63"/>
      <c r="F286" s="136" t="s">
        <v>1011</v>
      </c>
      <c r="G286" s="27" t="s">
        <v>768</v>
      </c>
      <c r="H286" s="164">
        <f t="shared" ref="H286" si="1236">SUM(I286,U286,AH286,AL286,AV286,AZ286,N286)</f>
        <v>1608000</v>
      </c>
      <c r="I286" s="260">
        <f t="shared" ref="I286" si="1237">SUM(J286:M286)</f>
        <v>0</v>
      </c>
      <c r="J286" s="167"/>
      <c r="K286" s="264"/>
      <c r="L286" s="264"/>
      <c r="M286" s="264"/>
      <c r="N286" s="166">
        <f t="shared" si="1218"/>
        <v>0</v>
      </c>
      <c r="O286" s="262">
        <f t="shared" si="1219"/>
        <v>0</v>
      </c>
      <c r="P286" s="167"/>
      <c r="Q286" s="167"/>
      <c r="R286" s="262">
        <f t="shared" si="1220"/>
        <v>0</v>
      </c>
      <c r="S286" s="167"/>
      <c r="T286" s="167"/>
      <c r="U286" s="166">
        <f t="shared" ref="U286" si="1238">SUM(V286,Y286,AB286,AE286)</f>
        <v>0</v>
      </c>
      <c r="V286" s="262">
        <f t="shared" ref="V286" si="1239">SUM(W286:X286)</f>
        <v>0</v>
      </c>
      <c r="W286" s="167"/>
      <c r="X286" s="167"/>
      <c r="Y286" s="262">
        <f t="shared" ref="Y286" si="1240">SUM(Z286:AA286)</f>
        <v>0</v>
      </c>
      <c r="Z286" s="167"/>
      <c r="AA286" s="167"/>
      <c r="AB286" s="262">
        <f t="shared" ref="AB286" si="1241">SUM(AC286:AD286)</f>
        <v>0</v>
      </c>
      <c r="AC286" s="167"/>
      <c r="AD286" s="167"/>
      <c r="AE286" s="262">
        <f t="shared" ref="AE286" si="1242">SUM(AF286:AG286)</f>
        <v>0</v>
      </c>
      <c r="AF286" s="167"/>
      <c r="AG286" s="167"/>
      <c r="AH286" s="166">
        <f t="shared" ref="AH286" si="1243">SUM(AI286)</f>
        <v>168000</v>
      </c>
      <c r="AI286" s="262">
        <f t="shared" ref="AI286" si="1244">SUM(AJ286:AK286)</f>
        <v>168000</v>
      </c>
      <c r="AJ286" s="167">
        <v>168000</v>
      </c>
      <c r="AK286" s="167"/>
      <c r="AL286" s="166">
        <f t="shared" ref="AL286" si="1245">SUM(AM286,AS286,AP286)</f>
        <v>0</v>
      </c>
      <c r="AM286" s="262">
        <f t="shared" ref="AM286" si="1246">SUM(AN286:AO286)</f>
        <v>0</v>
      </c>
      <c r="AN286" s="167"/>
      <c r="AO286" s="167"/>
      <c r="AP286" s="262">
        <f t="shared" ref="AP286" si="1247">SUM(AQ286:AR286)</f>
        <v>0</v>
      </c>
      <c r="AQ286" s="167"/>
      <c r="AR286" s="167"/>
      <c r="AS286" s="262">
        <f t="shared" ref="AS286" si="1248">SUM(AT286:AU286)</f>
        <v>0</v>
      </c>
      <c r="AT286" s="167"/>
      <c r="AU286" s="167"/>
      <c r="AV286" s="166">
        <f t="shared" ref="AV286" si="1249">SUM(AW286)</f>
        <v>1440000</v>
      </c>
      <c r="AW286" s="262">
        <f t="shared" ref="AW286" si="1250">SUM(AX286:AY286)</f>
        <v>1440000</v>
      </c>
      <c r="AX286" s="377">
        <v>1440000</v>
      </c>
      <c r="AY286" s="167"/>
      <c r="AZ286" s="166">
        <f t="shared" ref="AZ286" si="1251">SUM(BA286)</f>
        <v>0</v>
      </c>
      <c r="BA286" s="262">
        <f t="shared" ref="BA286" si="1252">SUM(BB286:BC286)</f>
        <v>0</v>
      </c>
      <c r="BB286" s="167"/>
      <c r="BC286" s="167"/>
    </row>
    <row r="287" spans="1:55" ht="13.8" outlineLevel="3">
      <c r="A287" s="131"/>
      <c r="B287" s="20"/>
      <c r="D287" s="19"/>
      <c r="E287" s="63"/>
      <c r="F287" s="136" t="s">
        <v>1012</v>
      </c>
      <c r="G287" s="27" t="s">
        <v>769</v>
      </c>
      <c r="H287" s="164">
        <f t="shared" si="1221"/>
        <v>1572000</v>
      </c>
      <c r="I287" s="260">
        <f t="shared" si="1086"/>
        <v>36000</v>
      </c>
      <c r="J287" s="167"/>
      <c r="K287" s="264"/>
      <c r="L287" s="264">
        <v>6000</v>
      </c>
      <c r="M287" s="264">
        <v>30000</v>
      </c>
      <c r="N287" s="166">
        <f t="shared" si="1218"/>
        <v>0</v>
      </c>
      <c r="O287" s="262">
        <f t="shared" si="1219"/>
        <v>0</v>
      </c>
      <c r="P287" s="167"/>
      <c r="Q287" s="167"/>
      <c r="R287" s="262">
        <f t="shared" si="1220"/>
        <v>0</v>
      </c>
      <c r="S287" s="167"/>
      <c r="T287" s="167"/>
      <c r="U287" s="166">
        <f t="shared" si="998"/>
        <v>0</v>
      </c>
      <c r="V287" s="262">
        <f t="shared" si="1087"/>
        <v>0</v>
      </c>
      <c r="W287" s="167"/>
      <c r="X287" s="167"/>
      <c r="Y287" s="262">
        <f t="shared" si="1088"/>
        <v>0</v>
      </c>
      <c r="Z287" s="167"/>
      <c r="AA287" s="167"/>
      <c r="AB287" s="262">
        <f t="shared" si="1089"/>
        <v>0</v>
      </c>
      <c r="AC287" s="167"/>
      <c r="AD287" s="167"/>
      <c r="AE287" s="262">
        <f t="shared" si="1090"/>
        <v>0</v>
      </c>
      <c r="AF287" s="167"/>
      <c r="AG287" s="167"/>
      <c r="AH287" s="166">
        <f t="shared" si="1091"/>
        <v>456000</v>
      </c>
      <c r="AI287" s="262">
        <f t="shared" si="1092"/>
        <v>456000</v>
      </c>
      <c r="AJ287" s="167">
        <v>456000</v>
      </c>
      <c r="AK287" s="167"/>
      <c r="AL287" s="166">
        <f t="shared" si="1093"/>
        <v>0</v>
      </c>
      <c r="AM287" s="262">
        <f t="shared" si="1094"/>
        <v>0</v>
      </c>
      <c r="AN287" s="167"/>
      <c r="AO287" s="167"/>
      <c r="AP287" s="262">
        <f t="shared" si="1095"/>
        <v>0</v>
      </c>
      <c r="AQ287" s="167"/>
      <c r="AR287" s="167"/>
      <c r="AS287" s="262">
        <f t="shared" si="1096"/>
        <v>0</v>
      </c>
      <c r="AT287" s="167"/>
      <c r="AU287" s="167"/>
      <c r="AV287" s="166">
        <f t="shared" si="1050"/>
        <v>1080000</v>
      </c>
      <c r="AW287" s="262">
        <f t="shared" si="1097"/>
        <v>1080000</v>
      </c>
      <c r="AX287" s="377">
        <v>1080000</v>
      </c>
      <c r="AY287" s="167"/>
      <c r="AZ287" s="166">
        <f t="shared" si="1098"/>
        <v>0</v>
      </c>
      <c r="BA287" s="262">
        <f t="shared" si="1099"/>
        <v>0</v>
      </c>
      <c r="BB287" s="167"/>
      <c r="BC287" s="167"/>
    </row>
    <row r="288" spans="1:55" ht="13.8" outlineLevel="3">
      <c r="A288" s="131"/>
      <c r="B288" s="20"/>
      <c r="D288" s="19"/>
      <c r="E288" s="63"/>
      <c r="F288" s="136" t="s">
        <v>1013</v>
      </c>
      <c r="G288" s="27" t="s">
        <v>770</v>
      </c>
      <c r="H288" s="164">
        <f t="shared" si="1221"/>
        <v>108000</v>
      </c>
      <c r="I288" s="260">
        <f t="shared" si="1086"/>
        <v>0</v>
      </c>
      <c r="J288" s="167"/>
      <c r="K288" s="264"/>
      <c r="L288" s="264"/>
      <c r="M288" s="264"/>
      <c r="N288" s="166">
        <f t="shared" si="1218"/>
        <v>0</v>
      </c>
      <c r="O288" s="262">
        <f t="shared" si="1219"/>
        <v>0</v>
      </c>
      <c r="P288" s="167"/>
      <c r="Q288" s="167"/>
      <c r="R288" s="262">
        <f t="shared" si="1220"/>
        <v>0</v>
      </c>
      <c r="S288" s="167"/>
      <c r="T288" s="167"/>
      <c r="U288" s="166">
        <f t="shared" si="998"/>
        <v>0</v>
      </c>
      <c r="V288" s="262">
        <f t="shared" si="1087"/>
        <v>0</v>
      </c>
      <c r="W288" s="167"/>
      <c r="X288" s="167"/>
      <c r="Y288" s="262">
        <f t="shared" si="1088"/>
        <v>0</v>
      </c>
      <c r="Z288" s="167"/>
      <c r="AA288" s="167"/>
      <c r="AB288" s="262">
        <f t="shared" si="1089"/>
        <v>0</v>
      </c>
      <c r="AC288" s="167"/>
      <c r="AD288" s="167"/>
      <c r="AE288" s="262">
        <f t="shared" si="1090"/>
        <v>0</v>
      </c>
      <c r="AF288" s="167"/>
      <c r="AG288" s="167"/>
      <c r="AH288" s="166">
        <f t="shared" si="1091"/>
        <v>0</v>
      </c>
      <c r="AI288" s="262">
        <f t="shared" si="1092"/>
        <v>0</v>
      </c>
      <c r="AJ288" s="167"/>
      <c r="AK288" s="167"/>
      <c r="AL288" s="166">
        <f t="shared" si="1093"/>
        <v>0</v>
      </c>
      <c r="AM288" s="262">
        <f t="shared" si="1094"/>
        <v>0</v>
      </c>
      <c r="AN288" s="167"/>
      <c r="AO288" s="167"/>
      <c r="AP288" s="262">
        <f t="shared" si="1095"/>
        <v>0</v>
      </c>
      <c r="AQ288" s="167"/>
      <c r="AR288" s="167"/>
      <c r="AS288" s="262">
        <f t="shared" si="1096"/>
        <v>0</v>
      </c>
      <c r="AT288" s="167"/>
      <c r="AU288" s="167"/>
      <c r="AV288" s="166">
        <f t="shared" si="1050"/>
        <v>108000</v>
      </c>
      <c r="AW288" s="262">
        <f t="shared" si="1097"/>
        <v>108000</v>
      </c>
      <c r="AX288" s="377">
        <v>108000</v>
      </c>
      <c r="AY288" s="167"/>
      <c r="AZ288" s="166">
        <f t="shared" si="1098"/>
        <v>0</v>
      </c>
      <c r="BA288" s="262">
        <f t="shared" si="1099"/>
        <v>0</v>
      </c>
      <c r="BB288" s="167"/>
      <c r="BC288" s="167"/>
    </row>
    <row r="289" spans="1:55" ht="13.8" outlineLevel="1">
      <c r="A289" s="131"/>
      <c r="B289" s="20"/>
      <c r="D289" s="22" t="s">
        <v>87</v>
      </c>
      <c r="E289" s="30" t="s">
        <v>124</v>
      </c>
      <c r="F289" s="22"/>
      <c r="G289" s="30"/>
      <c r="H289" s="164">
        <f t="shared" si="1221"/>
        <v>1284000</v>
      </c>
      <c r="I289" s="268">
        <f t="shared" si="1086"/>
        <v>0</v>
      </c>
      <c r="J289" s="167"/>
      <c r="K289" s="264"/>
      <c r="L289" s="264"/>
      <c r="M289" s="264"/>
      <c r="N289" s="166">
        <f t="shared" si="1218"/>
        <v>0</v>
      </c>
      <c r="O289" s="262">
        <f t="shared" si="1219"/>
        <v>0</v>
      </c>
      <c r="P289" s="167"/>
      <c r="Q289" s="167"/>
      <c r="R289" s="262">
        <f t="shared" si="1220"/>
        <v>0</v>
      </c>
      <c r="S289" s="167"/>
      <c r="T289" s="167"/>
      <c r="U289" s="166">
        <f t="shared" si="998"/>
        <v>0</v>
      </c>
      <c r="V289" s="262">
        <f t="shared" si="1087"/>
        <v>0</v>
      </c>
      <c r="W289" s="167"/>
      <c r="X289" s="167"/>
      <c r="Y289" s="262">
        <f t="shared" si="1088"/>
        <v>0</v>
      </c>
      <c r="Z289" s="167"/>
      <c r="AA289" s="167"/>
      <c r="AB289" s="262">
        <f t="shared" si="1089"/>
        <v>0</v>
      </c>
      <c r="AC289" s="167"/>
      <c r="AD289" s="167"/>
      <c r="AE289" s="262">
        <f t="shared" si="1090"/>
        <v>0</v>
      </c>
      <c r="AF289" s="167"/>
      <c r="AG289" s="167"/>
      <c r="AH289" s="166">
        <f t="shared" si="1091"/>
        <v>204000</v>
      </c>
      <c r="AI289" s="262">
        <f t="shared" si="1092"/>
        <v>204000</v>
      </c>
      <c r="AJ289" s="167">
        <v>204000</v>
      </c>
      <c r="AK289" s="167"/>
      <c r="AL289" s="166">
        <f t="shared" si="1093"/>
        <v>0</v>
      </c>
      <c r="AM289" s="262">
        <f t="shared" si="1094"/>
        <v>0</v>
      </c>
      <c r="AN289" s="167"/>
      <c r="AO289" s="167"/>
      <c r="AP289" s="262">
        <f t="shared" si="1095"/>
        <v>0</v>
      </c>
      <c r="AQ289" s="167"/>
      <c r="AR289" s="167"/>
      <c r="AS289" s="262">
        <f t="shared" si="1096"/>
        <v>0</v>
      </c>
      <c r="AT289" s="167"/>
      <c r="AU289" s="167"/>
      <c r="AV289" s="166">
        <f t="shared" si="1050"/>
        <v>1080000</v>
      </c>
      <c r="AW289" s="262">
        <f t="shared" si="1097"/>
        <v>1080000</v>
      </c>
      <c r="AX289" s="167">
        <v>1080000</v>
      </c>
      <c r="AY289" s="167"/>
      <c r="AZ289" s="166">
        <f t="shared" si="1098"/>
        <v>0</v>
      </c>
      <c r="BA289" s="262">
        <f t="shared" si="1099"/>
        <v>0</v>
      </c>
      <c r="BB289" s="167"/>
      <c r="BC289" s="167"/>
    </row>
    <row r="290" spans="1:55" ht="13.8" outlineLevel="1">
      <c r="A290" s="131"/>
      <c r="B290" s="20"/>
      <c r="D290" s="22" t="s">
        <v>462</v>
      </c>
      <c r="E290" s="30" t="s">
        <v>125</v>
      </c>
      <c r="F290" s="22"/>
      <c r="G290" s="30"/>
      <c r="H290" s="164">
        <f t="shared" si="1221"/>
        <v>2743000</v>
      </c>
      <c r="I290" s="268">
        <f t="shared" si="1086"/>
        <v>265000</v>
      </c>
      <c r="J290" s="167">
        <v>0</v>
      </c>
      <c r="K290" s="264">
        <v>55000</v>
      </c>
      <c r="L290" s="264">
        <v>30000</v>
      </c>
      <c r="M290" s="264">
        <v>180000</v>
      </c>
      <c r="N290" s="166">
        <f t="shared" si="1218"/>
        <v>0</v>
      </c>
      <c r="O290" s="262">
        <f t="shared" si="1219"/>
        <v>0</v>
      </c>
      <c r="P290" s="167">
        <v>0</v>
      </c>
      <c r="Q290" s="167">
        <v>0</v>
      </c>
      <c r="R290" s="262">
        <f t="shared" si="1220"/>
        <v>0</v>
      </c>
      <c r="S290" s="167">
        <v>0</v>
      </c>
      <c r="T290" s="167">
        <v>0</v>
      </c>
      <c r="U290" s="166">
        <f t="shared" si="998"/>
        <v>1087000</v>
      </c>
      <c r="V290" s="262">
        <f t="shared" si="1087"/>
        <v>342000</v>
      </c>
      <c r="W290" s="167">
        <v>342000</v>
      </c>
      <c r="X290" s="167"/>
      <c r="Y290" s="262">
        <f t="shared" si="1088"/>
        <v>280000</v>
      </c>
      <c r="Z290" s="167">
        <v>280000</v>
      </c>
      <c r="AA290" s="167"/>
      <c r="AB290" s="262">
        <f t="shared" si="1089"/>
        <v>195000</v>
      </c>
      <c r="AC290" s="167">
        <v>195000</v>
      </c>
      <c r="AD290" s="167"/>
      <c r="AE290" s="262">
        <f t="shared" si="1090"/>
        <v>270000</v>
      </c>
      <c r="AF290" s="167">
        <v>270000</v>
      </c>
      <c r="AG290" s="167"/>
      <c r="AH290" s="166">
        <f t="shared" si="1091"/>
        <v>181000</v>
      </c>
      <c r="AI290" s="262">
        <f t="shared" si="1092"/>
        <v>181000</v>
      </c>
      <c r="AJ290" s="167">
        <v>181000</v>
      </c>
      <c r="AK290" s="167"/>
      <c r="AL290" s="166">
        <f t="shared" si="1093"/>
        <v>57000</v>
      </c>
      <c r="AM290" s="262">
        <f t="shared" si="1094"/>
        <v>17000</v>
      </c>
      <c r="AN290" s="167">
        <v>17000</v>
      </c>
      <c r="AO290" s="167"/>
      <c r="AP290" s="262">
        <f t="shared" si="1095"/>
        <v>20000</v>
      </c>
      <c r="AQ290" s="167">
        <v>20000</v>
      </c>
      <c r="AR290" s="167"/>
      <c r="AS290" s="262">
        <f t="shared" si="1096"/>
        <v>20000</v>
      </c>
      <c r="AT290" s="167">
        <v>20000</v>
      </c>
      <c r="AU290" s="167"/>
      <c r="AV290" s="166">
        <f t="shared" si="1050"/>
        <v>980000</v>
      </c>
      <c r="AW290" s="262">
        <f t="shared" si="1097"/>
        <v>980000</v>
      </c>
      <c r="AX290" s="167">
        <v>980000</v>
      </c>
      <c r="AY290" s="167"/>
      <c r="AZ290" s="166">
        <f t="shared" si="1098"/>
        <v>173000</v>
      </c>
      <c r="BA290" s="262">
        <f t="shared" si="1099"/>
        <v>173000</v>
      </c>
      <c r="BB290" s="167">
        <v>173000</v>
      </c>
      <c r="BC290" s="167"/>
    </row>
    <row r="291" spans="1:55" ht="13.8" outlineLevel="1">
      <c r="A291" s="131"/>
      <c r="B291" s="20"/>
      <c r="D291" s="22" t="s">
        <v>463</v>
      </c>
      <c r="E291" s="30" t="s">
        <v>127</v>
      </c>
      <c r="F291" s="22"/>
      <c r="G291" s="30"/>
      <c r="H291" s="164">
        <f t="shared" si="1221"/>
        <v>1054000</v>
      </c>
      <c r="I291" s="268">
        <f t="shared" si="1086"/>
        <v>10000</v>
      </c>
      <c r="J291" s="169">
        <f>SUM(J292:J301)</f>
        <v>0</v>
      </c>
      <c r="K291" s="169">
        <f>SUM(K292:K301)</f>
        <v>0</v>
      </c>
      <c r="L291" s="504">
        <f>SUM(L292:L301)</f>
        <v>0</v>
      </c>
      <c r="M291" s="504">
        <f>SUM(M292:M301)</f>
        <v>10000</v>
      </c>
      <c r="N291" s="166">
        <f t="shared" si="1218"/>
        <v>86000</v>
      </c>
      <c r="O291" s="262">
        <f t="shared" si="1219"/>
        <v>20000</v>
      </c>
      <c r="P291" s="568">
        <f>SUM(P292:P301)</f>
        <v>20000</v>
      </c>
      <c r="Q291" s="568">
        <f>SUM(Q292:Q301)</f>
        <v>0</v>
      </c>
      <c r="R291" s="262">
        <f t="shared" si="1220"/>
        <v>66000</v>
      </c>
      <c r="S291" s="568">
        <f>SUM(S292:S301)</f>
        <v>66000</v>
      </c>
      <c r="T291" s="568">
        <f>SUM(T292:T301)</f>
        <v>0</v>
      </c>
      <c r="U291" s="166">
        <f t="shared" ref="U291:U381" si="1253">SUM(V291,Y291,AB291,AE291)</f>
        <v>436000</v>
      </c>
      <c r="V291" s="262">
        <f t="shared" si="1087"/>
        <v>149000</v>
      </c>
      <c r="W291" s="568">
        <f>SUM(W292:W301)</f>
        <v>149000</v>
      </c>
      <c r="X291" s="568">
        <f>SUM(X292:X301)</f>
        <v>0</v>
      </c>
      <c r="Y291" s="262">
        <f t="shared" si="1088"/>
        <v>137000</v>
      </c>
      <c r="Z291" s="568">
        <f>SUM(Z292:Z301)</f>
        <v>137000</v>
      </c>
      <c r="AA291" s="568">
        <f>SUM(AA292:AA301)</f>
        <v>0</v>
      </c>
      <c r="AB291" s="262">
        <f t="shared" si="1089"/>
        <v>150000</v>
      </c>
      <c r="AC291" s="568">
        <f>SUM(AC292:AC301)</f>
        <v>150000</v>
      </c>
      <c r="AD291" s="568">
        <f>SUM(AD292:AD301)</f>
        <v>0</v>
      </c>
      <c r="AE291" s="262">
        <f t="shared" si="1090"/>
        <v>0</v>
      </c>
      <c r="AF291" s="568">
        <f>SUM(AF292:AF301)</f>
        <v>0</v>
      </c>
      <c r="AG291" s="568">
        <f>SUM(AG292:AG301)</f>
        <v>0</v>
      </c>
      <c r="AH291" s="166">
        <f t="shared" si="1091"/>
        <v>88000</v>
      </c>
      <c r="AI291" s="262">
        <f t="shared" si="1092"/>
        <v>88000</v>
      </c>
      <c r="AJ291" s="568">
        <f>SUM(AJ292:AJ301)</f>
        <v>88000</v>
      </c>
      <c r="AK291" s="568">
        <f>SUM(AK292:AK301)</f>
        <v>0</v>
      </c>
      <c r="AL291" s="166">
        <f t="shared" si="1093"/>
        <v>133000</v>
      </c>
      <c r="AM291" s="262">
        <f t="shared" si="1094"/>
        <v>56000</v>
      </c>
      <c r="AN291" s="568">
        <f>SUM(AN292:AN301)</f>
        <v>56000</v>
      </c>
      <c r="AO291" s="568">
        <f>SUM(AO292:AO301)</f>
        <v>0</v>
      </c>
      <c r="AP291" s="262">
        <f t="shared" si="1095"/>
        <v>0</v>
      </c>
      <c r="AQ291" s="568">
        <f>SUM(AQ292:AQ301)</f>
        <v>0</v>
      </c>
      <c r="AR291" s="568">
        <f>SUM(AR292:AR301)</f>
        <v>0</v>
      </c>
      <c r="AS291" s="262">
        <f t="shared" si="1096"/>
        <v>77000</v>
      </c>
      <c r="AT291" s="568">
        <f>SUM(AT292:AT301)</f>
        <v>77000</v>
      </c>
      <c r="AU291" s="568">
        <f>SUM(AU292:AU301)</f>
        <v>0</v>
      </c>
      <c r="AV291" s="166">
        <f t="shared" si="1050"/>
        <v>173000</v>
      </c>
      <c r="AW291" s="262">
        <f t="shared" si="1097"/>
        <v>173000</v>
      </c>
      <c r="AX291" s="568">
        <f>SUM(AX292:AX301)</f>
        <v>173000</v>
      </c>
      <c r="AY291" s="568">
        <f>SUM(AY292:AY301)</f>
        <v>0</v>
      </c>
      <c r="AZ291" s="166">
        <f t="shared" si="1098"/>
        <v>128000</v>
      </c>
      <c r="BA291" s="262">
        <f t="shared" si="1099"/>
        <v>128000</v>
      </c>
      <c r="BB291" s="568">
        <f>SUM(BB292:BB301)</f>
        <v>128000</v>
      </c>
      <c r="BC291" s="568">
        <f>SUM(BC292:BC301)</f>
        <v>0</v>
      </c>
    </row>
    <row r="292" spans="1:55" ht="13.8" outlineLevel="3">
      <c r="A292" s="131"/>
      <c r="B292" s="20"/>
      <c r="D292" s="19"/>
      <c r="E292" s="63"/>
      <c r="F292" s="136" t="s">
        <v>1009</v>
      </c>
      <c r="G292" s="27" t="s">
        <v>1010</v>
      </c>
      <c r="H292" s="164">
        <f t="shared" si="1221"/>
        <v>0</v>
      </c>
      <c r="I292" s="260">
        <f t="shared" si="1086"/>
        <v>0</v>
      </c>
      <c r="J292" s="167"/>
      <c r="K292" s="264"/>
      <c r="L292" s="264"/>
      <c r="M292" s="264"/>
      <c r="N292" s="166">
        <f t="shared" si="1218"/>
        <v>0</v>
      </c>
      <c r="O292" s="262">
        <f t="shared" si="1219"/>
        <v>0</v>
      </c>
      <c r="P292" s="167"/>
      <c r="Q292" s="167"/>
      <c r="R292" s="262">
        <f t="shared" si="1220"/>
        <v>0</v>
      </c>
      <c r="S292" s="167"/>
      <c r="T292" s="167"/>
      <c r="U292" s="166">
        <f t="shared" si="1253"/>
        <v>0</v>
      </c>
      <c r="V292" s="262">
        <f t="shared" si="1087"/>
        <v>0</v>
      </c>
      <c r="W292" s="167"/>
      <c r="X292" s="167"/>
      <c r="Y292" s="262">
        <f t="shared" si="1088"/>
        <v>0</v>
      </c>
      <c r="Z292" s="167"/>
      <c r="AA292" s="167"/>
      <c r="AB292" s="262">
        <f t="shared" si="1089"/>
        <v>0</v>
      </c>
      <c r="AC292" s="167"/>
      <c r="AD292" s="167"/>
      <c r="AE292" s="262">
        <f t="shared" si="1090"/>
        <v>0</v>
      </c>
      <c r="AF292" s="167"/>
      <c r="AG292" s="167"/>
      <c r="AH292" s="166">
        <f t="shared" si="1091"/>
        <v>0</v>
      </c>
      <c r="AI292" s="262">
        <f t="shared" si="1092"/>
        <v>0</v>
      </c>
      <c r="AJ292" s="167"/>
      <c r="AK292" s="167"/>
      <c r="AL292" s="166">
        <f t="shared" si="1093"/>
        <v>0</v>
      </c>
      <c r="AM292" s="262">
        <f t="shared" si="1094"/>
        <v>0</v>
      </c>
      <c r="AN292" s="167"/>
      <c r="AO292" s="167"/>
      <c r="AP292" s="262">
        <f t="shared" si="1095"/>
        <v>0</v>
      </c>
      <c r="AQ292" s="167"/>
      <c r="AR292" s="167"/>
      <c r="AS292" s="262">
        <f t="shared" si="1096"/>
        <v>0</v>
      </c>
      <c r="AT292" s="167"/>
      <c r="AU292" s="167"/>
      <c r="AV292" s="166">
        <f t="shared" si="1050"/>
        <v>0</v>
      </c>
      <c r="AW292" s="262">
        <f t="shared" si="1097"/>
        <v>0</v>
      </c>
      <c r="AX292" s="377"/>
      <c r="AY292" s="167"/>
      <c r="AZ292" s="166">
        <f t="shared" si="1098"/>
        <v>0</v>
      </c>
      <c r="BA292" s="262">
        <f t="shared" si="1099"/>
        <v>0</v>
      </c>
      <c r="BB292" s="377"/>
      <c r="BC292" s="167"/>
    </row>
    <row r="293" spans="1:55" ht="13.8" outlineLevel="3">
      <c r="A293" s="131"/>
      <c r="B293" s="20"/>
      <c r="D293" s="19"/>
      <c r="E293" s="63"/>
      <c r="F293" s="136" t="s">
        <v>1012</v>
      </c>
      <c r="G293" s="27" t="s">
        <v>771</v>
      </c>
      <c r="H293" s="164">
        <f t="shared" ref="H293" si="1254">SUM(I293,U293,AH293,AL293,AV293,AZ293,N293)</f>
        <v>1005000</v>
      </c>
      <c r="I293" s="260">
        <f t="shared" ref="I293" si="1255">SUM(J293:M293)</f>
        <v>0</v>
      </c>
      <c r="J293" s="167">
        <v>0</v>
      </c>
      <c r="K293" s="264"/>
      <c r="L293" s="264"/>
      <c r="M293" s="264"/>
      <c r="N293" s="166">
        <f t="shared" si="1218"/>
        <v>86000</v>
      </c>
      <c r="O293" s="262">
        <f t="shared" si="1219"/>
        <v>20000</v>
      </c>
      <c r="P293" s="167">
        <v>20000</v>
      </c>
      <c r="Q293" s="167"/>
      <c r="R293" s="262">
        <f t="shared" si="1220"/>
        <v>66000</v>
      </c>
      <c r="S293" s="167">
        <v>66000</v>
      </c>
      <c r="T293" s="167"/>
      <c r="U293" s="166">
        <f t="shared" ref="U293" si="1256">SUM(V293,Y293,AB293,AE293)</f>
        <v>436000</v>
      </c>
      <c r="V293" s="262">
        <f t="shared" ref="V293" si="1257">SUM(W293:X293)</f>
        <v>149000</v>
      </c>
      <c r="W293" s="167">
        <v>149000</v>
      </c>
      <c r="X293" s="167"/>
      <c r="Y293" s="262">
        <f t="shared" ref="Y293" si="1258">SUM(Z293:AA293)</f>
        <v>137000</v>
      </c>
      <c r="Z293" s="167">
        <v>137000</v>
      </c>
      <c r="AA293" s="167"/>
      <c r="AB293" s="262">
        <f t="shared" ref="AB293" si="1259">SUM(AC293:AD293)</f>
        <v>150000</v>
      </c>
      <c r="AC293" s="167">
        <v>150000</v>
      </c>
      <c r="AD293" s="167"/>
      <c r="AE293" s="262">
        <f t="shared" ref="AE293" si="1260">SUM(AF293:AG293)</f>
        <v>0</v>
      </c>
      <c r="AF293" s="167"/>
      <c r="AG293" s="167"/>
      <c r="AH293" s="166">
        <f t="shared" ref="AH293" si="1261">SUM(AI293)</f>
        <v>88000</v>
      </c>
      <c r="AI293" s="262">
        <f t="shared" ref="AI293" si="1262">SUM(AJ293:AK293)</f>
        <v>88000</v>
      </c>
      <c r="AJ293" s="167">
        <v>88000</v>
      </c>
      <c r="AK293" s="167"/>
      <c r="AL293" s="166">
        <f t="shared" ref="AL293" si="1263">SUM(AM293,AS293,AP293)</f>
        <v>133000</v>
      </c>
      <c r="AM293" s="262">
        <f t="shared" ref="AM293" si="1264">SUM(AN293:AO293)</f>
        <v>56000</v>
      </c>
      <c r="AN293" s="167">
        <v>56000</v>
      </c>
      <c r="AO293" s="167"/>
      <c r="AP293" s="262">
        <f t="shared" ref="AP293" si="1265">SUM(AQ293:AR293)</f>
        <v>0</v>
      </c>
      <c r="AQ293" s="167"/>
      <c r="AR293" s="167"/>
      <c r="AS293" s="262">
        <f t="shared" ref="AS293" si="1266">SUM(AT293:AU293)</f>
        <v>77000</v>
      </c>
      <c r="AT293" s="167">
        <v>77000</v>
      </c>
      <c r="AU293" s="167"/>
      <c r="AV293" s="166">
        <f t="shared" ref="AV293" si="1267">SUM(AW293)</f>
        <v>134000</v>
      </c>
      <c r="AW293" s="262">
        <f t="shared" ref="AW293" si="1268">SUM(AX293:AY293)</f>
        <v>134000</v>
      </c>
      <c r="AX293" s="377">
        <v>134000</v>
      </c>
      <c r="AY293" s="167"/>
      <c r="AZ293" s="166">
        <f t="shared" ref="AZ293" si="1269">SUM(BA293)</f>
        <v>128000</v>
      </c>
      <c r="BA293" s="262">
        <f t="shared" ref="BA293" si="1270">SUM(BB293:BC293)</f>
        <v>128000</v>
      </c>
      <c r="BB293" s="377">
        <v>128000</v>
      </c>
      <c r="BC293" s="167"/>
    </row>
    <row r="294" spans="1:55" ht="13.8" outlineLevel="3">
      <c r="A294" s="131"/>
      <c r="B294" s="20"/>
      <c r="D294" s="19"/>
      <c r="E294" s="63"/>
      <c r="F294" s="136" t="s">
        <v>1013</v>
      </c>
      <c r="G294" s="27" t="s">
        <v>772</v>
      </c>
      <c r="H294" s="164">
        <f t="shared" si="1221"/>
        <v>4000</v>
      </c>
      <c r="I294" s="260">
        <f t="shared" si="1086"/>
        <v>0</v>
      </c>
      <c r="J294" s="167"/>
      <c r="K294" s="264"/>
      <c r="L294" s="264"/>
      <c r="M294" s="264"/>
      <c r="N294" s="166">
        <f t="shared" si="1218"/>
        <v>0</v>
      </c>
      <c r="O294" s="262">
        <f t="shared" si="1219"/>
        <v>0</v>
      </c>
      <c r="P294" s="167"/>
      <c r="Q294" s="167"/>
      <c r="R294" s="262">
        <f t="shared" si="1220"/>
        <v>0</v>
      </c>
      <c r="S294" s="167"/>
      <c r="T294" s="167"/>
      <c r="U294" s="166">
        <f t="shared" si="1253"/>
        <v>0</v>
      </c>
      <c r="V294" s="262">
        <f t="shared" si="1087"/>
        <v>0</v>
      </c>
      <c r="W294" s="167"/>
      <c r="X294" s="167"/>
      <c r="Y294" s="262">
        <f t="shared" si="1088"/>
        <v>0</v>
      </c>
      <c r="Z294" s="167"/>
      <c r="AA294" s="167"/>
      <c r="AB294" s="262">
        <f t="shared" si="1089"/>
        <v>0</v>
      </c>
      <c r="AC294" s="167"/>
      <c r="AD294" s="167"/>
      <c r="AE294" s="262">
        <f t="shared" si="1090"/>
        <v>0</v>
      </c>
      <c r="AF294" s="167"/>
      <c r="AG294" s="167"/>
      <c r="AH294" s="166">
        <f t="shared" si="1091"/>
        <v>0</v>
      </c>
      <c r="AI294" s="262">
        <f t="shared" si="1092"/>
        <v>0</v>
      </c>
      <c r="AJ294" s="167"/>
      <c r="AK294" s="167"/>
      <c r="AL294" s="166">
        <f t="shared" si="1093"/>
        <v>0</v>
      </c>
      <c r="AM294" s="262">
        <f t="shared" si="1094"/>
        <v>0</v>
      </c>
      <c r="AN294" s="167"/>
      <c r="AO294" s="167"/>
      <c r="AP294" s="262">
        <f t="shared" si="1095"/>
        <v>0</v>
      </c>
      <c r="AQ294" s="167"/>
      <c r="AR294" s="167"/>
      <c r="AS294" s="262">
        <f t="shared" si="1096"/>
        <v>0</v>
      </c>
      <c r="AT294" s="167"/>
      <c r="AU294" s="167"/>
      <c r="AV294" s="166">
        <f t="shared" si="1050"/>
        <v>4000</v>
      </c>
      <c r="AW294" s="262">
        <f t="shared" si="1097"/>
        <v>4000</v>
      </c>
      <c r="AX294" s="377">
        <v>4000</v>
      </c>
      <c r="AY294" s="167"/>
      <c r="AZ294" s="166">
        <f t="shared" si="1098"/>
        <v>0</v>
      </c>
      <c r="BA294" s="262">
        <f t="shared" si="1099"/>
        <v>0</v>
      </c>
      <c r="BB294" s="377"/>
      <c r="BC294" s="167"/>
    </row>
    <row r="295" spans="1:55" ht="13.8" outlineLevel="3">
      <c r="A295" s="131"/>
      <c r="B295" s="20"/>
      <c r="D295" s="19"/>
      <c r="E295" s="63"/>
      <c r="F295" s="136" t="s">
        <v>1014</v>
      </c>
      <c r="G295" s="27" t="s">
        <v>773</v>
      </c>
      <c r="H295" s="164">
        <f t="shared" si="1221"/>
        <v>35000</v>
      </c>
      <c r="I295" s="260">
        <f t="shared" si="1086"/>
        <v>0</v>
      </c>
      <c r="J295" s="167"/>
      <c r="K295" s="264"/>
      <c r="L295" s="264"/>
      <c r="M295" s="264"/>
      <c r="N295" s="166">
        <f t="shared" si="1218"/>
        <v>0</v>
      </c>
      <c r="O295" s="262">
        <f t="shared" si="1219"/>
        <v>0</v>
      </c>
      <c r="P295" s="167"/>
      <c r="Q295" s="167"/>
      <c r="R295" s="262">
        <f t="shared" si="1220"/>
        <v>0</v>
      </c>
      <c r="S295" s="167"/>
      <c r="T295" s="167"/>
      <c r="U295" s="166">
        <f t="shared" si="1253"/>
        <v>0</v>
      </c>
      <c r="V295" s="262">
        <f t="shared" si="1087"/>
        <v>0</v>
      </c>
      <c r="W295" s="167">
        <v>0</v>
      </c>
      <c r="X295" s="167"/>
      <c r="Y295" s="262">
        <f t="shared" si="1088"/>
        <v>0</v>
      </c>
      <c r="Z295" s="167">
        <v>0</v>
      </c>
      <c r="AA295" s="167"/>
      <c r="AB295" s="262">
        <f t="shared" si="1089"/>
        <v>0</v>
      </c>
      <c r="AC295" s="167">
        <v>0</v>
      </c>
      <c r="AD295" s="167"/>
      <c r="AE295" s="262">
        <f t="shared" si="1090"/>
        <v>0</v>
      </c>
      <c r="AF295" s="167"/>
      <c r="AG295" s="167"/>
      <c r="AH295" s="166">
        <f t="shared" si="1091"/>
        <v>0</v>
      </c>
      <c r="AI295" s="262">
        <f t="shared" si="1092"/>
        <v>0</v>
      </c>
      <c r="AJ295" s="167"/>
      <c r="AK295" s="167"/>
      <c r="AL295" s="166">
        <f t="shared" si="1093"/>
        <v>0</v>
      </c>
      <c r="AM295" s="262">
        <f t="shared" si="1094"/>
        <v>0</v>
      </c>
      <c r="AN295" s="167"/>
      <c r="AO295" s="167"/>
      <c r="AP295" s="262">
        <f t="shared" si="1095"/>
        <v>0</v>
      </c>
      <c r="AQ295" s="167"/>
      <c r="AR295" s="167"/>
      <c r="AS295" s="262">
        <f t="shared" si="1096"/>
        <v>0</v>
      </c>
      <c r="AT295" s="167"/>
      <c r="AU295" s="167"/>
      <c r="AV295" s="166">
        <f t="shared" si="1050"/>
        <v>35000</v>
      </c>
      <c r="AW295" s="262">
        <f t="shared" si="1097"/>
        <v>35000</v>
      </c>
      <c r="AX295" s="377">
        <v>35000</v>
      </c>
      <c r="AY295" s="167"/>
      <c r="AZ295" s="166">
        <f t="shared" si="1098"/>
        <v>0</v>
      </c>
      <c r="BA295" s="262">
        <f t="shared" si="1099"/>
        <v>0</v>
      </c>
      <c r="BB295" s="377"/>
      <c r="BC295" s="167"/>
    </row>
    <row r="296" spans="1:55" ht="13.8" outlineLevel="3">
      <c r="A296" s="131"/>
      <c r="B296" s="20"/>
      <c r="D296" s="19"/>
      <c r="E296" s="63"/>
      <c r="F296" s="136" t="s">
        <v>1015</v>
      </c>
      <c r="G296" s="27" t="s">
        <v>1016</v>
      </c>
      <c r="H296" s="164">
        <f t="shared" ref="H296:H299" si="1271">SUM(I296,U296,AH296,AL296,AV296,AZ296,N296)</f>
        <v>0</v>
      </c>
      <c r="I296" s="260">
        <f t="shared" ref="I296:I299" si="1272">SUM(J296:M296)</f>
        <v>0</v>
      </c>
      <c r="J296" s="167"/>
      <c r="K296" s="264"/>
      <c r="L296" s="264"/>
      <c r="M296" s="264"/>
      <c r="N296" s="166">
        <f t="shared" si="1218"/>
        <v>0</v>
      </c>
      <c r="O296" s="262">
        <f t="shared" si="1219"/>
        <v>0</v>
      </c>
      <c r="P296" s="167"/>
      <c r="Q296" s="167"/>
      <c r="R296" s="262">
        <f t="shared" si="1220"/>
        <v>0</v>
      </c>
      <c r="S296" s="167"/>
      <c r="T296" s="167"/>
      <c r="U296" s="166">
        <f t="shared" ref="U296:U299" si="1273">SUM(V296,Y296,AB296,AE296)</f>
        <v>0</v>
      </c>
      <c r="V296" s="262">
        <f t="shared" ref="V296:V299" si="1274">SUM(W296:X296)</f>
        <v>0</v>
      </c>
      <c r="W296" s="167"/>
      <c r="X296" s="167"/>
      <c r="Y296" s="262">
        <f t="shared" ref="Y296:Y299" si="1275">SUM(Z296:AA296)</f>
        <v>0</v>
      </c>
      <c r="Z296" s="167"/>
      <c r="AA296" s="167"/>
      <c r="AB296" s="262">
        <f t="shared" ref="AB296:AB299" si="1276">SUM(AC296:AD296)</f>
        <v>0</v>
      </c>
      <c r="AC296" s="167"/>
      <c r="AD296" s="167"/>
      <c r="AE296" s="262">
        <f t="shared" ref="AE296:AE299" si="1277">SUM(AF296:AG296)</f>
        <v>0</v>
      </c>
      <c r="AF296" s="167"/>
      <c r="AG296" s="167"/>
      <c r="AH296" s="166">
        <f t="shared" ref="AH296:AH299" si="1278">SUM(AI296)</f>
        <v>0</v>
      </c>
      <c r="AI296" s="262">
        <f t="shared" ref="AI296:AI299" si="1279">SUM(AJ296:AK296)</f>
        <v>0</v>
      </c>
      <c r="AJ296" s="167"/>
      <c r="AK296" s="167"/>
      <c r="AL296" s="166">
        <f t="shared" ref="AL296:AL299" si="1280">SUM(AM296,AS296,AP296)</f>
        <v>0</v>
      </c>
      <c r="AM296" s="262">
        <f t="shared" ref="AM296:AM299" si="1281">SUM(AN296:AO296)</f>
        <v>0</v>
      </c>
      <c r="AN296" s="167"/>
      <c r="AO296" s="167"/>
      <c r="AP296" s="262">
        <f t="shared" ref="AP296:AP299" si="1282">SUM(AQ296:AR296)</f>
        <v>0</v>
      </c>
      <c r="AQ296" s="167"/>
      <c r="AR296" s="167"/>
      <c r="AS296" s="262">
        <f t="shared" ref="AS296:AS299" si="1283">SUM(AT296:AU296)</f>
        <v>0</v>
      </c>
      <c r="AT296" s="167"/>
      <c r="AU296" s="167"/>
      <c r="AV296" s="166">
        <f t="shared" ref="AV296:AV299" si="1284">SUM(AW296)</f>
        <v>0</v>
      </c>
      <c r="AW296" s="262">
        <f t="shared" ref="AW296:AW299" si="1285">SUM(AX296:AY296)</f>
        <v>0</v>
      </c>
      <c r="AX296" s="377"/>
      <c r="AY296" s="167"/>
      <c r="AZ296" s="166">
        <f t="shared" ref="AZ296:AZ299" si="1286">SUM(BA296)</f>
        <v>0</v>
      </c>
      <c r="BA296" s="262">
        <f t="shared" ref="BA296:BA299" si="1287">SUM(BB296:BC296)</f>
        <v>0</v>
      </c>
      <c r="BB296" s="377"/>
      <c r="BC296" s="167"/>
    </row>
    <row r="297" spans="1:55" ht="13.8" outlineLevel="3">
      <c r="A297" s="131"/>
      <c r="B297" s="20"/>
      <c r="D297" s="19"/>
      <c r="E297" s="63"/>
      <c r="F297" s="136" t="s">
        <v>1017</v>
      </c>
      <c r="G297" s="27" t="s">
        <v>1018</v>
      </c>
      <c r="H297" s="164">
        <f t="shared" si="1271"/>
        <v>0</v>
      </c>
      <c r="I297" s="260">
        <f t="shared" si="1272"/>
        <v>0</v>
      </c>
      <c r="J297" s="167"/>
      <c r="K297" s="264"/>
      <c r="L297" s="264"/>
      <c r="M297" s="264"/>
      <c r="N297" s="166">
        <f t="shared" si="1218"/>
        <v>0</v>
      </c>
      <c r="O297" s="262">
        <f t="shared" si="1219"/>
        <v>0</v>
      </c>
      <c r="P297" s="167"/>
      <c r="Q297" s="167"/>
      <c r="R297" s="262">
        <f t="shared" si="1220"/>
        <v>0</v>
      </c>
      <c r="S297" s="167"/>
      <c r="T297" s="167"/>
      <c r="U297" s="166">
        <f t="shared" si="1273"/>
        <v>0</v>
      </c>
      <c r="V297" s="262">
        <f t="shared" si="1274"/>
        <v>0</v>
      </c>
      <c r="W297" s="167"/>
      <c r="X297" s="167"/>
      <c r="Y297" s="262">
        <f t="shared" si="1275"/>
        <v>0</v>
      </c>
      <c r="Z297" s="167"/>
      <c r="AA297" s="167"/>
      <c r="AB297" s="262">
        <f t="shared" si="1276"/>
        <v>0</v>
      </c>
      <c r="AC297" s="167"/>
      <c r="AD297" s="167"/>
      <c r="AE297" s="262">
        <f t="shared" si="1277"/>
        <v>0</v>
      </c>
      <c r="AF297" s="167"/>
      <c r="AG297" s="167"/>
      <c r="AH297" s="166">
        <f t="shared" si="1278"/>
        <v>0</v>
      </c>
      <c r="AI297" s="262">
        <f t="shared" si="1279"/>
        <v>0</v>
      </c>
      <c r="AJ297" s="167"/>
      <c r="AK297" s="167"/>
      <c r="AL297" s="166">
        <f t="shared" si="1280"/>
        <v>0</v>
      </c>
      <c r="AM297" s="262">
        <f t="shared" si="1281"/>
        <v>0</v>
      </c>
      <c r="AN297" s="167"/>
      <c r="AO297" s="167"/>
      <c r="AP297" s="262">
        <f t="shared" si="1282"/>
        <v>0</v>
      </c>
      <c r="AQ297" s="167"/>
      <c r="AR297" s="167"/>
      <c r="AS297" s="262">
        <f t="shared" si="1283"/>
        <v>0</v>
      </c>
      <c r="AT297" s="167"/>
      <c r="AU297" s="167"/>
      <c r="AV297" s="166">
        <f t="shared" si="1284"/>
        <v>0</v>
      </c>
      <c r="AW297" s="262">
        <f t="shared" si="1285"/>
        <v>0</v>
      </c>
      <c r="AX297" s="377"/>
      <c r="AY297" s="167"/>
      <c r="AZ297" s="166">
        <f t="shared" si="1286"/>
        <v>0</v>
      </c>
      <c r="BA297" s="262">
        <f t="shared" si="1287"/>
        <v>0</v>
      </c>
      <c r="BB297" s="377"/>
      <c r="BC297" s="167"/>
    </row>
    <row r="298" spans="1:55" ht="13.8" outlineLevel="3">
      <c r="A298" s="131"/>
      <c r="B298" s="20"/>
      <c r="D298" s="19"/>
      <c r="E298" s="63"/>
      <c r="F298" s="136" t="s">
        <v>1019</v>
      </c>
      <c r="G298" s="27" t="s">
        <v>1020</v>
      </c>
      <c r="H298" s="164">
        <f t="shared" si="1271"/>
        <v>0</v>
      </c>
      <c r="I298" s="260">
        <f t="shared" si="1272"/>
        <v>0</v>
      </c>
      <c r="J298" s="167"/>
      <c r="K298" s="264"/>
      <c r="L298" s="264"/>
      <c r="M298" s="264"/>
      <c r="N298" s="166">
        <f t="shared" si="1218"/>
        <v>0</v>
      </c>
      <c r="O298" s="262">
        <f t="shared" si="1219"/>
        <v>0</v>
      </c>
      <c r="P298" s="167"/>
      <c r="Q298" s="167"/>
      <c r="R298" s="262">
        <f t="shared" si="1220"/>
        <v>0</v>
      </c>
      <c r="S298" s="167"/>
      <c r="T298" s="167"/>
      <c r="U298" s="166">
        <f t="shared" si="1273"/>
        <v>0</v>
      </c>
      <c r="V298" s="262">
        <f t="shared" si="1274"/>
        <v>0</v>
      </c>
      <c r="W298" s="167"/>
      <c r="X298" s="167"/>
      <c r="Y298" s="262">
        <f t="shared" si="1275"/>
        <v>0</v>
      </c>
      <c r="Z298" s="167"/>
      <c r="AA298" s="167"/>
      <c r="AB298" s="262">
        <f t="shared" si="1276"/>
        <v>0</v>
      </c>
      <c r="AC298" s="167"/>
      <c r="AD298" s="167"/>
      <c r="AE298" s="262">
        <f t="shared" si="1277"/>
        <v>0</v>
      </c>
      <c r="AF298" s="167"/>
      <c r="AG298" s="167"/>
      <c r="AH298" s="166">
        <f t="shared" si="1278"/>
        <v>0</v>
      </c>
      <c r="AI298" s="262">
        <f t="shared" si="1279"/>
        <v>0</v>
      </c>
      <c r="AJ298" s="167"/>
      <c r="AK298" s="167"/>
      <c r="AL298" s="166">
        <f t="shared" si="1280"/>
        <v>0</v>
      </c>
      <c r="AM298" s="262">
        <f t="shared" si="1281"/>
        <v>0</v>
      </c>
      <c r="AN298" s="167"/>
      <c r="AO298" s="167"/>
      <c r="AP298" s="262">
        <f t="shared" si="1282"/>
        <v>0</v>
      </c>
      <c r="AQ298" s="167"/>
      <c r="AR298" s="167"/>
      <c r="AS298" s="262">
        <f t="shared" si="1283"/>
        <v>0</v>
      </c>
      <c r="AT298" s="167"/>
      <c r="AU298" s="167"/>
      <c r="AV298" s="166">
        <f t="shared" si="1284"/>
        <v>0</v>
      </c>
      <c r="AW298" s="262">
        <f t="shared" si="1285"/>
        <v>0</v>
      </c>
      <c r="AX298" s="377"/>
      <c r="AY298" s="167"/>
      <c r="AZ298" s="166">
        <f t="shared" si="1286"/>
        <v>0</v>
      </c>
      <c r="BA298" s="262">
        <f t="shared" si="1287"/>
        <v>0</v>
      </c>
      <c r="BB298" s="377"/>
      <c r="BC298" s="167"/>
    </row>
    <row r="299" spans="1:55" ht="13.8" outlineLevel="3">
      <c r="A299" s="131"/>
      <c r="B299" s="20"/>
      <c r="D299" s="19"/>
      <c r="E299" s="63"/>
      <c r="F299" s="136" t="s">
        <v>1021</v>
      </c>
      <c r="G299" s="27" t="s">
        <v>1022</v>
      </c>
      <c r="H299" s="164">
        <f t="shared" si="1271"/>
        <v>0</v>
      </c>
      <c r="I299" s="260">
        <f t="shared" si="1272"/>
        <v>0</v>
      </c>
      <c r="J299" s="167"/>
      <c r="K299" s="264"/>
      <c r="L299" s="264"/>
      <c r="M299" s="264"/>
      <c r="N299" s="166">
        <f t="shared" si="1218"/>
        <v>0</v>
      </c>
      <c r="O299" s="262">
        <f t="shared" si="1219"/>
        <v>0</v>
      </c>
      <c r="P299" s="167"/>
      <c r="Q299" s="167"/>
      <c r="R299" s="262">
        <f t="shared" si="1220"/>
        <v>0</v>
      </c>
      <c r="S299" s="167"/>
      <c r="T299" s="167"/>
      <c r="U299" s="166">
        <f t="shared" si="1273"/>
        <v>0</v>
      </c>
      <c r="V299" s="262">
        <f t="shared" si="1274"/>
        <v>0</v>
      </c>
      <c r="W299" s="167"/>
      <c r="X299" s="167"/>
      <c r="Y299" s="262">
        <f t="shared" si="1275"/>
        <v>0</v>
      </c>
      <c r="Z299" s="167"/>
      <c r="AA299" s="167"/>
      <c r="AB299" s="262">
        <f t="shared" si="1276"/>
        <v>0</v>
      </c>
      <c r="AC299" s="167"/>
      <c r="AD299" s="167"/>
      <c r="AE299" s="262">
        <f t="shared" si="1277"/>
        <v>0</v>
      </c>
      <c r="AF299" s="167"/>
      <c r="AG299" s="167"/>
      <c r="AH299" s="166">
        <f t="shared" si="1278"/>
        <v>0</v>
      </c>
      <c r="AI299" s="262">
        <f t="shared" si="1279"/>
        <v>0</v>
      </c>
      <c r="AJ299" s="167"/>
      <c r="AK299" s="167"/>
      <c r="AL299" s="166">
        <f t="shared" si="1280"/>
        <v>0</v>
      </c>
      <c r="AM299" s="262">
        <f t="shared" si="1281"/>
        <v>0</v>
      </c>
      <c r="AN299" s="167"/>
      <c r="AO299" s="167"/>
      <c r="AP299" s="262">
        <f t="shared" si="1282"/>
        <v>0</v>
      </c>
      <c r="AQ299" s="167"/>
      <c r="AR299" s="167"/>
      <c r="AS299" s="262">
        <f t="shared" si="1283"/>
        <v>0</v>
      </c>
      <c r="AT299" s="167"/>
      <c r="AU299" s="167"/>
      <c r="AV299" s="166">
        <f t="shared" si="1284"/>
        <v>0</v>
      </c>
      <c r="AW299" s="262">
        <f t="shared" si="1285"/>
        <v>0</v>
      </c>
      <c r="AX299" s="377"/>
      <c r="AY299" s="167"/>
      <c r="AZ299" s="166">
        <f t="shared" si="1286"/>
        <v>0</v>
      </c>
      <c r="BA299" s="262">
        <f t="shared" si="1287"/>
        <v>0</v>
      </c>
      <c r="BB299" s="377"/>
      <c r="BC299" s="167"/>
    </row>
    <row r="300" spans="1:55" ht="13.8" outlineLevel="3">
      <c r="A300" s="131"/>
      <c r="B300" s="20"/>
      <c r="D300" s="19"/>
      <c r="E300" s="63"/>
      <c r="F300" s="136" t="s">
        <v>1023</v>
      </c>
      <c r="G300" s="27" t="s">
        <v>1024</v>
      </c>
      <c r="H300" s="164">
        <f t="shared" ref="H300" si="1288">SUM(I300,U300,AH300,AL300,AV300,AZ300,N300)</f>
        <v>0</v>
      </c>
      <c r="I300" s="260">
        <f t="shared" ref="I300" si="1289">SUM(J300:M300)</f>
        <v>0</v>
      </c>
      <c r="J300" s="167"/>
      <c r="K300" s="264"/>
      <c r="L300" s="264"/>
      <c r="M300" s="264"/>
      <c r="N300" s="166">
        <f t="shared" si="1218"/>
        <v>0</v>
      </c>
      <c r="O300" s="262">
        <f t="shared" si="1219"/>
        <v>0</v>
      </c>
      <c r="P300" s="167"/>
      <c r="Q300" s="167"/>
      <c r="R300" s="262">
        <f t="shared" si="1220"/>
        <v>0</v>
      </c>
      <c r="S300" s="167"/>
      <c r="T300" s="167"/>
      <c r="U300" s="166">
        <f t="shared" ref="U300" si="1290">SUM(V300,Y300,AB300,AE300)</f>
        <v>0</v>
      </c>
      <c r="V300" s="262">
        <f t="shared" ref="V300" si="1291">SUM(W300:X300)</f>
        <v>0</v>
      </c>
      <c r="W300" s="167"/>
      <c r="X300" s="167"/>
      <c r="Y300" s="262">
        <f t="shared" ref="Y300" si="1292">SUM(Z300:AA300)</f>
        <v>0</v>
      </c>
      <c r="Z300" s="167"/>
      <c r="AA300" s="167"/>
      <c r="AB300" s="262">
        <f t="shared" ref="AB300" si="1293">SUM(AC300:AD300)</f>
        <v>0</v>
      </c>
      <c r="AC300" s="167"/>
      <c r="AD300" s="167"/>
      <c r="AE300" s="262">
        <f t="shared" ref="AE300" si="1294">SUM(AF300:AG300)</f>
        <v>0</v>
      </c>
      <c r="AF300" s="167"/>
      <c r="AG300" s="167"/>
      <c r="AH300" s="166">
        <f t="shared" ref="AH300" si="1295">SUM(AI300)</f>
        <v>0</v>
      </c>
      <c r="AI300" s="262">
        <f t="shared" ref="AI300" si="1296">SUM(AJ300:AK300)</f>
        <v>0</v>
      </c>
      <c r="AJ300" s="167"/>
      <c r="AK300" s="167"/>
      <c r="AL300" s="166">
        <f t="shared" ref="AL300" si="1297">SUM(AM300,AS300,AP300)</f>
        <v>0</v>
      </c>
      <c r="AM300" s="262">
        <f t="shared" ref="AM300" si="1298">SUM(AN300:AO300)</f>
        <v>0</v>
      </c>
      <c r="AN300" s="167"/>
      <c r="AO300" s="167"/>
      <c r="AP300" s="262">
        <f t="shared" ref="AP300" si="1299">SUM(AQ300:AR300)</f>
        <v>0</v>
      </c>
      <c r="AQ300" s="167"/>
      <c r="AR300" s="167"/>
      <c r="AS300" s="262">
        <f t="shared" ref="AS300" si="1300">SUM(AT300:AU300)</f>
        <v>0</v>
      </c>
      <c r="AT300" s="167"/>
      <c r="AU300" s="167"/>
      <c r="AV300" s="166">
        <f t="shared" ref="AV300" si="1301">SUM(AW300)</f>
        <v>0</v>
      </c>
      <c r="AW300" s="262">
        <f t="shared" ref="AW300" si="1302">SUM(AX300:AY300)</f>
        <v>0</v>
      </c>
      <c r="AX300" s="377"/>
      <c r="AY300" s="167"/>
      <c r="AZ300" s="166">
        <f t="shared" ref="AZ300" si="1303">SUM(BA300)</f>
        <v>0</v>
      </c>
      <c r="BA300" s="262">
        <f t="shared" ref="BA300" si="1304">SUM(BB300:BC300)</f>
        <v>0</v>
      </c>
      <c r="BB300" s="377"/>
      <c r="BC300" s="167"/>
    </row>
    <row r="301" spans="1:55" ht="13.8" outlineLevel="3">
      <c r="A301" s="131"/>
      <c r="B301" s="20"/>
      <c r="D301" s="19"/>
      <c r="E301" s="63"/>
      <c r="F301" s="136" t="s">
        <v>685</v>
      </c>
      <c r="G301" s="27" t="s">
        <v>689</v>
      </c>
      <c r="H301" s="164">
        <f t="shared" si="1221"/>
        <v>10000</v>
      </c>
      <c r="I301" s="260">
        <f t="shared" si="1086"/>
        <v>10000</v>
      </c>
      <c r="J301" s="167"/>
      <c r="K301" s="264"/>
      <c r="L301" s="264"/>
      <c r="M301" s="264">
        <v>10000</v>
      </c>
      <c r="N301" s="166">
        <f t="shared" si="1218"/>
        <v>0</v>
      </c>
      <c r="O301" s="262">
        <f t="shared" si="1219"/>
        <v>0</v>
      </c>
      <c r="P301" s="167"/>
      <c r="Q301" s="167"/>
      <c r="R301" s="262">
        <f t="shared" si="1220"/>
        <v>0</v>
      </c>
      <c r="S301" s="167"/>
      <c r="T301" s="167"/>
      <c r="U301" s="166">
        <f t="shared" si="1253"/>
        <v>0</v>
      </c>
      <c r="V301" s="262">
        <f t="shared" si="1087"/>
        <v>0</v>
      </c>
      <c r="W301" s="167"/>
      <c r="X301" s="167"/>
      <c r="Y301" s="262">
        <f t="shared" si="1088"/>
        <v>0</v>
      </c>
      <c r="Z301" s="167"/>
      <c r="AA301" s="167"/>
      <c r="AB301" s="262">
        <f t="shared" si="1089"/>
        <v>0</v>
      </c>
      <c r="AC301" s="167"/>
      <c r="AD301" s="167"/>
      <c r="AE301" s="262">
        <f t="shared" si="1090"/>
        <v>0</v>
      </c>
      <c r="AF301" s="167"/>
      <c r="AG301" s="167"/>
      <c r="AH301" s="166">
        <f t="shared" si="1091"/>
        <v>0</v>
      </c>
      <c r="AI301" s="262">
        <f t="shared" si="1092"/>
        <v>0</v>
      </c>
      <c r="AJ301" s="167"/>
      <c r="AK301" s="167"/>
      <c r="AL301" s="166">
        <f t="shared" si="1093"/>
        <v>0</v>
      </c>
      <c r="AM301" s="262">
        <f t="shared" si="1094"/>
        <v>0</v>
      </c>
      <c r="AN301" s="167"/>
      <c r="AO301" s="167"/>
      <c r="AP301" s="262">
        <f t="shared" si="1095"/>
        <v>0</v>
      </c>
      <c r="AQ301" s="167"/>
      <c r="AR301" s="167"/>
      <c r="AS301" s="262">
        <f t="shared" si="1096"/>
        <v>0</v>
      </c>
      <c r="AT301" s="167"/>
      <c r="AU301" s="167"/>
      <c r="AV301" s="166">
        <f t="shared" si="1050"/>
        <v>0</v>
      </c>
      <c r="AW301" s="262">
        <f t="shared" si="1097"/>
        <v>0</v>
      </c>
      <c r="AX301" s="167"/>
      <c r="AY301" s="167"/>
      <c r="AZ301" s="166">
        <f t="shared" si="1098"/>
        <v>0</v>
      </c>
      <c r="BA301" s="262">
        <f t="shared" si="1099"/>
        <v>0</v>
      </c>
      <c r="BB301" s="377"/>
      <c r="BC301" s="167"/>
    </row>
    <row r="302" spans="1:55" ht="13.8" outlineLevel="1">
      <c r="A302" s="131"/>
      <c r="B302" s="20"/>
      <c r="D302" s="22" t="s">
        <v>464</v>
      </c>
      <c r="E302" s="30" t="s">
        <v>129</v>
      </c>
      <c r="F302" s="22"/>
      <c r="G302" s="30"/>
      <c r="H302" s="164">
        <f t="shared" si="1221"/>
        <v>426000</v>
      </c>
      <c r="I302" s="268">
        <f t="shared" si="1086"/>
        <v>30000</v>
      </c>
      <c r="J302" s="169">
        <f>SUM(J303:J309)</f>
        <v>0</v>
      </c>
      <c r="K302" s="169">
        <f>SUM(K303:K309)</f>
        <v>0</v>
      </c>
      <c r="L302" s="504">
        <f>SUM(L303:L309)</f>
        <v>0</v>
      </c>
      <c r="M302" s="504">
        <f>SUM(M303:M309)</f>
        <v>30000</v>
      </c>
      <c r="N302" s="166">
        <f t="shared" si="1218"/>
        <v>0</v>
      </c>
      <c r="O302" s="262">
        <f t="shared" si="1219"/>
        <v>0</v>
      </c>
      <c r="P302" s="568">
        <f>SUM(P303:P309)</f>
        <v>0</v>
      </c>
      <c r="Q302" s="568">
        <f>SUM(Q303:Q309)</f>
        <v>0</v>
      </c>
      <c r="R302" s="262">
        <f t="shared" si="1220"/>
        <v>0</v>
      </c>
      <c r="S302" s="568">
        <f>SUM(S303:S309)</f>
        <v>0</v>
      </c>
      <c r="T302" s="568">
        <f>SUM(T303:T309)</f>
        <v>0</v>
      </c>
      <c r="U302" s="166">
        <f t="shared" si="1253"/>
        <v>0</v>
      </c>
      <c r="V302" s="262">
        <f t="shared" si="1087"/>
        <v>0</v>
      </c>
      <c r="W302" s="568">
        <f>SUM(W303:W309)</f>
        <v>0</v>
      </c>
      <c r="X302" s="568">
        <f>SUM(X303:X309)</f>
        <v>0</v>
      </c>
      <c r="Y302" s="262">
        <f t="shared" si="1088"/>
        <v>0</v>
      </c>
      <c r="Z302" s="568">
        <f>SUM(Z303:Z309)</f>
        <v>0</v>
      </c>
      <c r="AA302" s="568">
        <f>SUM(AA303:AA309)</f>
        <v>0</v>
      </c>
      <c r="AB302" s="262">
        <f t="shared" si="1089"/>
        <v>0</v>
      </c>
      <c r="AC302" s="568">
        <f>SUM(AC303:AC309)</f>
        <v>0</v>
      </c>
      <c r="AD302" s="568">
        <f>SUM(AD303:AD309)</f>
        <v>0</v>
      </c>
      <c r="AE302" s="262">
        <f t="shared" si="1090"/>
        <v>0</v>
      </c>
      <c r="AF302" s="568">
        <f>SUM(AF303:AF309)</f>
        <v>0</v>
      </c>
      <c r="AG302" s="568">
        <f>SUM(AG303:AG309)</f>
        <v>0</v>
      </c>
      <c r="AH302" s="166">
        <f t="shared" si="1091"/>
        <v>180000</v>
      </c>
      <c r="AI302" s="262">
        <f t="shared" si="1092"/>
        <v>180000</v>
      </c>
      <c r="AJ302" s="568">
        <f>SUM(AJ303:AJ309)</f>
        <v>180000</v>
      </c>
      <c r="AK302" s="568">
        <f>SUM(AK303:AK309)</f>
        <v>0</v>
      </c>
      <c r="AL302" s="166">
        <f t="shared" si="1093"/>
        <v>180000</v>
      </c>
      <c r="AM302" s="262">
        <f t="shared" si="1094"/>
        <v>180000</v>
      </c>
      <c r="AN302" s="568">
        <f>SUM(AN303:AN309)</f>
        <v>180000</v>
      </c>
      <c r="AO302" s="568">
        <f>SUM(AO303:AO309)</f>
        <v>0</v>
      </c>
      <c r="AP302" s="262">
        <f t="shared" si="1095"/>
        <v>0</v>
      </c>
      <c r="AQ302" s="568">
        <f>SUM(AQ303:AQ309)</f>
        <v>0</v>
      </c>
      <c r="AR302" s="568">
        <f>SUM(AR303:AR309)</f>
        <v>0</v>
      </c>
      <c r="AS302" s="262">
        <f t="shared" si="1096"/>
        <v>0</v>
      </c>
      <c r="AT302" s="568">
        <f>SUM(AT303:AT309)</f>
        <v>0</v>
      </c>
      <c r="AU302" s="568">
        <f>SUM(AU303:AU309)</f>
        <v>0</v>
      </c>
      <c r="AV302" s="166">
        <f t="shared" si="1050"/>
        <v>36000</v>
      </c>
      <c r="AW302" s="262">
        <f t="shared" si="1097"/>
        <v>36000</v>
      </c>
      <c r="AX302" s="568">
        <f>SUM(AX303:AX309)</f>
        <v>36000</v>
      </c>
      <c r="AY302" s="568">
        <f>SUM(AY303:AY309)</f>
        <v>0</v>
      </c>
      <c r="AZ302" s="166">
        <f t="shared" si="1098"/>
        <v>0</v>
      </c>
      <c r="BA302" s="262">
        <f t="shared" si="1099"/>
        <v>0</v>
      </c>
      <c r="BB302" s="568">
        <f>SUM(BB303:BB309)</f>
        <v>0</v>
      </c>
      <c r="BC302" s="568">
        <f>SUM(BC303:BC309)</f>
        <v>0</v>
      </c>
    </row>
    <row r="303" spans="1:55" ht="13.8" outlineLevel="3">
      <c r="A303" s="131"/>
      <c r="B303" s="20"/>
      <c r="D303" s="19"/>
      <c r="E303" s="63"/>
      <c r="F303" s="136" t="s">
        <v>1009</v>
      </c>
      <c r="G303" s="27" t="s">
        <v>1010</v>
      </c>
      <c r="H303" s="164">
        <f t="shared" si="1221"/>
        <v>30000</v>
      </c>
      <c r="I303" s="260">
        <f t="shared" si="1086"/>
        <v>30000</v>
      </c>
      <c r="J303" s="167"/>
      <c r="K303" s="264"/>
      <c r="L303" s="264"/>
      <c r="M303" s="264">
        <v>30000</v>
      </c>
      <c r="N303" s="166">
        <f t="shared" si="1218"/>
        <v>0</v>
      </c>
      <c r="O303" s="262">
        <f t="shared" si="1219"/>
        <v>0</v>
      </c>
      <c r="P303" s="167"/>
      <c r="Q303" s="167"/>
      <c r="R303" s="262">
        <f t="shared" si="1220"/>
        <v>0</v>
      </c>
      <c r="S303" s="167"/>
      <c r="T303" s="167"/>
      <c r="U303" s="166">
        <f t="shared" si="1253"/>
        <v>0</v>
      </c>
      <c r="V303" s="262">
        <f t="shared" si="1087"/>
        <v>0</v>
      </c>
      <c r="W303" s="167"/>
      <c r="X303" s="167"/>
      <c r="Y303" s="262">
        <f t="shared" si="1088"/>
        <v>0</v>
      </c>
      <c r="Z303" s="167"/>
      <c r="AA303" s="167"/>
      <c r="AB303" s="262">
        <f t="shared" si="1089"/>
        <v>0</v>
      </c>
      <c r="AC303" s="167"/>
      <c r="AD303" s="167"/>
      <c r="AE303" s="262">
        <f t="shared" si="1090"/>
        <v>0</v>
      </c>
      <c r="AF303" s="167"/>
      <c r="AG303" s="167"/>
      <c r="AH303" s="166">
        <f t="shared" si="1091"/>
        <v>0</v>
      </c>
      <c r="AI303" s="262">
        <f t="shared" si="1092"/>
        <v>0</v>
      </c>
      <c r="AJ303" s="167"/>
      <c r="AK303" s="167"/>
      <c r="AL303" s="166">
        <f t="shared" si="1093"/>
        <v>0</v>
      </c>
      <c r="AM303" s="262">
        <f t="shared" si="1094"/>
        <v>0</v>
      </c>
      <c r="AN303" s="167"/>
      <c r="AO303" s="167"/>
      <c r="AP303" s="262">
        <f t="shared" si="1095"/>
        <v>0</v>
      </c>
      <c r="AQ303" s="167"/>
      <c r="AR303" s="167"/>
      <c r="AS303" s="262">
        <f t="shared" si="1096"/>
        <v>0</v>
      </c>
      <c r="AT303" s="167"/>
      <c r="AU303" s="167"/>
      <c r="AV303" s="166">
        <f t="shared" si="1050"/>
        <v>0</v>
      </c>
      <c r="AW303" s="262">
        <f t="shared" si="1097"/>
        <v>0</v>
      </c>
      <c r="AX303" s="167"/>
      <c r="AY303" s="167"/>
      <c r="AZ303" s="166">
        <f t="shared" si="1098"/>
        <v>0</v>
      </c>
      <c r="BA303" s="262">
        <f t="shared" si="1099"/>
        <v>0</v>
      </c>
      <c r="BB303" s="167"/>
      <c r="BC303" s="167"/>
    </row>
    <row r="304" spans="1:55" ht="13.8" outlineLevel="3">
      <c r="A304" s="131"/>
      <c r="B304" s="20"/>
      <c r="D304" s="19"/>
      <c r="E304" s="63"/>
      <c r="F304" s="136" t="s">
        <v>1011</v>
      </c>
      <c r="G304" s="27" t="s">
        <v>775</v>
      </c>
      <c r="H304" s="164">
        <f t="shared" ref="H304" si="1305">SUM(I304,U304,AH304,AL304,AV304,AZ304,N304)</f>
        <v>0</v>
      </c>
      <c r="I304" s="260">
        <f t="shared" ref="I304" si="1306">SUM(J304:M304)</f>
        <v>0</v>
      </c>
      <c r="J304" s="167"/>
      <c r="K304" s="264"/>
      <c r="L304" s="264"/>
      <c r="M304" s="264"/>
      <c r="N304" s="166">
        <f t="shared" si="1218"/>
        <v>0</v>
      </c>
      <c r="O304" s="262">
        <f t="shared" si="1219"/>
        <v>0</v>
      </c>
      <c r="P304" s="167"/>
      <c r="Q304" s="167"/>
      <c r="R304" s="262">
        <f t="shared" si="1220"/>
        <v>0</v>
      </c>
      <c r="S304" s="167"/>
      <c r="T304" s="167"/>
      <c r="U304" s="166">
        <f t="shared" ref="U304" si="1307">SUM(V304,Y304,AB304,AE304)</f>
        <v>0</v>
      </c>
      <c r="V304" s="262">
        <f t="shared" ref="V304" si="1308">SUM(W304:X304)</f>
        <v>0</v>
      </c>
      <c r="W304" s="167"/>
      <c r="X304" s="167"/>
      <c r="Y304" s="262">
        <f t="shared" ref="Y304" si="1309">SUM(Z304:AA304)</f>
        <v>0</v>
      </c>
      <c r="Z304" s="167"/>
      <c r="AA304" s="167"/>
      <c r="AB304" s="262">
        <f t="shared" ref="AB304" si="1310">SUM(AC304:AD304)</f>
        <v>0</v>
      </c>
      <c r="AC304" s="167"/>
      <c r="AD304" s="167"/>
      <c r="AE304" s="262">
        <f t="shared" ref="AE304" si="1311">SUM(AF304:AG304)</f>
        <v>0</v>
      </c>
      <c r="AF304" s="167"/>
      <c r="AG304" s="167"/>
      <c r="AH304" s="166">
        <f t="shared" ref="AH304" si="1312">SUM(AI304)</f>
        <v>0</v>
      </c>
      <c r="AI304" s="262">
        <f t="shared" ref="AI304" si="1313">SUM(AJ304:AK304)</f>
        <v>0</v>
      </c>
      <c r="AJ304" s="167"/>
      <c r="AK304" s="167"/>
      <c r="AL304" s="166">
        <f t="shared" ref="AL304" si="1314">SUM(AM304,AS304,AP304)</f>
        <v>0</v>
      </c>
      <c r="AM304" s="262">
        <f t="shared" ref="AM304" si="1315">SUM(AN304:AO304)</f>
        <v>0</v>
      </c>
      <c r="AN304" s="167"/>
      <c r="AO304" s="167"/>
      <c r="AP304" s="262">
        <f t="shared" ref="AP304" si="1316">SUM(AQ304:AR304)</f>
        <v>0</v>
      </c>
      <c r="AQ304" s="167"/>
      <c r="AR304" s="167"/>
      <c r="AS304" s="262">
        <f t="shared" ref="AS304" si="1317">SUM(AT304:AU304)</f>
        <v>0</v>
      </c>
      <c r="AT304" s="167"/>
      <c r="AU304" s="167"/>
      <c r="AV304" s="166">
        <f t="shared" ref="AV304" si="1318">SUM(AW304)</f>
        <v>0</v>
      </c>
      <c r="AW304" s="262">
        <f t="shared" ref="AW304" si="1319">SUM(AX304:AY304)</f>
        <v>0</v>
      </c>
      <c r="AX304" s="167"/>
      <c r="AY304" s="167"/>
      <c r="AZ304" s="166">
        <f t="shared" ref="AZ304" si="1320">SUM(BA304)</f>
        <v>0</v>
      </c>
      <c r="BA304" s="262">
        <f t="shared" ref="BA304" si="1321">SUM(BB304:BC304)</f>
        <v>0</v>
      </c>
      <c r="BB304" s="167"/>
      <c r="BC304" s="167"/>
    </row>
    <row r="305" spans="1:55" ht="13.8" outlineLevel="3">
      <c r="A305" s="131"/>
      <c r="B305" s="20"/>
      <c r="D305" s="19"/>
      <c r="E305" s="63"/>
      <c r="F305" s="136" t="s">
        <v>1014</v>
      </c>
      <c r="G305" s="27" t="s">
        <v>777</v>
      </c>
      <c r="H305" s="164">
        <f t="shared" si="1221"/>
        <v>180000</v>
      </c>
      <c r="I305" s="260">
        <f t="shared" si="1086"/>
        <v>0</v>
      </c>
      <c r="J305" s="167"/>
      <c r="K305" s="264"/>
      <c r="L305" s="264"/>
      <c r="M305" s="264"/>
      <c r="N305" s="166">
        <f t="shared" si="1218"/>
        <v>0</v>
      </c>
      <c r="O305" s="262">
        <f t="shared" si="1219"/>
        <v>0</v>
      </c>
      <c r="P305" s="167"/>
      <c r="Q305" s="167"/>
      <c r="R305" s="262">
        <f t="shared" si="1220"/>
        <v>0</v>
      </c>
      <c r="S305" s="167"/>
      <c r="T305" s="167"/>
      <c r="U305" s="166">
        <f t="shared" si="1253"/>
        <v>0</v>
      </c>
      <c r="V305" s="262">
        <f t="shared" si="1087"/>
        <v>0</v>
      </c>
      <c r="W305" s="167"/>
      <c r="X305" s="167"/>
      <c r="Y305" s="262">
        <f t="shared" si="1088"/>
        <v>0</v>
      </c>
      <c r="Z305" s="167"/>
      <c r="AA305" s="167"/>
      <c r="AB305" s="262">
        <f t="shared" si="1089"/>
        <v>0</v>
      </c>
      <c r="AC305" s="167"/>
      <c r="AD305" s="167"/>
      <c r="AE305" s="262">
        <f t="shared" si="1090"/>
        <v>0</v>
      </c>
      <c r="AF305" s="167"/>
      <c r="AG305" s="167"/>
      <c r="AH305" s="166">
        <f t="shared" si="1091"/>
        <v>180000</v>
      </c>
      <c r="AI305" s="262">
        <f t="shared" si="1092"/>
        <v>180000</v>
      </c>
      <c r="AJ305" s="167">
        <v>180000</v>
      </c>
      <c r="AK305" s="167"/>
      <c r="AL305" s="166">
        <f t="shared" si="1093"/>
        <v>0</v>
      </c>
      <c r="AM305" s="262">
        <f t="shared" si="1094"/>
        <v>0</v>
      </c>
      <c r="AN305" s="167"/>
      <c r="AO305" s="167"/>
      <c r="AP305" s="262">
        <f t="shared" si="1095"/>
        <v>0</v>
      </c>
      <c r="AQ305" s="167"/>
      <c r="AR305" s="167"/>
      <c r="AS305" s="262">
        <f t="shared" si="1096"/>
        <v>0</v>
      </c>
      <c r="AT305" s="167"/>
      <c r="AU305" s="167"/>
      <c r="AV305" s="166">
        <f t="shared" ref="AV305:AV393" si="1322">SUM(AW305)</f>
        <v>0</v>
      </c>
      <c r="AW305" s="262">
        <f t="shared" si="1097"/>
        <v>0</v>
      </c>
      <c r="AX305" s="167"/>
      <c r="AY305" s="167"/>
      <c r="AZ305" s="166">
        <f t="shared" si="1098"/>
        <v>0</v>
      </c>
      <c r="BA305" s="262">
        <f t="shared" si="1099"/>
        <v>0</v>
      </c>
      <c r="BB305" s="167"/>
      <c r="BC305" s="167"/>
    </row>
    <row r="306" spans="1:55" ht="13.8" outlineLevel="3">
      <c r="A306" s="131"/>
      <c r="B306" s="20"/>
      <c r="D306" s="19"/>
      <c r="E306" s="63"/>
      <c r="F306" s="136" t="s">
        <v>1015</v>
      </c>
      <c r="G306" s="27" t="s">
        <v>778</v>
      </c>
      <c r="H306" s="164">
        <f t="shared" si="1221"/>
        <v>0</v>
      </c>
      <c r="I306" s="260">
        <f t="shared" si="1086"/>
        <v>0</v>
      </c>
      <c r="J306" s="167"/>
      <c r="K306" s="264"/>
      <c r="L306" s="264"/>
      <c r="M306" s="264"/>
      <c r="N306" s="166">
        <f t="shared" si="1218"/>
        <v>0</v>
      </c>
      <c r="O306" s="262">
        <f t="shared" si="1219"/>
        <v>0</v>
      </c>
      <c r="P306" s="167"/>
      <c r="Q306" s="167"/>
      <c r="R306" s="262">
        <f t="shared" si="1220"/>
        <v>0</v>
      </c>
      <c r="S306" s="167"/>
      <c r="T306" s="167"/>
      <c r="U306" s="166">
        <f t="shared" si="1253"/>
        <v>0</v>
      </c>
      <c r="V306" s="262">
        <f t="shared" si="1087"/>
        <v>0</v>
      </c>
      <c r="W306" s="167"/>
      <c r="X306" s="167"/>
      <c r="Y306" s="262">
        <f t="shared" si="1088"/>
        <v>0</v>
      </c>
      <c r="Z306" s="167"/>
      <c r="AA306" s="167"/>
      <c r="AB306" s="262">
        <f t="shared" si="1089"/>
        <v>0</v>
      </c>
      <c r="AC306" s="167"/>
      <c r="AD306" s="167"/>
      <c r="AE306" s="262">
        <f t="shared" si="1090"/>
        <v>0</v>
      </c>
      <c r="AF306" s="167"/>
      <c r="AG306" s="167"/>
      <c r="AH306" s="166">
        <f t="shared" si="1091"/>
        <v>0</v>
      </c>
      <c r="AI306" s="262">
        <f t="shared" si="1092"/>
        <v>0</v>
      </c>
      <c r="AJ306" s="167"/>
      <c r="AK306" s="167"/>
      <c r="AL306" s="166">
        <f t="shared" si="1093"/>
        <v>0</v>
      </c>
      <c r="AM306" s="262">
        <f t="shared" si="1094"/>
        <v>0</v>
      </c>
      <c r="AN306" s="167"/>
      <c r="AO306" s="167"/>
      <c r="AP306" s="262">
        <f t="shared" si="1095"/>
        <v>0</v>
      </c>
      <c r="AQ306" s="167"/>
      <c r="AR306" s="167"/>
      <c r="AS306" s="262">
        <f t="shared" si="1096"/>
        <v>0</v>
      </c>
      <c r="AT306" s="167"/>
      <c r="AU306" s="167"/>
      <c r="AV306" s="166">
        <f t="shared" si="1322"/>
        <v>0</v>
      </c>
      <c r="AW306" s="262">
        <f t="shared" si="1097"/>
        <v>0</v>
      </c>
      <c r="AX306" s="167"/>
      <c r="AY306" s="167"/>
      <c r="AZ306" s="166">
        <f t="shared" si="1098"/>
        <v>0</v>
      </c>
      <c r="BA306" s="262">
        <f t="shared" si="1099"/>
        <v>0</v>
      </c>
      <c r="BB306" s="167"/>
      <c r="BC306" s="167"/>
    </row>
    <row r="307" spans="1:55" ht="13.8" outlineLevel="3">
      <c r="A307" s="131"/>
      <c r="B307" s="20"/>
      <c r="D307" s="19"/>
      <c r="E307" s="63"/>
      <c r="F307" s="136" t="s">
        <v>1025</v>
      </c>
      <c r="G307" s="27" t="s">
        <v>779</v>
      </c>
      <c r="H307" s="164">
        <f t="shared" si="1221"/>
        <v>0</v>
      </c>
      <c r="I307" s="260">
        <f t="shared" si="1086"/>
        <v>0</v>
      </c>
      <c r="J307" s="167"/>
      <c r="K307" s="264"/>
      <c r="L307" s="264"/>
      <c r="M307" s="264"/>
      <c r="N307" s="166">
        <f t="shared" si="1218"/>
        <v>0</v>
      </c>
      <c r="O307" s="262">
        <f t="shared" si="1219"/>
        <v>0</v>
      </c>
      <c r="P307" s="167"/>
      <c r="Q307" s="167"/>
      <c r="R307" s="262">
        <f t="shared" si="1220"/>
        <v>0</v>
      </c>
      <c r="S307" s="167"/>
      <c r="T307" s="167"/>
      <c r="U307" s="166">
        <f t="shared" si="1253"/>
        <v>0</v>
      </c>
      <c r="V307" s="262">
        <f t="shared" si="1087"/>
        <v>0</v>
      </c>
      <c r="W307" s="167"/>
      <c r="X307" s="167"/>
      <c r="Y307" s="262">
        <f t="shared" si="1088"/>
        <v>0</v>
      </c>
      <c r="Z307" s="167"/>
      <c r="AA307" s="167"/>
      <c r="AB307" s="262">
        <f t="shared" si="1089"/>
        <v>0</v>
      </c>
      <c r="AC307" s="167"/>
      <c r="AD307" s="167"/>
      <c r="AE307" s="262">
        <f t="shared" si="1090"/>
        <v>0</v>
      </c>
      <c r="AF307" s="167"/>
      <c r="AG307" s="167"/>
      <c r="AH307" s="166">
        <f t="shared" si="1091"/>
        <v>0</v>
      </c>
      <c r="AI307" s="262">
        <f t="shared" si="1092"/>
        <v>0</v>
      </c>
      <c r="AJ307" s="167"/>
      <c r="AK307" s="167"/>
      <c r="AL307" s="166">
        <f t="shared" si="1093"/>
        <v>0</v>
      </c>
      <c r="AM307" s="262">
        <f t="shared" si="1094"/>
        <v>0</v>
      </c>
      <c r="AN307" s="167"/>
      <c r="AO307" s="167"/>
      <c r="AP307" s="262">
        <f t="shared" si="1095"/>
        <v>0</v>
      </c>
      <c r="AQ307" s="167"/>
      <c r="AR307" s="167"/>
      <c r="AS307" s="262">
        <f t="shared" si="1096"/>
        <v>0</v>
      </c>
      <c r="AT307" s="167"/>
      <c r="AU307" s="167"/>
      <c r="AV307" s="166">
        <f t="shared" si="1322"/>
        <v>0</v>
      </c>
      <c r="AW307" s="262">
        <f t="shared" si="1097"/>
        <v>0</v>
      </c>
      <c r="AX307" s="167"/>
      <c r="AY307" s="167"/>
      <c r="AZ307" s="166">
        <f t="shared" si="1098"/>
        <v>0</v>
      </c>
      <c r="BA307" s="262">
        <f t="shared" si="1099"/>
        <v>0</v>
      </c>
      <c r="BB307" s="167"/>
      <c r="BC307" s="167"/>
    </row>
    <row r="308" spans="1:55" ht="13.8" outlineLevel="3">
      <c r="A308" s="131"/>
      <c r="B308" s="20"/>
      <c r="D308" s="19"/>
      <c r="E308" s="63"/>
      <c r="F308" s="136" t="s">
        <v>1026</v>
      </c>
      <c r="G308" s="27" t="s">
        <v>780</v>
      </c>
      <c r="H308" s="164">
        <f t="shared" si="1221"/>
        <v>0</v>
      </c>
      <c r="I308" s="260">
        <f t="shared" ref="I308" si="1323">SUM(J308:M308)</f>
        <v>0</v>
      </c>
      <c r="J308" s="167"/>
      <c r="K308" s="264"/>
      <c r="L308" s="264"/>
      <c r="M308" s="264"/>
      <c r="N308" s="166">
        <f t="shared" si="1218"/>
        <v>0</v>
      </c>
      <c r="O308" s="262">
        <f t="shared" si="1219"/>
        <v>0</v>
      </c>
      <c r="P308" s="167"/>
      <c r="Q308" s="167"/>
      <c r="R308" s="262">
        <f t="shared" si="1220"/>
        <v>0</v>
      </c>
      <c r="S308" s="167"/>
      <c r="T308" s="167"/>
      <c r="U308" s="166">
        <f t="shared" si="1253"/>
        <v>0</v>
      </c>
      <c r="V308" s="262">
        <f t="shared" ref="V308" si="1324">SUM(W308:X308)</f>
        <v>0</v>
      </c>
      <c r="W308" s="167"/>
      <c r="X308" s="167"/>
      <c r="Y308" s="262">
        <f t="shared" ref="Y308" si="1325">SUM(Z308:AA308)</f>
        <v>0</v>
      </c>
      <c r="Z308" s="167"/>
      <c r="AA308" s="167"/>
      <c r="AB308" s="262">
        <f t="shared" ref="AB308" si="1326">SUM(AC308:AD308)</f>
        <v>0</v>
      </c>
      <c r="AC308" s="167"/>
      <c r="AD308" s="167"/>
      <c r="AE308" s="262">
        <f t="shared" ref="AE308" si="1327">SUM(AF308:AG308)</f>
        <v>0</v>
      </c>
      <c r="AF308" s="167"/>
      <c r="AG308" s="167"/>
      <c r="AH308" s="166">
        <f t="shared" ref="AH308" si="1328">SUM(AI308)</f>
        <v>0</v>
      </c>
      <c r="AI308" s="262">
        <f t="shared" ref="AI308" si="1329">SUM(AJ308:AK308)</f>
        <v>0</v>
      </c>
      <c r="AJ308" s="167"/>
      <c r="AK308" s="167"/>
      <c r="AL308" s="166">
        <f t="shared" ref="AL308" si="1330">SUM(AM308,AS308,AP308)</f>
        <v>0</v>
      </c>
      <c r="AM308" s="262">
        <f t="shared" ref="AM308" si="1331">SUM(AN308:AO308)</f>
        <v>0</v>
      </c>
      <c r="AN308" s="167"/>
      <c r="AO308" s="167"/>
      <c r="AP308" s="262">
        <f t="shared" ref="AP308" si="1332">SUM(AQ308:AR308)</f>
        <v>0</v>
      </c>
      <c r="AQ308" s="167"/>
      <c r="AR308" s="167"/>
      <c r="AS308" s="262">
        <f t="shared" ref="AS308" si="1333">SUM(AT308:AU308)</f>
        <v>0</v>
      </c>
      <c r="AT308" s="167"/>
      <c r="AU308" s="167"/>
      <c r="AV308" s="166">
        <f t="shared" si="1322"/>
        <v>0</v>
      </c>
      <c r="AW308" s="262">
        <f t="shared" ref="AW308" si="1334">SUM(AX308:AY308)</f>
        <v>0</v>
      </c>
      <c r="AX308" s="167"/>
      <c r="AY308" s="167"/>
      <c r="AZ308" s="166">
        <f t="shared" ref="AZ308" si="1335">SUM(BA308)</f>
        <v>0</v>
      </c>
      <c r="BA308" s="262">
        <f t="shared" ref="BA308" si="1336">SUM(BB308:BC308)</f>
        <v>0</v>
      </c>
      <c r="BB308" s="167"/>
      <c r="BC308" s="167"/>
    </row>
    <row r="309" spans="1:55" ht="13.8" outlineLevel="3">
      <c r="A309" s="131"/>
      <c r="B309" s="20"/>
      <c r="D309" s="19"/>
      <c r="E309" s="63"/>
      <c r="F309" s="136" t="s">
        <v>685</v>
      </c>
      <c r="G309" s="27" t="s">
        <v>689</v>
      </c>
      <c r="H309" s="164">
        <f t="shared" si="1221"/>
        <v>216000</v>
      </c>
      <c r="I309" s="260">
        <f t="shared" si="1086"/>
        <v>0</v>
      </c>
      <c r="J309" s="167"/>
      <c r="K309" s="264"/>
      <c r="L309" s="264"/>
      <c r="M309" s="264"/>
      <c r="N309" s="166">
        <f t="shared" si="1218"/>
        <v>0</v>
      </c>
      <c r="O309" s="262">
        <f t="shared" si="1219"/>
        <v>0</v>
      </c>
      <c r="P309" s="167"/>
      <c r="Q309" s="167"/>
      <c r="R309" s="262">
        <f t="shared" si="1220"/>
        <v>0</v>
      </c>
      <c r="S309" s="167"/>
      <c r="T309" s="167"/>
      <c r="U309" s="166">
        <f t="shared" si="1253"/>
        <v>0</v>
      </c>
      <c r="V309" s="262">
        <f t="shared" si="1087"/>
        <v>0</v>
      </c>
      <c r="W309" s="167"/>
      <c r="X309" s="167"/>
      <c r="Y309" s="262">
        <f t="shared" si="1088"/>
        <v>0</v>
      </c>
      <c r="Z309" s="167"/>
      <c r="AA309" s="167"/>
      <c r="AB309" s="262">
        <f t="shared" si="1089"/>
        <v>0</v>
      </c>
      <c r="AC309" s="167"/>
      <c r="AD309" s="167"/>
      <c r="AE309" s="262">
        <f t="shared" si="1090"/>
        <v>0</v>
      </c>
      <c r="AF309" s="167"/>
      <c r="AG309" s="167"/>
      <c r="AH309" s="166">
        <f t="shared" si="1091"/>
        <v>0</v>
      </c>
      <c r="AI309" s="262">
        <f t="shared" si="1092"/>
        <v>0</v>
      </c>
      <c r="AJ309" s="167"/>
      <c r="AK309" s="167"/>
      <c r="AL309" s="166">
        <f t="shared" si="1093"/>
        <v>180000</v>
      </c>
      <c r="AM309" s="262">
        <f t="shared" si="1094"/>
        <v>180000</v>
      </c>
      <c r="AN309" s="167">
        <v>180000</v>
      </c>
      <c r="AO309" s="167"/>
      <c r="AP309" s="262">
        <f t="shared" si="1095"/>
        <v>0</v>
      </c>
      <c r="AQ309" s="167"/>
      <c r="AR309" s="167"/>
      <c r="AS309" s="262">
        <f t="shared" si="1096"/>
        <v>0</v>
      </c>
      <c r="AT309" s="167"/>
      <c r="AU309" s="167"/>
      <c r="AV309" s="166">
        <f t="shared" si="1322"/>
        <v>36000</v>
      </c>
      <c r="AW309" s="262">
        <f t="shared" si="1097"/>
        <v>36000</v>
      </c>
      <c r="AX309" s="167">
        <v>36000</v>
      </c>
      <c r="AY309" s="167"/>
      <c r="AZ309" s="166">
        <f t="shared" si="1098"/>
        <v>0</v>
      </c>
      <c r="BA309" s="262">
        <f t="shared" si="1099"/>
        <v>0</v>
      </c>
      <c r="BB309" s="167"/>
      <c r="BC309" s="167"/>
    </row>
    <row r="310" spans="1:55" ht="13.8" outlineLevel="1">
      <c r="A310" s="131"/>
      <c r="B310" s="20"/>
      <c r="D310" s="22" t="s">
        <v>338</v>
      </c>
      <c r="E310" s="30" t="s">
        <v>131</v>
      </c>
      <c r="F310" s="22"/>
      <c r="G310" s="30"/>
      <c r="H310" s="164">
        <f t="shared" si="1221"/>
        <v>0</v>
      </c>
      <c r="I310" s="268">
        <f t="shared" si="1086"/>
        <v>0</v>
      </c>
      <c r="J310" s="167"/>
      <c r="K310" s="264"/>
      <c r="L310" s="264"/>
      <c r="M310" s="264"/>
      <c r="N310" s="166">
        <f t="shared" si="1218"/>
        <v>0</v>
      </c>
      <c r="O310" s="262">
        <f t="shared" si="1219"/>
        <v>0</v>
      </c>
      <c r="P310" s="167"/>
      <c r="Q310" s="167"/>
      <c r="R310" s="262">
        <f t="shared" si="1220"/>
        <v>0</v>
      </c>
      <c r="S310" s="167"/>
      <c r="T310" s="167"/>
      <c r="U310" s="166">
        <f t="shared" si="1253"/>
        <v>0</v>
      </c>
      <c r="V310" s="262">
        <f t="shared" si="1087"/>
        <v>0</v>
      </c>
      <c r="W310" s="167"/>
      <c r="X310" s="167"/>
      <c r="Y310" s="262">
        <f t="shared" si="1088"/>
        <v>0</v>
      </c>
      <c r="Z310" s="167"/>
      <c r="AA310" s="167"/>
      <c r="AB310" s="262">
        <f t="shared" si="1089"/>
        <v>0</v>
      </c>
      <c r="AC310" s="167"/>
      <c r="AD310" s="167"/>
      <c r="AE310" s="262">
        <f t="shared" si="1090"/>
        <v>0</v>
      </c>
      <c r="AF310" s="167"/>
      <c r="AG310" s="167"/>
      <c r="AH310" s="166">
        <f t="shared" si="1091"/>
        <v>0</v>
      </c>
      <c r="AI310" s="262">
        <f t="shared" si="1092"/>
        <v>0</v>
      </c>
      <c r="AJ310" s="167"/>
      <c r="AK310" s="167"/>
      <c r="AL310" s="166">
        <f t="shared" si="1093"/>
        <v>0</v>
      </c>
      <c r="AM310" s="262">
        <f t="shared" si="1094"/>
        <v>0</v>
      </c>
      <c r="AN310" s="167"/>
      <c r="AO310" s="167"/>
      <c r="AP310" s="262">
        <f t="shared" si="1095"/>
        <v>0</v>
      </c>
      <c r="AQ310" s="167"/>
      <c r="AR310" s="167"/>
      <c r="AS310" s="262">
        <f t="shared" si="1096"/>
        <v>0</v>
      </c>
      <c r="AT310" s="167"/>
      <c r="AU310" s="167"/>
      <c r="AV310" s="166">
        <f t="shared" si="1322"/>
        <v>0</v>
      </c>
      <c r="AW310" s="262">
        <f t="shared" si="1097"/>
        <v>0</v>
      </c>
      <c r="AX310" s="167"/>
      <c r="AY310" s="167"/>
      <c r="AZ310" s="166">
        <f t="shared" si="1098"/>
        <v>0</v>
      </c>
      <c r="BA310" s="262">
        <f t="shared" si="1099"/>
        <v>0</v>
      </c>
      <c r="BB310" s="167"/>
      <c r="BC310" s="167"/>
    </row>
    <row r="311" spans="1:55" ht="13.8" outlineLevel="1">
      <c r="A311" s="131"/>
      <c r="B311" s="20"/>
      <c r="D311" s="22" t="s">
        <v>91</v>
      </c>
      <c r="E311" s="30" t="s">
        <v>134</v>
      </c>
      <c r="F311" s="22"/>
      <c r="G311" s="30"/>
      <c r="H311" s="164">
        <f t="shared" si="1221"/>
        <v>20183000</v>
      </c>
      <c r="I311" s="268">
        <f t="shared" si="1086"/>
        <v>70000</v>
      </c>
      <c r="J311" s="169">
        <f>SUM(J312:J323)</f>
        <v>0</v>
      </c>
      <c r="K311" s="169">
        <f>SUM(K312:K323)</f>
        <v>70000</v>
      </c>
      <c r="L311" s="504">
        <f>SUM(L312:L323)</f>
        <v>0</v>
      </c>
      <c r="M311" s="504">
        <f>SUM(M312:M323)</f>
        <v>0</v>
      </c>
      <c r="N311" s="166">
        <f t="shared" si="1218"/>
        <v>1698000</v>
      </c>
      <c r="O311" s="262">
        <f t="shared" si="1219"/>
        <v>738000</v>
      </c>
      <c r="P311" s="568">
        <f>SUM(P312:P323)</f>
        <v>738000</v>
      </c>
      <c r="Q311" s="568">
        <f>SUM(Q312:Q323)</f>
        <v>0</v>
      </c>
      <c r="R311" s="262">
        <f t="shared" si="1220"/>
        <v>960000</v>
      </c>
      <c r="S311" s="568">
        <f>SUM(S312:S323)</f>
        <v>840000</v>
      </c>
      <c r="T311" s="568">
        <f>SUM(T312:T323)</f>
        <v>120000</v>
      </c>
      <c r="U311" s="166">
        <f t="shared" si="1253"/>
        <v>8767000</v>
      </c>
      <c r="V311" s="262">
        <f t="shared" si="1087"/>
        <v>2160000</v>
      </c>
      <c r="W311" s="568">
        <f>SUM(W312:W323)</f>
        <v>2160000</v>
      </c>
      <c r="X311" s="568">
        <f>SUM(X312:X323)</f>
        <v>0</v>
      </c>
      <c r="Y311" s="262">
        <f t="shared" si="1088"/>
        <v>2158000</v>
      </c>
      <c r="Z311" s="568">
        <f>SUM(Z312:Z323)</f>
        <v>2158000</v>
      </c>
      <c r="AA311" s="568">
        <f>SUM(AA312:AA323)</f>
        <v>0</v>
      </c>
      <c r="AB311" s="262">
        <f t="shared" si="1089"/>
        <v>2280000</v>
      </c>
      <c r="AC311" s="568">
        <f>SUM(AC312:AC323)</f>
        <v>2280000</v>
      </c>
      <c r="AD311" s="568">
        <f>SUM(AD312:AD323)</f>
        <v>0</v>
      </c>
      <c r="AE311" s="262">
        <f t="shared" si="1090"/>
        <v>2169000</v>
      </c>
      <c r="AF311" s="568">
        <f>SUM(AF312:AF323)</f>
        <v>2169000</v>
      </c>
      <c r="AG311" s="568">
        <f>SUM(AG312:AG323)</f>
        <v>0</v>
      </c>
      <c r="AH311" s="166">
        <f t="shared" si="1091"/>
        <v>1349000</v>
      </c>
      <c r="AI311" s="262">
        <f t="shared" si="1092"/>
        <v>1349000</v>
      </c>
      <c r="AJ311" s="568">
        <f>SUM(AJ312:AJ323)</f>
        <v>1349000</v>
      </c>
      <c r="AK311" s="568">
        <f>SUM(AK312:AK323)</f>
        <v>0</v>
      </c>
      <c r="AL311" s="166">
        <f t="shared" si="1093"/>
        <v>2957000</v>
      </c>
      <c r="AM311" s="262">
        <f t="shared" si="1094"/>
        <v>1096000</v>
      </c>
      <c r="AN311" s="568">
        <f>SUM(AN312:AN323)</f>
        <v>1096000</v>
      </c>
      <c r="AO311" s="568">
        <f>SUM(AO312:AO323)</f>
        <v>0</v>
      </c>
      <c r="AP311" s="262">
        <f t="shared" si="1095"/>
        <v>892000</v>
      </c>
      <c r="AQ311" s="568">
        <f>SUM(AQ312:AQ323)</f>
        <v>892000</v>
      </c>
      <c r="AR311" s="568">
        <f>SUM(AR312:AR323)</f>
        <v>0</v>
      </c>
      <c r="AS311" s="262">
        <f t="shared" si="1096"/>
        <v>969000</v>
      </c>
      <c r="AT311" s="568">
        <f>SUM(AT312:AT323)</f>
        <v>969000</v>
      </c>
      <c r="AU311" s="568">
        <f>SUM(AU312:AU323)</f>
        <v>0</v>
      </c>
      <c r="AV311" s="166">
        <f t="shared" si="1322"/>
        <v>3984000</v>
      </c>
      <c r="AW311" s="262">
        <f t="shared" si="1097"/>
        <v>3984000</v>
      </c>
      <c r="AX311" s="568">
        <f>SUM(AX312:AX323)</f>
        <v>3984000</v>
      </c>
      <c r="AY311" s="568">
        <f>SUM(AY312:AY323)</f>
        <v>0</v>
      </c>
      <c r="AZ311" s="166">
        <f t="shared" si="1098"/>
        <v>1358000</v>
      </c>
      <c r="BA311" s="262">
        <f t="shared" si="1099"/>
        <v>1358000</v>
      </c>
      <c r="BB311" s="568">
        <f>SUM(BB312:BB323)</f>
        <v>1358000</v>
      </c>
      <c r="BC311" s="568">
        <f>SUM(BC312:BC323)</f>
        <v>0</v>
      </c>
    </row>
    <row r="312" spans="1:55" ht="13.8" outlineLevel="3">
      <c r="A312" s="131"/>
      <c r="B312" s="20"/>
      <c r="D312" s="19"/>
      <c r="E312" s="63"/>
      <c r="F312" s="136" t="s">
        <v>1009</v>
      </c>
      <c r="G312" s="27" t="s">
        <v>1010</v>
      </c>
      <c r="H312" s="164">
        <f t="shared" si="1221"/>
        <v>514000</v>
      </c>
      <c r="I312" s="260">
        <f t="shared" si="1086"/>
        <v>0</v>
      </c>
      <c r="J312" s="167"/>
      <c r="K312" s="264"/>
      <c r="L312" s="264"/>
      <c r="M312" s="264"/>
      <c r="N312" s="166">
        <f t="shared" si="1218"/>
        <v>0</v>
      </c>
      <c r="O312" s="262">
        <f t="shared" si="1219"/>
        <v>0</v>
      </c>
      <c r="P312" s="167">
        <v>0</v>
      </c>
      <c r="Q312" s="167">
        <v>0</v>
      </c>
      <c r="R312" s="262">
        <f t="shared" si="1220"/>
        <v>0</v>
      </c>
      <c r="S312" s="167">
        <v>0</v>
      </c>
      <c r="T312" s="167">
        <v>0</v>
      </c>
      <c r="U312" s="166">
        <f t="shared" si="1253"/>
        <v>0</v>
      </c>
      <c r="V312" s="262">
        <f t="shared" si="1087"/>
        <v>0</v>
      </c>
      <c r="W312" s="167"/>
      <c r="X312" s="167"/>
      <c r="Y312" s="262">
        <f t="shared" si="1088"/>
        <v>0</v>
      </c>
      <c r="Z312" s="167"/>
      <c r="AA312" s="167"/>
      <c r="AB312" s="262">
        <f t="shared" si="1089"/>
        <v>0</v>
      </c>
      <c r="AC312" s="167"/>
      <c r="AD312" s="167"/>
      <c r="AE312" s="262">
        <f t="shared" si="1090"/>
        <v>0</v>
      </c>
      <c r="AF312" s="167"/>
      <c r="AG312" s="167"/>
      <c r="AH312" s="166">
        <f t="shared" si="1091"/>
        <v>2000</v>
      </c>
      <c r="AI312" s="262">
        <f t="shared" si="1092"/>
        <v>2000</v>
      </c>
      <c r="AJ312" s="167">
        <v>2000</v>
      </c>
      <c r="AK312" s="167"/>
      <c r="AL312" s="166">
        <f t="shared" si="1093"/>
        <v>10000</v>
      </c>
      <c r="AM312" s="262">
        <f t="shared" si="1094"/>
        <v>10000</v>
      </c>
      <c r="AN312" s="167">
        <v>10000</v>
      </c>
      <c r="AO312" s="167"/>
      <c r="AP312" s="262">
        <f t="shared" si="1095"/>
        <v>0</v>
      </c>
      <c r="AQ312" s="167"/>
      <c r="AR312" s="167"/>
      <c r="AS312" s="262">
        <f t="shared" si="1096"/>
        <v>0</v>
      </c>
      <c r="AT312" s="167"/>
      <c r="AU312" s="167"/>
      <c r="AV312" s="166">
        <f t="shared" si="1322"/>
        <v>500000</v>
      </c>
      <c r="AW312" s="262">
        <f t="shared" si="1097"/>
        <v>500000</v>
      </c>
      <c r="AX312" s="377">
        <v>500000</v>
      </c>
      <c r="AY312" s="167"/>
      <c r="AZ312" s="166">
        <f t="shared" si="1098"/>
        <v>2000</v>
      </c>
      <c r="BA312" s="262">
        <f t="shared" si="1099"/>
        <v>2000</v>
      </c>
      <c r="BB312" s="377">
        <v>2000</v>
      </c>
      <c r="BC312" s="167"/>
    </row>
    <row r="313" spans="1:55" ht="13.8" outlineLevel="3">
      <c r="A313" s="131"/>
      <c r="B313" s="20"/>
      <c r="D313" s="19"/>
      <c r="E313" s="63"/>
      <c r="F313" s="136" t="s">
        <v>1011</v>
      </c>
      <c r="G313" s="27" t="s">
        <v>1027</v>
      </c>
      <c r="H313" s="164">
        <f t="shared" ref="H313" si="1337">SUM(I313,U313,AH313,AL313,AV313,AZ313,N313)</f>
        <v>1212000</v>
      </c>
      <c r="I313" s="260">
        <f t="shared" ref="I313" si="1338">SUM(J313:M313)</f>
        <v>0</v>
      </c>
      <c r="J313" s="167"/>
      <c r="K313" s="264"/>
      <c r="L313" s="264"/>
      <c r="M313" s="264"/>
      <c r="N313" s="166">
        <f t="shared" si="1218"/>
        <v>0</v>
      </c>
      <c r="O313" s="262">
        <f t="shared" si="1219"/>
        <v>0</v>
      </c>
      <c r="P313" s="167">
        <v>0</v>
      </c>
      <c r="Q313" s="167">
        <v>0</v>
      </c>
      <c r="R313" s="262">
        <f t="shared" si="1220"/>
        <v>0</v>
      </c>
      <c r="S313" s="167">
        <v>0</v>
      </c>
      <c r="T313" s="167">
        <v>0</v>
      </c>
      <c r="U313" s="166">
        <f t="shared" ref="U313" si="1339">SUM(V313,Y313,AB313,AE313)</f>
        <v>277000</v>
      </c>
      <c r="V313" s="262">
        <f t="shared" ref="V313" si="1340">SUM(W313:X313)</f>
        <v>120000</v>
      </c>
      <c r="W313" s="167">
        <v>120000</v>
      </c>
      <c r="X313" s="167"/>
      <c r="Y313" s="262">
        <f t="shared" ref="Y313" si="1341">SUM(Z313:AA313)</f>
        <v>58000</v>
      </c>
      <c r="Z313" s="167">
        <v>58000</v>
      </c>
      <c r="AA313" s="167"/>
      <c r="AB313" s="262">
        <f t="shared" ref="AB313" si="1342">SUM(AC313:AD313)</f>
        <v>54000</v>
      </c>
      <c r="AC313" s="167">
        <v>54000</v>
      </c>
      <c r="AD313" s="167"/>
      <c r="AE313" s="262">
        <f t="shared" ref="AE313" si="1343">SUM(AF313:AG313)</f>
        <v>45000</v>
      </c>
      <c r="AF313" s="167">
        <v>45000</v>
      </c>
      <c r="AG313" s="167"/>
      <c r="AH313" s="166">
        <f t="shared" ref="AH313" si="1344">SUM(AI313)</f>
        <v>470000</v>
      </c>
      <c r="AI313" s="262">
        <f t="shared" ref="AI313" si="1345">SUM(AJ313:AK313)</f>
        <v>470000</v>
      </c>
      <c r="AJ313" s="167">
        <v>470000</v>
      </c>
      <c r="AK313" s="167"/>
      <c r="AL313" s="166">
        <f t="shared" ref="AL313" si="1346">SUM(AM313,AS313,AP313)</f>
        <v>75000</v>
      </c>
      <c r="AM313" s="262">
        <f t="shared" ref="AM313" si="1347">SUM(AN313:AO313)</f>
        <v>40000</v>
      </c>
      <c r="AN313" s="167">
        <v>40000</v>
      </c>
      <c r="AO313" s="167"/>
      <c r="AP313" s="262">
        <f t="shared" ref="AP313" si="1348">SUM(AQ313:AR313)</f>
        <v>20000</v>
      </c>
      <c r="AQ313" s="167">
        <v>20000</v>
      </c>
      <c r="AR313" s="167"/>
      <c r="AS313" s="262">
        <f t="shared" ref="AS313" si="1349">SUM(AT313:AU313)</f>
        <v>15000</v>
      </c>
      <c r="AT313" s="167">
        <v>15000</v>
      </c>
      <c r="AU313" s="167"/>
      <c r="AV313" s="166">
        <f t="shared" ref="AV313" si="1350">SUM(AW313)</f>
        <v>240000</v>
      </c>
      <c r="AW313" s="262">
        <f t="shared" ref="AW313" si="1351">SUM(AX313:AY313)</f>
        <v>240000</v>
      </c>
      <c r="AX313" s="377">
        <v>240000</v>
      </c>
      <c r="AY313" s="167"/>
      <c r="AZ313" s="166">
        <f t="shared" ref="AZ313" si="1352">SUM(BA313)</f>
        <v>150000</v>
      </c>
      <c r="BA313" s="262">
        <f t="shared" ref="BA313" si="1353">SUM(BB313:BC313)</f>
        <v>150000</v>
      </c>
      <c r="BB313" s="377">
        <v>150000</v>
      </c>
      <c r="BC313" s="167"/>
    </row>
    <row r="314" spans="1:55" ht="13.8" outlineLevel="3">
      <c r="A314" s="131"/>
      <c r="B314" s="20"/>
      <c r="D314" s="19"/>
      <c r="E314" s="63"/>
      <c r="F314" s="136" t="s">
        <v>1015</v>
      </c>
      <c r="G314" s="27" t="s">
        <v>781</v>
      </c>
      <c r="H314" s="164">
        <f t="shared" si="1221"/>
        <v>7696000</v>
      </c>
      <c r="I314" s="260">
        <f t="shared" si="1086"/>
        <v>70000</v>
      </c>
      <c r="J314" s="167"/>
      <c r="K314" s="264">
        <v>70000</v>
      </c>
      <c r="L314" s="264"/>
      <c r="M314" s="264"/>
      <c r="N314" s="166">
        <f t="shared" si="1218"/>
        <v>438000</v>
      </c>
      <c r="O314" s="262">
        <f t="shared" si="1219"/>
        <v>198000</v>
      </c>
      <c r="P314" s="167">
        <v>198000</v>
      </c>
      <c r="Q314" s="167"/>
      <c r="R314" s="262">
        <f t="shared" si="1220"/>
        <v>240000</v>
      </c>
      <c r="S314" s="167">
        <v>120000</v>
      </c>
      <c r="T314" s="167">
        <v>120000</v>
      </c>
      <c r="U314" s="166">
        <f t="shared" si="1253"/>
        <v>3180000</v>
      </c>
      <c r="V314" s="262">
        <f t="shared" si="1087"/>
        <v>840000</v>
      </c>
      <c r="W314" s="167">
        <v>840000</v>
      </c>
      <c r="X314" s="167"/>
      <c r="Y314" s="262">
        <f t="shared" si="1088"/>
        <v>660000</v>
      </c>
      <c r="Z314" s="167">
        <v>660000</v>
      </c>
      <c r="AA314" s="167"/>
      <c r="AB314" s="262">
        <f t="shared" si="1089"/>
        <v>840000</v>
      </c>
      <c r="AC314" s="167">
        <v>840000</v>
      </c>
      <c r="AD314" s="167"/>
      <c r="AE314" s="262">
        <f t="shared" si="1090"/>
        <v>840000</v>
      </c>
      <c r="AF314" s="167">
        <v>840000</v>
      </c>
      <c r="AG314" s="167"/>
      <c r="AH314" s="166">
        <f t="shared" si="1091"/>
        <v>720000</v>
      </c>
      <c r="AI314" s="262">
        <f t="shared" si="1092"/>
        <v>720000</v>
      </c>
      <c r="AJ314" s="167">
        <v>720000</v>
      </c>
      <c r="AK314" s="167"/>
      <c r="AL314" s="166">
        <f t="shared" si="1093"/>
        <v>828000</v>
      </c>
      <c r="AM314" s="262">
        <f t="shared" si="1094"/>
        <v>300000</v>
      </c>
      <c r="AN314" s="167">
        <v>300000</v>
      </c>
      <c r="AO314" s="167"/>
      <c r="AP314" s="262">
        <f t="shared" si="1095"/>
        <v>228000</v>
      </c>
      <c r="AQ314" s="167">
        <v>228000</v>
      </c>
      <c r="AR314" s="167"/>
      <c r="AS314" s="262">
        <f t="shared" si="1096"/>
        <v>300000</v>
      </c>
      <c r="AT314" s="167">
        <v>300000</v>
      </c>
      <c r="AU314" s="167"/>
      <c r="AV314" s="166">
        <f t="shared" si="1322"/>
        <v>1800000</v>
      </c>
      <c r="AW314" s="262">
        <f t="shared" si="1097"/>
        <v>1800000</v>
      </c>
      <c r="AX314" s="167">
        <v>1800000</v>
      </c>
      <c r="AY314" s="167"/>
      <c r="AZ314" s="166">
        <f t="shared" si="1098"/>
        <v>660000</v>
      </c>
      <c r="BA314" s="262">
        <f t="shared" si="1099"/>
        <v>660000</v>
      </c>
      <c r="BB314" s="167">
        <v>660000</v>
      </c>
      <c r="BC314" s="167"/>
    </row>
    <row r="315" spans="1:55" ht="13.8" outlineLevel="3">
      <c r="A315" s="131"/>
      <c r="B315" s="20"/>
      <c r="D315" s="19"/>
      <c r="E315" s="63"/>
      <c r="F315" s="136" t="s">
        <v>1017</v>
      </c>
      <c r="G315" s="27" t="s">
        <v>782</v>
      </c>
      <c r="H315" s="164">
        <f t="shared" si="1221"/>
        <v>0</v>
      </c>
      <c r="I315" s="260">
        <f t="shared" ref="I315" si="1354">SUM(J315:M315)</f>
        <v>0</v>
      </c>
      <c r="J315" s="167"/>
      <c r="K315" s="264"/>
      <c r="L315" s="264"/>
      <c r="M315" s="264"/>
      <c r="N315" s="166">
        <f t="shared" si="1218"/>
        <v>0</v>
      </c>
      <c r="O315" s="262">
        <f t="shared" si="1219"/>
        <v>0</v>
      </c>
      <c r="P315" s="167"/>
      <c r="Q315" s="167"/>
      <c r="R315" s="262">
        <f t="shared" si="1220"/>
        <v>0</v>
      </c>
      <c r="S315" s="167"/>
      <c r="T315" s="167"/>
      <c r="U315" s="166">
        <f t="shared" si="1253"/>
        <v>0</v>
      </c>
      <c r="V315" s="262">
        <f t="shared" ref="V315" si="1355">SUM(W315:X315)</f>
        <v>0</v>
      </c>
      <c r="W315" s="167">
        <v>0</v>
      </c>
      <c r="X315" s="167"/>
      <c r="Y315" s="262">
        <f t="shared" ref="Y315" si="1356">SUM(Z315:AA315)</f>
        <v>0</v>
      </c>
      <c r="Z315" s="167"/>
      <c r="AA315" s="167"/>
      <c r="AB315" s="262">
        <f t="shared" ref="AB315" si="1357">SUM(AC315:AD315)</f>
        <v>0</v>
      </c>
      <c r="AC315" s="167"/>
      <c r="AD315" s="167"/>
      <c r="AE315" s="262">
        <f t="shared" ref="AE315" si="1358">SUM(AF315:AG315)</f>
        <v>0</v>
      </c>
      <c r="AF315" s="167">
        <v>0</v>
      </c>
      <c r="AG315" s="167"/>
      <c r="AH315" s="166">
        <f t="shared" ref="AH315" si="1359">SUM(AI315)</f>
        <v>0</v>
      </c>
      <c r="AI315" s="262">
        <f t="shared" ref="AI315" si="1360">SUM(AJ315:AK315)</f>
        <v>0</v>
      </c>
      <c r="AJ315" s="167"/>
      <c r="AK315" s="167"/>
      <c r="AL315" s="166">
        <f t="shared" ref="AL315" si="1361">SUM(AM315,AS315,AP315)</f>
        <v>0</v>
      </c>
      <c r="AM315" s="262">
        <f t="shared" ref="AM315" si="1362">SUM(AN315:AO315)</f>
        <v>0</v>
      </c>
      <c r="AN315" s="167"/>
      <c r="AO315" s="167"/>
      <c r="AP315" s="262">
        <f t="shared" ref="AP315" si="1363">SUM(AQ315:AR315)</f>
        <v>0</v>
      </c>
      <c r="AQ315" s="167"/>
      <c r="AR315" s="167"/>
      <c r="AS315" s="262">
        <f t="shared" ref="AS315" si="1364">SUM(AT315:AU315)</f>
        <v>0</v>
      </c>
      <c r="AT315" s="167">
        <v>0</v>
      </c>
      <c r="AU315" s="167"/>
      <c r="AV315" s="166">
        <f t="shared" ref="AV315" si="1365">SUM(AW315)</f>
        <v>0</v>
      </c>
      <c r="AW315" s="262">
        <f t="shared" ref="AW315" si="1366">SUM(AX315:AY315)</f>
        <v>0</v>
      </c>
      <c r="AX315" s="167"/>
      <c r="AY315" s="167"/>
      <c r="AZ315" s="166">
        <f t="shared" ref="AZ315" si="1367">SUM(BA315)</f>
        <v>0</v>
      </c>
      <c r="BA315" s="262">
        <f t="shared" ref="BA315" si="1368">SUM(BB315:BC315)</f>
        <v>0</v>
      </c>
      <c r="BB315" s="167"/>
      <c r="BC315" s="167"/>
    </row>
    <row r="316" spans="1:55" ht="13.8" outlineLevel="3">
      <c r="A316" s="131"/>
      <c r="B316" s="20"/>
      <c r="D316" s="19"/>
      <c r="E316" s="63"/>
      <c r="F316" s="136" t="s">
        <v>1028</v>
      </c>
      <c r="G316" s="27" t="s">
        <v>1029</v>
      </c>
      <c r="H316" s="164">
        <f t="shared" si="1221"/>
        <v>0</v>
      </c>
      <c r="I316" s="260">
        <f t="shared" si="1086"/>
        <v>0</v>
      </c>
      <c r="J316" s="167"/>
      <c r="K316" s="264"/>
      <c r="L316" s="264"/>
      <c r="M316" s="264"/>
      <c r="N316" s="166">
        <f t="shared" si="1218"/>
        <v>0</v>
      </c>
      <c r="O316" s="262">
        <f t="shared" si="1219"/>
        <v>0</v>
      </c>
      <c r="P316" s="167"/>
      <c r="Q316" s="167"/>
      <c r="R316" s="262">
        <f t="shared" si="1220"/>
        <v>0</v>
      </c>
      <c r="S316" s="167"/>
      <c r="T316" s="167"/>
      <c r="U316" s="166">
        <f t="shared" si="1253"/>
        <v>0</v>
      </c>
      <c r="V316" s="262">
        <f t="shared" si="1087"/>
        <v>0</v>
      </c>
      <c r="W316" s="167">
        <v>0</v>
      </c>
      <c r="X316" s="167"/>
      <c r="Y316" s="262">
        <f t="shared" si="1088"/>
        <v>0</v>
      </c>
      <c r="Z316" s="167"/>
      <c r="AA316" s="167"/>
      <c r="AB316" s="262">
        <f t="shared" si="1089"/>
        <v>0</v>
      </c>
      <c r="AC316" s="167"/>
      <c r="AD316" s="167"/>
      <c r="AE316" s="262">
        <f t="shared" si="1090"/>
        <v>0</v>
      </c>
      <c r="AF316" s="167">
        <v>0</v>
      </c>
      <c r="AG316" s="167"/>
      <c r="AH316" s="166">
        <f t="shared" si="1091"/>
        <v>0</v>
      </c>
      <c r="AI316" s="262">
        <f t="shared" si="1092"/>
        <v>0</v>
      </c>
      <c r="AJ316" s="167">
        <v>0</v>
      </c>
      <c r="AK316" s="167"/>
      <c r="AL316" s="166">
        <f t="shared" si="1093"/>
        <v>0</v>
      </c>
      <c r="AM316" s="262">
        <f t="shared" si="1094"/>
        <v>0</v>
      </c>
      <c r="AN316" s="167"/>
      <c r="AO316" s="167"/>
      <c r="AP316" s="262">
        <f t="shared" si="1095"/>
        <v>0</v>
      </c>
      <c r="AQ316" s="167"/>
      <c r="AR316" s="167"/>
      <c r="AS316" s="262">
        <f t="shared" si="1096"/>
        <v>0</v>
      </c>
      <c r="AT316" s="167">
        <v>0</v>
      </c>
      <c r="AU316" s="167"/>
      <c r="AV316" s="166">
        <f t="shared" si="1322"/>
        <v>0</v>
      </c>
      <c r="AW316" s="262">
        <f t="shared" si="1097"/>
        <v>0</v>
      </c>
      <c r="AX316" s="167"/>
      <c r="AY316" s="167"/>
      <c r="AZ316" s="166">
        <f t="shared" si="1098"/>
        <v>0</v>
      </c>
      <c r="BA316" s="262">
        <f t="shared" si="1099"/>
        <v>0</v>
      </c>
      <c r="BB316" s="167"/>
      <c r="BC316" s="167"/>
    </row>
    <row r="317" spans="1:55" ht="13.8" outlineLevel="3">
      <c r="A317" s="131"/>
      <c r="B317" s="20"/>
      <c r="D317" s="19"/>
      <c r="E317" s="63"/>
      <c r="F317" s="136" t="s">
        <v>1025</v>
      </c>
      <c r="G317" s="27" t="s">
        <v>783</v>
      </c>
      <c r="H317" s="164">
        <f t="shared" si="1221"/>
        <v>50000</v>
      </c>
      <c r="I317" s="260">
        <f t="shared" ref="I317" si="1369">SUM(J317:M317)</f>
        <v>0</v>
      </c>
      <c r="J317" s="167"/>
      <c r="K317" s="264"/>
      <c r="L317" s="264"/>
      <c r="M317" s="264"/>
      <c r="N317" s="166">
        <f t="shared" si="1218"/>
        <v>0</v>
      </c>
      <c r="O317" s="262">
        <f t="shared" si="1219"/>
        <v>0</v>
      </c>
      <c r="P317" s="167"/>
      <c r="Q317" s="167"/>
      <c r="R317" s="262">
        <f t="shared" si="1220"/>
        <v>0</v>
      </c>
      <c r="S317" s="167"/>
      <c r="T317" s="167"/>
      <c r="U317" s="166">
        <f t="shared" si="1253"/>
        <v>0</v>
      </c>
      <c r="V317" s="262">
        <f t="shared" ref="V317:V320" si="1370">SUM(W317:X317)</f>
        <v>0</v>
      </c>
      <c r="W317" s="167">
        <v>0</v>
      </c>
      <c r="X317" s="167"/>
      <c r="Y317" s="262">
        <f t="shared" ref="Y317:Y320" si="1371">SUM(Z317:AA317)</f>
        <v>0</v>
      </c>
      <c r="Z317" s="167"/>
      <c r="AA317" s="167"/>
      <c r="AB317" s="262">
        <f t="shared" ref="AB317:AB320" si="1372">SUM(AC317:AD317)</f>
        <v>0</v>
      </c>
      <c r="AC317" s="167"/>
      <c r="AD317" s="167"/>
      <c r="AE317" s="262">
        <f t="shared" ref="AE317:AE320" si="1373">SUM(AF317:AG317)</f>
        <v>0</v>
      </c>
      <c r="AF317" s="167"/>
      <c r="AG317" s="167"/>
      <c r="AH317" s="166">
        <f t="shared" ref="AH317:AH324" si="1374">SUM(AI317)</f>
        <v>0</v>
      </c>
      <c r="AI317" s="262">
        <f t="shared" ref="AI317" si="1375">SUM(AJ317:AK317)</f>
        <v>0</v>
      </c>
      <c r="AJ317" s="167">
        <v>0</v>
      </c>
      <c r="AK317" s="167"/>
      <c r="AL317" s="166">
        <f t="shared" ref="AL317" si="1376">SUM(AM317,AS317,AP317)</f>
        <v>0</v>
      </c>
      <c r="AM317" s="262">
        <f t="shared" si="1094"/>
        <v>0</v>
      </c>
      <c r="AN317" s="167"/>
      <c r="AO317" s="167"/>
      <c r="AP317" s="262">
        <f t="shared" ref="AP317:AP324" si="1377">SUM(AQ317:AR317)</f>
        <v>0</v>
      </c>
      <c r="AQ317" s="167"/>
      <c r="AR317" s="167"/>
      <c r="AS317" s="262">
        <f t="shared" ref="AS317:AS318" si="1378">SUM(AT317:AU317)</f>
        <v>0</v>
      </c>
      <c r="AT317" s="167"/>
      <c r="AU317" s="167"/>
      <c r="AV317" s="166">
        <f t="shared" si="1322"/>
        <v>50000</v>
      </c>
      <c r="AW317" s="262">
        <f t="shared" ref="AW317" si="1379">SUM(AX317:AY317)</f>
        <v>50000</v>
      </c>
      <c r="AX317" s="167">
        <v>50000</v>
      </c>
      <c r="AY317" s="167"/>
      <c r="AZ317" s="166">
        <f t="shared" ref="AZ317:AZ318" si="1380">SUM(BA317)</f>
        <v>0</v>
      </c>
      <c r="BA317" s="262">
        <f t="shared" ref="BA317:BA318" si="1381">SUM(BB317:BC317)</f>
        <v>0</v>
      </c>
      <c r="BB317" s="167"/>
      <c r="BC317" s="167"/>
    </row>
    <row r="318" spans="1:55" ht="13.8" outlineLevel="3">
      <c r="A318" s="131"/>
      <c r="B318" s="20"/>
      <c r="D318" s="19"/>
      <c r="E318" s="63"/>
      <c r="F318" s="136" t="s">
        <v>1030</v>
      </c>
      <c r="G318" s="27" t="s">
        <v>949</v>
      </c>
      <c r="H318" s="164">
        <f t="shared" ref="H318:H323" si="1382">SUM(I318,U318,AH318,AL318,AV318,AZ318,N318)</f>
        <v>10617000</v>
      </c>
      <c r="I318" s="260">
        <f t="shared" ref="I318:I323" si="1383">SUM(J318:M318)</f>
        <v>0</v>
      </c>
      <c r="J318" s="167"/>
      <c r="K318" s="264"/>
      <c r="L318" s="264"/>
      <c r="M318" s="264"/>
      <c r="N318" s="166">
        <f t="shared" si="1218"/>
        <v>1260000</v>
      </c>
      <c r="O318" s="262">
        <f t="shared" si="1219"/>
        <v>540000</v>
      </c>
      <c r="P318" s="167">
        <v>540000</v>
      </c>
      <c r="Q318" s="167"/>
      <c r="R318" s="262">
        <f t="shared" si="1220"/>
        <v>720000</v>
      </c>
      <c r="S318" s="167">
        <v>720000</v>
      </c>
      <c r="T318" s="167"/>
      <c r="U318" s="166">
        <f t="shared" si="1253"/>
        <v>5310000</v>
      </c>
      <c r="V318" s="262">
        <f t="shared" si="1370"/>
        <v>1200000</v>
      </c>
      <c r="W318" s="167">
        <v>1200000</v>
      </c>
      <c r="X318" s="167"/>
      <c r="Y318" s="262">
        <f t="shared" si="1371"/>
        <v>1440000</v>
      </c>
      <c r="Z318" s="167">
        <v>1440000</v>
      </c>
      <c r="AA318" s="167"/>
      <c r="AB318" s="262">
        <f t="shared" si="1372"/>
        <v>1386000</v>
      </c>
      <c r="AC318" s="167">
        <v>1386000</v>
      </c>
      <c r="AD318" s="167"/>
      <c r="AE318" s="262">
        <f t="shared" si="1373"/>
        <v>1284000</v>
      </c>
      <c r="AF318" s="167">
        <v>1284000</v>
      </c>
      <c r="AG318" s="167"/>
      <c r="AH318" s="166">
        <f t="shared" si="1374"/>
        <v>147000</v>
      </c>
      <c r="AI318" s="262">
        <f t="shared" ref="AI318:AI324" si="1384">SUM(AJ318:AK318)</f>
        <v>147000</v>
      </c>
      <c r="AJ318" s="167">
        <v>147000</v>
      </c>
      <c r="AK318" s="167"/>
      <c r="AL318" s="166">
        <f t="shared" ref="AL318:AL324" si="1385">SUM(AM318,AS318,AP318)</f>
        <v>1964000</v>
      </c>
      <c r="AM318" s="262">
        <f t="shared" si="1094"/>
        <v>696000</v>
      </c>
      <c r="AN318" s="167">
        <v>696000</v>
      </c>
      <c r="AO318" s="167"/>
      <c r="AP318" s="262">
        <f t="shared" si="1377"/>
        <v>644000</v>
      </c>
      <c r="AQ318" s="167">
        <v>644000</v>
      </c>
      <c r="AR318" s="167"/>
      <c r="AS318" s="262">
        <f t="shared" si="1378"/>
        <v>624000</v>
      </c>
      <c r="AT318" s="167">
        <v>624000</v>
      </c>
      <c r="AU318" s="167"/>
      <c r="AV318" s="166">
        <f t="shared" ref="AV318:AV320" si="1386">SUM(AW318)</f>
        <v>1390000</v>
      </c>
      <c r="AW318" s="262">
        <f t="shared" ref="AW318:AW320" si="1387">SUM(AX318:AY318)</f>
        <v>1390000</v>
      </c>
      <c r="AX318" s="167">
        <v>1390000</v>
      </c>
      <c r="AY318" s="167"/>
      <c r="AZ318" s="166">
        <f t="shared" si="1380"/>
        <v>546000</v>
      </c>
      <c r="BA318" s="262">
        <f t="shared" si="1381"/>
        <v>546000</v>
      </c>
      <c r="BB318" s="167">
        <v>546000</v>
      </c>
      <c r="BC318" s="167"/>
    </row>
    <row r="319" spans="1:55" s="398" customFormat="1" ht="13.8" outlineLevel="3">
      <c r="A319" s="399"/>
      <c r="B319" s="400"/>
      <c r="D319" s="401"/>
      <c r="E319" s="402"/>
      <c r="F319" s="136" t="s">
        <v>1031</v>
      </c>
      <c r="G319" s="27" t="s">
        <v>997</v>
      </c>
      <c r="H319" s="164">
        <f t="shared" si="1382"/>
        <v>0</v>
      </c>
      <c r="I319" s="260">
        <f t="shared" si="1383"/>
        <v>0</v>
      </c>
      <c r="J319" s="167"/>
      <c r="K319" s="264"/>
      <c r="L319" s="264"/>
      <c r="M319" s="264"/>
      <c r="N319" s="166">
        <f t="shared" si="1218"/>
        <v>0</v>
      </c>
      <c r="O319" s="262">
        <f t="shared" si="1219"/>
        <v>0</v>
      </c>
      <c r="P319" s="167"/>
      <c r="Q319" s="167"/>
      <c r="R319" s="262">
        <f t="shared" si="1220"/>
        <v>0</v>
      </c>
      <c r="S319" s="167"/>
      <c r="T319" s="167"/>
      <c r="U319" s="166">
        <f t="shared" si="1253"/>
        <v>0</v>
      </c>
      <c r="V319" s="262">
        <f t="shared" si="1370"/>
        <v>0</v>
      </c>
      <c r="W319" s="167"/>
      <c r="X319" s="167"/>
      <c r="Y319" s="262">
        <f t="shared" si="1371"/>
        <v>0</v>
      </c>
      <c r="Z319" s="167"/>
      <c r="AA319" s="167"/>
      <c r="AB319" s="262">
        <f t="shared" si="1372"/>
        <v>0</v>
      </c>
      <c r="AC319" s="167"/>
      <c r="AD319" s="167"/>
      <c r="AE319" s="262">
        <f t="shared" si="1373"/>
        <v>0</v>
      </c>
      <c r="AF319" s="167"/>
      <c r="AG319" s="167"/>
      <c r="AH319" s="166">
        <f t="shared" si="1374"/>
        <v>0</v>
      </c>
      <c r="AI319" s="262">
        <f t="shared" si="1384"/>
        <v>0</v>
      </c>
      <c r="AJ319" s="167"/>
      <c r="AK319" s="167"/>
      <c r="AL319" s="166">
        <f t="shared" si="1385"/>
        <v>0</v>
      </c>
      <c r="AM319" s="262">
        <f t="shared" si="1094"/>
        <v>0</v>
      </c>
      <c r="AN319" s="167"/>
      <c r="AO319" s="167"/>
      <c r="AP319" s="262">
        <f t="shared" si="1377"/>
        <v>0</v>
      </c>
      <c r="AQ319" s="167"/>
      <c r="AR319" s="167"/>
      <c r="AS319" s="262"/>
      <c r="AT319" s="167"/>
      <c r="AU319" s="167"/>
      <c r="AV319" s="166">
        <f t="shared" si="1386"/>
        <v>0</v>
      </c>
      <c r="AW319" s="262">
        <f t="shared" si="1387"/>
        <v>0</v>
      </c>
      <c r="AX319" s="167"/>
      <c r="AY319" s="167"/>
      <c r="AZ319" s="166"/>
      <c r="BA319" s="262"/>
      <c r="BB319" s="167"/>
      <c r="BC319" s="167"/>
    </row>
    <row r="320" spans="1:55" s="398" customFormat="1" ht="13.8" outlineLevel="3">
      <c r="A320" s="399"/>
      <c r="B320" s="400"/>
      <c r="D320" s="401"/>
      <c r="E320" s="402"/>
      <c r="F320" s="136" t="s">
        <v>1032</v>
      </c>
      <c r="G320" s="27" t="s">
        <v>1033</v>
      </c>
      <c r="H320" s="164">
        <f t="shared" si="1382"/>
        <v>0</v>
      </c>
      <c r="I320" s="260">
        <f t="shared" si="1383"/>
        <v>0</v>
      </c>
      <c r="J320" s="167"/>
      <c r="K320" s="264"/>
      <c r="L320" s="264"/>
      <c r="M320" s="264"/>
      <c r="N320" s="166">
        <f t="shared" si="1218"/>
        <v>0</v>
      </c>
      <c r="O320" s="262">
        <f t="shared" si="1219"/>
        <v>0</v>
      </c>
      <c r="P320" s="167"/>
      <c r="Q320" s="167"/>
      <c r="R320" s="262">
        <f t="shared" si="1220"/>
        <v>0</v>
      </c>
      <c r="S320" s="167"/>
      <c r="T320" s="167"/>
      <c r="U320" s="166">
        <f t="shared" si="1253"/>
        <v>0</v>
      </c>
      <c r="V320" s="262">
        <f t="shared" si="1370"/>
        <v>0</v>
      </c>
      <c r="W320" s="167"/>
      <c r="X320" s="167"/>
      <c r="Y320" s="262">
        <f t="shared" si="1371"/>
        <v>0</v>
      </c>
      <c r="Z320" s="167"/>
      <c r="AA320" s="167"/>
      <c r="AB320" s="262">
        <f t="shared" si="1372"/>
        <v>0</v>
      </c>
      <c r="AC320" s="167"/>
      <c r="AD320" s="167"/>
      <c r="AE320" s="262">
        <f t="shared" si="1373"/>
        <v>0</v>
      </c>
      <c r="AF320" s="167"/>
      <c r="AG320" s="167"/>
      <c r="AH320" s="166">
        <f t="shared" si="1374"/>
        <v>0</v>
      </c>
      <c r="AI320" s="262">
        <f t="shared" si="1384"/>
        <v>0</v>
      </c>
      <c r="AJ320" s="167"/>
      <c r="AK320" s="167"/>
      <c r="AL320" s="166">
        <f t="shared" si="1385"/>
        <v>0</v>
      </c>
      <c r="AM320" s="262">
        <f t="shared" si="1094"/>
        <v>0</v>
      </c>
      <c r="AN320" s="167"/>
      <c r="AO320" s="167"/>
      <c r="AP320" s="262">
        <f t="shared" si="1377"/>
        <v>0</v>
      </c>
      <c r="AQ320" s="167"/>
      <c r="AR320" s="167"/>
      <c r="AS320" s="262"/>
      <c r="AT320" s="167"/>
      <c r="AU320" s="167"/>
      <c r="AV320" s="166">
        <f t="shared" si="1386"/>
        <v>0</v>
      </c>
      <c r="AW320" s="262">
        <f t="shared" si="1387"/>
        <v>0</v>
      </c>
      <c r="AX320" s="167"/>
      <c r="AY320" s="167"/>
      <c r="AZ320" s="166"/>
      <c r="BA320" s="262"/>
      <c r="BB320" s="167"/>
      <c r="BC320" s="167"/>
    </row>
    <row r="321" spans="1:55" s="398" customFormat="1" ht="13.8" outlineLevel="3">
      <c r="A321" s="399"/>
      <c r="B321" s="400"/>
      <c r="D321" s="401"/>
      <c r="E321" s="402"/>
      <c r="F321" s="136" t="s">
        <v>1034</v>
      </c>
      <c r="G321" s="27" t="s">
        <v>1035</v>
      </c>
      <c r="H321" s="164">
        <f t="shared" ref="H321" si="1388">SUM(I321,U321,AH321,AL321,AV321,AZ321,N321)</f>
        <v>0</v>
      </c>
      <c r="I321" s="260">
        <f t="shared" ref="I321" si="1389">SUM(J321:M321)</f>
        <v>0</v>
      </c>
      <c r="J321" s="167"/>
      <c r="K321" s="264"/>
      <c r="L321" s="264"/>
      <c r="M321" s="264"/>
      <c r="N321" s="166">
        <f t="shared" si="1218"/>
        <v>0</v>
      </c>
      <c r="O321" s="262">
        <f t="shared" si="1219"/>
        <v>0</v>
      </c>
      <c r="P321" s="167"/>
      <c r="Q321" s="167"/>
      <c r="R321" s="262">
        <f t="shared" si="1220"/>
        <v>0</v>
      </c>
      <c r="S321" s="167"/>
      <c r="T321" s="167"/>
      <c r="U321" s="166">
        <f t="shared" ref="U321" si="1390">SUM(V321,Y321,AB321,AE321)</f>
        <v>0</v>
      </c>
      <c r="V321" s="262">
        <f t="shared" ref="V321" si="1391">SUM(W321:X321)</f>
        <v>0</v>
      </c>
      <c r="W321" s="167"/>
      <c r="X321" s="167"/>
      <c r="Y321" s="262">
        <f t="shared" ref="Y321" si="1392">SUM(Z321:AA321)</f>
        <v>0</v>
      </c>
      <c r="Z321" s="167"/>
      <c r="AA321" s="167"/>
      <c r="AB321" s="262">
        <f t="shared" ref="AB321" si="1393">SUM(AC321:AD321)</f>
        <v>0</v>
      </c>
      <c r="AC321" s="167"/>
      <c r="AD321" s="167"/>
      <c r="AE321" s="262">
        <f t="shared" ref="AE321" si="1394">SUM(AF321:AG321)</f>
        <v>0</v>
      </c>
      <c r="AF321" s="167"/>
      <c r="AG321" s="167"/>
      <c r="AH321" s="166">
        <f t="shared" ref="AH321" si="1395">SUM(AI321)</f>
        <v>0</v>
      </c>
      <c r="AI321" s="262">
        <f t="shared" ref="AI321" si="1396">SUM(AJ321:AK321)</f>
        <v>0</v>
      </c>
      <c r="AJ321" s="167"/>
      <c r="AK321" s="167"/>
      <c r="AL321" s="166">
        <f t="shared" ref="AL321" si="1397">SUM(AM321,AS321,AP321)</f>
        <v>0</v>
      </c>
      <c r="AM321" s="262">
        <f t="shared" ref="AM321" si="1398">SUM(AN321:AO321)</f>
        <v>0</v>
      </c>
      <c r="AN321" s="167"/>
      <c r="AO321" s="167"/>
      <c r="AP321" s="262">
        <f t="shared" ref="AP321" si="1399">SUM(AQ321:AR321)</f>
        <v>0</v>
      </c>
      <c r="AQ321" s="167"/>
      <c r="AR321" s="167"/>
      <c r="AS321" s="262"/>
      <c r="AT321" s="167"/>
      <c r="AU321" s="167"/>
      <c r="AV321" s="166">
        <f t="shared" ref="AV321" si="1400">SUM(AW321)</f>
        <v>0</v>
      </c>
      <c r="AW321" s="262">
        <f t="shared" ref="AW321" si="1401">SUM(AX321:AY321)</f>
        <v>0</v>
      </c>
      <c r="AX321" s="167"/>
      <c r="AY321" s="167"/>
      <c r="AZ321" s="166"/>
      <c r="BA321" s="262"/>
      <c r="BB321" s="167"/>
      <c r="BC321" s="167"/>
    </row>
    <row r="322" spans="1:55" s="398" customFormat="1" ht="13.8" outlineLevel="3">
      <c r="A322" s="399"/>
      <c r="B322" s="400"/>
      <c r="D322" s="401"/>
      <c r="E322" s="402"/>
      <c r="F322" s="136" t="s">
        <v>1037</v>
      </c>
      <c r="G322" s="27" t="s">
        <v>1036</v>
      </c>
      <c r="H322" s="164">
        <f t="shared" ref="H322" si="1402">SUM(I322,U322,AH322,AL322,AV322,AZ322,N322)</f>
        <v>0</v>
      </c>
      <c r="I322" s="260">
        <f t="shared" ref="I322" si="1403">SUM(J322:M322)</f>
        <v>0</v>
      </c>
      <c r="J322" s="167"/>
      <c r="K322" s="264"/>
      <c r="L322" s="264"/>
      <c r="M322" s="264"/>
      <c r="N322" s="166">
        <f t="shared" si="1218"/>
        <v>0</v>
      </c>
      <c r="O322" s="262">
        <f t="shared" si="1219"/>
        <v>0</v>
      </c>
      <c r="P322" s="167"/>
      <c r="Q322" s="167"/>
      <c r="R322" s="262">
        <f t="shared" si="1220"/>
        <v>0</v>
      </c>
      <c r="S322" s="167"/>
      <c r="T322" s="167"/>
      <c r="U322" s="166">
        <f t="shared" ref="U322" si="1404">SUM(V322,Y322,AB322,AE322)</f>
        <v>0</v>
      </c>
      <c r="V322" s="262">
        <f t="shared" ref="V322" si="1405">SUM(W322:X322)</f>
        <v>0</v>
      </c>
      <c r="W322" s="167"/>
      <c r="X322" s="167"/>
      <c r="Y322" s="262">
        <f t="shared" ref="Y322" si="1406">SUM(Z322:AA322)</f>
        <v>0</v>
      </c>
      <c r="Z322" s="167"/>
      <c r="AA322" s="167"/>
      <c r="AB322" s="262">
        <f t="shared" ref="AB322" si="1407">SUM(AC322:AD322)</f>
        <v>0</v>
      </c>
      <c r="AC322" s="167"/>
      <c r="AD322" s="167"/>
      <c r="AE322" s="262">
        <f t="shared" ref="AE322" si="1408">SUM(AF322:AG322)</f>
        <v>0</v>
      </c>
      <c r="AF322" s="167"/>
      <c r="AG322" s="167"/>
      <c r="AH322" s="166">
        <f t="shared" ref="AH322" si="1409">SUM(AI322)</f>
        <v>0</v>
      </c>
      <c r="AI322" s="262">
        <f t="shared" ref="AI322" si="1410">SUM(AJ322:AK322)</f>
        <v>0</v>
      </c>
      <c r="AJ322" s="167"/>
      <c r="AK322" s="167"/>
      <c r="AL322" s="166">
        <f t="shared" ref="AL322" si="1411">SUM(AM322,AS322,AP322)</f>
        <v>0</v>
      </c>
      <c r="AM322" s="262">
        <f t="shared" ref="AM322" si="1412">SUM(AN322:AO322)</f>
        <v>0</v>
      </c>
      <c r="AN322" s="167"/>
      <c r="AO322" s="167"/>
      <c r="AP322" s="262">
        <f t="shared" ref="AP322" si="1413">SUM(AQ322:AR322)</f>
        <v>0</v>
      </c>
      <c r="AQ322" s="167"/>
      <c r="AR322" s="167"/>
      <c r="AS322" s="262"/>
      <c r="AT322" s="167"/>
      <c r="AU322" s="167"/>
      <c r="AV322" s="166">
        <f t="shared" ref="AV322" si="1414">SUM(AW322)</f>
        <v>0</v>
      </c>
      <c r="AW322" s="262">
        <f t="shared" ref="AW322" si="1415">SUM(AX322:AY322)</f>
        <v>0</v>
      </c>
      <c r="AX322" s="167"/>
      <c r="AY322" s="167"/>
      <c r="AZ322" s="166"/>
      <c r="BA322" s="262"/>
      <c r="BB322" s="167"/>
      <c r="BC322" s="167"/>
    </row>
    <row r="323" spans="1:55" ht="13.8" outlineLevel="3">
      <c r="A323" s="131"/>
      <c r="B323" s="20"/>
      <c r="D323" s="19"/>
      <c r="E323" s="63"/>
      <c r="F323" s="136" t="s">
        <v>685</v>
      </c>
      <c r="G323" s="27" t="s">
        <v>917</v>
      </c>
      <c r="H323" s="164">
        <f t="shared" si="1382"/>
        <v>94000</v>
      </c>
      <c r="I323" s="260">
        <f t="shared" si="1383"/>
        <v>0</v>
      </c>
      <c r="J323" s="167">
        <v>0</v>
      </c>
      <c r="K323" s="264"/>
      <c r="L323" s="264"/>
      <c r="M323" s="264"/>
      <c r="N323" s="166">
        <f t="shared" si="1218"/>
        <v>0</v>
      </c>
      <c r="O323" s="262">
        <f t="shared" si="1219"/>
        <v>0</v>
      </c>
      <c r="P323" s="167">
        <v>0</v>
      </c>
      <c r="Q323" s="167">
        <v>0</v>
      </c>
      <c r="R323" s="262">
        <f t="shared" si="1220"/>
        <v>0</v>
      </c>
      <c r="S323" s="167">
        <v>0</v>
      </c>
      <c r="T323" s="167">
        <v>0</v>
      </c>
      <c r="U323" s="166">
        <f t="shared" si="1253"/>
        <v>0</v>
      </c>
      <c r="V323" s="262">
        <f t="shared" si="1087"/>
        <v>0</v>
      </c>
      <c r="W323" s="167"/>
      <c r="X323" s="167"/>
      <c r="Y323" s="262">
        <f t="shared" si="1088"/>
        <v>0</v>
      </c>
      <c r="Z323" s="167"/>
      <c r="AA323" s="167"/>
      <c r="AB323" s="262">
        <f t="shared" si="1089"/>
        <v>0</v>
      </c>
      <c r="AC323" s="167"/>
      <c r="AD323" s="167"/>
      <c r="AE323" s="262">
        <f t="shared" si="1090"/>
        <v>0</v>
      </c>
      <c r="AF323" s="167"/>
      <c r="AG323" s="167"/>
      <c r="AH323" s="166">
        <f t="shared" si="1374"/>
        <v>10000</v>
      </c>
      <c r="AI323" s="262">
        <f t="shared" si="1384"/>
        <v>10000</v>
      </c>
      <c r="AJ323" s="167">
        <v>10000</v>
      </c>
      <c r="AK323" s="167"/>
      <c r="AL323" s="166">
        <f t="shared" si="1385"/>
        <v>80000</v>
      </c>
      <c r="AM323" s="262">
        <f t="shared" si="1094"/>
        <v>50000</v>
      </c>
      <c r="AN323" s="167">
        <v>50000</v>
      </c>
      <c r="AO323" s="167"/>
      <c r="AP323" s="262">
        <f t="shared" si="1377"/>
        <v>0</v>
      </c>
      <c r="AQ323" s="167"/>
      <c r="AR323" s="167"/>
      <c r="AS323" s="262">
        <f t="shared" si="1096"/>
        <v>30000</v>
      </c>
      <c r="AT323" s="167">
        <v>30000</v>
      </c>
      <c r="AU323" s="167"/>
      <c r="AV323" s="166">
        <f t="shared" si="1322"/>
        <v>4000</v>
      </c>
      <c r="AW323" s="262">
        <f t="shared" si="1097"/>
        <v>4000</v>
      </c>
      <c r="AX323" s="167">
        <v>4000</v>
      </c>
      <c r="AY323" s="167"/>
      <c r="AZ323" s="166">
        <f t="shared" si="1098"/>
        <v>0</v>
      </c>
      <c r="BA323" s="262">
        <f t="shared" si="1099"/>
        <v>0</v>
      </c>
      <c r="BB323" s="167"/>
      <c r="BC323" s="167"/>
    </row>
    <row r="324" spans="1:55" ht="13.8" outlineLevel="1">
      <c r="A324" s="131"/>
      <c r="B324" s="20"/>
      <c r="D324" s="22" t="s">
        <v>465</v>
      </c>
      <c r="E324" s="30" t="s">
        <v>115</v>
      </c>
      <c r="F324" s="22"/>
      <c r="G324" s="30"/>
      <c r="H324" s="164">
        <f t="shared" si="1221"/>
        <v>185000</v>
      </c>
      <c r="I324" s="268">
        <f t="shared" si="1086"/>
        <v>175000</v>
      </c>
      <c r="J324" s="169">
        <f>SUM(J325:J329)</f>
        <v>40000</v>
      </c>
      <c r="K324" s="169">
        <f>SUM(K325:K329)</f>
        <v>30000</v>
      </c>
      <c r="L324" s="504">
        <f>SUM(L325:L329)</f>
        <v>0</v>
      </c>
      <c r="M324" s="504">
        <f>SUM(M325:M329)</f>
        <v>105000</v>
      </c>
      <c r="N324" s="166">
        <f t="shared" si="1218"/>
        <v>0</v>
      </c>
      <c r="O324" s="262">
        <f t="shared" si="1219"/>
        <v>0</v>
      </c>
      <c r="P324" s="568">
        <f>SUM(P325:P329)</f>
        <v>0</v>
      </c>
      <c r="Q324" s="568">
        <f>SUM(Q325:Q329)</f>
        <v>0</v>
      </c>
      <c r="R324" s="262">
        <f t="shared" si="1220"/>
        <v>0</v>
      </c>
      <c r="S324" s="568">
        <f>SUM(S325:S329)</f>
        <v>0</v>
      </c>
      <c r="T324" s="568">
        <f>SUM(T325:T329)</f>
        <v>0</v>
      </c>
      <c r="U324" s="166">
        <f t="shared" si="1253"/>
        <v>0</v>
      </c>
      <c r="V324" s="262">
        <f t="shared" si="1087"/>
        <v>0</v>
      </c>
      <c r="W324" s="568">
        <f>SUM(W325:W329)</f>
        <v>0</v>
      </c>
      <c r="X324" s="568">
        <f>SUM(X325:X329)</f>
        <v>0</v>
      </c>
      <c r="Y324" s="262">
        <f t="shared" si="1088"/>
        <v>0</v>
      </c>
      <c r="Z324" s="568">
        <f>SUM(Z325:Z329)</f>
        <v>0</v>
      </c>
      <c r="AA324" s="568">
        <f>SUM(AA325:AA329)</f>
        <v>0</v>
      </c>
      <c r="AB324" s="262">
        <f t="shared" si="1089"/>
        <v>0</v>
      </c>
      <c r="AC324" s="568">
        <f>SUM(AC325:AC329)</f>
        <v>0</v>
      </c>
      <c r="AD324" s="568">
        <f>SUM(AD325:AD329)</f>
        <v>0</v>
      </c>
      <c r="AE324" s="262">
        <f t="shared" si="1090"/>
        <v>0</v>
      </c>
      <c r="AF324" s="568">
        <f>SUM(AF325:AF329)</f>
        <v>0</v>
      </c>
      <c r="AG324" s="568">
        <f>SUM(AG325:AG329)</f>
        <v>0</v>
      </c>
      <c r="AH324" s="166">
        <f t="shared" si="1374"/>
        <v>0</v>
      </c>
      <c r="AI324" s="262">
        <f t="shared" si="1384"/>
        <v>0</v>
      </c>
      <c r="AJ324" s="568">
        <f>SUM(AJ325:AJ329)</f>
        <v>0</v>
      </c>
      <c r="AK324" s="568">
        <f>SUM(AK325:AK329)</f>
        <v>0</v>
      </c>
      <c r="AL324" s="166">
        <f t="shared" si="1385"/>
        <v>0</v>
      </c>
      <c r="AM324" s="262">
        <f t="shared" si="1094"/>
        <v>0</v>
      </c>
      <c r="AN324" s="568">
        <f>SUM(AN325:AN329)</f>
        <v>0</v>
      </c>
      <c r="AO324" s="568">
        <f>SUM(AO325:AO329)</f>
        <v>0</v>
      </c>
      <c r="AP324" s="262">
        <f t="shared" si="1377"/>
        <v>0</v>
      </c>
      <c r="AQ324" s="568">
        <f>SUM(AQ325:AQ329)</f>
        <v>0</v>
      </c>
      <c r="AR324" s="568">
        <f>SUM(AR325:AR329)</f>
        <v>0</v>
      </c>
      <c r="AS324" s="262">
        <f t="shared" si="1096"/>
        <v>0</v>
      </c>
      <c r="AT324" s="568">
        <f>SUM(AT325:AT329)</f>
        <v>0</v>
      </c>
      <c r="AU324" s="568">
        <f>SUM(AU325:AU329)</f>
        <v>0</v>
      </c>
      <c r="AV324" s="166">
        <f t="shared" si="1322"/>
        <v>5000</v>
      </c>
      <c r="AW324" s="262">
        <f t="shared" si="1097"/>
        <v>5000</v>
      </c>
      <c r="AX324" s="568">
        <f>SUM(AX325:AX329)</f>
        <v>5000</v>
      </c>
      <c r="AY324" s="568">
        <f>SUM(AY325:AY329)</f>
        <v>0</v>
      </c>
      <c r="AZ324" s="166">
        <f t="shared" si="1098"/>
        <v>5000</v>
      </c>
      <c r="BA324" s="262">
        <f t="shared" si="1099"/>
        <v>5000</v>
      </c>
      <c r="BB324" s="568">
        <f>SUM(BB325:BB329)</f>
        <v>5000</v>
      </c>
      <c r="BC324" s="568">
        <f>SUM(BC325:BC329)</f>
        <v>0</v>
      </c>
    </row>
    <row r="325" spans="1:55" ht="13.8" outlineLevel="3">
      <c r="A325" s="131"/>
      <c r="B325" s="20"/>
      <c r="D325" s="19"/>
      <c r="E325" s="63"/>
      <c r="F325" s="136" t="s">
        <v>1009</v>
      </c>
      <c r="G325" s="27" t="s">
        <v>1010</v>
      </c>
      <c r="H325" s="164">
        <f t="shared" si="1221"/>
        <v>105000</v>
      </c>
      <c r="I325" s="260">
        <f t="shared" si="1086"/>
        <v>105000</v>
      </c>
      <c r="J325" s="167"/>
      <c r="K325" s="264"/>
      <c r="L325" s="264"/>
      <c r="M325" s="264">
        <v>105000</v>
      </c>
      <c r="N325" s="166">
        <f t="shared" si="1218"/>
        <v>0</v>
      </c>
      <c r="O325" s="262">
        <f t="shared" si="1219"/>
        <v>0</v>
      </c>
      <c r="P325" s="167"/>
      <c r="Q325" s="167"/>
      <c r="R325" s="262">
        <f t="shared" si="1220"/>
        <v>0</v>
      </c>
      <c r="S325" s="167"/>
      <c r="T325" s="167"/>
      <c r="U325" s="166">
        <f t="shared" si="1253"/>
        <v>0</v>
      </c>
      <c r="V325" s="262">
        <f t="shared" si="1087"/>
        <v>0</v>
      </c>
      <c r="W325" s="167"/>
      <c r="X325" s="167"/>
      <c r="Y325" s="262">
        <f t="shared" si="1088"/>
        <v>0</v>
      </c>
      <c r="Z325" s="167"/>
      <c r="AA325" s="167"/>
      <c r="AB325" s="262">
        <f t="shared" si="1089"/>
        <v>0</v>
      </c>
      <c r="AC325" s="167"/>
      <c r="AD325" s="167"/>
      <c r="AE325" s="262">
        <f t="shared" si="1090"/>
        <v>0</v>
      </c>
      <c r="AF325" s="167"/>
      <c r="AG325" s="167"/>
      <c r="AH325" s="166">
        <f t="shared" si="1091"/>
        <v>0</v>
      </c>
      <c r="AI325" s="262">
        <f t="shared" si="1092"/>
        <v>0</v>
      </c>
      <c r="AJ325" s="167"/>
      <c r="AK325" s="167"/>
      <c r="AL325" s="166">
        <f t="shared" si="1093"/>
        <v>0</v>
      </c>
      <c r="AM325" s="262">
        <f t="shared" si="1094"/>
        <v>0</v>
      </c>
      <c r="AN325" s="167"/>
      <c r="AO325" s="167"/>
      <c r="AP325" s="262">
        <f t="shared" si="1095"/>
        <v>0</v>
      </c>
      <c r="AQ325" s="167"/>
      <c r="AR325" s="167"/>
      <c r="AS325" s="262">
        <f t="shared" si="1096"/>
        <v>0</v>
      </c>
      <c r="AT325" s="167"/>
      <c r="AU325" s="167"/>
      <c r="AV325" s="166">
        <f t="shared" si="1322"/>
        <v>0</v>
      </c>
      <c r="AW325" s="262">
        <f t="shared" si="1097"/>
        <v>0</v>
      </c>
      <c r="AX325" s="167"/>
      <c r="AY325" s="167"/>
      <c r="AZ325" s="166">
        <f t="shared" si="1098"/>
        <v>0</v>
      </c>
      <c r="BA325" s="262">
        <f t="shared" si="1099"/>
        <v>0</v>
      </c>
      <c r="BB325" s="167"/>
      <c r="BC325" s="167"/>
    </row>
    <row r="326" spans="1:55" ht="13.8" outlineLevel="3">
      <c r="A326" s="131"/>
      <c r="B326" s="20"/>
      <c r="D326" s="19"/>
      <c r="E326" s="63"/>
      <c r="F326" s="136" t="s">
        <v>1011</v>
      </c>
      <c r="G326" s="27" t="s">
        <v>784</v>
      </c>
      <c r="H326" s="164">
        <f t="shared" ref="H326" si="1416">SUM(I326,U326,AH326,AL326,AV326,AZ326,N326)</f>
        <v>0</v>
      </c>
      <c r="I326" s="260">
        <f t="shared" ref="I326" si="1417">SUM(J326:M326)</f>
        <v>0</v>
      </c>
      <c r="J326" s="167"/>
      <c r="K326" s="264"/>
      <c r="L326" s="264"/>
      <c r="M326" s="264"/>
      <c r="N326" s="166">
        <f t="shared" si="1218"/>
        <v>0</v>
      </c>
      <c r="O326" s="262">
        <f t="shared" si="1219"/>
        <v>0</v>
      </c>
      <c r="P326" s="167"/>
      <c r="Q326" s="167"/>
      <c r="R326" s="262">
        <f t="shared" si="1220"/>
        <v>0</v>
      </c>
      <c r="S326" s="167"/>
      <c r="T326" s="167"/>
      <c r="U326" s="166">
        <f t="shared" ref="U326" si="1418">SUM(V326,Y326,AB326,AE326)</f>
        <v>0</v>
      </c>
      <c r="V326" s="262">
        <f t="shared" ref="V326" si="1419">SUM(W326:X326)</f>
        <v>0</v>
      </c>
      <c r="W326" s="167"/>
      <c r="X326" s="167"/>
      <c r="Y326" s="262">
        <f t="shared" ref="Y326" si="1420">SUM(Z326:AA326)</f>
        <v>0</v>
      </c>
      <c r="Z326" s="167"/>
      <c r="AA326" s="167"/>
      <c r="AB326" s="262">
        <f t="shared" ref="AB326" si="1421">SUM(AC326:AD326)</f>
        <v>0</v>
      </c>
      <c r="AC326" s="167"/>
      <c r="AD326" s="167"/>
      <c r="AE326" s="262">
        <f t="shared" ref="AE326" si="1422">SUM(AF326:AG326)</f>
        <v>0</v>
      </c>
      <c r="AF326" s="167"/>
      <c r="AG326" s="167"/>
      <c r="AH326" s="166">
        <f t="shared" ref="AH326" si="1423">SUM(AI326)</f>
        <v>0</v>
      </c>
      <c r="AI326" s="262">
        <f t="shared" ref="AI326" si="1424">SUM(AJ326:AK326)</f>
        <v>0</v>
      </c>
      <c r="AJ326" s="167"/>
      <c r="AK326" s="167"/>
      <c r="AL326" s="166">
        <f t="shared" ref="AL326" si="1425">SUM(AM326,AS326,AP326)</f>
        <v>0</v>
      </c>
      <c r="AM326" s="262">
        <f t="shared" ref="AM326" si="1426">SUM(AN326:AO326)</f>
        <v>0</v>
      </c>
      <c r="AN326" s="167"/>
      <c r="AO326" s="167"/>
      <c r="AP326" s="262">
        <f t="shared" ref="AP326" si="1427">SUM(AQ326:AR326)</f>
        <v>0</v>
      </c>
      <c r="AQ326" s="167"/>
      <c r="AR326" s="167"/>
      <c r="AS326" s="262">
        <f t="shared" ref="AS326" si="1428">SUM(AT326:AU326)</f>
        <v>0</v>
      </c>
      <c r="AT326" s="167"/>
      <c r="AU326" s="167"/>
      <c r="AV326" s="166">
        <f t="shared" ref="AV326" si="1429">SUM(AW326)</f>
        <v>0</v>
      </c>
      <c r="AW326" s="262">
        <f t="shared" ref="AW326" si="1430">SUM(AX326:AY326)</f>
        <v>0</v>
      </c>
      <c r="AX326" s="167"/>
      <c r="AY326" s="167"/>
      <c r="AZ326" s="166">
        <f t="shared" ref="AZ326" si="1431">SUM(BA326)</f>
        <v>0</v>
      </c>
      <c r="BA326" s="262">
        <f t="shared" ref="BA326" si="1432">SUM(BB326:BC326)</f>
        <v>0</v>
      </c>
      <c r="BB326" s="167"/>
      <c r="BC326" s="167"/>
    </row>
    <row r="327" spans="1:55" ht="13.8" outlineLevel="3">
      <c r="A327" s="131"/>
      <c r="B327" s="20"/>
      <c r="D327" s="19"/>
      <c r="E327" s="63"/>
      <c r="F327" s="136" t="s">
        <v>1012</v>
      </c>
      <c r="G327" s="27" t="s">
        <v>785</v>
      </c>
      <c r="H327" s="164">
        <f t="shared" si="1221"/>
        <v>40000</v>
      </c>
      <c r="I327" s="260">
        <f t="shared" si="1086"/>
        <v>30000</v>
      </c>
      <c r="J327" s="167"/>
      <c r="K327" s="264">
        <v>30000</v>
      </c>
      <c r="L327" s="264"/>
      <c r="M327" s="264"/>
      <c r="N327" s="166">
        <f t="shared" si="1218"/>
        <v>0</v>
      </c>
      <c r="O327" s="262">
        <f t="shared" si="1219"/>
        <v>0</v>
      </c>
      <c r="P327" s="167"/>
      <c r="Q327" s="167"/>
      <c r="R327" s="262">
        <f t="shared" si="1220"/>
        <v>0</v>
      </c>
      <c r="S327" s="167"/>
      <c r="T327" s="167"/>
      <c r="U327" s="166">
        <f t="shared" si="1253"/>
        <v>0</v>
      </c>
      <c r="V327" s="262">
        <f t="shared" si="1087"/>
        <v>0</v>
      </c>
      <c r="W327" s="167"/>
      <c r="X327" s="167"/>
      <c r="Y327" s="262">
        <f t="shared" si="1088"/>
        <v>0</v>
      </c>
      <c r="Z327" s="167"/>
      <c r="AA327" s="167"/>
      <c r="AB327" s="262">
        <f t="shared" si="1089"/>
        <v>0</v>
      </c>
      <c r="AC327" s="167"/>
      <c r="AD327" s="167"/>
      <c r="AE327" s="262">
        <f t="shared" si="1090"/>
        <v>0</v>
      </c>
      <c r="AF327" s="167"/>
      <c r="AG327" s="167"/>
      <c r="AH327" s="166">
        <f t="shared" si="1091"/>
        <v>0</v>
      </c>
      <c r="AI327" s="262">
        <f t="shared" si="1092"/>
        <v>0</v>
      </c>
      <c r="AJ327" s="167"/>
      <c r="AK327" s="167"/>
      <c r="AL327" s="166">
        <f t="shared" si="1093"/>
        <v>0</v>
      </c>
      <c r="AM327" s="262">
        <f t="shared" si="1094"/>
        <v>0</v>
      </c>
      <c r="AN327" s="167"/>
      <c r="AO327" s="167"/>
      <c r="AP327" s="262">
        <f t="shared" si="1095"/>
        <v>0</v>
      </c>
      <c r="AQ327" s="167"/>
      <c r="AR327" s="167"/>
      <c r="AS327" s="262">
        <f t="shared" si="1096"/>
        <v>0</v>
      </c>
      <c r="AT327" s="167"/>
      <c r="AU327" s="167"/>
      <c r="AV327" s="166">
        <f t="shared" si="1322"/>
        <v>5000</v>
      </c>
      <c r="AW327" s="262">
        <f t="shared" si="1097"/>
        <v>5000</v>
      </c>
      <c r="AX327" s="167">
        <v>5000</v>
      </c>
      <c r="AY327" s="167"/>
      <c r="AZ327" s="166">
        <f t="shared" si="1098"/>
        <v>5000</v>
      </c>
      <c r="BA327" s="262">
        <f t="shared" si="1099"/>
        <v>5000</v>
      </c>
      <c r="BB327" s="167">
        <v>5000</v>
      </c>
      <c r="BC327" s="167"/>
    </row>
    <row r="328" spans="1:55" ht="13.8" outlineLevel="3">
      <c r="A328" s="131"/>
      <c r="B328" s="20"/>
      <c r="D328" s="19"/>
      <c r="E328" s="63"/>
      <c r="F328" s="136" t="s">
        <v>1013</v>
      </c>
      <c r="G328" s="27" t="s">
        <v>875</v>
      </c>
      <c r="H328" s="164">
        <f t="shared" si="1221"/>
        <v>0</v>
      </c>
      <c r="I328" s="260">
        <f t="shared" ref="I328" si="1433">SUM(J328:M328)</f>
        <v>0</v>
      </c>
      <c r="J328" s="167"/>
      <c r="K328" s="264"/>
      <c r="L328" s="264"/>
      <c r="M328" s="264"/>
      <c r="N328" s="166">
        <f t="shared" si="1218"/>
        <v>0</v>
      </c>
      <c r="O328" s="262">
        <f t="shared" si="1219"/>
        <v>0</v>
      </c>
      <c r="P328" s="167"/>
      <c r="Q328" s="167"/>
      <c r="R328" s="262">
        <f t="shared" si="1220"/>
        <v>0</v>
      </c>
      <c r="S328" s="167"/>
      <c r="T328" s="167"/>
      <c r="U328" s="166">
        <f t="shared" si="1253"/>
        <v>0</v>
      </c>
      <c r="V328" s="262">
        <f t="shared" ref="V328" si="1434">SUM(W328:X328)</f>
        <v>0</v>
      </c>
      <c r="W328" s="167"/>
      <c r="X328" s="167"/>
      <c r="Y328" s="262">
        <f t="shared" ref="Y328" si="1435">SUM(Z328:AA328)</f>
        <v>0</v>
      </c>
      <c r="Z328" s="167"/>
      <c r="AA328" s="167"/>
      <c r="AB328" s="262">
        <f t="shared" ref="AB328" si="1436">SUM(AC328:AD328)</f>
        <v>0</v>
      </c>
      <c r="AC328" s="167"/>
      <c r="AD328" s="167"/>
      <c r="AE328" s="262">
        <f t="shared" ref="AE328" si="1437">SUM(AF328:AG328)</f>
        <v>0</v>
      </c>
      <c r="AF328" s="167"/>
      <c r="AG328" s="167"/>
      <c r="AH328" s="166">
        <f t="shared" ref="AH328" si="1438">SUM(AI328)</f>
        <v>0</v>
      </c>
      <c r="AI328" s="262">
        <f t="shared" ref="AI328" si="1439">SUM(AJ328:AK328)</f>
        <v>0</v>
      </c>
      <c r="AJ328" s="167">
        <v>0</v>
      </c>
      <c r="AK328" s="167"/>
      <c r="AL328" s="166">
        <f t="shared" ref="AL328" si="1440">SUM(AM328,AS328,AP328)</f>
        <v>0</v>
      </c>
      <c r="AM328" s="262">
        <f t="shared" ref="AM328" si="1441">SUM(AN328:AO328)</f>
        <v>0</v>
      </c>
      <c r="AN328" s="167"/>
      <c r="AO328" s="167"/>
      <c r="AP328" s="262">
        <f t="shared" ref="AP328" si="1442">SUM(AQ328:AR328)</f>
        <v>0</v>
      </c>
      <c r="AQ328" s="167"/>
      <c r="AR328" s="167"/>
      <c r="AS328" s="262">
        <f t="shared" ref="AS328" si="1443">SUM(AT328:AU328)</f>
        <v>0</v>
      </c>
      <c r="AT328" s="167"/>
      <c r="AU328" s="167"/>
      <c r="AV328" s="166">
        <f t="shared" si="1322"/>
        <v>0</v>
      </c>
      <c r="AW328" s="262">
        <f t="shared" ref="AW328" si="1444">SUM(AX328:AY328)</f>
        <v>0</v>
      </c>
      <c r="AX328" s="167"/>
      <c r="AY328" s="167"/>
      <c r="AZ328" s="166">
        <f t="shared" ref="AZ328" si="1445">SUM(BA328)</f>
        <v>0</v>
      </c>
      <c r="BA328" s="262">
        <f t="shared" ref="BA328" si="1446">SUM(BB328:BC328)</f>
        <v>0</v>
      </c>
      <c r="BB328" s="167"/>
      <c r="BC328" s="167"/>
    </row>
    <row r="329" spans="1:55" ht="13.8" outlineLevel="3">
      <c r="A329" s="131"/>
      <c r="B329" s="20"/>
      <c r="D329" s="19"/>
      <c r="E329" s="63"/>
      <c r="F329" s="136" t="s">
        <v>685</v>
      </c>
      <c r="G329" s="27" t="s">
        <v>689</v>
      </c>
      <c r="H329" s="164">
        <f t="shared" si="1221"/>
        <v>40000</v>
      </c>
      <c r="I329" s="260">
        <f t="shared" si="1086"/>
        <v>40000</v>
      </c>
      <c r="J329" s="167">
        <v>40000</v>
      </c>
      <c r="K329" s="264"/>
      <c r="L329" s="264"/>
      <c r="M329" s="264"/>
      <c r="N329" s="166">
        <f t="shared" si="1218"/>
        <v>0</v>
      </c>
      <c r="O329" s="262">
        <f t="shared" si="1219"/>
        <v>0</v>
      </c>
      <c r="P329" s="167"/>
      <c r="Q329" s="167"/>
      <c r="R329" s="262">
        <f t="shared" si="1220"/>
        <v>0</v>
      </c>
      <c r="S329" s="167"/>
      <c r="T329" s="167"/>
      <c r="U329" s="166">
        <f t="shared" si="1253"/>
        <v>0</v>
      </c>
      <c r="V329" s="262">
        <f t="shared" si="1087"/>
        <v>0</v>
      </c>
      <c r="W329" s="167"/>
      <c r="X329" s="167"/>
      <c r="Y329" s="262">
        <f t="shared" si="1088"/>
        <v>0</v>
      </c>
      <c r="Z329" s="167"/>
      <c r="AA329" s="167"/>
      <c r="AB329" s="262">
        <f t="shared" si="1089"/>
        <v>0</v>
      </c>
      <c r="AC329" s="167"/>
      <c r="AD329" s="167"/>
      <c r="AE329" s="262">
        <f t="shared" si="1090"/>
        <v>0</v>
      </c>
      <c r="AF329" s="167"/>
      <c r="AG329" s="167"/>
      <c r="AH329" s="166">
        <f t="shared" si="1091"/>
        <v>0</v>
      </c>
      <c r="AI329" s="262">
        <f t="shared" si="1092"/>
        <v>0</v>
      </c>
      <c r="AJ329" s="167">
        <v>0</v>
      </c>
      <c r="AK329" s="167"/>
      <c r="AL329" s="166">
        <f t="shared" si="1093"/>
        <v>0</v>
      </c>
      <c r="AM329" s="262">
        <f t="shared" si="1094"/>
        <v>0</v>
      </c>
      <c r="AN329" s="167"/>
      <c r="AO329" s="167"/>
      <c r="AP329" s="262">
        <f t="shared" si="1095"/>
        <v>0</v>
      </c>
      <c r="AQ329" s="167"/>
      <c r="AR329" s="167"/>
      <c r="AS329" s="262">
        <f t="shared" si="1096"/>
        <v>0</v>
      </c>
      <c r="AT329" s="167"/>
      <c r="AU329" s="167"/>
      <c r="AV329" s="166">
        <f t="shared" si="1322"/>
        <v>0</v>
      </c>
      <c r="AW329" s="262">
        <f t="shared" si="1097"/>
        <v>0</v>
      </c>
      <c r="AX329" s="167"/>
      <c r="AY329" s="167"/>
      <c r="AZ329" s="166">
        <f t="shared" si="1098"/>
        <v>0</v>
      </c>
      <c r="BA329" s="262">
        <f t="shared" si="1099"/>
        <v>0</v>
      </c>
      <c r="BB329" s="167"/>
      <c r="BC329" s="167"/>
    </row>
    <row r="330" spans="1:55" ht="13.8" outlineLevel="1">
      <c r="A330" s="131"/>
      <c r="B330" s="20"/>
      <c r="D330" s="22" t="s">
        <v>466</v>
      </c>
      <c r="E330" s="30" t="s">
        <v>114</v>
      </c>
      <c r="F330" s="22"/>
      <c r="G330" s="30"/>
      <c r="H330" s="164">
        <f t="shared" si="1221"/>
        <v>0</v>
      </c>
      <c r="I330" s="268">
        <f t="shared" si="1086"/>
        <v>0</v>
      </c>
      <c r="J330" s="167"/>
      <c r="K330" s="264"/>
      <c r="L330" s="264"/>
      <c r="M330" s="264"/>
      <c r="N330" s="166">
        <f t="shared" si="1218"/>
        <v>0</v>
      </c>
      <c r="O330" s="262">
        <f t="shared" si="1219"/>
        <v>0</v>
      </c>
      <c r="P330" s="167"/>
      <c r="Q330" s="167"/>
      <c r="R330" s="262">
        <f t="shared" si="1220"/>
        <v>0</v>
      </c>
      <c r="S330" s="167"/>
      <c r="T330" s="167"/>
      <c r="U330" s="166">
        <f t="shared" si="1253"/>
        <v>0</v>
      </c>
      <c r="V330" s="262">
        <f t="shared" si="1087"/>
        <v>0</v>
      </c>
      <c r="W330" s="167"/>
      <c r="X330" s="167"/>
      <c r="Y330" s="262">
        <f t="shared" si="1088"/>
        <v>0</v>
      </c>
      <c r="Z330" s="167"/>
      <c r="AA330" s="167"/>
      <c r="AB330" s="262">
        <f t="shared" si="1089"/>
        <v>0</v>
      </c>
      <c r="AC330" s="167"/>
      <c r="AD330" s="167"/>
      <c r="AE330" s="262">
        <f t="shared" si="1090"/>
        <v>0</v>
      </c>
      <c r="AF330" s="167"/>
      <c r="AG330" s="167"/>
      <c r="AH330" s="166">
        <f t="shared" si="1091"/>
        <v>0</v>
      </c>
      <c r="AI330" s="262">
        <f t="shared" si="1092"/>
        <v>0</v>
      </c>
      <c r="AJ330" s="167"/>
      <c r="AK330" s="167"/>
      <c r="AL330" s="166">
        <f t="shared" si="1093"/>
        <v>0</v>
      </c>
      <c r="AM330" s="262">
        <f t="shared" si="1094"/>
        <v>0</v>
      </c>
      <c r="AN330" s="167"/>
      <c r="AO330" s="167"/>
      <c r="AP330" s="262">
        <f t="shared" si="1095"/>
        <v>0</v>
      </c>
      <c r="AQ330" s="167"/>
      <c r="AR330" s="167"/>
      <c r="AS330" s="262">
        <f t="shared" si="1096"/>
        <v>0</v>
      </c>
      <c r="AT330" s="167"/>
      <c r="AU330" s="167"/>
      <c r="AV330" s="166">
        <f t="shared" si="1322"/>
        <v>0</v>
      </c>
      <c r="AW330" s="262">
        <f t="shared" si="1097"/>
        <v>0</v>
      </c>
      <c r="AX330" s="167"/>
      <c r="AY330" s="167"/>
      <c r="AZ330" s="166">
        <f t="shared" si="1098"/>
        <v>0</v>
      </c>
      <c r="BA330" s="262">
        <f t="shared" si="1099"/>
        <v>0</v>
      </c>
      <c r="BB330" s="167"/>
      <c r="BC330" s="167"/>
    </row>
    <row r="331" spans="1:55" ht="13.8" outlineLevel="1">
      <c r="A331" s="131"/>
      <c r="B331" s="20"/>
      <c r="D331" s="22" t="s">
        <v>467</v>
      </c>
      <c r="E331" s="30" t="s">
        <v>126</v>
      </c>
      <c r="F331" s="22"/>
      <c r="G331" s="30"/>
      <c r="H331" s="164">
        <f t="shared" si="1221"/>
        <v>137000</v>
      </c>
      <c r="I331" s="268">
        <f t="shared" si="1086"/>
        <v>137000</v>
      </c>
      <c r="J331" s="167"/>
      <c r="K331" s="264">
        <v>45000</v>
      </c>
      <c r="L331" s="264">
        <v>25000</v>
      </c>
      <c r="M331" s="264">
        <v>67000</v>
      </c>
      <c r="N331" s="166">
        <f t="shared" si="1218"/>
        <v>0</v>
      </c>
      <c r="O331" s="262">
        <f t="shared" si="1219"/>
        <v>0</v>
      </c>
      <c r="P331" s="167"/>
      <c r="Q331" s="167"/>
      <c r="R331" s="262">
        <f t="shared" si="1220"/>
        <v>0</v>
      </c>
      <c r="S331" s="167"/>
      <c r="T331" s="167"/>
      <c r="U331" s="166">
        <f t="shared" si="1253"/>
        <v>0</v>
      </c>
      <c r="V331" s="262">
        <f t="shared" si="1087"/>
        <v>0</v>
      </c>
      <c r="W331" s="167"/>
      <c r="X331" s="167"/>
      <c r="Y331" s="262">
        <f t="shared" si="1088"/>
        <v>0</v>
      </c>
      <c r="Z331" s="167"/>
      <c r="AA331" s="167"/>
      <c r="AB331" s="262">
        <f t="shared" si="1089"/>
        <v>0</v>
      </c>
      <c r="AC331" s="167"/>
      <c r="AD331" s="167"/>
      <c r="AE331" s="262">
        <f t="shared" si="1090"/>
        <v>0</v>
      </c>
      <c r="AF331" s="167"/>
      <c r="AG331" s="167"/>
      <c r="AH331" s="166">
        <f t="shared" si="1091"/>
        <v>0</v>
      </c>
      <c r="AI331" s="262">
        <f t="shared" si="1092"/>
        <v>0</v>
      </c>
      <c r="AJ331" s="167"/>
      <c r="AK331" s="167"/>
      <c r="AL331" s="166">
        <f t="shared" si="1093"/>
        <v>0</v>
      </c>
      <c r="AM331" s="262">
        <f t="shared" si="1094"/>
        <v>0</v>
      </c>
      <c r="AN331" s="167"/>
      <c r="AO331" s="167"/>
      <c r="AP331" s="262">
        <f t="shared" si="1095"/>
        <v>0</v>
      </c>
      <c r="AQ331" s="167"/>
      <c r="AR331" s="167"/>
      <c r="AS331" s="262">
        <f t="shared" si="1096"/>
        <v>0</v>
      </c>
      <c r="AT331" s="167"/>
      <c r="AU331" s="167"/>
      <c r="AV331" s="166">
        <f t="shared" si="1322"/>
        <v>0</v>
      </c>
      <c r="AW331" s="262">
        <f t="shared" si="1097"/>
        <v>0</v>
      </c>
      <c r="AX331" s="167"/>
      <c r="AY331" s="167"/>
      <c r="AZ331" s="166">
        <f t="shared" si="1098"/>
        <v>0</v>
      </c>
      <c r="BA331" s="262">
        <f t="shared" si="1099"/>
        <v>0</v>
      </c>
      <c r="BB331" s="167"/>
      <c r="BC331" s="167"/>
    </row>
    <row r="332" spans="1:55" ht="13.8" outlineLevel="1">
      <c r="A332" s="131"/>
      <c r="B332" s="20"/>
      <c r="D332" s="22" t="s">
        <v>468</v>
      </c>
      <c r="E332" s="30" t="s">
        <v>128</v>
      </c>
      <c r="F332" s="22"/>
      <c r="G332" s="30"/>
      <c r="H332" s="164">
        <f t="shared" si="1221"/>
        <v>620000</v>
      </c>
      <c r="I332" s="268">
        <f t="shared" si="1086"/>
        <v>0</v>
      </c>
      <c r="J332" s="167"/>
      <c r="K332" s="264"/>
      <c r="L332" s="264"/>
      <c r="M332" s="264"/>
      <c r="N332" s="166">
        <f t="shared" si="1218"/>
        <v>0</v>
      </c>
      <c r="O332" s="262">
        <f t="shared" si="1219"/>
        <v>0</v>
      </c>
      <c r="P332" s="167"/>
      <c r="Q332" s="167"/>
      <c r="R332" s="262">
        <f t="shared" si="1220"/>
        <v>0</v>
      </c>
      <c r="S332" s="167"/>
      <c r="T332" s="167"/>
      <c r="U332" s="166">
        <f t="shared" si="1253"/>
        <v>0</v>
      </c>
      <c r="V332" s="262">
        <f t="shared" si="1087"/>
        <v>0</v>
      </c>
      <c r="W332" s="167"/>
      <c r="X332" s="167"/>
      <c r="Y332" s="262">
        <f t="shared" si="1088"/>
        <v>0</v>
      </c>
      <c r="Z332" s="167"/>
      <c r="AA332" s="167"/>
      <c r="AB332" s="262">
        <f t="shared" si="1089"/>
        <v>0</v>
      </c>
      <c r="AC332" s="167">
        <v>0</v>
      </c>
      <c r="AD332" s="167"/>
      <c r="AE332" s="262">
        <f t="shared" si="1090"/>
        <v>0</v>
      </c>
      <c r="AF332" s="167"/>
      <c r="AG332" s="167"/>
      <c r="AH332" s="166">
        <f t="shared" si="1091"/>
        <v>0</v>
      </c>
      <c r="AI332" s="262">
        <f t="shared" si="1092"/>
        <v>0</v>
      </c>
      <c r="AJ332" s="167"/>
      <c r="AK332" s="167"/>
      <c r="AL332" s="166">
        <f t="shared" si="1093"/>
        <v>0</v>
      </c>
      <c r="AM332" s="262">
        <f t="shared" si="1094"/>
        <v>0</v>
      </c>
      <c r="AN332" s="167"/>
      <c r="AO332" s="167"/>
      <c r="AP332" s="262">
        <f t="shared" si="1095"/>
        <v>0</v>
      </c>
      <c r="AQ332" s="167"/>
      <c r="AR332" s="167"/>
      <c r="AS332" s="262">
        <f t="shared" si="1096"/>
        <v>0</v>
      </c>
      <c r="AT332" s="167"/>
      <c r="AU332" s="167"/>
      <c r="AV332" s="166">
        <f t="shared" si="1322"/>
        <v>600000</v>
      </c>
      <c r="AW332" s="262">
        <f t="shared" si="1097"/>
        <v>600000</v>
      </c>
      <c r="AX332" s="167">
        <v>600000</v>
      </c>
      <c r="AY332" s="167"/>
      <c r="AZ332" s="166">
        <f t="shared" si="1098"/>
        <v>20000</v>
      </c>
      <c r="BA332" s="262">
        <f t="shared" si="1099"/>
        <v>20000</v>
      </c>
      <c r="BB332" s="167">
        <v>20000</v>
      </c>
      <c r="BC332" s="167"/>
    </row>
    <row r="333" spans="1:55" ht="13.8" outlineLevel="1">
      <c r="A333" s="131"/>
      <c r="B333" s="20"/>
      <c r="D333" s="22" t="s">
        <v>469</v>
      </c>
      <c r="E333" s="30" t="s">
        <v>135</v>
      </c>
      <c r="F333" s="22"/>
      <c r="G333" s="30"/>
      <c r="H333" s="164">
        <f t="shared" si="1221"/>
        <v>1683000</v>
      </c>
      <c r="I333" s="268">
        <f t="shared" si="1086"/>
        <v>95000</v>
      </c>
      <c r="J333" s="169">
        <f>SUM(J334:J340)</f>
        <v>0</v>
      </c>
      <c r="K333" s="169">
        <f>SUM(K334:K340)</f>
        <v>80000</v>
      </c>
      <c r="L333" s="504">
        <f>SUM(L334:L340)</f>
        <v>1000</v>
      </c>
      <c r="M333" s="504">
        <f>SUM(M334:M340)</f>
        <v>14000</v>
      </c>
      <c r="N333" s="166">
        <f t="shared" si="1218"/>
        <v>84000</v>
      </c>
      <c r="O333" s="262">
        <f t="shared" si="1219"/>
        <v>36000</v>
      </c>
      <c r="P333" s="568">
        <f>SUM(P334:P340)</f>
        <v>36000</v>
      </c>
      <c r="Q333" s="568">
        <f>SUM(Q334:Q340)</f>
        <v>0</v>
      </c>
      <c r="R333" s="262">
        <f t="shared" si="1220"/>
        <v>48000</v>
      </c>
      <c r="S333" s="568">
        <f>SUM(S334:S340)</f>
        <v>48000</v>
      </c>
      <c r="T333" s="568">
        <f>SUM(T334:T340)</f>
        <v>0</v>
      </c>
      <c r="U333" s="166">
        <f t="shared" si="1253"/>
        <v>198000</v>
      </c>
      <c r="V333" s="262">
        <f t="shared" si="1087"/>
        <v>60000</v>
      </c>
      <c r="W333" s="568">
        <f>SUM(W334:W340)</f>
        <v>60000</v>
      </c>
      <c r="X333" s="568">
        <f>SUM(X334:X340)</f>
        <v>0</v>
      </c>
      <c r="Y333" s="262">
        <f t="shared" si="1088"/>
        <v>48000</v>
      </c>
      <c r="Z333" s="568">
        <f t="shared" ref="Z333:AA333" si="1447">SUM(Z334:Z340)</f>
        <v>48000</v>
      </c>
      <c r="AA333" s="568">
        <f t="shared" si="1447"/>
        <v>0</v>
      </c>
      <c r="AB333" s="262">
        <f t="shared" si="1089"/>
        <v>48000</v>
      </c>
      <c r="AC333" s="568">
        <f t="shared" ref="AC333:AD333" si="1448">SUM(AC334:AC340)</f>
        <v>48000</v>
      </c>
      <c r="AD333" s="568">
        <f t="shared" si="1448"/>
        <v>0</v>
      </c>
      <c r="AE333" s="262">
        <f t="shared" si="1090"/>
        <v>42000</v>
      </c>
      <c r="AF333" s="568">
        <f t="shared" ref="AF333" si="1449">SUM(AF334:AF340)</f>
        <v>42000</v>
      </c>
      <c r="AG333" s="568">
        <f t="shared" ref="AG333" si="1450">SUM(AG334:AG340)</f>
        <v>0</v>
      </c>
      <c r="AH333" s="166">
        <f t="shared" si="1091"/>
        <v>52000</v>
      </c>
      <c r="AI333" s="262">
        <f t="shared" si="1092"/>
        <v>52000</v>
      </c>
      <c r="AJ333" s="568">
        <f t="shared" ref="AJ333:AK333" si="1451">SUM(AJ334:AJ340)</f>
        <v>52000</v>
      </c>
      <c r="AK333" s="568">
        <f t="shared" si="1451"/>
        <v>0</v>
      </c>
      <c r="AL333" s="166">
        <f t="shared" si="1093"/>
        <v>780000</v>
      </c>
      <c r="AM333" s="262">
        <f t="shared" si="1094"/>
        <v>240000</v>
      </c>
      <c r="AN333" s="568">
        <f t="shared" ref="AN333" si="1452">SUM(AN334:AN340)</f>
        <v>240000</v>
      </c>
      <c r="AO333" s="568">
        <f t="shared" ref="AO333" si="1453">SUM(AO334:AO340)</f>
        <v>0</v>
      </c>
      <c r="AP333" s="262">
        <f t="shared" si="1095"/>
        <v>240000</v>
      </c>
      <c r="AQ333" s="568">
        <f t="shared" ref="AQ333" si="1454">SUM(AQ334:AQ340)</f>
        <v>240000</v>
      </c>
      <c r="AR333" s="568">
        <f t="shared" ref="AR333" si="1455">SUM(AR334:AR340)</f>
        <v>0</v>
      </c>
      <c r="AS333" s="262">
        <f t="shared" si="1096"/>
        <v>300000</v>
      </c>
      <c r="AT333" s="568">
        <f t="shared" ref="AT333:AU333" si="1456">SUM(AT334:AT340)</f>
        <v>300000</v>
      </c>
      <c r="AU333" s="568">
        <f t="shared" si="1456"/>
        <v>0</v>
      </c>
      <c r="AV333" s="166">
        <f t="shared" si="1322"/>
        <v>66000</v>
      </c>
      <c r="AW333" s="262">
        <f t="shared" si="1097"/>
        <v>66000</v>
      </c>
      <c r="AX333" s="568">
        <f t="shared" ref="AX333" si="1457">SUM(AX334:AX340)</f>
        <v>66000</v>
      </c>
      <c r="AY333" s="568">
        <f t="shared" ref="AY333" si="1458">SUM(AY334:AY340)</f>
        <v>0</v>
      </c>
      <c r="AZ333" s="166">
        <f t="shared" si="1098"/>
        <v>408000</v>
      </c>
      <c r="BA333" s="262">
        <f t="shared" si="1099"/>
        <v>408000</v>
      </c>
      <c r="BB333" s="568">
        <f t="shared" ref="BB333" si="1459">SUM(BB334:BB340)</f>
        <v>408000</v>
      </c>
      <c r="BC333" s="568">
        <f t="shared" ref="BC333" si="1460">SUM(BC334:BC340)</f>
        <v>0</v>
      </c>
    </row>
    <row r="334" spans="1:55" ht="13.8" outlineLevel="3">
      <c r="A334" s="131"/>
      <c r="B334" s="20"/>
      <c r="D334" s="19"/>
      <c r="E334" s="63"/>
      <c r="F334" s="136" t="s">
        <v>1009</v>
      </c>
      <c r="G334" s="27" t="s">
        <v>1010</v>
      </c>
      <c r="H334" s="164">
        <f t="shared" si="1221"/>
        <v>0</v>
      </c>
      <c r="I334" s="260">
        <f t="shared" si="1086"/>
        <v>0</v>
      </c>
      <c r="J334" s="167">
        <v>0</v>
      </c>
      <c r="K334" s="264"/>
      <c r="L334" s="264">
        <v>0</v>
      </c>
      <c r="M334" s="264">
        <v>0</v>
      </c>
      <c r="N334" s="166">
        <f t="shared" si="1218"/>
        <v>0</v>
      </c>
      <c r="O334" s="262">
        <f t="shared" si="1219"/>
        <v>0</v>
      </c>
      <c r="P334" s="167"/>
      <c r="Q334" s="167">
        <v>0</v>
      </c>
      <c r="R334" s="262">
        <f t="shared" si="1220"/>
        <v>0</v>
      </c>
      <c r="S334" s="167"/>
      <c r="T334" s="167">
        <v>0</v>
      </c>
      <c r="U334" s="166">
        <f t="shared" si="1253"/>
        <v>0</v>
      </c>
      <c r="V334" s="262">
        <f t="shared" si="1087"/>
        <v>0</v>
      </c>
      <c r="W334" s="167"/>
      <c r="X334" s="167"/>
      <c r="Y334" s="262">
        <f t="shared" si="1088"/>
        <v>0</v>
      </c>
      <c r="Z334" s="167"/>
      <c r="AA334" s="167"/>
      <c r="AB334" s="262">
        <f t="shared" si="1089"/>
        <v>0</v>
      </c>
      <c r="AC334" s="167"/>
      <c r="AD334" s="167"/>
      <c r="AE334" s="262">
        <f t="shared" si="1090"/>
        <v>0</v>
      </c>
      <c r="AF334" s="167"/>
      <c r="AG334" s="167"/>
      <c r="AH334" s="166">
        <f t="shared" si="1091"/>
        <v>0</v>
      </c>
      <c r="AI334" s="262">
        <f t="shared" si="1092"/>
        <v>0</v>
      </c>
      <c r="AJ334" s="167"/>
      <c r="AK334" s="167"/>
      <c r="AL334" s="166">
        <f t="shared" si="1093"/>
        <v>0</v>
      </c>
      <c r="AM334" s="262">
        <f t="shared" si="1094"/>
        <v>0</v>
      </c>
      <c r="AN334" s="167"/>
      <c r="AO334" s="167"/>
      <c r="AP334" s="262">
        <f t="shared" si="1095"/>
        <v>0</v>
      </c>
      <c r="AQ334" s="167"/>
      <c r="AR334" s="167"/>
      <c r="AS334" s="262">
        <f t="shared" si="1096"/>
        <v>0</v>
      </c>
      <c r="AT334" s="167"/>
      <c r="AU334" s="167"/>
      <c r="AV334" s="166">
        <f t="shared" si="1322"/>
        <v>0</v>
      </c>
      <c r="AW334" s="262">
        <f t="shared" si="1097"/>
        <v>0</v>
      </c>
      <c r="AX334" s="167"/>
      <c r="AY334" s="167"/>
      <c r="AZ334" s="166">
        <f t="shared" si="1098"/>
        <v>0</v>
      </c>
      <c r="BA334" s="262">
        <f t="shared" si="1099"/>
        <v>0</v>
      </c>
      <c r="BB334" s="167"/>
      <c r="BC334" s="167"/>
    </row>
    <row r="335" spans="1:55" ht="13.8" outlineLevel="3">
      <c r="A335" s="131"/>
      <c r="B335" s="20"/>
      <c r="D335" s="19"/>
      <c r="E335" s="63"/>
      <c r="F335" s="136" t="s">
        <v>1011</v>
      </c>
      <c r="G335" s="27" t="s">
        <v>804</v>
      </c>
      <c r="H335" s="164">
        <f t="shared" ref="H335" si="1461">SUM(I335,U335,AH335,AL335,AV335,AZ335,N335)</f>
        <v>1567000</v>
      </c>
      <c r="I335" s="260">
        <f t="shared" ref="I335" si="1462">SUM(J335:M335)</f>
        <v>7000</v>
      </c>
      <c r="J335" s="167">
        <v>0</v>
      </c>
      <c r="K335" s="264">
        <v>7000</v>
      </c>
      <c r="L335" s="264">
        <v>0</v>
      </c>
      <c r="M335" s="264">
        <v>0</v>
      </c>
      <c r="N335" s="166">
        <f t="shared" si="1218"/>
        <v>84000</v>
      </c>
      <c r="O335" s="262">
        <f t="shared" si="1219"/>
        <v>36000</v>
      </c>
      <c r="P335" s="167">
        <v>36000</v>
      </c>
      <c r="Q335" s="167">
        <v>0</v>
      </c>
      <c r="R335" s="262">
        <f t="shared" si="1220"/>
        <v>48000</v>
      </c>
      <c r="S335" s="167">
        <v>48000</v>
      </c>
      <c r="T335" s="167">
        <v>0</v>
      </c>
      <c r="U335" s="166">
        <f t="shared" ref="U335" si="1463">SUM(V335,Y335,AB335,AE335)</f>
        <v>198000</v>
      </c>
      <c r="V335" s="262">
        <f t="shared" ref="V335" si="1464">SUM(W335:X335)</f>
        <v>60000</v>
      </c>
      <c r="W335" s="167">
        <v>60000</v>
      </c>
      <c r="X335" s="167"/>
      <c r="Y335" s="262">
        <f t="shared" ref="Y335" si="1465">SUM(Z335:AA335)</f>
        <v>48000</v>
      </c>
      <c r="Z335" s="167">
        <v>48000</v>
      </c>
      <c r="AA335" s="167"/>
      <c r="AB335" s="262">
        <f t="shared" ref="AB335" si="1466">SUM(AC335:AD335)</f>
        <v>48000</v>
      </c>
      <c r="AC335" s="167">
        <v>48000</v>
      </c>
      <c r="AD335" s="167"/>
      <c r="AE335" s="262">
        <f t="shared" ref="AE335" si="1467">SUM(AF335:AG335)</f>
        <v>42000</v>
      </c>
      <c r="AF335" s="167">
        <v>42000</v>
      </c>
      <c r="AG335" s="167"/>
      <c r="AH335" s="166">
        <f t="shared" ref="AH335" si="1468">SUM(AI335)</f>
        <v>42000</v>
      </c>
      <c r="AI335" s="262">
        <f t="shared" ref="AI335" si="1469">SUM(AJ335:AK335)</f>
        <v>42000</v>
      </c>
      <c r="AJ335" s="167">
        <v>42000</v>
      </c>
      <c r="AK335" s="167"/>
      <c r="AL335" s="166">
        <f t="shared" ref="AL335" si="1470">SUM(AM335,AS335,AP335)</f>
        <v>780000</v>
      </c>
      <c r="AM335" s="262">
        <f t="shared" ref="AM335" si="1471">SUM(AN335:AO335)</f>
        <v>240000</v>
      </c>
      <c r="AN335" s="167">
        <v>240000</v>
      </c>
      <c r="AO335" s="167"/>
      <c r="AP335" s="262">
        <f t="shared" ref="AP335" si="1472">SUM(AQ335:AR335)</f>
        <v>240000</v>
      </c>
      <c r="AQ335" s="167">
        <v>240000</v>
      </c>
      <c r="AR335" s="167"/>
      <c r="AS335" s="262">
        <f t="shared" ref="AS335" si="1473">SUM(AT335:AU335)</f>
        <v>300000</v>
      </c>
      <c r="AT335" s="167">
        <v>300000</v>
      </c>
      <c r="AU335" s="167"/>
      <c r="AV335" s="166">
        <f t="shared" ref="AV335" si="1474">SUM(AW335)</f>
        <v>48000</v>
      </c>
      <c r="AW335" s="262">
        <f t="shared" ref="AW335" si="1475">SUM(AX335:AY335)</f>
        <v>48000</v>
      </c>
      <c r="AX335" s="167">
        <v>48000</v>
      </c>
      <c r="AY335" s="167"/>
      <c r="AZ335" s="166">
        <f t="shared" ref="AZ335" si="1476">SUM(BA335)</f>
        <v>408000</v>
      </c>
      <c r="BA335" s="262">
        <f t="shared" ref="BA335" si="1477">SUM(BB335:BC335)</f>
        <v>408000</v>
      </c>
      <c r="BB335" s="167">
        <v>408000</v>
      </c>
      <c r="BC335" s="167"/>
    </row>
    <row r="336" spans="1:55" ht="13.8" outlineLevel="3">
      <c r="A336" s="131"/>
      <c r="B336" s="20"/>
      <c r="D336" s="19"/>
      <c r="E336" s="63"/>
      <c r="F336" s="136" t="s">
        <v>1012</v>
      </c>
      <c r="G336" s="27" t="s">
        <v>805</v>
      </c>
      <c r="H336" s="164">
        <f t="shared" si="1221"/>
        <v>116000</v>
      </c>
      <c r="I336" s="260">
        <f t="shared" si="1086"/>
        <v>88000</v>
      </c>
      <c r="J336" s="167"/>
      <c r="K336" s="264">
        <v>73000</v>
      </c>
      <c r="L336" s="264">
        <v>1000</v>
      </c>
      <c r="M336" s="264">
        <v>14000</v>
      </c>
      <c r="N336" s="166">
        <f t="shared" si="1218"/>
        <v>0</v>
      </c>
      <c r="O336" s="262">
        <f t="shared" si="1219"/>
        <v>0</v>
      </c>
      <c r="P336" s="167"/>
      <c r="Q336" s="167"/>
      <c r="R336" s="262">
        <f t="shared" si="1220"/>
        <v>0</v>
      </c>
      <c r="S336" s="167"/>
      <c r="T336" s="167"/>
      <c r="U336" s="166">
        <f t="shared" si="1253"/>
        <v>0</v>
      </c>
      <c r="V336" s="262">
        <f t="shared" si="1087"/>
        <v>0</v>
      </c>
      <c r="W336" s="167"/>
      <c r="X336" s="167"/>
      <c r="Y336" s="262">
        <f t="shared" si="1088"/>
        <v>0</v>
      </c>
      <c r="Z336" s="167">
        <v>0</v>
      </c>
      <c r="AA336" s="167"/>
      <c r="AB336" s="262">
        <f t="shared" si="1089"/>
        <v>0</v>
      </c>
      <c r="AC336" s="167"/>
      <c r="AD336" s="167"/>
      <c r="AE336" s="262">
        <f t="shared" si="1090"/>
        <v>0</v>
      </c>
      <c r="AF336" s="167"/>
      <c r="AG336" s="167"/>
      <c r="AH336" s="166">
        <f t="shared" si="1091"/>
        <v>10000</v>
      </c>
      <c r="AI336" s="262">
        <f t="shared" si="1092"/>
        <v>10000</v>
      </c>
      <c r="AJ336" s="167">
        <v>10000</v>
      </c>
      <c r="AK336" s="167"/>
      <c r="AL336" s="166">
        <f t="shared" si="1093"/>
        <v>0</v>
      </c>
      <c r="AM336" s="262">
        <f t="shared" si="1094"/>
        <v>0</v>
      </c>
      <c r="AN336" s="167"/>
      <c r="AO336" s="167"/>
      <c r="AP336" s="262">
        <f t="shared" si="1095"/>
        <v>0</v>
      </c>
      <c r="AQ336" s="167"/>
      <c r="AR336" s="167"/>
      <c r="AS336" s="262">
        <f t="shared" si="1096"/>
        <v>0</v>
      </c>
      <c r="AT336" s="167"/>
      <c r="AU336" s="167"/>
      <c r="AV336" s="166">
        <f t="shared" si="1322"/>
        <v>18000</v>
      </c>
      <c r="AW336" s="262">
        <f t="shared" si="1097"/>
        <v>18000</v>
      </c>
      <c r="AX336" s="167">
        <v>18000</v>
      </c>
      <c r="AY336" s="167"/>
      <c r="AZ336" s="166">
        <f t="shared" si="1098"/>
        <v>0</v>
      </c>
      <c r="BA336" s="262">
        <f t="shared" si="1099"/>
        <v>0</v>
      </c>
      <c r="BB336" s="167"/>
      <c r="BC336" s="167"/>
    </row>
    <row r="337" spans="1:55" ht="13.8" outlineLevel="3">
      <c r="A337" s="131"/>
      <c r="B337" s="20"/>
      <c r="D337" s="19"/>
      <c r="E337" s="63"/>
      <c r="F337" s="136" t="s">
        <v>1038</v>
      </c>
      <c r="G337" s="27" t="s">
        <v>1041</v>
      </c>
      <c r="H337" s="164">
        <f t="shared" ref="H337" si="1478">SUM(I337,U337,AH337,AL337,AV337,AZ337,N337)</f>
        <v>0</v>
      </c>
      <c r="I337" s="260">
        <f t="shared" ref="I337" si="1479">SUM(J337:M337)</f>
        <v>0</v>
      </c>
      <c r="J337" s="167"/>
      <c r="K337" s="264"/>
      <c r="L337" s="264"/>
      <c r="M337" s="264"/>
      <c r="N337" s="166">
        <f t="shared" si="1218"/>
        <v>0</v>
      </c>
      <c r="O337" s="262">
        <f t="shared" si="1219"/>
        <v>0</v>
      </c>
      <c r="P337" s="167"/>
      <c r="Q337" s="167"/>
      <c r="R337" s="262">
        <f t="shared" si="1220"/>
        <v>0</v>
      </c>
      <c r="S337" s="167"/>
      <c r="T337" s="167"/>
      <c r="U337" s="166">
        <f t="shared" ref="U337" si="1480">SUM(V337,Y337,AB337,AE337)</f>
        <v>0</v>
      </c>
      <c r="V337" s="262">
        <f t="shared" ref="V337" si="1481">SUM(W337:X337)</f>
        <v>0</v>
      </c>
      <c r="W337" s="167"/>
      <c r="X337" s="167"/>
      <c r="Y337" s="262">
        <f t="shared" ref="Y337" si="1482">SUM(Z337:AA337)</f>
        <v>0</v>
      </c>
      <c r="Z337" s="167">
        <v>0</v>
      </c>
      <c r="AA337" s="167"/>
      <c r="AB337" s="262">
        <f t="shared" ref="AB337" si="1483">SUM(AC337:AD337)</f>
        <v>0</v>
      </c>
      <c r="AC337" s="167"/>
      <c r="AD337" s="167"/>
      <c r="AE337" s="262">
        <f t="shared" ref="AE337" si="1484">SUM(AF337:AG337)</f>
        <v>0</v>
      </c>
      <c r="AF337" s="167"/>
      <c r="AG337" s="167"/>
      <c r="AH337" s="166">
        <f t="shared" ref="AH337" si="1485">SUM(AI337)</f>
        <v>0</v>
      </c>
      <c r="AI337" s="262">
        <f t="shared" ref="AI337" si="1486">SUM(AJ337:AK337)</f>
        <v>0</v>
      </c>
      <c r="AJ337" s="167"/>
      <c r="AK337" s="167"/>
      <c r="AL337" s="166">
        <f t="shared" ref="AL337" si="1487">SUM(AM337,AS337,AP337)</f>
        <v>0</v>
      </c>
      <c r="AM337" s="262">
        <f t="shared" ref="AM337" si="1488">SUM(AN337:AO337)</f>
        <v>0</v>
      </c>
      <c r="AN337" s="167"/>
      <c r="AO337" s="167"/>
      <c r="AP337" s="262">
        <f t="shared" ref="AP337" si="1489">SUM(AQ337:AR337)</f>
        <v>0</v>
      </c>
      <c r="AQ337" s="167"/>
      <c r="AR337" s="167"/>
      <c r="AS337" s="262">
        <f t="shared" ref="AS337" si="1490">SUM(AT337:AU337)</f>
        <v>0</v>
      </c>
      <c r="AT337" s="167"/>
      <c r="AU337" s="167"/>
      <c r="AV337" s="166">
        <f t="shared" ref="AV337" si="1491">SUM(AW337)</f>
        <v>0</v>
      </c>
      <c r="AW337" s="262">
        <f t="shared" ref="AW337" si="1492">SUM(AX337:AY337)</f>
        <v>0</v>
      </c>
      <c r="AX337" s="167"/>
      <c r="AY337" s="167"/>
      <c r="AZ337" s="166">
        <f t="shared" ref="AZ337" si="1493">SUM(BA337)</f>
        <v>0</v>
      </c>
      <c r="BA337" s="262">
        <f t="shared" ref="BA337" si="1494">SUM(BB337:BC337)</f>
        <v>0</v>
      </c>
      <c r="BB337" s="167"/>
      <c r="BC337" s="167"/>
    </row>
    <row r="338" spans="1:55" ht="13.8" outlineLevel="3">
      <c r="A338" s="131"/>
      <c r="B338" s="20"/>
      <c r="D338" s="19"/>
      <c r="E338" s="63"/>
      <c r="F338" s="136" t="s">
        <v>1039</v>
      </c>
      <c r="G338" s="27" t="s">
        <v>1042</v>
      </c>
      <c r="H338" s="164">
        <f t="shared" si="1221"/>
        <v>0</v>
      </c>
      <c r="I338" s="260">
        <f t="shared" si="1086"/>
        <v>0</v>
      </c>
      <c r="J338" s="167"/>
      <c r="K338" s="264"/>
      <c r="L338" s="264"/>
      <c r="M338" s="264"/>
      <c r="N338" s="166">
        <f t="shared" si="1218"/>
        <v>0</v>
      </c>
      <c r="O338" s="262">
        <f t="shared" si="1219"/>
        <v>0</v>
      </c>
      <c r="P338" s="167"/>
      <c r="Q338" s="167"/>
      <c r="R338" s="262">
        <f t="shared" si="1220"/>
        <v>0</v>
      </c>
      <c r="S338" s="167"/>
      <c r="T338" s="167"/>
      <c r="U338" s="166">
        <f t="shared" si="1253"/>
        <v>0</v>
      </c>
      <c r="V338" s="262">
        <f t="shared" si="1087"/>
        <v>0</v>
      </c>
      <c r="W338" s="167"/>
      <c r="X338" s="167"/>
      <c r="Y338" s="262">
        <f t="shared" si="1088"/>
        <v>0</v>
      </c>
      <c r="Z338" s="167">
        <v>0</v>
      </c>
      <c r="AA338" s="167"/>
      <c r="AB338" s="262">
        <f t="shared" si="1089"/>
        <v>0</v>
      </c>
      <c r="AC338" s="167"/>
      <c r="AD338" s="167"/>
      <c r="AE338" s="262">
        <f t="shared" si="1090"/>
        <v>0</v>
      </c>
      <c r="AF338" s="167"/>
      <c r="AG338" s="167"/>
      <c r="AH338" s="166">
        <f t="shared" si="1091"/>
        <v>0</v>
      </c>
      <c r="AI338" s="262">
        <f t="shared" si="1092"/>
        <v>0</v>
      </c>
      <c r="AJ338" s="167"/>
      <c r="AK338" s="167"/>
      <c r="AL338" s="166">
        <f t="shared" si="1093"/>
        <v>0</v>
      </c>
      <c r="AM338" s="262">
        <f t="shared" si="1094"/>
        <v>0</v>
      </c>
      <c r="AN338" s="167"/>
      <c r="AO338" s="167"/>
      <c r="AP338" s="262">
        <f t="shared" si="1095"/>
        <v>0</v>
      </c>
      <c r="AQ338" s="167"/>
      <c r="AR338" s="167"/>
      <c r="AS338" s="262">
        <f t="shared" si="1096"/>
        <v>0</v>
      </c>
      <c r="AT338" s="167"/>
      <c r="AU338" s="167"/>
      <c r="AV338" s="166">
        <f t="shared" si="1322"/>
        <v>0</v>
      </c>
      <c r="AW338" s="262">
        <f t="shared" si="1097"/>
        <v>0</v>
      </c>
      <c r="AX338" s="167"/>
      <c r="AY338" s="167"/>
      <c r="AZ338" s="166">
        <f t="shared" si="1098"/>
        <v>0</v>
      </c>
      <c r="BA338" s="262">
        <f t="shared" si="1099"/>
        <v>0</v>
      </c>
      <c r="BB338" s="167"/>
      <c r="BC338" s="167"/>
    </row>
    <row r="339" spans="1:55" ht="13.8" outlineLevel="3">
      <c r="A339" s="131"/>
      <c r="B339" s="20"/>
      <c r="D339" s="19"/>
      <c r="E339" s="63"/>
      <c r="F339" s="136" t="s">
        <v>1040</v>
      </c>
      <c r="G339" s="27" t="s">
        <v>1043</v>
      </c>
      <c r="H339" s="164">
        <f t="shared" ref="H339" si="1495">SUM(I339,U339,AH339,AL339,AV339,AZ339,N339)</f>
        <v>0</v>
      </c>
      <c r="I339" s="260">
        <f t="shared" ref="I339" si="1496">SUM(J339:M339)</f>
        <v>0</v>
      </c>
      <c r="J339" s="167"/>
      <c r="K339" s="264"/>
      <c r="L339" s="264"/>
      <c r="M339" s="264"/>
      <c r="N339" s="166">
        <f t="shared" si="1218"/>
        <v>0</v>
      </c>
      <c r="O339" s="262">
        <f t="shared" si="1219"/>
        <v>0</v>
      </c>
      <c r="P339" s="167"/>
      <c r="Q339" s="167"/>
      <c r="R339" s="262">
        <f t="shared" si="1220"/>
        <v>0</v>
      </c>
      <c r="S339" s="167"/>
      <c r="T339" s="167"/>
      <c r="U339" s="166">
        <f t="shared" ref="U339" si="1497">SUM(V339,Y339,AB339,AE339)</f>
        <v>0</v>
      </c>
      <c r="V339" s="262">
        <f t="shared" ref="V339" si="1498">SUM(W339:X339)</f>
        <v>0</v>
      </c>
      <c r="W339" s="167"/>
      <c r="X339" s="167"/>
      <c r="Y339" s="262">
        <f t="shared" ref="Y339" si="1499">SUM(Z339:AA339)</f>
        <v>0</v>
      </c>
      <c r="Z339" s="167">
        <v>0</v>
      </c>
      <c r="AA339" s="167"/>
      <c r="AB339" s="262">
        <f t="shared" ref="AB339" si="1500">SUM(AC339:AD339)</f>
        <v>0</v>
      </c>
      <c r="AC339" s="167"/>
      <c r="AD339" s="167"/>
      <c r="AE339" s="262">
        <f t="shared" ref="AE339" si="1501">SUM(AF339:AG339)</f>
        <v>0</v>
      </c>
      <c r="AF339" s="167"/>
      <c r="AG339" s="167"/>
      <c r="AH339" s="166">
        <f t="shared" ref="AH339" si="1502">SUM(AI339)</f>
        <v>0</v>
      </c>
      <c r="AI339" s="262">
        <f t="shared" ref="AI339" si="1503">SUM(AJ339:AK339)</f>
        <v>0</v>
      </c>
      <c r="AJ339" s="167"/>
      <c r="AK339" s="167"/>
      <c r="AL339" s="166">
        <f t="shared" ref="AL339" si="1504">SUM(AM339,AS339,AP339)</f>
        <v>0</v>
      </c>
      <c r="AM339" s="262">
        <f t="shared" ref="AM339" si="1505">SUM(AN339:AO339)</f>
        <v>0</v>
      </c>
      <c r="AN339" s="167"/>
      <c r="AO339" s="167"/>
      <c r="AP339" s="262">
        <f t="shared" ref="AP339" si="1506">SUM(AQ339:AR339)</f>
        <v>0</v>
      </c>
      <c r="AQ339" s="167"/>
      <c r="AR339" s="167"/>
      <c r="AS339" s="262">
        <f t="shared" ref="AS339" si="1507">SUM(AT339:AU339)</f>
        <v>0</v>
      </c>
      <c r="AT339" s="167"/>
      <c r="AU339" s="167"/>
      <c r="AV339" s="166">
        <f t="shared" ref="AV339" si="1508">SUM(AW339)</f>
        <v>0</v>
      </c>
      <c r="AW339" s="262">
        <f t="shared" ref="AW339" si="1509">SUM(AX339:AY339)</f>
        <v>0</v>
      </c>
      <c r="AX339" s="167"/>
      <c r="AY339" s="167"/>
      <c r="AZ339" s="166">
        <f t="shared" ref="AZ339" si="1510">SUM(BA339)</f>
        <v>0</v>
      </c>
      <c r="BA339" s="262">
        <f t="shared" ref="BA339" si="1511">SUM(BB339:BC339)</f>
        <v>0</v>
      </c>
      <c r="BB339" s="167"/>
      <c r="BC339" s="167"/>
    </row>
    <row r="340" spans="1:55" ht="13.8" outlineLevel="3">
      <c r="A340" s="131"/>
      <c r="B340" s="20"/>
      <c r="D340" s="19"/>
      <c r="E340" s="63"/>
      <c r="F340" s="136" t="s">
        <v>685</v>
      </c>
      <c r="G340" s="27" t="s">
        <v>689</v>
      </c>
      <c r="H340" s="164">
        <f t="shared" si="1221"/>
        <v>0</v>
      </c>
      <c r="I340" s="260">
        <f t="shared" si="1086"/>
        <v>0</v>
      </c>
      <c r="J340" s="167"/>
      <c r="K340" s="264"/>
      <c r="L340" s="264"/>
      <c r="M340" s="264"/>
      <c r="N340" s="166">
        <f t="shared" ref="N340:N403" si="1512">SUM(O340,R340)</f>
        <v>0</v>
      </c>
      <c r="O340" s="262">
        <f t="shared" ref="O340:O403" si="1513">SUM(P340:Q340)</f>
        <v>0</v>
      </c>
      <c r="P340" s="167"/>
      <c r="Q340" s="167"/>
      <c r="R340" s="262">
        <f t="shared" ref="R340:R403" si="1514">SUM(S340:T340)</f>
        <v>0</v>
      </c>
      <c r="S340" s="167"/>
      <c r="T340" s="167"/>
      <c r="U340" s="166">
        <f t="shared" si="1253"/>
        <v>0</v>
      </c>
      <c r="V340" s="262">
        <f t="shared" si="1087"/>
        <v>0</v>
      </c>
      <c r="W340" s="167"/>
      <c r="X340" s="167"/>
      <c r="Y340" s="262">
        <f t="shared" si="1088"/>
        <v>0</v>
      </c>
      <c r="Z340" s="167"/>
      <c r="AA340" s="167"/>
      <c r="AB340" s="262">
        <f t="shared" si="1089"/>
        <v>0</v>
      </c>
      <c r="AC340" s="167"/>
      <c r="AD340" s="167"/>
      <c r="AE340" s="262">
        <f t="shared" si="1090"/>
        <v>0</v>
      </c>
      <c r="AF340" s="167"/>
      <c r="AG340" s="167"/>
      <c r="AH340" s="166">
        <f t="shared" si="1091"/>
        <v>0</v>
      </c>
      <c r="AI340" s="262">
        <f t="shared" si="1092"/>
        <v>0</v>
      </c>
      <c r="AJ340" s="167"/>
      <c r="AK340" s="167"/>
      <c r="AL340" s="166">
        <f t="shared" si="1093"/>
        <v>0</v>
      </c>
      <c r="AM340" s="262">
        <f t="shared" si="1094"/>
        <v>0</v>
      </c>
      <c r="AN340" s="167"/>
      <c r="AO340" s="167"/>
      <c r="AP340" s="262">
        <f t="shared" si="1095"/>
        <v>0</v>
      </c>
      <c r="AQ340" s="167"/>
      <c r="AR340" s="167"/>
      <c r="AS340" s="262">
        <f t="shared" si="1096"/>
        <v>0</v>
      </c>
      <c r="AT340" s="167"/>
      <c r="AU340" s="167"/>
      <c r="AV340" s="166">
        <f t="shared" si="1322"/>
        <v>0</v>
      </c>
      <c r="AW340" s="262">
        <f t="shared" si="1097"/>
        <v>0</v>
      </c>
      <c r="AX340" s="167"/>
      <c r="AY340" s="167"/>
      <c r="AZ340" s="166">
        <f t="shared" si="1098"/>
        <v>0</v>
      </c>
      <c r="BA340" s="262">
        <f t="shared" si="1099"/>
        <v>0</v>
      </c>
      <c r="BB340" s="167"/>
      <c r="BC340" s="167"/>
    </row>
    <row r="341" spans="1:55" ht="13.8" outlineLevel="1">
      <c r="A341" s="131"/>
      <c r="B341" s="20"/>
      <c r="D341" s="22" t="s">
        <v>470</v>
      </c>
      <c r="E341" s="30" t="s">
        <v>137</v>
      </c>
      <c r="F341" s="22"/>
      <c r="G341" s="30"/>
      <c r="H341" s="164">
        <f t="shared" si="1221"/>
        <v>0</v>
      </c>
      <c r="I341" s="268">
        <f t="shared" ref="I341:I438" si="1515">SUM(J341:M341)</f>
        <v>0</v>
      </c>
      <c r="J341" s="167"/>
      <c r="K341" s="264"/>
      <c r="L341" s="264"/>
      <c r="M341" s="264"/>
      <c r="N341" s="166">
        <f t="shared" si="1512"/>
        <v>0</v>
      </c>
      <c r="O341" s="262">
        <f t="shared" si="1513"/>
        <v>0</v>
      </c>
      <c r="P341" s="167"/>
      <c r="Q341" s="167"/>
      <c r="R341" s="262">
        <f t="shared" si="1514"/>
        <v>0</v>
      </c>
      <c r="S341" s="167"/>
      <c r="T341" s="167"/>
      <c r="U341" s="166">
        <f t="shared" si="1253"/>
        <v>0</v>
      </c>
      <c r="V341" s="262">
        <f t="shared" ref="V341:V438" si="1516">SUM(W341:X341)</f>
        <v>0</v>
      </c>
      <c r="W341" s="167"/>
      <c r="X341" s="167"/>
      <c r="Y341" s="262">
        <f t="shared" ref="Y341:Y438" si="1517">SUM(Z341:AA341)</f>
        <v>0</v>
      </c>
      <c r="Z341" s="167"/>
      <c r="AA341" s="167"/>
      <c r="AB341" s="262">
        <f t="shared" ref="AB341:AB438" si="1518">SUM(AC341:AD341)</f>
        <v>0</v>
      </c>
      <c r="AC341" s="167"/>
      <c r="AD341" s="167"/>
      <c r="AE341" s="262">
        <f t="shared" ref="AE341:AE438" si="1519">SUM(AF341:AG341)</f>
        <v>0</v>
      </c>
      <c r="AF341" s="167"/>
      <c r="AG341" s="167"/>
      <c r="AH341" s="166">
        <f t="shared" ref="AH341:AH438" si="1520">SUM(AI341)</f>
        <v>0</v>
      </c>
      <c r="AI341" s="262">
        <f t="shared" ref="AI341:AI438" si="1521">SUM(AJ341:AK341)</f>
        <v>0</v>
      </c>
      <c r="AJ341" s="167"/>
      <c r="AK341" s="167"/>
      <c r="AL341" s="166">
        <f t="shared" ref="AL341:AL438" si="1522">SUM(AM341,AS341,AP341)</f>
        <v>0</v>
      </c>
      <c r="AM341" s="262">
        <f t="shared" ref="AM341:AM438" si="1523">SUM(AN341:AO341)</f>
        <v>0</v>
      </c>
      <c r="AN341" s="167"/>
      <c r="AO341" s="167"/>
      <c r="AP341" s="262">
        <f t="shared" ref="AP341:AP438" si="1524">SUM(AQ341:AR341)</f>
        <v>0</v>
      </c>
      <c r="AQ341" s="167"/>
      <c r="AR341" s="167"/>
      <c r="AS341" s="262">
        <f t="shared" ref="AS341:AS438" si="1525">SUM(AT341:AU341)</f>
        <v>0</v>
      </c>
      <c r="AT341" s="167"/>
      <c r="AU341" s="167"/>
      <c r="AV341" s="166">
        <f t="shared" si="1322"/>
        <v>0</v>
      </c>
      <c r="AW341" s="262">
        <f t="shared" ref="AW341:AW438" si="1526">SUM(AX341:AY341)</f>
        <v>0</v>
      </c>
      <c r="AX341" s="167"/>
      <c r="AY341" s="167"/>
      <c r="AZ341" s="166">
        <f t="shared" ref="AZ341:AZ438" si="1527">SUM(BA341)</f>
        <v>0</v>
      </c>
      <c r="BA341" s="262">
        <f t="shared" ref="BA341:BA438" si="1528">SUM(BB341:BC341)</f>
        <v>0</v>
      </c>
      <c r="BB341" s="167"/>
      <c r="BC341" s="167"/>
    </row>
    <row r="342" spans="1:55" ht="13.8" outlineLevel="1">
      <c r="A342" s="131"/>
      <c r="B342" s="20"/>
      <c r="D342" s="22" t="s">
        <v>471</v>
      </c>
      <c r="E342" s="30" t="s">
        <v>136</v>
      </c>
      <c r="F342" s="22"/>
      <c r="G342" s="30"/>
      <c r="H342" s="164">
        <f t="shared" si="1221"/>
        <v>15000</v>
      </c>
      <c r="I342" s="268">
        <f t="shared" si="1515"/>
        <v>0</v>
      </c>
      <c r="J342" s="167"/>
      <c r="K342" s="264"/>
      <c r="L342" s="264"/>
      <c r="M342" s="264"/>
      <c r="N342" s="166">
        <f t="shared" si="1512"/>
        <v>0</v>
      </c>
      <c r="O342" s="262">
        <f t="shared" si="1513"/>
        <v>0</v>
      </c>
      <c r="P342" s="167"/>
      <c r="Q342" s="167"/>
      <c r="R342" s="262">
        <f t="shared" si="1514"/>
        <v>0</v>
      </c>
      <c r="S342" s="167"/>
      <c r="T342" s="167"/>
      <c r="U342" s="166">
        <f t="shared" si="1253"/>
        <v>0</v>
      </c>
      <c r="V342" s="262">
        <f t="shared" si="1516"/>
        <v>0</v>
      </c>
      <c r="W342" s="167"/>
      <c r="X342" s="167"/>
      <c r="Y342" s="262">
        <f t="shared" si="1517"/>
        <v>0</v>
      </c>
      <c r="Z342" s="167"/>
      <c r="AA342" s="167"/>
      <c r="AB342" s="262">
        <f t="shared" si="1518"/>
        <v>0</v>
      </c>
      <c r="AC342" s="167"/>
      <c r="AD342" s="167"/>
      <c r="AE342" s="262">
        <f t="shared" si="1519"/>
        <v>0</v>
      </c>
      <c r="AF342" s="167"/>
      <c r="AG342" s="167"/>
      <c r="AH342" s="166">
        <f t="shared" si="1520"/>
        <v>0</v>
      </c>
      <c r="AI342" s="262">
        <f t="shared" si="1521"/>
        <v>0</v>
      </c>
      <c r="AJ342" s="167"/>
      <c r="AK342" s="167"/>
      <c r="AL342" s="166">
        <f t="shared" si="1522"/>
        <v>0</v>
      </c>
      <c r="AM342" s="262">
        <f t="shared" si="1523"/>
        <v>0</v>
      </c>
      <c r="AN342" s="167"/>
      <c r="AO342" s="167"/>
      <c r="AP342" s="262">
        <f t="shared" si="1524"/>
        <v>0</v>
      </c>
      <c r="AQ342" s="167"/>
      <c r="AR342" s="167"/>
      <c r="AS342" s="262">
        <f t="shared" si="1525"/>
        <v>0</v>
      </c>
      <c r="AT342" s="167"/>
      <c r="AU342" s="167"/>
      <c r="AV342" s="166">
        <f t="shared" si="1322"/>
        <v>15000</v>
      </c>
      <c r="AW342" s="262">
        <f t="shared" si="1526"/>
        <v>15000</v>
      </c>
      <c r="AX342" s="167">
        <v>15000</v>
      </c>
      <c r="AY342" s="167"/>
      <c r="AZ342" s="166">
        <f t="shared" si="1527"/>
        <v>0</v>
      </c>
      <c r="BA342" s="262">
        <f t="shared" si="1528"/>
        <v>0</v>
      </c>
      <c r="BB342" s="167"/>
      <c r="BC342" s="167"/>
    </row>
    <row r="343" spans="1:55" ht="13.8" outlineLevel="1">
      <c r="A343" s="131"/>
      <c r="B343" s="20"/>
      <c r="D343" s="22" t="s">
        <v>472</v>
      </c>
      <c r="E343" s="30" t="s">
        <v>130</v>
      </c>
      <c r="F343" s="22"/>
      <c r="G343" s="30"/>
      <c r="H343" s="164">
        <f t="shared" si="1221"/>
        <v>11120000</v>
      </c>
      <c r="I343" s="268">
        <f t="shared" si="1515"/>
        <v>0</v>
      </c>
      <c r="J343" s="167"/>
      <c r="K343" s="264"/>
      <c r="L343" s="264"/>
      <c r="M343" s="264"/>
      <c r="N343" s="166">
        <f t="shared" si="1512"/>
        <v>9706000</v>
      </c>
      <c r="O343" s="262">
        <f t="shared" si="1513"/>
        <v>4778000</v>
      </c>
      <c r="P343" s="167"/>
      <c r="Q343" s="167">
        <v>4778000</v>
      </c>
      <c r="R343" s="262">
        <f t="shared" si="1514"/>
        <v>4928000</v>
      </c>
      <c r="S343" s="167"/>
      <c r="T343" s="167">
        <v>4928000</v>
      </c>
      <c r="U343" s="166">
        <f t="shared" si="1253"/>
        <v>579000</v>
      </c>
      <c r="V343" s="262">
        <f t="shared" si="1516"/>
        <v>96000</v>
      </c>
      <c r="W343" s="167">
        <v>96000</v>
      </c>
      <c r="X343" s="167"/>
      <c r="Y343" s="262">
        <f t="shared" si="1517"/>
        <v>72000</v>
      </c>
      <c r="Z343" s="167">
        <v>72000</v>
      </c>
      <c r="AA343" s="167"/>
      <c r="AB343" s="262">
        <f t="shared" si="1518"/>
        <v>156000</v>
      </c>
      <c r="AC343" s="167">
        <v>156000</v>
      </c>
      <c r="AD343" s="167"/>
      <c r="AE343" s="262">
        <f t="shared" si="1519"/>
        <v>255000</v>
      </c>
      <c r="AF343" s="167">
        <v>255000</v>
      </c>
      <c r="AG343" s="167"/>
      <c r="AH343" s="166">
        <f t="shared" si="1520"/>
        <v>222000</v>
      </c>
      <c r="AI343" s="262">
        <f t="shared" si="1521"/>
        <v>222000</v>
      </c>
      <c r="AJ343" s="167">
        <v>222000</v>
      </c>
      <c r="AK343" s="167"/>
      <c r="AL343" s="166">
        <f t="shared" si="1522"/>
        <v>0</v>
      </c>
      <c r="AM343" s="262">
        <f t="shared" si="1523"/>
        <v>0</v>
      </c>
      <c r="AN343" s="167">
        <v>0</v>
      </c>
      <c r="AO343" s="167"/>
      <c r="AP343" s="262">
        <f t="shared" si="1524"/>
        <v>0</v>
      </c>
      <c r="AQ343" s="167">
        <v>0</v>
      </c>
      <c r="AR343" s="167"/>
      <c r="AS343" s="262">
        <f t="shared" si="1525"/>
        <v>0</v>
      </c>
      <c r="AT343" s="167"/>
      <c r="AU343" s="167"/>
      <c r="AV343" s="166">
        <f t="shared" si="1322"/>
        <v>403000</v>
      </c>
      <c r="AW343" s="262">
        <f t="shared" si="1526"/>
        <v>403000</v>
      </c>
      <c r="AX343" s="377">
        <v>403000</v>
      </c>
      <c r="AY343" s="167"/>
      <c r="AZ343" s="166">
        <f t="shared" si="1527"/>
        <v>210000</v>
      </c>
      <c r="BA343" s="262">
        <f t="shared" si="1528"/>
        <v>210000</v>
      </c>
      <c r="BB343" s="377">
        <v>210000</v>
      </c>
      <c r="BC343" s="167"/>
    </row>
    <row r="344" spans="1:55" ht="13.8" outlineLevel="1">
      <c r="A344" s="131"/>
      <c r="B344" s="20"/>
      <c r="D344" s="22" t="s">
        <v>473</v>
      </c>
      <c r="E344" s="30" t="s">
        <v>132</v>
      </c>
      <c r="F344" s="22"/>
      <c r="G344" s="30"/>
      <c r="H344" s="164">
        <f t="shared" si="1221"/>
        <v>15000</v>
      </c>
      <c r="I344" s="268">
        <f t="shared" si="1515"/>
        <v>2000</v>
      </c>
      <c r="J344" s="169">
        <f>SUM(J345:J348)</f>
        <v>0</v>
      </c>
      <c r="K344" s="169">
        <f>SUM(K345:K348)</f>
        <v>0</v>
      </c>
      <c r="L344" s="504">
        <f>SUM(L345:L348)</f>
        <v>0</v>
      </c>
      <c r="M344" s="504">
        <f>SUM(M345:M348)</f>
        <v>2000</v>
      </c>
      <c r="N344" s="166">
        <f t="shared" si="1512"/>
        <v>0</v>
      </c>
      <c r="O344" s="262">
        <f t="shared" si="1513"/>
        <v>0</v>
      </c>
      <c r="P344" s="568">
        <f>SUM(P345:P348)</f>
        <v>0</v>
      </c>
      <c r="Q344" s="568">
        <f>SUM(Q345:Q348)</f>
        <v>0</v>
      </c>
      <c r="R344" s="262">
        <f t="shared" si="1514"/>
        <v>0</v>
      </c>
      <c r="S344" s="568">
        <f>SUM(S345:S348)</f>
        <v>0</v>
      </c>
      <c r="T344" s="568">
        <f>SUM(T345:T348)</f>
        <v>0</v>
      </c>
      <c r="U344" s="166">
        <f t="shared" si="1253"/>
        <v>11000</v>
      </c>
      <c r="V344" s="262">
        <f t="shared" si="1516"/>
        <v>4000</v>
      </c>
      <c r="W344" s="568">
        <f>SUM(W345:W348)</f>
        <v>4000</v>
      </c>
      <c r="X344" s="568">
        <f>SUM(X345:X348)</f>
        <v>0</v>
      </c>
      <c r="Y344" s="262">
        <f t="shared" si="1517"/>
        <v>3000</v>
      </c>
      <c r="Z344" s="568">
        <f t="shared" ref="Z344:AA344" si="1529">SUM(Z345:Z348)</f>
        <v>3000</v>
      </c>
      <c r="AA344" s="568">
        <f t="shared" si="1529"/>
        <v>0</v>
      </c>
      <c r="AB344" s="262">
        <f t="shared" si="1518"/>
        <v>2000</v>
      </c>
      <c r="AC344" s="568">
        <f t="shared" ref="AC344:AD344" si="1530">SUM(AC345:AC348)</f>
        <v>2000</v>
      </c>
      <c r="AD344" s="568">
        <f t="shared" si="1530"/>
        <v>0</v>
      </c>
      <c r="AE344" s="262">
        <f t="shared" si="1519"/>
        <v>2000</v>
      </c>
      <c r="AF344" s="568">
        <f t="shared" ref="AF344" si="1531">SUM(AF345:AF348)</f>
        <v>2000</v>
      </c>
      <c r="AG344" s="568">
        <f t="shared" ref="AG344" si="1532">SUM(AG345:AG348)</f>
        <v>0</v>
      </c>
      <c r="AH344" s="166">
        <f t="shared" si="1520"/>
        <v>0</v>
      </c>
      <c r="AI344" s="262">
        <f t="shared" si="1521"/>
        <v>0</v>
      </c>
      <c r="AJ344" s="568">
        <f t="shared" ref="AJ344:AK344" si="1533">SUM(AJ345:AJ348)</f>
        <v>0</v>
      </c>
      <c r="AK344" s="568">
        <f t="shared" si="1533"/>
        <v>0</v>
      </c>
      <c r="AL344" s="166">
        <f t="shared" si="1522"/>
        <v>0</v>
      </c>
      <c r="AM344" s="262">
        <f t="shared" si="1523"/>
        <v>0</v>
      </c>
      <c r="AN344" s="568">
        <f t="shared" ref="AN344" si="1534">SUM(AN345:AN348)</f>
        <v>0</v>
      </c>
      <c r="AO344" s="568">
        <f t="shared" ref="AO344" si="1535">SUM(AO345:AO348)</f>
        <v>0</v>
      </c>
      <c r="AP344" s="262">
        <f t="shared" si="1524"/>
        <v>0</v>
      </c>
      <c r="AQ344" s="568">
        <f t="shared" ref="AQ344" si="1536">SUM(AQ345:AQ348)</f>
        <v>0</v>
      </c>
      <c r="AR344" s="568">
        <f t="shared" ref="AR344" si="1537">SUM(AR345:AR348)</f>
        <v>0</v>
      </c>
      <c r="AS344" s="262">
        <f t="shared" si="1525"/>
        <v>0</v>
      </c>
      <c r="AT344" s="568">
        <f t="shared" ref="AT344:AU344" si="1538">SUM(AT345:AT348)</f>
        <v>0</v>
      </c>
      <c r="AU344" s="568">
        <f t="shared" si="1538"/>
        <v>0</v>
      </c>
      <c r="AV344" s="166">
        <f t="shared" si="1322"/>
        <v>2000</v>
      </c>
      <c r="AW344" s="262">
        <f t="shared" si="1526"/>
        <v>2000</v>
      </c>
      <c r="AX344" s="568">
        <f t="shared" ref="AX344" si="1539">SUM(AX345:AX348)</f>
        <v>2000</v>
      </c>
      <c r="AY344" s="568">
        <f t="shared" ref="AY344" si="1540">SUM(AY345:AY348)</f>
        <v>0</v>
      </c>
      <c r="AZ344" s="166">
        <f t="shared" si="1527"/>
        <v>0</v>
      </c>
      <c r="BA344" s="262">
        <f t="shared" si="1528"/>
        <v>0</v>
      </c>
      <c r="BB344" s="568">
        <f t="shared" ref="BB344" si="1541">SUM(BB345:BB348)</f>
        <v>0</v>
      </c>
      <c r="BC344" s="568">
        <f t="shared" ref="BC344" si="1542">SUM(BC345:BC348)</f>
        <v>0</v>
      </c>
    </row>
    <row r="345" spans="1:55" ht="13.8" outlineLevel="3">
      <c r="A345" s="131"/>
      <c r="B345" s="20"/>
      <c r="D345" s="19"/>
      <c r="E345" s="63"/>
      <c r="F345" s="136" t="s">
        <v>1009</v>
      </c>
      <c r="G345" s="27" t="s">
        <v>1010</v>
      </c>
      <c r="H345" s="164">
        <f t="shared" si="1221"/>
        <v>0</v>
      </c>
      <c r="I345" s="260">
        <f t="shared" si="1515"/>
        <v>0</v>
      </c>
      <c r="J345" s="167"/>
      <c r="K345" s="264">
        <v>0</v>
      </c>
      <c r="L345" s="264">
        <v>0</v>
      </c>
      <c r="M345" s="264">
        <v>0</v>
      </c>
      <c r="N345" s="166">
        <f t="shared" si="1512"/>
        <v>0</v>
      </c>
      <c r="O345" s="262">
        <f t="shared" si="1513"/>
        <v>0</v>
      </c>
      <c r="P345" s="167"/>
      <c r="Q345" s="167"/>
      <c r="R345" s="262">
        <f t="shared" si="1514"/>
        <v>0</v>
      </c>
      <c r="S345" s="167"/>
      <c r="T345" s="167"/>
      <c r="U345" s="166">
        <f t="shared" si="1253"/>
        <v>0</v>
      </c>
      <c r="V345" s="262">
        <f t="shared" si="1516"/>
        <v>0</v>
      </c>
      <c r="W345" s="167"/>
      <c r="X345" s="167"/>
      <c r="Y345" s="262">
        <f t="shared" si="1517"/>
        <v>0</v>
      </c>
      <c r="Z345" s="167"/>
      <c r="AA345" s="167"/>
      <c r="AB345" s="262">
        <f t="shared" si="1518"/>
        <v>0</v>
      </c>
      <c r="AC345" s="167"/>
      <c r="AD345" s="167"/>
      <c r="AE345" s="262">
        <f t="shared" si="1519"/>
        <v>0</v>
      </c>
      <c r="AF345" s="167"/>
      <c r="AG345" s="167"/>
      <c r="AH345" s="166">
        <f t="shared" si="1520"/>
        <v>0</v>
      </c>
      <c r="AI345" s="262">
        <f t="shared" si="1521"/>
        <v>0</v>
      </c>
      <c r="AJ345" s="167"/>
      <c r="AK345" s="167"/>
      <c r="AL345" s="166">
        <f t="shared" si="1522"/>
        <v>0</v>
      </c>
      <c r="AM345" s="262">
        <f t="shared" si="1523"/>
        <v>0</v>
      </c>
      <c r="AN345" s="167"/>
      <c r="AO345" s="167"/>
      <c r="AP345" s="262">
        <f t="shared" si="1524"/>
        <v>0</v>
      </c>
      <c r="AQ345" s="167"/>
      <c r="AR345" s="167"/>
      <c r="AS345" s="262">
        <f t="shared" si="1525"/>
        <v>0</v>
      </c>
      <c r="AT345" s="167"/>
      <c r="AU345" s="167"/>
      <c r="AV345" s="166">
        <f t="shared" si="1322"/>
        <v>0</v>
      </c>
      <c r="AW345" s="262">
        <f t="shared" si="1526"/>
        <v>0</v>
      </c>
      <c r="AX345" s="167"/>
      <c r="AY345" s="167"/>
      <c r="AZ345" s="166">
        <f t="shared" si="1527"/>
        <v>0</v>
      </c>
      <c r="BA345" s="262">
        <f t="shared" si="1528"/>
        <v>0</v>
      </c>
      <c r="BB345" s="167"/>
      <c r="BC345" s="167"/>
    </row>
    <row r="346" spans="1:55" ht="13.8" outlineLevel="3">
      <c r="A346" s="131"/>
      <c r="B346" s="20"/>
      <c r="D346" s="19"/>
      <c r="E346" s="63"/>
      <c r="F346" s="136" t="s">
        <v>1011</v>
      </c>
      <c r="G346" s="27" t="s">
        <v>786</v>
      </c>
      <c r="H346" s="164">
        <f t="shared" ref="H346" si="1543">SUM(I346,U346,AH346,AL346,AV346,AZ346,N346)</f>
        <v>5000</v>
      </c>
      <c r="I346" s="260">
        <f t="shared" ref="I346" si="1544">SUM(J346:M346)</f>
        <v>2000</v>
      </c>
      <c r="J346" s="167"/>
      <c r="K346" s="264">
        <v>0</v>
      </c>
      <c r="L346" s="264">
        <v>0</v>
      </c>
      <c r="M346" s="264">
        <v>2000</v>
      </c>
      <c r="N346" s="166">
        <f t="shared" si="1512"/>
        <v>0</v>
      </c>
      <c r="O346" s="262">
        <f t="shared" si="1513"/>
        <v>0</v>
      </c>
      <c r="P346" s="167"/>
      <c r="Q346" s="167"/>
      <c r="R346" s="262">
        <f t="shared" si="1514"/>
        <v>0</v>
      </c>
      <c r="S346" s="167"/>
      <c r="T346" s="167"/>
      <c r="U346" s="166">
        <f t="shared" ref="U346" si="1545">SUM(V346,Y346,AB346,AE346)</f>
        <v>3000</v>
      </c>
      <c r="V346" s="262">
        <f t="shared" ref="V346" si="1546">SUM(W346:X346)</f>
        <v>2000</v>
      </c>
      <c r="W346" s="167">
        <v>2000</v>
      </c>
      <c r="X346" s="167"/>
      <c r="Y346" s="262">
        <f t="shared" ref="Y346" si="1547">SUM(Z346:AA346)</f>
        <v>1000</v>
      </c>
      <c r="Z346" s="167">
        <v>1000</v>
      </c>
      <c r="AA346" s="167"/>
      <c r="AB346" s="262">
        <f t="shared" ref="AB346" si="1548">SUM(AC346:AD346)</f>
        <v>0</v>
      </c>
      <c r="AC346" s="167"/>
      <c r="AD346" s="167"/>
      <c r="AE346" s="262">
        <f t="shared" ref="AE346" si="1549">SUM(AF346:AG346)</f>
        <v>0</v>
      </c>
      <c r="AF346" s="167"/>
      <c r="AG346" s="167"/>
      <c r="AH346" s="166">
        <f t="shared" ref="AH346" si="1550">SUM(AI346)</f>
        <v>0</v>
      </c>
      <c r="AI346" s="262">
        <f t="shared" ref="AI346" si="1551">SUM(AJ346:AK346)</f>
        <v>0</v>
      </c>
      <c r="AJ346" s="167"/>
      <c r="AK346" s="167"/>
      <c r="AL346" s="166">
        <f t="shared" ref="AL346" si="1552">SUM(AM346,AS346,AP346)</f>
        <v>0</v>
      </c>
      <c r="AM346" s="262">
        <f t="shared" ref="AM346" si="1553">SUM(AN346:AO346)</f>
        <v>0</v>
      </c>
      <c r="AN346" s="167"/>
      <c r="AO346" s="167"/>
      <c r="AP346" s="262">
        <f t="shared" ref="AP346" si="1554">SUM(AQ346:AR346)</f>
        <v>0</v>
      </c>
      <c r="AQ346" s="167"/>
      <c r="AR346" s="167"/>
      <c r="AS346" s="262">
        <f t="shared" ref="AS346" si="1555">SUM(AT346:AU346)</f>
        <v>0</v>
      </c>
      <c r="AT346" s="167"/>
      <c r="AU346" s="167"/>
      <c r="AV346" s="166">
        <f t="shared" ref="AV346" si="1556">SUM(AW346)</f>
        <v>0</v>
      </c>
      <c r="AW346" s="262">
        <f t="shared" ref="AW346" si="1557">SUM(AX346:AY346)</f>
        <v>0</v>
      </c>
      <c r="AX346" s="167"/>
      <c r="AY346" s="167"/>
      <c r="AZ346" s="166">
        <f t="shared" ref="AZ346" si="1558">SUM(BA346)</f>
        <v>0</v>
      </c>
      <c r="BA346" s="262">
        <f t="shared" ref="BA346" si="1559">SUM(BB346:BC346)</f>
        <v>0</v>
      </c>
      <c r="BB346" s="167"/>
      <c r="BC346" s="167"/>
    </row>
    <row r="347" spans="1:55" ht="13.8" outlineLevel="3">
      <c r="A347" s="131"/>
      <c r="B347" s="20"/>
      <c r="D347" s="19"/>
      <c r="E347" s="63"/>
      <c r="F347" s="136" t="s">
        <v>1012</v>
      </c>
      <c r="G347" s="27" t="s">
        <v>787</v>
      </c>
      <c r="H347" s="164">
        <f t="shared" si="1221"/>
        <v>0</v>
      </c>
      <c r="I347" s="260">
        <f t="shared" si="1515"/>
        <v>0</v>
      </c>
      <c r="J347" s="167"/>
      <c r="K347" s="264"/>
      <c r="L347" s="264"/>
      <c r="M347" s="264"/>
      <c r="N347" s="166">
        <f t="shared" si="1512"/>
        <v>0</v>
      </c>
      <c r="O347" s="262">
        <f t="shared" si="1513"/>
        <v>0</v>
      </c>
      <c r="P347" s="167"/>
      <c r="Q347" s="167"/>
      <c r="R347" s="262">
        <f t="shared" si="1514"/>
        <v>0</v>
      </c>
      <c r="S347" s="167"/>
      <c r="T347" s="167"/>
      <c r="U347" s="166">
        <f t="shared" si="1253"/>
        <v>0</v>
      </c>
      <c r="V347" s="262">
        <f t="shared" si="1516"/>
        <v>0</v>
      </c>
      <c r="W347" s="167"/>
      <c r="X347" s="167"/>
      <c r="Y347" s="262">
        <f t="shared" si="1517"/>
        <v>0</v>
      </c>
      <c r="Z347" s="167"/>
      <c r="AA347" s="167"/>
      <c r="AB347" s="262">
        <f t="shared" si="1518"/>
        <v>0</v>
      </c>
      <c r="AC347" s="167"/>
      <c r="AD347" s="167"/>
      <c r="AE347" s="262">
        <f t="shared" si="1519"/>
        <v>0</v>
      </c>
      <c r="AF347" s="167"/>
      <c r="AG347" s="167"/>
      <c r="AH347" s="166">
        <f t="shared" si="1520"/>
        <v>0</v>
      </c>
      <c r="AI347" s="262">
        <f t="shared" si="1521"/>
        <v>0</v>
      </c>
      <c r="AJ347" s="167"/>
      <c r="AK347" s="167"/>
      <c r="AL347" s="166">
        <f t="shared" si="1522"/>
        <v>0</v>
      </c>
      <c r="AM347" s="262">
        <f t="shared" si="1523"/>
        <v>0</v>
      </c>
      <c r="AN347" s="167"/>
      <c r="AO347" s="167"/>
      <c r="AP347" s="262">
        <f t="shared" si="1524"/>
        <v>0</v>
      </c>
      <c r="AQ347" s="167"/>
      <c r="AR347" s="167"/>
      <c r="AS347" s="262">
        <f t="shared" si="1525"/>
        <v>0</v>
      </c>
      <c r="AT347" s="167"/>
      <c r="AU347" s="167"/>
      <c r="AV347" s="166">
        <f t="shared" si="1322"/>
        <v>0</v>
      </c>
      <c r="AW347" s="262">
        <f t="shared" si="1526"/>
        <v>0</v>
      </c>
      <c r="AX347" s="167"/>
      <c r="AY347" s="167"/>
      <c r="AZ347" s="166">
        <f t="shared" si="1527"/>
        <v>0</v>
      </c>
      <c r="BA347" s="262">
        <f t="shared" si="1528"/>
        <v>0</v>
      </c>
      <c r="BB347" s="167"/>
      <c r="BC347" s="167"/>
    </row>
    <row r="348" spans="1:55" ht="13.8" outlineLevel="3">
      <c r="A348" s="131"/>
      <c r="B348" s="20"/>
      <c r="D348" s="19"/>
      <c r="E348" s="63"/>
      <c r="F348" s="136" t="s">
        <v>685</v>
      </c>
      <c r="G348" s="27" t="s">
        <v>689</v>
      </c>
      <c r="H348" s="164">
        <f t="shared" si="1221"/>
        <v>10000</v>
      </c>
      <c r="I348" s="260">
        <f t="shared" si="1515"/>
        <v>0</v>
      </c>
      <c r="J348" s="167"/>
      <c r="K348" s="264"/>
      <c r="L348" s="264"/>
      <c r="M348" s="264"/>
      <c r="N348" s="166">
        <f t="shared" si="1512"/>
        <v>0</v>
      </c>
      <c r="O348" s="262">
        <f t="shared" si="1513"/>
        <v>0</v>
      </c>
      <c r="P348" s="167"/>
      <c r="Q348" s="167"/>
      <c r="R348" s="262">
        <f t="shared" si="1514"/>
        <v>0</v>
      </c>
      <c r="S348" s="167"/>
      <c r="T348" s="167"/>
      <c r="U348" s="166">
        <f t="shared" si="1253"/>
        <v>8000</v>
      </c>
      <c r="V348" s="262">
        <f t="shared" si="1516"/>
        <v>2000</v>
      </c>
      <c r="W348" s="167">
        <v>2000</v>
      </c>
      <c r="X348" s="167"/>
      <c r="Y348" s="262">
        <f t="shared" si="1517"/>
        <v>2000</v>
      </c>
      <c r="Z348" s="167">
        <v>2000</v>
      </c>
      <c r="AA348" s="167"/>
      <c r="AB348" s="262">
        <f t="shared" si="1518"/>
        <v>2000</v>
      </c>
      <c r="AC348" s="167">
        <v>2000</v>
      </c>
      <c r="AD348" s="167"/>
      <c r="AE348" s="262">
        <f t="shared" si="1519"/>
        <v>2000</v>
      </c>
      <c r="AF348" s="167">
        <v>2000</v>
      </c>
      <c r="AG348" s="167"/>
      <c r="AH348" s="166">
        <f t="shared" si="1520"/>
        <v>0</v>
      </c>
      <c r="AI348" s="262">
        <f t="shared" si="1521"/>
        <v>0</v>
      </c>
      <c r="AJ348" s="167"/>
      <c r="AK348" s="167"/>
      <c r="AL348" s="166">
        <f t="shared" si="1522"/>
        <v>0</v>
      </c>
      <c r="AM348" s="262">
        <f t="shared" si="1523"/>
        <v>0</v>
      </c>
      <c r="AN348" s="167"/>
      <c r="AO348" s="167"/>
      <c r="AP348" s="262">
        <f t="shared" si="1524"/>
        <v>0</v>
      </c>
      <c r="AQ348" s="167"/>
      <c r="AR348" s="167"/>
      <c r="AS348" s="262">
        <f t="shared" si="1525"/>
        <v>0</v>
      </c>
      <c r="AT348" s="167"/>
      <c r="AU348" s="167"/>
      <c r="AV348" s="166">
        <f t="shared" si="1322"/>
        <v>2000</v>
      </c>
      <c r="AW348" s="262">
        <f t="shared" si="1526"/>
        <v>2000</v>
      </c>
      <c r="AX348" s="167">
        <v>2000</v>
      </c>
      <c r="AY348" s="167"/>
      <c r="AZ348" s="166">
        <f t="shared" si="1527"/>
        <v>0</v>
      </c>
      <c r="BA348" s="262">
        <f t="shared" si="1528"/>
        <v>0</v>
      </c>
      <c r="BB348" s="167"/>
      <c r="BC348" s="167"/>
    </row>
    <row r="349" spans="1:55" ht="13.8" outlineLevel="1">
      <c r="A349" s="131"/>
      <c r="B349" s="20"/>
      <c r="D349" s="22" t="s">
        <v>474</v>
      </c>
      <c r="E349" s="30" t="s">
        <v>133</v>
      </c>
      <c r="F349" s="22"/>
      <c r="G349" s="30"/>
      <c r="H349" s="164">
        <f t="shared" si="1221"/>
        <v>30000</v>
      </c>
      <c r="I349" s="268">
        <f t="shared" si="1515"/>
        <v>0</v>
      </c>
      <c r="J349" s="169">
        <f>SUM(J350:J353)</f>
        <v>0</v>
      </c>
      <c r="K349" s="169">
        <f>SUM(K350:K353)</f>
        <v>0</v>
      </c>
      <c r="L349" s="504">
        <f>SUM(L350:L353)</f>
        <v>0</v>
      </c>
      <c r="M349" s="504">
        <f>SUM(M350:M353)</f>
        <v>0</v>
      </c>
      <c r="N349" s="166">
        <f t="shared" si="1512"/>
        <v>0</v>
      </c>
      <c r="O349" s="262">
        <f t="shared" si="1513"/>
        <v>0</v>
      </c>
      <c r="P349" s="568">
        <f>SUM(P350:P353)</f>
        <v>0</v>
      </c>
      <c r="Q349" s="568">
        <f>SUM(Q350:Q353)</f>
        <v>0</v>
      </c>
      <c r="R349" s="262">
        <f t="shared" si="1514"/>
        <v>0</v>
      </c>
      <c r="S349" s="568">
        <f>SUM(S350:S353)</f>
        <v>0</v>
      </c>
      <c r="T349" s="568">
        <f>SUM(T350:T353)</f>
        <v>0</v>
      </c>
      <c r="U349" s="166">
        <f t="shared" si="1253"/>
        <v>0</v>
      </c>
      <c r="V349" s="262">
        <f t="shared" si="1516"/>
        <v>0</v>
      </c>
      <c r="W349" s="568">
        <f>SUM(W350:W353)</f>
        <v>0</v>
      </c>
      <c r="X349" s="568">
        <f>SUM(X350:X353)</f>
        <v>0</v>
      </c>
      <c r="Y349" s="262">
        <f t="shared" si="1517"/>
        <v>0</v>
      </c>
      <c r="Z349" s="568">
        <f t="shared" ref="Z349:AA349" si="1560">SUM(Z350:Z353)</f>
        <v>0</v>
      </c>
      <c r="AA349" s="568">
        <f t="shared" si="1560"/>
        <v>0</v>
      </c>
      <c r="AB349" s="262">
        <f t="shared" si="1518"/>
        <v>0</v>
      </c>
      <c r="AC349" s="568">
        <f t="shared" ref="AC349:AD349" si="1561">SUM(AC350:AC353)</f>
        <v>0</v>
      </c>
      <c r="AD349" s="568">
        <f t="shared" si="1561"/>
        <v>0</v>
      </c>
      <c r="AE349" s="262">
        <f t="shared" si="1519"/>
        <v>0</v>
      </c>
      <c r="AF349" s="568">
        <f t="shared" ref="AF349" si="1562">SUM(AF350:AF353)</f>
        <v>0</v>
      </c>
      <c r="AG349" s="568">
        <f t="shared" ref="AG349" si="1563">SUM(AG350:AG353)</f>
        <v>0</v>
      </c>
      <c r="AH349" s="166">
        <f t="shared" si="1520"/>
        <v>0</v>
      </c>
      <c r="AI349" s="262">
        <f t="shared" si="1521"/>
        <v>0</v>
      </c>
      <c r="AJ349" s="568">
        <f t="shared" ref="AJ349:AK349" si="1564">SUM(AJ350:AJ353)</f>
        <v>0</v>
      </c>
      <c r="AK349" s="568">
        <f t="shared" si="1564"/>
        <v>0</v>
      </c>
      <c r="AL349" s="166">
        <f t="shared" si="1522"/>
        <v>0</v>
      </c>
      <c r="AM349" s="262">
        <f t="shared" si="1523"/>
        <v>0</v>
      </c>
      <c r="AN349" s="568">
        <f t="shared" ref="AN349" si="1565">SUM(AN350:AN353)</f>
        <v>0</v>
      </c>
      <c r="AO349" s="568">
        <f t="shared" ref="AO349" si="1566">SUM(AO350:AO353)</f>
        <v>0</v>
      </c>
      <c r="AP349" s="262">
        <f t="shared" si="1524"/>
        <v>0</v>
      </c>
      <c r="AQ349" s="568">
        <f t="shared" ref="AQ349" si="1567">SUM(AQ350:AQ353)</f>
        <v>0</v>
      </c>
      <c r="AR349" s="568">
        <f t="shared" ref="AR349" si="1568">SUM(AR350:AR353)</f>
        <v>0</v>
      </c>
      <c r="AS349" s="262">
        <f t="shared" si="1525"/>
        <v>0</v>
      </c>
      <c r="AT349" s="568">
        <f t="shared" ref="AT349:AU349" si="1569">SUM(AT350:AT353)</f>
        <v>0</v>
      </c>
      <c r="AU349" s="568">
        <f t="shared" si="1569"/>
        <v>0</v>
      </c>
      <c r="AV349" s="166">
        <f t="shared" si="1322"/>
        <v>30000</v>
      </c>
      <c r="AW349" s="262">
        <f t="shared" si="1526"/>
        <v>30000</v>
      </c>
      <c r="AX349" s="568">
        <f t="shared" ref="AX349" si="1570">SUM(AX350:AX353)</f>
        <v>30000</v>
      </c>
      <c r="AY349" s="568">
        <f t="shared" ref="AY349" si="1571">SUM(AY350:AY353)</f>
        <v>0</v>
      </c>
      <c r="AZ349" s="166">
        <f t="shared" si="1527"/>
        <v>0</v>
      </c>
      <c r="BA349" s="262">
        <f t="shared" si="1528"/>
        <v>0</v>
      </c>
      <c r="BB349" s="568">
        <f t="shared" ref="BB349" si="1572">SUM(BB350:BB353)</f>
        <v>0</v>
      </c>
      <c r="BC349" s="568">
        <f t="shared" ref="BC349" si="1573">SUM(BC350:BC353)</f>
        <v>0</v>
      </c>
    </row>
    <row r="350" spans="1:55" ht="13.8" outlineLevel="3">
      <c r="A350" s="131"/>
      <c r="B350" s="20"/>
      <c r="D350" s="19"/>
      <c r="E350" s="63"/>
      <c r="F350" s="136" t="s">
        <v>1009</v>
      </c>
      <c r="G350" s="27" t="s">
        <v>1010</v>
      </c>
      <c r="H350" s="164">
        <f t="shared" si="1221"/>
        <v>0</v>
      </c>
      <c r="I350" s="260">
        <f t="shared" si="1515"/>
        <v>0</v>
      </c>
      <c r="J350" s="167"/>
      <c r="K350" s="264"/>
      <c r="L350" s="264"/>
      <c r="M350" s="264"/>
      <c r="N350" s="166">
        <f t="shared" si="1512"/>
        <v>0</v>
      </c>
      <c r="O350" s="262">
        <f t="shared" si="1513"/>
        <v>0</v>
      </c>
      <c r="P350" s="167"/>
      <c r="Q350" s="167"/>
      <c r="R350" s="262">
        <f t="shared" si="1514"/>
        <v>0</v>
      </c>
      <c r="S350" s="167"/>
      <c r="T350" s="167"/>
      <c r="U350" s="166">
        <f t="shared" si="1253"/>
        <v>0</v>
      </c>
      <c r="V350" s="262">
        <f t="shared" si="1516"/>
        <v>0</v>
      </c>
      <c r="W350" s="167"/>
      <c r="X350" s="167"/>
      <c r="Y350" s="262">
        <f t="shared" si="1517"/>
        <v>0</v>
      </c>
      <c r="Z350" s="167"/>
      <c r="AA350" s="167"/>
      <c r="AB350" s="262">
        <f t="shared" si="1518"/>
        <v>0</v>
      </c>
      <c r="AC350" s="167"/>
      <c r="AD350" s="167"/>
      <c r="AE350" s="262">
        <f t="shared" si="1519"/>
        <v>0</v>
      </c>
      <c r="AF350" s="167"/>
      <c r="AG350" s="167"/>
      <c r="AH350" s="166">
        <f t="shared" si="1520"/>
        <v>0</v>
      </c>
      <c r="AI350" s="262">
        <f t="shared" si="1521"/>
        <v>0</v>
      </c>
      <c r="AJ350" s="167"/>
      <c r="AK350" s="167"/>
      <c r="AL350" s="166">
        <f t="shared" si="1522"/>
        <v>0</v>
      </c>
      <c r="AM350" s="262">
        <f t="shared" si="1523"/>
        <v>0</v>
      </c>
      <c r="AN350" s="167"/>
      <c r="AO350" s="167"/>
      <c r="AP350" s="262">
        <f t="shared" si="1524"/>
        <v>0</v>
      </c>
      <c r="AQ350" s="167"/>
      <c r="AR350" s="167"/>
      <c r="AS350" s="262">
        <f t="shared" si="1525"/>
        <v>0</v>
      </c>
      <c r="AT350" s="167"/>
      <c r="AU350" s="167"/>
      <c r="AV350" s="166">
        <f t="shared" si="1322"/>
        <v>0</v>
      </c>
      <c r="AW350" s="262">
        <f t="shared" si="1526"/>
        <v>0</v>
      </c>
      <c r="AX350" s="167"/>
      <c r="AY350" s="167"/>
      <c r="AZ350" s="166">
        <f t="shared" si="1527"/>
        <v>0</v>
      </c>
      <c r="BA350" s="262">
        <f t="shared" si="1528"/>
        <v>0</v>
      </c>
      <c r="BB350" s="167"/>
      <c r="BC350" s="167"/>
    </row>
    <row r="351" spans="1:55" ht="13.8" outlineLevel="3">
      <c r="A351" s="131"/>
      <c r="B351" s="20"/>
      <c r="D351" s="19"/>
      <c r="E351" s="63"/>
      <c r="F351" s="136" t="s">
        <v>1011</v>
      </c>
      <c r="G351" s="27" t="s">
        <v>788</v>
      </c>
      <c r="H351" s="164">
        <f t="shared" ref="H351" si="1574">SUM(I351,U351,AH351,AL351,AV351,AZ351,N351)</f>
        <v>14000</v>
      </c>
      <c r="I351" s="260">
        <f t="shared" ref="I351" si="1575">SUM(J351:M351)</f>
        <v>0</v>
      </c>
      <c r="J351" s="167"/>
      <c r="K351" s="264"/>
      <c r="L351" s="264"/>
      <c r="M351" s="264"/>
      <c r="N351" s="166">
        <f t="shared" si="1512"/>
        <v>0</v>
      </c>
      <c r="O351" s="262">
        <f t="shared" si="1513"/>
        <v>0</v>
      </c>
      <c r="P351" s="167"/>
      <c r="Q351" s="167"/>
      <c r="R351" s="262">
        <f t="shared" si="1514"/>
        <v>0</v>
      </c>
      <c r="S351" s="167"/>
      <c r="T351" s="167"/>
      <c r="U351" s="166">
        <f t="shared" ref="U351" si="1576">SUM(V351,Y351,AB351,AE351)</f>
        <v>0</v>
      </c>
      <c r="V351" s="262">
        <f t="shared" ref="V351" si="1577">SUM(W351:X351)</f>
        <v>0</v>
      </c>
      <c r="W351" s="167"/>
      <c r="X351" s="167"/>
      <c r="Y351" s="262">
        <f t="shared" ref="Y351" si="1578">SUM(Z351:AA351)</f>
        <v>0</v>
      </c>
      <c r="Z351" s="167"/>
      <c r="AA351" s="167"/>
      <c r="AB351" s="262">
        <f t="shared" ref="AB351" si="1579">SUM(AC351:AD351)</f>
        <v>0</v>
      </c>
      <c r="AC351" s="167"/>
      <c r="AD351" s="167"/>
      <c r="AE351" s="262">
        <f t="shared" ref="AE351" si="1580">SUM(AF351:AG351)</f>
        <v>0</v>
      </c>
      <c r="AF351" s="167"/>
      <c r="AG351" s="167"/>
      <c r="AH351" s="166">
        <f t="shared" ref="AH351" si="1581">SUM(AI351)</f>
        <v>0</v>
      </c>
      <c r="AI351" s="262">
        <f t="shared" ref="AI351" si="1582">SUM(AJ351:AK351)</f>
        <v>0</v>
      </c>
      <c r="AJ351" s="167"/>
      <c r="AK351" s="167"/>
      <c r="AL351" s="166">
        <f t="shared" ref="AL351" si="1583">SUM(AM351,AS351,AP351)</f>
        <v>0</v>
      </c>
      <c r="AM351" s="262">
        <f t="shared" ref="AM351" si="1584">SUM(AN351:AO351)</f>
        <v>0</v>
      </c>
      <c r="AN351" s="167"/>
      <c r="AO351" s="167"/>
      <c r="AP351" s="262">
        <f t="shared" ref="AP351" si="1585">SUM(AQ351:AR351)</f>
        <v>0</v>
      </c>
      <c r="AQ351" s="167"/>
      <c r="AR351" s="167"/>
      <c r="AS351" s="262">
        <f t="shared" ref="AS351" si="1586">SUM(AT351:AU351)</f>
        <v>0</v>
      </c>
      <c r="AT351" s="167"/>
      <c r="AU351" s="167"/>
      <c r="AV351" s="166">
        <f t="shared" ref="AV351" si="1587">SUM(AW351)</f>
        <v>14000</v>
      </c>
      <c r="AW351" s="262">
        <f t="shared" ref="AW351" si="1588">SUM(AX351:AY351)</f>
        <v>14000</v>
      </c>
      <c r="AX351" s="167">
        <v>14000</v>
      </c>
      <c r="AY351" s="167"/>
      <c r="AZ351" s="166">
        <f t="shared" ref="AZ351" si="1589">SUM(BA351)</f>
        <v>0</v>
      </c>
      <c r="BA351" s="262">
        <f t="shared" ref="BA351" si="1590">SUM(BB351:BC351)</f>
        <v>0</v>
      </c>
      <c r="BB351" s="167"/>
      <c r="BC351" s="167"/>
    </row>
    <row r="352" spans="1:55" ht="13.8" outlineLevel="3">
      <c r="A352" s="131"/>
      <c r="B352" s="20"/>
      <c r="D352" s="19"/>
      <c r="E352" s="63"/>
      <c r="F352" s="136" t="s">
        <v>1012</v>
      </c>
      <c r="G352" s="27" t="s">
        <v>789</v>
      </c>
      <c r="H352" s="164">
        <f t="shared" si="1221"/>
        <v>16000</v>
      </c>
      <c r="I352" s="260">
        <f t="shared" si="1515"/>
        <v>0</v>
      </c>
      <c r="J352" s="167"/>
      <c r="K352" s="264"/>
      <c r="L352" s="264"/>
      <c r="M352" s="264"/>
      <c r="N352" s="166">
        <f t="shared" si="1512"/>
        <v>0</v>
      </c>
      <c r="O352" s="262">
        <f t="shared" si="1513"/>
        <v>0</v>
      </c>
      <c r="P352" s="167"/>
      <c r="Q352" s="167"/>
      <c r="R352" s="262">
        <f t="shared" si="1514"/>
        <v>0</v>
      </c>
      <c r="S352" s="167"/>
      <c r="T352" s="167"/>
      <c r="U352" s="166">
        <f t="shared" si="1253"/>
        <v>0</v>
      </c>
      <c r="V352" s="262">
        <f t="shared" si="1516"/>
        <v>0</v>
      </c>
      <c r="W352" s="167"/>
      <c r="X352" s="167"/>
      <c r="Y352" s="262">
        <f t="shared" si="1517"/>
        <v>0</v>
      </c>
      <c r="Z352" s="167"/>
      <c r="AA352" s="167"/>
      <c r="AB352" s="262">
        <f t="shared" si="1518"/>
        <v>0</v>
      </c>
      <c r="AC352" s="167"/>
      <c r="AD352" s="167"/>
      <c r="AE352" s="262">
        <f t="shared" si="1519"/>
        <v>0</v>
      </c>
      <c r="AF352" s="167"/>
      <c r="AG352" s="167"/>
      <c r="AH352" s="166">
        <f t="shared" si="1520"/>
        <v>0</v>
      </c>
      <c r="AI352" s="262">
        <f t="shared" si="1521"/>
        <v>0</v>
      </c>
      <c r="AJ352" s="167"/>
      <c r="AK352" s="167"/>
      <c r="AL352" s="166">
        <f t="shared" si="1522"/>
        <v>0</v>
      </c>
      <c r="AM352" s="262">
        <f t="shared" si="1523"/>
        <v>0</v>
      </c>
      <c r="AN352" s="167"/>
      <c r="AO352" s="167"/>
      <c r="AP352" s="262">
        <f t="shared" si="1524"/>
        <v>0</v>
      </c>
      <c r="AQ352" s="167"/>
      <c r="AR352" s="167"/>
      <c r="AS352" s="262">
        <f t="shared" si="1525"/>
        <v>0</v>
      </c>
      <c r="AT352" s="167"/>
      <c r="AU352" s="167"/>
      <c r="AV352" s="166">
        <f t="shared" si="1322"/>
        <v>16000</v>
      </c>
      <c r="AW352" s="262">
        <f t="shared" si="1526"/>
        <v>16000</v>
      </c>
      <c r="AX352" s="167">
        <v>16000</v>
      </c>
      <c r="AY352" s="167"/>
      <c r="AZ352" s="166">
        <f t="shared" si="1527"/>
        <v>0</v>
      </c>
      <c r="BA352" s="262">
        <f t="shared" si="1528"/>
        <v>0</v>
      </c>
      <c r="BB352" s="167"/>
      <c r="BC352" s="167"/>
    </row>
    <row r="353" spans="1:55" ht="13.8" outlineLevel="3">
      <c r="A353" s="131"/>
      <c r="B353" s="20"/>
      <c r="D353" s="19"/>
      <c r="E353" s="63"/>
      <c r="F353" s="136" t="s">
        <v>1013</v>
      </c>
      <c r="G353" s="27" t="s">
        <v>790</v>
      </c>
      <c r="H353" s="164">
        <f t="shared" si="1221"/>
        <v>0</v>
      </c>
      <c r="I353" s="260">
        <f t="shared" si="1515"/>
        <v>0</v>
      </c>
      <c r="J353" s="167"/>
      <c r="K353" s="264"/>
      <c r="L353" s="264"/>
      <c r="M353" s="264"/>
      <c r="N353" s="166">
        <f t="shared" si="1512"/>
        <v>0</v>
      </c>
      <c r="O353" s="262">
        <f t="shared" si="1513"/>
        <v>0</v>
      </c>
      <c r="P353" s="167"/>
      <c r="Q353" s="167"/>
      <c r="R353" s="262">
        <f t="shared" si="1514"/>
        <v>0</v>
      </c>
      <c r="S353" s="167"/>
      <c r="T353" s="167"/>
      <c r="U353" s="166">
        <f t="shared" si="1253"/>
        <v>0</v>
      </c>
      <c r="V353" s="262">
        <f t="shared" si="1516"/>
        <v>0</v>
      </c>
      <c r="W353" s="167"/>
      <c r="X353" s="167"/>
      <c r="Y353" s="262">
        <f t="shared" si="1517"/>
        <v>0</v>
      </c>
      <c r="Z353" s="167"/>
      <c r="AA353" s="167"/>
      <c r="AB353" s="262">
        <f t="shared" si="1518"/>
        <v>0</v>
      </c>
      <c r="AC353" s="167"/>
      <c r="AD353" s="167"/>
      <c r="AE353" s="262">
        <f t="shared" si="1519"/>
        <v>0</v>
      </c>
      <c r="AF353" s="167"/>
      <c r="AG353" s="167"/>
      <c r="AH353" s="166">
        <f t="shared" si="1520"/>
        <v>0</v>
      </c>
      <c r="AI353" s="262">
        <f t="shared" si="1521"/>
        <v>0</v>
      </c>
      <c r="AJ353" s="167"/>
      <c r="AK353" s="167"/>
      <c r="AL353" s="166">
        <f t="shared" si="1522"/>
        <v>0</v>
      </c>
      <c r="AM353" s="262">
        <f t="shared" si="1523"/>
        <v>0</v>
      </c>
      <c r="AN353" s="167"/>
      <c r="AO353" s="167"/>
      <c r="AP353" s="262">
        <f t="shared" si="1524"/>
        <v>0</v>
      </c>
      <c r="AQ353" s="167"/>
      <c r="AR353" s="167"/>
      <c r="AS353" s="262">
        <f t="shared" si="1525"/>
        <v>0</v>
      </c>
      <c r="AT353" s="167"/>
      <c r="AU353" s="167"/>
      <c r="AV353" s="166">
        <f t="shared" si="1322"/>
        <v>0</v>
      </c>
      <c r="AW353" s="262">
        <f t="shared" si="1526"/>
        <v>0</v>
      </c>
      <c r="AX353" s="167"/>
      <c r="AY353" s="167"/>
      <c r="AZ353" s="166">
        <f t="shared" si="1527"/>
        <v>0</v>
      </c>
      <c r="BA353" s="262">
        <f t="shared" si="1528"/>
        <v>0</v>
      </c>
      <c r="BB353" s="167"/>
      <c r="BC353" s="167"/>
    </row>
    <row r="354" spans="1:55" ht="13.8" outlineLevel="1">
      <c r="A354" s="131"/>
      <c r="B354" s="18"/>
      <c r="C354" s="58"/>
      <c r="D354" s="22" t="s">
        <v>475</v>
      </c>
      <c r="E354" s="30" t="s">
        <v>549</v>
      </c>
      <c r="F354" s="22"/>
      <c r="G354" s="30"/>
      <c r="H354" s="164">
        <f>SUM(I354,U354,AH354,AL354,AV354,AZ354,N354)</f>
        <v>720000</v>
      </c>
      <c r="I354" s="260">
        <f>SUM(J354:M354)</f>
        <v>234000</v>
      </c>
      <c r="J354" s="169">
        <f>SUM(J355:J363)</f>
        <v>120000</v>
      </c>
      <c r="K354" s="169">
        <f>SUM(K355:K363)</f>
        <v>1000</v>
      </c>
      <c r="L354" s="169">
        <f t="shared" ref="L354:M354" si="1591">SUM(L355:L363)</f>
        <v>0</v>
      </c>
      <c r="M354" s="169">
        <f t="shared" si="1591"/>
        <v>113000</v>
      </c>
      <c r="N354" s="166">
        <f t="shared" si="1512"/>
        <v>16000</v>
      </c>
      <c r="O354" s="262">
        <f t="shared" si="1513"/>
        <v>8000</v>
      </c>
      <c r="P354" s="568">
        <f>SUM(P355:P363)</f>
        <v>8000</v>
      </c>
      <c r="Q354" s="568">
        <f>SUM(Q355:Q363)</f>
        <v>0</v>
      </c>
      <c r="R354" s="262">
        <f t="shared" si="1514"/>
        <v>8000</v>
      </c>
      <c r="S354" s="568">
        <f>SUM(S355:S363)</f>
        <v>8000</v>
      </c>
      <c r="T354" s="568">
        <f>SUM(T355:T363)</f>
        <v>0</v>
      </c>
      <c r="U354" s="166">
        <f t="shared" si="1253"/>
        <v>241000</v>
      </c>
      <c r="V354" s="262">
        <f t="shared" si="1516"/>
        <v>67000</v>
      </c>
      <c r="W354" s="568">
        <f t="shared" ref="W354" si="1592">SUM(W355:W363)</f>
        <v>67000</v>
      </c>
      <c r="X354" s="568">
        <f t="shared" ref="X354" si="1593">SUM(X355:X363)</f>
        <v>0</v>
      </c>
      <c r="Y354" s="262">
        <f t="shared" si="1517"/>
        <v>35000</v>
      </c>
      <c r="Z354" s="568">
        <f t="shared" ref="Z354" si="1594">SUM(Z355:Z363)</f>
        <v>35000</v>
      </c>
      <c r="AA354" s="568">
        <f t="shared" ref="AA354" si="1595">SUM(AA355:AA363)</f>
        <v>0</v>
      </c>
      <c r="AB354" s="262">
        <f t="shared" si="1518"/>
        <v>55000</v>
      </c>
      <c r="AC354" s="568">
        <f t="shared" ref="AC354" si="1596">SUM(AC355:AC363)</f>
        <v>55000</v>
      </c>
      <c r="AD354" s="568">
        <f t="shared" ref="AD354" si="1597">SUM(AD355:AD363)</f>
        <v>0</v>
      </c>
      <c r="AE354" s="262">
        <f t="shared" si="1519"/>
        <v>84000</v>
      </c>
      <c r="AF354" s="568">
        <f t="shared" ref="AF354" si="1598">SUM(AF355:AF363)</f>
        <v>84000</v>
      </c>
      <c r="AG354" s="568">
        <f t="shared" ref="AG354" si="1599">SUM(AG355:AG363)</f>
        <v>0</v>
      </c>
      <c r="AH354" s="166">
        <f t="shared" si="1520"/>
        <v>40000</v>
      </c>
      <c r="AI354" s="262">
        <f t="shared" si="1521"/>
        <v>40000</v>
      </c>
      <c r="AJ354" s="568">
        <f t="shared" ref="AJ354" si="1600">SUM(AJ355:AJ363)</f>
        <v>40000</v>
      </c>
      <c r="AK354" s="568">
        <f t="shared" ref="AK354" si="1601">SUM(AK355:AK363)</f>
        <v>0</v>
      </c>
      <c r="AL354" s="166">
        <f t="shared" si="1522"/>
        <v>19000</v>
      </c>
      <c r="AM354" s="262">
        <f t="shared" si="1523"/>
        <v>9000</v>
      </c>
      <c r="AN354" s="568">
        <f t="shared" ref="AN354" si="1602">SUM(AN355:AN363)</f>
        <v>9000</v>
      </c>
      <c r="AO354" s="568">
        <f t="shared" ref="AO354" si="1603">SUM(AO355:AO363)</f>
        <v>0</v>
      </c>
      <c r="AP354" s="262">
        <f t="shared" si="1524"/>
        <v>4000</v>
      </c>
      <c r="AQ354" s="568">
        <f t="shared" ref="AQ354" si="1604">SUM(AQ355:AQ363)</f>
        <v>4000</v>
      </c>
      <c r="AR354" s="568">
        <f t="shared" ref="AR354" si="1605">SUM(AR355:AR363)</f>
        <v>0</v>
      </c>
      <c r="AS354" s="262">
        <f t="shared" si="1525"/>
        <v>6000</v>
      </c>
      <c r="AT354" s="568">
        <f t="shared" ref="AT354" si="1606">SUM(AT355:AT363)</f>
        <v>6000</v>
      </c>
      <c r="AU354" s="568">
        <f t="shared" ref="AU354" si="1607">SUM(AU355:AU363)</f>
        <v>0</v>
      </c>
      <c r="AV354" s="166">
        <f t="shared" si="1322"/>
        <v>106000</v>
      </c>
      <c r="AW354" s="262">
        <f t="shared" si="1526"/>
        <v>106000</v>
      </c>
      <c r="AX354" s="568">
        <f t="shared" ref="AX354" si="1608">SUM(AX355:AX363)</f>
        <v>106000</v>
      </c>
      <c r="AY354" s="568">
        <f t="shared" ref="AY354" si="1609">SUM(AY355:AY363)</f>
        <v>0</v>
      </c>
      <c r="AZ354" s="166">
        <f>SUM(BA354)</f>
        <v>64000</v>
      </c>
      <c r="BA354" s="262">
        <f>SUM(BB354:BC354)</f>
        <v>64000</v>
      </c>
      <c r="BB354" s="568">
        <f t="shared" ref="BB354" si="1610">SUM(BB355:BB363)</f>
        <v>64000</v>
      </c>
      <c r="BC354" s="568">
        <f t="shared" ref="BC354" si="1611">SUM(BC355:BC363)</f>
        <v>0</v>
      </c>
    </row>
    <row r="355" spans="1:55" ht="13.8" outlineLevel="2">
      <c r="A355" s="131"/>
      <c r="B355" s="18"/>
      <c r="C355" s="58"/>
      <c r="D355" s="22"/>
      <c r="E355" s="30"/>
      <c r="F355" s="385" t="s">
        <v>1009</v>
      </c>
      <c r="G355" s="378" t="s">
        <v>1010</v>
      </c>
      <c r="H355" s="164">
        <f t="shared" si="1221"/>
        <v>113000</v>
      </c>
      <c r="I355" s="260">
        <f t="shared" si="1515"/>
        <v>113000</v>
      </c>
      <c r="J355" s="167"/>
      <c r="K355" s="264"/>
      <c r="L355" s="264"/>
      <c r="M355" s="264">
        <v>113000</v>
      </c>
      <c r="N355" s="166">
        <f t="shared" si="1512"/>
        <v>0</v>
      </c>
      <c r="O355" s="262">
        <f t="shared" si="1513"/>
        <v>0</v>
      </c>
      <c r="P355" s="167"/>
      <c r="Q355" s="167"/>
      <c r="R355" s="262">
        <f t="shared" si="1514"/>
        <v>0</v>
      </c>
      <c r="S355" s="167"/>
      <c r="T355" s="167"/>
      <c r="U355" s="166">
        <f t="shared" ref="U355:U363" si="1612">SUM(V355,Y355,AB355,AE355)</f>
        <v>0</v>
      </c>
      <c r="V355" s="262">
        <f t="shared" ref="V355:V363" si="1613">SUM(W355:X355)</f>
        <v>0</v>
      </c>
      <c r="W355" s="167"/>
      <c r="X355" s="167"/>
      <c r="Y355" s="262">
        <f t="shared" si="1517"/>
        <v>0</v>
      </c>
      <c r="Z355" s="167"/>
      <c r="AA355" s="167"/>
      <c r="AB355" s="262">
        <f t="shared" si="1518"/>
        <v>0</v>
      </c>
      <c r="AC355" s="167"/>
      <c r="AD355" s="167"/>
      <c r="AE355" s="262">
        <f t="shared" si="1519"/>
        <v>0</v>
      </c>
      <c r="AF355" s="167"/>
      <c r="AG355" s="167"/>
      <c r="AH355" s="166">
        <f t="shared" si="1520"/>
        <v>0</v>
      </c>
      <c r="AI355" s="262">
        <f t="shared" si="1521"/>
        <v>0</v>
      </c>
      <c r="AJ355" s="167"/>
      <c r="AK355" s="167"/>
      <c r="AL355" s="166">
        <f t="shared" si="1522"/>
        <v>0</v>
      </c>
      <c r="AM355" s="262">
        <f t="shared" si="1523"/>
        <v>0</v>
      </c>
      <c r="AN355" s="167"/>
      <c r="AO355" s="167"/>
      <c r="AP355" s="262">
        <f t="shared" si="1524"/>
        <v>0</v>
      </c>
      <c r="AQ355" s="167"/>
      <c r="AR355" s="167"/>
      <c r="AS355" s="262">
        <f t="shared" si="1525"/>
        <v>0</v>
      </c>
      <c r="AT355" s="167"/>
      <c r="AU355" s="167"/>
      <c r="AV355" s="166">
        <f t="shared" si="1322"/>
        <v>0</v>
      </c>
      <c r="AW355" s="262">
        <f t="shared" si="1526"/>
        <v>0</v>
      </c>
      <c r="AX355" s="167"/>
      <c r="AY355" s="167"/>
      <c r="AZ355" s="166">
        <f t="shared" ref="AZ355:AZ364" si="1614">SUM(BA355)</f>
        <v>0</v>
      </c>
      <c r="BA355" s="262">
        <f t="shared" ref="BA355:BA364" si="1615">SUM(BB355:BC355)</f>
        <v>0</v>
      </c>
      <c r="BB355" s="167"/>
      <c r="BC355" s="167"/>
    </row>
    <row r="356" spans="1:55" ht="13.8" outlineLevel="2">
      <c r="A356" s="131"/>
      <c r="B356" s="18"/>
      <c r="C356" s="58"/>
      <c r="D356" s="22"/>
      <c r="E356" s="30"/>
      <c r="F356" s="385" t="s">
        <v>1011</v>
      </c>
      <c r="G356" s="378" t="s">
        <v>1044</v>
      </c>
      <c r="H356" s="164">
        <f t="shared" si="1221"/>
        <v>0</v>
      </c>
      <c r="I356" s="260">
        <f t="shared" si="1515"/>
        <v>0</v>
      </c>
      <c r="J356" s="167"/>
      <c r="K356" s="264"/>
      <c r="L356" s="264"/>
      <c r="M356" s="264"/>
      <c r="N356" s="166">
        <f t="shared" si="1512"/>
        <v>0</v>
      </c>
      <c r="O356" s="262">
        <f t="shared" si="1513"/>
        <v>0</v>
      </c>
      <c r="P356" s="167"/>
      <c r="Q356" s="167"/>
      <c r="R356" s="262">
        <f t="shared" si="1514"/>
        <v>0</v>
      </c>
      <c r="S356" s="167"/>
      <c r="T356" s="167"/>
      <c r="U356" s="166">
        <f t="shared" ref="U356:U358" si="1616">SUM(V356,Y356,AB356,AE356)</f>
        <v>0</v>
      </c>
      <c r="V356" s="262">
        <f t="shared" ref="V356:V358" si="1617">SUM(W356:X356)</f>
        <v>0</v>
      </c>
      <c r="W356" s="167"/>
      <c r="X356" s="167"/>
      <c r="Y356" s="262">
        <f t="shared" ref="Y356:Y358" si="1618">SUM(Z356:AA356)</f>
        <v>0</v>
      </c>
      <c r="Z356" s="167"/>
      <c r="AA356" s="167"/>
      <c r="AB356" s="262">
        <f t="shared" ref="AB356:AB358" si="1619">SUM(AC356:AD356)</f>
        <v>0</v>
      </c>
      <c r="AC356" s="167"/>
      <c r="AD356" s="167"/>
      <c r="AE356" s="262">
        <f t="shared" ref="AE356:AE358" si="1620">SUM(AF356:AG356)</f>
        <v>0</v>
      </c>
      <c r="AF356" s="167"/>
      <c r="AG356" s="167"/>
      <c r="AH356" s="166">
        <f t="shared" ref="AH356:AH358" si="1621">SUM(AI356)</f>
        <v>0</v>
      </c>
      <c r="AI356" s="262">
        <f t="shared" ref="AI356:AI358" si="1622">SUM(AJ356:AK356)</f>
        <v>0</v>
      </c>
      <c r="AJ356" s="167"/>
      <c r="AK356" s="167"/>
      <c r="AL356" s="166">
        <f t="shared" ref="AL356:AL358" si="1623">SUM(AM356,AS356,AP356)</f>
        <v>0</v>
      </c>
      <c r="AM356" s="262">
        <f t="shared" ref="AM356:AM358" si="1624">SUM(AN356:AO356)</f>
        <v>0</v>
      </c>
      <c r="AN356" s="167"/>
      <c r="AO356" s="167"/>
      <c r="AP356" s="262">
        <f t="shared" ref="AP356:AP358" si="1625">SUM(AQ356:AR356)</f>
        <v>0</v>
      </c>
      <c r="AQ356" s="167"/>
      <c r="AR356" s="167"/>
      <c r="AS356" s="262">
        <f t="shared" si="1525"/>
        <v>0</v>
      </c>
      <c r="AT356" s="167"/>
      <c r="AU356" s="167"/>
      <c r="AV356" s="166">
        <f t="shared" si="1322"/>
        <v>0</v>
      </c>
      <c r="AW356" s="262">
        <f t="shared" si="1526"/>
        <v>0</v>
      </c>
      <c r="AX356" s="167"/>
      <c r="AY356" s="167"/>
      <c r="AZ356" s="166">
        <f t="shared" si="1614"/>
        <v>0</v>
      </c>
      <c r="BA356" s="262">
        <f t="shared" si="1615"/>
        <v>0</v>
      </c>
      <c r="BB356" s="167"/>
      <c r="BC356" s="167"/>
    </row>
    <row r="357" spans="1:55" ht="13.8" outlineLevel="2">
      <c r="A357" s="131"/>
      <c r="B357" s="18"/>
      <c r="C357" s="58"/>
      <c r="D357" s="22"/>
      <c r="E357" s="30"/>
      <c r="F357" s="385" t="s">
        <v>1012</v>
      </c>
      <c r="G357" s="378" t="s">
        <v>1045</v>
      </c>
      <c r="H357" s="164">
        <f t="shared" ref="H357:H362" si="1626">SUM(I357,U357,AH357,AL357,AV357,AZ357,N357)</f>
        <v>29000</v>
      </c>
      <c r="I357" s="260">
        <f t="shared" ref="I357:I360" si="1627">SUM(J357:M357)</f>
        <v>0</v>
      </c>
      <c r="J357" s="167"/>
      <c r="K357" s="264"/>
      <c r="L357" s="264"/>
      <c r="M357" s="264"/>
      <c r="N357" s="166">
        <f t="shared" si="1512"/>
        <v>0</v>
      </c>
      <c r="O357" s="262">
        <f t="shared" si="1513"/>
        <v>0</v>
      </c>
      <c r="P357" s="167"/>
      <c r="Q357" s="167"/>
      <c r="R357" s="262">
        <f t="shared" si="1514"/>
        <v>0</v>
      </c>
      <c r="S357" s="167"/>
      <c r="T357" s="167"/>
      <c r="U357" s="166">
        <f t="shared" si="1616"/>
        <v>19000</v>
      </c>
      <c r="V357" s="262">
        <f t="shared" si="1617"/>
        <v>0</v>
      </c>
      <c r="W357" s="167"/>
      <c r="X357" s="167"/>
      <c r="Y357" s="262">
        <f t="shared" si="1618"/>
        <v>0</v>
      </c>
      <c r="Z357" s="167"/>
      <c r="AA357" s="167"/>
      <c r="AB357" s="262">
        <f t="shared" si="1619"/>
        <v>10000</v>
      </c>
      <c r="AC357" s="167">
        <v>10000</v>
      </c>
      <c r="AD357" s="167"/>
      <c r="AE357" s="262">
        <f t="shared" si="1620"/>
        <v>9000</v>
      </c>
      <c r="AF357" s="167">
        <v>9000</v>
      </c>
      <c r="AG357" s="167"/>
      <c r="AH357" s="166">
        <f t="shared" si="1621"/>
        <v>0</v>
      </c>
      <c r="AI357" s="262">
        <f t="shared" si="1622"/>
        <v>0</v>
      </c>
      <c r="AJ357" s="167"/>
      <c r="AK357" s="167"/>
      <c r="AL357" s="166">
        <f t="shared" si="1623"/>
        <v>4000</v>
      </c>
      <c r="AM357" s="262">
        <f t="shared" si="1624"/>
        <v>4000</v>
      </c>
      <c r="AN357" s="167">
        <v>4000</v>
      </c>
      <c r="AO357" s="167"/>
      <c r="AP357" s="262">
        <f t="shared" si="1625"/>
        <v>0</v>
      </c>
      <c r="AQ357" s="167"/>
      <c r="AR357" s="167"/>
      <c r="AS357" s="262">
        <f t="shared" ref="AS357:AS360" si="1628">SUM(AT357:AU357)</f>
        <v>0</v>
      </c>
      <c r="AT357" s="167"/>
      <c r="AU357" s="167"/>
      <c r="AV357" s="166">
        <f t="shared" ref="AV357:AV360" si="1629">SUM(AW357)</f>
        <v>6000</v>
      </c>
      <c r="AW357" s="262">
        <f t="shared" ref="AW357:AW360" si="1630">SUM(AX357:AY357)</f>
        <v>6000</v>
      </c>
      <c r="AX357" s="167">
        <v>6000</v>
      </c>
      <c r="AY357" s="167"/>
      <c r="AZ357" s="166">
        <f t="shared" ref="AZ357:AZ360" si="1631">SUM(BA357)</f>
        <v>0</v>
      </c>
      <c r="BA357" s="262">
        <f t="shared" ref="BA357:BA360" si="1632">SUM(BB357:BC357)</f>
        <v>0</v>
      </c>
      <c r="BB357" s="167"/>
      <c r="BC357" s="167"/>
    </row>
    <row r="358" spans="1:55" ht="13.8" outlineLevel="2">
      <c r="A358" s="131"/>
      <c r="B358" s="18"/>
      <c r="C358" s="58"/>
      <c r="D358" s="22"/>
      <c r="E358" s="30"/>
      <c r="F358" s="385" t="s">
        <v>1013</v>
      </c>
      <c r="G358" s="378" t="s">
        <v>1046</v>
      </c>
      <c r="H358" s="164">
        <f t="shared" ref="H358" si="1633">SUM(I358,U358,AH358,AL358,AV358,AZ358,N358)</f>
        <v>0</v>
      </c>
      <c r="I358" s="260">
        <f t="shared" ref="I358" si="1634">SUM(J358:M358)</f>
        <v>0</v>
      </c>
      <c r="J358" s="167"/>
      <c r="K358" s="264"/>
      <c r="L358" s="264"/>
      <c r="M358" s="264"/>
      <c r="N358" s="166">
        <f t="shared" si="1512"/>
        <v>0</v>
      </c>
      <c r="O358" s="262">
        <f t="shared" si="1513"/>
        <v>0</v>
      </c>
      <c r="P358" s="167"/>
      <c r="Q358" s="167"/>
      <c r="R358" s="262">
        <f t="shared" si="1514"/>
        <v>0</v>
      </c>
      <c r="S358" s="167"/>
      <c r="T358" s="167"/>
      <c r="U358" s="166">
        <f t="shared" si="1616"/>
        <v>0</v>
      </c>
      <c r="V358" s="262">
        <f t="shared" si="1617"/>
        <v>0</v>
      </c>
      <c r="W358" s="167"/>
      <c r="X358" s="167"/>
      <c r="Y358" s="262">
        <f t="shared" si="1618"/>
        <v>0</v>
      </c>
      <c r="Z358" s="167"/>
      <c r="AA358" s="167"/>
      <c r="AB358" s="262">
        <f t="shared" si="1619"/>
        <v>0</v>
      </c>
      <c r="AC358" s="167"/>
      <c r="AD358" s="167"/>
      <c r="AE358" s="262">
        <f t="shared" si="1620"/>
        <v>0</v>
      </c>
      <c r="AF358" s="167"/>
      <c r="AG358" s="167"/>
      <c r="AH358" s="166">
        <f t="shared" si="1621"/>
        <v>0</v>
      </c>
      <c r="AI358" s="262">
        <f t="shared" si="1622"/>
        <v>0</v>
      </c>
      <c r="AJ358" s="167"/>
      <c r="AK358" s="167"/>
      <c r="AL358" s="166">
        <f t="shared" si="1623"/>
        <v>0</v>
      </c>
      <c r="AM358" s="262">
        <f t="shared" si="1624"/>
        <v>0</v>
      </c>
      <c r="AN358" s="167"/>
      <c r="AO358" s="167"/>
      <c r="AP358" s="262">
        <f t="shared" si="1625"/>
        <v>0</v>
      </c>
      <c r="AQ358" s="167"/>
      <c r="AR358" s="167"/>
      <c r="AS358" s="262">
        <f t="shared" ref="AS358" si="1635">SUM(AT358:AU358)</f>
        <v>0</v>
      </c>
      <c r="AT358" s="167"/>
      <c r="AU358" s="167"/>
      <c r="AV358" s="166">
        <f t="shared" ref="AV358" si="1636">SUM(AW358)</f>
        <v>0</v>
      </c>
      <c r="AW358" s="262">
        <f t="shared" ref="AW358" si="1637">SUM(AX358:AY358)</f>
        <v>0</v>
      </c>
      <c r="AX358" s="167"/>
      <c r="AY358" s="167"/>
      <c r="AZ358" s="166">
        <f t="shared" ref="AZ358" si="1638">SUM(BA358)</f>
        <v>0</v>
      </c>
      <c r="BA358" s="262">
        <f t="shared" ref="BA358" si="1639">SUM(BB358:BC358)</f>
        <v>0</v>
      </c>
      <c r="BB358" s="167"/>
      <c r="BC358" s="167"/>
    </row>
    <row r="359" spans="1:55" ht="13.8" outlineLevel="2">
      <c r="A359" s="131"/>
      <c r="B359" s="18"/>
      <c r="C359" s="58"/>
      <c r="D359" s="22"/>
      <c r="E359" s="30"/>
      <c r="F359" s="385" t="s">
        <v>684</v>
      </c>
      <c r="G359" s="378" t="s">
        <v>956</v>
      </c>
      <c r="H359" s="164">
        <f t="shared" si="1626"/>
        <v>301000</v>
      </c>
      <c r="I359" s="260">
        <f t="shared" si="1627"/>
        <v>0</v>
      </c>
      <c r="J359" s="167"/>
      <c r="K359" s="264"/>
      <c r="L359" s="264"/>
      <c r="M359" s="264"/>
      <c r="N359" s="166">
        <f t="shared" si="1512"/>
        <v>0</v>
      </c>
      <c r="O359" s="262">
        <f t="shared" si="1513"/>
        <v>0</v>
      </c>
      <c r="P359" s="167"/>
      <c r="Q359" s="167"/>
      <c r="R359" s="262">
        <f t="shared" si="1514"/>
        <v>0</v>
      </c>
      <c r="S359" s="167"/>
      <c r="T359" s="167"/>
      <c r="U359" s="166">
        <f t="shared" ref="U359:U362" si="1640">SUM(V359,Y359,AB359,AE359)</f>
        <v>117000</v>
      </c>
      <c r="V359" s="262">
        <f t="shared" ref="V359:V362" si="1641">SUM(W359:X359)</f>
        <v>35000</v>
      </c>
      <c r="W359" s="167">
        <v>35000</v>
      </c>
      <c r="X359" s="167"/>
      <c r="Y359" s="262">
        <f t="shared" ref="Y359:Y362" si="1642">SUM(Z359:AA359)</f>
        <v>21000</v>
      </c>
      <c r="Z359" s="167">
        <v>21000</v>
      </c>
      <c r="AA359" s="167"/>
      <c r="AB359" s="262">
        <f t="shared" ref="AB359:AB362" si="1643">SUM(AC359:AD359)</f>
        <v>36000</v>
      </c>
      <c r="AC359" s="167">
        <v>36000</v>
      </c>
      <c r="AD359" s="167"/>
      <c r="AE359" s="262">
        <f t="shared" ref="AE359:AE362" si="1644">SUM(AF359:AG359)</f>
        <v>25000</v>
      </c>
      <c r="AF359" s="167">
        <v>25000</v>
      </c>
      <c r="AG359" s="167"/>
      <c r="AH359" s="166">
        <f t="shared" ref="AH359:AH362" si="1645">SUM(AI359)</f>
        <v>15000</v>
      </c>
      <c r="AI359" s="262">
        <f t="shared" ref="AI359:AI362" si="1646">SUM(AJ359:AK359)</f>
        <v>15000</v>
      </c>
      <c r="AJ359" s="167">
        <v>15000</v>
      </c>
      <c r="AK359" s="167"/>
      <c r="AL359" s="166">
        <f t="shared" ref="AL359:AL362" si="1647">SUM(AM359,AS359,AP359)</f>
        <v>15000</v>
      </c>
      <c r="AM359" s="262">
        <f t="shared" ref="AM359:AM362" si="1648">SUM(AN359:AO359)</f>
        <v>5000</v>
      </c>
      <c r="AN359" s="167">
        <v>5000</v>
      </c>
      <c r="AO359" s="167"/>
      <c r="AP359" s="262">
        <f t="shared" ref="AP359:AP362" si="1649">SUM(AQ359:AR359)</f>
        <v>4000</v>
      </c>
      <c r="AQ359" s="167">
        <v>4000</v>
      </c>
      <c r="AR359" s="167"/>
      <c r="AS359" s="262">
        <f t="shared" si="1628"/>
        <v>6000</v>
      </c>
      <c r="AT359" s="167">
        <v>6000</v>
      </c>
      <c r="AU359" s="167"/>
      <c r="AV359" s="166">
        <f t="shared" si="1629"/>
        <v>100000</v>
      </c>
      <c r="AW359" s="262">
        <f t="shared" si="1630"/>
        <v>100000</v>
      </c>
      <c r="AX359" s="167">
        <v>100000</v>
      </c>
      <c r="AY359" s="167"/>
      <c r="AZ359" s="166">
        <f t="shared" si="1631"/>
        <v>54000</v>
      </c>
      <c r="BA359" s="262">
        <f t="shared" si="1632"/>
        <v>54000</v>
      </c>
      <c r="BB359" s="167">
        <v>54000</v>
      </c>
      <c r="BC359" s="167"/>
    </row>
    <row r="360" spans="1:55" ht="13.8" outlineLevel="2">
      <c r="A360" s="131"/>
      <c r="B360" s="18"/>
      <c r="C360" s="58"/>
      <c r="D360" s="22"/>
      <c r="E360" s="30"/>
      <c r="F360" s="385" t="s">
        <v>690</v>
      </c>
      <c r="G360" s="378" t="s">
        <v>957</v>
      </c>
      <c r="H360" s="164">
        <f t="shared" si="1626"/>
        <v>23000</v>
      </c>
      <c r="I360" s="260">
        <f t="shared" si="1627"/>
        <v>0</v>
      </c>
      <c r="J360" s="167"/>
      <c r="K360" s="264"/>
      <c r="L360" s="264"/>
      <c r="M360" s="264"/>
      <c r="N360" s="166">
        <f t="shared" si="1512"/>
        <v>0</v>
      </c>
      <c r="O360" s="262">
        <f t="shared" si="1513"/>
        <v>0</v>
      </c>
      <c r="P360" s="167"/>
      <c r="Q360" s="167"/>
      <c r="R360" s="262">
        <f t="shared" si="1514"/>
        <v>0</v>
      </c>
      <c r="S360" s="167"/>
      <c r="T360" s="167"/>
      <c r="U360" s="166">
        <f t="shared" si="1640"/>
        <v>23000</v>
      </c>
      <c r="V360" s="262">
        <f t="shared" si="1641"/>
        <v>12000</v>
      </c>
      <c r="W360" s="167">
        <v>12000</v>
      </c>
      <c r="X360" s="167"/>
      <c r="Y360" s="262">
        <f t="shared" si="1642"/>
        <v>0</v>
      </c>
      <c r="Z360" s="167"/>
      <c r="AA360" s="167"/>
      <c r="AB360" s="262">
        <f t="shared" si="1643"/>
        <v>6000</v>
      </c>
      <c r="AC360" s="167">
        <v>6000</v>
      </c>
      <c r="AD360" s="167"/>
      <c r="AE360" s="262">
        <f t="shared" si="1644"/>
        <v>5000</v>
      </c>
      <c r="AF360" s="167">
        <v>5000</v>
      </c>
      <c r="AG360" s="167"/>
      <c r="AH360" s="166">
        <f t="shared" si="1645"/>
        <v>0</v>
      </c>
      <c r="AI360" s="262">
        <f t="shared" si="1646"/>
        <v>0</v>
      </c>
      <c r="AJ360" s="167"/>
      <c r="AK360" s="167"/>
      <c r="AL360" s="166">
        <f t="shared" si="1647"/>
        <v>0</v>
      </c>
      <c r="AM360" s="262">
        <f t="shared" si="1648"/>
        <v>0</v>
      </c>
      <c r="AN360" s="167"/>
      <c r="AO360" s="167"/>
      <c r="AP360" s="262">
        <f t="shared" si="1649"/>
        <v>0</v>
      </c>
      <c r="AQ360" s="167"/>
      <c r="AR360" s="167"/>
      <c r="AS360" s="262">
        <f t="shared" si="1628"/>
        <v>0</v>
      </c>
      <c r="AT360" s="167"/>
      <c r="AU360" s="167"/>
      <c r="AV360" s="166">
        <f t="shared" si="1629"/>
        <v>0</v>
      </c>
      <c r="AW360" s="262">
        <f t="shared" si="1630"/>
        <v>0</v>
      </c>
      <c r="AX360" s="167"/>
      <c r="AY360" s="167"/>
      <c r="AZ360" s="166">
        <f t="shared" si="1631"/>
        <v>0</v>
      </c>
      <c r="BA360" s="262">
        <f t="shared" si="1632"/>
        <v>0</v>
      </c>
      <c r="BB360" s="167"/>
      <c r="BC360" s="167"/>
    </row>
    <row r="361" spans="1:55" ht="13.8" outlineLevel="2">
      <c r="A361" s="131"/>
      <c r="B361" s="18"/>
      <c r="C361" s="58"/>
      <c r="D361" s="22"/>
      <c r="E361" s="30"/>
      <c r="F361" s="385" t="s">
        <v>1017</v>
      </c>
      <c r="G361" s="378" t="s">
        <v>1047</v>
      </c>
      <c r="H361" s="164">
        <f t="shared" si="1626"/>
        <v>45000</v>
      </c>
      <c r="I361" s="260">
        <f t="shared" ref="I361" si="1650">SUM(J361:M361)</f>
        <v>0</v>
      </c>
      <c r="J361" s="167"/>
      <c r="K361" s="264"/>
      <c r="L361" s="264"/>
      <c r="M361" s="264"/>
      <c r="N361" s="166">
        <f t="shared" si="1512"/>
        <v>0</v>
      </c>
      <c r="O361" s="262">
        <f t="shared" si="1513"/>
        <v>0</v>
      </c>
      <c r="P361" s="167"/>
      <c r="Q361" s="167"/>
      <c r="R361" s="262">
        <f t="shared" si="1514"/>
        <v>0</v>
      </c>
      <c r="S361" s="167"/>
      <c r="T361" s="167"/>
      <c r="U361" s="166">
        <f t="shared" si="1640"/>
        <v>45000</v>
      </c>
      <c r="V361" s="262">
        <f t="shared" si="1641"/>
        <v>0</v>
      </c>
      <c r="W361" s="167"/>
      <c r="X361" s="167"/>
      <c r="Y361" s="262">
        <f t="shared" si="1642"/>
        <v>0</v>
      </c>
      <c r="Z361" s="167"/>
      <c r="AA361" s="167"/>
      <c r="AB361" s="262">
        <f t="shared" si="1643"/>
        <v>0</v>
      </c>
      <c r="AC361" s="167"/>
      <c r="AD361" s="167"/>
      <c r="AE361" s="262">
        <f t="shared" si="1644"/>
        <v>45000</v>
      </c>
      <c r="AF361" s="167">
        <v>45000</v>
      </c>
      <c r="AG361" s="167"/>
      <c r="AH361" s="166">
        <f t="shared" si="1645"/>
        <v>0</v>
      </c>
      <c r="AI361" s="262">
        <f t="shared" si="1646"/>
        <v>0</v>
      </c>
      <c r="AJ361" s="167"/>
      <c r="AK361" s="167"/>
      <c r="AL361" s="166">
        <f t="shared" si="1647"/>
        <v>0</v>
      </c>
      <c r="AM361" s="262">
        <f t="shared" si="1648"/>
        <v>0</v>
      </c>
      <c r="AN361" s="167"/>
      <c r="AO361" s="167"/>
      <c r="AP361" s="262">
        <f t="shared" si="1649"/>
        <v>0</v>
      </c>
      <c r="AQ361" s="167"/>
      <c r="AR361" s="167"/>
      <c r="AS361" s="262">
        <f t="shared" ref="AS361" si="1651">SUM(AT361:AU361)</f>
        <v>0</v>
      </c>
      <c r="AT361" s="167"/>
      <c r="AU361" s="167"/>
      <c r="AV361" s="166">
        <f t="shared" ref="AV361" si="1652">SUM(AW361)</f>
        <v>0</v>
      </c>
      <c r="AW361" s="262">
        <f t="shared" ref="AW361" si="1653">SUM(AX361:AY361)</f>
        <v>0</v>
      </c>
      <c r="AX361" s="167"/>
      <c r="AY361" s="167"/>
      <c r="AZ361" s="166">
        <f t="shared" ref="AZ361" si="1654">SUM(BA361)</f>
        <v>0</v>
      </c>
      <c r="BA361" s="262">
        <f t="shared" ref="BA361" si="1655">SUM(BB361:BC361)</f>
        <v>0</v>
      </c>
      <c r="BB361" s="167"/>
      <c r="BC361" s="167"/>
    </row>
    <row r="362" spans="1:55" ht="13.8" outlineLevel="2">
      <c r="A362" s="131"/>
      <c r="B362" s="18"/>
      <c r="C362" s="58"/>
      <c r="D362" s="22"/>
      <c r="E362" s="30"/>
      <c r="F362" s="385" t="s">
        <v>1028</v>
      </c>
      <c r="G362" s="378" t="s">
        <v>1048</v>
      </c>
      <c r="H362" s="164">
        <f t="shared" si="1626"/>
        <v>0</v>
      </c>
      <c r="I362" s="260">
        <f t="shared" si="1515"/>
        <v>0</v>
      </c>
      <c r="J362" s="167"/>
      <c r="K362" s="264"/>
      <c r="L362" s="264"/>
      <c r="M362" s="264"/>
      <c r="N362" s="166">
        <f t="shared" si="1512"/>
        <v>0</v>
      </c>
      <c r="O362" s="262">
        <f t="shared" si="1513"/>
        <v>0</v>
      </c>
      <c r="P362" s="167"/>
      <c r="Q362" s="167"/>
      <c r="R362" s="262">
        <f t="shared" si="1514"/>
        <v>0</v>
      </c>
      <c r="S362" s="167"/>
      <c r="T362" s="167"/>
      <c r="U362" s="166">
        <f t="shared" si="1640"/>
        <v>0</v>
      </c>
      <c r="V362" s="262">
        <f t="shared" si="1641"/>
        <v>0</v>
      </c>
      <c r="W362" s="167"/>
      <c r="X362" s="167"/>
      <c r="Y362" s="262">
        <f t="shared" si="1642"/>
        <v>0</v>
      </c>
      <c r="Z362" s="167"/>
      <c r="AA362" s="167"/>
      <c r="AB362" s="262">
        <f t="shared" si="1643"/>
        <v>0</v>
      </c>
      <c r="AC362" s="167"/>
      <c r="AD362" s="167"/>
      <c r="AE362" s="262">
        <f t="shared" si="1644"/>
        <v>0</v>
      </c>
      <c r="AF362" s="167"/>
      <c r="AG362" s="167"/>
      <c r="AH362" s="166">
        <f t="shared" si="1645"/>
        <v>0</v>
      </c>
      <c r="AI362" s="262">
        <f t="shared" si="1646"/>
        <v>0</v>
      </c>
      <c r="AJ362" s="167"/>
      <c r="AK362" s="167"/>
      <c r="AL362" s="166">
        <f t="shared" si="1647"/>
        <v>0</v>
      </c>
      <c r="AM362" s="262">
        <f t="shared" si="1648"/>
        <v>0</v>
      </c>
      <c r="AN362" s="167"/>
      <c r="AO362" s="167"/>
      <c r="AP362" s="262">
        <f t="shared" si="1649"/>
        <v>0</v>
      </c>
      <c r="AQ362" s="167"/>
      <c r="AR362" s="167"/>
      <c r="AS362" s="262">
        <f t="shared" si="1525"/>
        <v>0</v>
      </c>
      <c r="AT362" s="167"/>
      <c r="AU362" s="167"/>
      <c r="AV362" s="166">
        <f t="shared" si="1322"/>
        <v>0</v>
      </c>
      <c r="AW362" s="262">
        <f t="shared" si="1526"/>
        <v>0</v>
      </c>
      <c r="AX362" s="167"/>
      <c r="AY362" s="167"/>
      <c r="AZ362" s="166">
        <f t="shared" si="1614"/>
        <v>0</v>
      </c>
      <c r="BA362" s="262">
        <f t="shared" si="1615"/>
        <v>0</v>
      </c>
      <c r="BB362" s="167"/>
      <c r="BC362" s="167"/>
    </row>
    <row r="363" spans="1:55" ht="13.8" outlineLevel="2">
      <c r="A363" s="131"/>
      <c r="B363" s="18"/>
      <c r="C363" s="58"/>
      <c r="D363" s="22"/>
      <c r="E363" s="30"/>
      <c r="F363" s="385" t="s">
        <v>685</v>
      </c>
      <c r="G363" s="378" t="s">
        <v>689</v>
      </c>
      <c r="H363" s="164">
        <f>SUM(I363,U363,AH363,AL363,AV363,AZ363,N363)</f>
        <v>209000</v>
      </c>
      <c r="I363" s="260">
        <f t="shared" si="1515"/>
        <v>121000</v>
      </c>
      <c r="J363" s="167">
        <v>120000</v>
      </c>
      <c r="K363" s="264">
        <v>1000</v>
      </c>
      <c r="L363" s="264"/>
      <c r="M363" s="264"/>
      <c r="N363" s="166">
        <f t="shared" si="1512"/>
        <v>16000</v>
      </c>
      <c r="O363" s="262">
        <f t="shared" si="1513"/>
        <v>8000</v>
      </c>
      <c r="P363" s="167">
        <v>8000</v>
      </c>
      <c r="Q363" s="167">
        <v>0</v>
      </c>
      <c r="R363" s="262">
        <f t="shared" si="1514"/>
        <v>8000</v>
      </c>
      <c r="S363" s="167">
        <v>8000</v>
      </c>
      <c r="T363" s="167">
        <v>0</v>
      </c>
      <c r="U363" s="166">
        <f t="shared" si="1612"/>
        <v>37000</v>
      </c>
      <c r="V363" s="262">
        <f t="shared" si="1613"/>
        <v>20000</v>
      </c>
      <c r="W363" s="167">
        <v>20000</v>
      </c>
      <c r="X363" s="167"/>
      <c r="Y363" s="262">
        <f t="shared" si="1517"/>
        <v>14000</v>
      </c>
      <c r="Z363" s="167">
        <v>14000</v>
      </c>
      <c r="AA363" s="167"/>
      <c r="AB363" s="262">
        <f t="shared" si="1518"/>
        <v>3000</v>
      </c>
      <c r="AC363" s="167">
        <v>3000</v>
      </c>
      <c r="AD363" s="167"/>
      <c r="AE363" s="262">
        <f t="shared" si="1519"/>
        <v>0</v>
      </c>
      <c r="AF363" s="167"/>
      <c r="AG363" s="167"/>
      <c r="AH363" s="166">
        <f t="shared" si="1520"/>
        <v>25000</v>
      </c>
      <c r="AI363" s="262">
        <f t="shared" si="1521"/>
        <v>25000</v>
      </c>
      <c r="AJ363" s="167">
        <v>25000</v>
      </c>
      <c r="AK363" s="167"/>
      <c r="AL363" s="166">
        <f t="shared" si="1522"/>
        <v>0</v>
      </c>
      <c r="AM363" s="262">
        <f t="shared" si="1523"/>
        <v>0</v>
      </c>
      <c r="AN363" s="167"/>
      <c r="AO363" s="167"/>
      <c r="AP363" s="262">
        <f t="shared" si="1524"/>
        <v>0</v>
      </c>
      <c r="AQ363" s="167"/>
      <c r="AR363" s="167"/>
      <c r="AS363" s="262">
        <f t="shared" si="1525"/>
        <v>0</v>
      </c>
      <c r="AT363" s="167"/>
      <c r="AU363" s="167"/>
      <c r="AV363" s="166">
        <f t="shared" si="1322"/>
        <v>0</v>
      </c>
      <c r="AW363" s="262">
        <f t="shared" si="1526"/>
        <v>0</v>
      </c>
      <c r="AX363" s="167"/>
      <c r="AY363" s="167"/>
      <c r="AZ363" s="166">
        <f t="shared" si="1614"/>
        <v>10000</v>
      </c>
      <c r="BA363" s="262">
        <f t="shared" si="1615"/>
        <v>10000</v>
      </c>
      <c r="BB363" s="167">
        <v>10000</v>
      </c>
      <c r="BC363" s="167"/>
    </row>
    <row r="364" spans="1:55" s="130" customFormat="1" ht="13.8">
      <c r="A364" s="127"/>
      <c r="B364" s="18" t="s">
        <v>476</v>
      </c>
      <c r="C364" s="12" t="s">
        <v>139</v>
      </c>
      <c r="D364" s="14"/>
      <c r="E364" s="134"/>
      <c r="F364" s="14"/>
      <c r="G364" s="134"/>
      <c r="H364" s="164">
        <f t="shared" si="1221"/>
        <v>26942000</v>
      </c>
      <c r="I364" s="260">
        <f t="shared" si="1515"/>
        <v>1117000</v>
      </c>
      <c r="J364" s="168">
        <f>SUM(J365,J380:J382,J388:J390,J398:J400,J410:J412,J416,J422,J427,J447,J452,J457:J460)</f>
        <v>834000</v>
      </c>
      <c r="K364" s="168">
        <f>SUM(K365,K380:K382,K388:K390,K398:K400,K410:K412,K416,K422,K427,K447,K452,K457:K460)</f>
        <v>202000</v>
      </c>
      <c r="L364" s="263">
        <f>SUM(L365,L380:L382,L388:L390,L398:L400,L410:L412,L416,L422,L427,L447,L452,L457:L460)</f>
        <v>0</v>
      </c>
      <c r="M364" s="263">
        <f>SUM(M365,M380:M382,M388:M390,M398:M400,M410:M412,M416,M422,M427,M447,M452,M457:M460)</f>
        <v>81000</v>
      </c>
      <c r="N364" s="166">
        <f t="shared" si="1512"/>
        <v>2917000</v>
      </c>
      <c r="O364" s="262">
        <f t="shared" si="1513"/>
        <v>998000</v>
      </c>
      <c r="P364" s="567">
        <f>SUM(P365,P380:P382,P388:P390,P398:P400,P410:P412,P416,P422,P427,P447,P452,P457:P460)</f>
        <v>998000</v>
      </c>
      <c r="Q364" s="567">
        <f>SUM(Q365,Q380:Q382,Q388:Q390,Q398:Q400,Q410:Q412,Q416,Q422,Q427,Q447,Q452,Q457:Q460)</f>
        <v>0</v>
      </c>
      <c r="R364" s="262">
        <f t="shared" si="1514"/>
        <v>1919000</v>
      </c>
      <c r="S364" s="567">
        <f>SUM(S365,S380:S382,S388:S390,S398:S400,S410:S412,S416,S422,S427,S447,S452,S457:S460)</f>
        <v>1605000</v>
      </c>
      <c r="T364" s="567">
        <f>SUM(T365,T380:T382,T388:T390,T398:T400,T410:T412,T416,T422,T427,T447,T452,T457:T460)</f>
        <v>314000</v>
      </c>
      <c r="U364" s="166">
        <f t="shared" ref="U364" si="1656">SUM(V364,Y364,AB364,AE364)</f>
        <v>8043000</v>
      </c>
      <c r="V364" s="262">
        <f t="shared" ref="V364" si="1657">SUM(W364:X364)</f>
        <v>2215000</v>
      </c>
      <c r="W364" s="567">
        <f>SUM(W365,W380:W382,W388:W390,W398:W400,W410:W412,W416,W422,W427,W447,W452,W457:W460)</f>
        <v>2215000</v>
      </c>
      <c r="X364" s="567">
        <f>SUM(X365,X380:X382,X388:X390,X398:X400,X410:X412,X416,X422,X427,X447,X452,X457:X460)</f>
        <v>0</v>
      </c>
      <c r="Y364" s="262">
        <f t="shared" si="1517"/>
        <v>2205000</v>
      </c>
      <c r="Z364" s="567">
        <f>SUM(Z365,Z380:Z382,Z388:Z390,Z398:Z400,Z410:Z412,Z416,Z422,Z427,Z447,Z452,Z457:Z460)</f>
        <v>2205000</v>
      </c>
      <c r="AA364" s="567">
        <f>SUM(AA365,AA380:AA382,AA388:AA390,AA398:AA400,AA410:AA412,AA416,AA422,AA427,AA447,AA452,AA457:AA460)</f>
        <v>0</v>
      </c>
      <c r="AB364" s="262">
        <f t="shared" si="1518"/>
        <v>1367000</v>
      </c>
      <c r="AC364" s="567">
        <f>SUM(AC365,AC380:AC382,AC388:AC390,AC398:AC400,AC410:AC412,AC416,AC422,AC427,AC447,AC452,AC457:AC460)</f>
        <v>1367000</v>
      </c>
      <c r="AD364" s="567">
        <f>SUM(AD365,AD380:AD382,AD388:AD390,AD398:AD400,AD410:AD412,AD416,AD422,AD427,AD447,AD452,AD457:AD460)</f>
        <v>0</v>
      </c>
      <c r="AE364" s="262">
        <f t="shared" si="1519"/>
        <v>2256000</v>
      </c>
      <c r="AF364" s="567">
        <f>SUM(AF365,AF380:AF382,AF388:AF390,AF398:AF400,AF410:AF412,AF416,AF422,AF427,AF447,AF452,AF457:AF460)</f>
        <v>2256000</v>
      </c>
      <c r="AG364" s="567">
        <f>SUM(AG365,AG380:AG382,AG388:AG390,AG398:AG400,AG410:AG412,AG416,AG422,AG427,AG447,AG452,AG457:AG460)</f>
        <v>0</v>
      </c>
      <c r="AH364" s="166">
        <f t="shared" si="1520"/>
        <v>1058000</v>
      </c>
      <c r="AI364" s="262">
        <f t="shared" si="1521"/>
        <v>1058000</v>
      </c>
      <c r="AJ364" s="567">
        <f>SUM(AJ365,AJ380:AJ382,AJ388:AJ390,AJ398:AJ400,AJ410:AJ412,AJ416,AJ422,AJ427,AJ447,AJ452,AJ457:AJ460)</f>
        <v>1058000</v>
      </c>
      <c r="AK364" s="567">
        <f>SUM(AK365,AK380:AK382,AK388:AK390,AK398:AK400,AK410:AK412,AK416,AK422,AK427,AK447,AK452,AK457:AK460)</f>
        <v>0</v>
      </c>
      <c r="AL364" s="166">
        <f t="shared" si="1522"/>
        <v>6783000</v>
      </c>
      <c r="AM364" s="262">
        <f t="shared" si="1523"/>
        <v>2463000</v>
      </c>
      <c r="AN364" s="567">
        <f>SUM(AN365,AN380:AN382,AN388:AN390,AN398:AN400,AN410:AN412,AN416,AN422,AN427,AN447,AN452,AN457:AN460)</f>
        <v>2463000</v>
      </c>
      <c r="AO364" s="567">
        <f>SUM(AO365,AO380:AO382,AO388:AO390,AO398:AO400,AO410:AO412,AO416,AO422,AO427,AO447,AO452,AO457:AO460)</f>
        <v>0</v>
      </c>
      <c r="AP364" s="262">
        <f t="shared" si="1524"/>
        <v>2756000</v>
      </c>
      <c r="AQ364" s="567">
        <f>SUM(AQ365,AQ380:AQ382,AQ388:AQ390,AQ398:AQ400,AQ410:AQ412,AQ416,AQ422,AQ427,AQ447,AQ452,AQ457:AQ460)</f>
        <v>2756000</v>
      </c>
      <c r="AR364" s="567">
        <f>SUM(AR365,AR380:AR382,AR388:AR390,AR398:AR400,AR410:AR412,AR416,AR422,AR427,AR447,AR452,AR457:AR460)</f>
        <v>0</v>
      </c>
      <c r="AS364" s="262">
        <f t="shared" si="1525"/>
        <v>1564000</v>
      </c>
      <c r="AT364" s="567">
        <f>SUM(AT365,AT380:AT382,AT388:AT390,AT398:AT400,AT410:AT412,AT416,AT422,AT427,AT447,AT452,AT457:AT460)</f>
        <v>1564000</v>
      </c>
      <c r="AU364" s="567">
        <f>SUM(AU365,AU380:AU382,AU388:AU390,AU398:AU400,AU410:AU412,AU416,AU422,AU427,AU447,AU452,AU457:AU460)</f>
        <v>0</v>
      </c>
      <c r="AV364" s="166">
        <f t="shared" si="1322"/>
        <v>3530000</v>
      </c>
      <c r="AW364" s="262">
        <f t="shared" si="1526"/>
        <v>3530000</v>
      </c>
      <c r="AX364" s="567">
        <f>SUM(AX365,AX380:AX382,AX388:AX390,AX398:AX400,AX410:AX412,AX416,AX422,AX427,AX447,AX452,AX457:AX460)</f>
        <v>3530000</v>
      </c>
      <c r="AY364" s="567">
        <f>SUM(AY365,AY380:AY382,AY388:AY390,AY398:AY400,AY410:AY412,AY416,AY422,AY427,AY447,AY452,AY457:AY460)</f>
        <v>0</v>
      </c>
      <c r="AZ364" s="166">
        <f t="shared" si="1614"/>
        <v>3494000</v>
      </c>
      <c r="BA364" s="262">
        <f t="shared" si="1615"/>
        <v>3494000</v>
      </c>
      <c r="BB364" s="567">
        <f>SUM(BB365,BB380:BB382,BB388:BB390,BB398:BB400,BB410:BB412,BB416,BB422,BB427,BB447,BB452,BB457:BB460)</f>
        <v>3494000</v>
      </c>
      <c r="BC364" s="567">
        <f>SUM(BC365,BC380:BC382,BC388:BC390,BC398:BC400,BC410:BC412,BC416,BC422,BC427,BC447,BC452,BC457:BC460)</f>
        <v>0</v>
      </c>
    </row>
    <row r="365" spans="1:55" ht="13.8" outlineLevel="1">
      <c r="A365" s="131"/>
      <c r="B365" s="19"/>
      <c r="C365" s="63"/>
      <c r="D365" s="22" t="s">
        <v>477</v>
      </c>
      <c r="E365" s="30" t="s">
        <v>144</v>
      </c>
      <c r="F365" s="22"/>
      <c r="G365" s="30"/>
      <c r="H365" s="164">
        <f t="shared" si="1221"/>
        <v>1670000</v>
      </c>
      <c r="I365" s="268">
        <f t="shared" si="1515"/>
        <v>29000</v>
      </c>
      <c r="J365" s="169">
        <f>SUM(J366:J379)</f>
        <v>29000</v>
      </c>
      <c r="K365" s="169">
        <f>SUM(K366:K379)</f>
        <v>0</v>
      </c>
      <c r="L365" s="504">
        <f>SUM(L366:L379)</f>
        <v>0</v>
      </c>
      <c r="M365" s="504">
        <f>SUM(M366:M379)</f>
        <v>0</v>
      </c>
      <c r="N365" s="166">
        <f t="shared" si="1512"/>
        <v>121000</v>
      </c>
      <c r="O365" s="262">
        <f t="shared" si="1513"/>
        <v>58000</v>
      </c>
      <c r="P365" s="568">
        <f>SUM(P366:P379)</f>
        <v>58000</v>
      </c>
      <c r="Q365" s="568">
        <f>SUM(Q366:Q379)</f>
        <v>0</v>
      </c>
      <c r="R365" s="262">
        <f t="shared" si="1514"/>
        <v>63000</v>
      </c>
      <c r="S365" s="568">
        <f>SUM(S366:S379)</f>
        <v>59000</v>
      </c>
      <c r="T365" s="568">
        <f>SUM(T366:T379)</f>
        <v>4000</v>
      </c>
      <c r="U365" s="166">
        <f t="shared" si="1253"/>
        <v>684000</v>
      </c>
      <c r="V365" s="262">
        <f t="shared" si="1516"/>
        <v>169000</v>
      </c>
      <c r="W365" s="568">
        <f>SUM(W366:W379)</f>
        <v>169000</v>
      </c>
      <c r="X365" s="568">
        <f>SUM(X366:X379)</f>
        <v>0</v>
      </c>
      <c r="Y365" s="262">
        <f t="shared" si="1517"/>
        <v>146000</v>
      </c>
      <c r="Z365" s="568">
        <f>SUM(Z366:Z379)</f>
        <v>146000</v>
      </c>
      <c r="AA365" s="568">
        <f>SUM(AA366:AA379)</f>
        <v>0</v>
      </c>
      <c r="AB365" s="262">
        <f t="shared" si="1518"/>
        <v>176000</v>
      </c>
      <c r="AC365" s="568">
        <f t="shared" ref="AC365:AD365" si="1658">SUM(AC366:AC379)</f>
        <v>176000</v>
      </c>
      <c r="AD365" s="568">
        <f t="shared" si="1658"/>
        <v>0</v>
      </c>
      <c r="AE365" s="262">
        <f t="shared" si="1519"/>
        <v>193000</v>
      </c>
      <c r="AF365" s="568">
        <f>SUM(AF366:AF379)</f>
        <v>193000</v>
      </c>
      <c r="AG365" s="568">
        <f t="shared" ref="AG365" si="1659">SUM(AG366:AG379)</f>
        <v>0</v>
      </c>
      <c r="AH365" s="166">
        <f t="shared" si="1520"/>
        <v>165000</v>
      </c>
      <c r="AI365" s="262">
        <f t="shared" si="1521"/>
        <v>165000</v>
      </c>
      <c r="AJ365" s="568">
        <f>SUM(AJ366:AJ379)</f>
        <v>165000</v>
      </c>
      <c r="AK365" s="568">
        <f t="shared" ref="AK365" si="1660">SUM(AK366:AK379)</f>
        <v>0</v>
      </c>
      <c r="AL365" s="166">
        <f t="shared" si="1522"/>
        <v>266000</v>
      </c>
      <c r="AM365" s="262">
        <f t="shared" si="1523"/>
        <v>109000</v>
      </c>
      <c r="AN365" s="568">
        <f t="shared" ref="AN365:AO365" si="1661">SUM(AN366:AN379)</f>
        <v>109000</v>
      </c>
      <c r="AO365" s="568">
        <f t="shared" si="1661"/>
        <v>0</v>
      </c>
      <c r="AP365" s="262">
        <f t="shared" si="1524"/>
        <v>79000</v>
      </c>
      <c r="AQ365" s="568">
        <f t="shared" ref="AQ365:AR365" si="1662">SUM(AQ366:AQ379)</f>
        <v>79000</v>
      </c>
      <c r="AR365" s="568">
        <f t="shared" si="1662"/>
        <v>0</v>
      </c>
      <c r="AS365" s="262">
        <f t="shared" si="1525"/>
        <v>78000</v>
      </c>
      <c r="AT365" s="568">
        <f t="shared" ref="AT365:AU365" si="1663">SUM(AT366:AT379)</f>
        <v>78000</v>
      </c>
      <c r="AU365" s="568">
        <f t="shared" si="1663"/>
        <v>0</v>
      </c>
      <c r="AV365" s="166">
        <f t="shared" si="1322"/>
        <v>238000</v>
      </c>
      <c r="AW365" s="262">
        <f t="shared" si="1526"/>
        <v>238000</v>
      </c>
      <c r="AX365" s="568">
        <f t="shared" ref="AX365:AY365" si="1664">SUM(AX366:AX379)</f>
        <v>238000</v>
      </c>
      <c r="AY365" s="568">
        <f t="shared" si="1664"/>
        <v>0</v>
      </c>
      <c r="AZ365" s="166">
        <f t="shared" si="1527"/>
        <v>167000</v>
      </c>
      <c r="BA365" s="262">
        <f t="shared" si="1528"/>
        <v>167000</v>
      </c>
      <c r="BB365" s="568">
        <f t="shared" ref="BB365:BC365" si="1665">SUM(BB366:BB379)</f>
        <v>167000</v>
      </c>
      <c r="BC365" s="568">
        <f t="shared" si="1665"/>
        <v>0</v>
      </c>
    </row>
    <row r="366" spans="1:55" ht="13.8" outlineLevel="3">
      <c r="A366" s="131"/>
      <c r="B366" s="20"/>
      <c r="D366" s="19"/>
      <c r="E366" s="63"/>
      <c r="F366" s="136" t="s">
        <v>1009</v>
      </c>
      <c r="G366" s="27" t="s">
        <v>1010</v>
      </c>
      <c r="H366" s="164">
        <f t="shared" si="1221"/>
        <v>0</v>
      </c>
      <c r="I366" s="260">
        <f t="shared" si="1515"/>
        <v>0</v>
      </c>
      <c r="J366" s="167"/>
      <c r="K366" s="264"/>
      <c r="L366" s="264"/>
      <c r="M366" s="264"/>
      <c r="N366" s="166">
        <f t="shared" si="1512"/>
        <v>0</v>
      </c>
      <c r="O366" s="262">
        <f t="shared" si="1513"/>
        <v>0</v>
      </c>
      <c r="P366" s="167"/>
      <c r="Q366" s="167"/>
      <c r="R366" s="262">
        <f t="shared" si="1514"/>
        <v>0</v>
      </c>
      <c r="S366" s="167"/>
      <c r="T366" s="167"/>
      <c r="U366" s="166">
        <f t="shared" si="1253"/>
        <v>0</v>
      </c>
      <c r="V366" s="262">
        <f t="shared" si="1516"/>
        <v>0</v>
      </c>
      <c r="W366" s="167"/>
      <c r="X366" s="167"/>
      <c r="Y366" s="262">
        <f t="shared" si="1517"/>
        <v>0</v>
      </c>
      <c r="Z366" s="167"/>
      <c r="AA366" s="167"/>
      <c r="AB366" s="262">
        <f t="shared" si="1518"/>
        <v>0</v>
      </c>
      <c r="AC366" s="167"/>
      <c r="AD366" s="167"/>
      <c r="AE366" s="262">
        <f t="shared" si="1519"/>
        <v>0</v>
      </c>
      <c r="AF366" s="167"/>
      <c r="AG366" s="167"/>
      <c r="AH366" s="166">
        <f t="shared" si="1520"/>
        <v>0</v>
      </c>
      <c r="AI366" s="262">
        <f>SUM(AJ366:AK366)</f>
        <v>0</v>
      </c>
      <c r="AK366" s="167"/>
      <c r="AL366" s="166">
        <f t="shared" si="1522"/>
        <v>0</v>
      </c>
      <c r="AM366" s="262">
        <f t="shared" si="1523"/>
        <v>0</v>
      </c>
      <c r="AN366" s="167"/>
      <c r="AO366" s="167"/>
      <c r="AP366" s="262">
        <f t="shared" si="1524"/>
        <v>0</v>
      </c>
      <c r="AQ366" s="167"/>
      <c r="AR366" s="167"/>
      <c r="AS366" s="262">
        <f t="shared" si="1525"/>
        <v>0</v>
      </c>
      <c r="AT366" s="167"/>
      <c r="AU366" s="167"/>
      <c r="AV366" s="166">
        <f t="shared" si="1322"/>
        <v>0</v>
      </c>
      <c r="AW366" s="262">
        <f t="shared" si="1526"/>
        <v>0</v>
      </c>
      <c r="AX366" s="167"/>
      <c r="AY366" s="167"/>
      <c r="AZ366" s="166">
        <f t="shared" si="1527"/>
        <v>0</v>
      </c>
      <c r="BA366" s="262">
        <f t="shared" si="1528"/>
        <v>0</v>
      </c>
      <c r="BB366" s="167"/>
      <c r="BC366" s="167"/>
    </row>
    <row r="367" spans="1:55" ht="13.8" outlineLevel="3">
      <c r="A367" s="131"/>
      <c r="B367" s="20"/>
      <c r="D367" s="19"/>
      <c r="E367" s="63"/>
      <c r="F367" s="136" t="s">
        <v>1011</v>
      </c>
      <c r="G367" s="27" t="s">
        <v>794</v>
      </c>
      <c r="H367" s="164">
        <f t="shared" ref="H367" si="1666">SUM(I367,U367,AH367,AL367,AV367,AZ367,N367)</f>
        <v>188000</v>
      </c>
      <c r="I367" s="260">
        <f t="shared" ref="I367" si="1667">SUM(J367:M367)</f>
        <v>8000</v>
      </c>
      <c r="J367" s="167">
        <v>8000</v>
      </c>
      <c r="K367" s="264"/>
      <c r="L367" s="264"/>
      <c r="M367" s="264"/>
      <c r="N367" s="166">
        <f t="shared" si="1512"/>
        <v>19000</v>
      </c>
      <c r="O367" s="262">
        <f t="shared" si="1513"/>
        <v>11000</v>
      </c>
      <c r="P367" s="167">
        <v>11000</v>
      </c>
      <c r="Q367" s="167"/>
      <c r="R367" s="262">
        <f t="shared" si="1514"/>
        <v>8000</v>
      </c>
      <c r="S367" s="167">
        <v>8000</v>
      </c>
      <c r="T367" s="167"/>
      <c r="U367" s="166">
        <f t="shared" ref="U367" si="1668">SUM(V367,Y367,AB367,AE367)</f>
        <v>76000</v>
      </c>
      <c r="V367" s="262">
        <f t="shared" ref="V367" si="1669">SUM(W367:X367)</f>
        <v>11000</v>
      </c>
      <c r="W367" s="167">
        <v>11000</v>
      </c>
      <c r="X367" s="167"/>
      <c r="Y367" s="262">
        <f t="shared" ref="Y367" si="1670">SUM(Z367:AA367)</f>
        <v>29000</v>
      </c>
      <c r="Z367" s="167">
        <v>29000</v>
      </c>
      <c r="AA367" s="167"/>
      <c r="AB367" s="262">
        <f t="shared" ref="AB367" si="1671">SUM(AC367:AD367)</f>
        <v>14000</v>
      </c>
      <c r="AC367" s="167">
        <v>14000</v>
      </c>
      <c r="AD367" s="167"/>
      <c r="AE367" s="262">
        <f t="shared" ref="AE367" si="1672">SUM(AF367:AG367)</f>
        <v>22000</v>
      </c>
      <c r="AF367" s="167">
        <v>22000</v>
      </c>
      <c r="AG367" s="167"/>
      <c r="AH367" s="166">
        <f t="shared" ref="AH367" si="1673">SUM(AI367)</f>
        <v>8000</v>
      </c>
      <c r="AI367" s="262">
        <f>SUM(AJ367:AK367)</f>
        <v>8000</v>
      </c>
      <c r="AJ367" s="167">
        <v>8000</v>
      </c>
      <c r="AK367" s="167"/>
      <c r="AL367" s="166">
        <f t="shared" ref="AL367" si="1674">SUM(AM367,AS367,AP367)</f>
        <v>55000</v>
      </c>
      <c r="AM367" s="262">
        <f t="shared" ref="AM367" si="1675">SUM(AN367:AO367)</f>
        <v>22000</v>
      </c>
      <c r="AN367" s="167">
        <v>22000</v>
      </c>
      <c r="AO367" s="167"/>
      <c r="AP367" s="262">
        <f t="shared" ref="AP367" si="1676">SUM(AQ367:AR367)</f>
        <v>18000</v>
      </c>
      <c r="AQ367" s="167">
        <v>18000</v>
      </c>
      <c r="AR367" s="167"/>
      <c r="AS367" s="262">
        <f t="shared" ref="AS367" si="1677">SUM(AT367:AU367)</f>
        <v>15000</v>
      </c>
      <c r="AT367" s="167">
        <v>15000</v>
      </c>
      <c r="AU367" s="167"/>
      <c r="AV367" s="166">
        <f t="shared" ref="AV367" si="1678">SUM(AW367)</f>
        <v>11000</v>
      </c>
      <c r="AW367" s="262">
        <f t="shared" ref="AW367" si="1679">SUM(AX367:AY367)</f>
        <v>11000</v>
      </c>
      <c r="AX367" s="167">
        <v>11000</v>
      </c>
      <c r="AY367" s="167"/>
      <c r="AZ367" s="166">
        <f t="shared" ref="AZ367" si="1680">SUM(BA367)</f>
        <v>11000</v>
      </c>
      <c r="BA367" s="262">
        <f t="shared" ref="BA367" si="1681">SUM(BB367:BC367)</f>
        <v>11000</v>
      </c>
      <c r="BB367" s="167">
        <v>11000</v>
      </c>
      <c r="BC367" s="167"/>
    </row>
    <row r="368" spans="1:55" ht="13.8" outlineLevel="3">
      <c r="A368" s="131"/>
      <c r="B368" s="20"/>
      <c r="D368" s="19"/>
      <c r="E368" s="63"/>
      <c r="F368" s="136" t="s">
        <v>1012</v>
      </c>
      <c r="G368" s="27" t="s">
        <v>795</v>
      </c>
      <c r="H368" s="164">
        <f t="shared" ref="H368:H461" si="1682">SUM(I368,U368,AH368,AL368,AV368,AZ368,N368)</f>
        <v>985000</v>
      </c>
      <c r="I368" s="260">
        <f t="shared" si="1515"/>
        <v>14000</v>
      </c>
      <c r="J368" s="167">
        <v>14000</v>
      </c>
      <c r="K368" s="264"/>
      <c r="L368" s="264"/>
      <c r="M368" s="264"/>
      <c r="N368" s="166">
        <f t="shared" si="1512"/>
        <v>66000</v>
      </c>
      <c r="O368" s="262">
        <f t="shared" si="1513"/>
        <v>33000</v>
      </c>
      <c r="P368" s="167">
        <v>33000</v>
      </c>
      <c r="Q368" s="167"/>
      <c r="R368" s="262">
        <f t="shared" si="1514"/>
        <v>33000</v>
      </c>
      <c r="S368" s="167">
        <v>33000</v>
      </c>
      <c r="T368" s="167"/>
      <c r="U368" s="166">
        <f t="shared" si="1253"/>
        <v>407000</v>
      </c>
      <c r="V368" s="262">
        <f t="shared" si="1516"/>
        <v>105000</v>
      </c>
      <c r="W368" s="167">
        <v>105000</v>
      </c>
      <c r="X368" s="167"/>
      <c r="Y368" s="262">
        <f t="shared" si="1517"/>
        <v>78000</v>
      </c>
      <c r="Z368" s="167">
        <v>78000</v>
      </c>
      <c r="AA368" s="167"/>
      <c r="AB368" s="262">
        <f t="shared" si="1518"/>
        <v>109000</v>
      </c>
      <c r="AC368" s="167">
        <v>109000</v>
      </c>
      <c r="AD368" s="167"/>
      <c r="AE368" s="262">
        <f t="shared" si="1519"/>
        <v>115000</v>
      </c>
      <c r="AF368" s="167">
        <v>115000</v>
      </c>
      <c r="AG368" s="167"/>
      <c r="AH368" s="166">
        <f t="shared" si="1520"/>
        <v>104000</v>
      </c>
      <c r="AI368" s="262">
        <f t="shared" si="1521"/>
        <v>104000</v>
      </c>
      <c r="AJ368" s="167">
        <v>104000</v>
      </c>
      <c r="AK368" s="167"/>
      <c r="AL368" s="166">
        <f t="shared" si="1522"/>
        <v>141000</v>
      </c>
      <c r="AM368" s="262">
        <f t="shared" si="1523"/>
        <v>59000</v>
      </c>
      <c r="AN368" s="167">
        <v>59000</v>
      </c>
      <c r="AO368" s="167"/>
      <c r="AP368" s="262">
        <f t="shared" si="1524"/>
        <v>40000</v>
      </c>
      <c r="AQ368" s="167">
        <v>40000</v>
      </c>
      <c r="AR368" s="167"/>
      <c r="AS368" s="262">
        <f t="shared" si="1525"/>
        <v>42000</v>
      </c>
      <c r="AT368" s="167">
        <v>42000</v>
      </c>
      <c r="AU368" s="167"/>
      <c r="AV368" s="166">
        <f t="shared" si="1322"/>
        <v>150000</v>
      </c>
      <c r="AW368" s="262">
        <f t="shared" si="1526"/>
        <v>150000</v>
      </c>
      <c r="AX368" s="167">
        <v>150000</v>
      </c>
      <c r="AY368" s="167"/>
      <c r="AZ368" s="166">
        <f t="shared" si="1527"/>
        <v>103000</v>
      </c>
      <c r="BA368" s="262">
        <f t="shared" si="1528"/>
        <v>103000</v>
      </c>
      <c r="BB368" s="167">
        <v>103000</v>
      </c>
      <c r="BC368" s="167"/>
    </row>
    <row r="369" spans="1:55" ht="13.8" outlineLevel="3">
      <c r="A369" s="131"/>
      <c r="B369" s="20"/>
      <c r="D369" s="19"/>
      <c r="E369" s="63"/>
      <c r="F369" s="136" t="s">
        <v>1013</v>
      </c>
      <c r="G369" s="27" t="s">
        <v>796</v>
      </c>
      <c r="H369" s="164">
        <f t="shared" si="1682"/>
        <v>0</v>
      </c>
      <c r="I369" s="260">
        <f t="shared" si="1515"/>
        <v>0</v>
      </c>
      <c r="J369" s="167"/>
      <c r="K369" s="264"/>
      <c r="L369" s="264"/>
      <c r="M369" s="264"/>
      <c r="N369" s="166">
        <f t="shared" si="1512"/>
        <v>0</v>
      </c>
      <c r="O369" s="262">
        <f t="shared" si="1513"/>
        <v>0</v>
      </c>
      <c r="P369" s="167"/>
      <c r="Q369" s="167"/>
      <c r="R369" s="262">
        <f t="shared" si="1514"/>
        <v>0</v>
      </c>
      <c r="S369" s="167"/>
      <c r="T369" s="167"/>
      <c r="U369" s="166">
        <f t="shared" si="1253"/>
        <v>0</v>
      </c>
      <c r="V369" s="262">
        <f t="shared" si="1516"/>
        <v>0</v>
      </c>
      <c r="W369" s="167"/>
      <c r="X369" s="167"/>
      <c r="Y369" s="262">
        <f t="shared" si="1517"/>
        <v>0</v>
      </c>
      <c r="Z369" s="167"/>
      <c r="AA369" s="167"/>
      <c r="AB369" s="262">
        <f t="shared" si="1518"/>
        <v>0</v>
      </c>
      <c r="AC369" s="167"/>
      <c r="AD369" s="167"/>
      <c r="AE369" s="262">
        <f t="shared" si="1519"/>
        <v>0</v>
      </c>
      <c r="AF369" s="167"/>
      <c r="AG369" s="167"/>
      <c r="AH369" s="166">
        <f t="shared" si="1520"/>
        <v>0</v>
      </c>
      <c r="AI369" s="262">
        <f>SUM(AJ369:AK369)</f>
        <v>0</v>
      </c>
      <c r="AJ369" s="167"/>
      <c r="AK369" s="167"/>
      <c r="AL369" s="166">
        <f t="shared" si="1522"/>
        <v>0</v>
      </c>
      <c r="AM369" s="262">
        <f t="shared" si="1523"/>
        <v>0</v>
      </c>
      <c r="AN369" s="167"/>
      <c r="AO369" s="167"/>
      <c r="AP369" s="262">
        <f t="shared" si="1524"/>
        <v>0</v>
      </c>
      <c r="AQ369" s="167"/>
      <c r="AR369" s="167"/>
      <c r="AS369" s="262">
        <f t="shared" si="1525"/>
        <v>0</v>
      </c>
      <c r="AT369" s="167"/>
      <c r="AU369" s="167"/>
      <c r="AV369" s="166">
        <f t="shared" si="1322"/>
        <v>0</v>
      </c>
      <c r="AW369" s="262">
        <f t="shared" si="1526"/>
        <v>0</v>
      </c>
      <c r="AX369" s="167"/>
      <c r="AY369" s="167"/>
      <c r="AZ369" s="166">
        <f t="shared" si="1527"/>
        <v>0</v>
      </c>
      <c r="BA369" s="262">
        <f t="shared" si="1528"/>
        <v>0</v>
      </c>
      <c r="BB369" s="167"/>
      <c r="BC369" s="167"/>
    </row>
    <row r="370" spans="1:55" ht="13.8" outlineLevel="3">
      <c r="A370" s="131"/>
      <c r="B370" s="20"/>
      <c r="D370" s="19"/>
      <c r="E370" s="63"/>
      <c r="F370" s="136" t="s">
        <v>1014</v>
      </c>
      <c r="G370" s="27" t="s">
        <v>797</v>
      </c>
      <c r="H370" s="164">
        <f t="shared" si="1682"/>
        <v>0</v>
      </c>
      <c r="I370" s="260">
        <f t="shared" si="1515"/>
        <v>0</v>
      </c>
      <c r="J370" s="167"/>
      <c r="K370" s="264"/>
      <c r="L370" s="264"/>
      <c r="M370" s="264"/>
      <c r="N370" s="166">
        <f t="shared" si="1512"/>
        <v>0</v>
      </c>
      <c r="O370" s="262">
        <f t="shared" si="1513"/>
        <v>0</v>
      </c>
      <c r="P370" s="167"/>
      <c r="Q370" s="167"/>
      <c r="R370" s="262">
        <f t="shared" si="1514"/>
        <v>0</v>
      </c>
      <c r="S370" s="167"/>
      <c r="T370" s="167"/>
      <c r="U370" s="166">
        <f t="shared" ref="U370:U377" si="1683">SUM(V370,Y370,AB370,AE370)</f>
        <v>0</v>
      </c>
      <c r="V370" s="262">
        <f t="shared" ref="V370:V377" si="1684">SUM(W370:X370)</f>
        <v>0</v>
      </c>
      <c r="W370" s="167"/>
      <c r="X370" s="167"/>
      <c r="Y370" s="262">
        <f t="shared" ref="Y370:Y377" si="1685">SUM(Z370:AA370)</f>
        <v>0</v>
      </c>
      <c r="Z370" s="167"/>
      <c r="AA370" s="167"/>
      <c r="AB370" s="262">
        <f t="shared" ref="AB370:AB377" si="1686">SUM(AC370:AD370)</f>
        <v>0</v>
      </c>
      <c r="AC370" s="167"/>
      <c r="AD370" s="167"/>
      <c r="AE370" s="262">
        <f t="shared" ref="AE370:AE377" si="1687">SUM(AF370:AG370)</f>
        <v>0</v>
      </c>
      <c r="AF370" s="167"/>
      <c r="AG370" s="167"/>
      <c r="AH370" s="166">
        <f t="shared" ref="AH370:AH377" si="1688">SUM(AI370)</f>
        <v>0</v>
      </c>
      <c r="AI370" s="262">
        <f t="shared" ref="AI370:AI377" si="1689">SUM(AJ370:AK370)</f>
        <v>0</v>
      </c>
      <c r="AJ370" s="167"/>
      <c r="AK370" s="167"/>
      <c r="AL370" s="166">
        <f t="shared" ref="AL370:AL377" si="1690">SUM(AM370,AS370,AP370)</f>
        <v>0</v>
      </c>
      <c r="AM370" s="262">
        <f t="shared" ref="AM370:AM377" si="1691">SUM(AN370:AO370)</f>
        <v>0</v>
      </c>
      <c r="AN370" s="167"/>
      <c r="AO370" s="167"/>
      <c r="AP370" s="262">
        <f t="shared" ref="AP370:AP377" si="1692">SUM(AQ370:AR370)</f>
        <v>0</v>
      </c>
      <c r="AQ370" s="167"/>
      <c r="AR370" s="167"/>
      <c r="AS370" s="262">
        <f t="shared" si="1525"/>
        <v>0</v>
      </c>
      <c r="AT370" s="167"/>
      <c r="AU370" s="167"/>
      <c r="AV370" s="166">
        <f t="shared" si="1322"/>
        <v>0</v>
      </c>
      <c r="AW370" s="262">
        <f t="shared" si="1526"/>
        <v>0</v>
      </c>
      <c r="AX370" s="167"/>
      <c r="AY370" s="167"/>
      <c r="AZ370" s="166">
        <f t="shared" si="1527"/>
        <v>0</v>
      </c>
      <c r="BA370" s="262">
        <f t="shared" si="1528"/>
        <v>0</v>
      </c>
      <c r="BB370" s="167"/>
      <c r="BC370" s="167"/>
    </row>
    <row r="371" spans="1:55" ht="13.8" outlineLevel="3">
      <c r="A371" s="131"/>
      <c r="B371" s="20"/>
      <c r="D371" s="19"/>
      <c r="E371" s="63"/>
      <c r="F371" s="136" t="s">
        <v>1015</v>
      </c>
      <c r="G371" s="27" t="s">
        <v>798</v>
      </c>
      <c r="H371" s="164">
        <f t="shared" si="1682"/>
        <v>0</v>
      </c>
      <c r="I371" s="260">
        <f t="shared" si="1515"/>
        <v>0</v>
      </c>
      <c r="J371" s="167"/>
      <c r="K371" s="264"/>
      <c r="L371" s="264"/>
      <c r="M371" s="264"/>
      <c r="N371" s="166">
        <f t="shared" si="1512"/>
        <v>0</v>
      </c>
      <c r="O371" s="262">
        <f t="shared" si="1513"/>
        <v>0</v>
      </c>
      <c r="P371" s="167"/>
      <c r="Q371" s="167"/>
      <c r="R371" s="262">
        <f t="shared" si="1514"/>
        <v>0</v>
      </c>
      <c r="S371" s="167"/>
      <c r="T371" s="167"/>
      <c r="U371" s="166">
        <f t="shared" si="1683"/>
        <v>0</v>
      </c>
      <c r="V371" s="262">
        <f t="shared" si="1684"/>
        <v>0</v>
      </c>
      <c r="W371" s="167"/>
      <c r="X371" s="167"/>
      <c r="Y371" s="262">
        <f t="shared" si="1685"/>
        <v>0</v>
      </c>
      <c r="Z371" s="167"/>
      <c r="AA371" s="167"/>
      <c r="AB371" s="262">
        <f t="shared" si="1686"/>
        <v>0</v>
      </c>
      <c r="AC371" s="167"/>
      <c r="AD371" s="167"/>
      <c r="AE371" s="262">
        <f t="shared" si="1687"/>
        <v>0</v>
      </c>
      <c r="AF371" s="167"/>
      <c r="AG371" s="167"/>
      <c r="AH371" s="166">
        <f t="shared" si="1688"/>
        <v>0</v>
      </c>
      <c r="AI371" s="262">
        <f t="shared" si="1689"/>
        <v>0</v>
      </c>
      <c r="AJ371" s="167"/>
      <c r="AK371" s="167"/>
      <c r="AL371" s="166">
        <f t="shared" si="1690"/>
        <v>0</v>
      </c>
      <c r="AM371" s="262">
        <f t="shared" si="1691"/>
        <v>0</v>
      </c>
      <c r="AN371" s="167"/>
      <c r="AO371" s="167"/>
      <c r="AP371" s="262">
        <f t="shared" si="1692"/>
        <v>0</v>
      </c>
      <c r="AQ371" s="167"/>
      <c r="AR371" s="167"/>
      <c r="AS371" s="262">
        <f t="shared" si="1525"/>
        <v>0</v>
      </c>
      <c r="AT371" s="167"/>
      <c r="AU371" s="167"/>
      <c r="AV371" s="166">
        <f t="shared" si="1322"/>
        <v>0</v>
      </c>
      <c r="AW371" s="262">
        <f t="shared" si="1526"/>
        <v>0</v>
      </c>
      <c r="AX371" s="167"/>
      <c r="AY371" s="167"/>
      <c r="AZ371" s="166">
        <f t="shared" si="1527"/>
        <v>0</v>
      </c>
      <c r="BA371" s="262">
        <f t="shared" si="1528"/>
        <v>0</v>
      </c>
      <c r="BB371" s="167"/>
      <c r="BC371" s="167"/>
    </row>
    <row r="372" spans="1:55" ht="13.8" outlineLevel="3">
      <c r="A372" s="131"/>
      <c r="B372" s="20"/>
      <c r="D372" s="19"/>
      <c r="E372" s="63"/>
      <c r="F372" s="136" t="s">
        <v>1017</v>
      </c>
      <c r="G372" s="27" t="s">
        <v>1049</v>
      </c>
      <c r="H372" s="164">
        <f t="shared" ref="H372:H375" si="1693">SUM(I372,U372,AH372,AL372,AV372,AZ372,N372)</f>
        <v>0</v>
      </c>
      <c r="I372" s="260">
        <f t="shared" ref="I372:I375" si="1694">SUM(J372:M372)</f>
        <v>0</v>
      </c>
      <c r="J372" s="167"/>
      <c r="K372" s="264"/>
      <c r="L372" s="264"/>
      <c r="M372" s="264"/>
      <c r="N372" s="166">
        <f t="shared" si="1512"/>
        <v>0</v>
      </c>
      <c r="O372" s="262">
        <f t="shared" si="1513"/>
        <v>0</v>
      </c>
      <c r="P372" s="167"/>
      <c r="Q372" s="167"/>
      <c r="R372" s="262">
        <f t="shared" si="1514"/>
        <v>0</v>
      </c>
      <c r="S372" s="167"/>
      <c r="T372" s="167"/>
      <c r="U372" s="166">
        <f t="shared" si="1683"/>
        <v>0</v>
      </c>
      <c r="V372" s="262">
        <f t="shared" si="1684"/>
        <v>0</v>
      </c>
      <c r="W372" s="167"/>
      <c r="X372" s="167"/>
      <c r="Y372" s="262">
        <f t="shared" si="1685"/>
        <v>0</v>
      </c>
      <c r="Z372" s="167"/>
      <c r="AA372" s="167"/>
      <c r="AB372" s="262">
        <f t="shared" si="1686"/>
        <v>0</v>
      </c>
      <c r="AC372" s="167"/>
      <c r="AD372" s="167"/>
      <c r="AE372" s="262">
        <f t="shared" si="1687"/>
        <v>0</v>
      </c>
      <c r="AF372" s="167"/>
      <c r="AG372" s="167"/>
      <c r="AH372" s="166">
        <f t="shared" si="1688"/>
        <v>0</v>
      </c>
      <c r="AI372" s="262">
        <f t="shared" si="1689"/>
        <v>0</v>
      </c>
      <c r="AJ372" s="167"/>
      <c r="AK372" s="167"/>
      <c r="AL372" s="166">
        <f t="shared" si="1690"/>
        <v>0</v>
      </c>
      <c r="AM372" s="262">
        <f t="shared" si="1691"/>
        <v>0</v>
      </c>
      <c r="AN372" s="167"/>
      <c r="AO372" s="167"/>
      <c r="AP372" s="262">
        <f t="shared" si="1692"/>
        <v>0</v>
      </c>
      <c r="AQ372" s="167"/>
      <c r="AR372" s="167"/>
      <c r="AS372" s="262">
        <f t="shared" ref="AS372:AS375" si="1695">SUM(AT372:AU372)</f>
        <v>0</v>
      </c>
      <c r="AT372" s="167"/>
      <c r="AU372" s="167"/>
      <c r="AV372" s="166">
        <f t="shared" ref="AV372:AV375" si="1696">SUM(AW372)</f>
        <v>0</v>
      </c>
      <c r="AW372" s="262">
        <f t="shared" ref="AW372:AW375" si="1697">SUM(AX372:AY372)</f>
        <v>0</v>
      </c>
      <c r="AX372" s="167"/>
      <c r="AY372" s="167"/>
      <c r="AZ372" s="166">
        <f t="shared" ref="AZ372:AZ375" si="1698">SUM(BA372)</f>
        <v>0</v>
      </c>
      <c r="BA372" s="262">
        <f t="shared" ref="BA372:BA375" si="1699">SUM(BB372:BC372)</f>
        <v>0</v>
      </c>
      <c r="BB372" s="167"/>
      <c r="BC372" s="167"/>
    </row>
    <row r="373" spans="1:55" ht="13.8" outlineLevel="3">
      <c r="A373" s="131"/>
      <c r="B373" s="20"/>
      <c r="D373" s="19"/>
      <c r="E373" s="63"/>
      <c r="F373" s="136" t="s">
        <v>1050</v>
      </c>
      <c r="G373" s="27" t="s">
        <v>1051</v>
      </c>
      <c r="H373" s="164">
        <f t="shared" si="1693"/>
        <v>0</v>
      </c>
      <c r="I373" s="260">
        <f t="shared" si="1694"/>
        <v>0</v>
      </c>
      <c r="J373" s="167"/>
      <c r="K373" s="264"/>
      <c r="L373" s="264"/>
      <c r="M373" s="264"/>
      <c r="N373" s="166">
        <f t="shared" si="1512"/>
        <v>0</v>
      </c>
      <c r="O373" s="262">
        <f t="shared" si="1513"/>
        <v>0</v>
      </c>
      <c r="P373" s="167"/>
      <c r="Q373" s="167"/>
      <c r="R373" s="262">
        <f t="shared" si="1514"/>
        <v>0</v>
      </c>
      <c r="S373" s="167"/>
      <c r="T373" s="167"/>
      <c r="U373" s="166">
        <f t="shared" si="1683"/>
        <v>0</v>
      </c>
      <c r="V373" s="262">
        <f t="shared" si="1684"/>
        <v>0</v>
      </c>
      <c r="W373" s="167"/>
      <c r="X373" s="167"/>
      <c r="Y373" s="262">
        <f t="shared" si="1685"/>
        <v>0</v>
      </c>
      <c r="Z373" s="167"/>
      <c r="AA373" s="167"/>
      <c r="AB373" s="262">
        <f t="shared" si="1686"/>
        <v>0</v>
      </c>
      <c r="AC373" s="167"/>
      <c r="AD373" s="167"/>
      <c r="AE373" s="262">
        <f t="shared" si="1687"/>
        <v>0</v>
      </c>
      <c r="AF373" s="167"/>
      <c r="AG373" s="167"/>
      <c r="AH373" s="166">
        <f t="shared" si="1688"/>
        <v>0</v>
      </c>
      <c r="AI373" s="262">
        <f t="shared" si="1689"/>
        <v>0</v>
      </c>
      <c r="AJ373" s="167"/>
      <c r="AK373" s="167"/>
      <c r="AL373" s="166">
        <f t="shared" si="1690"/>
        <v>0</v>
      </c>
      <c r="AM373" s="262">
        <f t="shared" si="1691"/>
        <v>0</v>
      </c>
      <c r="AN373" s="167"/>
      <c r="AO373" s="167"/>
      <c r="AP373" s="262">
        <f t="shared" si="1692"/>
        <v>0</v>
      </c>
      <c r="AQ373" s="167"/>
      <c r="AR373" s="167"/>
      <c r="AS373" s="262">
        <f t="shared" si="1695"/>
        <v>0</v>
      </c>
      <c r="AT373" s="167"/>
      <c r="AU373" s="167"/>
      <c r="AV373" s="166">
        <f t="shared" si="1696"/>
        <v>0</v>
      </c>
      <c r="AW373" s="262">
        <f t="shared" si="1697"/>
        <v>0</v>
      </c>
      <c r="AX373" s="167"/>
      <c r="AY373" s="167"/>
      <c r="AZ373" s="166">
        <f t="shared" si="1698"/>
        <v>0</v>
      </c>
      <c r="BA373" s="262">
        <f t="shared" si="1699"/>
        <v>0</v>
      </c>
      <c r="BB373" s="167"/>
      <c r="BC373" s="167"/>
    </row>
    <row r="374" spans="1:55" ht="13.8" outlineLevel="3">
      <c r="A374" s="131"/>
      <c r="B374" s="20"/>
      <c r="D374" s="19"/>
      <c r="E374" s="63"/>
      <c r="F374" s="136" t="s">
        <v>1028</v>
      </c>
      <c r="G374" s="27" t="s">
        <v>1052</v>
      </c>
      <c r="H374" s="164">
        <f t="shared" ref="H374" si="1700">SUM(I374,U374,AH374,AL374,AV374,AZ374,N374)</f>
        <v>0</v>
      </c>
      <c r="I374" s="260">
        <f t="shared" ref="I374" si="1701">SUM(J374:M374)</f>
        <v>0</v>
      </c>
      <c r="J374" s="167"/>
      <c r="K374" s="264"/>
      <c r="L374" s="264"/>
      <c r="M374" s="264"/>
      <c r="N374" s="166">
        <f t="shared" si="1512"/>
        <v>0</v>
      </c>
      <c r="O374" s="262">
        <f t="shared" si="1513"/>
        <v>0</v>
      </c>
      <c r="P374" s="167"/>
      <c r="Q374" s="167"/>
      <c r="R374" s="262">
        <f t="shared" si="1514"/>
        <v>0</v>
      </c>
      <c r="S374" s="167"/>
      <c r="T374" s="167"/>
      <c r="U374" s="166">
        <f t="shared" si="1683"/>
        <v>0</v>
      </c>
      <c r="V374" s="262">
        <f t="shared" si="1684"/>
        <v>0</v>
      </c>
      <c r="W374" s="167"/>
      <c r="X374" s="167"/>
      <c r="Y374" s="262">
        <f t="shared" si="1685"/>
        <v>0</v>
      </c>
      <c r="Z374" s="167"/>
      <c r="AA374" s="167"/>
      <c r="AB374" s="262">
        <f t="shared" si="1686"/>
        <v>0</v>
      </c>
      <c r="AC374" s="167"/>
      <c r="AD374" s="167"/>
      <c r="AE374" s="262">
        <f t="shared" si="1687"/>
        <v>0</v>
      </c>
      <c r="AF374" s="167"/>
      <c r="AG374" s="167"/>
      <c r="AH374" s="166">
        <f t="shared" si="1688"/>
        <v>0</v>
      </c>
      <c r="AI374" s="262">
        <f t="shared" si="1689"/>
        <v>0</v>
      </c>
      <c r="AJ374" s="167"/>
      <c r="AK374" s="167"/>
      <c r="AL374" s="166">
        <f t="shared" si="1690"/>
        <v>0</v>
      </c>
      <c r="AM374" s="262">
        <f t="shared" si="1691"/>
        <v>0</v>
      </c>
      <c r="AN374" s="167"/>
      <c r="AO374" s="167"/>
      <c r="AP374" s="262">
        <f t="shared" si="1692"/>
        <v>0</v>
      </c>
      <c r="AQ374" s="167"/>
      <c r="AR374" s="167"/>
      <c r="AS374" s="262">
        <f t="shared" ref="AS374" si="1702">SUM(AT374:AU374)</f>
        <v>0</v>
      </c>
      <c r="AT374" s="167"/>
      <c r="AU374" s="167"/>
      <c r="AV374" s="166">
        <f t="shared" ref="AV374" si="1703">SUM(AW374)</f>
        <v>0</v>
      </c>
      <c r="AW374" s="262">
        <f t="shared" ref="AW374" si="1704">SUM(AX374:AY374)</f>
        <v>0</v>
      </c>
      <c r="AX374" s="167"/>
      <c r="AY374" s="167"/>
      <c r="AZ374" s="166">
        <f t="shared" ref="AZ374" si="1705">SUM(BA374)</f>
        <v>0</v>
      </c>
      <c r="BA374" s="262">
        <f t="shared" ref="BA374" si="1706">SUM(BB374:BC374)</f>
        <v>0</v>
      </c>
      <c r="BB374" s="167"/>
      <c r="BC374" s="167"/>
    </row>
    <row r="375" spans="1:55" ht="13.8" outlineLevel="3">
      <c r="A375" s="131"/>
      <c r="B375" s="20"/>
      <c r="D375" s="19"/>
      <c r="E375" s="63"/>
      <c r="F375" s="136" t="s">
        <v>1026</v>
      </c>
      <c r="G375" s="27" t="s">
        <v>1053</v>
      </c>
      <c r="H375" s="164">
        <f t="shared" si="1693"/>
        <v>0</v>
      </c>
      <c r="I375" s="260">
        <f t="shared" si="1694"/>
        <v>0</v>
      </c>
      <c r="J375" s="167"/>
      <c r="K375" s="264"/>
      <c r="L375" s="264"/>
      <c r="M375" s="264"/>
      <c r="N375" s="166">
        <f t="shared" si="1512"/>
        <v>0</v>
      </c>
      <c r="O375" s="262">
        <f t="shared" si="1513"/>
        <v>0</v>
      </c>
      <c r="P375" s="167"/>
      <c r="Q375" s="167"/>
      <c r="R375" s="262">
        <f t="shared" si="1514"/>
        <v>0</v>
      </c>
      <c r="S375" s="167"/>
      <c r="T375" s="167"/>
      <c r="U375" s="166">
        <f t="shared" si="1683"/>
        <v>0</v>
      </c>
      <c r="V375" s="262">
        <f t="shared" si="1684"/>
        <v>0</v>
      </c>
      <c r="W375" s="167"/>
      <c r="X375" s="167"/>
      <c r="Y375" s="262">
        <f t="shared" si="1685"/>
        <v>0</v>
      </c>
      <c r="Z375" s="167"/>
      <c r="AA375" s="167"/>
      <c r="AB375" s="262">
        <f t="shared" si="1686"/>
        <v>0</v>
      </c>
      <c r="AC375" s="167"/>
      <c r="AD375" s="167"/>
      <c r="AE375" s="262">
        <f t="shared" si="1687"/>
        <v>0</v>
      </c>
      <c r="AF375" s="167"/>
      <c r="AG375" s="167"/>
      <c r="AH375" s="166">
        <f t="shared" si="1688"/>
        <v>0</v>
      </c>
      <c r="AI375" s="262">
        <f t="shared" si="1689"/>
        <v>0</v>
      </c>
      <c r="AJ375" s="167"/>
      <c r="AK375" s="167"/>
      <c r="AL375" s="166">
        <f t="shared" si="1690"/>
        <v>0</v>
      </c>
      <c r="AM375" s="262">
        <f t="shared" si="1691"/>
        <v>0</v>
      </c>
      <c r="AN375" s="167"/>
      <c r="AO375" s="167"/>
      <c r="AP375" s="262">
        <f t="shared" si="1692"/>
        <v>0</v>
      </c>
      <c r="AQ375" s="167"/>
      <c r="AR375" s="167"/>
      <c r="AS375" s="262">
        <f t="shared" si="1695"/>
        <v>0</v>
      </c>
      <c r="AT375" s="167"/>
      <c r="AU375" s="167"/>
      <c r="AV375" s="166">
        <f t="shared" si="1696"/>
        <v>0</v>
      </c>
      <c r="AW375" s="262">
        <f t="shared" si="1697"/>
        <v>0</v>
      </c>
      <c r="AX375" s="167"/>
      <c r="AY375" s="167"/>
      <c r="AZ375" s="166">
        <f t="shared" si="1698"/>
        <v>0</v>
      </c>
      <c r="BA375" s="262">
        <f t="shared" si="1699"/>
        <v>0</v>
      </c>
      <c r="BB375" s="167"/>
      <c r="BC375" s="167"/>
    </row>
    <row r="376" spans="1:55" ht="13.8" outlineLevel="3">
      <c r="A376" s="131"/>
      <c r="B376" s="20"/>
      <c r="D376" s="19"/>
      <c r="E376" s="63"/>
      <c r="F376" s="136" t="s">
        <v>1025</v>
      </c>
      <c r="G376" s="27" t="s">
        <v>1054</v>
      </c>
      <c r="H376" s="164">
        <f t="shared" si="1682"/>
        <v>0</v>
      </c>
      <c r="I376" s="260">
        <f t="shared" si="1515"/>
        <v>0</v>
      </c>
      <c r="J376" s="167"/>
      <c r="K376" s="264"/>
      <c r="L376" s="264"/>
      <c r="M376" s="264"/>
      <c r="N376" s="166">
        <f t="shared" si="1512"/>
        <v>0</v>
      </c>
      <c r="O376" s="262">
        <f t="shared" si="1513"/>
        <v>0</v>
      </c>
      <c r="P376" s="167"/>
      <c r="Q376" s="167"/>
      <c r="R376" s="262">
        <f t="shared" si="1514"/>
        <v>0</v>
      </c>
      <c r="S376" s="167"/>
      <c r="T376" s="167"/>
      <c r="U376" s="166">
        <f t="shared" si="1683"/>
        <v>0</v>
      </c>
      <c r="V376" s="262">
        <f t="shared" si="1684"/>
        <v>0</v>
      </c>
      <c r="W376" s="167"/>
      <c r="X376" s="167"/>
      <c r="Y376" s="262">
        <f t="shared" si="1685"/>
        <v>0</v>
      </c>
      <c r="Z376" s="167"/>
      <c r="AA376" s="167"/>
      <c r="AB376" s="262">
        <f t="shared" si="1686"/>
        <v>0</v>
      </c>
      <c r="AC376" s="167"/>
      <c r="AD376" s="167"/>
      <c r="AE376" s="262">
        <f t="shared" si="1687"/>
        <v>0</v>
      </c>
      <c r="AF376" s="167"/>
      <c r="AG376" s="167"/>
      <c r="AH376" s="166">
        <f t="shared" si="1688"/>
        <v>0</v>
      </c>
      <c r="AI376" s="262">
        <f t="shared" si="1689"/>
        <v>0</v>
      </c>
      <c r="AJ376" s="167"/>
      <c r="AK376" s="167"/>
      <c r="AL376" s="166">
        <f t="shared" si="1690"/>
        <v>0</v>
      </c>
      <c r="AM376" s="262">
        <f t="shared" si="1691"/>
        <v>0</v>
      </c>
      <c r="AN376" s="167"/>
      <c r="AO376" s="167"/>
      <c r="AP376" s="262">
        <f t="shared" si="1692"/>
        <v>0</v>
      </c>
      <c r="AQ376" s="167"/>
      <c r="AR376" s="167"/>
      <c r="AS376" s="262">
        <f t="shared" si="1525"/>
        <v>0</v>
      </c>
      <c r="AT376" s="167"/>
      <c r="AU376" s="167"/>
      <c r="AV376" s="166">
        <f t="shared" si="1322"/>
        <v>0</v>
      </c>
      <c r="AW376" s="262">
        <f t="shared" si="1526"/>
        <v>0</v>
      </c>
      <c r="AX376" s="167"/>
      <c r="AY376" s="167"/>
      <c r="AZ376" s="166">
        <f t="shared" si="1527"/>
        <v>0</v>
      </c>
      <c r="BA376" s="262">
        <f t="shared" si="1528"/>
        <v>0</v>
      </c>
      <c r="BB376" s="167"/>
      <c r="BC376" s="167"/>
    </row>
    <row r="377" spans="1:55" ht="13.8" outlineLevel="3">
      <c r="A377" s="131"/>
      <c r="B377" s="20"/>
      <c r="D377" s="19"/>
      <c r="E377" s="63"/>
      <c r="F377" s="136" t="s">
        <v>1031</v>
      </c>
      <c r="G377" s="441" t="s">
        <v>799</v>
      </c>
      <c r="H377" s="164">
        <f t="shared" si="1682"/>
        <v>497000</v>
      </c>
      <c r="I377" s="260">
        <f t="shared" si="1515"/>
        <v>7000</v>
      </c>
      <c r="J377" s="167">
        <v>7000</v>
      </c>
      <c r="K377" s="264"/>
      <c r="L377" s="264"/>
      <c r="M377" s="264"/>
      <c r="N377" s="166">
        <f t="shared" si="1512"/>
        <v>36000</v>
      </c>
      <c r="O377" s="262">
        <f t="shared" si="1513"/>
        <v>14000</v>
      </c>
      <c r="P377" s="167">
        <v>14000</v>
      </c>
      <c r="Q377" s="167"/>
      <c r="R377" s="262">
        <f t="shared" si="1514"/>
        <v>22000</v>
      </c>
      <c r="S377" s="167">
        <v>18000</v>
      </c>
      <c r="T377" s="167">
        <v>4000</v>
      </c>
      <c r="U377" s="166">
        <f t="shared" si="1683"/>
        <v>201000</v>
      </c>
      <c r="V377" s="262">
        <f t="shared" si="1684"/>
        <v>53000</v>
      </c>
      <c r="W377" s="167">
        <v>53000</v>
      </c>
      <c r="X377" s="167"/>
      <c r="Y377" s="262">
        <f t="shared" si="1685"/>
        <v>39000</v>
      </c>
      <c r="Z377" s="167">
        <v>39000</v>
      </c>
      <c r="AA377" s="167"/>
      <c r="AB377" s="262">
        <f t="shared" si="1686"/>
        <v>53000</v>
      </c>
      <c r="AC377" s="167">
        <v>53000</v>
      </c>
      <c r="AD377" s="167"/>
      <c r="AE377" s="262">
        <f t="shared" si="1687"/>
        <v>56000</v>
      </c>
      <c r="AF377" s="167">
        <v>56000</v>
      </c>
      <c r="AG377" s="167"/>
      <c r="AH377" s="166">
        <f t="shared" si="1688"/>
        <v>53000</v>
      </c>
      <c r="AI377" s="262">
        <f t="shared" si="1689"/>
        <v>53000</v>
      </c>
      <c r="AJ377" s="167">
        <v>53000</v>
      </c>
      <c r="AK377" s="167"/>
      <c r="AL377" s="166">
        <f t="shared" si="1690"/>
        <v>70000</v>
      </c>
      <c r="AM377" s="262">
        <f t="shared" si="1691"/>
        <v>28000</v>
      </c>
      <c r="AN377" s="167">
        <v>28000</v>
      </c>
      <c r="AO377" s="167"/>
      <c r="AP377" s="262">
        <f t="shared" si="1692"/>
        <v>21000</v>
      </c>
      <c r="AQ377" s="167">
        <v>21000</v>
      </c>
      <c r="AR377" s="167"/>
      <c r="AS377" s="262">
        <f t="shared" si="1525"/>
        <v>21000</v>
      </c>
      <c r="AT377" s="167">
        <v>21000</v>
      </c>
      <c r="AU377" s="167"/>
      <c r="AV377" s="166">
        <f t="shared" si="1322"/>
        <v>77000</v>
      </c>
      <c r="AW377" s="262">
        <f t="shared" si="1526"/>
        <v>77000</v>
      </c>
      <c r="AX377" s="167">
        <v>77000</v>
      </c>
      <c r="AY377" s="167"/>
      <c r="AZ377" s="166">
        <f t="shared" si="1527"/>
        <v>53000</v>
      </c>
      <c r="BA377" s="262">
        <f t="shared" si="1528"/>
        <v>53000</v>
      </c>
      <c r="BB377" s="167">
        <v>53000</v>
      </c>
      <c r="BC377" s="167"/>
    </row>
    <row r="378" spans="1:55" ht="13.8" outlineLevel="3">
      <c r="A378" s="131"/>
      <c r="B378" s="20"/>
      <c r="D378" s="19"/>
      <c r="E378" s="63"/>
      <c r="F378" s="136" t="s">
        <v>1030</v>
      </c>
      <c r="G378" s="441" t="s">
        <v>800</v>
      </c>
      <c r="H378" s="164">
        <f t="shared" si="1682"/>
        <v>0</v>
      </c>
      <c r="I378" s="260">
        <f t="shared" si="1515"/>
        <v>0</v>
      </c>
      <c r="J378" s="167">
        <v>0</v>
      </c>
      <c r="K378" s="264"/>
      <c r="L378" s="264"/>
      <c r="M378" s="264"/>
      <c r="N378" s="166">
        <f t="shared" si="1512"/>
        <v>0</v>
      </c>
      <c r="O378" s="262">
        <f t="shared" si="1513"/>
        <v>0</v>
      </c>
      <c r="P378" s="167"/>
      <c r="Q378" s="167"/>
      <c r="R378" s="262">
        <f t="shared" si="1514"/>
        <v>0</v>
      </c>
      <c r="S378" s="167"/>
      <c r="T378" s="167"/>
      <c r="U378" s="166">
        <f t="shared" si="1253"/>
        <v>0</v>
      </c>
      <c r="V378" s="262">
        <f t="shared" si="1516"/>
        <v>0</v>
      </c>
      <c r="W378" s="167"/>
      <c r="X378" s="167"/>
      <c r="Y378" s="262">
        <f t="shared" si="1517"/>
        <v>0</v>
      </c>
      <c r="Z378" s="167"/>
      <c r="AA378" s="167"/>
      <c r="AB378" s="262">
        <f t="shared" si="1518"/>
        <v>0</v>
      </c>
      <c r="AC378" s="167"/>
      <c r="AD378" s="167"/>
      <c r="AE378" s="262">
        <f t="shared" si="1519"/>
        <v>0</v>
      </c>
      <c r="AF378" s="167"/>
      <c r="AG378" s="167"/>
      <c r="AH378" s="166">
        <f t="shared" si="1520"/>
        <v>0</v>
      </c>
      <c r="AI378" s="262">
        <f t="shared" si="1521"/>
        <v>0</v>
      </c>
      <c r="AJ378" s="167"/>
      <c r="AK378" s="167"/>
      <c r="AL378" s="166">
        <f t="shared" si="1522"/>
        <v>0</v>
      </c>
      <c r="AM378" s="262">
        <f t="shared" si="1523"/>
        <v>0</v>
      </c>
      <c r="AN378" s="167"/>
      <c r="AO378" s="167"/>
      <c r="AP378" s="262">
        <f t="shared" si="1524"/>
        <v>0</v>
      </c>
      <c r="AQ378" s="167"/>
      <c r="AR378" s="167"/>
      <c r="AS378" s="262">
        <f t="shared" si="1525"/>
        <v>0</v>
      </c>
      <c r="AT378" s="167"/>
      <c r="AU378" s="167"/>
      <c r="AV378" s="166">
        <f t="shared" si="1322"/>
        <v>0</v>
      </c>
      <c r="AW378" s="262">
        <f t="shared" si="1526"/>
        <v>0</v>
      </c>
      <c r="AX378" s="167">
        <v>0</v>
      </c>
      <c r="AY378" s="167"/>
      <c r="AZ378" s="166">
        <f t="shared" si="1527"/>
        <v>0</v>
      </c>
      <c r="BA378" s="262">
        <f t="shared" si="1528"/>
        <v>0</v>
      </c>
      <c r="BB378" s="167"/>
      <c r="BC378" s="167"/>
    </row>
    <row r="379" spans="1:55" ht="13.8" outlineLevel="3">
      <c r="A379" s="131"/>
      <c r="B379" s="20"/>
      <c r="D379" s="19"/>
      <c r="E379" s="63"/>
      <c r="F379" s="136" t="s">
        <v>685</v>
      </c>
      <c r="G379" s="27" t="s">
        <v>689</v>
      </c>
      <c r="H379" s="164">
        <f t="shared" si="1682"/>
        <v>0</v>
      </c>
      <c r="I379" s="260">
        <f t="shared" si="1515"/>
        <v>0</v>
      </c>
      <c r="J379" s="167"/>
      <c r="K379" s="264"/>
      <c r="L379" s="264"/>
      <c r="M379" s="264"/>
      <c r="N379" s="166">
        <f t="shared" si="1512"/>
        <v>0</v>
      </c>
      <c r="O379" s="262">
        <f t="shared" si="1513"/>
        <v>0</v>
      </c>
      <c r="P379" s="167"/>
      <c r="Q379" s="167"/>
      <c r="R379" s="262">
        <f t="shared" si="1514"/>
        <v>0</v>
      </c>
      <c r="S379" s="167"/>
      <c r="T379" s="167"/>
      <c r="U379" s="166">
        <f t="shared" si="1253"/>
        <v>0</v>
      </c>
      <c r="V379" s="262">
        <f t="shared" si="1516"/>
        <v>0</v>
      </c>
      <c r="W379" s="167"/>
      <c r="X379" s="167"/>
      <c r="Y379" s="262">
        <f t="shared" si="1517"/>
        <v>0</v>
      </c>
      <c r="Z379" s="167"/>
      <c r="AA379" s="167"/>
      <c r="AB379" s="262">
        <f t="shared" si="1518"/>
        <v>0</v>
      </c>
      <c r="AC379" s="167"/>
      <c r="AD379" s="167"/>
      <c r="AE379" s="262">
        <f t="shared" si="1519"/>
        <v>0</v>
      </c>
      <c r="AF379" s="167"/>
      <c r="AG379" s="167"/>
      <c r="AH379" s="166">
        <f t="shared" si="1520"/>
        <v>0</v>
      </c>
      <c r="AI379" s="262">
        <f t="shared" si="1521"/>
        <v>0</v>
      </c>
      <c r="AJ379" s="167"/>
      <c r="AK379" s="167"/>
      <c r="AL379" s="166">
        <f t="shared" si="1522"/>
        <v>0</v>
      </c>
      <c r="AM379" s="262">
        <f t="shared" si="1523"/>
        <v>0</v>
      </c>
      <c r="AN379" s="167"/>
      <c r="AO379" s="167"/>
      <c r="AP379" s="262">
        <f t="shared" si="1524"/>
        <v>0</v>
      </c>
      <c r="AQ379" s="167"/>
      <c r="AR379" s="167"/>
      <c r="AS379" s="262">
        <f t="shared" si="1525"/>
        <v>0</v>
      </c>
      <c r="AT379" s="167"/>
      <c r="AU379" s="167"/>
      <c r="AV379" s="166">
        <f t="shared" si="1322"/>
        <v>0</v>
      </c>
      <c r="AW379" s="262">
        <f t="shared" si="1526"/>
        <v>0</v>
      </c>
      <c r="AX379" s="167"/>
      <c r="AY379" s="167"/>
      <c r="AZ379" s="166">
        <f t="shared" si="1527"/>
        <v>0</v>
      </c>
      <c r="BA379" s="262">
        <f t="shared" si="1528"/>
        <v>0</v>
      </c>
      <c r="BB379" s="167"/>
      <c r="BC379" s="167"/>
    </row>
    <row r="380" spans="1:55" ht="13.8" outlineLevel="1">
      <c r="A380" s="131"/>
      <c r="B380" s="20"/>
      <c r="D380" s="22" t="s">
        <v>478</v>
      </c>
      <c r="E380" s="30" t="s">
        <v>145</v>
      </c>
      <c r="F380" s="22"/>
      <c r="G380" s="30"/>
      <c r="H380" s="164">
        <f t="shared" si="1682"/>
        <v>981000</v>
      </c>
      <c r="I380" s="268">
        <f t="shared" si="1515"/>
        <v>0</v>
      </c>
      <c r="J380" s="167"/>
      <c r="K380" s="264"/>
      <c r="L380" s="264"/>
      <c r="M380" s="264"/>
      <c r="N380" s="166">
        <f t="shared" si="1512"/>
        <v>20000</v>
      </c>
      <c r="O380" s="262">
        <f t="shared" si="1513"/>
        <v>10000</v>
      </c>
      <c r="P380" s="167">
        <v>10000</v>
      </c>
      <c r="Q380" s="167"/>
      <c r="R380" s="262">
        <f t="shared" si="1514"/>
        <v>10000</v>
      </c>
      <c r="S380" s="167">
        <v>10000</v>
      </c>
      <c r="T380" s="167"/>
      <c r="U380" s="166">
        <f t="shared" si="1253"/>
        <v>546000</v>
      </c>
      <c r="V380" s="262">
        <f t="shared" si="1516"/>
        <v>140000</v>
      </c>
      <c r="W380" s="167">
        <v>140000</v>
      </c>
      <c r="X380" s="167"/>
      <c r="Y380" s="262">
        <f t="shared" si="1517"/>
        <v>123000</v>
      </c>
      <c r="Z380" s="167">
        <v>123000</v>
      </c>
      <c r="AA380" s="167"/>
      <c r="AB380" s="262">
        <f t="shared" si="1518"/>
        <v>150000</v>
      </c>
      <c r="AC380" s="167">
        <v>150000</v>
      </c>
      <c r="AD380" s="167"/>
      <c r="AE380" s="262">
        <f t="shared" si="1519"/>
        <v>133000</v>
      </c>
      <c r="AF380" s="167">
        <v>133000</v>
      </c>
      <c r="AG380" s="167"/>
      <c r="AH380" s="166">
        <f t="shared" si="1520"/>
        <v>126000</v>
      </c>
      <c r="AI380" s="262">
        <f t="shared" si="1521"/>
        <v>126000</v>
      </c>
      <c r="AJ380" s="167">
        <v>126000</v>
      </c>
      <c r="AK380" s="167"/>
      <c r="AL380" s="166">
        <f t="shared" si="1522"/>
        <v>22000</v>
      </c>
      <c r="AM380" s="262">
        <f t="shared" si="1523"/>
        <v>0</v>
      </c>
      <c r="AN380" s="167"/>
      <c r="AO380" s="167"/>
      <c r="AP380" s="262">
        <f t="shared" si="1524"/>
        <v>11000</v>
      </c>
      <c r="AQ380" s="167">
        <v>11000</v>
      </c>
      <c r="AR380" s="167"/>
      <c r="AS380" s="262">
        <f t="shared" si="1525"/>
        <v>11000</v>
      </c>
      <c r="AT380" s="167">
        <v>11000</v>
      </c>
      <c r="AU380" s="167"/>
      <c r="AV380" s="166">
        <f t="shared" si="1322"/>
        <v>137000</v>
      </c>
      <c r="AW380" s="262">
        <f t="shared" si="1526"/>
        <v>137000</v>
      </c>
      <c r="AX380" s="167">
        <v>137000</v>
      </c>
      <c r="AY380" s="167"/>
      <c r="AZ380" s="166">
        <f t="shared" si="1527"/>
        <v>130000</v>
      </c>
      <c r="BA380" s="262">
        <f t="shared" si="1528"/>
        <v>130000</v>
      </c>
      <c r="BB380" s="167">
        <v>130000</v>
      </c>
      <c r="BC380" s="167"/>
    </row>
    <row r="381" spans="1:55" ht="13.8" outlineLevel="1">
      <c r="A381" s="131"/>
      <c r="B381" s="20"/>
      <c r="D381" s="22" t="s">
        <v>479</v>
      </c>
      <c r="E381" s="30" t="s">
        <v>114</v>
      </c>
      <c r="F381" s="22"/>
      <c r="G381" s="30"/>
      <c r="H381" s="164">
        <f t="shared" si="1682"/>
        <v>7000</v>
      </c>
      <c r="I381" s="268">
        <f t="shared" si="1515"/>
        <v>5000</v>
      </c>
      <c r="J381" s="167">
        <v>5000</v>
      </c>
      <c r="K381" s="264"/>
      <c r="L381" s="264"/>
      <c r="M381" s="264"/>
      <c r="N381" s="166">
        <f t="shared" si="1512"/>
        <v>0</v>
      </c>
      <c r="O381" s="262">
        <f t="shared" si="1513"/>
        <v>0</v>
      </c>
      <c r="P381" s="167">
        <v>0</v>
      </c>
      <c r="Q381" s="167"/>
      <c r="R381" s="262">
        <f t="shared" si="1514"/>
        <v>0</v>
      </c>
      <c r="S381" s="167">
        <v>0</v>
      </c>
      <c r="T381" s="167"/>
      <c r="U381" s="166">
        <f t="shared" si="1253"/>
        <v>0</v>
      </c>
      <c r="V381" s="262">
        <f t="shared" si="1516"/>
        <v>0</v>
      </c>
      <c r="W381" s="167"/>
      <c r="X381" s="167"/>
      <c r="Y381" s="262">
        <f t="shared" si="1517"/>
        <v>0</v>
      </c>
      <c r="Z381" s="167"/>
      <c r="AA381" s="167"/>
      <c r="AB381" s="262">
        <f t="shared" si="1518"/>
        <v>0</v>
      </c>
      <c r="AC381" s="167"/>
      <c r="AD381" s="167"/>
      <c r="AE381" s="262">
        <f t="shared" si="1519"/>
        <v>0</v>
      </c>
      <c r="AF381" s="167">
        <v>0</v>
      </c>
      <c r="AG381" s="167"/>
      <c r="AH381" s="166">
        <f t="shared" si="1520"/>
        <v>0</v>
      </c>
      <c r="AI381" s="262">
        <f t="shared" si="1521"/>
        <v>0</v>
      </c>
      <c r="AJ381" s="167"/>
      <c r="AK381" s="167"/>
      <c r="AL381" s="166">
        <f t="shared" si="1522"/>
        <v>0</v>
      </c>
      <c r="AM381" s="262">
        <f t="shared" si="1523"/>
        <v>0</v>
      </c>
      <c r="AN381" s="167"/>
      <c r="AO381" s="167"/>
      <c r="AP381" s="262">
        <f t="shared" si="1524"/>
        <v>0</v>
      </c>
      <c r="AQ381" s="167"/>
      <c r="AR381" s="167"/>
      <c r="AS381" s="262">
        <f t="shared" si="1525"/>
        <v>0</v>
      </c>
      <c r="AT381" s="167"/>
      <c r="AU381" s="167"/>
      <c r="AV381" s="166">
        <f t="shared" si="1322"/>
        <v>0</v>
      </c>
      <c r="AW381" s="262">
        <f t="shared" si="1526"/>
        <v>0</v>
      </c>
      <c r="AX381" s="167"/>
      <c r="AY381" s="167"/>
      <c r="AZ381" s="166">
        <f t="shared" si="1527"/>
        <v>2000</v>
      </c>
      <c r="BA381" s="262">
        <f t="shared" si="1528"/>
        <v>2000</v>
      </c>
      <c r="BB381" s="167">
        <v>2000</v>
      </c>
      <c r="BC381" s="167"/>
    </row>
    <row r="382" spans="1:55" ht="13.2" customHeight="1" outlineLevel="1">
      <c r="A382" s="131"/>
      <c r="B382" s="20"/>
      <c r="D382" s="22" t="s">
        <v>480</v>
      </c>
      <c r="E382" s="30" t="s">
        <v>146</v>
      </c>
      <c r="F382" s="22"/>
      <c r="G382" s="30"/>
      <c r="H382" s="164">
        <f t="shared" si="1682"/>
        <v>946000</v>
      </c>
      <c r="I382" s="268">
        <f t="shared" si="1515"/>
        <v>12000</v>
      </c>
      <c r="J382" s="169">
        <f>SUM(J383:J387)</f>
        <v>12000</v>
      </c>
      <c r="K382" s="169">
        <f>SUM(K383:K387)</f>
        <v>0</v>
      </c>
      <c r="L382" s="504">
        <f>SUM(L383:L387)</f>
        <v>0</v>
      </c>
      <c r="M382" s="504">
        <f>SUM(M383:M387)</f>
        <v>0</v>
      </c>
      <c r="N382" s="166">
        <f t="shared" si="1512"/>
        <v>140000</v>
      </c>
      <c r="O382" s="262">
        <f t="shared" si="1513"/>
        <v>50000</v>
      </c>
      <c r="P382" s="568">
        <f>SUM(P383:P387)</f>
        <v>50000</v>
      </c>
      <c r="Q382" s="568">
        <f>SUM(Q383:Q387)</f>
        <v>0</v>
      </c>
      <c r="R382" s="262">
        <f t="shared" si="1514"/>
        <v>90000</v>
      </c>
      <c r="S382" s="568">
        <f>SUM(S383:S387)</f>
        <v>70000</v>
      </c>
      <c r="T382" s="568">
        <f>SUM(T383:T387)</f>
        <v>20000</v>
      </c>
      <c r="U382" s="166">
        <f t="shared" ref="U382:U471" si="1707">SUM(V382,Y382,AB382,AE382)</f>
        <v>273000</v>
      </c>
      <c r="V382" s="262">
        <f t="shared" si="1516"/>
        <v>65000</v>
      </c>
      <c r="W382" s="568">
        <f>SUM(W383:W387)</f>
        <v>65000</v>
      </c>
      <c r="X382" s="568">
        <f>SUM(X383:X387)</f>
        <v>0</v>
      </c>
      <c r="Y382" s="262">
        <f t="shared" si="1517"/>
        <v>58000</v>
      </c>
      <c r="Z382" s="568">
        <f t="shared" ref="Z382:AA382" si="1708">SUM(Z383:Z387)</f>
        <v>58000</v>
      </c>
      <c r="AA382" s="568">
        <f t="shared" si="1708"/>
        <v>0</v>
      </c>
      <c r="AB382" s="262">
        <f t="shared" si="1518"/>
        <v>70000</v>
      </c>
      <c r="AC382" s="568">
        <f t="shared" ref="AC382:AD382" si="1709">SUM(AC383:AC387)</f>
        <v>70000</v>
      </c>
      <c r="AD382" s="568">
        <f t="shared" si="1709"/>
        <v>0</v>
      </c>
      <c r="AE382" s="262">
        <f t="shared" si="1519"/>
        <v>80000</v>
      </c>
      <c r="AF382" s="568">
        <f t="shared" ref="AF382" si="1710">SUM(AF383:AF387)</f>
        <v>80000</v>
      </c>
      <c r="AG382" s="568">
        <f t="shared" ref="AG382" si="1711">SUM(AG383:AG387)</f>
        <v>0</v>
      </c>
      <c r="AH382" s="166">
        <f t="shared" si="1520"/>
        <v>38000</v>
      </c>
      <c r="AI382" s="262">
        <f t="shared" si="1521"/>
        <v>38000</v>
      </c>
      <c r="AJ382" s="568">
        <f t="shared" ref="AJ382:AK382" si="1712">SUM(AJ383:AJ387)</f>
        <v>38000</v>
      </c>
      <c r="AK382" s="568">
        <f t="shared" si="1712"/>
        <v>0</v>
      </c>
      <c r="AL382" s="166">
        <f t="shared" si="1522"/>
        <v>269000</v>
      </c>
      <c r="AM382" s="262">
        <f t="shared" si="1523"/>
        <v>126000</v>
      </c>
      <c r="AN382" s="568">
        <f t="shared" ref="AN382:AO382" si="1713">SUM(AN383:AN387)</f>
        <v>126000</v>
      </c>
      <c r="AO382" s="568">
        <f t="shared" si="1713"/>
        <v>0</v>
      </c>
      <c r="AP382" s="262">
        <f t="shared" si="1524"/>
        <v>47000</v>
      </c>
      <c r="AQ382" s="568">
        <f t="shared" ref="AQ382" si="1714">SUM(AQ383:AQ387)</f>
        <v>47000</v>
      </c>
      <c r="AR382" s="568">
        <f t="shared" ref="AR382" si="1715">SUM(AR383:AR387)</f>
        <v>0</v>
      </c>
      <c r="AS382" s="262">
        <f t="shared" si="1525"/>
        <v>96000</v>
      </c>
      <c r="AT382" s="568">
        <f t="shared" ref="AT382:AU382" si="1716">SUM(AT383:AT387)</f>
        <v>96000</v>
      </c>
      <c r="AU382" s="568">
        <f t="shared" si="1716"/>
        <v>0</v>
      </c>
      <c r="AV382" s="166">
        <f t="shared" si="1322"/>
        <v>19000</v>
      </c>
      <c r="AW382" s="262">
        <f t="shared" si="1526"/>
        <v>19000</v>
      </c>
      <c r="AX382" s="568">
        <f t="shared" ref="AX382" si="1717">SUM(AX383:AX387)</f>
        <v>19000</v>
      </c>
      <c r="AY382" s="568">
        <f t="shared" ref="AY382" si="1718">SUM(AY383:AY387)</f>
        <v>0</v>
      </c>
      <c r="AZ382" s="166">
        <f t="shared" si="1527"/>
        <v>195000</v>
      </c>
      <c r="BA382" s="262">
        <f t="shared" si="1528"/>
        <v>195000</v>
      </c>
      <c r="BB382" s="568">
        <f t="shared" ref="BB382" si="1719">SUM(BB383:BB387)</f>
        <v>195000</v>
      </c>
      <c r="BC382" s="568">
        <f t="shared" ref="BC382" si="1720">SUM(BC383:BC387)</f>
        <v>0</v>
      </c>
    </row>
    <row r="383" spans="1:55" ht="13.8" outlineLevel="3">
      <c r="A383" s="131"/>
      <c r="B383" s="20"/>
      <c r="D383" s="19"/>
      <c r="E383" s="63"/>
      <c r="F383" s="136" t="s">
        <v>1009</v>
      </c>
      <c r="G383" s="27" t="s">
        <v>1010</v>
      </c>
      <c r="H383" s="164">
        <f t="shared" si="1682"/>
        <v>0</v>
      </c>
      <c r="I383" s="260">
        <f t="shared" si="1515"/>
        <v>0</v>
      </c>
      <c r="J383" s="167"/>
      <c r="K383" s="264">
        <v>0</v>
      </c>
      <c r="L383" s="264">
        <v>0</v>
      </c>
      <c r="M383" s="264">
        <v>0</v>
      </c>
      <c r="N383" s="166">
        <f t="shared" si="1512"/>
        <v>0</v>
      </c>
      <c r="O383" s="262">
        <f t="shared" si="1513"/>
        <v>0</v>
      </c>
      <c r="P383" s="167"/>
      <c r="Q383" s="167"/>
      <c r="R383" s="262">
        <f t="shared" si="1514"/>
        <v>0</v>
      </c>
      <c r="S383" s="167"/>
      <c r="T383" s="167"/>
      <c r="U383" s="166">
        <f t="shared" si="1707"/>
        <v>0</v>
      </c>
      <c r="V383" s="262">
        <f t="shared" si="1516"/>
        <v>0</v>
      </c>
      <c r="W383" s="167"/>
      <c r="X383" s="167"/>
      <c r="Y383" s="262">
        <f t="shared" si="1517"/>
        <v>0</v>
      </c>
      <c r="Z383" s="167"/>
      <c r="AA383" s="167"/>
      <c r="AB383" s="262">
        <f t="shared" si="1518"/>
        <v>0</v>
      </c>
      <c r="AC383" s="167"/>
      <c r="AD383" s="167"/>
      <c r="AE383" s="262">
        <f t="shared" si="1519"/>
        <v>0</v>
      </c>
      <c r="AF383" s="167"/>
      <c r="AG383" s="167"/>
      <c r="AH383" s="166">
        <f t="shared" si="1520"/>
        <v>0</v>
      </c>
      <c r="AI383" s="262">
        <f t="shared" si="1521"/>
        <v>0</v>
      </c>
      <c r="AJ383" s="167"/>
      <c r="AK383" s="167"/>
      <c r="AL383" s="166">
        <f t="shared" si="1522"/>
        <v>0</v>
      </c>
      <c r="AM383" s="262">
        <f t="shared" si="1523"/>
        <v>0</v>
      </c>
      <c r="AN383" s="167"/>
      <c r="AO383" s="167"/>
      <c r="AP383" s="262">
        <f t="shared" si="1524"/>
        <v>0</v>
      </c>
      <c r="AQ383" s="167"/>
      <c r="AR383" s="167"/>
      <c r="AS383" s="262">
        <f t="shared" si="1525"/>
        <v>0</v>
      </c>
      <c r="AT383" s="167"/>
      <c r="AU383" s="167"/>
      <c r="AV383" s="166">
        <f t="shared" si="1322"/>
        <v>0</v>
      </c>
      <c r="AW383" s="262">
        <f t="shared" si="1526"/>
        <v>0</v>
      </c>
      <c r="AX383" s="167"/>
      <c r="AY383" s="167"/>
      <c r="AZ383" s="166">
        <f t="shared" si="1527"/>
        <v>0</v>
      </c>
      <c r="BA383" s="262">
        <f t="shared" si="1528"/>
        <v>0</v>
      </c>
      <c r="BB383" s="167"/>
      <c r="BC383" s="167"/>
    </row>
    <row r="384" spans="1:55" ht="13.8" outlineLevel="3">
      <c r="A384" s="131"/>
      <c r="B384" s="20"/>
      <c r="D384" s="19"/>
      <c r="E384" s="63"/>
      <c r="F384" s="136" t="s">
        <v>1011</v>
      </c>
      <c r="G384" s="27" t="s">
        <v>801</v>
      </c>
      <c r="H384" s="164">
        <f t="shared" ref="H384" si="1721">SUM(I384,U384,AH384,AL384,AV384,AZ384,N384)</f>
        <v>688000</v>
      </c>
      <c r="I384" s="260">
        <f t="shared" ref="I384" si="1722">SUM(J384:M384)</f>
        <v>10000</v>
      </c>
      <c r="J384" s="167">
        <v>10000</v>
      </c>
      <c r="K384" s="264">
        <v>0</v>
      </c>
      <c r="L384" s="264">
        <v>0</v>
      </c>
      <c r="M384" s="264">
        <v>0</v>
      </c>
      <c r="N384" s="166">
        <f t="shared" si="1512"/>
        <v>110000</v>
      </c>
      <c r="O384" s="262">
        <f t="shared" si="1513"/>
        <v>40000</v>
      </c>
      <c r="P384" s="167">
        <v>40000</v>
      </c>
      <c r="Q384" s="167"/>
      <c r="R384" s="262">
        <f t="shared" si="1514"/>
        <v>70000</v>
      </c>
      <c r="S384" s="167">
        <v>50000</v>
      </c>
      <c r="T384" s="167">
        <v>20000</v>
      </c>
      <c r="U384" s="166">
        <f t="shared" ref="U384" si="1723">SUM(V384,Y384,AB384,AE384)</f>
        <v>240000</v>
      </c>
      <c r="V384" s="262">
        <f t="shared" ref="V384" si="1724">SUM(W384:X384)</f>
        <v>60000</v>
      </c>
      <c r="W384" s="167">
        <v>60000</v>
      </c>
      <c r="X384" s="167"/>
      <c r="Y384" s="262">
        <f t="shared" ref="Y384" si="1725">SUM(Z384:AA384)</f>
        <v>50000</v>
      </c>
      <c r="Z384" s="167">
        <v>50000</v>
      </c>
      <c r="AA384" s="167"/>
      <c r="AB384" s="262">
        <f t="shared" ref="AB384" si="1726">SUM(AC384:AD384)</f>
        <v>60000</v>
      </c>
      <c r="AC384" s="167">
        <v>60000</v>
      </c>
      <c r="AD384" s="167"/>
      <c r="AE384" s="262">
        <f t="shared" ref="AE384" si="1727">SUM(AF384:AG384)</f>
        <v>70000</v>
      </c>
      <c r="AF384" s="167">
        <v>70000</v>
      </c>
      <c r="AG384" s="167"/>
      <c r="AH384" s="166">
        <f t="shared" ref="AH384" si="1728">SUM(AI384)</f>
        <v>28000</v>
      </c>
      <c r="AI384" s="262">
        <f t="shared" ref="AI384" si="1729">SUM(AJ384:AK384)</f>
        <v>28000</v>
      </c>
      <c r="AJ384" s="167">
        <v>28000</v>
      </c>
      <c r="AK384" s="167"/>
      <c r="AL384" s="166">
        <f t="shared" ref="AL384" si="1730">SUM(AM384,AS384,AP384)</f>
        <v>152000</v>
      </c>
      <c r="AM384" s="262">
        <f t="shared" ref="AM384" si="1731">SUM(AN384:AO384)</f>
        <v>60000</v>
      </c>
      <c r="AN384" s="167">
        <v>60000</v>
      </c>
      <c r="AO384" s="167"/>
      <c r="AP384" s="262">
        <f t="shared" ref="AP384" si="1732">SUM(AQ384:AR384)</f>
        <v>32000</v>
      </c>
      <c r="AQ384" s="167">
        <v>32000</v>
      </c>
      <c r="AR384" s="167"/>
      <c r="AS384" s="262">
        <f t="shared" ref="AS384" si="1733">SUM(AT384:AU384)</f>
        <v>60000</v>
      </c>
      <c r="AT384" s="167">
        <v>60000</v>
      </c>
      <c r="AU384" s="167"/>
      <c r="AV384" s="166">
        <f t="shared" ref="AV384" si="1734">SUM(AW384)</f>
        <v>18000</v>
      </c>
      <c r="AW384" s="262">
        <f t="shared" ref="AW384" si="1735">SUM(AX384:AY384)</f>
        <v>18000</v>
      </c>
      <c r="AX384" s="167">
        <v>18000</v>
      </c>
      <c r="AY384" s="167"/>
      <c r="AZ384" s="166">
        <f t="shared" ref="AZ384" si="1736">SUM(BA384)</f>
        <v>130000</v>
      </c>
      <c r="BA384" s="262">
        <f t="shared" ref="BA384" si="1737">SUM(BB384:BC384)</f>
        <v>130000</v>
      </c>
      <c r="BB384" s="167">
        <v>130000</v>
      </c>
      <c r="BC384" s="167"/>
    </row>
    <row r="385" spans="1:55" ht="13.8" outlineLevel="3">
      <c r="A385" s="131"/>
      <c r="B385" s="20"/>
      <c r="D385" s="19"/>
      <c r="E385" s="63"/>
      <c r="F385" s="136" t="s">
        <v>1012</v>
      </c>
      <c r="G385" s="27" t="s">
        <v>802</v>
      </c>
      <c r="H385" s="164">
        <f t="shared" si="1682"/>
        <v>233000</v>
      </c>
      <c r="I385" s="260">
        <f t="shared" si="1515"/>
        <v>2000</v>
      </c>
      <c r="J385" s="167">
        <v>2000</v>
      </c>
      <c r="K385" s="264"/>
      <c r="L385" s="264"/>
      <c r="M385" s="264"/>
      <c r="N385" s="166">
        <f t="shared" si="1512"/>
        <v>30000</v>
      </c>
      <c r="O385" s="262">
        <f t="shared" si="1513"/>
        <v>10000</v>
      </c>
      <c r="P385" s="167">
        <v>10000</v>
      </c>
      <c r="Q385" s="167"/>
      <c r="R385" s="262">
        <f t="shared" si="1514"/>
        <v>20000</v>
      </c>
      <c r="S385" s="167">
        <v>20000</v>
      </c>
      <c r="T385" s="167"/>
      <c r="U385" s="166">
        <f t="shared" si="1707"/>
        <v>30000</v>
      </c>
      <c r="V385" s="262">
        <f t="shared" si="1516"/>
        <v>5000</v>
      </c>
      <c r="W385" s="167">
        <v>5000</v>
      </c>
      <c r="X385" s="167"/>
      <c r="Y385" s="262">
        <f t="shared" si="1517"/>
        <v>5000</v>
      </c>
      <c r="Z385" s="167">
        <v>5000</v>
      </c>
      <c r="AA385" s="167"/>
      <c r="AB385" s="262">
        <f t="shared" si="1518"/>
        <v>10000</v>
      </c>
      <c r="AC385" s="167">
        <v>10000</v>
      </c>
      <c r="AD385" s="167"/>
      <c r="AE385" s="262">
        <f t="shared" si="1519"/>
        <v>10000</v>
      </c>
      <c r="AF385" s="167">
        <v>10000</v>
      </c>
      <c r="AG385" s="167"/>
      <c r="AH385" s="166">
        <f t="shared" si="1520"/>
        <v>10000</v>
      </c>
      <c r="AI385" s="262">
        <f t="shared" si="1521"/>
        <v>10000</v>
      </c>
      <c r="AJ385" s="167">
        <v>10000</v>
      </c>
      <c r="AK385" s="167"/>
      <c r="AL385" s="166">
        <f t="shared" si="1522"/>
        <v>95000</v>
      </c>
      <c r="AM385" s="262">
        <f t="shared" si="1523"/>
        <v>50000</v>
      </c>
      <c r="AN385" s="167">
        <v>50000</v>
      </c>
      <c r="AO385" s="167"/>
      <c r="AP385" s="262">
        <f t="shared" si="1524"/>
        <v>15000</v>
      </c>
      <c r="AQ385" s="167">
        <v>15000</v>
      </c>
      <c r="AR385" s="167"/>
      <c r="AS385" s="262">
        <f t="shared" si="1525"/>
        <v>30000</v>
      </c>
      <c r="AT385" s="167">
        <v>30000</v>
      </c>
      <c r="AU385" s="167"/>
      <c r="AV385" s="166">
        <f t="shared" si="1322"/>
        <v>1000</v>
      </c>
      <c r="AW385" s="262">
        <f t="shared" si="1526"/>
        <v>1000</v>
      </c>
      <c r="AX385" s="167">
        <v>1000</v>
      </c>
      <c r="AY385" s="167"/>
      <c r="AZ385" s="166">
        <f t="shared" si="1527"/>
        <v>65000</v>
      </c>
      <c r="BA385" s="262">
        <f t="shared" si="1528"/>
        <v>65000</v>
      </c>
      <c r="BB385" s="167">
        <v>65000</v>
      </c>
      <c r="BC385" s="167"/>
    </row>
    <row r="386" spans="1:55" ht="13.8" outlineLevel="3">
      <c r="A386" s="131"/>
      <c r="B386" s="20"/>
      <c r="D386" s="19"/>
      <c r="E386" s="63"/>
      <c r="F386" s="136" t="s">
        <v>1013</v>
      </c>
      <c r="G386" s="27" t="s">
        <v>803</v>
      </c>
      <c r="H386" s="164">
        <f t="shared" si="1682"/>
        <v>6000</v>
      </c>
      <c r="I386" s="260">
        <f t="shared" si="1515"/>
        <v>0</v>
      </c>
      <c r="J386" s="167"/>
      <c r="K386" s="264"/>
      <c r="L386" s="264"/>
      <c r="M386" s="264"/>
      <c r="N386" s="166">
        <f t="shared" si="1512"/>
        <v>0</v>
      </c>
      <c r="O386" s="262">
        <f t="shared" si="1513"/>
        <v>0</v>
      </c>
      <c r="P386" s="167"/>
      <c r="Q386" s="167"/>
      <c r="R386" s="262">
        <f t="shared" si="1514"/>
        <v>0</v>
      </c>
      <c r="S386" s="167"/>
      <c r="T386" s="167"/>
      <c r="U386" s="166">
        <f t="shared" si="1707"/>
        <v>0</v>
      </c>
      <c r="V386" s="262">
        <f t="shared" si="1516"/>
        <v>0</v>
      </c>
      <c r="W386" s="167"/>
      <c r="X386" s="167"/>
      <c r="Y386" s="262">
        <f t="shared" si="1517"/>
        <v>0</v>
      </c>
      <c r="Z386" s="167"/>
      <c r="AA386" s="167"/>
      <c r="AB386" s="262">
        <f t="shared" si="1518"/>
        <v>0</v>
      </c>
      <c r="AC386" s="167"/>
      <c r="AD386" s="167"/>
      <c r="AE386" s="262">
        <f t="shared" si="1519"/>
        <v>0</v>
      </c>
      <c r="AF386" s="167"/>
      <c r="AG386" s="167"/>
      <c r="AH386" s="166">
        <f t="shared" si="1520"/>
        <v>0</v>
      </c>
      <c r="AI386" s="262">
        <f t="shared" si="1521"/>
        <v>0</v>
      </c>
      <c r="AJ386" s="167"/>
      <c r="AK386" s="167"/>
      <c r="AL386" s="166">
        <f t="shared" si="1522"/>
        <v>6000</v>
      </c>
      <c r="AM386" s="262">
        <f t="shared" si="1523"/>
        <v>0</v>
      </c>
      <c r="AN386" s="167"/>
      <c r="AO386" s="167"/>
      <c r="AP386" s="262">
        <f t="shared" si="1524"/>
        <v>0</v>
      </c>
      <c r="AQ386" s="167"/>
      <c r="AR386" s="167"/>
      <c r="AS386" s="262">
        <f t="shared" si="1525"/>
        <v>6000</v>
      </c>
      <c r="AT386" s="167">
        <v>6000</v>
      </c>
      <c r="AU386" s="167"/>
      <c r="AV386" s="166">
        <f t="shared" si="1322"/>
        <v>0</v>
      </c>
      <c r="AW386" s="262">
        <f t="shared" si="1526"/>
        <v>0</v>
      </c>
      <c r="AX386" s="167"/>
      <c r="AY386" s="167"/>
      <c r="AZ386" s="166">
        <f t="shared" si="1527"/>
        <v>0</v>
      </c>
      <c r="BA386" s="262">
        <f t="shared" si="1528"/>
        <v>0</v>
      </c>
      <c r="BB386" s="167"/>
      <c r="BC386" s="167"/>
    </row>
    <row r="387" spans="1:55" ht="13.8" outlineLevel="3">
      <c r="A387" s="131"/>
      <c r="B387" s="20"/>
      <c r="D387" s="19"/>
      <c r="E387" s="63"/>
      <c r="F387" s="136" t="s">
        <v>685</v>
      </c>
      <c r="G387" s="27" t="s">
        <v>689</v>
      </c>
      <c r="H387" s="164">
        <f t="shared" si="1682"/>
        <v>19000</v>
      </c>
      <c r="I387" s="260">
        <f t="shared" si="1515"/>
        <v>0</v>
      </c>
      <c r="J387" s="167"/>
      <c r="K387" s="264"/>
      <c r="L387" s="264"/>
      <c r="M387" s="264"/>
      <c r="N387" s="166">
        <f t="shared" si="1512"/>
        <v>0</v>
      </c>
      <c r="O387" s="262">
        <f t="shared" si="1513"/>
        <v>0</v>
      </c>
      <c r="P387" s="167"/>
      <c r="Q387" s="167"/>
      <c r="R387" s="262">
        <f t="shared" si="1514"/>
        <v>0</v>
      </c>
      <c r="S387" s="167"/>
      <c r="T387" s="167"/>
      <c r="U387" s="166">
        <f t="shared" si="1707"/>
        <v>3000</v>
      </c>
      <c r="V387" s="262">
        <f t="shared" si="1516"/>
        <v>0</v>
      </c>
      <c r="W387" s="167"/>
      <c r="X387" s="167"/>
      <c r="Y387" s="262">
        <f t="shared" si="1517"/>
        <v>3000</v>
      </c>
      <c r="Z387" s="167">
        <v>3000</v>
      </c>
      <c r="AA387" s="167"/>
      <c r="AB387" s="262">
        <f t="shared" si="1518"/>
        <v>0</v>
      </c>
      <c r="AC387" s="167"/>
      <c r="AD387" s="167"/>
      <c r="AE387" s="262">
        <f t="shared" si="1519"/>
        <v>0</v>
      </c>
      <c r="AF387" s="167"/>
      <c r="AG387" s="167"/>
      <c r="AH387" s="166">
        <f t="shared" si="1520"/>
        <v>0</v>
      </c>
      <c r="AI387" s="262">
        <f t="shared" si="1521"/>
        <v>0</v>
      </c>
      <c r="AJ387" s="167"/>
      <c r="AK387" s="167"/>
      <c r="AL387" s="166">
        <f t="shared" si="1522"/>
        <v>16000</v>
      </c>
      <c r="AM387" s="262">
        <f t="shared" si="1523"/>
        <v>16000</v>
      </c>
      <c r="AN387" s="167">
        <v>16000</v>
      </c>
      <c r="AO387" s="167"/>
      <c r="AP387" s="262">
        <f t="shared" si="1524"/>
        <v>0</v>
      </c>
      <c r="AQ387" s="167"/>
      <c r="AR387" s="167"/>
      <c r="AS387" s="262">
        <f t="shared" si="1525"/>
        <v>0</v>
      </c>
      <c r="AT387" s="167">
        <v>0</v>
      </c>
      <c r="AU387" s="167"/>
      <c r="AV387" s="166">
        <f t="shared" si="1322"/>
        <v>0</v>
      </c>
      <c r="AW387" s="262">
        <f t="shared" si="1526"/>
        <v>0</v>
      </c>
      <c r="AX387" s="167"/>
      <c r="AY387" s="167"/>
      <c r="AZ387" s="166">
        <f t="shared" si="1527"/>
        <v>0</v>
      </c>
      <c r="BA387" s="262">
        <f t="shared" si="1528"/>
        <v>0</v>
      </c>
      <c r="BB387" s="167"/>
      <c r="BC387" s="167"/>
    </row>
    <row r="388" spans="1:55" ht="13.8" outlineLevel="1">
      <c r="A388" s="131"/>
      <c r="B388" s="20"/>
      <c r="D388" s="22" t="s">
        <v>481</v>
      </c>
      <c r="E388" s="30" t="s">
        <v>147</v>
      </c>
      <c r="F388" s="22"/>
      <c r="G388" s="30"/>
      <c r="H388" s="164">
        <f t="shared" si="1682"/>
        <v>2753000</v>
      </c>
      <c r="I388" s="268">
        <f t="shared" si="1515"/>
        <v>138000</v>
      </c>
      <c r="J388" s="167">
        <v>138000</v>
      </c>
      <c r="K388" s="264"/>
      <c r="L388" s="264"/>
      <c r="M388" s="264"/>
      <c r="N388" s="166">
        <f t="shared" si="1512"/>
        <v>655000</v>
      </c>
      <c r="O388" s="262">
        <f t="shared" si="1513"/>
        <v>225000</v>
      </c>
      <c r="P388" s="167">
        <v>225000</v>
      </c>
      <c r="Q388" s="167"/>
      <c r="R388" s="262">
        <f t="shared" si="1514"/>
        <v>430000</v>
      </c>
      <c r="S388" s="167">
        <v>300000</v>
      </c>
      <c r="T388" s="167">
        <v>130000</v>
      </c>
      <c r="U388" s="166">
        <f t="shared" si="1707"/>
        <v>701000</v>
      </c>
      <c r="V388" s="262">
        <f t="shared" si="1516"/>
        <v>90000</v>
      </c>
      <c r="W388" s="167">
        <v>90000</v>
      </c>
      <c r="X388" s="167"/>
      <c r="Y388" s="262">
        <f t="shared" si="1517"/>
        <v>321000</v>
      </c>
      <c r="Z388" s="167">
        <v>321000</v>
      </c>
      <c r="AA388" s="167"/>
      <c r="AB388" s="262">
        <f t="shared" si="1518"/>
        <v>150000</v>
      </c>
      <c r="AC388" s="167">
        <v>150000</v>
      </c>
      <c r="AD388" s="167"/>
      <c r="AE388" s="262">
        <f t="shared" si="1519"/>
        <v>140000</v>
      </c>
      <c r="AF388" s="167">
        <v>140000</v>
      </c>
      <c r="AG388" s="167"/>
      <c r="AH388" s="166">
        <f t="shared" si="1520"/>
        <v>75000</v>
      </c>
      <c r="AI388" s="262">
        <f t="shared" si="1521"/>
        <v>75000</v>
      </c>
      <c r="AJ388" s="167">
        <v>75000</v>
      </c>
      <c r="AK388" s="167"/>
      <c r="AL388" s="166">
        <f t="shared" si="1522"/>
        <v>496000</v>
      </c>
      <c r="AM388" s="262">
        <f t="shared" si="1523"/>
        <v>150000</v>
      </c>
      <c r="AN388" s="167">
        <v>150000</v>
      </c>
      <c r="AO388" s="167"/>
      <c r="AP388" s="262">
        <f t="shared" si="1524"/>
        <v>156000</v>
      </c>
      <c r="AQ388" s="167">
        <v>156000</v>
      </c>
      <c r="AR388" s="167"/>
      <c r="AS388" s="262">
        <f t="shared" si="1525"/>
        <v>190000</v>
      </c>
      <c r="AT388" s="167">
        <v>190000</v>
      </c>
      <c r="AU388" s="167"/>
      <c r="AV388" s="166">
        <f t="shared" si="1322"/>
        <v>420000</v>
      </c>
      <c r="AW388" s="262">
        <f t="shared" si="1526"/>
        <v>420000</v>
      </c>
      <c r="AX388" s="167">
        <v>420000</v>
      </c>
      <c r="AY388" s="167"/>
      <c r="AZ388" s="166">
        <f t="shared" si="1527"/>
        <v>268000</v>
      </c>
      <c r="BA388" s="262">
        <f t="shared" si="1528"/>
        <v>268000</v>
      </c>
      <c r="BB388" s="167">
        <v>268000</v>
      </c>
      <c r="BC388" s="167"/>
    </row>
    <row r="389" spans="1:55" ht="13.8" outlineLevel="1">
      <c r="A389" s="131"/>
      <c r="B389" s="20"/>
      <c r="D389" s="22" t="s">
        <v>482</v>
      </c>
      <c r="E389" s="30" t="s">
        <v>550</v>
      </c>
      <c r="F389" s="22"/>
      <c r="G389" s="30"/>
      <c r="H389" s="164">
        <f t="shared" si="1682"/>
        <v>1281000</v>
      </c>
      <c r="I389" s="268">
        <f t="shared" si="1515"/>
        <v>60000</v>
      </c>
      <c r="J389" s="167">
        <v>60000</v>
      </c>
      <c r="K389" s="264"/>
      <c r="L389" s="264"/>
      <c r="M389" s="264"/>
      <c r="N389" s="166">
        <f t="shared" si="1512"/>
        <v>339000</v>
      </c>
      <c r="O389" s="262">
        <f t="shared" si="1513"/>
        <v>135000</v>
      </c>
      <c r="P389" s="167">
        <v>135000</v>
      </c>
      <c r="Q389" s="167"/>
      <c r="R389" s="262">
        <f t="shared" si="1514"/>
        <v>204000</v>
      </c>
      <c r="S389" s="167">
        <v>144000</v>
      </c>
      <c r="T389" s="167">
        <v>60000</v>
      </c>
      <c r="U389" s="166">
        <f t="shared" si="1707"/>
        <v>216000</v>
      </c>
      <c r="V389" s="262">
        <f t="shared" si="1516"/>
        <v>48000</v>
      </c>
      <c r="W389" s="167">
        <v>48000</v>
      </c>
      <c r="X389" s="167"/>
      <c r="Y389" s="262">
        <f t="shared" si="1517"/>
        <v>60000</v>
      </c>
      <c r="Z389" s="167">
        <v>60000</v>
      </c>
      <c r="AA389" s="167"/>
      <c r="AB389" s="262">
        <f t="shared" si="1518"/>
        <v>48000</v>
      </c>
      <c r="AC389" s="167">
        <v>48000</v>
      </c>
      <c r="AD389" s="167"/>
      <c r="AE389" s="262">
        <f t="shared" si="1519"/>
        <v>60000</v>
      </c>
      <c r="AF389" s="167">
        <v>60000</v>
      </c>
      <c r="AG389" s="167"/>
      <c r="AH389" s="166">
        <f t="shared" si="1520"/>
        <v>42000</v>
      </c>
      <c r="AI389" s="262">
        <f t="shared" si="1521"/>
        <v>42000</v>
      </c>
      <c r="AJ389" s="167">
        <v>42000</v>
      </c>
      <c r="AK389" s="167"/>
      <c r="AL389" s="166">
        <f t="shared" si="1522"/>
        <v>396000</v>
      </c>
      <c r="AM389" s="262">
        <f t="shared" si="1523"/>
        <v>156000</v>
      </c>
      <c r="AN389" s="167">
        <v>156000</v>
      </c>
      <c r="AO389" s="167"/>
      <c r="AP389" s="262">
        <f t="shared" si="1524"/>
        <v>120000</v>
      </c>
      <c r="AQ389" s="167">
        <v>120000</v>
      </c>
      <c r="AR389" s="167"/>
      <c r="AS389" s="262">
        <f t="shared" si="1525"/>
        <v>120000</v>
      </c>
      <c r="AT389" s="167">
        <v>120000</v>
      </c>
      <c r="AU389" s="167"/>
      <c r="AV389" s="166">
        <f t="shared" si="1322"/>
        <v>168000</v>
      </c>
      <c r="AW389" s="262">
        <f t="shared" si="1526"/>
        <v>168000</v>
      </c>
      <c r="AX389" s="167">
        <v>168000</v>
      </c>
      <c r="AY389" s="167"/>
      <c r="AZ389" s="166">
        <f t="shared" si="1527"/>
        <v>60000</v>
      </c>
      <c r="BA389" s="262">
        <f t="shared" si="1528"/>
        <v>60000</v>
      </c>
      <c r="BB389" s="167">
        <v>60000</v>
      </c>
      <c r="BC389" s="167"/>
    </row>
    <row r="390" spans="1:55" ht="13.8" outlineLevel="1">
      <c r="A390" s="131"/>
      <c r="B390" s="20"/>
      <c r="D390" s="22" t="s">
        <v>483</v>
      </c>
      <c r="E390" s="30" t="s">
        <v>551</v>
      </c>
      <c r="F390" s="22"/>
      <c r="G390" s="30"/>
      <c r="H390" s="164">
        <f t="shared" si="1682"/>
        <v>1688000</v>
      </c>
      <c r="I390" s="268">
        <f t="shared" si="1515"/>
        <v>97000</v>
      </c>
      <c r="J390" s="169">
        <f>SUM(J391:J397)</f>
        <v>97000</v>
      </c>
      <c r="K390" s="169">
        <f>SUM(K391:K397)</f>
        <v>0</v>
      </c>
      <c r="L390" s="504">
        <f>SUM(L391:L397)</f>
        <v>0</v>
      </c>
      <c r="M390" s="504">
        <f>SUM(M391:M397)</f>
        <v>0</v>
      </c>
      <c r="N390" s="166">
        <f t="shared" si="1512"/>
        <v>0</v>
      </c>
      <c r="O390" s="262">
        <f t="shared" si="1513"/>
        <v>0</v>
      </c>
      <c r="P390" s="568">
        <f>SUM(P391:P397)</f>
        <v>0</v>
      </c>
      <c r="Q390" s="568">
        <f>SUM(Q391:Q397)</f>
        <v>0</v>
      </c>
      <c r="R390" s="262">
        <f t="shared" si="1514"/>
        <v>0</v>
      </c>
      <c r="S390" s="568">
        <f>SUM(S391:S397)</f>
        <v>0</v>
      </c>
      <c r="T390" s="568">
        <f>SUM(T391:T397)</f>
        <v>0</v>
      </c>
      <c r="U390" s="166">
        <f t="shared" si="1707"/>
        <v>747000</v>
      </c>
      <c r="V390" s="262">
        <f t="shared" si="1516"/>
        <v>327000</v>
      </c>
      <c r="W390" s="568">
        <f>SUM(W391:W397)</f>
        <v>327000</v>
      </c>
      <c r="X390" s="568">
        <f>SUM(X391:X397)</f>
        <v>0</v>
      </c>
      <c r="Y390" s="262">
        <f t="shared" si="1517"/>
        <v>258000</v>
      </c>
      <c r="Z390" s="568">
        <f t="shared" ref="Z390:AA390" si="1738">SUM(Z391:Z397)</f>
        <v>258000</v>
      </c>
      <c r="AA390" s="568">
        <f t="shared" si="1738"/>
        <v>0</v>
      </c>
      <c r="AB390" s="262">
        <f t="shared" si="1518"/>
        <v>0</v>
      </c>
      <c r="AC390" s="568">
        <f t="shared" ref="AC390:AD390" si="1739">SUM(AC391:AC397)</f>
        <v>0</v>
      </c>
      <c r="AD390" s="568">
        <f t="shared" si="1739"/>
        <v>0</v>
      </c>
      <c r="AE390" s="262">
        <f t="shared" si="1519"/>
        <v>162000</v>
      </c>
      <c r="AF390" s="568">
        <f t="shared" ref="AF390:AG390" si="1740">SUM(AF391:AF397)</f>
        <v>162000</v>
      </c>
      <c r="AG390" s="568">
        <f t="shared" si="1740"/>
        <v>0</v>
      </c>
      <c r="AH390" s="166">
        <f t="shared" si="1520"/>
        <v>0</v>
      </c>
      <c r="AI390" s="262">
        <f t="shared" si="1521"/>
        <v>0</v>
      </c>
      <c r="AJ390" s="568">
        <f t="shared" ref="AJ390:AK390" si="1741">SUM(AJ391:AJ397)</f>
        <v>0</v>
      </c>
      <c r="AK390" s="568">
        <f t="shared" si="1741"/>
        <v>0</v>
      </c>
      <c r="AL390" s="166">
        <f t="shared" si="1522"/>
        <v>498000</v>
      </c>
      <c r="AM390" s="262">
        <f t="shared" si="1523"/>
        <v>258000</v>
      </c>
      <c r="AN390" s="568">
        <f t="shared" ref="AN390" si="1742">SUM(AN391:AN397)</f>
        <v>258000</v>
      </c>
      <c r="AO390" s="568">
        <f t="shared" ref="AO390" si="1743">SUM(AO391:AO397)</f>
        <v>0</v>
      </c>
      <c r="AP390" s="262">
        <f t="shared" si="1524"/>
        <v>240000</v>
      </c>
      <c r="AQ390" s="568">
        <f t="shared" ref="AQ390" si="1744">SUM(AQ391:AQ397)</f>
        <v>240000</v>
      </c>
      <c r="AR390" s="568">
        <f t="shared" ref="AR390" si="1745">SUM(AR391:AR397)</f>
        <v>0</v>
      </c>
      <c r="AS390" s="262">
        <f t="shared" si="1525"/>
        <v>0</v>
      </c>
      <c r="AT390" s="568">
        <f t="shared" ref="AT390:AU390" si="1746">SUM(AT391:AT397)</f>
        <v>0</v>
      </c>
      <c r="AU390" s="568">
        <f t="shared" si="1746"/>
        <v>0</v>
      </c>
      <c r="AV390" s="166">
        <f t="shared" si="1322"/>
        <v>0</v>
      </c>
      <c r="AW390" s="262">
        <f t="shared" si="1526"/>
        <v>0</v>
      </c>
      <c r="AX390" s="568">
        <f t="shared" ref="AX390" si="1747">SUM(AX391:AX397)</f>
        <v>0</v>
      </c>
      <c r="AY390" s="568">
        <f t="shared" ref="AY390" si="1748">SUM(AY391:AY397)</f>
        <v>0</v>
      </c>
      <c r="AZ390" s="166">
        <f t="shared" si="1527"/>
        <v>346000</v>
      </c>
      <c r="BA390" s="262">
        <f t="shared" si="1528"/>
        <v>346000</v>
      </c>
      <c r="BB390" s="568">
        <f t="shared" ref="BB390" si="1749">SUM(BB391:BB397)</f>
        <v>346000</v>
      </c>
      <c r="BC390" s="568">
        <f t="shared" ref="BC390" si="1750">SUM(BC391:BC397)</f>
        <v>0</v>
      </c>
    </row>
    <row r="391" spans="1:55" ht="13.8" outlineLevel="3">
      <c r="A391" s="131"/>
      <c r="B391" s="20"/>
      <c r="D391" s="19"/>
      <c r="E391" s="63"/>
      <c r="F391" s="136" t="s">
        <v>1009</v>
      </c>
      <c r="G391" s="27" t="s">
        <v>1010</v>
      </c>
      <c r="H391" s="164">
        <f t="shared" si="1682"/>
        <v>0</v>
      </c>
      <c r="I391" s="260">
        <f t="shared" si="1515"/>
        <v>0</v>
      </c>
      <c r="J391" s="167"/>
      <c r="K391" s="264"/>
      <c r="L391" s="264"/>
      <c r="M391" s="264"/>
      <c r="N391" s="166">
        <f t="shared" si="1512"/>
        <v>0</v>
      </c>
      <c r="O391" s="262">
        <f t="shared" si="1513"/>
        <v>0</v>
      </c>
      <c r="P391" s="167"/>
      <c r="Q391" s="167"/>
      <c r="R391" s="262">
        <f t="shared" si="1514"/>
        <v>0</v>
      </c>
      <c r="S391" s="167"/>
      <c r="T391" s="167"/>
      <c r="U391" s="166">
        <f t="shared" si="1707"/>
        <v>0</v>
      </c>
      <c r="V391" s="262">
        <f t="shared" si="1516"/>
        <v>0</v>
      </c>
      <c r="W391" s="167"/>
      <c r="X391" s="167"/>
      <c r="Y391" s="262">
        <f t="shared" si="1517"/>
        <v>0</v>
      </c>
      <c r="Z391" s="167"/>
      <c r="AA391" s="167"/>
      <c r="AB391" s="262">
        <f t="shared" si="1518"/>
        <v>0</v>
      </c>
      <c r="AC391" s="167"/>
      <c r="AD391" s="167"/>
      <c r="AE391" s="262">
        <f t="shared" si="1519"/>
        <v>0</v>
      </c>
      <c r="AF391" s="167"/>
      <c r="AG391" s="167"/>
      <c r="AH391" s="166">
        <f t="shared" si="1520"/>
        <v>0</v>
      </c>
      <c r="AI391" s="262">
        <f t="shared" si="1521"/>
        <v>0</v>
      </c>
      <c r="AJ391" s="167"/>
      <c r="AK391" s="167"/>
      <c r="AL391" s="166">
        <f t="shared" si="1522"/>
        <v>0</v>
      </c>
      <c r="AM391" s="262">
        <f t="shared" si="1523"/>
        <v>0</v>
      </c>
      <c r="AN391" s="167"/>
      <c r="AO391" s="167"/>
      <c r="AP391" s="262">
        <f t="shared" si="1524"/>
        <v>0</v>
      </c>
      <c r="AQ391" s="167"/>
      <c r="AR391" s="167"/>
      <c r="AS391" s="262">
        <f t="shared" si="1525"/>
        <v>0</v>
      </c>
      <c r="AT391" s="167"/>
      <c r="AU391" s="167"/>
      <c r="AV391" s="166">
        <f t="shared" si="1322"/>
        <v>0</v>
      </c>
      <c r="AW391" s="262">
        <f t="shared" si="1526"/>
        <v>0</v>
      </c>
      <c r="AX391" s="167"/>
      <c r="AY391" s="167"/>
      <c r="AZ391" s="166">
        <f t="shared" si="1527"/>
        <v>0</v>
      </c>
      <c r="BA391" s="262">
        <f t="shared" si="1528"/>
        <v>0</v>
      </c>
      <c r="BB391" s="167"/>
      <c r="BC391" s="167"/>
    </row>
    <row r="392" spans="1:55" ht="13.8" outlineLevel="3">
      <c r="A392" s="131"/>
      <c r="B392" s="20"/>
      <c r="D392" s="19"/>
      <c r="E392" s="63"/>
      <c r="F392" s="136" t="s">
        <v>1011</v>
      </c>
      <c r="G392" s="27" t="s">
        <v>768</v>
      </c>
      <c r="H392" s="164">
        <f t="shared" ref="H392" si="1751">SUM(I392,U392,AH392,AL392,AV392,AZ392,N392)</f>
        <v>356000</v>
      </c>
      <c r="I392" s="260">
        <f t="shared" ref="I392" si="1752">SUM(J392:M392)</f>
        <v>14000</v>
      </c>
      <c r="J392" s="167">
        <v>14000</v>
      </c>
      <c r="K392" s="264"/>
      <c r="L392" s="264"/>
      <c r="M392" s="264"/>
      <c r="N392" s="166">
        <f t="shared" si="1512"/>
        <v>0</v>
      </c>
      <c r="O392" s="262">
        <f t="shared" si="1513"/>
        <v>0</v>
      </c>
      <c r="P392" s="167"/>
      <c r="Q392" s="167"/>
      <c r="R392" s="262">
        <f t="shared" si="1514"/>
        <v>0</v>
      </c>
      <c r="S392" s="167"/>
      <c r="T392" s="167"/>
      <c r="U392" s="166">
        <f t="shared" ref="U392" si="1753">SUM(V392,Y392,AB392,AE392)</f>
        <v>154000</v>
      </c>
      <c r="V392" s="262">
        <f t="shared" ref="V392" si="1754">SUM(W392:X392)</f>
        <v>76000</v>
      </c>
      <c r="W392" s="167">
        <v>76000</v>
      </c>
      <c r="X392" s="167"/>
      <c r="Y392" s="262">
        <f t="shared" ref="Y392" si="1755">SUM(Z392:AA392)</f>
        <v>42000</v>
      </c>
      <c r="Z392" s="167">
        <v>42000</v>
      </c>
      <c r="AA392" s="167"/>
      <c r="AB392" s="262">
        <f t="shared" ref="AB392" si="1756">SUM(AC392:AD392)</f>
        <v>0</v>
      </c>
      <c r="AC392" s="167"/>
      <c r="AD392" s="167"/>
      <c r="AE392" s="262">
        <f t="shared" ref="AE392" si="1757">SUM(AF392:AG392)</f>
        <v>36000</v>
      </c>
      <c r="AF392" s="167">
        <v>36000</v>
      </c>
      <c r="AG392" s="167"/>
      <c r="AH392" s="166">
        <f t="shared" ref="AH392" si="1758">SUM(AI392)</f>
        <v>0</v>
      </c>
      <c r="AI392" s="262">
        <f t="shared" ref="AI392" si="1759">SUM(AJ392:AK392)</f>
        <v>0</v>
      </c>
      <c r="AJ392" s="167"/>
      <c r="AK392" s="167"/>
      <c r="AL392" s="166">
        <f t="shared" ref="AL392" si="1760">SUM(AM392,AS392,AP392)</f>
        <v>112000</v>
      </c>
      <c r="AM392" s="262">
        <f t="shared" ref="AM392" si="1761">SUM(AN392:AO392)</f>
        <v>52000</v>
      </c>
      <c r="AN392" s="167">
        <v>52000</v>
      </c>
      <c r="AO392" s="167"/>
      <c r="AP392" s="262">
        <f t="shared" ref="AP392" si="1762">SUM(AQ392:AR392)</f>
        <v>60000</v>
      </c>
      <c r="AQ392" s="167">
        <v>60000</v>
      </c>
      <c r="AR392" s="167"/>
      <c r="AS392" s="262">
        <f t="shared" ref="AS392" si="1763">SUM(AT392:AU392)</f>
        <v>0</v>
      </c>
      <c r="AT392" s="167"/>
      <c r="AU392" s="167"/>
      <c r="AV392" s="166">
        <f t="shared" ref="AV392" si="1764">SUM(AW392)</f>
        <v>0</v>
      </c>
      <c r="AW392" s="262">
        <f t="shared" ref="AW392" si="1765">SUM(AX392:AY392)</f>
        <v>0</v>
      </c>
      <c r="AX392" s="167"/>
      <c r="AY392" s="167"/>
      <c r="AZ392" s="166">
        <f t="shared" ref="AZ392" si="1766">SUM(BA392)</f>
        <v>76000</v>
      </c>
      <c r="BA392" s="262">
        <f t="shared" ref="BA392" si="1767">SUM(BB392:BC392)</f>
        <v>76000</v>
      </c>
      <c r="BB392" s="167">
        <v>76000</v>
      </c>
      <c r="BC392" s="167"/>
    </row>
    <row r="393" spans="1:55" ht="13.8" outlineLevel="3">
      <c r="A393" s="131"/>
      <c r="B393" s="20"/>
      <c r="D393" s="19"/>
      <c r="E393" s="63"/>
      <c r="F393" s="136" t="s">
        <v>1012</v>
      </c>
      <c r="G393" s="27" t="s">
        <v>769</v>
      </c>
      <c r="H393" s="164">
        <f t="shared" si="1682"/>
        <v>1302000</v>
      </c>
      <c r="I393" s="260">
        <f t="shared" si="1515"/>
        <v>83000</v>
      </c>
      <c r="J393" s="167">
        <v>83000</v>
      </c>
      <c r="K393" s="264"/>
      <c r="L393" s="264"/>
      <c r="M393" s="264"/>
      <c r="N393" s="166">
        <f t="shared" si="1512"/>
        <v>0</v>
      </c>
      <c r="O393" s="262">
        <f t="shared" si="1513"/>
        <v>0</v>
      </c>
      <c r="P393" s="167"/>
      <c r="Q393" s="167"/>
      <c r="R393" s="262">
        <f t="shared" si="1514"/>
        <v>0</v>
      </c>
      <c r="S393" s="167"/>
      <c r="T393" s="167"/>
      <c r="U393" s="166">
        <f t="shared" si="1707"/>
        <v>563000</v>
      </c>
      <c r="V393" s="262">
        <f t="shared" si="1516"/>
        <v>251000</v>
      </c>
      <c r="W393" s="167">
        <v>251000</v>
      </c>
      <c r="X393" s="167"/>
      <c r="Y393" s="262">
        <f t="shared" si="1517"/>
        <v>216000</v>
      </c>
      <c r="Z393" s="167">
        <v>216000</v>
      </c>
      <c r="AA393" s="167"/>
      <c r="AB393" s="262">
        <f t="shared" si="1518"/>
        <v>0</v>
      </c>
      <c r="AC393" s="167"/>
      <c r="AD393" s="167"/>
      <c r="AE393" s="262">
        <f t="shared" si="1519"/>
        <v>96000</v>
      </c>
      <c r="AF393" s="167">
        <v>96000</v>
      </c>
      <c r="AG393" s="167"/>
      <c r="AH393" s="166">
        <f t="shared" si="1520"/>
        <v>0</v>
      </c>
      <c r="AI393" s="262">
        <f t="shared" si="1521"/>
        <v>0</v>
      </c>
      <c r="AJ393" s="167"/>
      <c r="AK393" s="167"/>
      <c r="AL393" s="166">
        <f t="shared" si="1522"/>
        <v>386000</v>
      </c>
      <c r="AM393" s="262">
        <f t="shared" si="1523"/>
        <v>206000</v>
      </c>
      <c r="AN393" s="167">
        <v>206000</v>
      </c>
      <c r="AO393" s="167"/>
      <c r="AP393" s="262">
        <f t="shared" si="1524"/>
        <v>180000</v>
      </c>
      <c r="AQ393" s="167">
        <v>180000</v>
      </c>
      <c r="AR393" s="167"/>
      <c r="AS393" s="262">
        <f t="shared" si="1525"/>
        <v>0</v>
      </c>
      <c r="AT393" s="167"/>
      <c r="AU393" s="167"/>
      <c r="AV393" s="166">
        <f t="shared" si="1322"/>
        <v>0</v>
      </c>
      <c r="AW393" s="262">
        <f t="shared" si="1526"/>
        <v>0</v>
      </c>
      <c r="AX393" s="167"/>
      <c r="AY393" s="167"/>
      <c r="AZ393" s="166">
        <f t="shared" si="1527"/>
        <v>270000</v>
      </c>
      <c r="BA393" s="262">
        <f t="shared" si="1528"/>
        <v>270000</v>
      </c>
      <c r="BB393" s="167">
        <v>270000</v>
      </c>
      <c r="BC393" s="167"/>
    </row>
    <row r="394" spans="1:55" ht="13.8" outlineLevel="3">
      <c r="A394" s="131"/>
      <c r="B394" s="20"/>
      <c r="D394" s="19"/>
      <c r="E394" s="63"/>
      <c r="F394" s="136" t="s">
        <v>1013</v>
      </c>
      <c r="G394" s="27" t="s">
        <v>770</v>
      </c>
      <c r="H394" s="164">
        <f t="shared" si="1682"/>
        <v>30000</v>
      </c>
      <c r="I394" s="260">
        <f t="shared" si="1515"/>
        <v>0</v>
      </c>
      <c r="J394" s="167"/>
      <c r="K394" s="264"/>
      <c r="L394" s="264"/>
      <c r="M394" s="264"/>
      <c r="N394" s="166">
        <f t="shared" si="1512"/>
        <v>0</v>
      </c>
      <c r="O394" s="262">
        <f t="shared" si="1513"/>
        <v>0</v>
      </c>
      <c r="P394" s="167"/>
      <c r="Q394" s="167"/>
      <c r="R394" s="262">
        <f t="shared" si="1514"/>
        <v>0</v>
      </c>
      <c r="S394" s="167"/>
      <c r="T394" s="167"/>
      <c r="U394" s="166">
        <f t="shared" si="1707"/>
        <v>30000</v>
      </c>
      <c r="V394" s="262">
        <f t="shared" si="1516"/>
        <v>0</v>
      </c>
      <c r="W394" s="167"/>
      <c r="X394" s="167"/>
      <c r="Y394" s="262">
        <f t="shared" si="1517"/>
        <v>0</v>
      </c>
      <c r="Z394" s="167"/>
      <c r="AA394" s="167"/>
      <c r="AB394" s="262">
        <f t="shared" si="1518"/>
        <v>0</v>
      </c>
      <c r="AC394" s="167"/>
      <c r="AD394" s="167"/>
      <c r="AE394" s="262">
        <f t="shared" si="1519"/>
        <v>30000</v>
      </c>
      <c r="AF394" s="167">
        <v>30000</v>
      </c>
      <c r="AG394" s="167"/>
      <c r="AH394" s="166">
        <f t="shared" si="1520"/>
        <v>0</v>
      </c>
      <c r="AI394" s="262">
        <f t="shared" si="1521"/>
        <v>0</v>
      </c>
      <c r="AJ394" s="167"/>
      <c r="AK394" s="167"/>
      <c r="AL394" s="166">
        <f t="shared" si="1522"/>
        <v>0</v>
      </c>
      <c r="AM394" s="262">
        <f t="shared" si="1523"/>
        <v>0</v>
      </c>
      <c r="AN394" s="167"/>
      <c r="AO394" s="167"/>
      <c r="AP394" s="262">
        <f t="shared" si="1524"/>
        <v>0</v>
      </c>
      <c r="AQ394" s="167">
        <v>0</v>
      </c>
      <c r="AR394" s="167"/>
      <c r="AS394" s="262">
        <f t="shared" si="1525"/>
        <v>0</v>
      </c>
      <c r="AT394" s="167"/>
      <c r="AU394" s="167"/>
      <c r="AV394" s="166">
        <f t="shared" ref="AV394:AV395" si="1768">SUM(AW394)</f>
        <v>0</v>
      </c>
      <c r="AW394" s="262">
        <f t="shared" si="1526"/>
        <v>0</v>
      </c>
      <c r="AX394" s="167"/>
      <c r="AY394" s="167"/>
      <c r="AZ394" s="166">
        <f t="shared" si="1527"/>
        <v>0</v>
      </c>
      <c r="BA394" s="262">
        <f t="shared" si="1528"/>
        <v>0</v>
      </c>
      <c r="BB394" s="167"/>
      <c r="BC394" s="167"/>
    </row>
    <row r="395" spans="1:55" ht="13.8" outlineLevel="3">
      <c r="A395" s="131"/>
      <c r="B395" s="20"/>
      <c r="D395" s="19"/>
      <c r="E395" s="63"/>
      <c r="F395" s="136" t="s">
        <v>1055</v>
      </c>
      <c r="G395" s="27" t="s">
        <v>1056</v>
      </c>
      <c r="H395" s="164">
        <f t="shared" si="1682"/>
        <v>0</v>
      </c>
      <c r="I395" s="260">
        <f t="shared" si="1515"/>
        <v>0</v>
      </c>
      <c r="J395" s="167"/>
      <c r="K395" s="264"/>
      <c r="L395" s="264"/>
      <c r="M395" s="264"/>
      <c r="N395" s="166">
        <f t="shared" si="1512"/>
        <v>0</v>
      </c>
      <c r="O395" s="262">
        <f t="shared" si="1513"/>
        <v>0</v>
      </c>
      <c r="P395" s="167"/>
      <c r="Q395" s="167"/>
      <c r="R395" s="262">
        <f t="shared" si="1514"/>
        <v>0</v>
      </c>
      <c r="S395" s="167"/>
      <c r="T395" s="167"/>
      <c r="U395" s="166">
        <f t="shared" si="1707"/>
        <v>0</v>
      </c>
      <c r="V395" s="262">
        <f t="shared" si="1516"/>
        <v>0</v>
      </c>
      <c r="W395" s="167"/>
      <c r="X395" s="167"/>
      <c r="Y395" s="262">
        <f t="shared" si="1517"/>
        <v>0</v>
      </c>
      <c r="Z395" s="167"/>
      <c r="AA395" s="167"/>
      <c r="AB395" s="262">
        <f t="shared" si="1518"/>
        <v>0</v>
      </c>
      <c r="AC395" s="167"/>
      <c r="AD395" s="167"/>
      <c r="AE395" s="262">
        <f t="shared" si="1519"/>
        <v>0</v>
      </c>
      <c r="AF395" s="167"/>
      <c r="AG395" s="167"/>
      <c r="AH395" s="166">
        <f t="shared" si="1520"/>
        <v>0</v>
      </c>
      <c r="AI395" s="262">
        <f t="shared" si="1521"/>
        <v>0</v>
      </c>
      <c r="AJ395" s="167"/>
      <c r="AK395" s="167"/>
      <c r="AL395" s="166">
        <f t="shared" si="1522"/>
        <v>0</v>
      </c>
      <c r="AM395" s="262">
        <f t="shared" si="1523"/>
        <v>0</v>
      </c>
      <c r="AN395" s="167"/>
      <c r="AO395" s="167"/>
      <c r="AP395" s="262">
        <f t="shared" si="1524"/>
        <v>0</v>
      </c>
      <c r="AQ395" s="167">
        <v>0</v>
      </c>
      <c r="AR395" s="167"/>
      <c r="AS395" s="262">
        <f t="shared" si="1525"/>
        <v>0</v>
      </c>
      <c r="AT395" s="167"/>
      <c r="AU395" s="167"/>
      <c r="AV395" s="166">
        <f t="shared" si="1768"/>
        <v>0</v>
      </c>
      <c r="AW395" s="262">
        <f t="shared" si="1526"/>
        <v>0</v>
      </c>
      <c r="AX395" s="167"/>
      <c r="AY395" s="167"/>
      <c r="AZ395" s="166">
        <f t="shared" si="1527"/>
        <v>0</v>
      </c>
      <c r="BA395" s="262">
        <f t="shared" si="1528"/>
        <v>0</v>
      </c>
      <c r="BB395" s="167"/>
      <c r="BC395" s="167"/>
    </row>
    <row r="396" spans="1:55" ht="13.8" outlineLevel="3">
      <c r="A396" s="131"/>
      <c r="B396" s="20"/>
      <c r="D396" s="19"/>
      <c r="E396" s="63"/>
      <c r="F396" s="136" t="s">
        <v>1057</v>
      </c>
      <c r="G396" s="27" t="s">
        <v>1058</v>
      </c>
      <c r="H396" s="164">
        <f t="shared" ref="H396" si="1769">SUM(I396,U396,AH396,AL396,AV396,AZ396,N396)</f>
        <v>0</v>
      </c>
      <c r="I396" s="260">
        <f t="shared" ref="I396" si="1770">SUM(J396:M396)</f>
        <v>0</v>
      </c>
      <c r="J396" s="167"/>
      <c r="K396" s="264"/>
      <c r="L396" s="264"/>
      <c r="M396" s="264"/>
      <c r="N396" s="166">
        <f t="shared" si="1512"/>
        <v>0</v>
      </c>
      <c r="O396" s="262">
        <f t="shared" si="1513"/>
        <v>0</v>
      </c>
      <c r="P396" s="167"/>
      <c r="Q396" s="167"/>
      <c r="R396" s="262">
        <f t="shared" si="1514"/>
        <v>0</v>
      </c>
      <c r="S396" s="167"/>
      <c r="T396" s="167"/>
      <c r="U396" s="166">
        <f t="shared" ref="U396" si="1771">SUM(V396,Y396,AB396,AE396)</f>
        <v>0</v>
      </c>
      <c r="V396" s="262">
        <f t="shared" ref="V396" si="1772">SUM(W396:X396)</f>
        <v>0</v>
      </c>
      <c r="W396" s="167"/>
      <c r="X396" s="167"/>
      <c r="Y396" s="262">
        <f t="shared" ref="Y396" si="1773">SUM(Z396:AA396)</f>
        <v>0</v>
      </c>
      <c r="Z396" s="167"/>
      <c r="AA396" s="167"/>
      <c r="AB396" s="262">
        <f t="shared" ref="AB396" si="1774">SUM(AC396:AD396)</f>
        <v>0</v>
      </c>
      <c r="AC396" s="167"/>
      <c r="AD396" s="167"/>
      <c r="AE396" s="262">
        <f t="shared" ref="AE396" si="1775">SUM(AF396:AG396)</f>
        <v>0</v>
      </c>
      <c r="AF396" s="167"/>
      <c r="AG396" s="167"/>
      <c r="AH396" s="166">
        <f t="shared" ref="AH396" si="1776">SUM(AI396)</f>
        <v>0</v>
      </c>
      <c r="AI396" s="262">
        <f t="shared" ref="AI396" si="1777">SUM(AJ396:AK396)</f>
        <v>0</v>
      </c>
      <c r="AJ396" s="167"/>
      <c r="AK396" s="167"/>
      <c r="AL396" s="166">
        <f t="shared" ref="AL396" si="1778">SUM(AM396,AS396,AP396)</f>
        <v>0</v>
      </c>
      <c r="AM396" s="262">
        <f t="shared" ref="AM396" si="1779">SUM(AN396:AO396)</f>
        <v>0</v>
      </c>
      <c r="AN396" s="167"/>
      <c r="AO396" s="167"/>
      <c r="AP396" s="262">
        <f t="shared" ref="AP396" si="1780">SUM(AQ396:AR396)</f>
        <v>0</v>
      </c>
      <c r="AQ396" s="167">
        <v>0</v>
      </c>
      <c r="AR396" s="167"/>
      <c r="AS396" s="262">
        <f t="shared" ref="AS396" si="1781">SUM(AT396:AU396)</f>
        <v>0</v>
      </c>
      <c r="AT396" s="167"/>
      <c r="AU396" s="167"/>
      <c r="AV396" s="166">
        <f t="shared" ref="AV396" si="1782">SUM(AW396)</f>
        <v>0</v>
      </c>
      <c r="AW396" s="262">
        <f t="shared" ref="AW396" si="1783">SUM(AX396:AY396)</f>
        <v>0</v>
      </c>
      <c r="AX396" s="167"/>
      <c r="AY396" s="167"/>
      <c r="AZ396" s="166">
        <f t="shared" ref="AZ396" si="1784">SUM(BA396)</f>
        <v>0</v>
      </c>
      <c r="BA396" s="262">
        <f t="shared" ref="BA396" si="1785">SUM(BB396:BC396)</f>
        <v>0</v>
      </c>
      <c r="BB396" s="167"/>
      <c r="BC396" s="167"/>
    </row>
    <row r="397" spans="1:55" ht="13.8" outlineLevel="3">
      <c r="A397" s="131"/>
      <c r="B397" s="20"/>
      <c r="D397" s="19"/>
      <c r="E397" s="63"/>
      <c r="F397" s="136" t="s">
        <v>1059</v>
      </c>
      <c r="G397" s="27" t="s">
        <v>1060</v>
      </c>
      <c r="H397" s="164">
        <f t="shared" si="1682"/>
        <v>0</v>
      </c>
      <c r="I397" s="260">
        <f t="shared" si="1515"/>
        <v>0</v>
      </c>
      <c r="J397" s="167"/>
      <c r="K397" s="264"/>
      <c r="L397" s="264"/>
      <c r="M397" s="264"/>
      <c r="N397" s="166">
        <f t="shared" si="1512"/>
        <v>0</v>
      </c>
      <c r="O397" s="262">
        <f t="shared" si="1513"/>
        <v>0</v>
      </c>
      <c r="P397" s="167"/>
      <c r="Q397" s="167"/>
      <c r="R397" s="262">
        <f t="shared" si="1514"/>
        <v>0</v>
      </c>
      <c r="S397" s="167"/>
      <c r="T397" s="167"/>
      <c r="U397" s="166">
        <f t="shared" si="1707"/>
        <v>0</v>
      </c>
      <c r="V397" s="262">
        <f t="shared" si="1516"/>
        <v>0</v>
      </c>
      <c r="W397" s="167"/>
      <c r="X397" s="167"/>
      <c r="Y397" s="262">
        <f t="shared" si="1517"/>
        <v>0</v>
      </c>
      <c r="Z397" s="167"/>
      <c r="AA397" s="167"/>
      <c r="AB397" s="262">
        <f t="shared" si="1518"/>
        <v>0</v>
      </c>
      <c r="AC397" s="167"/>
      <c r="AD397" s="167"/>
      <c r="AE397" s="262">
        <f t="shared" si="1519"/>
        <v>0</v>
      </c>
      <c r="AF397" s="167"/>
      <c r="AG397" s="167"/>
      <c r="AH397" s="166">
        <f t="shared" si="1520"/>
        <v>0</v>
      </c>
      <c r="AI397" s="262">
        <f t="shared" si="1521"/>
        <v>0</v>
      </c>
      <c r="AJ397" s="167"/>
      <c r="AK397" s="167"/>
      <c r="AL397" s="166">
        <f t="shared" si="1522"/>
        <v>0</v>
      </c>
      <c r="AM397" s="262">
        <f t="shared" si="1523"/>
        <v>0</v>
      </c>
      <c r="AN397" s="167"/>
      <c r="AO397" s="167"/>
      <c r="AP397" s="262">
        <f t="shared" si="1524"/>
        <v>0</v>
      </c>
      <c r="AQ397" s="167">
        <v>0</v>
      </c>
      <c r="AR397" s="167"/>
      <c r="AS397" s="262">
        <f t="shared" si="1525"/>
        <v>0</v>
      </c>
      <c r="AT397" s="167"/>
      <c r="AU397" s="167"/>
      <c r="AV397" s="166">
        <f t="shared" ref="AV397:AV483" si="1786">SUM(AW397)</f>
        <v>0</v>
      </c>
      <c r="AW397" s="262">
        <f t="shared" si="1526"/>
        <v>0</v>
      </c>
      <c r="AX397" s="167"/>
      <c r="AY397" s="167"/>
      <c r="AZ397" s="166">
        <f t="shared" si="1527"/>
        <v>0</v>
      </c>
      <c r="BA397" s="262">
        <f t="shared" si="1528"/>
        <v>0</v>
      </c>
      <c r="BB397" s="167"/>
      <c r="BC397" s="167"/>
    </row>
    <row r="398" spans="1:55" ht="13.8" outlineLevel="1">
      <c r="A398" s="131"/>
      <c r="B398" s="20"/>
      <c r="D398" s="22" t="s">
        <v>484</v>
      </c>
      <c r="E398" s="30" t="s">
        <v>552</v>
      </c>
      <c r="F398" s="22"/>
      <c r="G398" s="30"/>
      <c r="H398" s="164">
        <f t="shared" si="1682"/>
        <v>308000</v>
      </c>
      <c r="I398" s="268">
        <f t="shared" si="1515"/>
        <v>0</v>
      </c>
      <c r="J398" s="167"/>
      <c r="K398" s="264"/>
      <c r="L398" s="264"/>
      <c r="M398" s="264"/>
      <c r="N398" s="166">
        <f t="shared" si="1512"/>
        <v>0</v>
      </c>
      <c r="O398" s="262">
        <f t="shared" si="1513"/>
        <v>0</v>
      </c>
      <c r="P398" s="167">
        <v>0</v>
      </c>
      <c r="Q398" s="167"/>
      <c r="R398" s="262">
        <f t="shared" si="1514"/>
        <v>0</v>
      </c>
      <c r="S398" s="167">
        <v>0</v>
      </c>
      <c r="T398" s="167"/>
      <c r="U398" s="166">
        <f t="shared" si="1707"/>
        <v>193000</v>
      </c>
      <c r="V398" s="262">
        <f t="shared" si="1516"/>
        <v>60000</v>
      </c>
      <c r="W398" s="167">
        <v>60000</v>
      </c>
      <c r="X398" s="167"/>
      <c r="Y398" s="262">
        <f t="shared" si="1517"/>
        <v>48000</v>
      </c>
      <c r="Z398" s="167">
        <v>48000</v>
      </c>
      <c r="AA398" s="167"/>
      <c r="AB398" s="262">
        <f t="shared" si="1518"/>
        <v>50000</v>
      </c>
      <c r="AC398" s="167">
        <v>50000</v>
      </c>
      <c r="AD398" s="167"/>
      <c r="AE398" s="262">
        <f t="shared" si="1519"/>
        <v>35000</v>
      </c>
      <c r="AF398" s="167">
        <v>35000</v>
      </c>
      <c r="AG398" s="167"/>
      <c r="AH398" s="166">
        <f t="shared" si="1520"/>
        <v>0</v>
      </c>
      <c r="AI398" s="262">
        <f t="shared" si="1521"/>
        <v>0</v>
      </c>
      <c r="AJ398" s="167">
        <v>0</v>
      </c>
      <c r="AK398" s="167"/>
      <c r="AL398" s="166">
        <f t="shared" si="1522"/>
        <v>50000</v>
      </c>
      <c r="AM398" s="262">
        <f t="shared" si="1523"/>
        <v>20000</v>
      </c>
      <c r="AN398" s="167">
        <v>20000</v>
      </c>
      <c r="AO398" s="167"/>
      <c r="AP398" s="262">
        <f t="shared" si="1524"/>
        <v>30000</v>
      </c>
      <c r="AQ398" s="167">
        <v>30000</v>
      </c>
      <c r="AR398" s="167"/>
      <c r="AS398" s="262">
        <f t="shared" si="1525"/>
        <v>0</v>
      </c>
      <c r="AT398" s="167"/>
      <c r="AU398" s="167"/>
      <c r="AV398" s="166">
        <f t="shared" si="1786"/>
        <v>10000</v>
      </c>
      <c r="AW398" s="262">
        <f t="shared" si="1526"/>
        <v>10000</v>
      </c>
      <c r="AX398" s="167">
        <v>10000</v>
      </c>
      <c r="AY398" s="167"/>
      <c r="AZ398" s="166">
        <f t="shared" si="1527"/>
        <v>55000</v>
      </c>
      <c r="BA398" s="262">
        <f t="shared" si="1528"/>
        <v>55000</v>
      </c>
      <c r="BB398" s="167">
        <v>55000</v>
      </c>
      <c r="BC398" s="167"/>
    </row>
    <row r="399" spans="1:55" ht="13.8" outlineLevel="1">
      <c r="A399" s="131"/>
      <c r="B399" s="20"/>
      <c r="D399" s="22" t="s">
        <v>485</v>
      </c>
      <c r="E399" s="30" t="s">
        <v>553</v>
      </c>
      <c r="F399" s="22"/>
      <c r="G399" s="30"/>
      <c r="H399" s="164">
        <f t="shared" si="1682"/>
        <v>1515000</v>
      </c>
      <c r="I399" s="268">
        <f t="shared" si="1515"/>
        <v>5000</v>
      </c>
      <c r="J399" s="167">
        <v>5000</v>
      </c>
      <c r="K399" s="264"/>
      <c r="L399" s="264"/>
      <c r="M399" s="264"/>
      <c r="N399" s="166">
        <f t="shared" si="1512"/>
        <v>150000</v>
      </c>
      <c r="O399" s="262">
        <f t="shared" si="1513"/>
        <v>150000</v>
      </c>
      <c r="P399" s="167">
        <v>150000</v>
      </c>
      <c r="Q399" s="167"/>
      <c r="R399" s="262">
        <f t="shared" si="1514"/>
        <v>0</v>
      </c>
      <c r="S399" s="167">
        <v>0</v>
      </c>
      <c r="T399" s="167"/>
      <c r="U399" s="166">
        <f t="shared" si="1707"/>
        <v>255000</v>
      </c>
      <c r="V399" s="262">
        <f t="shared" si="1516"/>
        <v>105000</v>
      </c>
      <c r="W399" s="167">
        <v>105000</v>
      </c>
      <c r="X399" s="167"/>
      <c r="Y399" s="262">
        <f t="shared" si="1517"/>
        <v>0</v>
      </c>
      <c r="Z399" s="167">
        <v>0</v>
      </c>
      <c r="AA399" s="167"/>
      <c r="AB399" s="262">
        <f t="shared" si="1518"/>
        <v>100000</v>
      </c>
      <c r="AC399" s="167">
        <v>100000</v>
      </c>
      <c r="AD399" s="167"/>
      <c r="AE399" s="262">
        <f t="shared" si="1519"/>
        <v>50000</v>
      </c>
      <c r="AF399" s="167">
        <v>50000</v>
      </c>
      <c r="AG399" s="167"/>
      <c r="AH399" s="166">
        <f t="shared" si="1520"/>
        <v>100000</v>
      </c>
      <c r="AI399" s="262">
        <f t="shared" si="1521"/>
        <v>100000</v>
      </c>
      <c r="AJ399" s="167">
        <v>100000</v>
      </c>
      <c r="AK399" s="167"/>
      <c r="AL399" s="166">
        <f t="shared" si="1522"/>
        <v>205000</v>
      </c>
      <c r="AM399" s="262">
        <f t="shared" si="1523"/>
        <v>105000</v>
      </c>
      <c r="AN399" s="167">
        <v>105000</v>
      </c>
      <c r="AO399" s="167"/>
      <c r="AP399" s="262">
        <f t="shared" si="1524"/>
        <v>50000</v>
      </c>
      <c r="AQ399" s="167">
        <v>50000</v>
      </c>
      <c r="AR399" s="167"/>
      <c r="AS399" s="262">
        <f t="shared" si="1525"/>
        <v>50000</v>
      </c>
      <c r="AT399" s="167">
        <v>50000</v>
      </c>
      <c r="AU399" s="167"/>
      <c r="AV399" s="166">
        <f t="shared" si="1786"/>
        <v>745000</v>
      </c>
      <c r="AW399" s="262">
        <f t="shared" si="1526"/>
        <v>745000</v>
      </c>
      <c r="AX399" s="167">
        <v>745000</v>
      </c>
      <c r="AY399" s="167"/>
      <c r="AZ399" s="166">
        <f t="shared" si="1527"/>
        <v>55000</v>
      </c>
      <c r="BA399" s="262">
        <f t="shared" si="1528"/>
        <v>55000</v>
      </c>
      <c r="BB399" s="167">
        <v>55000</v>
      </c>
      <c r="BC399" s="167"/>
    </row>
    <row r="400" spans="1:55" ht="13.8" outlineLevel="1">
      <c r="A400" s="131"/>
      <c r="B400" s="20"/>
      <c r="D400" s="22" t="s">
        <v>486</v>
      </c>
      <c r="E400" s="30" t="s">
        <v>554</v>
      </c>
      <c r="F400" s="22"/>
      <c r="G400" s="30"/>
      <c r="H400" s="164">
        <f t="shared" si="1682"/>
        <v>4693000</v>
      </c>
      <c r="I400" s="268">
        <f t="shared" si="1515"/>
        <v>108000</v>
      </c>
      <c r="J400" s="169">
        <f>SUM(J401:J409)</f>
        <v>108000</v>
      </c>
      <c r="K400" s="169">
        <f>SUM(K401:K409)</f>
        <v>0</v>
      </c>
      <c r="L400" s="504">
        <f>SUM(L401:L409)</f>
        <v>0</v>
      </c>
      <c r="M400" s="504">
        <f>SUM(M401:M409)</f>
        <v>0</v>
      </c>
      <c r="N400" s="166">
        <f t="shared" si="1512"/>
        <v>841000</v>
      </c>
      <c r="O400" s="262">
        <f t="shared" si="1513"/>
        <v>126000</v>
      </c>
      <c r="P400" s="568">
        <f>SUM(P401:P409)</f>
        <v>126000</v>
      </c>
      <c r="Q400" s="568">
        <f>SUM(Q401:Q409)</f>
        <v>0</v>
      </c>
      <c r="R400" s="262">
        <f t="shared" si="1514"/>
        <v>715000</v>
      </c>
      <c r="S400" s="568">
        <f>SUM(S401:S409)</f>
        <v>675000</v>
      </c>
      <c r="T400" s="568">
        <f>SUM(T401:T409)</f>
        <v>40000</v>
      </c>
      <c r="U400" s="166">
        <f t="shared" si="1707"/>
        <v>1067000</v>
      </c>
      <c r="V400" s="262">
        <f t="shared" si="1516"/>
        <v>240000</v>
      </c>
      <c r="W400" s="568">
        <f>SUM(W401:W409)</f>
        <v>240000</v>
      </c>
      <c r="X400" s="568">
        <f>SUM(X401:X409)</f>
        <v>0</v>
      </c>
      <c r="Y400" s="262">
        <f t="shared" si="1517"/>
        <v>276000</v>
      </c>
      <c r="Z400" s="568">
        <f t="shared" ref="Z400:AA400" si="1787">SUM(Z401:Z409)</f>
        <v>276000</v>
      </c>
      <c r="AA400" s="568">
        <f t="shared" si="1787"/>
        <v>0</v>
      </c>
      <c r="AB400" s="262">
        <f t="shared" si="1518"/>
        <v>271000</v>
      </c>
      <c r="AC400" s="568">
        <f t="shared" ref="AC400:AD400" si="1788">SUM(AC401:AC409)</f>
        <v>271000</v>
      </c>
      <c r="AD400" s="568">
        <f t="shared" si="1788"/>
        <v>0</v>
      </c>
      <c r="AE400" s="262">
        <f t="shared" si="1519"/>
        <v>280000</v>
      </c>
      <c r="AF400" s="568">
        <f t="shared" ref="AF400" si="1789">SUM(AF401:AF409)</f>
        <v>280000</v>
      </c>
      <c r="AG400" s="568">
        <f t="shared" ref="AG400" si="1790">SUM(AG401:AG409)</f>
        <v>0</v>
      </c>
      <c r="AH400" s="166">
        <f t="shared" si="1520"/>
        <v>275000</v>
      </c>
      <c r="AI400" s="262">
        <f t="shared" si="1521"/>
        <v>275000</v>
      </c>
      <c r="AJ400" s="568">
        <f t="shared" ref="AJ400:AK400" si="1791">SUM(AJ401:AJ409)</f>
        <v>275000</v>
      </c>
      <c r="AK400" s="568">
        <f t="shared" si="1791"/>
        <v>0</v>
      </c>
      <c r="AL400" s="166">
        <f t="shared" si="1522"/>
        <v>1654000</v>
      </c>
      <c r="AM400" s="262">
        <f t="shared" si="1523"/>
        <v>663000</v>
      </c>
      <c r="AN400" s="568">
        <f t="shared" ref="AN400:AO400" si="1792">SUM(AN401:AN409)</f>
        <v>663000</v>
      </c>
      <c r="AO400" s="568">
        <f t="shared" si="1792"/>
        <v>0</v>
      </c>
      <c r="AP400" s="262">
        <f t="shared" si="1524"/>
        <v>535000</v>
      </c>
      <c r="AQ400" s="568">
        <f t="shared" ref="AQ400" si="1793">SUM(AQ401:AQ409)</f>
        <v>535000</v>
      </c>
      <c r="AR400" s="568">
        <f t="shared" ref="AR400" si="1794">SUM(AR401:AR409)</f>
        <v>0</v>
      </c>
      <c r="AS400" s="262">
        <f t="shared" si="1525"/>
        <v>456000</v>
      </c>
      <c r="AT400" s="568">
        <f t="shared" ref="AT400:AU400" si="1795">SUM(AT401:AT409)</f>
        <v>456000</v>
      </c>
      <c r="AU400" s="568">
        <f t="shared" si="1795"/>
        <v>0</v>
      </c>
      <c r="AV400" s="166">
        <f t="shared" si="1786"/>
        <v>198000</v>
      </c>
      <c r="AW400" s="262">
        <f t="shared" si="1526"/>
        <v>198000</v>
      </c>
      <c r="AX400" s="568">
        <f t="shared" ref="AX400" si="1796">SUM(AX401:AX409)</f>
        <v>198000</v>
      </c>
      <c r="AY400" s="568">
        <f t="shared" ref="AY400" si="1797">SUM(AY401:AY409)</f>
        <v>0</v>
      </c>
      <c r="AZ400" s="166">
        <f t="shared" si="1527"/>
        <v>550000</v>
      </c>
      <c r="BA400" s="262">
        <f t="shared" si="1528"/>
        <v>550000</v>
      </c>
      <c r="BB400" s="568">
        <f t="shared" ref="BB400" si="1798">SUM(BB401:BB409)</f>
        <v>550000</v>
      </c>
      <c r="BC400" s="568">
        <f t="shared" ref="BC400" si="1799">SUM(BC401:BC409)</f>
        <v>0</v>
      </c>
    </row>
    <row r="401" spans="1:55" ht="13.8" outlineLevel="3">
      <c r="A401" s="131"/>
      <c r="B401" s="20"/>
      <c r="D401" s="19"/>
      <c r="E401" s="63"/>
      <c r="F401" s="136" t="s">
        <v>1061</v>
      </c>
      <c r="G401" s="27" t="s">
        <v>1010</v>
      </c>
      <c r="H401" s="164">
        <f t="shared" si="1682"/>
        <v>0</v>
      </c>
      <c r="I401" s="260">
        <f t="shared" si="1515"/>
        <v>0</v>
      </c>
      <c r="J401" s="167"/>
      <c r="K401" s="264"/>
      <c r="L401" s="264"/>
      <c r="M401" s="264"/>
      <c r="N401" s="166">
        <f t="shared" si="1512"/>
        <v>0</v>
      </c>
      <c r="O401" s="262">
        <f t="shared" si="1513"/>
        <v>0</v>
      </c>
      <c r="P401" s="167"/>
      <c r="Q401" s="167"/>
      <c r="R401" s="262">
        <f t="shared" si="1514"/>
        <v>0</v>
      </c>
      <c r="S401" s="167"/>
      <c r="T401" s="167"/>
      <c r="U401" s="166">
        <f t="shared" si="1707"/>
        <v>0</v>
      </c>
      <c r="V401" s="262">
        <f t="shared" si="1516"/>
        <v>0</v>
      </c>
      <c r="W401" s="167"/>
      <c r="X401" s="167"/>
      <c r="Y401" s="262">
        <f t="shared" si="1517"/>
        <v>0</v>
      </c>
      <c r="Z401" s="167"/>
      <c r="AA401" s="167"/>
      <c r="AB401" s="262">
        <f t="shared" si="1518"/>
        <v>0</v>
      </c>
      <c r="AC401" s="167"/>
      <c r="AD401" s="167"/>
      <c r="AE401" s="262">
        <f t="shared" si="1519"/>
        <v>0</v>
      </c>
      <c r="AF401" s="167"/>
      <c r="AG401" s="167"/>
      <c r="AH401" s="166">
        <f t="shared" si="1520"/>
        <v>0</v>
      </c>
      <c r="AI401" s="262">
        <f t="shared" si="1521"/>
        <v>0</v>
      </c>
      <c r="AJ401" s="167"/>
      <c r="AK401" s="167"/>
      <c r="AL401" s="166">
        <f t="shared" si="1522"/>
        <v>0</v>
      </c>
      <c r="AM401" s="262">
        <f t="shared" si="1523"/>
        <v>0</v>
      </c>
      <c r="AN401" s="167"/>
      <c r="AO401" s="167"/>
      <c r="AP401" s="262">
        <f t="shared" si="1524"/>
        <v>0</v>
      </c>
      <c r="AQ401" s="167"/>
      <c r="AR401" s="167"/>
      <c r="AS401" s="262">
        <f t="shared" si="1525"/>
        <v>0</v>
      </c>
      <c r="AT401" s="167"/>
      <c r="AU401" s="167"/>
      <c r="AV401" s="166">
        <f t="shared" si="1786"/>
        <v>0</v>
      </c>
      <c r="AW401" s="262">
        <f t="shared" si="1526"/>
        <v>0</v>
      </c>
      <c r="AX401" s="167"/>
      <c r="AY401" s="167"/>
      <c r="AZ401" s="166">
        <f t="shared" si="1527"/>
        <v>0</v>
      </c>
      <c r="BA401" s="262">
        <f t="shared" si="1528"/>
        <v>0</v>
      </c>
      <c r="BB401" s="167"/>
      <c r="BC401" s="167"/>
    </row>
    <row r="402" spans="1:55" ht="13.8" outlineLevel="3">
      <c r="A402" s="131"/>
      <c r="B402" s="20"/>
      <c r="D402" s="19"/>
      <c r="E402" s="63"/>
      <c r="F402" s="136" t="s">
        <v>1011</v>
      </c>
      <c r="G402" s="27" t="s">
        <v>804</v>
      </c>
      <c r="H402" s="164">
        <f t="shared" ref="H402" si="1800">SUM(I402,U402,AH402,AL402,AV402,AZ402,N402)</f>
        <v>3660000</v>
      </c>
      <c r="I402" s="260">
        <f t="shared" ref="I402" si="1801">SUM(J402:M402)</f>
        <v>100000</v>
      </c>
      <c r="J402" s="167">
        <v>100000</v>
      </c>
      <c r="K402" s="264"/>
      <c r="L402" s="264"/>
      <c r="M402" s="264"/>
      <c r="N402" s="166">
        <f t="shared" si="1512"/>
        <v>583000</v>
      </c>
      <c r="O402" s="262">
        <f t="shared" si="1513"/>
        <v>63000</v>
      </c>
      <c r="P402" s="167">
        <v>63000</v>
      </c>
      <c r="Q402" s="167"/>
      <c r="R402" s="262">
        <f t="shared" si="1514"/>
        <v>520000</v>
      </c>
      <c r="S402" s="167">
        <v>480000</v>
      </c>
      <c r="T402" s="167">
        <v>40000</v>
      </c>
      <c r="U402" s="166">
        <f t="shared" ref="U402" si="1802">SUM(V402,Y402,AB402,AE402)</f>
        <v>719000</v>
      </c>
      <c r="V402" s="262">
        <f t="shared" ref="V402" si="1803">SUM(W402:X402)</f>
        <v>140000</v>
      </c>
      <c r="W402" s="167">
        <v>140000</v>
      </c>
      <c r="X402" s="167"/>
      <c r="Y402" s="262">
        <f t="shared" ref="Y402" si="1804">SUM(Z402:AA402)</f>
        <v>196000</v>
      </c>
      <c r="Z402" s="167">
        <v>196000</v>
      </c>
      <c r="AA402" s="167"/>
      <c r="AB402" s="262">
        <f t="shared" ref="AB402" si="1805">SUM(AC402:AD402)</f>
        <v>186000</v>
      </c>
      <c r="AC402" s="167">
        <v>186000</v>
      </c>
      <c r="AD402" s="167"/>
      <c r="AE402" s="262">
        <f t="shared" ref="AE402" si="1806">SUM(AF402:AG402)</f>
        <v>197000</v>
      </c>
      <c r="AF402" s="167">
        <v>197000</v>
      </c>
      <c r="AG402" s="167"/>
      <c r="AH402" s="166">
        <f t="shared" ref="AH402" si="1807">SUM(AI402)</f>
        <v>228000</v>
      </c>
      <c r="AI402" s="262">
        <f t="shared" ref="AI402" si="1808">SUM(AJ402:AK402)</f>
        <v>228000</v>
      </c>
      <c r="AJ402" s="167">
        <v>228000</v>
      </c>
      <c r="AK402" s="167"/>
      <c r="AL402" s="166">
        <f t="shared" ref="AL402" si="1809">SUM(AM402,AS402,AP402)</f>
        <v>1512000</v>
      </c>
      <c r="AM402" s="262">
        <f t="shared" ref="AM402" si="1810">SUM(AN402:AO402)</f>
        <v>600000</v>
      </c>
      <c r="AN402" s="167">
        <v>600000</v>
      </c>
      <c r="AO402" s="167"/>
      <c r="AP402" s="262">
        <f t="shared" ref="AP402" si="1811">SUM(AQ402:AR402)</f>
        <v>504000</v>
      </c>
      <c r="AQ402" s="167">
        <v>504000</v>
      </c>
      <c r="AR402" s="167"/>
      <c r="AS402" s="262">
        <f t="shared" ref="AS402" si="1812">SUM(AT402:AU402)</f>
        <v>408000</v>
      </c>
      <c r="AT402" s="167">
        <v>408000</v>
      </c>
      <c r="AU402" s="167"/>
      <c r="AV402" s="166">
        <f t="shared" ref="AV402" si="1813">SUM(AW402)</f>
        <v>168000</v>
      </c>
      <c r="AW402" s="262">
        <f t="shared" ref="AW402" si="1814">SUM(AX402:AY402)</f>
        <v>168000</v>
      </c>
      <c r="AX402" s="167">
        <v>168000</v>
      </c>
      <c r="AY402" s="167"/>
      <c r="AZ402" s="166">
        <f t="shared" ref="AZ402" si="1815">SUM(BA402)</f>
        <v>350000</v>
      </c>
      <c r="BA402" s="262">
        <f t="shared" ref="BA402" si="1816">SUM(BB402:BC402)</f>
        <v>350000</v>
      </c>
      <c r="BB402" s="167">
        <v>350000</v>
      </c>
      <c r="BC402" s="167"/>
    </row>
    <row r="403" spans="1:55" ht="13.8" outlineLevel="3">
      <c r="A403" s="131"/>
      <c r="B403" s="20"/>
      <c r="D403" s="19"/>
      <c r="E403" s="63"/>
      <c r="F403" s="136" t="s">
        <v>1012</v>
      </c>
      <c r="G403" s="27" t="s">
        <v>805</v>
      </c>
      <c r="H403" s="164">
        <f t="shared" si="1682"/>
        <v>901000</v>
      </c>
      <c r="I403" s="260">
        <f t="shared" si="1515"/>
        <v>8000</v>
      </c>
      <c r="J403" s="167">
        <v>8000</v>
      </c>
      <c r="K403" s="264"/>
      <c r="L403" s="264"/>
      <c r="M403" s="264"/>
      <c r="N403" s="166">
        <f t="shared" si="1512"/>
        <v>126000</v>
      </c>
      <c r="O403" s="262">
        <f t="shared" si="1513"/>
        <v>63000</v>
      </c>
      <c r="P403" s="167">
        <v>63000</v>
      </c>
      <c r="Q403" s="167"/>
      <c r="R403" s="262">
        <f t="shared" si="1514"/>
        <v>63000</v>
      </c>
      <c r="S403" s="167">
        <v>63000</v>
      </c>
      <c r="T403" s="167"/>
      <c r="U403" s="166">
        <f t="shared" si="1707"/>
        <v>348000</v>
      </c>
      <c r="V403" s="262">
        <f t="shared" si="1516"/>
        <v>100000</v>
      </c>
      <c r="W403" s="167">
        <v>100000</v>
      </c>
      <c r="X403" s="167"/>
      <c r="Y403" s="262">
        <f t="shared" si="1517"/>
        <v>80000</v>
      </c>
      <c r="Z403" s="167">
        <v>80000</v>
      </c>
      <c r="AA403" s="167"/>
      <c r="AB403" s="262">
        <f t="shared" si="1518"/>
        <v>85000</v>
      </c>
      <c r="AC403" s="167">
        <v>85000</v>
      </c>
      <c r="AD403" s="167"/>
      <c r="AE403" s="262">
        <f t="shared" si="1519"/>
        <v>83000</v>
      </c>
      <c r="AF403" s="167">
        <v>83000</v>
      </c>
      <c r="AG403" s="167"/>
      <c r="AH403" s="166">
        <f t="shared" si="1520"/>
        <v>47000</v>
      </c>
      <c r="AI403" s="262">
        <f t="shared" si="1521"/>
        <v>47000</v>
      </c>
      <c r="AJ403" s="167">
        <v>47000</v>
      </c>
      <c r="AK403" s="167"/>
      <c r="AL403" s="166">
        <f t="shared" si="1522"/>
        <v>142000</v>
      </c>
      <c r="AM403" s="262">
        <f t="shared" si="1523"/>
        <v>63000</v>
      </c>
      <c r="AN403" s="167">
        <v>63000</v>
      </c>
      <c r="AO403" s="167"/>
      <c r="AP403" s="262">
        <f t="shared" si="1524"/>
        <v>31000</v>
      </c>
      <c r="AQ403" s="167">
        <v>31000</v>
      </c>
      <c r="AR403" s="167"/>
      <c r="AS403" s="262">
        <f t="shared" si="1525"/>
        <v>48000</v>
      </c>
      <c r="AT403" s="167">
        <v>48000</v>
      </c>
      <c r="AU403" s="167"/>
      <c r="AV403" s="166">
        <f t="shared" si="1786"/>
        <v>30000</v>
      </c>
      <c r="AW403" s="262">
        <f t="shared" si="1526"/>
        <v>30000</v>
      </c>
      <c r="AX403" s="167">
        <v>30000</v>
      </c>
      <c r="AY403" s="167"/>
      <c r="AZ403" s="166">
        <f t="shared" si="1527"/>
        <v>200000</v>
      </c>
      <c r="BA403" s="262">
        <f t="shared" si="1528"/>
        <v>200000</v>
      </c>
      <c r="BB403" s="167">
        <v>200000</v>
      </c>
      <c r="BC403" s="167"/>
    </row>
    <row r="404" spans="1:55" ht="13.8" outlineLevel="3">
      <c r="A404" s="131"/>
      <c r="B404" s="20"/>
      <c r="D404" s="19"/>
      <c r="E404" s="63"/>
      <c r="F404" s="136" t="s">
        <v>1038</v>
      </c>
      <c r="G404" s="27" t="s">
        <v>1041</v>
      </c>
      <c r="H404" s="164">
        <f t="shared" ref="H404:H405" si="1817">SUM(I404,U404,AH404,AL404,AV404,AZ404,N404)</f>
        <v>0</v>
      </c>
      <c r="I404" s="260">
        <f t="shared" ref="I404:I405" si="1818">SUM(J404:M404)</f>
        <v>0</v>
      </c>
      <c r="J404" s="167"/>
      <c r="K404" s="264"/>
      <c r="L404" s="264"/>
      <c r="M404" s="264"/>
      <c r="N404" s="166">
        <f t="shared" ref="N404:N467" si="1819">SUM(O404,R404)</f>
        <v>0</v>
      </c>
      <c r="O404" s="262">
        <f t="shared" ref="O404:O467" si="1820">SUM(P404:Q404)</f>
        <v>0</v>
      </c>
      <c r="P404" s="167"/>
      <c r="Q404" s="167"/>
      <c r="R404" s="262">
        <f t="shared" ref="R404:R467" si="1821">SUM(S404:T404)</f>
        <v>0</v>
      </c>
      <c r="S404" s="167"/>
      <c r="T404" s="167"/>
      <c r="U404" s="166">
        <f t="shared" ref="U404:U405" si="1822">SUM(V404,Y404,AB404,AE404)</f>
        <v>0</v>
      </c>
      <c r="V404" s="262">
        <f t="shared" ref="V404:V405" si="1823">SUM(W404:X404)</f>
        <v>0</v>
      </c>
      <c r="W404" s="167"/>
      <c r="X404" s="167"/>
      <c r="Y404" s="262">
        <f t="shared" ref="Y404:Y405" si="1824">SUM(Z404:AA404)</f>
        <v>0</v>
      </c>
      <c r="Z404" s="167"/>
      <c r="AA404" s="167"/>
      <c r="AB404" s="262">
        <f t="shared" ref="AB404:AB405" si="1825">SUM(AC404:AD404)</f>
        <v>0</v>
      </c>
      <c r="AC404" s="167"/>
      <c r="AD404" s="167"/>
      <c r="AE404" s="262">
        <f t="shared" ref="AE404:AE405" si="1826">SUM(AF404:AG404)</f>
        <v>0</v>
      </c>
      <c r="AF404" s="167"/>
      <c r="AG404" s="167"/>
      <c r="AH404" s="166">
        <f t="shared" ref="AH404:AH405" si="1827">SUM(AI404)</f>
        <v>0</v>
      </c>
      <c r="AI404" s="262">
        <f t="shared" ref="AI404:AI405" si="1828">SUM(AJ404:AK404)</f>
        <v>0</v>
      </c>
      <c r="AJ404" s="167"/>
      <c r="AK404" s="167"/>
      <c r="AL404" s="166">
        <f t="shared" ref="AL404:AL405" si="1829">SUM(AM404,AS404,AP404)</f>
        <v>0</v>
      </c>
      <c r="AM404" s="262">
        <f t="shared" ref="AM404:AM405" si="1830">SUM(AN404:AO404)</f>
        <v>0</v>
      </c>
      <c r="AN404" s="167"/>
      <c r="AO404" s="167"/>
      <c r="AP404" s="262">
        <f t="shared" ref="AP404:AP405" si="1831">SUM(AQ404:AR404)</f>
        <v>0</v>
      </c>
      <c r="AQ404" s="167"/>
      <c r="AR404" s="167"/>
      <c r="AS404" s="262">
        <f t="shared" ref="AS404:AS405" si="1832">SUM(AT404:AU404)</f>
        <v>0</v>
      </c>
      <c r="AT404" s="167"/>
      <c r="AU404" s="167"/>
      <c r="AV404" s="166">
        <f t="shared" ref="AV404:AV405" si="1833">SUM(AW404)</f>
        <v>0</v>
      </c>
      <c r="AW404" s="262">
        <f t="shared" ref="AW404:AW405" si="1834">SUM(AX404:AY404)</f>
        <v>0</v>
      </c>
      <c r="AX404" s="167"/>
      <c r="AY404" s="167"/>
      <c r="AZ404" s="166">
        <f t="shared" ref="AZ404:AZ405" si="1835">SUM(BA404)</f>
        <v>0</v>
      </c>
      <c r="BA404" s="262">
        <f t="shared" ref="BA404:BA405" si="1836">SUM(BB404:BC404)</f>
        <v>0</v>
      </c>
      <c r="BB404" s="167"/>
      <c r="BC404" s="167"/>
    </row>
    <row r="405" spans="1:55" ht="13.8" outlineLevel="3">
      <c r="A405" s="131"/>
      <c r="B405" s="20"/>
      <c r="D405" s="19"/>
      <c r="E405" s="63"/>
      <c r="F405" s="136" t="s">
        <v>1062</v>
      </c>
      <c r="G405" s="27" t="s">
        <v>1063</v>
      </c>
      <c r="H405" s="164">
        <f t="shared" si="1817"/>
        <v>0</v>
      </c>
      <c r="I405" s="260">
        <f t="shared" si="1818"/>
        <v>0</v>
      </c>
      <c r="J405" s="167"/>
      <c r="K405" s="264"/>
      <c r="L405" s="264"/>
      <c r="M405" s="264"/>
      <c r="N405" s="166">
        <f t="shared" si="1819"/>
        <v>0</v>
      </c>
      <c r="O405" s="262">
        <f t="shared" si="1820"/>
        <v>0</v>
      </c>
      <c r="P405" s="167"/>
      <c r="Q405" s="167"/>
      <c r="R405" s="262">
        <f t="shared" si="1821"/>
        <v>0</v>
      </c>
      <c r="S405" s="167"/>
      <c r="T405" s="167"/>
      <c r="U405" s="166">
        <f t="shared" si="1822"/>
        <v>0</v>
      </c>
      <c r="V405" s="262">
        <f t="shared" si="1823"/>
        <v>0</v>
      </c>
      <c r="W405" s="167"/>
      <c r="X405" s="167"/>
      <c r="Y405" s="262">
        <f t="shared" si="1824"/>
        <v>0</v>
      </c>
      <c r="Z405" s="167"/>
      <c r="AA405" s="167"/>
      <c r="AB405" s="262">
        <f t="shared" si="1825"/>
        <v>0</v>
      </c>
      <c r="AC405" s="167"/>
      <c r="AD405" s="167"/>
      <c r="AE405" s="262">
        <f t="shared" si="1826"/>
        <v>0</v>
      </c>
      <c r="AF405" s="167"/>
      <c r="AG405" s="167"/>
      <c r="AH405" s="166">
        <f t="shared" si="1827"/>
        <v>0</v>
      </c>
      <c r="AI405" s="262">
        <f t="shared" si="1828"/>
        <v>0</v>
      </c>
      <c r="AJ405" s="167"/>
      <c r="AK405" s="167"/>
      <c r="AL405" s="166">
        <f t="shared" si="1829"/>
        <v>0</v>
      </c>
      <c r="AM405" s="262">
        <f t="shared" si="1830"/>
        <v>0</v>
      </c>
      <c r="AN405" s="167"/>
      <c r="AO405" s="167"/>
      <c r="AP405" s="262">
        <f t="shared" si="1831"/>
        <v>0</v>
      </c>
      <c r="AQ405" s="167"/>
      <c r="AR405" s="167"/>
      <c r="AS405" s="262">
        <f t="shared" si="1832"/>
        <v>0</v>
      </c>
      <c r="AT405" s="167"/>
      <c r="AU405" s="167"/>
      <c r="AV405" s="166">
        <f t="shared" si="1833"/>
        <v>0</v>
      </c>
      <c r="AW405" s="262">
        <f t="shared" si="1834"/>
        <v>0</v>
      </c>
      <c r="AX405" s="167"/>
      <c r="AY405" s="167"/>
      <c r="AZ405" s="166">
        <f t="shared" si="1835"/>
        <v>0</v>
      </c>
      <c r="BA405" s="262">
        <f t="shared" si="1836"/>
        <v>0</v>
      </c>
      <c r="BB405" s="167"/>
      <c r="BC405" s="167"/>
    </row>
    <row r="406" spans="1:55" ht="13.8" outlineLevel="3">
      <c r="A406" s="131"/>
      <c r="B406" s="20"/>
      <c r="D406" s="19"/>
      <c r="E406" s="63"/>
      <c r="F406" s="136" t="s">
        <v>1039</v>
      </c>
      <c r="G406" s="27" t="s">
        <v>1042</v>
      </c>
      <c r="H406" s="164">
        <f t="shared" si="1682"/>
        <v>0</v>
      </c>
      <c r="I406" s="260">
        <f t="shared" si="1515"/>
        <v>0</v>
      </c>
      <c r="J406" s="167"/>
      <c r="K406" s="264"/>
      <c r="L406" s="264"/>
      <c r="M406" s="264"/>
      <c r="N406" s="166">
        <f t="shared" si="1819"/>
        <v>0</v>
      </c>
      <c r="O406" s="262">
        <f t="shared" si="1820"/>
        <v>0</v>
      </c>
      <c r="P406" s="167"/>
      <c r="Q406" s="167"/>
      <c r="R406" s="262">
        <f t="shared" si="1821"/>
        <v>0</v>
      </c>
      <c r="S406" s="167"/>
      <c r="T406" s="167"/>
      <c r="U406" s="166">
        <f t="shared" si="1707"/>
        <v>0</v>
      </c>
      <c r="V406" s="262">
        <f t="shared" si="1516"/>
        <v>0</v>
      </c>
      <c r="W406" s="167"/>
      <c r="X406" s="167"/>
      <c r="Y406" s="262">
        <f t="shared" si="1517"/>
        <v>0</v>
      </c>
      <c r="Z406" s="167"/>
      <c r="AA406" s="167"/>
      <c r="AB406" s="262">
        <f t="shared" si="1518"/>
        <v>0</v>
      </c>
      <c r="AC406" s="167"/>
      <c r="AD406" s="167"/>
      <c r="AE406" s="262">
        <f t="shared" si="1519"/>
        <v>0</v>
      </c>
      <c r="AF406" s="167"/>
      <c r="AG406" s="167"/>
      <c r="AH406" s="166">
        <f t="shared" si="1520"/>
        <v>0</v>
      </c>
      <c r="AI406" s="262">
        <f t="shared" si="1521"/>
        <v>0</v>
      </c>
      <c r="AJ406" s="167"/>
      <c r="AK406" s="167"/>
      <c r="AL406" s="166">
        <f t="shared" si="1522"/>
        <v>0</v>
      </c>
      <c r="AM406" s="262">
        <f t="shared" si="1523"/>
        <v>0</v>
      </c>
      <c r="AN406" s="167"/>
      <c r="AO406" s="167"/>
      <c r="AP406" s="262">
        <f t="shared" si="1524"/>
        <v>0</v>
      </c>
      <c r="AQ406" s="167"/>
      <c r="AR406" s="167"/>
      <c r="AS406" s="262">
        <f t="shared" si="1525"/>
        <v>0</v>
      </c>
      <c r="AT406" s="167"/>
      <c r="AU406" s="167"/>
      <c r="AV406" s="166">
        <f t="shared" si="1786"/>
        <v>0</v>
      </c>
      <c r="AW406" s="262">
        <f t="shared" si="1526"/>
        <v>0</v>
      </c>
      <c r="AX406" s="167"/>
      <c r="AY406" s="167"/>
      <c r="AZ406" s="166">
        <f t="shared" si="1527"/>
        <v>0</v>
      </c>
      <c r="BA406" s="262">
        <f t="shared" si="1528"/>
        <v>0</v>
      </c>
      <c r="BB406" s="167"/>
      <c r="BC406" s="167"/>
    </row>
    <row r="407" spans="1:55" ht="13.8" outlineLevel="3">
      <c r="A407" s="131"/>
      <c r="B407" s="20"/>
      <c r="D407" s="19"/>
      <c r="E407" s="63"/>
      <c r="F407" s="136" t="s">
        <v>1064</v>
      </c>
      <c r="G407" s="27" t="s">
        <v>1065</v>
      </c>
      <c r="H407" s="164">
        <f t="shared" ref="H407" si="1837">SUM(I407,U407,AH407,AL407,AV407,AZ407,N407)</f>
        <v>0</v>
      </c>
      <c r="I407" s="260">
        <f t="shared" ref="I407" si="1838">SUM(J407:M407)</f>
        <v>0</v>
      </c>
      <c r="J407" s="167"/>
      <c r="K407" s="264"/>
      <c r="L407" s="264"/>
      <c r="M407" s="264"/>
      <c r="N407" s="166">
        <f t="shared" si="1819"/>
        <v>0</v>
      </c>
      <c r="O407" s="262">
        <f t="shared" si="1820"/>
        <v>0</v>
      </c>
      <c r="P407" s="167"/>
      <c r="Q407" s="167"/>
      <c r="R407" s="262">
        <f t="shared" si="1821"/>
        <v>0</v>
      </c>
      <c r="S407" s="167"/>
      <c r="T407" s="167"/>
      <c r="U407" s="166">
        <f t="shared" ref="U407" si="1839">SUM(V407,Y407,AB407,AE407)</f>
        <v>0</v>
      </c>
      <c r="V407" s="262">
        <f t="shared" ref="V407" si="1840">SUM(W407:X407)</f>
        <v>0</v>
      </c>
      <c r="W407" s="167"/>
      <c r="X407" s="167"/>
      <c r="Y407" s="262">
        <f t="shared" ref="Y407" si="1841">SUM(Z407:AA407)</f>
        <v>0</v>
      </c>
      <c r="Z407" s="167"/>
      <c r="AA407" s="167"/>
      <c r="AB407" s="262">
        <f t="shared" ref="AB407" si="1842">SUM(AC407:AD407)</f>
        <v>0</v>
      </c>
      <c r="AC407" s="167"/>
      <c r="AD407" s="167"/>
      <c r="AE407" s="262">
        <f t="shared" ref="AE407" si="1843">SUM(AF407:AG407)</f>
        <v>0</v>
      </c>
      <c r="AF407" s="167"/>
      <c r="AG407" s="167"/>
      <c r="AH407" s="166">
        <f t="shared" ref="AH407" si="1844">SUM(AI407)</f>
        <v>0</v>
      </c>
      <c r="AI407" s="262">
        <f t="shared" ref="AI407" si="1845">SUM(AJ407:AK407)</f>
        <v>0</v>
      </c>
      <c r="AJ407" s="167"/>
      <c r="AK407" s="167"/>
      <c r="AL407" s="166">
        <f t="shared" ref="AL407" si="1846">SUM(AM407,AS407,AP407)</f>
        <v>0</v>
      </c>
      <c r="AM407" s="262">
        <f t="shared" ref="AM407" si="1847">SUM(AN407:AO407)</f>
        <v>0</v>
      </c>
      <c r="AN407" s="167"/>
      <c r="AO407" s="167"/>
      <c r="AP407" s="262">
        <f t="shared" ref="AP407" si="1848">SUM(AQ407:AR407)</f>
        <v>0</v>
      </c>
      <c r="AQ407" s="167"/>
      <c r="AR407" s="167"/>
      <c r="AS407" s="262">
        <f t="shared" ref="AS407" si="1849">SUM(AT407:AU407)</f>
        <v>0</v>
      </c>
      <c r="AT407" s="167"/>
      <c r="AU407" s="167"/>
      <c r="AV407" s="166">
        <f t="shared" ref="AV407" si="1850">SUM(AW407)</f>
        <v>0</v>
      </c>
      <c r="AW407" s="262">
        <f t="shared" ref="AW407" si="1851">SUM(AX407:AY407)</f>
        <v>0</v>
      </c>
      <c r="AX407" s="167"/>
      <c r="AY407" s="167"/>
      <c r="AZ407" s="166">
        <f t="shared" ref="AZ407" si="1852">SUM(BA407)</f>
        <v>0</v>
      </c>
      <c r="BA407" s="262">
        <f t="shared" ref="BA407" si="1853">SUM(BB407:BC407)</f>
        <v>0</v>
      </c>
      <c r="BB407" s="167"/>
      <c r="BC407" s="167"/>
    </row>
    <row r="408" spans="1:55" ht="13.8" outlineLevel="3">
      <c r="A408" s="131"/>
      <c r="B408" s="20"/>
      <c r="D408" s="19"/>
      <c r="E408" s="63"/>
      <c r="F408" s="136" t="s">
        <v>1040</v>
      </c>
      <c r="G408" s="27" t="s">
        <v>1066</v>
      </c>
      <c r="H408" s="164">
        <f t="shared" si="1682"/>
        <v>0</v>
      </c>
      <c r="I408" s="260">
        <f t="shared" si="1515"/>
        <v>0</v>
      </c>
      <c r="J408" s="167"/>
      <c r="K408" s="264"/>
      <c r="L408" s="264"/>
      <c r="M408" s="264"/>
      <c r="N408" s="166">
        <f t="shared" si="1819"/>
        <v>0</v>
      </c>
      <c r="O408" s="262">
        <f t="shared" si="1820"/>
        <v>0</v>
      </c>
      <c r="P408" s="167"/>
      <c r="Q408" s="167"/>
      <c r="R408" s="262">
        <f t="shared" si="1821"/>
        <v>0</v>
      </c>
      <c r="S408" s="167"/>
      <c r="T408" s="167"/>
      <c r="U408" s="166">
        <f t="shared" si="1707"/>
        <v>0</v>
      </c>
      <c r="V408" s="262">
        <f t="shared" si="1516"/>
        <v>0</v>
      </c>
      <c r="W408" s="167"/>
      <c r="X408" s="167"/>
      <c r="Y408" s="262">
        <f t="shared" si="1517"/>
        <v>0</v>
      </c>
      <c r="Z408" s="167"/>
      <c r="AA408" s="167"/>
      <c r="AB408" s="262">
        <f t="shared" si="1518"/>
        <v>0</v>
      </c>
      <c r="AC408" s="167"/>
      <c r="AD408" s="167"/>
      <c r="AE408" s="262">
        <f t="shared" si="1519"/>
        <v>0</v>
      </c>
      <c r="AF408" s="167"/>
      <c r="AG408" s="167"/>
      <c r="AH408" s="166">
        <f t="shared" si="1520"/>
        <v>0</v>
      </c>
      <c r="AI408" s="262">
        <f t="shared" si="1521"/>
        <v>0</v>
      </c>
      <c r="AJ408" s="167"/>
      <c r="AK408" s="167"/>
      <c r="AL408" s="166">
        <f t="shared" si="1522"/>
        <v>0</v>
      </c>
      <c r="AM408" s="262">
        <f t="shared" si="1523"/>
        <v>0</v>
      </c>
      <c r="AN408" s="167"/>
      <c r="AO408" s="167"/>
      <c r="AP408" s="262">
        <f t="shared" si="1524"/>
        <v>0</v>
      </c>
      <c r="AQ408" s="167"/>
      <c r="AR408" s="167"/>
      <c r="AS408" s="262">
        <f t="shared" si="1525"/>
        <v>0</v>
      </c>
      <c r="AT408" s="167"/>
      <c r="AU408" s="167"/>
      <c r="AV408" s="166">
        <f t="shared" si="1786"/>
        <v>0</v>
      </c>
      <c r="AW408" s="262">
        <f t="shared" si="1526"/>
        <v>0</v>
      </c>
      <c r="AX408" s="167"/>
      <c r="AY408" s="167"/>
      <c r="AZ408" s="166">
        <f t="shared" si="1527"/>
        <v>0</v>
      </c>
      <c r="BA408" s="262">
        <f t="shared" si="1528"/>
        <v>0</v>
      </c>
      <c r="BB408" s="167"/>
      <c r="BC408" s="167"/>
    </row>
    <row r="409" spans="1:55" ht="13.8" outlineLevel="3">
      <c r="A409" s="131"/>
      <c r="B409" s="20"/>
      <c r="D409" s="19"/>
      <c r="E409" s="63"/>
      <c r="F409" s="136" t="s">
        <v>685</v>
      </c>
      <c r="G409" s="27" t="s">
        <v>689</v>
      </c>
      <c r="H409" s="164">
        <f t="shared" si="1682"/>
        <v>132000</v>
      </c>
      <c r="I409" s="260">
        <f t="shared" si="1515"/>
        <v>0</v>
      </c>
      <c r="J409" s="167"/>
      <c r="K409" s="264"/>
      <c r="L409" s="264"/>
      <c r="M409" s="264"/>
      <c r="N409" s="166">
        <f t="shared" si="1819"/>
        <v>132000</v>
      </c>
      <c r="O409" s="262">
        <f t="shared" si="1820"/>
        <v>0</v>
      </c>
      <c r="P409" s="167"/>
      <c r="Q409" s="167"/>
      <c r="R409" s="262">
        <f t="shared" si="1821"/>
        <v>132000</v>
      </c>
      <c r="S409" s="167">
        <v>132000</v>
      </c>
      <c r="T409" s="167"/>
      <c r="U409" s="166">
        <f t="shared" si="1707"/>
        <v>0</v>
      </c>
      <c r="V409" s="262">
        <f t="shared" si="1516"/>
        <v>0</v>
      </c>
      <c r="W409" s="167"/>
      <c r="X409" s="167"/>
      <c r="Y409" s="262">
        <f t="shared" si="1517"/>
        <v>0</v>
      </c>
      <c r="Z409" s="167"/>
      <c r="AA409" s="167"/>
      <c r="AB409" s="262">
        <f t="shared" si="1518"/>
        <v>0</v>
      </c>
      <c r="AC409" s="167"/>
      <c r="AD409" s="167"/>
      <c r="AE409" s="262">
        <f t="shared" si="1519"/>
        <v>0</v>
      </c>
      <c r="AF409" s="167"/>
      <c r="AG409" s="167"/>
      <c r="AH409" s="166">
        <f t="shared" si="1520"/>
        <v>0</v>
      </c>
      <c r="AI409" s="262">
        <f t="shared" si="1521"/>
        <v>0</v>
      </c>
      <c r="AJ409" s="167"/>
      <c r="AK409" s="167"/>
      <c r="AL409" s="166">
        <f t="shared" si="1522"/>
        <v>0</v>
      </c>
      <c r="AM409" s="262">
        <f t="shared" si="1523"/>
        <v>0</v>
      </c>
      <c r="AN409" s="167"/>
      <c r="AO409" s="167"/>
      <c r="AP409" s="262">
        <f t="shared" si="1524"/>
        <v>0</v>
      </c>
      <c r="AQ409" s="167"/>
      <c r="AR409" s="167"/>
      <c r="AS409" s="262">
        <f t="shared" si="1525"/>
        <v>0</v>
      </c>
      <c r="AT409" s="167"/>
      <c r="AU409" s="167"/>
      <c r="AV409" s="166">
        <f t="shared" si="1786"/>
        <v>0</v>
      </c>
      <c r="AW409" s="262">
        <f t="shared" si="1526"/>
        <v>0</v>
      </c>
      <c r="AX409" s="167"/>
      <c r="AY409" s="167"/>
      <c r="AZ409" s="166">
        <f t="shared" si="1527"/>
        <v>0</v>
      </c>
      <c r="BA409" s="262">
        <f t="shared" si="1528"/>
        <v>0</v>
      </c>
      <c r="BB409" s="167"/>
      <c r="BC409" s="167"/>
    </row>
    <row r="410" spans="1:55" ht="13.8" outlineLevel="1">
      <c r="A410" s="131"/>
      <c r="B410" s="20"/>
      <c r="D410" s="22" t="s">
        <v>487</v>
      </c>
      <c r="E410" s="30" t="s">
        <v>555</v>
      </c>
      <c r="F410" s="22"/>
      <c r="G410" s="30"/>
      <c r="H410" s="164">
        <f t="shared" si="1682"/>
        <v>5000</v>
      </c>
      <c r="I410" s="268">
        <f t="shared" si="1515"/>
        <v>5000</v>
      </c>
      <c r="J410" s="167">
        <v>5000</v>
      </c>
      <c r="K410" s="264"/>
      <c r="L410" s="264"/>
      <c r="M410" s="264"/>
      <c r="N410" s="166">
        <f t="shared" si="1819"/>
        <v>0</v>
      </c>
      <c r="O410" s="262">
        <f t="shared" si="1820"/>
        <v>0</v>
      </c>
      <c r="P410" s="167">
        <v>0</v>
      </c>
      <c r="Q410" s="167">
        <v>0</v>
      </c>
      <c r="R410" s="262">
        <f t="shared" si="1821"/>
        <v>0</v>
      </c>
      <c r="S410" s="167">
        <v>0</v>
      </c>
      <c r="T410" s="167">
        <v>0</v>
      </c>
      <c r="U410" s="166">
        <f t="shared" si="1707"/>
        <v>0</v>
      </c>
      <c r="V410" s="262">
        <f t="shared" si="1516"/>
        <v>0</v>
      </c>
      <c r="W410" s="167"/>
      <c r="X410" s="167"/>
      <c r="Y410" s="262">
        <f t="shared" si="1517"/>
        <v>0</v>
      </c>
      <c r="Z410" s="167">
        <v>0</v>
      </c>
      <c r="AA410" s="167"/>
      <c r="AB410" s="262">
        <f t="shared" si="1518"/>
        <v>0</v>
      </c>
      <c r="AC410" s="167"/>
      <c r="AD410" s="167"/>
      <c r="AE410" s="262">
        <f t="shared" si="1519"/>
        <v>0</v>
      </c>
      <c r="AF410" s="167"/>
      <c r="AG410" s="167"/>
      <c r="AH410" s="166">
        <f t="shared" si="1520"/>
        <v>0</v>
      </c>
      <c r="AI410" s="262">
        <f t="shared" si="1521"/>
        <v>0</v>
      </c>
      <c r="AJ410" s="167"/>
      <c r="AK410" s="167"/>
      <c r="AL410" s="166">
        <f t="shared" si="1522"/>
        <v>0</v>
      </c>
      <c r="AM410" s="262">
        <f t="shared" si="1523"/>
        <v>0</v>
      </c>
      <c r="AN410" s="167"/>
      <c r="AO410" s="167"/>
      <c r="AP410" s="262">
        <f t="shared" si="1524"/>
        <v>0</v>
      </c>
      <c r="AQ410" s="167"/>
      <c r="AR410" s="167"/>
      <c r="AS410" s="262">
        <f t="shared" si="1525"/>
        <v>0</v>
      </c>
      <c r="AT410" s="167"/>
      <c r="AU410" s="167"/>
      <c r="AV410" s="166">
        <f t="shared" si="1786"/>
        <v>0</v>
      </c>
      <c r="AW410" s="262">
        <f t="shared" si="1526"/>
        <v>0</v>
      </c>
      <c r="AX410" s="167"/>
      <c r="AY410" s="167"/>
      <c r="AZ410" s="166">
        <f t="shared" si="1527"/>
        <v>0</v>
      </c>
      <c r="BA410" s="262">
        <f t="shared" si="1528"/>
        <v>0</v>
      </c>
      <c r="BB410" s="167"/>
      <c r="BC410" s="167"/>
    </row>
    <row r="411" spans="1:55" ht="13.8" outlineLevel="1">
      <c r="A411" s="131"/>
      <c r="B411" s="20"/>
      <c r="D411" s="22" t="s">
        <v>488</v>
      </c>
      <c r="E411" s="30" t="s">
        <v>556</v>
      </c>
      <c r="F411" s="22"/>
      <c r="G411" s="30"/>
      <c r="H411" s="164">
        <f t="shared" si="1682"/>
        <v>335000</v>
      </c>
      <c r="I411" s="268">
        <f t="shared" si="1515"/>
        <v>100000</v>
      </c>
      <c r="J411" s="167">
        <v>100000</v>
      </c>
      <c r="K411" s="264"/>
      <c r="L411" s="264"/>
      <c r="M411" s="264"/>
      <c r="N411" s="166">
        <f t="shared" si="1819"/>
        <v>20000</v>
      </c>
      <c r="O411" s="262">
        <f t="shared" si="1820"/>
        <v>10000</v>
      </c>
      <c r="P411" s="167">
        <v>10000</v>
      </c>
      <c r="Q411" s="167"/>
      <c r="R411" s="262">
        <f t="shared" si="1821"/>
        <v>10000</v>
      </c>
      <c r="S411" s="167">
        <v>10000</v>
      </c>
      <c r="T411" s="167"/>
      <c r="U411" s="166">
        <f t="shared" si="1707"/>
        <v>100000</v>
      </c>
      <c r="V411" s="262">
        <f t="shared" si="1516"/>
        <v>20000</v>
      </c>
      <c r="W411" s="167">
        <v>20000</v>
      </c>
      <c r="X411" s="167"/>
      <c r="Y411" s="262">
        <f t="shared" si="1517"/>
        <v>20000</v>
      </c>
      <c r="Z411" s="167">
        <v>20000</v>
      </c>
      <c r="AA411" s="167"/>
      <c r="AB411" s="262">
        <f t="shared" si="1518"/>
        <v>30000</v>
      </c>
      <c r="AC411" s="167">
        <v>30000</v>
      </c>
      <c r="AD411" s="167"/>
      <c r="AE411" s="262">
        <f t="shared" si="1519"/>
        <v>30000</v>
      </c>
      <c r="AF411" s="167">
        <v>30000</v>
      </c>
      <c r="AG411" s="167"/>
      <c r="AH411" s="166">
        <f t="shared" si="1520"/>
        <v>20000</v>
      </c>
      <c r="AI411" s="262">
        <f t="shared" si="1521"/>
        <v>20000</v>
      </c>
      <c r="AJ411" s="167">
        <v>20000</v>
      </c>
      <c r="AK411" s="167"/>
      <c r="AL411" s="166">
        <f t="shared" si="1522"/>
        <v>50000</v>
      </c>
      <c r="AM411" s="262">
        <f t="shared" si="1523"/>
        <v>15000</v>
      </c>
      <c r="AN411" s="167">
        <v>15000</v>
      </c>
      <c r="AO411" s="167"/>
      <c r="AP411" s="262">
        <f t="shared" si="1524"/>
        <v>20000</v>
      </c>
      <c r="AQ411" s="167">
        <v>20000</v>
      </c>
      <c r="AR411" s="167"/>
      <c r="AS411" s="262">
        <f t="shared" si="1525"/>
        <v>15000</v>
      </c>
      <c r="AT411" s="167">
        <v>15000</v>
      </c>
      <c r="AU411" s="167"/>
      <c r="AV411" s="166">
        <f t="shared" si="1786"/>
        <v>15000</v>
      </c>
      <c r="AW411" s="262">
        <f t="shared" si="1526"/>
        <v>15000</v>
      </c>
      <c r="AX411" s="167">
        <v>15000</v>
      </c>
      <c r="AY411" s="167"/>
      <c r="AZ411" s="166">
        <f t="shared" si="1527"/>
        <v>30000</v>
      </c>
      <c r="BA411" s="262">
        <f t="shared" si="1528"/>
        <v>30000</v>
      </c>
      <c r="BB411" s="167">
        <v>30000</v>
      </c>
      <c r="BC411" s="167"/>
    </row>
    <row r="412" spans="1:55" ht="13.8" outlineLevel="1">
      <c r="A412" s="131"/>
      <c r="B412" s="20"/>
      <c r="D412" s="22" t="s">
        <v>489</v>
      </c>
      <c r="E412" s="30" t="s">
        <v>557</v>
      </c>
      <c r="F412" s="22"/>
      <c r="G412" s="30"/>
      <c r="H412" s="164">
        <f t="shared" si="1682"/>
        <v>778000</v>
      </c>
      <c r="I412" s="268">
        <f t="shared" si="1515"/>
        <v>24000</v>
      </c>
      <c r="J412" s="169">
        <f>SUM(J413:J415)</f>
        <v>24000</v>
      </c>
      <c r="K412" s="169">
        <f>SUM(K413:K415)</f>
        <v>0</v>
      </c>
      <c r="L412" s="504">
        <f>SUM(L413:L415)</f>
        <v>0</v>
      </c>
      <c r="M412" s="504">
        <f>SUM(M413:M415)</f>
        <v>0</v>
      </c>
      <c r="N412" s="166">
        <f t="shared" si="1819"/>
        <v>0</v>
      </c>
      <c r="O412" s="262">
        <f t="shared" si="1820"/>
        <v>0</v>
      </c>
      <c r="P412" s="568">
        <f>SUM(P413:P415)</f>
        <v>0</v>
      </c>
      <c r="Q412" s="568">
        <f>SUM(Q413:Q415)</f>
        <v>0</v>
      </c>
      <c r="R412" s="262">
        <f t="shared" si="1821"/>
        <v>0</v>
      </c>
      <c r="S412" s="568">
        <f>SUM(S413:S415)</f>
        <v>0</v>
      </c>
      <c r="T412" s="568">
        <f>SUM(T413:T415)</f>
        <v>0</v>
      </c>
      <c r="U412" s="166">
        <f t="shared" si="1707"/>
        <v>48000</v>
      </c>
      <c r="V412" s="262">
        <f t="shared" si="1516"/>
        <v>24000</v>
      </c>
      <c r="W412" s="568">
        <f>SUM(W413:W415)</f>
        <v>24000</v>
      </c>
      <c r="X412" s="568">
        <f>SUM(X413:X415)</f>
        <v>0</v>
      </c>
      <c r="Y412" s="262">
        <f t="shared" si="1517"/>
        <v>0</v>
      </c>
      <c r="Z412" s="568">
        <f t="shared" ref="Z412:AA412" si="1854">SUM(Z413:Z415)</f>
        <v>0</v>
      </c>
      <c r="AA412" s="568">
        <f t="shared" si="1854"/>
        <v>0</v>
      </c>
      <c r="AB412" s="262">
        <f t="shared" si="1518"/>
        <v>24000</v>
      </c>
      <c r="AC412" s="568">
        <f t="shared" ref="AC412:AD412" si="1855">SUM(AC413:AC415)</f>
        <v>24000</v>
      </c>
      <c r="AD412" s="568">
        <f t="shared" si="1855"/>
        <v>0</v>
      </c>
      <c r="AE412" s="262">
        <f t="shared" si="1519"/>
        <v>0</v>
      </c>
      <c r="AF412" s="568">
        <f t="shared" ref="AF412" si="1856">SUM(AF413:AF415)</f>
        <v>0</v>
      </c>
      <c r="AG412" s="568">
        <f t="shared" ref="AG412" si="1857">SUM(AG413:AG415)</f>
        <v>0</v>
      </c>
      <c r="AH412" s="166">
        <f t="shared" si="1520"/>
        <v>0</v>
      </c>
      <c r="AI412" s="262">
        <f t="shared" si="1521"/>
        <v>0</v>
      </c>
      <c r="AJ412" s="568">
        <f t="shared" ref="AJ412:AK412" si="1858">SUM(AJ413:AJ415)</f>
        <v>0</v>
      </c>
      <c r="AK412" s="568">
        <f t="shared" si="1858"/>
        <v>0</v>
      </c>
      <c r="AL412" s="166">
        <f t="shared" si="1522"/>
        <v>24000</v>
      </c>
      <c r="AM412" s="262">
        <f t="shared" si="1523"/>
        <v>24000</v>
      </c>
      <c r="AN412" s="568">
        <f t="shared" ref="AN412" si="1859">SUM(AN413:AN415)</f>
        <v>24000</v>
      </c>
      <c r="AO412" s="568">
        <f t="shared" ref="AO412" si="1860">SUM(AO413:AO415)</f>
        <v>0</v>
      </c>
      <c r="AP412" s="262">
        <f t="shared" si="1524"/>
        <v>0</v>
      </c>
      <c r="AQ412" s="568">
        <f t="shared" ref="AQ412" si="1861">SUM(AQ413:AQ415)</f>
        <v>0</v>
      </c>
      <c r="AR412" s="568">
        <f t="shared" ref="AR412" si="1862">SUM(AR413:AR415)</f>
        <v>0</v>
      </c>
      <c r="AS412" s="262">
        <f t="shared" si="1525"/>
        <v>0</v>
      </c>
      <c r="AT412" s="568">
        <f t="shared" ref="AT412:AU412" si="1863">SUM(AT413:AT415)</f>
        <v>0</v>
      </c>
      <c r="AU412" s="568">
        <f t="shared" si="1863"/>
        <v>0</v>
      </c>
      <c r="AV412" s="166">
        <f t="shared" si="1786"/>
        <v>616000</v>
      </c>
      <c r="AW412" s="262">
        <f t="shared" si="1526"/>
        <v>616000</v>
      </c>
      <c r="AX412" s="568">
        <f t="shared" ref="AX412" si="1864">SUM(AX413:AX415)</f>
        <v>616000</v>
      </c>
      <c r="AY412" s="568">
        <f t="shared" ref="AY412" si="1865">SUM(AY413:AY415)</f>
        <v>0</v>
      </c>
      <c r="AZ412" s="166">
        <f t="shared" si="1527"/>
        <v>66000</v>
      </c>
      <c r="BA412" s="262">
        <f t="shared" si="1528"/>
        <v>66000</v>
      </c>
      <c r="BB412" s="568">
        <f t="shared" ref="BB412" si="1866">SUM(BB413:BB415)</f>
        <v>66000</v>
      </c>
      <c r="BC412" s="568">
        <f t="shared" ref="BC412" si="1867">SUM(BC413:BC415)</f>
        <v>0</v>
      </c>
    </row>
    <row r="413" spans="1:55" ht="13.8" outlineLevel="2">
      <c r="A413" s="131"/>
      <c r="B413" s="20"/>
      <c r="D413" s="19"/>
      <c r="E413" s="63"/>
      <c r="F413" s="22" t="s">
        <v>545</v>
      </c>
      <c r="G413" s="30" t="s">
        <v>546</v>
      </c>
      <c r="H413" s="164">
        <f t="shared" si="1682"/>
        <v>440000</v>
      </c>
      <c r="I413" s="268">
        <f t="shared" si="1515"/>
        <v>0</v>
      </c>
      <c r="J413" s="167"/>
      <c r="K413" s="264"/>
      <c r="L413" s="264"/>
      <c r="M413" s="264"/>
      <c r="N413" s="166">
        <f t="shared" si="1819"/>
        <v>0</v>
      </c>
      <c r="O413" s="262">
        <f t="shared" si="1820"/>
        <v>0</v>
      </c>
      <c r="P413" s="167"/>
      <c r="Q413" s="167"/>
      <c r="R413" s="262">
        <f t="shared" si="1821"/>
        <v>0</v>
      </c>
      <c r="S413" s="167"/>
      <c r="T413" s="167"/>
      <c r="U413" s="166">
        <f t="shared" si="1707"/>
        <v>0</v>
      </c>
      <c r="V413" s="262">
        <f t="shared" si="1516"/>
        <v>0</v>
      </c>
      <c r="W413" s="167"/>
      <c r="X413" s="167"/>
      <c r="Y413" s="262">
        <f t="shared" si="1517"/>
        <v>0</v>
      </c>
      <c r="Z413" s="167"/>
      <c r="AA413" s="167"/>
      <c r="AB413" s="262">
        <f t="shared" si="1518"/>
        <v>0</v>
      </c>
      <c r="AC413" s="167"/>
      <c r="AD413" s="167"/>
      <c r="AE413" s="262">
        <f t="shared" si="1519"/>
        <v>0</v>
      </c>
      <c r="AF413" s="167"/>
      <c r="AG413" s="167"/>
      <c r="AH413" s="166">
        <f t="shared" si="1520"/>
        <v>0</v>
      </c>
      <c r="AI413" s="262">
        <f t="shared" si="1521"/>
        <v>0</v>
      </c>
      <c r="AJ413" s="167"/>
      <c r="AK413" s="167"/>
      <c r="AL413" s="166">
        <f t="shared" si="1522"/>
        <v>0</v>
      </c>
      <c r="AM413" s="262">
        <f t="shared" si="1523"/>
        <v>0</v>
      </c>
      <c r="AN413" s="167"/>
      <c r="AO413" s="167"/>
      <c r="AP413" s="262">
        <f t="shared" si="1524"/>
        <v>0</v>
      </c>
      <c r="AQ413" s="167"/>
      <c r="AR413" s="167"/>
      <c r="AS413" s="262">
        <f t="shared" si="1525"/>
        <v>0</v>
      </c>
      <c r="AT413" s="167"/>
      <c r="AU413" s="167"/>
      <c r="AV413" s="166">
        <f t="shared" si="1786"/>
        <v>440000</v>
      </c>
      <c r="AW413" s="262">
        <f t="shared" si="1526"/>
        <v>440000</v>
      </c>
      <c r="AX413" s="377">
        <v>440000</v>
      </c>
      <c r="AY413" s="167"/>
      <c r="AZ413" s="166">
        <f t="shared" si="1527"/>
        <v>0</v>
      </c>
      <c r="BA413" s="262">
        <f t="shared" si="1528"/>
        <v>0</v>
      </c>
      <c r="BB413" s="167"/>
      <c r="BC413" s="167"/>
    </row>
    <row r="414" spans="1:55" ht="13.8" outlineLevel="2">
      <c r="A414" s="131"/>
      <c r="B414" s="20"/>
      <c r="F414" s="22" t="s">
        <v>998</v>
      </c>
      <c r="G414" s="30" t="s">
        <v>999</v>
      </c>
      <c r="H414" s="164"/>
      <c r="I414" s="268"/>
      <c r="J414" s="167"/>
      <c r="K414" s="264"/>
      <c r="L414" s="264"/>
      <c r="M414" s="264"/>
      <c r="N414" s="166">
        <f t="shared" si="1819"/>
        <v>0</v>
      </c>
      <c r="O414" s="262">
        <f t="shared" si="1820"/>
        <v>0</v>
      </c>
      <c r="P414" s="167"/>
      <c r="Q414" s="167"/>
      <c r="R414" s="262">
        <f t="shared" si="1821"/>
        <v>0</v>
      </c>
      <c r="S414" s="167"/>
      <c r="T414" s="167"/>
      <c r="U414" s="166"/>
      <c r="V414" s="262"/>
      <c r="W414" s="167"/>
      <c r="X414" s="167"/>
      <c r="Y414" s="262"/>
      <c r="Z414" s="167"/>
      <c r="AA414" s="167"/>
      <c r="AB414" s="262"/>
      <c r="AC414" s="167"/>
      <c r="AD414" s="167"/>
      <c r="AE414" s="262"/>
      <c r="AF414" s="167"/>
      <c r="AG414" s="167"/>
      <c r="AH414" s="166"/>
      <c r="AI414" s="262"/>
      <c r="AJ414" s="167"/>
      <c r="AK414" s="167"/>
      <c r="AL414" s="166"/>
      <c r="AM414" s="262"/>
      <c r="AN414" s="167"/>
      <c r="AO414" s="167"/>
      <c r="AP414" s="262"/>
      <c r="AQ414" s="167"/>
      <c r="AR414" s="167"/>
      <c r="AS414" s="262"/>
      <c r="AT414" s="167"/>
      <c r="AU414" s="167"/>
      <c r="AV414" s="166"/>
      <c r="AW414" s="262"/>
      <c r="AX414" s="167"/>
      <c r="AY414" s="167"/>
      <c r="AZ414" s="166"/>
      <c r="BA414" s="262"/>
      <c r="BB414" s="167"/>
      <c r="BC414" s="167"/>
    </row>
    <row r="415" spans="1:55" ht="13.8" outlineLevel="2">
      <c r="A415" s="131"/>
      <c r="B415" s="18"/>
      <c r="C415" s="58"/>
      <c r="F415" s="22" t="s">
        <v>548</v>
      </c>
      <c r="G415" s="30" t="s">
        <v>547</v>
      </c>
      <c r="H415" s="164">
        <f t="shared" si="1682"/>
        <v>338000</v>
      </c>
      <c r="I415" s="268">
        <f t="shared" si="1515"/>
        <v>24000</v>
      </c>
      <c r="J415" s="167">
        <v>24000</v>
      </c>
      <c r="K415" s="264"/>
      <c r="L415" s="264"/>
      <c r="M415" s="264"/>
      <c r="N415" s="166">
        <f t="shared" si="1819"/>
        <v>0</v>
      </c>
      <c r="O415" s="262">
        <f t="shared" si="1820"/>
        <v>0</v>
      </c>
      <c r="P415" s="167"/>
      <c r="Q415" s="167"/>
      <c r="R415" s="262">
        <f t="shared" si="1821"/>
        <v>0</v>
      </c>
      <c r="S415" s="167"/>
      <c r="T415" s="167"/>
      <c r="U415" s="166">
        <f t="shared" si="1707"/>
        <v>48000</v>
      </c>
      <c r="V415" s="262">
        <f t="shared" si="1516"/>
        <v>24000</v>
      </c>
      <c r="W415" s="167">
        <v>24000</v>
      </c>
      <c r="X415" s="167"/>
      <c r="Y415" s="262">
        <f t="shared" si="1517"/>
        <v>0</v>
      </c>
      <c r="Z415" s="167">
        <v>0</v>
      </c>
      <c r="AA415" s="167"/>
      <c r="AB415" s="262">
        <f t="shared" si="1518"/>
        <v>24000</v>
      </c>
      <c r="AC415" s="167">
        <v>24000</v>
      </c>
      <c r="AD415" s="167"/>
      <c r="AE415" s="262">
        <f t="shared" si="1519"/>
        <v>0</v>
      </c>
      <c r="AF415" s="167"/>
      <c r="AG415" s="167"/>
      <c r="AH415" s="166">
        <f t="shared" si="1520"/>
        <v>0</v>
      </c>
      <c r="AI415" s="262">
        <f t="shared" si="1521"/>
        <v>0</v>
      </c>
      <c r="AJ415" s="167"/>
      <c r="AK415" s="167"/>
      <c r="AL415" s="166">
        <f t="shared" si="1522"/>
        <v>24000</v>
      </c>
      <c r="AM415" s="262">
        <f t="shared" si="1523"/>
        <v>24000</v>
      </c>
      <c r="AN415" s="167">
        <v>24000</v>
      </c>
      <c r="AO415" s="167"/>
      <c r="AP415" s="262">
        <f t="shared" si="1524"/>
        <v>0</v>
      </c>
      <c r="AQ415" s="167">
        <v>0</v>
      </c>
      <c r="AR415" s="167"/>
      <c r="AS415" s="262">
        <f t="shared" si="1525"/>
        <v>0</v>
      </c>
      <c r="AT415" s="167"/>
      <c r="AU415" s="167"/>
      <c r="AV415" s="166">
        <f t="shared" si="1786"/>
        <v>176000</v>
      </c>
      <c r="AW415" s="262">
        <f t="shared" si="1526"/>
        <v>176000</v>
      </c>
      <c r="AX415" s="167">
        <v>176000</v>
      </c>
      <c r="AY415" s="167"/>
      <c r="AZ415" s="166">
        <f t="shared" si="1527"/>
        <v>66000</v>
      </c>
      <c r="BA415" s="262">
        <f t="shared" si="1528"/>
        <v>66000</v>
      </c>
      <c r="BB415" s="167">
        <v>66000</v>
      </c>
      <c r="BC415" s="167"/>
    </row>
    <row r="416" spans="1:55" ht="13.8" outlineLevel="1">
      <c r="A416" s="131"/>
      <c r="B416" s="20"/>
      <c r="D416" s="22" t="s">
        <v>490</v>
      </c>
      <c r="E416" s="30" t="s">
        <v>558</v>
      </c>
      <c r="F416" s="22"/>
      <c r="G416" s="30"/>
      <c r="H416" s="164">
        <f t="shared" si="1682"/>
        <v>1012000</v>
      </c>
      <c r="I416" s="268">
        <f t="shared" si="1515"/>
        <v>6000</v>
      </c>
      <c r="J416" s="169">
        <f>SUM(J417:J421)</f>
        <v>6000</v>
      </c>
      <c r="K416" s="169">
        <f>SUM(K417:K421)</f>
        <v>0</v>
      </c>
      <c r="L416" s="504">
        <f>SUM(L417:L421)</f>
        <v>0</v>
      </c>
      <c r="M416" s="504">
        <f>SUM(M417:M421)</f>
        <v>0</v>
      </c>
      <c r="N416" s="166">
        <f t="shared" si="1819"/>
        <v>64000</v>
      </c>
      <c r="O416" s="262">
        <f t="shared" si="1820"/>
        <v>12000</v>
      </c>
      <c r="P416" s="568">
        <f>SUM(P417:P421)</f>
        <v>12000</v>
      </c>
      <c r="Q416" s="568">
        <f>SUM(Q417:Q421)</f>
        <v>0</v>
      </c>
      <c r="R416" s="262">
        <f t="shared" si="1821"/>
        <v>52000</v>
      </c>
      <c r="S416" s="568">
        <f>SUM(S417:S421)</f>
        <v>12000</v>
      </c>
      <c r="T416" s="568">
        <f>SUM(T417:T421)</f>
        <v>40000</v>
      </c>
      <c r="U416" s="166">
        <f t="shared" si="1707"/>
        <v>435000</v>
      </c>
      <c r="V416" s="262">
        <f t="shared" si="1516"/>
        <v>166000</v>
      </c>
      <c r="W416" s="568">
        <f>SUM(W417:W421)</f>
        <v>166000</v>
      </c>
      <c r="X416" s="568">
        <f>SUM(X417:X421)</f>
        <v>0</v>
      </c>
      <c r="Y416" s="262">
        <f t="shared" si="1517"/>
        <v>93000</v>
      </c>
      <c r="Z416" s="568">
        <f t="shared" ref="Z416:AA416" si="1868">SUM(Z417:Z421)</f>
        <v>93000</v>
      </c>
      <c r="AA416" s="568">
        <f t="shared" si="1868"/>
        <v>0</v>
      </c>
      <c r="AB416" s="262">
        <f t="shared" si="1518"/>
        <v>106000</v>
      </c>
      <c r="AC416" s="568">
        <f t="shared" ref="AC416:AD416" si="1869">SUM(AC417:AC421)</f>
        <v>106000</v>
      </c>
      <c r="AD416" s="568">
        <f t="shared" si="1869"/>
        <v>0</v>
      </c>
      <c r="AE416" s="262">
        <f t="shared" si="1519"/>
        <v>70000</v>
      </c>
      <c r="AF416" s="568">
        <f t="shared" ref="AF416" si="1870">SUM(AF417:AF421)</f>
        <v>70000</v>
      </c>
      <c r="AG416" s="568">
        <f t="shared" ref="AG416" si="1871">SUM(AG417:AG421)</f>
        <v>0</v>
      </c>
      <c r="AH416" s="166">
        <f t="shared" si="1520"/>
        <v>61000</v>
      </c>
      <c r="AI416" s="262">
        <f t="shared" si="1521"/>
        <v>61000</v>
      </c>
      <c r="AJ416" s="568">
        <f t="shared" ref="AJ416:AK416" si="1872">SUM(AJ417:AJ421)</f>
        <v>61000</v>
      </c>
      <c r="AK416" s="568">
        <f t="shared" si="1872"/>
        <v>0</v>
      </c>
      <c r="AL416" s="166">
        <f t="shared" si="1522"/>
        <v>40000</v>
      </c>
      <c r="AM416" s="262">
        <f t="shared" si="1523"/>
        <v>22000</v>
      </c>
      <c r="AN416" s="568">
        <f t="shared" ref="AN416" si="1873">SUM(AN417:AN421)</f>
        <v>22000</v>
      </c>
      <c r="AO416" s="568">
        <f t="shared" ref="AO416" si="1874">SUM(AO417:AO421)</f>
        <v>0</v>
      </c>
      <c r="AP416" s="262">
        <f t="shared" si="1524"/>
        <v>6000</v>
      </c>
      <c r="AQ416" s="568">
        <f t="shared" ref="AQ416" si="1875">SUM(AQ417:AQ421)</f>
        <v>6000</v>
      </c>
      <c r="AR416" s="568">
        <f t="shared" ref="AR416" si="1876">SUM(AR417:AR421)</f>
        <v>0</v>
      </c>
      <c r="AS416" s="262">
        <f t="shared" si="1525"/>
        <v>12000</v>
      </c>
      <c r="AT416" s="568">
        <f t="shared" ref="AT416:AU416" si="1877">SUM(AT417:AT421)</f>
        <v>12000</v>
      </c>
      <c r="AU416" s="568">
        <f t="shared" si="1877"/>
        <v>0</v>
      </c>
      <c r="AV416" s="166">
        <f t="shared" si="1786"/>
        <v>262000</v>
      </c>
      <c r="AW416" s="262">
        <f t="shared" si="1526"/>
        <v>262000</v>
      </c>
      <c r="AX416" s="568">
        <f t="shared" ref="AX416" si="1878">SUM(AX417:AX421)</f>
        <v>262000</v>
      </c>
      <c r="AY416" s="568">
        <f t="shared" ref="AY416" si="1879">SUM(AY417:AY421)</f>
        <v>0</v>
      </c>
      <c r="AZ416" s="166">
        <f t="shared" si="1527"/>
        <v>144000</v>
      </c>
      <c r="BA416" s="262">
        <f t="shared" si="1528"/>
        <v>144000</v>
      </c>
      <c r="BB416" s="568">
        <f t="shared" ref="BB416" si="1880">SUM(BB417:BB421)</f>
        <v>144000</v>
      </c>
      <c r="BC416" s="568">
        <f t="shared" ref="BC416" si="1881">SUM(BC417:BC421)</f>
        <v>0</v>
      </c>
    </row>
    <row r="417" spans="1:55" ht="13.8" outlineLevel="3">
      <c r="A417" s="131"/>
      <c r="B417" s="20"/>
      <c r="D417" s="19"/>
      <c r="E417" s="63"/>
      <c r="F417" s="136" t="s">
        <v>1061</v>
      </c>
      <c r="G417" s="27" t="s">
        <v>1010</v>
      </c>
      <c r="H417" s="164">
        <f t="shared" si="1682"/>
        <v>0</v>
      </c>
      <c r="I417" s="260">
        <f t="shared" si="1515"/>
        <v>0</v>
      </c>
      <c r="J417" s="167"/>
      <c r="K417" s="264"/>
      <c r="L417" s="264"/>
      <c r="M417" s="264"/>
      <c r="N417" s="166">
        <f t="shared" si="1819"/>
        <v>0</v>
      </c>
      <c r="O417" s="262">
        <f t="shared" si="1820"/>
        <v>0</v>
      </c>
      <c r="P417" s="167">
        <v>0</v>
      </c>
      <c r="Q417" s="167"/>
      <c r="R417" s="262">
        <f t="shared" si="1821"/>
        <v>0</v>
      </c>
      <c r="S417" s="167">
        <v>0</v>
      </c>
      <c r="T417" s="167">
        <v>0</v>
      </c>
      <c r="U417" s="166">
        <f t="shared" si="1707"/>
        <v>0</v>
      </c>
      <c r="V417" s="262">
        <f t="shared" si="1516"/>
        <v>0</v>
      </c>
      <c r="W417" s="167"/>
      <c r="X417" s="167"/>
      <c r="Y417" s="262">
        <f t="shared" si="1517"/>
        <v>0</v>
      </c>
      <c r="Z417" s="167"/>
      <c r="AA417" s="167"/>
      <c r="AB417" s="262">
        <f t="shared" si="1518"/>
        <v>0</v>
      </c>
      <c r="AC417" s="167"/>
      <c r="AD417" s="167"/>
      <c r="AE417" s="262">
        <f t="shared" si="1519"/>
        <v>0</v>
      </c>
      <c r="AF417" s="167"/>
      <c r="AG417" s="167"/>
      <c r="AH417" s="166">
        <f t="shared" si="1520"/>
        <v>0</v>
      </c>
      <c r="AI417" s="262">
        <f t="shared" si="1521"/>
        <v>0</v>
      </c>
      <c r="AJ417" s="167"/>
      <c r="AK417" s="167"/>
      <c r="AL417" s="166">
        <f t="shared" si="1522"/>
        <v>0</v>
      </c>
      <c r="AM417" s="262">
        <f t="shared" si="1523"/>
        <v>0</v>
      </c>
      <c r="AN417" s="167"/>
      <c r="AO417" s="167"/>
      <c r="AP417" s="262">
        <f t="shared" si="1524"/>
        <v>0</v>
      </c>
      <c r="AQ417" s="167"/>
      <c r="AR417" s="167"/>
      <c r="AS417" s="262">
        <f t="shared" si="1525"/>
        <v>0</v>
      </c>
      <c r="AT417" s="167"/>
      <c r="AU417" s="167"/>
      <c r="AV417" s="166">
        <f t="shared" si="1786"/>
        <v>0</v>
      </c>
      <c r="AW417" s="262">
        <f t="shared" si="1526"/>
        <v>0</v>
      </c>
      <c r="AX417" s="167"/>
      <c r="AY417" s="167"/>
      <c r="AZ417" s="166">
        <f t="shared" si="1527"/>
        <v>0</v>
      </c>
      <c r="BA417" s="262">
        <f t="shared" si="1528"/>
        <v>0</v>
      </c>
      <c r="BB417" s="167"/>
      <c r="BC417" s="167"/>
    </row>
    <row r="418" spans="1:55" ht="13.8" outlineLevel="3">
      <c r="A418" s="131"/>
      <c r="B418" s="20"/>
      <c r="D418" s="19"/>
      <c r="E418" s="63"/>
      <c r="F418" s="136" t="s">
        <v>1011</v>
      </c>
      <c r="G418" s="27" t="s">
        <v>786</v>
      </c>
      <c r="H418" s="164">
        <f t="shared" ref="H418" si="1882">SUM(I418,U418,AH418,AL418,AV418,AZ418,N418)</f>
        <v>641000</v>
      </c>
      <c r="I418" s="260">
        <f t="shared" ref="I418" si="1883">SUM(J418:M418)</f>
        <v>1000</v>
      </c>
      <c r="J418" s="167">
        <v>1000</v>
      </c>
      <c r="K418" s="264"/>
      <c r="L418" s="264"/>
      <c r="M418" s="264"/>
      <c r="N418" s="166">
        <f t="shared" si="1819"/>
        <v>0</v>
      </c>
      <c r="O418" s="262">
        <f t="shared" si="1820"/>
        <v>0</v>
      </c>
      <c r="P418" s="167">
        <v>0</v>
      </c>
      <c r="Q418" s="167"/>
      <c r="R418" s="262">
        <f t="shared" si="1821"/>
        <v>0</v>
      </c>
      <c r="S418" s="167">
        <v>0</v>
      </c>
      <c r="T418" s="167">
        <v>0</v>
      </c>
      <c r="U418" s="166">
        <f t="shared" ref="U418" si="1884">SUM(V418,Y418,AB418,AE418)</f>
        <v>329000</v>
      </c>
      <c r="V418" s="262">
        <f t="shared" ref="V418" si="1885">SUM(W418:X418)</f>
        <v>96000</v>
      </c>
      <c r="W418" s="167">
        <v>96000</v>
      </c>
      <c r="X418" s="167"/>
      <c r="Y418" s="262">
        <f t="shared" ref="Y418" si="1886">SUM(Z418:AA418)</f>
        <v>72000</v>
      </c>
      <c r="Z418" s="167">
        <v>72000</v>
      </c>
      <c r="AA418" s="167"/>
      <c r="AB418" s="262">
        <f t="shared" ref="AB418" si="1887">SUM(AC418:AD418)</f>
        <v>101000</v>
      </c>
      <c r="AC418" s="167">
        <v>101000</v>
      </c>
      <c r="AD418" s="167"/>
      <c r="AE418" s="262">
        <f t="shared" ref="AE418" si="1888">SUM(AF418:AG418)</f>
        <v>60000</v>
      </c>
      <c r="AF418" s="167">
        <v>60000</v>
      </c>
      <c r="AG418" s="167"/>
      <c r="AH418" s="166">
        <f t="shared" ref="AH418" si="1889">SUM(AI418)</f>
        <v>54000</v>
      </c>
      <c r="AI418" s="262">
        <f t="shared" ref="AI418" si="1890">SUM(AJ418:AK418)</f>
        <v>54000</v>
      </c>
      <c r="AJ418" s="167">
        <v>54000</v>
      </c>
      <c r="AK418" s="167"/>
      <c r="AL418" s="166">
        <f t="shared" ref="AL418" si="1891">SUM(AM418,AS418,AP418)</f>
        <v>5000</v>
      </c>
      <c r="AM418" s="262">
        <f t="shared" ref="AM418" si="1892">SUM(AN418:AO418)</f>
        <v>2000</v>
      </c>
      <c r="AN418" s="167">
        <v>2000</v>
      </c>
      <c r="AO418" s="167"/>
      <c r="AP418" s="262">
        <f t="shared" ref="AP418" si="1893">SUM(AQ418:AR418)</f>
        <v>3000</v>
      </c>
      <c r="AQ418" s="167">
        <v>3000</v>
      </c>
      <c r="AR418" s="167"/>
      <c r="AS418" s="262">
        <f t="shared" ref="AS418" si="1894">SUM(AT418:AU418)</f>
        <v>0</v>
      </c>
      <c r="AT418" s="167"/>
      <c r="AU418" s="167"/>
      <c r="AV418" s="166">
        <f t="shared" ref="AV418" si="1895">SUM(AW418)</f>
        <v>108000</v>
      </c>
      <c r="AW418" s="262">
        <f t="shared" ref="AW418" si="1896">SUM(AX418:AY418)</f>
        <v>108000</v>
      </c>
      <c r="AX418" s="167">
        <v>108000</v>
      </c>
      <c r="AY418" s="167"/>
      <c r="AZ418" s="166">
        <f t="shared" ref="AZ418" si="1897">SUM(BA418)</f>
        <v>144000</v>
      </c>
      <c r="BA418" s="262">
        <f t="shared" ref="BA418" si="1898">SUM(BB418:BC418)</f>
        <v>144000</v>
      </c>
      <c r="BB418" s="167">
        <v>144000</v>
      </c>
      <c r="BC418" s="167"/>
    </row>
    <row r="419" spans="1:55" ht="13.8" outlineLevel="3">
      <c r="A419" s="131"/>
      <c r="B419" s="20"/>
      <c r="D419" s="19"/>
      <c r="E419" s="63"/>
      <c r="F419" s="136" t="s">
        <v>1012</v>
      </c>
      <c r="G419" s="27" t="s">
        <v>787</v>
      </c>
      <c r="H419" s="164">
        <f t="shared" si="1682"/>
        <v>127000</v>
      </c>
      <c r="I419" s="260">
        <f t="shared" si="1515"/>
        <v>5000</v>
      </c>
      <c r="J419" s="167">
        <v>5000</v>
      </c>
      <c r="K419" s="264"/>
      <c r="L419" s="264"/>
      <c r="M419" s="264"/>
      <c r="N419" s="166">
        <f t="shared" si="1819"/>
        <v>30000</v>
      </c>
      <c r="O419" s="262">
        <f t="shared" si="1820"/>
        <v>10000</v>
      </c>
      <c r="P419" s="167">
        <v>10000</v>
      </c>
      <c r="Q419" s="167"/>
      <c r="R419" s="262">
        <f t="shared" si="1821"/>
        <v>20000</v>
      </c>
      <c r="S419" s="167">
        <v>10000</v>
      </c>
      <c r="T419" s="167">
        <v>10000</v>
      </c>
      <c r="U419" s="166">
        <f t="shared" si="1707"/>
        <v>51000</v>
      </c>
      <c r="V419" s="262">
        <f t="shared" si="1516"/>
        <v>20000</v>
      </c>
      <c r="W419" s="167">
        <v>20000</v>
      </c>
      <c r="X419" s="167"/>
      <c r="Y419" s="262">
        <f t="shared" si="1517"/>
        <v>21000</v>
      </c>
      <c r="Z419" s="167">
        <v>21000</v>
      </c>
      <c r="AA419" s="167"/>
      <c r="AB419" s="262">
        <f t="shared" si="1518"/>
        <v>5000</v>
      </c>
      <c r="AC419" s="167">
        <v>5000</v>
      </c>
      <c r="AD419" s="167"/>
      <c r="AE419" s="262">
        <f t="shared" si="1519"/>
        <v>5000</v>
      </c>
      <c r="AF419" s="167">
        <v>5000</v>
      </c>
      <c r="AG419" s="167"/>
      <c r="AH419" s="166">
        <f t="shared" si="1520"/>
        <v>5000</v>
      </c>
      <c r="AI419" s="262">
        <f t="shared" si="1521"/>
        <v>5000</v>
      </c>
      <c r="AJ419" s="167">
        <v>5000</v>
      </c>
      <c r="AK419" s="167"/>
      <c r="AL419" s="166">
        <f t="shared" si="1522"/>
        <v>32000</v>
      </c>
      <c r="AM419" s="262">
        <f t="shared" si="1523"/>
        <v>20000</v>
      </c>
      <c r="AN419" s="167">
        <v>20000</v>
      </c>
      <c r="AO419" s="167"/>
      <c r="AP419" s="262">
        <f t="shared" si="1524"/>
        <v>2000</v>
      </c>
      <c r="AQ419" s="167">
        <v>2000</v>
      </c>
      <c r="AR419" s="167"/>
      <c r="AS419" s="262">
        <f t="shared" si="1525"/>
        <v>10000</v>
      </c>
      <c r="AT419" s="167">
        <v>10000</v>
      </c>
      <c r="AU419" s="167"/>
      <c r="AV419" s="166">
        <f t="shared" si="1786"/>
        <v>4000</v>
      </c>
      <c r="AW419" s="262">
        <f t="shared" si="1526"/>
        <v>4000</v>
      </c>
      <c r="AX419" s="167">
        <v>4000</v>
      </c>
      <c r="AY419" s="167"/>
      <c r="AZ419" s="166">
        <f t="shared" si="1527"/>
        <v>0</v>
      </c>
      <c r="BA419" s="262">
        <f t="shared" si="1528"/>
        <v>0</v>
      </c>
      <c r="BB419" s="167"/>
      <c r="BC419" s="167"/>
    </row>
    <row r="420" spans="1:55" s="398" customFormat="1" ht="13.8" outlineLevel="3">
      <c r="A420" s="399"/>
      <c r="B420" s="400"/>
      <c r="D420" s="401"/>
      <c r="E420" s="402"/>
      <c r="F420" s="385" t="s">
        <v>1013</v>
      </c>
      <c r="G420" s="378" t="s">
        <v>933</v>
      </c>
      <c r="H420" s="164">
        <f t="shared" si="1682"/>
        <v>1000</v>
      </c>
      <c r="I420" s="260">
        <f t="shared" ref="I420" si="1899">SUM(J420:M420)</f>
        <v>0</v>
      </c>
      <c r="J420" s="167"/>
      <c r="K420" s="264"/>
      <c r="L420" s="264"/>
      <c r="M420" s="264"/>
      <c r="N420" s="166">
        <f t="shared" si="1819"/>
        <v>0</v>
      </c>
      <c r="O420" s="262">
        <f t="shared" si="1820"/>
        <v>0</v>
      </c>
      <c r="P420" s="167">
        <v>0</v>
      </c>
      <c r="Q420" s="167"/>
      <c r="R420" s="262">
        <f t="shared" si="1821"/>
        <v>0</v>
      </c>
      <c r="S420" s="167">
        <v>0</v>
      </c>
      <c r="T420" s="167">
        <v>0</v>
      </c>
      <c r="U420" s="166">
        <f t="shared" si="1707"/>
        <v>0</v>
      </c>
      <c r="V420" s="262">
        <f t="shared" ref="V420" si="1900">SUM(W420:X420)</f>
        <v>0</v>
      </c>
      <c r="W420" s="167">
        <v>0</v>
      </c>
      <c r="X420" s="167"/>
      <c r="Y420" s="262">
        <f t="shared" ref="Y420" si="1901">SUM(Z420:AA420)</f>
        <v>0</v>
      </c>
      <c r="Z420" s="167">
        <v>0</v>
      </c>
      <c r="AA420" s="167"/>
      <c r="AB420" s="262">
        <f t="shared" ref="AB420" si="1902">SUM(AC420:AD420)</f>
        <v>0</v>
      </c>
      <c r="AC420" s="167">
        <v>0</v>
      </c>
      <c r="AD420" s="167"/>
      <c r="AE420" s="262">
        <f t="shared" ref="AE420" si="1903">SUM(AF420:AG420)</f>
        <v>0</v>
      </c>
      <c r="AF420" s="167"/>
      <c r="AG420" s="167"/>
      <c r="AH420" s="166">
        <f t="shared" ref="AH420" si="1904">SUM(AI420)</f>
        <v>0</v>
      </c>
      <c r="AI420" s="262">
        <f t="shared" ref="AI420" si="1905">SUM(AJ420:AK420)</f>
        <v>0</v>
      </c>
      <c r="AJ420" s="167">
        <v>0</v>
      </c>
      <c r="AK420" s="167"/>
      <c r="AL420" s="166">
        <f t="shared" ref="AL420" si="1906">SUM(AM420,AS420,AP420)</f>
        <v>1000</v>
      </c>
      <c r="AM420" s="262">
        <f t="shared" ref="AM420" si="1907">SUM(AN420:AO420)</f>
        <v>0</v>
      </c>
      <c r="AN420" s="167">
        <v>0</v>
      </c>
      <c r="AO420" s="167"/>
      <c r="AP420" s="262">
        <f t="shared" ref="AP420" si="1908">SUM(AQ420:AR420)</f>
        <v>1000</v>
      </c>
      <c r="AQ420" s="167">
        <v>1000</v>
      </c>
      <c r="AR420" s="167"/>
      <c r="AS420" s="262">
        <f t="shared" ref="AS420" si="1909">SUM(AT420:AU420)</f>
        <v>0</v>
      </c>
      <c r="AT420" s="167"/>
      <c r="AU420" s="167"/>
      <c r="AV420" s="166">
        <f t="shared" ref="AV420" si="1910">SUM(AW420)</f>
        <v>0</v>
      </c>
      <c r="AW420" s="262">
        <f t="shared" ref="AW420" si="1911">SUM(AX420:AY420)</f>
        <v>0</v>
      </c>
      <c r="AX420" s="167"/>
      <c r="AY420" s="167"/>
      <c r="AZ420" s="166">
        <f t="shared" ref="AZ420" si="1912">SUM(BA420)</f>
        <v>0</v>
      </c>
      <c r="BA420" s="262">
        <f t="shared" ref="BA420" si="1913">SUM(BB420:BC420)</f>
        <v>0</v>
      </c>
      <c r="BB420" s="167"/>
      <c r="BC420" s="167"/>
    </row>
    <row r="421" spans="1:55" ht="13.8" outlineLevel="3">
      <c r="A421" s="131"/>
      <c r="B421" s="20"/>
      <c r="D421" s="19"/>
      <c r="E421" s="63"/>
      <c r="F421" s="136" t="s">
        <v>685</v>
      </c>
      <c r="G421" s="27" t="s">
        <v>689</v>
      </c>
      <c r="H421" s="164">
        <f t="shared" si="1682"/>
        <v>243000</v>
      </c>
      <c r="I421" s="260">
        <f t="shared" si="1515"/>
        <v>0</v>
      </c>
      <c r="J421" s="167"/>
      <c r="K421" s="264"/>
      <c r="L421" s="264"/>
      <c r="M421" s="264"/>
      <c r="N421" s="166">
        <f t="shared" si="1819"/>
        <v>34000</v>
      </c>
      <c r="O421" s="262">
        <f t="shared" si="1820"/>
        <v>2000</v>
      </c>
      <c r="P421" s="167">
        <v>2000</v>
      </c>
      <c r="Q421" s="167"/>
      <c r="R421" s="262">
        <f t="shared" si="1821"/>
        <v>32000</v>
      </c>
      <c r="S421" s="167">
        <v>2000</v>
      </c>
      <c r="T421" s="167">
        <v>30000</v>
      </c>
      <c r="U421" s="166">
        <f t="shared" si="1707"/>
        <v>55000</v>
      </c>
      <c r="V421" s="262">
        <f t="shared" si="1516"/>
        <v>50000</v>
      </c>
      <c r="W421" s="167">
        <v>50000</v>
      </c>
      <c r="X421" s="167"/>
      <c r="Y421" s="262">
        <f t="shared" si="1517"/>
        <v>0</v>
      </c>
      <c r="Z421" s="167"/>
      <c r="AA421" s="167"/>
      <c r="AB421" s="262">
        <f t="shared" si="1518"/>
        <v>0</v>
      </c>
      <c r="AC421" s="167">
        <v>0</v>
      </c>
      <c r="AD421" s="167"/>
      <c r="AE421" s="262">
        <f t="shared" si="1519"/>
        <v>5000</v>
      </c>
      <c r="AF421" s="167">
        <v>5000</v>
      </c>
      <c r="AG421" s="167"/>
      <c r="AH421" s="166">
        <f t="shared" si="1520"/>
        <v>2000</v>
      </c>
      <c r="AI421" s="262">
        <f t="shared" si="1521"/>
        <v>2000</v>
      </c>
      <c r="AJ421" s="167">
        <v>2000</v>
      </c>
      <c r="AK421" s="167"/>
      <c r="AL421" s="166">
        <f t="shared" si="1522"/>
        <v>2000</v>
      </c>
      <c r="AM421" s="262">
        <f t="shared" si="1523"/>
        <v>0</v>
      </c>
      <c r="AN421" s="167">
        <v>0</v>
      </c>
      <c r="AO421" s="167"/>
      <c r="AP421" s="262">
        <f t="shared" si="1524"/>
        <v>0</v>
      </c>
      <c r="AQ421" s="167">
        <v>0</v>
      </c>
      <c r="AR421" s="167"/>
      <c r="AS421" s="262">
        <f t="shared" si="1525"/>
        <v>2000</v>
      </c>
      <c r="AT421" s="167">
        <v>2000</v>
      </c>
      <c r="AU421" s="167"/>
      <c r="AV421" s="166">
        <f t="shared" si="1786"/>
        <v>150000</v>
      </c>
      <c r="AW421" s="262">
        <f t="shared" si="1526"/>
        <v>150000</v>
      </c>
      <c r="AX421" s="167">
        <v>150000</v>
      </c>
      <c r="AY421" s="167"/>
      <c r="AZ421" s="166">
        <f t="shared" si="1527"/>
        <v>0</v>
      </c>
      <c r="BA421" s="262">
        <f t="shared" si="1528"/>
        <v>0</v>
      </c>
      <c r="BB421" s="167"/>
      <c r="BC421" s="167"/>
    </row>
    <row r="422" spans="1:55" ht="13.8" outlineLevel="1">
      <c r="A422" s="131"/>
      <c r="B422" s="20"/>
      <c r="D422" s="22" t="s">
        <v>491</v>
      </c>
      <c r="E422" s="30" t="s">
        <v>559</v>
      </c>
      <c r="F422" s="22"/>
      <c r="G422" s="30"/>
      <c r="H422" s="164">
        <f t="shared" si="1682"/>
        <v>420000</v>
      </c>
      <c r="I422" s="268">
        <f t="shared" si="1515"/>
        <v>18000</v>
      </c>
      <c r="J422" s="169">
        <f>SUM(J423:J426)</f>
        <v>18000</v>
      </c>
      <c r="K422" s="169">
        <f>SUM(K423:K426)</f>
        <v>0</v>
      </c>
      <c r="L422" s="504">
        <f>SUM(L423:L426)</f>
        <v>0</v>
      </c>
      <c r="M422" s="504">
        <f>SUM(M423:M426)</f>
        <v>0</v>
      </c>
      <c r="N422" s="166">
        <f t="shared" si="1819"/>
        <v>58000</v>
      </c>
      <c r="O422" s="262">
        <f t="shared" si="1820"/>
        <v>29000</v>
      </c>
      <c r="P422" s="568">
        <f>SUM(P423:P426)</f>
        <v>29000</v>
      </c>
      <c r="Q422" s="568">
        <f>SUM(Q423:Q426)</f>
        <v>0</v>
      </c>
      <c r="R422" s="262">
        <f t="shared" si="1821"/>
        <v>29000</v>
      </c>
      <c r="S422" s="568">
        <f>SUM(S423:S426)</f>
        <v>29000</v>
      </c>
      <c r="T422" s="568">
        <f>SUM(T423:T426)</f>
        <v>0</v>
      </c>
      <c r="U422" s="166">
        <f t="shared" si="1707"/>
        <v>153000</v>
      </c>
      <c r="V422" s="262">
        <f t="shared" si="1516"/>
        <v>50000</v>
      </c>
      <c r="W422" s="568">
        <f>SUM(W423:W426)</f>
        <v>50000</v>
      </c>
      <c r="X422" s="568">
        <f>SUM(X423:X426)</f>
        <v>0</v>
      </c>
      <c r="Y422" s="262">
        <f t="shared" si="1517"/>
        <v>31000</v>
      </c>
      <c r="Z422" s="568">
        <f t="shared" ref="Z422:AA422" si="1914">SUM(Z423:Z426)</f>
        <v>31000</v>
      </c>
      <c r="AA422" s="568">
        <f t="shared" si="1914"/>
        <v>0</v>
      </c>
      <c r="AB422" s="262">
        <f t="shared" si="1518"/>
        <v>32000</v>
      </c>
      <c r="AC422" s="568">
        <f t="shared" ref="AC422:AD422" si="1915">SUM(AC423:AC426)</f>
        <v>32000</v>
      </c>
      <c r="AD422" s="568">
        <f t="shared" si="1915"/>
        <v>0</v>
      </c>
      <c r="AE422" s="262">
        <f t="shared" si="1519"/>
        <v>40000</v>
      </c>
      <c r="AF422" s="568">
        <f t="shared" ref="AF422:AG422" si="1916">SUM(AF423:AF426)</f>
        <v>40000</v>
      </c>
      <c r="AG422" s="568">
        <f t="shared" si="1916"/>
        <v>0</v>
      </c>
      <c r="AH422" s="166">
        <f t="shared" si="1520"/>
        <v>25000</v>
      </c>
      <c r="AI422" s="262">
        <f t="shared" si="1521"/>
        <v>25000</v>
      </c>
      <c r="AJ422" s="568">
        <f t="shared" ref="AJ422:AK422" si="1917">SUM(AJ423:AJ426)</f>
        <v>25000</v>
      </c>
      <c r="AK422" s="568">
        <f t="shared" si="1917"/>
        <v>0</v>
      </c>
      <c r="AL422" s="166">
        <f t="shared" si="1522"/>
        <v>98000</v>
      </c>
      <c r="AM422" s="262">
        <f t="shared" si="1523"/>
        <v>44000</v>
      </c>
      <c r="AN422" s="568">
        <f t="shared" ref="AN422" si="1918">SUM(AN423:AN426)</f>
        <v>44000</v>
      </c>
      <c r="AO422" s="568">
        <f t="shared" ref="AO422" si="1919">SUM(AO423:AO426)</f>
        <v>0</v>
      </c>
      <c r="AP422" s="262">
        <f t="shared" si="1524"/>
        <v>20000</v>
      </c>
      <c r="AQ422" s="568">
        <f t="shared" ref="AQ422" si="1920">SUM(AQ423:AQ426)</f>
        <v>20000</v>
      </c>
      <c r="AR422" s="568">
        <f t="shared" ref="AR422" si="1921">SUM(AR423:AR426)</f>
        <v>0</v>
      </c>
      <c r="AS422" s="262">
        <f t="shared" si="1525"/>
        <v>34000</v>
      </c>
      <c r="AT422" s="568">
        <f t="shared" ref="AT422:AU422" si="1922">SUM(AT423:AT426)</f>
        <v>34000</v>
      </c>
      <c r="AU422" s="568">
        <f t="shared" si="1922"/>
        <v>0</v>
      </c>
      <c r="AV422" s="166">
        <f t="shared" si="1786"/>
        <v>26000</v>
      </c>
      <c r="AW422" s="262">
        <f t="shared" si="1526"/>
        <v>26000</v>
      </c>
      <c r="AX422" s="568">
        <f t="shared" ref="AX422" si="1923">SUM(AX423:AX426)</f>
        <v>26000</v>
      </c>
      <c r="AY422" s="568">
        <f t="shared" ref="AY422" si="1924">SUM(AY423:AY426)</f>
        <v>0</v>
      </c>
      <c r="AZ422" s="166">
        <f t="shared" si="1527"/>
        <v>42000</v>
      </c>
      <c r="BA422" s="262">
        <f t="shared" si="1528"/>
        <v>42000</v>
      </c>
      <c r="BB422" s="568">
        <f t="shared" ref="BB422" si="1925">SUM(BB423:BB426)</f>
        <v>42000</v>
      </c>
      <c r="BC422" s="568">
        <f t="shared" ref="BC422" si="1926">SUM(BC423:BC426)</f>
        <v>0</v>
      </c>
    </row>
    <row r="423" spans="1:55" ht="13.8" outlineLevel="3">
      <c r="A423" s="131"/>
      <c r="B423" s="20"/>
      <c r="D423" s="19"/>
      <c r="E423" s="63"/>
      <c r="F423" s="136" t="s">
        <v>1061</v>
      </c>
      <c r="G423" s="27" t="s">
        <v>1010</v>
      </c>
      <c r="H423" s="164">
        <f t="shared" si="1682"/>
        <v>0</v>
      </c>
      <c r="I423" s="260">
        <f t="shared" si="1515"/>
        <v>0</v>
      </c>
      <c r="J423" s="167"/>
      <c r="K423" s="264"/>
      <c r="L423" s="264"/>
      <c r="M423" s="264"/>
      <c r="N423" s="166">
        <f t="shared" si="1819"/>
        <v>0</v>
      </c>
      <c r="O423" s="262">
        <f t="shared" si="1820"/>
        <v>0</v>
      </c>
      <c r="P423" s="167"/>
      <c r="Q423" s="167"/>
      <c r="R423" s="262">
        <f t="shared" si="1821"/>
        <v>0</v>
      </c>
      <c r="S423" s="167"/>
      <c r="T423" s="167"/>
      <c r="U423" s="166">
        <f t="shared" si="1707"/>
        <v>0</v>
      </c>
      <c r="V423" s="262">
        <f t="shared" si="1516"/>
        <v>0</v>
      </c>
      <c r="W423" s="167"/>
      <c r="X423" s="167"/>
      <c r="Y423" s="262">
        <f t="shared" si="1517"/>
        <v>0</v>
      </c>
      <c r="Z423" s="167"/>
      <c r="AA423" s="167"/>
      <c r="AB423" s="262">
        <f t="shared" si="1518"/>
        <v>0</v>
      </c>
      <c r="AC423" s="167"/>
      <c r="AD423" s="167"/>
      <c r="AE423" s="262">
        <f t="shared" si="1519"/>
        <v>0</v>
      </c>
      <c r="AF423" s="167"/>
      <c r="AG423" s="167"/>
      <c r="AH423" s="166">
        <f t="shared" si="1520"/>
        <v>0</v>
      </c>
      <c r="AI423" s="262">
        <f t="shared" si="1521"/>
        <v>0</v>
      </c>
      <c r="AJ423" s="167"/>
      <c r="AK423" s="167"/>
      <c r="AL423" s="166">
        <f t="shared" si="1522"/>
        <v>0</v>
      </c>
      <c r="AM423" s="262">
        <f t="shared" si="1523"/>
        <v>0</v>
      </c>
      <c r="AN423" s="167"/>
      <c r="AO423" s="167"/>
      <c r="AP423" s="262">
        <f t="shared" si="1524"/>
        <v>0</v>
      </c>
      <c r="AQ423" s="167"/>
      <c r="AR423" s="167"/>
      <c r="AS423" s="262">
        <f t="shared" si="1525"/>
        <v>0</v>
      </c>
      <c r="AT423" s="167"/>
      <c r="AU423" s="167"/>
      <c r="AV423" s="166">
        <f t="shared" si="1786"/>
        <v>0</v>
      </c>
      <c r="AW423" s="262">
        <f t="shared" si="1526"/>
        <v>0</v>
      </c>
      <c r="AX423" s="167"/>
      <c r="AY423" s="167"/>
      <c r="AZ423" s="166">
        <f t="shared" si="1527"/>
        <v>0</v>
      </c>
      <c r="BA423" s="262">
        <f t="shared" si="1528"/>
        <v>0</v>
      </c>
      <c r="BB423" s="167"/>
      <c r="BC423" s="167"/>
    </row>
    <row r="424" spans="1:55" ht="13.8" outlineLevel="3">
      <c r="A424" s="131"/>
      <c r="B424" s="20"/>
      <c r="D424" s="19"/>
      <c r="E424" s="63"/>
      <c r="F424" s="136" t="s">
        <v>1067</v>
      </c>
      <c r="G424" s="27" t="s">
        <v>1068</v>
      </c>
      <c r="H424" s="164">
        <f t="shared" si="1682"/>
        <v>0</v>
      </c>
      <c r="I424" s="260">
        <f t="shared" si="1515"/>
        <v>0</v>
      </c>
      <c r="J424" s="167"/>
      <c r="K424" s="264"/>
      <c r="L424" s="264"/>
      <c r="M424" s="264"/>
      <c r="N424" s="166">
        <f t="shared" si="1819"/>
        <v>0</v>
      </c>
      <c r="O424" s="262">
        <f t="shared" si="1820"/>
        <v>0</v>
      </c>
      <c r="P424" s="167"/>
      <c r="Q424" s="167"/>
      <c r="R424" s="262">
        <f t="shared" si="1821"/>
        <v>0</v>
      </c>
      <c r="S424" s="167"/>
      <c r="T424" s="167"/>
      <c r="U424" s="166">
        <f t="shared" si="1707"/>
        <v>0</v>
      </c>
      <c r="V424" s="262">
        <f t="shared" si="1516"/>
        <v>0</v>
      </c>
      <c r="W424" s="167"/>
      <c r="X424" s="167"/>
      <c r="Y424" s="262">
        <f t="shared" si="1517"/>
        <v>0</v>
      </c>
      <c r="Z424" s="167"/>
      <c r="AA424" s="167"/>
      <c r="AB424" s="262">
        <f t="shared" si="1518"/>
        <v>0</v>
      </c>
      <c r="AC424" s="167"/>
      <c r="AD424" s="167"/>
      <c r="AE424" s="262">
        <f t="shared" si="1519"/>
        <v>0</v>
      </c>
      <c r="AF424" s="167"/>
      <c r="AG424" s="167"/>
      <c r="AH424" s="166">
        <f t="shared" si="1520"/>
        <v>0</v>
      </c>
      <c r="AI424" s="262">
        <f t="shared" si="1521"/>
        <v>0</v>
      </c>
      <c r="AJ424" s="167"/>
      <c r="AK424" s="167"/>
      <c r="AL424" s="166">
        <f t="shared" si="1522"/>
        <v>0</v>
      </c>
      <c r="AM424" s="262">
        <f t="shared" si="1523"/>
        <v>0</v>
      </c>
      <c r="AN424" s="167"/>
      <c r="AO424" s="167"/>
      <c r="AP424" s="262">
        <f t="shared" si="1524"/>
        <v>0</v>
      </c>
      <c r="AQ424" s="167"/>
      <c r="AR424" s="167"/>
      <c r="AS424" s="262">
        <f t="shared" si="1525"/>
        <v>0</v>
      </c>
      <c r="AT424" s="167"/>
      <c r="AU424" s="167"/>
      <c r="AV424" s="166">
        <f t="shared" si="1786"/>
        <v>0</v>
      </c>
      <c r="AW424" s="262">
        <f t="shared" si="1526"/>
        <v>0</v>
      </c>
      <c r="AX424" s="167"/>
      <c r="AY424" s="167"/>
      <c r="AZ424" s="166">
        <f t="shared" si="1527"/>
        <v>0</v>
      </c>
      <c r="BA424" s="262">
        <f t="shared" si="1528"/>
        <v>0</v>
      </c>
      <c r="BB424" s="167"/>
      <c r="BC424" s="167"/>
    </row>
    <row r="425" spans="1:55" ht="13.8" outlineLevel="3">
      <c r="A425" s="131"/>
      <c r="B425" s="20"/>
      <c r="D425" s="19"/>
      <c r="E425" s="63"/>
      <c r="F425" s="136" t="s">
        <v>1055</v>
      </c>
      <c r="G425" s="27" t="s">
        <v>1069</v>
      </c>
      <c r="H425" s="164">
        <f t="shared" ref="H425" si="1927">SUM(I425,U425,AH425,AL425,AV425,AZ425,N425)</f>
        <v>186000</v>
      </c>
      <c r="I425" s="260">
        <f t="shared" ref="I425" si="1928">SUM(J425:M425)</f>
        <v>9000</v>
      </c>
      <c r="J425" s="167">
        <v>9000</v>
      </c>
      <c r="K425" s="264"/>
      <c r="L425" s="264"/>
      <c r="M425" s="264"/>
      <c r="N425" s="166">
        <f t="shared" si="1819"/>
        <v>28000</v>
      </c>
      <c r="O425" s="262">
        <f t="shared" si="1820"/>
        <v>14000</v>
      </c>
      <c r="P425" s="167">
        <v>14000</v>
      </c>
      <c r="Q425" s="167"/>
      <c r="R425" s="262">
        <f t="shared" si="1821"/>
        <v>14000</v>
      </c>
      <c r="S425" s="167">
        <v>14000</v>
      </c>
      <c r="T425" s="167"/>
      <c r="U425" s="166">
        <f t="shared" ref="U425" si="1929">SUM(V425,Y425,AB425,AE425)</f>
        <v>69000</v>
      </c>
      <c r="V425" s="262">
        <f t="shared" ref="V425" si="1930">SUM(W425:X425)</f>
        <v>22000</v>
      </c>
      <c r="W425" s="167">
        <v>22000</v>
      </c>
      <c r="X425" s="167"/>
      <c r="Y425" s="262">
        <f t="shared" ref="Y425" si="1931">SUM(Z425:AA425)</f>
        <v>14000</v>
      </c>
      <c r="Z425" s="167">
        <v>14000</v>
      </c>
      <c r="AA425" s="167"/>
      <c r="AB425" s="262">
        <f t="shared" ref="AB425" si="1932">SUM(AC425:AD425)</f>
        <v>15000</v>
      </c>
      <c r="AC425" s="167">
        <v>15000</v>
      </c>
      <c r="AD425" s="167"/>
      <c r="AE425" s="262">
        <f t="shared" ref="AE425" si="1933">SUM(AF425:AG425)</f>
        <v>18000</v>
      </c>
      <c r="AF425" s="167">
        <v>18000</v>
      </c>
      <c r="AG425" s="167"/>
      <c r="AH425" s="166">
        <f t="shared" ref="AH425" si="1934">SUM(AI425)</f>
        <v>12000</v>
      </c>
      <c r="AI425" s="262">
        <f t="shared" ref="AI425" si="1935">SUM(AJ425:AK425)</f>
        <v>12000</v>
      </c>
      <c r="AJ425" s="167">
        <v>12000</v>
      </c>
      <c r="AK425" s="167"/>
      <c r="AL425" s="166">
        <f t="shared" ref="AL425" si="1936">SUM(AM425,AS425,AP425)</f>
        <v>43000</v>
      </c>
      <c r="AM425" s="262">
        <f t="shared" ref="AM425" si="1937">SUM(AN425:AO425)</f>
        <v>19000</v>
      </c>
      <c r="AN425" s="167">
        <v>19000</v>
      </c>
      <c r="AO425" s="167"/>
      <c r="AP425" s="262">
        <f t="shared" ref="AP425" si="1938">SUM(AQ425:AR425)</f>
        <v>9000</v>
      </c>
      <c r="AQ425" s="167">
        <v>9000</v>
      </c>
      <c r="AR425" s="167"/>
      <c r="AS425" s="262">
        <f t="shared" ref="AS425" si="1939">SUM(AT425:AU425)</f>
        <v>15000</v>
      </c>
      <c r="AT425" s="167">
        <v>15000</v>
      </c>
      <c r="AU425" s="167"/>
      <c r="AV425" s="166">
        <f t="shared" ref="AV425" si="1940">SUM(AW425)</f>
        <v>11000</v>
      </c>
      <c r="AW425" s="262">
        <f t="shared" ref="AW425" si="1941">SUM(AX425:AY425)</f>
        <v>11000</v>
      </c>
      <c r="AX425" s="167">
        <v>11000</v>
      </c>
      <c r="AY425" s="167"/>
      <c r="AZ425" s="166">
        <f t="shared" ref="AZ425" si="1942">SUM(BA425)</f>
        <v>14000</v>
      </c>
      <c r="BA425" s="262">
        <f t="shared" ref="BA425" si="1943">SUM(BB425:BC425)</f>
        <v>14000</v>
      </c>
      <c r="BB425" s="167">
        <v>14000</v>
      </c>
      <c r="BC425" s="167"/>
    </row>
    <row r="426" spans="1:55" ht="13.8" outlineLevel="3">
      <c r="A426" s="131"/>
      <c r="B426" s="20"/>
      <c r="D426" s="19"/>
      <c r="E426" s="63"/>
      <c r="F426" s="136" t="s">
        <v>685</v>
      </c>
      <c r="G426" s="27" t="s">
        <v>689</v>
      </c>
      <c r="H426" s="164">
        <f t="shared" si="1682"/>
        <v>234000</v>
      </c>
      <c r="I426" s="260">
        <f t="shared" si="1515"/>
        <v>9000</v>
      </c>
      <c r="J426" s="167">
        <v>9000</v>
      </c>
      <c r="K426" s="264"/>
      <c r="L426" s="264"/>
      <c r="M426" s="264"/>
      <c r="N426" s="166">
        <f t="shared" si="1819"/>
        <v>30000</v>
      </c>
      <c r="O426" s="262">
        <f t="shared" si="1820"/>
        <v>15000</v>
      </c>
      <c r="P426" s="167">
        <v>15000</v>
      </c>
      <c r="Q426" s="167"/>
      <c r="R426" s="262">
        <f t="shared" si="1821"/>
        <v>15000</v>
      </c>
      <c r="S426" s="167">
        <v>15000</v>
      </c>
      <c r="T426" s="167"/>
      <c r="U426" s="166">
        <f t="shared" si="1707"/>
        <v>84000</v>
      </c>
      <c r="V426" s="262">
        <f t="shared" si="1516"/>
        <v>28000</v>
      </c>
      <c r="W426" s="167">
        <v>28000</v>
      </c>
      <c r="X426" s="167"/>
      <c r="Y426" s="262">
        <f t="shared" si="1517"/>
        <v>17000</v>
      </c>
      <c r="Z426" s="167">
        <v>17000</v>
      </c>
      <c r="AA426" s="167"/>
      <c r="AB426" s="262">
        <f t="shared" si="1518"/>
        <v>17000</v>
      </c>
      <c r="AC426" s="167">
        <v>17000</v>
      </c>
      <c r="AD426" s="167"/>
      <c r="AE426" s="262">
        <f t="shared" si="1519"/>
        <v>22000</v>
      </c>
      <c r="AF426" s="167">
        <v>22000</v>
      </c>
      <c r="AG426" s="167"/>
      <c r="AH426" s="166">
        <f t="shared" si="1520"/>
        <v>13000</v>
      </c>
      <c r="AI426" s="262">
        <f t="shared" si="1521"/>
        <v>13000</v>
      </c>
      <c r="AJ426" s="167">
        <v>13000</v>
      </c>
      <c r="AK426" s="167"/>
      <c r="AL426" s="166">
        <f t="shared" si="1522"/>
        <v>55000</v>
      </c>
      <c r="AM426" s="262">
        <f t="shared" si="1523"/>
        <v>25000</v>
      </c>
      <c r="AN426" s="167">
        <v>25000</v>
      </c>
      <c r="AO426" s="167"/>
      <c r="AP426" s="262">
        <f t="shared" si="1524"/>
        <v>11000</v>
      </c>
      <c r="AQ426" s="167">
        <v>11000</v>
      </c>
      <c r="AR426" s="167"/>
      <c r="AS426" s="262">
        <f t="shared" si="1525"/>
        <v>19000</v>
      </c>
      <c r="AT426" s="167">
        <v>19000</v>
      </c>
      <c r="AU426" s="167"/>
      <c r="AV426" s="166">
        <f t="shared" si="1786"/>
        <v>15000</v>
      </c>
      <c r="AW426" s="262">
        <f t="shared" si="1526"/>
        <v>15000</v>
      </c>
      <c r="AX426" s="167">
        <v>15000</v>
      </c>
      <c r="AY426" s="167"/>
      <c r="AZ426" s="166">
        <f t="shared" si="1527"/>
        <v>28000</v>
      </c>
      <c r="BA426" s="262">
        <f t="shared" si="1528"/>
        <v>28000</v>
      </c>
      <c r="BB426" s="167">
        <v>28000</v>
      </c>
      <c r="BC426" s="167"/>
    </row>
    <row r="427" spans="1:55" ht="13.8" outlineLevel="1">
      <c r="A427" s="131"/>
      <c r="B427" s="20"/>
      <c r="D427" s="22" t="s">
        <v>492</v>
      </c>
      <c r="E427" s="30" t="s">
        <v>560</v>
      </c>
      <c r="F427" s="22"/>
      <c r="G427" s="30"/>
      <c r="H427" s="164">
        <f t="shared" si="1682"/>
        <v>1641000</v>
      </c>
      <c r="I427" s="268">
        <f t="shared" si="1515"/>
        <v>26000</v>
      </c>
      <c r="J427" s="169">
        <f>SUM(J428:J446)</f>
        <v>26000</v>
      </c>
      <c r="K427" s="169">
        <f>SUM(K428:K446)</f>
        <v>0</v>
      </c>
      <c r="L427" s="504">
        <f>SUM(L428:L446)</f>
        <v>0</v>
      </c>
      <c r="M427" s="504">
        <f>SUM(M428:M446)</f>
        <v>0</v>
      </c>
      <c r="N427" s="166">
        <f t="shared" si="1819"/>
        <v>373000</v>
      </c>
      <c r="O427" s="262">
        <f t="shared" si="1820"/>
        <v>160000</v>
      </c>
      <c r="P427" s="568">
        <f>SUM(P428:P446)</f>
        <v>160000</v>
      </c>
      <c r="Q427" s="568">
        <f>SUM(Q428:Q446)</f>
        <v>0</v>
      </c>
      <c r="R427" s="262">
        <f t="shared" si="1821"/>
        <v>213000</v>
      </c>
      <c r="S427" s="568">
        <f>SUM(S428:S446)</f>
        <v>213000</v>
      </c>
      <c r="T427" s="568">
        <f>SUM(T428:T446)</f>
        <v>0</v>
      </c>
      <c r="U427" s="166">
        <f t="shared" si="1707"/>
        <v>322000</v>
      </c>
      <c r="V427" s="262">
        <f t="shared" si="1516"/>
        <v>90000</v>
      </c>
      <c r="W427" s="568">
        <f>SUM(W428:W446)</f>
        <v>90000</v>
      </c>
      <c r="X427" s="568">
        <f>SUM(X428:X446)</f>
        <v>0</v>
      </c>
      <c r="Y427" s="262">
        <f t="shared" si="1517"/>
        <v>57000</v>
      </c>
      <c r="Z427" s="568">
        <f>SUM(Z428:Z446)</f>
        <v>57000</v>
      </c>
      <c r="AA427" s="568">
        <f>SUM(AA428:AA446)</f>
        <v>0</v>
      </c>
      <c r="AB427" s="262">
        <f t="shared" si="1518"/>
        <v>97000</v>
      </c>
      <c r="AC427" s="568">
        <f>SUM(AC428:AC446)</f>
        <v>97000</v>
      </c>
      <c r="AD427" s="568">
        <f>SUM(AD428:AD446)</f>
        <v>0</v>
      </c>
      <c r="AE427" s="262">
        <f t="shared" si="1519"/>
        <v>78000</v>
      </c>
      <c r="AF427" s="568">
        <f>SUM(AF428:AF446)</f>
        <v>78000</v>
      </c>
      <c r="AG427" s="568">
        <f>SUM(AG428:AG446)</f>
        <v>0</v>
      </c>
      <c r="AH427" s="166">
        <f t="shared" si="1520"/>
        <v>57000</v>
      </c>
      <c r="AI427" s="262">
        <f t="shared" si="1521"/>
        <v>57000</v>
      </c>
      <c r="AJ427" s="568">
        <f>SUM(AJ428:AJ446)</f>
        <v>57000</v>
      </c>
      <c r="AK427" s="568">
        <f>SUM(AK428:AK446)</f>
        <v>0</v>
      </c>
      <c r="AL427" s="166">
        <f t="shared" si="1522"/>
        <v>517000</v>
      </c>
      <c r="AM427" s="262">
        <f t="shared" si="1523"/>
        <v>231000</v>
      </c>
      <c r="AN427" s="568">
        <f>SUM(AN428:AN446)</f>
        <v>231000</v>
      </c>
      <c r="AO427" s="568">
        <f>SUM(AO428:AO446)</f>
        <v>0</v>
      </c>
      <c r="AP427" s="262">
        <f t="shared" si="1524"/>
        <v>143000</v>
      </c>
      <c r="AQ427" s="568">
        <f>SUM(AQ428:AQ446)</f>
        <v>143000</v>
      </c>
      <c r="AR427" s="568">
        <f>SUM(AR428:AR446)</f>
        <v>0</v>
      </c>
      <c r="AS427" s="262">
        <f t="shared" si="1525"/>
        <v>143000</v>
      </c>
      <c r="AT427" s="568">
        <f>SUM(AT428:AT446)</f>
        <v>143000</v>
      </c>
      <c r="AU427" s="568">
        <f>SUM(AU428:AU446)</f>
        <v>0</v>
      </c>
      <c r="AV427" s="166">
        <f t="shared" si="1786"/>
        <v>324000</v>
      </c>
      <c r="AW427" s="262">
        <f t="shared" si="1526"/>
        <v>324000</v>
      </c>
      <c r="AX427" s="568">
        <f>SUM(AX428:AX446)</f>
        <v>324000</v>
      </c>
      <c r="AY427" s="568">
        <f>SUM(AY428:AY446)</f>
        <v>0</v>
      </c>
      <c r="AZ427" s="166">
        <f t="shared" si="1527"/>
        <v>22000</v>
      </c>
      <c r="BA427" s="262">
        <f t="shared" si="1528"/>
        <v>22000</v>
      </c>
      <c r="BB427" s="568">
        <f>SUM(BB428:BB446)</f>
        <v>22000</v>
      </c>
      <c r="BC427" s="568">
        <f>SUM(BC428:BC446)</f>
        <v>0</v>
      </c>
    </row>
    <row r="428" spans="1:55" ht="13.8" outlineLevel="3">
      <c r="A428" s="131"/>
      <c r="B428" s="20"/>
      <c r="D428" s="19"/>
      <c r="E428" s="63"/>
      <c r="F428" s="136" t="s">
        <v>1009</v>
      </c>
      <c r="G428" s="27" t="s">
        <v>1010</v>
      </c>
      <c r="H428" s="164">
        <f t="shared" si="1682"/>
        <v>0</v>
      </c>
      <c r="I428" s="260">
        <f t="shared" si="1515"/>
        <v>0</v>
      </c>
      <c r="J428" s="167"/>
      <c r="K428" s="264"/>
      <c r="L428" s="264"/>
      <c r="M428" s="264"/>
      <c r="N428" s="166">
        <f t="shared" si="1819"/>
        <v>0</v>
      </c>
      <c r="O428" s="262">
        <f t="shared" si="1820"/>
        <v>0</v>
      </c>
      <c r="P428" s="167"/>
      <c r="Q428" s="167"/>
      <c r="R428" s="262">
        <f t="shared" si="1821"/>
        <v>0</v>
      </c>
      <c r="S428" s="167"/>
      <c r="T428" s="167"/>
      <c r="U428" s="166">
        <f t="shared" si="1707"/>
        <v>0</v>
      </c>
      <c r="V428" s="262">
        <f t="shared" si="1516"/>
        <v>0</v>
      </c>
      <c r="W428" s="167"/>
      <c r="X428" s="167"/>
      <c r="Y428" s="262">
        <f t="shared" si="1517"/>
        <v>0</v>
      </c>
      <c r="Z428" s="167"/>
      <c r="AA428" s="167"/>
      <c r="AB428" s="262">
        <f t="shared" si="1518"/>
        <v>0</v>
      </c>
      <c r="AC428" s="167"/>
      <c r="AD428" s="167"/>
      <c r="AE428" s="262">
        <f t="shared" si="1519"/>
        <v>0</v>
      </c>
      <c r="AF428" s="167"/>
      <c r="AG428" s="167"/>
      <c r="AH428" s="166">
        <f t="shared" si="1520"/>
        <v>0</v>
      </c>
      <c r="AI428" s="262">
        <f t="shared" si="1521"/>
        <v>0</v>
      </c>
      <c r="AJ428" s="167"/>
      <c r="AK428" s="167"/>
      <c r="AL428" s="166">
        <f t="shared" si="1522"/>
        <v>0</v>
      </c>
      <c r="AM428" s="262">
        <f t="shared" si="1523"/>
        <v>0</v>
      </c>
      <c r="AN428" s="167"/>
      <c r="AO428" s="167"/>
      <c r="AP428" s="262">
        <f t="shared" si="1524"/>
        <v>0</v>
      </c>
      <c r="AQ428" s="167">
        <v>0</v>
      </c>
      <c r="AR428" s="167"/>
      <c r="AS428" s="262">
        <f t="shared" si="1525"/>
        <v>0</v>
      </c>
      <c r="AT428" s="167"/>
      <c r="AU428" s="167"/>
      <c r="AV428" s="166">
        <f t="shared" si="1786"/>
        <v>0</v>
      </c>
      <c r="AW428" s="262">
        <f t="shared" si="1526"/>
        <v>0</v>
      </c>
      <c r="AX428" s="167"/>
      <c r="AY428" s="167"/>
      <c r="AZ428" s="166">
        <f t="shared" si="1527"/>
        <v>0</v>
      </c>
      <c r="BA428" s="262">
        <f t="shared" si="1528"/>
        <v>0</v>
      </c>
      <c r="BB428" s="167"/>
      <c r="BC428" s="167"/>
    </row>
    <row r="429" spans="1:55" ht="13.8" outlineLevel="3">
      <c r="A429" s="131"/>
      <c r="B429" s="20"/>
      <c r="D429" s="19"/>
      <c r="E429" s="63"/>
      <c r="F429" s="136" t="s">
        <v>1011</v>
      </c>
      <c r="G429" s="27" t="s">
        <v>807</v>
      </c>
      <c r="H429" s="164">
        <f t="shared" ref="H429" si="1944">SUM(I429,U429,AH429,AL429,AV429,AZ429,N429)</f>
        <v>60000</v>
      </c>
      <c r="I429" s="260">
        <f t="shared" ref="I429" si="1945">SUM(J429:M429)</f>
        <v>0</v>
      </c>
      <c r="J429" s="167"/>
      <c r="K429" s="264"/>
      <c r="L429" s="264"/>
      <c r="M429" s="264"/>
      <c r="N429" s="166">
        <f t="shared" si="1819"/>
        <v>0</v>
      </c>
      <c r="O429" s="262">
        <f t="shared" si="1820"/>
        <v>0</v>
      </c>
      <c r="P429" s="167"/>
      <c r="Q429" s="167"/>
      <c r="R429" s="262">
        <f t="shared" si="1821"/>
        <v>0</v>
      </c>
      <c r="S429" s="167"/>
      <c r="T429" s="167"/>
      <c r="U429" s="166">
        <f t="shared" ref="U429" si="1946">SUM(V429,Y429,AB429,AE429)</f>
        <v>60000</v>
      </c>
      <c r="V429" s="262">
        <f t="shared" ref="V429" si="1947">SUM(W429:X429)</f>
        <v>0</v>
      </c>
      <c r="W429" s="167"/>
      <c r="X429" s="167"/>
      <c r="Y429" s="262">
        <f t="shared" ref="Y429" si="1948">SUM(Z429:AA429)</f>
        <v>0</v>
      </c>
      <c r="Z429" s="167"/>
      <c r="AA429" s="167"/>
      <c r="AB429" s="262">
        <f t="shared" ref="AB429" si="1949">SUM(AC429:AD429)</f>
        <v>60000</v>
      </c>
      <c r="AC429" s="167">
        <v>60000</v>
      </c>
      <c r="AD429" s="167"/>
      <c r="AE429" s="262">
        <f t="shared" ref="AE429" si="1950">SUM(AF429:AG429)</f>
        <v>0</v>
      </c>
      <c r="AF429" s="167"/>
      <c r="AG429" s="167"/>
      <c r="AH429" s="166">
        <f t="shared" ref="AH429" si="1951">SUM(AI429)</f>
        <v>0</v>
      </c>
      <c r="AI429" s="262">
        <f t="shared" ref="AI429" si="1952">SUM(AJ429:AK429)</f>
        <v>0</v>
      </c>
      <c r="AJ429" s="167"/>
      <c r="AK429" s="167"/>
      <c r="AL429" s="166">
        <f t="shared" ref="AL429" si="1953">SUM(AM429,AS429,AP429)</f>
        <v>0</v>
      </c>
      <c r="AM429" s="262">
        <f t="shared" ref="AM429" si="1954">SUM(AN429:AO429)</f>
        <v>0</v>
      </c>
      <c r="AN429" s="167"/>
      <c r="AO429" s="167"/>
      <c r="AP429" s="262">
        <f t="shared" ref="AP429" si="1955">SUM(AQ429:AR429)</f>
        <v>0</v>
      </c>
      <c r="AQ429" s="167">
        <v>0</v>
      </c>
      <c r="AR429" s="167"/>
      <c r="AS429" s="262">
        <f t="shared" ref="AS429" si="1956">SUM(AT429:AU429)</f>
        <v>0</v>
      </c>
      <c r="AT429" s="167"/>
      <c r="AU429" s="167"/>
      <c r="AV429" s="166">
        <f t="shared" ref="AV429" si="1957">SUM(AW429)</f>
        <v>0</v>
      </c>
      <c r="AW429" s="262">
        <f t="shared" ref="AW429" si="1958">SUM(AX429:AY429)</f>
        <v>0</v>
      </c>
      <c r="AX429" s="167"/>
      <c r="AY429" s="167"/>
      <c r="AZ429" s="166">
        <f t="shared" ref="AZ429" si="1959">SUM(BA429)</f>
        <v>0</v>
      </c>
      <c r="BA429" s="262">
        <f t="shared" ref="BA429" si="1960">SUM(BB429:BC429)</f>
        <v>0</v>
      </c>
      <c r="BB429" s="167"/>
      <c r="BC429" s="167"/>
    </row>
    <row r="430" spans="1:55" ht="13.8" outlineLevel="3">
      <c r="A430" s="131"/>
      <c r="B430" s="20"/>
      <c r="D430" s="19"/>
      <c r="E430" s="63"/>
      <c r="F430" s="136" t="s">
        <v>1012</v>
      </c>
      <c r="G430" s="27" t="s">
        <v>808</v>
      </c>
      <c r="H430" s="164">
        <f t="shared" si="1682"/>
        <v>0</v>
      </c>
      <c r="I430" s="260">
        <f t="shared" si="1515"/>
        <v>0</v>
      </c>
      <c r="J430" s="167"/>
      <c r="K430" s="264"/>
      <c r="L430" s="264"/>
      <c r="M430" s="264"/>
      <c r="N430" s="166">
        <f t="shared" si="1819"/>
        <v>0</v>
      </c>
      <c r="O430" s="262">
        <f t="shared" si="1820"/>
        <v>0</v>
      </c>
      <c r="P430" s="167"/>
      <c r="Q430" s="167"/>
      <c r="R430" s="262">
        <f t="shared" si="1821"/>
        <v>0</v>
      </c>
      <c r="S430" s="167"/>
      <c r="T430" s="167"/>
      <c r="U430" s="166">
        <f t="shared" si="1707"/>
        <v>0</v>
      </c>
      <c r="V430" s="262">
        <f t="shared" si="1516"/>
        <v>0</v>
      </c>
      <c r="W430" s="167"/>
      <c r="X430" s="167"/>
      <c r="Y430" s="262">
        <f t="shared" si="1517"/>
        <v>0</v>
      </c>
      <c r="Z430" s="167"/>
      <c r="AA430" s="167"/>
      <c r="AB430" s="262">
        <f t="shared" si="1518"/>
        <v>0</v>
      </c>
      <c r="AC430" s="167"/>
      <c r="AD430" s="167"/>
      <c r="AE430" s="262">
        <f t="shared" si="1519"/>
        <v>0</v>
      </c>
      <c r="AF430" s="167"/>
      <c r="AG430" s="167"/>
      <c r="AH430" s="166">
        <f t="shared" si="1520"/>
        <v>0</v>
      </c>
      <c r="AI430" s="262">
        <f t="shared" si="1521"/>
        <v>0</v>
      </c>
      <c r="AJ430" s="167"/>
      <c r="AK430" s="167"/>
      <c r="AL430" s="166">
        <f t="shared" si="1522"/>
        <v>0</v>
      </c>
      <c r="AM430" s="262">
        <f t="shared" si="1523"/>
        <v>0</v>
      </c>
      <c r="AN430" s="167"/>
      <c r="AO430" s="167"/>
      <c r="AP430" s="262">
        <f t="shared" si="1524"/>
        <v>0</v>
      </c>
      <c r="AQ430" s="167">
        <v>0</v>
      </c>
      <c r="AR430" s="167"/>
      <c r="AS430" s="262">
        <f t="shared" si="1525"/>
        <v>0</v>
      </c>
      <c r="AT430" s="167"/>
      <c r="AU430" s="167"/>
      <c r="AV430" s="166">
        <f t="shared" si="1786"/>
        <v>0</v>
      </c>
      <c r="AW430" s="262">
        <f t="shared" si="1526"/>
        <v>0</v>
      </c>
      <c r="AX430" s="167"/>
      <c r="AY430" s="167"/>
      <c r="AZ430" s="166">
        <f t="shared" si="1527"/>
        <v>0</v>
      </c>
      <c r="BA430" s="262">
        <f t="shared" si="1528"/>
        <v>0</v>
      </c>
      <c r="BB430" s="167"/>
      <c r="BC430" s="167"/>
    </row>
    <row r="431" spans="1:55" ht="13.8" outlineLevel="3">
      <c r="A431" s="131"/>
      <c r="B431" s="20"/>
      <c r="D431" s="19"/>
      <c r="E431" s="63"/>
      <c r="F431" s="136" t="s">
        <v>1013</v>
      </c>
      <c r="G431" s="27" t="s">
        <v>776</v>
      </c>
      <c r="H431" s="164">
        <f t="shared" si="1682"/>
        <v>138000</v>
      </c>
      <c r="I431" s="260">
        <f t="shared" si="1515"/>
        <v>14000</v>
      </c>
      <c r="J431" s="167">
        <v>14000</v>
      </c>
      <c r="K431" s="264"/>
      <c r="L431" s="264"/>
      <c r="M431" s="264"/>
      <c r="N431" s="166">
        <f t="shared" si="1819"/>
        <v>0</v>
      </c>
      <c r="O431" s="262">
        <f t="shared" si="1820"/>
        <v>0</v>
      </c>
      <c r="P431" s="167"/>
      <c r="Q431" s="167">
        <v>0</v>
      </c>
      <c r="R431" s="262">
        <f t="shared" si="1821"/>
        <v>0</v>
      </c>
      <c r="S431" s="167">
        <v>0</v>
      </c>
      <c r="T431" s="167">
        <v>0</v>
      </c>
      <c r="U431" s="166">
        <f t="shared" si="1707"/>
        <v>42000</v>
      </c>
      <c r="V431" s="262">
        <f t="shared" si="1516"/>
        <v>21000</v>
      </c>
      <c r="W431" s="167">
        <v>21000</v>
      </c>
      <c r="X431" s="167"/>
      <c r="Y431" s="262">
        <f t="shared" si="1517"/>
        <v>0</v>
      </c>
      <c r="Z431" s="167"/>
      <c r="AA431" s="167"/>
      <c r="AB431" s="262">
        <f t="shared" si="1518"/>
        <v>0</v>
      </c>
      <c r="AC431" s="167"/>
      <c r="AD431" s="167"/>
      <c r="AE431" s="262">
        <f t="shared" si="1519"/>
        <v>21000</v>
      </c>
      <c r="AF431" s="167">
        <v>21000</v>
      </c>
      <c r="AG431" s="167"/>
      <c r="AH431" s="166">
        <f t="shared" si="1520"/>
        <v>0</v>
      </c>
      <c r="AI431" s="262">
        <f t="shared" si="1521"/>
        <v>0</v>
      </c>
      <c r="AJ431" s="167"/>
      <c r="AK431" s="167"/>
      <c r="AL431" s="166">
        <f t="shared" si="1522"/>
        <v>82000</v>
      </c>
      <c r="AM431" s="262">
        <f t="shared" si="1523"/>
        <v>82000</v>
      </c>
      <c r="AN431" s="167">
        <v>82000</v>
      </c>
      <c r="AO431" s="167"/>
      <c r="AP431" s="262">
        <f t="shared" si="1524"/>
        <v>0</v>
      </c>
      <c r="AQ431" s="167"/>
      <c r="AR431" s="167"/>
      <c r="AS431" s="262">
        <f t="shared" si="1525"/>
        <v>0</v>
      </c>
      <c r="AT431" s="167"/>
      <c r="AU431" s="167"/>
      <c r="AV431" s="166">
        <f t="shared" si="1786"/>
        <v>0</v>
      </c>
      <c r="AW431" s="262">
        <f t="shared" si="1526"/>
        <v>0</v>
      </c>
      <c r="AX431" s="167"/>
      <c r="AY431" s="167"/>
      <c r="AZ431" s="166">
        <f t="shared" si="1527"/>
        <v>0</v>
      </c>
      <c r="BA431" s="262">
        <f t="shared" si="1528"/>
        <v>0</v>
      </c>
      <c r="BB431" s="167"/>
      <c r="BC431" s="167"/>
    </row>
    <row r="432" spans="1:55" ht="13.8" outlineLevel="3">
      <c r="A432" s="131"/>
      <c r="B432" s="20"/>
      <c r="D432" s="19"/>
      <c r="E432" s="63"/>
      <c r="F432" s="136" t="s">
        <v>1014</v>
      </c>
      <c r="G432" s="27" t="s">
        <v>779</v>
      </c>
      <c r="H432" s="164">
        <f t="shared" si="1682"/>
        <v>361000</v>
      </c>
      <c r="I432" s="260">
        <f t="shared" si="1515"/>
        <v>0</v>
      </c>
      <c r="J432" s="167"/>
      <c r="K432" s="264"/>
      <c r="L432" s="264"/>
      <c r="M432" s="264"/>
      <c r="N432" s="166">
        <f t="shared" si="1819"/>
        <v>357000</v>
      </c>
      <c r="O432" s="262">
        <f t="shared" si="1820"/>
        <v>153000</v>
      </c>
      <c r="P432" s="167">
        <v>153000</v>
      </c>
      <c r="Q432" s="167"/>
      <c r="R432" s="262">
        <f t="shared" si="1821"/>
        <v>204000</v>
      </c>
      <c r="S432" s="167">
        <v>204000</v>
      </c>
      <c r="T432" s="167"/>
      <c r="U432" s="166">
        <f t="shared" si="1707"/>
        <v>4000</v>
      </c>
      <c r="V432" s="262">
        <f t="shared" si="1516"/>
        <v>0</v>
      </c>
      <c r="W432" s="167">
        <v>0</v>
      </c>
      <c r="X432" s="167"/>
      <c r="Y432" s="262">
        <f t="shared" si="1517"/>
        <v>0</v>
      </c>
      <c r="Z432" s="167"/>
      <c r="AA432" s="167"/>
      <c r="AB432" s="262">
        <f t="shared" si="1518"/>
        <v>4000</v>
      </c>
      <c r="AC432" s="167">
        <v>4000</v>
      </c>
      <c r="AD432" s="167"/>
      <c r="AE432" s="262">
        <f t="shared" si="1519"/>
        <v>0</v>
      </c>
      <c r="AF432" s="167"/>
      <c r="AG432" s="167"/>
      <c r="AH432" s="166">
        <f t="shared" si="1520"/>
        <v>0</v>
      </c>
      <c r="AI432" s="262">
        <f t="shared" si="1521"/>
        <v>0</v>
      </c>
      <c r="AJ432" s="167"/>
      <c r="AK432" s="167"/>
      <c r="AL432" s="166">
        <f t="shared" si="1522"/>
        <v>0</v>
      </c>
      <c r="AM432" s="262">
        <f t="shared" si="1523"/>
        <v>0</v>
      </c>
      <c r="AN432" s="167"/>
      <c r="AO432" s="167"/>
      <c r="AP432" s="262">
        <f t="shared" si="1524"/>
        <v>0</v>
      </c>
      <c r="AQ432" s="167"/>
      <c r="AR432" s="167"/>
      <c r="AS432" s="262">
        <f t="shared" si="1525"/>
        <v>0</v>
      </c>
      <c r="AT432" s="167"/>
      <c r="AU432" s="167"/>
      <c r="AV432" s="166">
        <f t="shared" si="1786"/>
        <v>0</v>
      </c>
      <c r="AW432" s="262">
        <f t="shared" si="1526"/>
        <v>0</v>
      </c>
      <c r="AX432" s="167"/>
      <c r="AY432" s="167"/>
      <c r="AZ432" s="166">
        <f t="shared" si="1527"/>
        <v>0</v>
      </c>
      <c r="BA432" s="262">
        <f t="shared" si="1528"/>
        <v>0</v>
      </c>
      <c r="BB432" s="167"/>
      <c r="BC432" s="167"/>
    </row>
    <row r="433" spans="1:55" s="398" customFormat="1" ht="13.8" outlineLevel="3">
      <c r="A433" s="399"/>
      <c r="B433" s="400"/>
      <c r="D433" s="401"/>
      <c r="E433" s="402"/>
      <c r="F433" s="385" t="s">
        <v>1160</v>
      </c>
      <c r="G433" s="378" t="s">
        <v>934</v>
      </c>
      <c r="H433" s="403">
        <f t="shared" ref="H433" si="1961">SUM(I433,U433,AH433,AL433,AV433,AZ433,N433)</f>
        <v>663000</v>
      </c>
      <c r="I433" s="260">
        <f t="shared" ref="I433" si="1962">SUM(J433:M433)</f>
        <v>0</v>
      </c>
      <c r="J433" s="167"/>
      <c r="K433" s="264"/>
      <c r="L433" s="264"/>
      <c r="M433" s="264"/>
      <c r="N433" s="166">
        <f t="shared" si="1819"/>
        <v>0</v>
      </c>
      <c r="O433" s="262">
        <f t="shared" si="1820"/>
        <v>0</v>
      </c>
      <c r="P433" s="167"/>
      <c r="Q433" s="167"/>
      <c r="R433" s="262">
        <f t="shared" si="1821"/>
        <v>0</v>
      </c>
      <c r="S433" s="167"/>
      <c r="T433" s="167"/>
      <c r="U433" s="166">
        <f t="shared" ref="U433" si="1963">SUM(V433,Y433,AB433,AE433)</f>
        <v>0</v>
      </c>
      <c r="V433" s="262">
        <f t="shared" ref="V433" si="1964">SUM(W433:X433)</f>
        <v>0</v>
      </c>
      <c r="W433" s="167"/>
      <c r="X433" s="167"/>
      <c r="Y433" s="262">
        <f t="shared" ref="Y433" si="1965">SUM(Z433:AA433)</f>
        <v>0</v>
      </c>
      <c r="Z433" s="167"/>
      <c r="AA433" s="167"/>
      <c r="AB433" s="262">
        <f t="shared" ref="AB433" si="1966">SUM(AC433:AD433)</f>
        <v>0</v>
      </c>
      <c r="AC433" s="167"/>
      <c r="AD433" s="167"/>
      <c r="AE433" s="262">
        <f t="shared" ref="AE433" si="1967">SUM(AF433:AG433)</f>
        <v>0</v>
      </c>
      <c r="AF433" s="167"/>
      <c r="AG433" s="167"/>
      <c r="AH433" s="166">
        <f t="shared" ref="AH433" si="1968">SUM(AI433)</f>
        <v>0</v>
      </c>
      <c r="AI433" s="262">
        <f t="shared" ref="AI433" si="1969">SUM(AJ433:AK433)</f>
        <v>0</v>
      </c>
      <c r="AJ433" s="167"/>
      <c r="AK433" s="167"/>
      <c r="AL433" s="166">
        <f t="shared" ref="AL433" si="1970">SUM(AM433,AS433,AP433)</f>
        <v>396000</v>
      </c>
      <c r="AM433" s="262">
        <f t="shared" ref="AM433" si="1971">SUM(AN433:AO433)</f>
        <v>128000</v>
      </c>
      <c r="AN433" s="167">
        <v>128000</v>
      </c>
      <c r="AO433" s="167"/>
      <c r="AP433" s="262">
        <f t="shared" ref="AP433" si="1972">SUM(AQ433:AR433)</f>
        <v>134000</v>
      </c>
      <c r="AQ433" s="167">
        <v>134000</v>
      </c>
      <c r="AR433" s="167"/>
      <c r="AS433" s="262">
        <f t="shared" ref="AS433" si="1973">SUM(AT433:AU433)</f>
        <v>134000</v>
      </c>
      <c r="AT433" s="167">
        <v>134000</v>
      </c>
      <c r="AU433" s="167"/>
      <c r="AV433" s="166">
        <f t="shared" ref="AV433" si="1974">SUM(AW433)</f>
        <v>267000</v>
      </c>
      <c r="AW433" s="262">
        <f t="shared" ref="AW433" si="1975">SUM(AX433:AY433)</f>
        <v>267000</v>
      </c>
      <c r="AX433" s="167">
        <v>267000</v>
      </c>
      <c r="AY433" s="167"/>
      <c r="AZ433" s="166">
        <f t="shared" ref="AZ433" si="1976">SUM(BA433)</f>
        <v>0</v>
      </c>
      <c r="BA433" s="262">
        <f t="shared" ref="BA433" si="1977">SUM(BB433:BC433)</f>
        <v>0</v>
      </c>
      <c r="BB433" s="167"/>
      <c r="BC433" s="167"/>
    </row>
    <row r="434" spans="1:55" s="398" customFormat="1" ht="13.8" outlineLevel="3">
      <c r="A434" s="399"/>
      <c r="B434" s="400"/>
      <c r="D434" s="401"/>
      <c r="E434" s="402"/>
      <c r="F434" s="136" t="s">
        <v>1015</v>
      </c>
      <c r="G434" s="27" t="s">
        <v>1167</v>
      </c>
      <c r="H434" s="403">
        <f t="shared" ref="H434" si="1978">SUM(I434,U434,AH434,AL434,AV434,AZ434,N434)</f>
        <v>0</v>
      </c>
      <c r="I434" s="260">
        <f t="shared" ref="I434" si="1979">SUM(J434:M434)</f>
        <v>0</v>
      </c>
      <c r="J434" s="167"/>
      <c r="K434" s="264"/>
      <c r="L434" s="264"/>
      <c r="M434" s="264"/>
      <c r="N434" s="166">
        <f t="shared" si="1819"/>
        <v>0</v>
      </c>
      <c r="O434" s="262">
        <f t="shared" si="1820"/>
        <v>0</v>
      </c>
      <c r="P434" s="167"/>
      <c r="Q434" s="167"/>
      <c r="R434" s="262">
        <f t="shared" si="1821"/>
        <v>0</v>
      </c>
      <c r="S434" s="167"/>
      <c r="T434" s="167"/>
      <c r="U434" s="166">
        <f t="shared" ref="U434" si="1980">SUM(V434,Y434,AB434,AE434)</f>
        <v>0</v>
      </c>
      <c r="V434" s="262">
        <f t="shared" ref="V434" si="1981">SUM(W434:X434)</f>
        <v>0</v>
      </c>
      <c r="W434" s="167"/>
      <c r="X434" s="167"/>
      <c r="Y434" s="262">
        <f t="shared" ref="Y434" si="1982">SUM(Z434:AA434)</f>
        <v>0</v>
      </c>
      <c r="Z434" s="167"/>
      <c r="AA434" s="167"/>
      <c r="AB434" s="262">
        <f t="shared" ref="AB434" si="1983">SUM(AC434:AD434)</f>
        <v>0</v>
      </c>
      <c r="AC434" s="167"/>
      <c r="AD434" s="167"/>
      <c r="AE434" s="262">
        <f t="shared" ref="AE434" si="1984">SUM(AF434:AG434)</f>
        <v>0</v>
      </c>
      <c r="AF434" s="167"/>
      <c r="AG434" s="167"/>
      <c r="AH434" s="166">
        <f t="shared" ref="AH434" si="1985">SUM(AI434)</f>
        <v>0</v>
      </c>
      <c r="AI434" s="262">
        <f t="shared" ref="AI434" si="1986">SUM(AJ434:AK434)</f>
        <v>0</v>
      </c>
      <c r="AJ434" s="167"/>
      <c r="AK434" s="167"/>
      <c r="AL434" s="166">
        <f t="shared" ref="AL434" si="1987">SUM(AM434,AS434,AP434)</f>
        <v>0</v>
      </c>
      <c r="AM434" s="262">
        <f t="shared" ref="AM434" si="1988">SUM(AN434:AO434)</f>
        <v>0</v>
      </c>
      <c r="AN434" s="167"/>
      <c r="AO434" s="167"/>
      <c r="AP434" s="262">
        <f t="shared" ref="AP434" si="1989">SUM(AQ434:AR434)</f>
        <v>0</v>
      </c>
      <c r="AQ434" s="167"/>
      <c r="AR434" s="167"/>
      <c r="AS434" s="262">
        <f t="shared" ref="AS434" si="1990">SUM(AT434:AU434)</f>
        <v>0</v>
      </c>
      <c r="AT434" s="167"/>
      <c r="AU434" s="167"/>
      <c r="AV434" s="166">
        <f t="shared" ref="AV434" si="1991">SUM(AW434)</f>
        <v>0</v>
      </c>
      <c r="AW434" s="262">
        <f t="shared" ref="AW434" si="1992">SUM(AX434:AY434)</f>
        <v>0</v>
      </c>
      <c r="AX434" s="167"/>
      <c r="AY434" s="167"/>
      <c r="AZ434" s="166">
        <f t="shared" ref="AZ434" si="1993">SUM(BA434)</f>
        <v>0</v>
      </c>
      <c r="BA434" s="262">
        <f t="shared" ref="BA434" si="1994">SUM(BB434:BC434)</f>
        <v>0</v>
      </c>
      <c r="BB434" s="167"/>
      <c r="BC434" s="167"/>
    </row>
    <row r="435" spans="1:55" s="398" customFormat="1" ht="13.8" outlineLevel="3">
      <c r="A435" s="399"/>
      <c r="B435" s="400"/>
      <c r="D435" s="401"/>
      <c r="E435" s="402"/>
      <c r="F435" s="385" t="s">
        <v>1017</v>
      </c>
      <c r="G435" s="378" t="s">
        <v>1161</v>
      </c>
      <c r="H435" s="403">
        <f t="shared" si="1682"/>
        <v>0</v>
      </c>
      <c r="I435" s="260">
        <f t="shared" si="1515"/>
        <v>0</v>
      </c>
      <c r="J435" s="167"/>
      <c r="K435" s="264"/>
      <c r="L435" s="264"/>
      <c r="M435" s="264"/>
      <c r="N435" s="166">
        <f t="shared" si="1819"/>
        <v>0</v>
      </c>
      <c r="O435" s="262">
        <f t="shared" si="1820"/>
        <v>0</v>
      </c>
      <c r="P435" s="167"/>
      <c r="Q435" s="167"/>
      <c r="R435" s="262">
        <f t="shared" si="1821"/>
        <v>0</v>
      </c>
      <c r="S435" s="167"/>
      <c r="T435" s="167"/>
      <c r="U435" s="166">
        <f t="shared" si="1707"/>
        <v>0</v>
      </c>
      <c r="V435" s="262">
        <f t="shared" si="1516"/>
        <v>0</v>
      </c>
      <c r="W435" s="167"/>
      <c r="X435" s="167"/>
      <c r="Y435" s="262">
        <f t="shared" si="1517"/>
        <v>0</v>
      </c>
      <c r="Z435" s="167"/>
      <c r="AA435" s="167"/>
      <c r="AB435" s="262">
        <f t="shared" si="1518"/>
        <v>0</v>
      </c>
      <c r="AC435" s="167"/>
      <c r="AD435" s="167"/>
      <c r="AE435" s="262">
        <f t="shared" si="1519"/>
        <v>0</v>
      </c>
      <c r="AF435" s="167"/>
      <c r="AG435" s="167"/>
      <c r="AH435" s="166">
        <f t="shared" si="1520"/>
        <v>0</v>
      </c>
      <c r="AI435" s="262">
        <f t="shared" si="1521"/>
        <v>0</v>
      </c>
      <c r="AJ435" s="167"/>
      <c r="AK435" s="167"/>
      <c r="AL435" s="166">
        <f t="shared" si="1522"/>
        <v>0</v>
      </c>
      <c r="AM435" s="262">
        <f t="shared" si="1523"/>
        <v>0</v>
      </c>
      <c r="AN435" s="167"/>
      <c r="AO435" s="167"/>
      <c r="AP435" s="262">
        <f t="shared" si="1524"/>
        <v>0</v>
      </c>
      <c r="AQ435" s="167"/>
      <c r="AR435" s="167"/>
      <c r="AS435" s="262">
        <f t="shared" si="1525"/>
        <v>0</v>
      </c>
      <c r="AT435" s="167"/>
      <c r="AU435" s="167"/>
      <c r="AV435" s="166">
        <f t="shared" si="1786"/>
        <v>0</v>
      </c>
      <c r="AW435" s="262">
        <f t="shared" si="1526"/>
        <v>0</v>
      </c>
      <c r="AX435" s="167"/>
      <c r="AY435" s="167"/>
      <c r="AZ435" s="166">
        <f t="shared" si="1527"/>
        <v>0</v>
      </c>
      <c r="BA435" s="262">
        <f t="shared" si="1528"/>
        <v>0</v>
      </c>
      <c r="BB435" s="167"/>
      <c r="BC435" s="167"/>
    </row>
    <row r="436" spans="1:55" ht="13.8" outlineLevel="3">
      <c r="A436" s="131"/>
      <c r="B436" s="20"/>
      <c r="D436" s="19"/>
      <c r="E436" s="63"/>
      <c r="F436" s="136" t="s">
        <v>1028</v>
      </c>
      <c r="G436" s="27" t="s">
        <v>778</v>
      </c>
      <c r="H436" s="164">
        <f t="shared" si="1682"/>
        <v>0</v>
      </c>
      <c r="I436" s="260">
        <f t="shared" si="1515"/>
        <v>0</v>
      </c>
      <c r="J436" s="167"/>
      <c r="K436" s="264"/>
      <c r="L436" s="264"/>
      <c r="M436" s="264"/>
      <c r="N436" s="166">
        <f t="shared" si="1819"/>
        <v>0</v>
      </c>
      <c r="O436" s="262">
        <f t="shared" si="1820"/>
        <v>0</v>
      </c>
      <c r="P436" s="167"/>
      <c r="Q436" s="167"/>
      <c r="R436" s="262">
        <f t="shared" si="1821"/>
        <v>0</v>
      </c>
      <c r="S436" s="167"/>
      <c r="T436" s="167"/>
      <c r="U436" s="166">
        <f t="shared" si="1707"/>
        <v>0</v>
      </c>
      <c r="V436" s="262">
        <f t="shared" si="1516"/>
        <v>0</v>
      </c>
      <c r="W436" s="167"/>
      <c r="X436" s="167"/>
      <c r="Y436" s="262">
        <f t="shared" si="1517"/>
        <v>0</v>
      </c>
      <c r="Z436" s="167"/>
      <c r="AA436" s="167"/>
      <c r="AB436" s="262">
        <f t="shared" si="1518"/>
        <v>0</v>
      </c>
      <c r="AC436" s="167"/>
      <c r="AD436" s="167"/>
      <c r="AE436" s="262">
        <f t="shared" si="1519"/>
        <v>0</v>
      </c>
      <c r="AF436" s="167"/>
      <c r="AG436" s="167"/>
      <c r="AH436" s="166">
        <f t="shared" si="1520"/>
        <v>0</v>
      </c>
      <c r="AI436" s="262">
        <f t="shared" si="1521"/>
        <v>0</v>
      </c>
      <c r="AJ436" s="167"/>
      <c r="AK436" s="167"/>
      <c r="AL436" s="166">
        <f t="shared" si="1522"/>
        <v>0</v>
      </c>
      <c r="AM436" s="262">
        <f t="shared" si="1523"/>
        <v>0</v>
      </c>
      <c r="AN436" s="167"/>
      <c r="AO436" s="167"/>
      <c r="AP436" s="262">
        <f t="shared" si="1524"/>
        <v>0</v>
      </c>
      <c r="AQ436" s="167"/>
      <c r="AR436" s="167"/>
      <c r="AS436" s="262">
        <f t="shared" si="1525"/>
        <v>0</v>
      </c>
      <c r="AT436" s="167"/>
      <c r="AU436" s="167"/>
      <c r="AV436" s="166">
        <f t="shared" si="1786"/>
        <v>0</v>
      </c>
      <c r="AW436" s="262">
        <f t="shared" si="1526"/>
        <v>0</v>
      </c>
      <c r="AX436" s="167"/>
      <c r="AY436" s="167"/>
      <c r="AZ436" s="166">
        <f t="shared" si="1527"/>
        <v>0</v>
      </c>
      <c r="BA436" s="262">
        <f t="shared" si="1528"/>
        <v>0</v>
      </c>
      <c r="BB436" s="167"/>
      <c r="BC436" s="167"/>
    </row>
    <row r="437" spans="1:55" ht="13.8" outlineLevel="3">
      <c r="A437" s="131"/>
      <c r="B437" s="20"/>
      <c r="D437" s="19"/>
      <c r="E437" s="63"/>
      <c r="F437" s="136" t="s">
        <v>1025</v>
      </c>
      <c r="G437" s="27" t="s">
        <v>809</v>
      </c>
      <c r="H437" s="164">
        <f t="shared" si="1682"/>
        <v>0</v>
      </c>
      <c r="I437" s="260">
        <f t="shared" si="1515"/>
        <v>0</v>
      </c>
      <c r="J437" s="167"/>
      <c r="K437" s="264"/>
      <c r="L437" s="264"/>
      <c r="M437" s="264"/>
      <c r="N437" s="166">
        <f t="shared" si="1819"/>
        <v>0</v>
      </c>
      <c r="O437" s="262">
        <f t="shared" si="1820"/>
        <v>0</v>
      </c>
      <c r="P437" s="167"/>
      <c r="Q437" s="167"/>
      <c r="R437" s="262">
        <f t="shared" si="1821"/>
        <v>0</v>
      </c>
      <c r="S437" s="167"/>
      <c r="T437" s="167"/>
      <c r="U437" s="166">
        <f t="shared" si="1707"/>
        <v>0</v>
      </c>
      <c r="V437" s="262">
        <f t="shared" si="1516"/>
        <v>0</v>
      </c>
      <c r="W437" s="167"/>
      <c r="X437" s="167"/>
      <c r="Y437" s="262">
        <f t="shared" si="1517"/>
        <v>0</v>
      </c>
      <c r="Z437" s="167"/>
      <c r="AA437" s="167"/>
      <c r="AB437" s="262">
        <f t="shared" si="1518"/>
        <v>0</v>
      </c>
      <c r="AC437" s="167"/>
      <c r="AD437" s="167"/>
      <c r="AE437" s="262">
        <f t="shared" si="1519"/>
        <v>0</v>
      </c>
      <c r="AF437" s="167"/>
      <c r="AG437" s="167"/>
      <c r="AH437" s="166">
        <f t="shared" si="1520"/>
        <v>0</v>
      </c>
      <c r="AI437" s="262">
        <f t="shared" si="1521"/>
        <v>0</v>
      </c>
      <c r="AJ437" s="167"/>
      <c r="AK437" s="167"/>
      <c r="AL437" s="166">
        <f t="shared" si="1522"/>
        <v>0</v>
      </c>
      <c r="AM437" s="262">
        <f t="shared" si="1523"/>
        <v>0</v>
      </c>
      <c r="AN437" s="167"/>
      <c r="AO437" s="167"/>
      <c r="AP437" s="262">
        <f t="shared" si="1524"/>
        <v>0</v>
      </c>
      <c r="AQ437" s="167"/>
      <c r="AR437" s="167"/>
      <c r="AS437" s="262">
        <f t="shared" si="1525"/>
        <v>0</v>
      </c>
      <c r="AT437" s="167"/>
      <c r="AU437" s="167"/>
      <c r="AV437" s="166">
        <f t="shared" si="1786"/>
        <v>0</v>
      </c>
      <c r="AW437" s="262">
        <f t="shared" si="1526"/>
        <v>0</v>
      </c>
      <c r="AX437" s="167"/>
      <c r="AY437" s="167"/>
      <c r="AZ437" s="166">
        <f t="shared" si="1527"/>
        <v>0</v>
      </c>
      <c r="BA437" s="262">
        <f t="shared" si="1528"/>
        <v>0</v>
      </c>
      <c r="BB437" s="167"/>
      <c r="BC437" s="167"/>
    </row>
    <row r="438" spans="1:55" ht="13.8" outlineLevel="3">
      <c r="A438" s="131"/>
      <c r="B438" s="20"/>
      <c r="D438" s="19"/>
      <c r="E438" s="63"/>
      <c r="F438" s="136" t="s">
        <v>1026</v>
      </c>
      <c r="G438" s="27" t="s">
        <v>810</v>
      </c>
      <c r="H438" s="164">
        <f t="shared" si="1682"/>
        <v>263000</v>
      </c>
      <c r="I438" s="260">
        <f t="shared" si="1515"/>
        <v>0</v>
      </c>
      <c r="J438" s="167"/>
      <c r="K438" s="264"/>
      <c r="L438" s="264"/>
      <c r="M438" s="264"/>
      <c r="N438" s="166">
        <f t="shared" si="1819"/>
        <v>0</v>
      </c>
      <c r="O438" s="262">
        <f t="shared" si="1820"/>
        <v>0</v>
      </c>
      <c r="P438" s="167"/>
      <c r="Q438" s="167"/>
      <c r="R438" s="262">
        <f t="shared" si="1821"/>
        <v>0</v>
      </c>
      <c r="S438" s="167"/>
      <c r="T438" s="167"/>
      <c r="U438" s="166">
        <f t="shared" si="1707"/>
        <v>167000</v>
      </c>
      <c r="V438" s="262">
        <f t="shared" si="1516"/>
        <v>48000</v>
      </c>
      <c r="W438" s="167">
        <v>48000</v>
      </c>
      <c r="X438" s="167"/>
      <c r="Y438" s="262">
        <f t="shared" si="1517"/>
        <v>47000</v>
      </c>
      <c r="Z438" s="167">
        <v>47000</v>
      </c>
      <c r="AA438" s="167"/>
      <c r="AB438" s="262">
        <f t="shared" si="1518"/>
        <v>24000</v>
      </c>
      <c r="AC438" s="167">
        <v>24000</v>
      </c>
      <c r="AD438" s="167"/>
      <c r="AE438" s="262">
        <f t="shared" si="1519"/>
        <v>48000</v>
      </c>
      <c r="AF438" s="167">
        <v>48000</v>
      </c>
      <c r="AG438" s="167"/>
      <c r="AH438" s="166">
        <f t="shared" si="1520"/>
        <v>48000</v>
      </c>
      <c r="AI438" s="262">
        <f t="shared" si="1521"/>
        <v>48000</v>
      </c>
      <c r="AJ438" s="167">
        <v>48000</v>
      </c>
      <c r="AK438" s="167"/>
      <c r="AL438" s="166">
        <f t="shared" si="1522"/>
        <v>0</v>
      </c>
      <c r="AM438" s="262">
        <f t="shared" si="1523"/>
        <v>0</v>
      </c>
      <c r="AN438" s="167"/>
      <c r="AO438" s="167"/>
      <c r="AP438" s="262">
        <f t="shared" si="1524"/>
        <v>0</v>
      </c>
      <c r="AQ438" s="167"/>
      <c r="AR438" s="167"/>
      <c r="AS438" s="262">
        <f t="shared" si="1525"/>
        <v>0</v>
      </c>
      <c r="AT438" s="167"/>
      <c r="AU438" s="167"/>
      <c r="AV438" s="166">
        <f t="shared" si="1786"/>
        <v>48000</v>
      </c>
      <c r="AW438" s="262">
        <f t="shared" si="1526"/>
        <v>48000</v>
      </c>
      <c r="AX438" s="167">
        <v>48000</v>
      </c>
      <c r="AY438" s="167"/>
      <c r="AZ438" s="166">
        <f t="shared" si="1527"/>
        <v>0</v>
      </c>
      <c r="BA438" s="262">
        <f t="shared" si="1528"/>
        <v>0</v>
      </c>
      <c r="BB438" s="167"/>
      <c r="BC438" s="167"/>
    </row>
    <row r="439" spans="1:55" ht="13.8" outlineLevel="3">
      <c r="A439" s="131"/>
      <c r="B439" s="20"/>
      <c r="D439" s="19"/>
      <c r="E439" s="63"/>
      <c r="F439" s="136" t="s">
        <v>1031</v>
      </c>
      <c r="G439" s="27" t="s">
        <v>811</v>
      </c>
      <c r="H439" s="164">
        <f t="shared" si="1682"/>
        <v>0</v>
      </c>
      <c r="I439" s="260">
        <f t="shared" ref="I439" si="1995">SUM(J439:M439)</f>
        <v>0</v>
      </c>
      <c r="J439" s="167"/>
      <c r="K439" s="264"/>
      <c r="L439" s="264"/>
      <c r="M439" s="264"/>
      <c r="N439" s="166">
        <f t="shared" si="1819"/>
        <v>0</v>
      </c>
      <c r="O439" s="262">
        <f t="shared" si="1820"/>
        <v>0</v>
      </c>
      <c r="P439" s="167"/>
      <c r="Q439" s="167"/>
      <c r="R439" s="262">
        <f t="shared" si="1821"/>
        <v>0</v>
      </c>
      <c r="S439" s="167"/>
      <c r="T439" s="167"/>
      <c r="U439" s="166">
        <f t="shared" si="1707"/>
        <v>0</v>
      </c>
      <c r="V439" s="262">
        <f t="shared" ref="V439" si="1996">SUM(W439:X439)</f>
        <v>0</v>
      </c>
      <c r="W439" s="167"/>
      <c r="X439" s="167"/>
      <c r="Y439" s="262">
        <f t="shared" ref="Y439" si="1997">SUM(Z439:AA439)</f>
        <v>0</v>
      </c>
      <c r="Z439" s="167"/>
      <c r="AA439" s="167"/>
      <c r="AB439" s="262">
        <f t="shared" ref="AB439" si="1998">SUM(AC439:AD439)</f>
        <v>0</v>
      </c>
      <c r="AC439" s="167"/>
      <c r="AD439" s="167"/>
      <c r="AE439" s="262">
        <f t="shared" ref="AE439" si="1999">SUM(AF439:AG439)</f>
        <v>0</v>
      </c>
      <c r="AF439" s="167"/>
      <c r="AG439" s="167"/>
      <c r="AH439" s="166">
        <f t="shared" ref="AH439" si="2000">SUM(AI439)</f>
        <v>0</v>
      </c>
      <c r="AI439" s="262">
        <f t="shared" ref="AI439" si="2001">SUM(AJ439:AK439)</f>
        <v>0</v>
      </c>
      <c r="AJ439" s="167"/>
      <c r="AK439" s="167"/>
      <c r="AL439" s="166">
        <f t="shared" ref="AL439" si="2002">SUM(AM439,AS439,AP439)</f>
        <v>0</v>
      </c>
      <c r="AM439" s="262">
        <f t="shared" ref="AM439" si="2003">SUM(AN439:AO439)</f>
        <v>0</v>
      </c>
      <c r="AN439" s="167"/>
      <c r="AO439" s="167"/>
      <c r="AP439" s="262">
        <f t="shared" ref="AP439" si="2004">SUM(AQ439:AR439)</f>
        <v>0</v>
      </c>
      <c r="AQ439" s="167"/>
      <c r="AR439" s="167"/>
      <c r="AS439" s="262">
        <f t="shared" ref="AS439" si="2005">SUM(AT439:AU439)</f>
        <v>0</v>
      </c>
      <c r="AT439" s="167"/>
      <c r="AU439" s="167"/>
      <c r="AV439" s="166">
        <f t="shared" ref="AV439" si="2006">SUM(AW439)</f>
        <v>0</v>
      </c>
      <c r="AW439" s="262">
        <f t="shared" ref="AW439" si="2007">SUM(AX439:AY439)</f>
        <v>0</v>
      </c>
      <c r="AX439" s="167"/>
      <c r="AY439" s="167"/>
      <c r="AZ439" s="166">
        <f t="shared" ref="AZ439" si="2008">SUM(BA439)</f>
        <v>0</v>
      </c>
      <c r="BA439" s="262">
        <f t="shared" ref="BA439" si="2009">SUM(BB439:BC439)</f>
        <v>0</v>
      </c>
      <c r="BB439" s="167"/>
      <c r="BC439" s="167"/>
    </row>
    <row r="440" spans="1:55" s="398" customFormat="1" ht="13.8" outlineLevel="3">
      <c r="A440" s="399"/>
      <c r="B440" s="400"/>
      <c r="D440" s="401"/>
      <c r="E440" s="402"/>
      <c r="F440" s="385" t="s">
        <v>1030</v>
      </c>
      <c r="G440" s="378" t="s">
        <v>935</v>
      </c>
      <c r="H440" s="403">
        <f t="shared" si="1682"/>
        <v>0</v>
      </c>
      <c r="I440" s="260">
        <f t="shared" ref="I440:I513" si="2010">SUM(J440:M440)</f>
        <v>0</v>
      </c>
      <c r="J440" s="167"/>
      <c r="K440" s="264"/>
      <c r="L440" s="264"/>
      <c r="M440" s="264"/>
      <c r="N440" s="166">
        <f t="shared" si="1819"/>
        <v>0</v>
      </c>
      <c r="O440" s="262">
        <f t="shared" si="1820"/>
        <v>0</v>
      </c>
      <c r="P440" s="167"/>
      <c r="Q440" s="167"/>
      <c r="R440" s="262">
        <f t="shared" si="1821"/>
        <v>0</v>
      </c>
      <c r="S440" s="167"/>
      <c r="T440" s="167"/>
      <c r="U440" s="166">
        <f t="shared" si="1707"/>
        <v>0</v>
      </c>
      <c r="V440" s="262">
        <f t="shared" ref="V440:V514" si="2011">SUM(W440:X440)</f>
        <v>0</v>
      </c>
      <c r="W440" s="167"/>
      <c r="X440" s="167"/>
      <c r="Y440" s="262">
        <f t="shared" ref="Y440:Y514" si="2012">SUM(Z440:AA440)</f>
        <v>0</v>
      </c>
      <c r="Z440" s="167"/>
      <c r="AA440" s="167"/>
      <c r="AB440" s="262">
        <f t="shared" ref="AB440:AB514" si="2013">SUM(AC440:AD440)</f>
        <v>0</v>
      </c>
      <c r="AC440" s="167"/>
      <c r="AD440" s="167"/>
      <c r="AE440" s="262">
        <f t="shared" ref="AE440:AE514" si="2014">SUM(AF440:AG440)</f>
        <v>0</v>
      </c>
      <c r="AF440" s="167"/>
      <c r="AG440" s="167"/>
      <c r="AH440" s="166">
        <f t="shared" ref="AH440:AH514" si="2015">SUM(AI440)</f>
        <v>0</v>
      </c>
      <c r="AI440" s="262">
        <f t="shared" ref="AI440:AI514" si="2016">SUM(AJ440:AK440)</f>
        <v>0</v>
      </c>
      <c r="AJ440" s="167"/>
      <c r="AK440" s="167"/>
      <c r="AL440" s="166">
        <f t="shared" ref="AL440:AL514" si="2017">SUM(AM440,AS440,AP440)</f>
        <v>0</v>
      </c>
      <c r="AM440" s="262">
        <f t="shared" ref="AM440:AM514" si="2018">SUM(AN440:AO440)</f>
        <v>0</v>
      </c>
      <c r="AN440" s="167"/>
      <c r="AO440" s="167"/>
      <c r="AP440" s="262">
        <f t="shared" ref="AP440:AP514" si="2019">SUM(AQ440:AR440)</f>
        <v>0</v>
      </c>
      <c r="AQ440" s="167"/>
      <c r="AR440" s="167"/>
      <c r="AS440" s="262">
        <f t="shared" ref="AS440:AS514" si="2020">SUM(AT440:AU440)</f>
        <v>0</v>
      </c>
      <c r="AT440" s="167"/>
      <c r="AU440" s="167"/>
      <c r="AV440" s="166">
        <f t="shared" si="1786"/>
        <v>0</v>
      </c>
      <c r="AW440" s="262">
        <f t="shared" ref="AW440:AW514" si="2021">SUM(AX440:AY440)</f>
        <v>0</v>
      </c>
      <c r="AX440" s="167"/>
      <c r="AY440" s="167"/>
      <c r="AZ440" s="166">
        <f t="shared" ref="AZ440:AZ514" si="2022">SUM(BA440)</f>
        <v>0</v>
      </c>
      <c r="BA440" s="262">
        <f t="shared" ref="BA440:BA514" si="2023">SUM(BB440:BC440)</f>
        <v>0</v>
      </c>
      <c r="BB440" s="167"/>
      <c r="BC440" s="167"/>
    </row>
    <row r="441" spans="1:55" s="398" customFormat="1" ht="13.8" outlineLevel="3">
      <c r="A441" s="399"/>
      <c r="B441" s="400"/>
      <c r="D441" s="401"/>
      <c r="E441" s="402"/>
      <c r="F441" s="385" t="s">
        <v>1162</v>
      </c>
      <c r="G441" s="378" t="s">
        <v>1163</v>
      </c>
      <c r="H441" s="403">
        <f t="shared" ref="H441:H442" si="2024">SUM(I441,U441,AH441,AL441,AV441,AZ441,N441)</f>
        <v>0</v>
      </c>
      <c r="I441" s="260">
        <f t="shared" ref="I441:I442" si="2025">SUM(J441:M441)</f>
        <v>0</v>
      </c>
      <c r="J441" s="167"/>
      <c r="K441" s="264"/>
      <c r="L441" s="264"/>
      <c r="M441" s="264"/>
      <c r="N441" s="166">
        <f t="shared" si="1819"/>
        <v>0</v>
      </c>
      <c r="O441" s="262">
        <f t="shared" si="1820"/>
        <v>0</v>
      </c>
      <c r="P441" s="167"/>
      <c r="Q441" s="167"/>
      <c r="R441" s="262">
        <f t="shared" si="1821"/>
        <v>0</v>
      </c>
      <c r="S441" s="167"/>
      <c r="T441" s="167"/>
      <c r="U441" s="166">
        <f t="shared" ref="U441:U442" si="2026">SUM(V441,Y441,AB441,AE441)</f>
        <v>0</v>
      </c>
      <c r="V441" s="262">
        <f t="shared" ref="V441:V442" si="2027">SUM(W441:X441)</f>
        <v>0</v>
      </c>
      <c r="W441" s="167"/>
      <c r="X441" s="167"/>
      <c r="Y441" s="262">
        <f t="shared" ref="Y441:Y442" si="2028">SUM(Z441:AA441)</f>
        <v>0</v>
      </c>
      <c r="Z441" s="167"/>
      <c r="AA441" s="167"/>
      <c r="AB441" s="262">
        <f t="shared" ref="AB441:AB442" si="2029">SUM(AC441:AD441)</f>
        <v>0</v>
      </c>
      <c r="AC441" s="167"/>
      <c r="AD441" s="167"/>
      <c r="AE441" s="262">
        <f t="shared" ref="AE441:AE442" si="2030">SUM(AF441:AG441)</f>
        <v>0</v>
      </c>
      <c r="AF441" s="167"/>
      <c r="AG441" s="167"/>
      <c r="AH441" s="166">
        <f t="shared" ref="AH441:AH442" si="2031">SUM(AI441)</f>
        <v>0</v>
      </c>
      <c r="AI441" s="262">
        <f t="shared" ref="AI441:AI442" si="2032">SUM(AJ441:AK441)</f>
        <v>0</v>
      </c>
      <c r="AJ441" s="167"/>
      <c r="AK441" s="167"/>
      <c r="AL441" s="166">
        <f t="shared" ref="AL441:AL442" si="2033">SUM(AM441,AS441,AP441)</f>
        <v>0</v>
      </c>
      <c r="AM441" s="262">
        <f t="shared" ref="AM441:AM442" si="2034">SUM(AN441:AO441)</f>
        <v>0</v>
      </c>
      <c r="AN441" s="167"/>
      <c r="AO441" s="167"/>
      <c r="AP441" s="262">
        <f t="shared" ref="AP441:AP442" si="2035">SUM(AQ441:AR441)</f>
        <v>0</v>
      </c>
      <c r="AQ441" s="167"/>
      <c r="AR441" s="167"/>
      <c r="AS441" s="262">
        <f t="shared" ref="AS441:AS442" si="2036">SUM(AT441:AU441)</f>
        <v>0</v>
      </c>
      <c r="AT441" s="167"/>
      <c r="AU441" s="167"/>
      <c r="AV441" s="166">
        <f t="shared" ref="AV441:AV442" si="2037">SUM(AW441)</f>
        <v>0</v>
      </c>
      <c r="AW441" s="262">
        <f t="shared" ref="AW441:AW442" si="2038">SUM(AX441:AY441)</f>
        <v>0</v>
      </c>
      <c r="AX441" s="167"/>
      <c r="AY441" s="167"/>
      <c r="AZ441" s="166">
        <f t="shared" ref="AZ441:AZ442" si="2039">SUM(BA441)</f>
        <v>0</v>
      </c>
      <c r="BA441" s="262">
        <f t="shared" ref="BA441:BA442" si="2040">SUM(BB441:BC441)</f>
        <v>0</v>
      </c>
      <c r="BB441" s="167"/>
      <c r="BC441" s="167"/>
    </row>
    <row r="442" spans="1:55" s="398" customFormat="1" ht="13.8" outlineLevel="3">
      <c r="A442" s="399"/>
      <c r="B442" s="400"/>
      <c r="D442" s="401"/>
      <c r="E442" s="402"/>
      <c r="F442" s="385" t="s">
        <v>1164</v>
      </c>
      <c r="G442" s="378" t="s">
        <v>1165</v>
      </c>
      <c r="H442" s="403">
        <f t="shared" si="2024"/>
        <v>0</v>
      </c>
      <c r="I442" s="260">
        <f t="shared" si="2025"/>
        <v>0</v>
      </c>
      <c r="J442" s="167"/>
      <c r="K442" s="264"/>
      <c r="L442" s="264"/>
      <c r="M442" s="264"/>
      <c r="N442" s="166">
        <f t="shared" si="1819"/>
        <v>0</v>
      </c>
      <c r="O442" s="262">
        <f t="shared" si="1820"/>
        <v>0</v>
      </c>
      <c r="P442" s="167"/>
      <c r="Q442" s="167"/>
      <c r="R442" s="262">
        <f t="shared" si="1821"/>
        <v>0</v>
      </c>
      <c r="S442" s="167"/>
      <c r="T442" s="167"/>
      <c r="U442" s="166">
        <f t="shared" si="2026"/>
        <v>0</v>
      </c>
      <c r="V442" s="262">
        <f t="shared" si="2027"/>
        <v>0</v>
      </c>
      <c r="W442" s="167"/>
      <c r="X442" s="167"/>
      <c r="Y442" s="262">
        <f t="shared" si="2028"/>
        <v>0</v>
      </c>
      <c r="Z442" s="167"/>
      <c r="AA442" s="167"/>
      <c r="AB442" s="262">
        <f t="shared" si="2029"/>
        <v>0</v>
      </c>
      <c r="AC442" s="167"/>
      <c r="AD442" s="167"/>
      <c r="AE442" s="262">
        <f t="shared" si="2030"/>
        <v>0</v>
      </c>
      <c r="AF442" s="167"/>
      <c r="AG442" s="167"/>
      <c r="AH442" s="166">
        <f t="shared" si="2031"/>
        <v>0</v>
      </c>
      <c r="AI442" s="262">
        <f t="shared" si="2032"/>
        <v>0</v>
      </c>
      <c r="AJ442" s="167"/>
      <c r="AK442" s="167"/>
      <c r="AL442" s="166">
        <f t="shared" si="2033"/>
        <v>0</v>
      </c>
      <c r="AM442" s="262">
        <f t="shared" si="2034"/>
        <v>0</v>
      </c>
      <c r="AN442" s="167"/>
      <c r="AO442" s="167"/>
      <c r="AP442" s="262">
        <f t="shared" si="2035"/>
        <v>0</v>
      </c>
      <c r="AQ442" s="167"/>
      <c r="AR442" s="167"/>
      <c r="AS442" s="262">
        <f t="shared" si="2036"/>
        <v>0</v>
      </c>
      <c r="AT442" s="167"/>
      <c r="AU442" s="167"/>
      <c r="AV442" s="166">
        <f t="shared" si="2037"/>
        <v>0</v>
      </c>
      <c r="AW442" s="262">
        <f t="shared" si="2038"/>
        <v>0</v>
      </c>
      <c r="AX442" s="167"/>
      <c r="AY442" s="167"/>
      <c r="AZ442" s="166">
        <f t="shared" si="2039"/>
        <v>0</v>
      </c>
      <c r="BA442" s="262">
        <f t="shared" si="2040"/>
        <v>0</v>
      </c>
      <c r="BB442" s="167"/>
      <c r="BC442" s="167"/>
    </row>
    <row r="443" spans="1:55" s="398" customFormat="1" ht="13.8" outlineLevel="3">
      <c r="A443" s="399"/>
      <c r="B443" s="400"/>
      <c r="D443" s="401"/>
      <c r="E443" s="402"/>
      <c r="F443" s="385" t="s">
        <v>1166</v>
      </c>
      <c r="G443" s="378" t="s">
        <v>1168</v>
      </c>
      <c r="H443" s="403">
        <f t="shared" si="1682"/>
        <v>48000</v>
      </c>
      <c r="I443" s="260">
        <f t="shared" si="2010"/>
        <v>12000</v>
      </c>
      <c r="J443" s="167">
        <v>12000</v>
      </c>
      <c r="K443" s="264"/>
      <c r="L443" s="264"/>
      <c r="M443" s="264"/>
      <c r="N443" s="166">
        <f t="shared" si="1819"/>
        <v>0</v>
      </c>
      <c r="O443" s="262">
        <f t="shared" si="1820"/>
        <v>0</v>
      </c>
      <c r="P443" s="167"/>
      <c r="Q443" s="167"/>
      <c r="R443" s="262">
        <f t="shared" si="1821"/>
        <v>0</v>
      </c>
      <c r="S443" s="167"/>
      <c r="T443" s="167"/>
      <c r="U443" s="166">
        <f t="shared" si="1707"/>
        <v>12000</v>
      </c>
      <c r="V443" s="262">
        <f t="shared" si="2011"/>
        <v>12000</v>
      </c>
      <c r="W443" s="167">
        <v>12000</v>
      </c>
      <c r="X443" s="167"/>
      <c r="Y443" s="262">
        <f t="shared" si="2012"/>
        <v>0</v>
      </c>
      <c r="Z443" s="167"/>
      <c r="AA443" s="167"/>
      <c r="AB443" s="262">
        <f t="shared" si="2013"/>
        <v>0</v>
      </c>
      <c r="AC443" s="167"/>
      <c r="AD443" s="167"/>
      <c r="AE443" s="262">
        <f t="shared" si="2014"/>
        <v>0</v>
      </c>
      <c r="AF443" s="167"/>
      <c r="AG443" s="167"/>
      <c r="AH443" s="166">
        <f t="shared" si="2015"/>
        <v>0</v>
      </c>
      <c r="AI443" s="262">
        <f t="shared" si="2016"/>
        <v>0</v>
      </c>
      <c r="AJ443" s="167"/>
      <c r="AK443" s="167"/>
      <c r="AL443" s="166">
        <f t="shared" si="2017"/>
        <v>12000</v>
      </c>
      <c r="AM443" s="262">
        <f t="shared" si="2018"/>
        <v>12000</v>
      </c>
      <c r="AN443" s="167">
        <v>12000</v>
      </c>
      <c r="AO443" s="167"/>
      <c r="AP443" s="262">
        <f t="shared" si="2019"/>
        <v>0</v>
      </c>
      <c r="AQ443" s="167"/>
      <c r="AR443" s="167"/>
      <c r="AS443" s="262">
        <f t="shared" si="2020"/>
        <v>0</v>
      </c>
      <c r="AT443" s="167"/>
      <c r="AU443" s="167"/>
      <c r="AV443" s="166">
        <f t="shared" si="1786"/>
        <v>0</v>
      </c>
      <c r="AW443" s="262">
        <f t="shared" si="2021"/>
        <v>0</v>
      </c>
      <c r="AX443" s="167"/>
      <c r="AY443" s="167"/>
      <c r="AZ443" s="166">
        <f t="shared" si="2022"/>
        <v>12000</v>
      </c>
      <c r="BA443" s="262">
        <f t="shared" si="2023"/>
        <v>12000</v>
      </c>
      <c r="BB443" s="167">
        <v>12000</v>
      </c>
      <c r="BC443" s="167"/>
    </row>
    <row r="444" spans="1:55" s="398" customFormat="1" ht="13.8" outlineLevel="3">
      <c r="A444" s="399"/>
      <c r="B444" s="400"/>
      <c r="D444" s="401"/>
      <c r="E444" s="402"/>
      <c r="F444" s="385" t="s">
        <v>1169</v>
      </c>
      <c r="G444" s="378" t="s">
        <v>1170</v>
      </c>
      <c r="H444" s="403">
        <f t="shared" ref="H444" si="2041">SUM(I444,U444,AH444,AL444,AV444,AZ444,N444)</f>
        <v>107000</v>
      </c>
      <c r="I444" s="260">
        <f t="shared" ref="I444" si="2042">SUM(J444:M444)</f>
        <v>0</v>
      </c>
      <c r="J444" s="167"/>
      <c r="K444" s="264"/>
      <c r="L444" s="264"/>
      <c r="M444" s="264"/>
      <c r="N444" s="166">
        <f t="shared" si="1819"/>
        <v>16000</v>
      </c>
      <c r="O444" s="262">
        <f t="shared" si="1820"/>
        <v>7000</v>
      </c>
      <c r="P444" s="167">
        <v>7000</v>
      </c>
      <c r="Q444" s="167"/>
      <c r="R444" s="262">
        <f t="shared" si="1821"/>
        <v>9000</v>
      </c>
      <c r="S444" s="167">
        <v>9000</v>
      </c>
      <c r="T444" s="167"/>
      <c r="U444" s="166">
        <f t="shared" ref="U444" si="2043">SUM(V444,Y444,AB444,AE444)</f>
        <v>37000</v>
      </c>
      <c r="V444" s="262">
        <f t="shared" ref="V444" si="2044">SUM(W444:X444)</f>
        <v>9000</v>
      </c>
      <c r="W444" s="167">
        <v>9000</v>
      </c>
      <c r="X444" s="167"/>
      <c r="Y444" s="262">
        <f t="shared" ref="Y444" si="2045">SUM(Z444:AA444)</f>
        <v>10000</v>
      </c>
      <c r="Z444" s="167">
        <v>10000</v>
      </c>
      <c r="AA444" s="167"/>
      <c r="AB444" s="262">
        <f t="shared" ref="AB444" si="2046">SUM(AC444:AD444)</f>
        <v>9000</v>
      </c>
      <c r="AC444" s="167">
        <v>9000</v>
      </c>
      <c r="AD444" s="167"/>
      <c r="AE444" s="262">
        <f t="shared" ref="AE444" si="2047">SUM(AF444:AG444)</f>
        <v>9000</v>
      </c>
      <c r="AF444" s="167">
        <v>9000</v>
      </c>
      <c r="AG444" s="167"/>
      <c r="AH444" s="166">
        <f t="shared" ref="AH444" si="2048">SUM(AI444)</f>
        <v>9000</v>
      </c>
      <c r="AI444" s="262">
        <f t="shared" ref="AI444" si="2049">SUM(AJ444:AK444)</f>
        <v>9000</v>
      </c>
      <c r="AJ444" s="167">
        <v>9000</v>
      </c>
      <c r="AK444" s="167"/>
      <c r="AL444" s="166">
        <f t="shared" ref="AL444" si="2050">SUM(AM444,AS444,AP444)</f>
        <v>27000</v>
      </c>
      <c r="AM444" s="262">
        <f t="shared" ref="AM444" si="2051">SUM(AN444:AO444)</f>
        <v>9000</v>
      </c>
      <c r="AN444" s="167">
        <v>9000</v>
      </c>
      <c r="AO444" s="167"/>
      <c r="AP444" s="262">
        <f t="shared" ref="AP444" si="2052">SUM(AQ444:AR444)</f>
        <v>9000</v>
      </c>
      <c r="AQ444" s="167">
        <v>9000</v>
      </c>
      <c r="AR444" s="167"/>
      <c r="AS444" s="262">
        <f t="shared" ref="AS444" si="2053">SUM(AT444:AU444)</f>
        <v>9000</v>
      </c>
      <c r="AT444" s="167">
        <v>9000</v>
      </c>
      <c r="AU444" s="167"/>
      <c r="AV444" s="166">
        <f t="shared" ref="AV444" si="2054">SUM(AW444)</f>
        <v>9000</v>
      </c>
      <c r="AW444" s="262">
        <f t="shared" ref="AW444" si="2055">SUM(AX444:AY444)</f>
        <v>9000</v>
      </c>
      <c r="AX444" s="167">
        <v>9000</v>
      </c>
      <c r="AY444" s="167"/>
      <c r="AZ444" s="166">
        <f t="shared" ref="AZ444" si="2056">SUM(BA444)</f>
        <v>9000</v>
      </c>
      <c r="BA444" s="262">
        <f t="shared" ref="BA444" si="2057">SUM(BB444:BC444)</f>
        <v>9000</v>
      </c>
      <c r="BB444" s="167">
        <v>9000</v>
      </c>
      <c r="BC444" s="167"/>
    </row>
    <row r="445" spans="1:55" s="398" customFormat="1" ht="13.8" outlineLevel="3">
      <c r="A445" s="399"/>
      <c r="B445" s="400"/>
      <c r="D445" s="401"/>
      <c r="E445" s="402"/>
      <c r="F445" s="385" t="s">
        <v>1171</v>
      </c>
      <c r="G445" s="378" t="s">
        <v>1172</v>
      </c>
      <c r="H445" s="403">
        <f t="shared" ref="H445" si="2058">SUM(I445,U445,AH445,AL445,AV445,AZ445,N445)</f>
        <v>0</v>
      </c>
      <c r="I445" s="260">
        <f t="shared" ref="I445" si="2059">SUM(J445:M445)</f>
        <v>0</v>
      </c>
      <c r="J445" s="167"/>
      <c r="K445" s="264"/>
      <c r="L445" s="264"/>
      <c r="M445" s="264"/>
      <c r="N445" s="166">
        <f t="shared" si="1819"/>
        <v>0</v>
      </c>
      <c r="O445" s="262">
        <f t="shared" si="1820"/>
        <v>0</v>
      </c>
      <c r="P445" s="167"/>
      <c r="Q445" s="167"/>
      <c r="R445" s="262">
        <f t="shared" si="1821"/>
        <v>0</v>
      </c>
      <c r="S445" s="167"/>
      <c r="T445" s="167"/>
      <c r="U445" s="166">
        <f t="shared" ref="U445" si="2060">SUM(V445,Y445,AB445,AE445)</f>
        <v>0</v>
      </c>
      <c r="V445" s="262">
        <f t="shared" ref="V445" si="2061">SUM(W445:X445)</f>
        <v>0</v>
      </c>
      <c r="W445" s="167"/>
      <c r="X445" s="167"/>
      <c r="Y445" s="262">
        <f t="shared" ref="Y445" si="2062">SUM(Z445:AA445)</f>
        <v>0</v>
      </c>
      <c r="Z445" s="167"/>
      <c r="AA445" s="167"/>
      <c r="AB445" s="262">
        <f t="shared" ref="AB445" si="2063">SUM(AC445:AD445)</f>
        <v>0</v>
      </c>
      <c r="AC445" s="167"/>
      <c r="AD445" s="167"/>
      <c r="AE445" s="262">
        <f t="shared" ref="AE445" si="2064">SUM(AF445:AG445)</f>
        <v>0</v>
      </c>
      <c r="AF445" s="167"/>
      <c r="AG445" s="167"/>
      <c r="AH445" s="166">
        <f t="shared" ref="AH445" si="2065">SUM(AI445)</f>
        <v>0</v>
      </c>
      <c r="AI445" s="262">
        <f t="shared" ref="AI445" si="2066">SUM(AJ445:AK445)</f>
        <v>0</v>
      </c>
      <c r="AJ445" s="167"/>
      <c r="AK445" s="167"/>
      <c r="AL445" s="166">
        <f t="shared" ref="AL445" si="2067">SUM(AM445,AS445,AP445)</f>
        <v>0</v>
      </c>
      <c r="AM445" s="262">
        <f t="shared" ref="AM445" si="2068">SUM(AN445:AO445)</f>
        <v>0</v>
      </c>
      <c r="AN445" s="167"/>
      <c r="AO445" s="167"/>
      <c r="AP445" s="262">
        <f t="shared" ref="AP445" si="2069">SUM(AQ445:AR445)</f>
        <v>0</v>
      </c>
      <c r="AQ445" s="167"/>
      <c r="AR445" s="167"/>
      <c r="AS445" s="262">
        <f t="shared" ref="AS445" si="2070">SUM(AT445:AU445)</f>
        <v>0</v>
      </c>
      <c r="AT445" s="167"/>
      <c r="AU445" s="167"/>
      <c r="AV445" s="166">
        <f t="shared" ref="AV445" si="2071">SUM(AW445)</f>
        <v>0</v>
      </c>
      <c r="AW445" s="262">
        <f t="shared" ref="AW445" si="2072">SUM(AX445:AY445)</f>
        <v>0</v>
      </c>
      <c r="AX445" s="167"/>
      <c r="AY445" s="167"/>
      <c r="AZ445" s="166">
        <f t="shared" ref="AZ445" si="2073">SUM(BA445)</f>
        <v>0</v>
      </c>
      <c r="BA445" s="262">
        <f t="shared" ref="BA445" si="2074">SUM(BB445:BC445)</f>
        <v>0</v>
      </c>
      <c r="BB445" s="167"/>
      <c r="BC445" s="167"/>
    </row>
    <row r="446" spans="1:55" ht="13.8" outlineLevel="3">
      <c r="A446" s="131"/>
      <c r="B446" s="20"/>
      <c r="D446" s="19"/>
      <c r="E446" s="63"/>
      <c r="F446" s="136" t="s">
        <v>685</v>
      </c>
      <c r="G446" s="27" t="s">
        <v>689</v>
      </c>
      <c r="H446" s="164">
        <f t="shared" si="1682"/>
        <v>1000</v>
      </c>
      <c r="I446" s="260">
        <f t="shared" si="2010"/>
        <v>0</v>
      </c>
      <c r="J446" s="167"/>
      <c r="K446" s="264"/>
      <c r="L446" s="264"/>
      <c r="M446" s="264"/>
      <c r="N446" s="166">
        <f t="shared" si="1819"/>
        <v>0</v>
      </c>
      <c r="O446" s="262">
        <f t="shared" si="1820"/>
        <v>0</v>
      </c>
      <c r="P446" s="167"/>
      <c r="Q446" s="167"/>
      <c r="R446" s="262">
        <f t="shared" si="1821"/>
        <v>0</v>
      </c>
      <c r="S446" s="167"/>
      <c r="T446" s="167"/>
      <c r="U446" s="166">
        <f t="shared" si="1707"/>
        <v>0</v>
      </c>
      <c r="V446" s="262">
        <f t="shared" si="2011"/>
        <v>0</v>
      </c>
      <c r="W446" s="167"/>
      <c r="X446" s="167"/>
      <c r="Y446" s="262">
        <f t="shared" si="2012"/>
        <v>0</v>
      </c>
      <c r="Z446" s="167"/>
      <c r="AA446" s="167"/>
      <c r="AB446" s="262">
        <f t="shared" si="2013"/>
        <v>0</v>
      </c>
      <c r="AC446" s="167"/>
      <c r="AD446" s="167"/>
      <c r="AE446" s="262">
        <f t="shared" si="2014"/>
        <v>0</v>
      </c>
      <c r="AF446" s="167"/>
      <c r="AG446" s="167"/>
      <c r="AH446" s="166">
        <f t="shared" si="2015"/>
        <v>0</v>
      </c>
      <c r="AI446" s="262">
        <f t="shared" si="2016"/>
        <v>0</v>
      </c>
      <c r="AJ446" s="167"/>
      <c r="AK446" s="167"/>
      <c r="AL446" s="166">
        <f t="shared" si="2017"/>
        <v>0</v>
      </c>
      <c r="AM446" s="262">
        <f t="shared" si="2018"/>
        <v>0</v>
      </c>
      <c r="AN446" s="167">
        <v>0</v>
      </c>
      <c r="AO446" s="167"/>
      <c r="AP446" s="262">
        <f t="shared" si="2019"/>
        <v>0</v>
      </c>
      <c r="AQ446" s="167"/>
      <c r="AR446" s="167"/>
      <c r="AS446" s="262">
        <f t="shared" si="2020"/>
        <v>0</v>
      </c>
      <c r="AT446" s="167"/>
      <c r="AU446" s="167"/>
      <c r="AV446" s="166">
        <f t="shared" si="1786"/>
        <v>0</v>
      </c>
      <c r="AW446" s="262">
        <f t="shared" si="2021"/>
        <v>0</v>
      </c>
      <c r="AX446" s="167">
        <v>0</v>
      </c>
      <c r="AY446" s="167"/>
      <c r="AZ446" s="166">
        <f t="shared" si="2022"/>
        <v>1000</v>
      </c>
      <c r="BA446" s="262">
        <f t="shared" si="2023"/>
        <v>1000</v>
      </c>
      <c r="BB446" s="167">
        <v>1000</v>
      </c>
      <c r="BC446" s="167"/>
    </row>
    <row r="447" spans="1:55" ht="13.8" outlineLevel="1">
      <c r="A447" s="131"/>
      <c r="B447" s="20"/>
      <c r="D447" s="22" t="s">
        <v>493</v>
      </c>
      <c r="E447" s="30" t="s">
        <v>148</v>
      </c>
      <c r="F447" s="22"/>
      <c r="G447" s="30"/>
      <c r="H447" s="164">
        <f t="shared" si="1682"/>
        <v>4841000</v>
      </c>
      <c r="I447" s="268">
        <f t="shared" si="2010"/>
        <v>84000</v>
      </c>
      <c r="J447" s="169">
        <f>SUM(J448:J451)</f>
        <v>84000</v>
      </c>
      <c r="K447" s="169">
        <f>SUM(K448:K451)</f>
        <v>0</v>
      </c>
      <c r="L447" s="504">
        <f>SUM(L448:L451)</f>
        <v>0</v>
      </c>
      <c r="M447" s="504">
        <f>SUM(M448:M451)</f>
        <v>0</v>
      </c>
      <c r="N447" s="166">
        <f t="shared" si="1819"/>
        <v>126000</v>
      </c>
      <c r="O447" s="262">
        <f t="shared" si="1820"/>
        <v>27000</v>
      </c>
      <c r="P447" s="568">
        <f>SUM(P448:P451)</f>
        <v>27000</v>
      </c>
      <c r="Q447" s="568">
        <f>SUM(Q448:Q451)</f>
        <v>0</v>
      </c>
      <c r="R447" s="262">
        <f t="shared" si="1821"/>
        <v>99000</v>
      </c>
      <c r="S447" s="568">
        <f>SUM(S448:S451)</f>
        <v>79000</v>
      </c>
      <c r="T447" s="568">
        <f>SUM(T448:T451)</f>
        <v>20000</v>
      </c>
      <c r="U447" s="166">
        <f t="shared" si="1707"/>
        <v>2164000</v>
      </c>
      <c r="V447" s="262">
        <f t="shared" si="2011"/>
        <v>504000</v>
      </c>
      <c r="W447" s="568">
        <f>SUM(W448:W451)</f>
        <v>504000</v>
      </c>
      <c r="X447" s="568">
        <f>SUM(X448:X451)</f>
        <v>0</v>
      </c>
      <c r="Y447" s="262">
        <f t="shared" si="2012"/>
        <v>708000</v>
      </c>
      <c r="Z447" s="568">
        <f t="shared" ref="Z447:AA447" si="2075">SUM(Z448:Z451)</f>
        <v>708000</v>
      </c>
      <c r="AA447" s="568">
        <f t="shared" si="2075"/>
        <v>0</v>
      </c>
      <c r="AB447" s="262">
        <f t="shared" si="2013"/>
        <v>60000</v>
      </c>
      <c r="AC447" s="568">
        <f t="shared" ref="AC447:AD447" si="2076">SUM(AC448:AC451)</f>
        <v>60000</v>
      </c>
      <c r="AD447" s="568">
        <f t="shared" si="2076"/>
        <v>0</v>
      </c>
      <c r="AE447" s="262">
        <f t="shared" si="2014"/>
        <v>892000</v>
      </c>
      <c r="AF447" s="568">
        <f t="shared" ref="AF447" si="2077">SUM(AF448:AF451)</f>
        <v>892000</v>
      </c>
      <c r="AG447" s="568">
        <f t="shared" ref="AG447" si="2078">SUM(AG448:AG451)</f>
        <v>0</v>
      </c>
      <c r="AH447" s="166">
        <f t="shared" si="2015"/>
        <v>0</v>
      </c>
      <c r="AI447" s="262">
        <f t="shared" si="2016"/>
        <v>0</v>
      </c>
      <c r="AJ447" s="568">
        <f t="shared" ref="AJ447:AK447" si="2079">SUM(AJ448:AJ451)</f>
        <v>0</v>
      </c>
      <c r="AK447" s="568">
        <f t="shared" si="2079"/>
        <v>0</v>
      </c>
      <c r="AL447" s="166">
        <f t="shared" si="2017"/>
        <v>1912000</v>
      </c>
      <c r="AM447" s="262">
        <f t="shared" si="2018"/>
        <v>336000</v>
      </c>
      <c r="AN447" s="568">
        <f t="shared" ref="AN447" si="2080">SUM(AN448:AN451)</f>
        <v>336000</v>
      </c>
      <c r="AO447" s="568">
        <f t="shared" ref="AO447" si="2081">SUM(AO448:AO451)</f>
        <v>0</v>
      </c>
      <c r="AP447" s="262">
        <f t="shared" si="2019"/>
        <v>1266000</v>
      </c>
      <c r="AQ447" s="568">
        <f t="shared" ref="AQ447" si="2082">SUM(AQ448:AQ451)</f>
        <v>1266000</v>
      </c>
      <c r="AR447" s="568">
        <f t="shared" ref="AR447" si="2083">SUM(AR448:AR451)</f>
        <v>0</v>
      </c>
      <c r="AS447" s="262">
        <f t="shared" si="2020"/>
        <v>310000</v>
      </c>
      <c r="AT447" s="568">
        <f t="shared" ref="AT447" si="2084">SUM(AT448:AT451)</f>
        <v>310000</v>
      </c>
      <c r="AU447" s="568">
        <f t="shared" ref="AU447" si="2085">SUM(AU448:AU451)</f>
        <v>0</v>
      </c>
      <c r="AV447" s="166">
        <f t="shared" si="1786"/>
        <v>15000</v>
      </c>
      <c r="AW447" s="262">
        <f t="shared" si="2021"/>
        <v>15000</v>
      </c>
      <c r="AX447" s="568">
        <f t="shared" ref="AX447" si="2086">SUM(AX448:AX451)</f>
        <v>15000</v>
      </c>
      <c r="AY447" s="568">
        <f t="shared" ref="AY447" si="2087">SUM(AY448:AY451)</f>
        <v>0</v>
      </c>
      <c r="AZ447" s="166">
        <f t="shared" si="2022"/>
        <v>540000</v>
      </c>
      <c r="BA447" s="262">
        <f t="shared" si="2023"/>
        <v>540000</v>
      </c>
      <c r="BB447" s="568">
        <f t="shared" ref="BB447" si="2088">SUM(BB448:BB451)</f>
        <v>540000</v>
      </c>
      <c r="BC447" s="568">
        <f t="shared" ref="BC447" si="2089">SUM(BC448:BC451)</f>
        <v>0</v>
      </c>
    </row>
    <row r="448" spans="1:55" ht="13.8" outlineLevel="3">
      <c r="A448" s="131"/>
      <c r="B448" s="20"/>
      <c r="D448" s="19"/>
      <c r="E448" s="63"/>
      <c r="F448" s="136" t="s">
        <v>1009</v>
      </c>
      <c r="G448" s="27" t="s">
        <v>1010</v>
      </c>
      <c r="H448" s="164"/>
      <c r="I448" s="260">
        <f t="shared" si="2010"/>
        <v>0</v>
      </c>
      <c r="J448" s="167"/>
      <c r="K448" s="264"/>
      <c r="L448" s="264"/>
      <c r="M448" s="264"/>
      <c r="N448" s="166">
        <f t="shared" si="1819"/>
        <v>0</v>
      </c>
      <c r="O448" s="262">
        <f t="shared" si="1820"/>
        <v>0</v>
      </c>
      <c r="P448" s="167"/>
      <c r="Q448" s="167"/>
      <c r="R448" s="262">
        <f t="shared" si="1821"/>
        <v>0</v>
      </c>
      <c r="S448" s="167"/>
      <c r="T448" s="167"/>
      <c r="U448" s="166">
        <f t="shared" si="1707"/>
        <v>0</v>
      </c>
      <c r="V448" s="262">
        <f t="shared" si="2011"/>
        <v>0</v>
      </c>
      <c r="W448" s="167"/>
      <c r="X448" s="167"/>
      <c r="Y448" s="262">
        <f t="shared" si="2012"/>
        <v>0</v>
      </c>
      <c r="Z448" s="167"/>
      <c r="AA448" s="167"/>
      <c r="AB448" s="262">
        <f t="shared" si="2013"/>
        <v>0</v>
      </c>
      <c r="AC448" s="167"/>
      <c r="AD448" s="167"/>
      <c r="AE448" s="262">
        <f t="shared" si="2014"/>
        <v>0</v>
      </c>
      <c r="AF448" s="167"/>
      <c r="AG448" s="167"/>
      <c r="AH448" s="166">
        <f t="shared" si="2015"/>
        <v>0</v>
      </c>
      <c r="AI448" s="262">
        <f t="shared" si="2016"/>
        <v>0</v>
      </c>
      <c r="AJ448" s="167">
        <v>0</v>
      </c>
      <c r="AK448" s="167"/>
      <c r="AL448" s="166">
        <f t="shared" si="2017"/>
        <v>0</v>
      </c>
      <c r="AM448" s="262">
        <f t="shared" si="2018"/>
        <v>0</v>
      </c>
      <c r="AN448" s="167">
        <v>0</v>
      </c>
      <c r="AO448" s="167"/>
      <c r="AP448" s="262">
        <f t="shared" si="2019"/>
        <v>0</v>
      </c>
      <c r="AQ448" s="167"/>
      <c r="AR448" s="167"/>
      <c r="AS448" s="262">
        <f t="shared" si="2020"/>
        <v>0</v>
      </c>
      <c r="AT448" s="167"/>
      <c r="AU448" s="167"/>
      <c r="AV448" s="166">
        <f t="shared" si="1786"/>
        <v>0</v>
      </c>
      <c r="AW448" s="262">
        <f t="shared" si="2021"/>
        <v>0</v>
      </c>
      <c r="AX448" s="167"/>
      <c r="AY448" s="167"/>
      <c r="AZ448" s="166">
        <f t="shared" si="2022"/>
        <v>0</v>
      </c>
      <c r="BA448" s="262">
        <f t="shared" si="2023"/>
        <v>0</v>
      </c>
      <c r="BB448" s="167"/>
      <c r="BC448" s="167"/>
    </row>
    <row r="449" spans="1:55" ht="13.2" customHeight="1" outlineLevel="3">
      <c r="A449" s="131"/>
      <c r="B449" s="20"/>
      <c r="D449" s="19"/>
      <c r="E449" s="63"/>
      <c r="F449" s="136" t="s">
        <v>1011</v>
      </c>
      <c r="G449" s="27" t="s">
        <v>812</v>
      </c>
      <c r="H449" s="164">
        <f t="shared" ref="H449:H450" si="2090">SUM(I449,U449,AH449,AL449,AV449,AZ449,N449)</f>
        <v>2733000</v>
      </c>
      <c r="I449" s="260">
        <f t="shared" ref="I449:I450" si="2091">SUM(J449:M449)</f>
        <v>0</v>
      </c>
      <c r="J449" s="167"/>
      <c r="K449" s="264"/>
      <c r="L449" s="264"/>
      <c r="M449" s="264"/>
      <c r="N449" s="166">
        <f t="shared" si="1819"/>
        <v>0</v>
      </c>
      <c r="O449" s="262">
        <f t="shared" si="1820"/>
        <v>0</v>
      </c>
      <c r="P449" s="167"/>
      <c r="Q449" s="167"/>
      <c r="R449" s="262">
        <f t="shared" si="1821"/>
        <v>0</v>
      </c>
      <c r="S449" s="167"/>
      <c r="T449" s="167"/>
      <c r="U449" s="166">
        <f t="shared" ref="U449:U450" si="2092">SUM(V449,Y449,AB449,AE449)</f>
        <v>1492000</v>
      </c>
      <c r="V449" s="262">
        <f t="shared" ref="V449:V450" si="2093">SUM(W449:X449)</f>
        <v>0</v>
      </c>
      <c r="W449" s="167"/>
      <c r="X449" s="167"/>
      <c r="Y449" s="262">
        <f t="shared" ref="Y449:Y450" si="2094">SUM(Z449:AA449)</f>
        <v>600000</v>
      </c>
      <c r="Z449" s="167">
        <v>600000</v>
      </c>
      <c r="AA449" s="167"/>
      <c r="AB449" s="262">
        <f t="shared" ref="AB449:AB450" si="2095">SUM(AC449:AD449)</f>
        <v>0</v>
      </c>
      <c r="AC449" s="167"/>
      <c r="AD449" s="167"/>
      <c r="AE449" s="262">
        <f t="shared" ref="AE449:AE450" si="2096">SUM(AF449:AG449)</f>
        <v>892000</v>
      </c>
      <c r="AF449" s="167">
        <v>892000</v>
      </c>
      <c r="AG449" s="167"/>
      <c r="AH449" s="166">
        <f t="shared" ref="AH449:AH450" si="2097">SUM(AI449)</f>
        <v>0</v>
      </c>
      <c r="AI449" s="262">
        <f t="shared" ref="AI449:AI450" si="2098">SUM(AJ449:AK449)</f>
        <v>0</v>
      </c>
      <c r="AJ449" s="167">
        <v>0</v>
      </c>
      <c r="AK449" s="167"/>
      <c r="AL449" s="166">
        <f t="shared" ref="AL449:AL450" si="2099">SUM(AM449,AS449,AP449)</f>
        <v>1226000</v>
      </c>
      <c r="AM449" s="262">
        <f t="shared" ref="AM449:AM450" si="2100">SUM(AN449:AO449)</f>
        <v>0</v>
      </c>
      <c r="AN449" s="167">
        <v>0</v>
      </c>
      <c r="AO449" s="167"/>
      <c r="AP449" s="262">
        <f t="shared" ref="AP449:AP450" si="2101">SUM(AQ449:AR449)</f>
        <v>1116000</v>
      </c>
      <c r="AQ449" s="167">
        <v>1116000</v>
      </c>
      <c r="AR449" s="167"/>
      <c r="AS449" s="262">
        <f t="shared" ref="AS449:AS450" si="2102">SUM(AT449:AU449)</f>
        <v>110000</v>
      </c>
      <c r="AT449" s="167">
        <v>110000</v>
      </c>
      <c r="AU449" s="167"/>
      <c r="AV449" s="166">
        <f t="shared" ref="AV449:AV450" si="2103">SUM(AW449)</f>
        <v>15000</v>
      </c>
      <c r="AW449" s="262">
        <f t="shared" ref="AW449:AW450" si="2104">SUM(AX449:AY449)</f>
        <v>15000</v>
      </c>
      <c r="AX449" s="167">
        <v>15000</v>
      </c>
      <c r="AY449" s="167"/>
      <c r="AZ449" s="166">
        <f t="shared" ref="AZ449:AZ450" si="2105">SUM(BA449)</f>
        <v>0</v>
      </c>
      <c r="BA449" s="262">
        <f t="shared" ref="BA449:BA450" si="2106">SUM(BB449:BC449)</f>
        <v>0</v>
      </c>
      <c r="BB449" s="167"/>
      <c r="BC449" s="167"/>
    </row>
    <row r="450" spans="1:55" ht="13.8" outlineLevel="3">
      <c r="A450" s="131"/>
      <c r="B450" s="20"/>
      <c r="D450" s="19"/>
      <c r="E450" s="63"/>
      <c r="F450" s="136" t="s">
        <v>1012</v>
      </c>
      <c r="G450" s="27" t="s">
        <v>813</v>
      </c>
      <c r="H450" s="164">
        <f t="shared" si="2090"/>
        <v>2108000</v>
      </c>
      <c r="I450" s="260">
        <f t="shared" si="2091"/>
        <v>84000</v>
      </c>
      <c r="J450" s="167">
        <v>84000</v>
      </c>
      <c r="K450" s="264"/>
      <c r="L450" s="264"/>
      <c r="M450" s="264"/>
      <c r="N450" s="166">
        <f t="shared" si="1819"/>
        <v>126000</v>
      </c>
      <c r="O450" s="262">
        <f t="shared" si="1820"/>
        <v>27000</v>
      </c>
      <c r="P450" s="167">
        <v>27000</v>
      </c>
      <c r="Q450" s="167"/>
      <c r="R450" s="262">
        <f t="shared" si="1821"/>
        <v>99000</v>
      </c>
      <c r="S450" s="167">
        <v>79000</v>
      </c>
      <c r="T450" s="167">
        <v>20000</v>
      </c>
      <c r="U450" s="166">
        <f t="shared" si="2092"/>
        <v>672000</v>
      </c>
      <c r="V450" s="262">
        <f t="shared" si="2093"/>
        <v>504000</v>
      </c>
      <c r="W450" s="167">
        <v>504000</v>
      </c>
      <c r="X450" s="167"/>
      <c r="Y450" s="262">
        <f t="shared" si="2094"/>
        <v>108000</v>
      </c>
      <c r="Z450" s="167">
        <v>108000</v>
      </c>
      <c r="AA450" s="167"/>
      <c r="AB450" s="262">
        <f t="shared" si="2095"/>
        <v>60000</v>
      </c>
      <c r="AC450" s="167">
        <v>60000</v>
      </c>
      <c r="AD450" s="167"/>
      <c r="AE450" s="262">
        <f t="shared" si="2096"/>
        <v>0</v>
      </c>
      <c r="AF450" s="167">
        <v>0</v>
      </c>
      <c r="AG450" s="167"/>
      <c r="AH450" s="166">
        <f t="shared" si="2097"/>
        <v>0</v>
      </c>
      <c r="AI450" s="262">
        <f t="shared" si="2098"/>
        <v>0</v>
      </c>
      <c r="AJ450" s="167"/>
      <c r="AK450" s="167"/>
      <c r="AL450" s="166">
        <f t="shared" si="2099"/>
        <v>686000</v>
      </c>
      <c r="AM450" s="262">
        <f t="shared" si="2100"/>
        <v>336000</v>
      </c>
      <c r="AN450" s="167">
        <v>336000</v>
      </c>
      <c r="AO450" s="167"/>
      <c r="AP450" s="262">
        <f t="shared" si="2101"/>
        <v>150000</v>
      </c>
      <c r="AQ450" s="167">
        <v>150000</v>
      </c>
      <c r="AR450" s="167"/>
      <c r="AS450" s="262">
        <f t="shared" si="2102"/>
        <v>200000</v>
      </c>
      <c r="AT450" s="167">
        <v>200000</v>
      </c>
      <c r="AU450" s="167"/>
      <c r="AV450" s="166">
        <f t="shared" si="2103"/>
        <v>0</v>
      </c>
      <c r="AW450" s="262">
        <f t="shared" si="2104"/>
        <v>0</v>
      </c>
      <c r="AX450" s="167">
        <v>0</v>
      </c>
      <c r="AY450" s="167"/>
      <c r="AZ450" s="166">
        <f t="shared" si="2105"/>
        <v>540000</v>
      </c>
      <c r="BA450" s="262">
        <f t="shared" si="2106"/>
        <v>540000</v>
      </c>
      <c r="BB450" s="167">
        <v>540000</v>
      </c>
      <c r="BC450" s="167"/>
    </row>
    <row r="451" spans="1:55" ht="13.8" outlineLevel="3">
      <c r="A451" s="131"/>
      <c r="B451" s="20"/>
      <c r="D451" s="19"/>
      <c r="E451" s="63"/>
      <c r="F451" s="136" t="s">
        <v>1064</v>
      </c>
      <c r="G451" s="27" t="s">
        <v>1173</v>
      </c>
      <c r="H451" s="164"/>
      <c r="I451" s="260">
        <f t="shared" si="2010"/>
        <v>0</v>
      </c>
      <c r="J451" s="167"/>
      <c r="K451" s="264"/>
      <c r="L451" s="264"/>
      <c r="M451" s="264"/>
      <c r="N451" s="166">
        <f t="shared" si="1819"/>
        <v>0</v>
      </c>
      <c r="O451" s="262">
        <f t="shared" si="1820"/>
        <v>0</v>
      </c>
      <c r="P451" s="167"/>
      <c r="Q451" s="167"/>
      <c r="R451" s="262">
        <f t="shared" si="1821"/>
        <v>0</v>
      </c>
      <c r="S451" s="167"/>
      <c r="T451" s="167"/>
      <c r="U451" s="166">
        <f t="shared" si="1707"/>
        <v>0</v>
      </c>
      <c r="V451" s="262">
        <f t="shared" si="2011"/>
        <v>0</v>
      </c>
      <c r="W451" s="167"/>
      <c r="X451" s="167"/>
      <c r="Y451" s="262">
        <f t="shared" si="2012"/>
        <v>0</v>
      </c>
      <c r="Z451" s="167"/>
      <c r="AA451" s="167"/>
      <c r="AB451" s="262">
        <f t="shared" si="2013"/>
        <v>0</v>
      </c>
      <c r="AC451" s="167"/>
      <c r="AD451" s="167"/>
      <c r="AE451" s="262">
        <f t="shared" si="2014"/>
        <v>0</v>
      </c>
      <c r="AF451" s="167">
        <v>0</v>
      </c>
      <c r="AG451" s="167"/>
      <c r="AH451" s="166">
        <f t="shared" si="2015"/>
        <v>0</v>
      </c>
      <c r="AI451" s="262">
        <f t="shared" si="2016"/>
        <v>0</v>
      </c>
      <c r="AJ451" s="167"/>
      <c r="AK451" s="167"/>
      <c r="AL451" s="166">
        <f t="shared" si="2017"/>
        <v>0</v>
      </c>
      <c r="AM451" s="262">
        <f t="shared" si="2018"/>
        <v>0</v>
      </c>
      <c r="AN451" s="167"/>
      <c r="AO451" s="167"/>
      <c r="AP451" s="262">
        <f t="shared" si="2019"/>
        <v>0</v>
      </c>
      <c r="AQ451" s="167"/>
      <c r="AR451" s="167"/>
      <c r="AS451" s="262">
        <f t="shared" si="2020"/>
        <v>0</v>
      </c>
      <c r="AT451" s="167"/>
      <c r="AU451" s="167"/>
      <c r="AV451" s="166">
        <f t="shared" si="1786"/>
        <v>0</v>
      </c>
      <c r="AW451" s="262">
        <f t="shared" si="2021"/>
        <v>0</v>
      </c>
      <c r="AX451" s="167">
        <v>0</v>
      </c>
      <c r="AY451" s="167"/>
      <c r="AZ451" s="166">
        <f t="shared" si="2022"/>
        <v>0</v>
      </c>
      <c r="BA451" s="262">
        <f t="shared" si="2023"/>
        <v>0</v>
      </c>
      <c r="BB451" s="167"/>
      <c r="BC451" s="167"/>
    </row>
    <row r="452" spans="1:55" ht="13.8" outlineLevel="1">
      <c r="A452" s="131"/>
      <c r="B452" s="20"/>
      <c r="D452" s="22" t="s">
        <v>494</v>
      </c>
      <c r="E452" s="30" t="s">
        <v>561</v>
      </c>
      <c r="F452" s="22"/>
      <c r="G452" s="30"/>
      <c r="H452" s="164">
        <f t="shared" si="1682"/>
        <v>498000</v>
      </c>
      <c r="I452" s="268">
        <f t="shared" si="2010"/>
        <v>283000</v>
      </c>
      <c r="J452" s="169">
        <f>SUM(J453:J456)</f>
        <v>0</v>
      </c>
      <c r="K452" s="169">
        <f>SUM(K453:K456)</f>
        <v>202000</v>
      </c>
      <c r="L452" s="504">
        <f>SUM(L453:L456)</f>
        <v>0</v>
      </c>
      <c r="M452" s="504">
        <f>SUM(M453:M456)</f>
        <v>81000</v>
      </c>
      <c r="N452" s="166">
        <f t="shared" si="1819"/>
        <v>2000</v>
      </c>
      <c r="O452" s="262">
        <f t="shared" si="1820"/>
        <v>2000</v>
      </c>
      <c r="P452" s="568">
        <f>SUM(P453:P456)</f>
        <v>2000</v>
      </c>
      <c r="Q452" s="568">
        <f>SUM(Q453:Q456)</f>
        <v>0</v>
      </c>
      <c r="R452" s="262">
        <f t="shared" si="1821"/>
        <v>0</v>
      </c>
      <c r="S452" s="568">
        <f>SUM(S453:S456)</f>
        <v>0</v>
      </c>
      <c r="T452" s="568">
        <f>SUM(T453:T456)</f>
        <v>0</v>
      </c>
      <c r="U452" s="166">
        <f t="shared" si="1707"/>
        <v>7000</v>
      </c>
      <c r="V452" s="262">
        <f t="shared" si="2011"/>
        <v>1000</v>
      </c>
      <c r="W452" s="568">
        <f>SUM(W453:W456)</f>
        <v>1000</v>
      </c>
      <c r="X452" s="568">
        <f>SUM(X453:X456)</f>
        <v>0</v>
      </c>
      <c r="Y452" s="262">
        <f t="shared" si="2012"/>
        <v>4000</v>
      </c>
      <c r="Z452" s="568">
        <f t="shared" ref="Z452:AA452" si="2107">SUM(Z453:Z456)</f>
        <v>4000</v>
      </c>
      <c r="AA452" s="568">
        <f t="shared" si="2107"/>
        <v>0</v>
      </c>
      <c r="AB452" s="262">
        <f t="shared" si="2013"/>
        <v>1000</v>
      </c>
      <c r="AC452" s="568">
        <f t="shared" ref="AC452:AD452" si="2108">SUM(AC453:AC456)</f>
        <v>1000</v>
      </c>
      <c r="AD452" s="568">
        <f t="shared" si="2108"/>
        <v>0</v>
      </c>
      <c r="AE452" s="262">
        <f t="shared" si="2014"/>
        <v>1000</v>
      </c>
      <c r="AF452" s="568">
        <f t="shared" ref="AF452" si="2109">SUM(AF453:AF456)</f>
        <v>1000</v>
      </c>
      <c r="AG452" s="568">
        <f t="shared" ref="AG452" si="2110">SUM(AG453:AG456)</f>
        <v>0</v>
      </c>
      <c r="AH452" s="166">
        <f t="shared" si="2015"/>
        <v>0</v>
      </c>
      <c r="AI452" s="262">
        <f t="shared" si="2016"/>
        <v>0</v>
      </c>
      <c r="AJ452" s="568">
        <f t="shared" ref="AJ452:AK452" si="2111">SUM(AJ453:AJ456)</f>
        <v>0</v>
      </c>
      <c r="AK452" s="568">
        <f t="shared" si="2111"/>
        <v>0</v>
      </c>
      <c r="AL452" s="166">
        <f t="shared" si="2017"/>
        <v>175000</v>
      </c>
      <c r="AM452" s="262">
        <f t="shared" si="2018"/>
        <v>100000</v>
      </c>
      <c r="AN452" s="568">
        <f t="shared" ref="AN452" si="2112">SUM(AN453:AN456)</f>
        <v>100000</v>
      </c>
      <c r="AO452" s="568">
        <f t="shared" ref="AO452" si="2113">SUM(AO453:AO456)</f>
        <v>0</v>
      </c>
      <c r="AP452" s="262">
        <f t="shared" si="2019"/>
        <v>30000</v>
      </c>
      <c r="AQ452" s="568">
        <f t="shared" ref="AQ452" si="2114">SUM(AQ453:AQ456)</f>
        <v>30000</v>
      </c>
      <c r="AR452" s="568">
        <f t="shared" ref="AR452" si="2115">SUM(AR453:AR456)</f>
        <v>0</v>
      </c>
      <c r="AS452" s="262">
        <f t="shared" si="2020"/>
        <v>45000</v>
      </c>
      <c r="AT452" s="568">
        <f t="shared" ref="AT452" si="2116">SUM(AT453:AT456)</f>
        <v>45000</v>
      </c>
      <c r="AU452" s="568">
        <f t="shared" ref="AU452" si="2117">SUM(AU453:AU456)</f>
        <v>0</v>
      </c>
      <c r="AV452" s="166">
        <f t="shared" si="1786"/>
        <v>1000</v>
      </c>
      <c r="AW452" s="262">
        <f t="shared" si="2021"/>
        <v>1000</v>
      </c>
      <c r="AX452" s="568">
        <f t="shared" ref="AX452" si="2118">SUM(AX453:AX456)</f>
        <v>1000</v>
      </c>
      <c r="AY452" s="568">
        <f t="shared" ref="AY452" si="2119">SUM(AY453:AY456)</f>
        <v>0</v>
      </c>
      <c r="AZ452" s="166">
        <f t="shared" si="2022"/>
        <v>30000</v>
      </c>
      <c r="BA452" s="262">
        <f t="shared" si="2023"/>
        <v>30000</v>
      </c>
      <c r="BB452" s="568">
        <f t="shared" ref="BB452" si="2120">SUM(BB453:BB456)</f>
        <v>30000</v>
      </c>
      <c r="BC452" s="568">
        <f t="shared" ref="BC452" si="2121">SUM(BC453:BC456)</f>
        <v>0</v>
      </c>
    </row>
    <row r="453" spans="1:55" ht="13.8" outlineLevel="3">
      <c r="A453" s="131"/>
      <c r="B453" s="20"/>
      <c r="D453" s="19"/>
      <c r="E453" s="63"/>
      <c r="F453" s="136" t="s">
        <v>1009</v>
      </c>
      <c r="G453" s="27" t="s">
        <v>1010</v>
      </c>
      <c r="H453" s="164">
        <f t="shared" si="1682"/>
        <v>0</v>
      </c>
      <c r="I453" s="260">
        <f t="shared" si="2010"/>
        <v>0</v>
      </c>
      <c r="J453" s="167">
        <v>0</v>
      </c>
      <c r="K453" s="264"/>
      <c r="L453" s="264">
        <v>0</v>
      </c>
      <c r="M453" s="264">
        <v>0</v>
      </c>
      <c r="N453" s="166">
        <f t="shared" si="1819"/>
        <v>0</v>
      </c>
      <c r="O453" s="262">
        <f t="shared" si="1820"/>
        <v>0</v>
      </c>
      <c r="P453" s="167">
        <v>0</v>
      </c>
      <c r="Q453" s="167">
        <v>0</v>
      </c>
      <c r="R453" s="262">
        <f t="shared" si="1821"/>
        <v>0</v>
      </c>
      <c r="S453" s="167">
        <v>0</v>
      </c>
      <c r="T453" s="167">
        <v>0</v>
      </c>
      <c r="U453" s="166">
        <f t="shared" si="1707"/>
        <v>0</v>
      </c>
      <c r="V453" s="262">
        <f t="shared" si="2011"/>
        <v>0</v>
      </c>
      <c r="W453" s="167"/>
      <c r="X453" s="167"/>
      <c r="Y453" s="262">
        <f t="shared" si="2012"/>
        <v>0</v>
      </c>
      <c r="Z453" s="167"/>
      <c r="AA453" s="167"/>
      <c r="AB453" s="262">
        <f t="shared" si="2013"/>
        <v>0</v>
      </c>
      <c r="AC453" s="167"/>
      <c r="AD453" s="167"/>
      <c r="AE453" s="262">
        <f t="shared" si="2014"/>
        <v>0</v>
      </c>
      <c r="AF453" s="167"/>
      <c r="AG453" s="167"/>
      <c r="AH453" s="166">
        <f t="shared" si="2015"/>
        <v>0</v>
      </c>
      <c r="AI453" s="262">
        <f t="shared" si="2016"/>
        <v>0</v>
      </c>
      <c r="AJ453" s="167"/>
      <c r="AK453" s="167"/>
      <c r="AL453" s="166">
        <f t="shared" si="2017"/>
        <v>0</v>
      </c>
      <c r="AM453" s="262">
        <f t="shared" si="2018"/>
        <v>0</v>
      </c>
      <c r="AN453" s="167"/>
      <c r="AO453" s="167"/>
      <c r="AP453" s="262">
        <f t="shared" si="2019"/>
        <v>0</v>
      </c>
      <c r="AQ453" s="167"/>
      <c r="AR453" s="167"/>
      <c r="AS453" s="262">
        <f t="shared" si="2020"/>
        <v>0</v>
      </c>
      <c r="AT453" s="167"/>
      <c r="AU453" s="167"/>
      <c r="AV453" s="166">
        <f t="shared" si="1786"/>
        <v>0</v>
      </c>
      <c r="AW453" s="262">
        <f t="shared" si="2021"/>
        <v>0</v>
      </c>
      <c r="AX453" s="167"/>
      <c r="AY453" s="167"/>
      <c r="AZ453" s="166">
        <f t="shared" si="2022"/>
        <v>0</v>
      </c>
      <c r="BA453" s="262">
        <f t="shared" si="2023"/>
        <v>0</v>
      </c>
      <c r="BB453" s="167"/>
      <c r="BC453" s="167"/>
    </row>
    <row r="454" spans="1:55" ht="13.8" outlineLevel="3">
      <c r="A454" s="131"/>
      <c r="B454" s="20"/>
      <c r="D454" s="19"/>
      <c r="E454" s="63"/>
      <c r="F454" s="136" t="s">
        <v>1012</v>
      </c>
      <c r="G454" s="27" t="s">
        <v>790</v>
      </c>
      <c r="H454" s="164">
        <f t="shared" ref="H454" si="2122">SUM(I454,U454,AH454,AL454,AV454,AZ454,N454)</f>
        <v>2000</v>
      </c>
      <c r="I454" s="260">
        <f t="shared" ref="I454" si="2123">SUM(J454:M454)</f>
        <v>0</v>
      </c>
      <c r="J454" s="167"/>
      <c r="K454" s="264"/>
      <c r="L454" s="264"/>
      <c r="M454" s="264"/>
      <c r="N454" s="166">
        <f t="shared" si="1819"/>
        <v>2000</v>
      </c>
      <c r="O454" s="262">
        <f t="shared" si="1820"/>
        <v>2000</v>
      </c>
      <c r="P454" s="167">
        <v>2000</v>
      </c>
      <c r="Q454" s="167"/>
      <c r="R454" s="262">
        <f t="shared" si="1821"/>
        <v>0</v>
      </c>
      <c r="S454" s="167"/>
      <c r="T454" s="167"/>
      <c r="U454" s="166">
        <f t="shared" ref="U454" si="2124">SUM(V454,Y454,AB454,AE454)</f>
        <v>0</v>
      </c>
      <c r="V454" s="262">
        <f t="shared" ref="V454" si="2125">SUM(W454:X454)</f>
        <v>0</v>
      </c>
      <c r="W454" s="167"/>
      <c r="X454" s="167"/>
      <c r="Y454" s="262">
        <f t="shared" ref="Y454" si="2126">SUM(Z454:AA454)</f>
        <v>0</v>
      </c>
      <c r="Z454" s="167"/>
      <c r="AA454" s="167"/>
      <c r="AB454" s="262">
        <f t="shared" ref="AB454" si="2127">SUM(AC454:AD454)</f>
        <v>0</v>
      </c>
      <c r="AC454" s="167"/>
      <c r="AD454" s="167"/>
      <c r="AE454" s="262">
        <f t="shared" ref="AE454" si="2128">SUM(AF454:AG454)</f>
        <v>0</v>
      </c>
      <c r="AF454" s="167"/>
      <c r="AG454" s="167"/>
      <c r="AH454" s="166">
        <f t="shared" ref="AH454" si="2129">SUM(AI454)</f>
        <v>0</v>
      </c>
      <c r="AI454" s="262">
        <f t="shared" ref="AI454" si="2130">SUM(AJ454:AK454)</f>
        <v>0</v>
      </c>
      <c r="AJ454" s="167"/>
      <c r="AK454" s="167"/>
      <c r="AL454" s="166">
        <f t="shared" ref="AL454" si="2131">SUM(AM454,AS454,AP454)</f>
        <v>0</v>
      </c>
      <c r="AM454" s="262">
        <f t="shared" ref="AM454" si="2132">SUM(AN454:AO454)</f>
        <v>0</v>
      </c>
      <c r="AN454" s="167"/>
      <c r="AO454" s="167"/>
      <c r="AP454" s="262">
        <f t="shared" ref="AP454" si="2133">SUM(AQ454:AR454)</f>
        <v>0</v>
      </c>
      <c r="AQ454" s="167"/>
      <c r="AR454" s="167"/>
      <c r="AS454" s="262">
        <f t="shared" ref="AS454" si="2134">SUM(AT454:AU454)</f>
        <v>0</v>
      </c>
      <c r="AT454" s="167"/>
      <c r="AU454" s="167"/>
      <c r="AV454" s="166">
        <f t="shared" ref="AV454" si="2135">SUM(AW454)</f>
        <v>0</v>
      </c>
      <c r="AW454" s="262">
        <f t="shared" ref="AW454" si="2136">SUM(AX454:AY454)</f>
        <v>0</v>
      </c>
      <c r="AX454" s="167"/>
      <c r="AY454" s="167"/>
      <c r="AZ454" s="166">
        <f t="shared" ref="AZ454" si="2137">SUM(BA454)</f>
        <v>0</v>
      </c>
      <c r="BA454" s="262">
        <f t="shared" ref="BA454" si="2138">SUM(BB454:BC454)</f>
        <v>0</v>
      </c>
      <c r="BB454" s="167"/>
      <c r="BC454" s="167"/>
    </row>
    <row r="455" spans="1:55" ht="13.8" outlineLevel="3">
      <c r="A455" s="131"/>
      <c r="B455" s="20"/>
      <c r="D455" s="19"/>
      <c r="E455" s="63"/>
      <c r="F455" s="136" t="s">
        <v>1062</v>
      </c>
      <c r="G455" s="27" t="s">
        <v>1174</v>
      </c>
      <c r="H455" s="164">
        <f t="shared" ref="H455" si="2139">SUM(I455,U455,AH455,AL455,AV455,AZ455,N455)</f>
        <v>496000</v>
      </c>
      <c r="I455" s="260">
        <f t="shared" ref="I455" si="2140">SUM(J455:M455)</f>
        <v>283000</v>
      </c>
      <c r="J455" s="167">
        <v>0</v>
      </c>
      <c r="K455" s="264">
        <v>202000</v>
      </c>
      <c r="L455" s="264">
        <v>0</v>
      </c>
      <c r="M455" s="264">
        <v>81000</v>
      </c>
      <c r="N455" s="166">
        <f t="shared" si="1819"/>
        <v>0</v>
      </c>
      <c r="O455" s="262">
        <f t="shared" si="1820"/>
        <v>0</v>
      </c>
      <c r="P455" s="167">
        <v>0</v>
      </c>
      <c r="Q455" s="167">
        <v>0</v>
      </c>
      <c r="R455" s="262">
        <f t="shared" si="1821"/>
        <v>0</v>
      </c>
      <c r="S455" s="167">
        <v>0</v>
      </c>
      <c r="T455" s="167">
        <v>0</v>
      </c>
      <c r="U455" s="166">
        <f t="shared" ref="U455" si="2141">SUM(V455,Y455,AB455,AE455)</f>
        <v>7000</v>
      </c>
      <c r="V455" s="262">
        <f t="shared" ref="V455" si="2142">SUM(W455:X455)</f>
        <v>1000</v>
      </c>
      <c r="W455" s="167">
        <v>1000</v>
      </c>
      <c r="X455" s="167"/>
      <c r="Y455" s="262">
        <f t="shared" ref="Y455" si="2143">SUM(Z455:AA455)</f>
        <v>4000</v>
      </c>
      <c r="Z455" s="167">
        <v>4000</v>
      </c>
      <c r="AA455" s="167"/>
      <c r="AB455" s="262">
        <f t="shared" ref="AB455" si="2144">SUM(AC455:AD455)</f>
        <v>1000</v>
      </c>
      <c r="AC455" s="167">
        <v>1000</v>
      </c>
      <c r="AD455" s="167"/>
      <c r="AE455" s="262">
        <f t="shared" ref="AE455" si="2145">SUM(AF455:AG455)</f>
        <v>1000</v>
      </c>
      <c r="AF455" s="167">
        <v>1000</v>
      </c>
      <c r="AG455" s="167"/>
      <c r="AH455" s="166">
        <f t="shared" ref="AH455" si="2146">SUM(AI455)</f>
        <v>0</v>
      </c>
      <c r="AI455" s="262">
        <f t="shared" ref="AI455" si="2147">SUM(AJ455:AK455)</f>
        <v>0</v>
      </c>
      <c r="AJ455" s="167"/>
      <c r="AK455" s="167"/>
      <c r="AL455" s="166">
        <f t="shared" ref="AL455" si="2148">SUM(AM455,AS455,AP455)</f>
        <v>175000</v>
      </c>
      <c r="AM455" s="262">
        <f t="shared" ref="AM455" si="2149">SUM(AN455:AO455)</f>
        <v>100000</v>
      </c>
      <c r="AN455" s="167">
        <v>100000</v>
      </c>
      <c r="AO455" s="167"/>
      <c r="AP455" s="262">
        <f t="shared" ref="AP455" si="2150">SUM(AQ455:AR455)</f>
        <v>30000</v>
      </c>
      <c r="AQ455" s="167">
        <v>30000</v>
      </c>
      <c r="AR455" s="167"/>
      <c r="AS455" s="262">
        <f t="shared" ref="AS455" si="2151">SUM(AT455:AU455)</f>
        <v>45000</v>
      </c>
      <c r="AT455" s="167">
        <v>45000</v>
      </c>
      <c r="AU455" s="167"/>
      <c r="AV455" s="166">
        <f t="shared" ref="AV455" si="2152">SUM(AW455)</f>
        <v>1000</v>
      </c>
      <c r="AW455" s="262">
        <f t="shared" ref="AW455" si="2153">SUM(AX455:AY455)</f>
        <v>1000</v>
      </c>
      <c r="AX455" s="167">
        <v>1000</v>
      </c>
      <c r="AY455" s="167"/>
      <c r="AZ455" s="166">
        <f t="shared" ref="AZ455" si="2154">SUM(BA455)</f>
        <v>30000</v>
      </c>
      <c r="BA455" s="262">
        <f t="shared" ref="BA455" si="2155">SUM(BB455:BC455)</f>
        <v>30000</v>
      </c>
      <c r="BB455" s="167">
        <v>30000</v>
      </c>
      <c r="BC455" s="167"/>
    </row>
    <row r="456" spans="1:55" ht="13.8" outlineLevel="3">
      <c r="A456" s="131"/>
      <c r="B456" s="20"/>
      <c r="D456" s="19"/>
      <c r="E456" s="63"/>
      <c r="F456" s="136" t="s">
        <v>1021</v>
      </c>
      <c r="G456" s="27" t="s">
        <v>1175</v>
      </c>
      <c r="H456" s="164">
        <f t="shared" si="1682"/>
        <v>0</v>
      </c>
      <c r="I456" s="260">
        <f t="shared" si="2010"/>
        <v>0</v>
      </c>
      <c r="J456" s="167"/>
      <c r="K456" s="264"/>
      <c r="L456" s="264"/>
      <c r="M456" s="264"/>
      <c r="N456" s="166">
        <f t="shared" si="1819"/>
        <v>0</v>
      </c>
      <c r="O456" s="262">
        <f t="shared" si="1820"/>
        <v>0</v>
      </c>
      <c r="P456" s="167"/>
      <c r="Q456" s="167"/>
      <c r="R456" s="262">
        <f t="shared" si="1821"/>
        <v>0</v>
      </c>
      <c r="S456" s="167"/>
      <c r="T456" s="167"/>
      <c r="U456" s="166">
        <f t="shared" si="1707"/>
        <v>0</v>
      </c>
      <c r="V456" s="262">
        <f t="shared" si="2011"/>
        <v>0</v>
      </c>
      <c r="W456" s="167"/>
      <c r="X456" s="167"/>
      <c r="Y456" s="262">
        <f t="shared" si="2012"/>
        <v>0</v>
      </c>
      <c r="Z456" s="167"/>
      <c r="AA456" s="167"/>
      <c r="AB456" s="262">
        <f t="shared" si="2013"/>
        <v>0</v>
      </c>
      <c r="AC456" s="167"/>
      <c r="AD456" s="167"/>
      <c r="AE456" s="262">
        <f t="shared" si="2014"/>
        <v>0</v>
      </c>
      <c r="AF456" s="167"/>
      <c r="AG456" s="167"/>
      <c r="AH456" s="166">
        <f t="shared" si="2015"/>
        <v>0</v>
      </c>
      <c r="AI456" s="262">
        <f t="shared" si="2016"/>
        <v>0</v>
      </c>
      <c r="AJ456" s="167"/>
      <c r="AK456" s="167"/>
      <c r="AL456" s="166">
        <f t="shared" si="2017"/>
        <v>0</v>
      </c>
      <c r="AM456" s="262">
        <f t="shared" si="2018"/>
        <v>0</v>
      </c>
      <c r="AN456" s="167"/>
      <c r="AO456" s="167"/>
      <c r="AP456" s="262">
        <f t="shared" si="2019"/>
        <v>0</v>
      </c>
      <c r="AQ456" s="167"/>
      <c r="AR456" s="167"/>
      <c r="AS456" s="262">
        <f t="shared" si="2020"/>
        <v>0</v>
      </c>
      <c r="AT456" s="167"/>
      <c r="AU456" s="167"/>
      <c r="AV456" s="166">
        <f t="shared" si="1786"/>
        <v>0</v>
      </c>
      <c r="AW456" s="262">
        <f t="shared" si="2021"/>
        <v>0</v>
      </c>
      <c r="AX456" s="167"/>
      <c r="AY456" s="167"/>
      <c r="AZ456" s="166">
        <f t="shared" si="2022"/>
        <v>0</v>
      </c>
      <c r="BA456" s="262">
        <f t="shared" si="2023"/>
        <v>0</v>
      </c>
      <c r="BB456" s="167"/>
      <c r="BC456" s="167"/>
    </row>
    <row r="457" spans="1:55" ht="13.8" outlineLevel="1">
      <c r="A457" s="131"/>
      <c r="B457" s="20"/>
      <c r="D457" s="22" t="s">
        <v>495</v>
      </c>
      <c r="E457" s="30" t="s">
        <v>149</v>
      </c>
      <c r="F457" s="22"/>
      <c r="G457" s="30"/>
      <c r="H457" s="164">
        <f t="shared" si="1682"/>
        <v>1437000</v>
      </c>
      <c r="I457" s="268">
        <f t="shared" si="2010"/>
        <v>102000</v>
      </c>
      <c r="J457" s="167">
        <v>102000</v>
      </c>
      <c r="K457" s="264"/>
      <c r="L457" s="264"/>
      <c r="M457" s="264"/>
      <c r="N457" s="166">
        <f t="shared" si="1819"/>
        <v>4000</v>
      </c>
      <c r="O457" s="262">
        <f t="shared" si="1820"/>
        <v>2000</v>
      </c>
      <c r="P457" s="167">
        <v>2000</v>
      </c>
      <c r="Q457" s="167"/>
      <c r="R457" s="262">
        <f t="shared" si="1821"/>
        <v>2000</v>
      </c>
      <c r="S457" s="167">
        <v>2000</v>
      </c>
      <c r="T457" s="167"/>
      <c r="U457" s="166">
        <f t="shared" si="1707"/>
        <v>102000</v>
      </c>
      <c r="V457" s="262">
        <f t="shared" si="2011"/>
        <v>102000</v>
      </c>
      <c r="W457" s="167">
        <v>102000</v>
      </c>
      <c r="X457" s="167"/>
      <c r="Y457" s="262">
        <f t="shared" si="2012"/>
        <v>0</v>
      </c>
      <c r="Z457" s="167">
        <v>0</v>
      </c>
      <c r="AA457" s="167"/>
      <c r="AB457" s="262">
        <f t="shared" si="2013"/>
        <v>0</v>
      </c>
      <c r="AC457" s="167">
        <v>0</v>
      </c>
      <c r="AD457" s="167"/>
      <c r="AE457" s="262">
        <f t="shared" si="2014"/>
        <v>0</v>
      </c>
      <c r="AF457" s="167">
        <v>0</v>
      </c>
      <c r="AG457" s="167"/>
      <c r="AH457" s="166">
        <f t="shared" si="2015"/>
        <v>72000</v>
      </c>
      <c r="AI457" s="262">
        <f t="shared" si="2016"/>
        <v>72000</v>
      </c>
      <c r="AJ457" s="167">
        <v>72000</v>
      </c>
      <c r="AK457" s="167"/>
      <c r="AL457" s="166">
        <f t="shared" si="2017"/>
        <v>105000</v>
      </c>
      <c r="AM457" s="262">
        <f t="shared" si="2018"/>
        <v>102000</v>
      </c>
      <c r="AN457" s="167">
        <v>102000</v>
      </c>
      <c r="AO457" s="167"/>
      <c r="AP457" s="262">
        <f t="shared" si="2019"/>
        <v>1000</v>
      </c>
      <c r="AQ457" s="167">
        <v>1000</v>
      </c>
      <c r="AR457" s="167"/>
      <c r="AS457" s="262">
        <f t="shared" si="2020"/>
        <v>2000</v>
      </c>
      <c r="AT457" s="167">
        <v>2000</v>
      </c>
      <c r="AU457" s="167"/>
      <c r="AV457" s="166">
        <f t="shared" si="1786"/>
        <v>334000</v>
      </c>
      <c r="AW457" s="262">
        <f t="shared" si="2021"/>
        <v>334000</v>
      </c>
      <c r="AX457" s="167">
        <v>334000</v>
      </c>
      <c r="AY457" s="167"/>
      <c r="AZ457" s="166">
        <f t="shared" si="2022"/>
        <v>718000</v>
      </c>
      <c r="BA457" s="262">
        <f t="shared" si="2023"/>
        <v>718000</v>
      </c>
      <c r="BB457" s="167">
        <v>718000</v>
      </c>
      <c r="BC457" s="167"/>
    </row>
    <row r="458" spans="1:55" ht="13.8" outlineLevel="1">
      <c r="A458" s="131"/>
      <c r="B458" s="20"/>
      <c r="D458" s="22" t="s">
        <v>496</v>
      </c>
      <c r="E458" s="30" t="s">
        <v>150</v>
      </c>
      <c r="F458" s="22"/>
      <c r="G458" s="30"/>
      <c r="H458" s="164">
        <f t="shared" si="1682"/>
        <v>0</v>
      </c>
      <c r="I458" s="268">
        <f t="shared" si="2010"/>
        <v>0</v>
      </c>
      <c r="J458" s="167"/>
      <c r="K458" s="264"/>
      <c r="L458" s="264"/>
      <c r="M458" s="264"/>
      <c r="N458" s="166">
        <f t="shared" si="1819"/>
        <v>0</v>
      </c>
      <c r="O458" s="262">
        <f t="shared" si="1820"/>
        <v>0</v>
      </c>
      <c r="P458" s="167"/>
      <c r="Q458" s="167"/>
      <c r="R458" s="262">
        <f t="shared" si="1821"/>
        <v>0</v>
      </c>
      <c r="S458" s="167"/>
      <c r="T458" s="167"/>
      <c r="U458" s="166">
        <f t="shared" si="1707"/>
        <v>0</v>
      </c>
      <c r="V458" s="262">
        <f t="shared" si="2011"/>
        <v>0</v>
      </c>
      <c r="W458" s="167"/>
      <c r="X458" s="167"/>
      <c r="Y458" s="262">
        <f t="shared" si="2012"/>
        <v>0</v>
      </c>
      <c r="Z458" s="167"/>
      <c r="AA458" s="167"/>
      <c r="AB458" s="262">
        <f t="shared" si="2013"/>
        <v>0</v>
      </c>
      <c r="AC458" s="167"/>
      <c r="AD458" s="167"/>
      <c r="AE458" s="262">
        <f t="shared" si="2014"/>
        <v>0</v>
      </c>
      <c r="AF458" s="167"/>
      <c r="AG458" s="167"/>
      <c r="AH458" s="166">
        <f t="shared" si="2015"/>
        <v>0</v>
      </c>
      <c r="AI458" s="262">
        <f t="shared" si="2016"/>
        <v>0</v>
      </c>
      <c r="AJ458" s="167"/>
      <c r="AK458" s="167"/>
      <c r="AL458" s="166">
        <f t="shared" si="2017"/>
        <v>0</v>
      </c>
      <c r="AM458" s="262">
        <f t="shared" si="2018"/>
        <v>0</v>
      </c>
      <c r="AN458" s="167"/>
      <c r="AO458" s="167"/>
      <c r="AP458" s="262">
        <f t="shared" si="2019"/>
        <v>0</v>
      </c>
      <c r="AQ458" s="167"/>
      <c r="AR458" s="167"/>
      <c r="AS458" s="262">
        <f t="shared" si="2020"/>
        <v>0</v>
      </c>
      <c r="AT458" s="167"/>
      <c r="AU458" s="167"/>
      <c r="AV458" s="166">
        <f t="shared" si="1786"/>
        <v>0</v>
      </c>
      <c r="AW458" s="262">
        <f t="shared" si="2021"/>
        <v>0</v>
      </c>
      <c r="AX458" s="167"/>
      <c r="AY458" s="167"/>
      <c r="AZ458" s="166">
        <f t="shared" si="2022"/>
        <v>0</v>
      </c>
      <c r="BA458" s="262">
        <f t="shared" si="2023"/>
        <v>0</v>
      </c>
      <c r="BB458" s="167"/>
      <c r="BC458" s="167"/>
    </row>
    <row r="459" spans="1:55" ht="13.8" outlineLevel="1">
      <c r="A459" s="131"/>
      <c r="B459" s="20"/>
      <c r="D459" s="22" t="s">
        <v>92</v>
      </c>
      <c r="E459" s="30" t="s">
        <v>151</v>
      </c>
      <c r="F459" s="22"/>
      <c r="G459" s="30"/>
      <c r="H459" s="164">
        <f t="shared" si="1682"/>
        <v>89000</v>
      </c>
      <c r="I459" s="268">
        <f t="shared" si="2010"/>
        <v>5000</v>
      </c>
      <c r="J459" s="167">
        <v>5000</v>
      </c>
      <c r="K459" s="264"/>
      <c r="L459" s="264"/>
      <c r="M459" s="264"/>
      <c r="N459" s="166">
        <f t="shared" si="1819"/>
        <v>4000</v>
      </c>
      <c r="O459" s="262">
        <f t="shared" si="1820"/>
        <v>2000</v>
      </c>
      <c r="P459" s="167">
        <v>2000</v>
      </c>
      <c r="Q459" s="167"/>
      <c r="R459" s="262">
        <f t="shared" si="1821"/>
        <v>2000</v>
      </c>
      <c r="S459" s="167">
        <v>2000</v>
      </c>
      <c r="T459" s="167"/>
      <c r="U459" s="166">
        <f t="shared" si="1707"/>
        <v>8000</v>
      </c>
      <c r="V459" s="262">
        <f t="shared" si="2011"/>
        <v>2000</v>
      </c>
      <c r="W459" s="167">
        <v>2000</v>
      </c>
      <c r="X459" s="167"/>
      <c r="Y459" s="262">
        <f t="shared" si="2012"/>
        <v>2000</v>
      </c>
      <c r="Z459" s="167">
        <v>2000</v>
      </c>
      <c r="AA459" s="167"/>
      <c r="AB459" s="262">
        <f t="shared" si="2013"/>
        <v>2000</v>
      </c>
      <c r="AC459" s="167">
        <v>2000</v>
      </c>
      <c r="AD459" s="167"/>
      <c r="AE459" s="262">
        <f t="shared" si="2014"/>
        <v>2000</v>
      </c>
      <c r="AF459" s="167">
        <v>2000</v>
      </c>
      <c r="AG459" s="167"/>
      <c r="AH459" s="166">
        <f t="shared" si="2015"/>
        <v>2000</v>
      </c>
      <c r="AI459" s="262">
        <f t="shared" si="2016"/>
        <v>2000</v>
      </c>
      <c r="AJ459" s="167">
        <v>2000</v>
      </c>
      <c r="AK459" s="167"/>
      <c r="AL459" s="166">
        <f t="shared" si="2017"/>
        <v>6000</v>
      </c>
      <c r="AM459" s="262">
        <f t="shared" si="2018"/>
        <v>2000</v>
      </c>
      <c r="AN459" s="167">
        <v>2000</v>
      </c>
      <c r="AO459" s="167"/>
      <c r="AP459" s="262">
        <f t="shared" si="2019"/>
        <v>2000</v>
      </c>
      <c r="AQ459" s="167">
        <v>2000</v>
      </c>
      <c r="AR459" s="167"/>
      <c r="AS459" s="262">
        <f t="shared" si="2020"/>
        <v>2000</v>
      </c>
      <c r="AT459" s="167">
        <v>2000</v>
      </c>
      <c r="AU459" s="167"/>
      <c r="AV459" s="166">
        <f t="shared" si="1786"/>
        <v>2000</v>
      </c>
      <c r="AW459" s="262">
        <f t="shared" si="2021"/>
        <v>2000</v>
      </c>
      <c r="AX459" s="167">
        <v>2000</v>
      </c>
      <c r="AY459" s="167"/>
      <c r="AZ459" s="166">
        <f t="shared" si="2022"/>
        <v>62000</v>
      </c>
      <c r="BA459" s="262">
        <f t="shared" si="2023"/>
        <v>62000</v>
      </c>
      <c r="BB459" s="167">
        <v>62000</v>
      </c>
      <c r="BC459" s="167"/>
    </row>
    <row r="460" spans="1:55" ht="13.8" outlineLevel="1">
      <c r="A460" s="131"/>
      <c r="B460" s="18"/>
      <c r="C460" s="58"/>
      <c r="D460" s="22" t="s">
        <v>497</v>
      </c>
      <c r="E460" s="30" t="s">
        <v>562</v>
      </c>
      <c r="F460" s="22"/>
      <c r="G460" s="30"/>
      <c r="H460" s="164">
        <f t="shared" si="1682"/>
        <v>44000</v>
      </c>
      <c r="I460" s="268">
        <f t="shared" si="2010"/>
        <v>10000</v>
      </c>
      <c r="J460" s="167">
        <v>10000</v>
      </c>
      <c r="K460" s="264"/>
      <c r="L460" s="264"/>
      <c r="M460" s="264"/>
      <c r="N460" s="166">
        <f t="shared" si="1819"/>
        <v>0</v>
      </c>
      <c r="O460" s="262">
        <f t="shared" si="1820"/>
        <v>0</v>
      </c>
      <c r="P460" s="167">
        <v>0</v>
      </c>
      <c r="Q460" s="167">
        <v>0</v>
      </c>
      <c r="R460" s="262">
        <f t="shared" si="1821"/>
        <v>0</v>
      </c>
      <c r="S460" s="167">
        <v>0</v>
      </c>
      <c r="T460" s="167">
        <v>0</v>
      </c>
      <c r="U460" s="166">
        <f t="shared" si="1707"/>
        <v>22000</v>
      </c>
      <c r="V460" s="262">
        <f t="shared" si="2011"/>
        <v>12000</v>
      </c>
      <c r="W460" s="167">
        <v>12000</v>
      </c>
      <c r="X460" s="167"/>
      <c r="Y460" s="262">
        <f t="shared" si="2012"/>
        <v>0</v>
      </c>
      <c r="Z460" s="167">
        <v>0</v>
      </c>
      <c r="AA460" s="167"/>
      <c r="AB460" s="262">
        <f t="shared" si="2013"/>
        <v>0</v>
      </c>
      <c r="AC460" s="167"/>
      <c r="AD460" s="167"/>
      <c r="AE460" s="262">
        <f t="shared" si="2014"/>
        <v>10000</v>
      </c>
      <c r="AF460" s="167">
        <v>10000</v>
      </c>
      <c r="AG460" s="167"/>
      <c r="AH460" s="166">
        <f t="shared" si="2015"/>
        <v>0</v>
      </c>
      <c r="AI460" s="262">
        <f t="shared" si="2016"/>
        <v>0</v>
      </c>
      <c r="AJ460" s="167"/>
      <c r="AK460" s="167"/>
      <c r="AL460" s="166">
        <f t="shared" si="2017"/>
        <v>0</v>
      </c>
      <c r="AM460" s="262">
        <f t="shared" si="2018"/>
        <v>0</v>
      </c>
      <c r="AN460" s="167"/>
      <c r="AO460" s="167"/>
      <c r="AP460" s="262">
        <f t="shared" si="2019"/>
        <v>0</v>
      </c>
      <c r="AQ460" s="167"/>
      <c r="AR460" s="167"/>
      <c r="AS460" s="262">
        <f t="shared" si="2020"/>
        <v>0</v>
      </c>
      <c r="AT460" s="167"/>
      <c r="AU460" s="167"/>
      <c r="AV460" s="166">
        <f t="shared" si="1786"/>
        <v>0</v>
      </c>
      <c r="AW460" s="262">
        <f t="shared" si="2021"/>
        <v>0</v>
      </c>
      <c r="AX460" s="167"/>
      <c r="AY460" s="167"/>
      <c r="AZ460" s="166">
        <f t="shared" si="2022"/>
        <v>12000</v>
      </c>
      <c r="BA460" s="262">
        <f t="shared" si="2023"/>
        <v>12000</v>
      </c>
      <c r="BB460" s="167">
        <v>12000</v>
      </c>
      <c r="BC460" s="167"/>
    </row>
    <row r="461" spans="1:55" s="130" customFormat="1" ht="13.8" collapsed="1">
      <c r="A461" s="127"/>
      <c r="B461" s="18" t="s">
        <v>498</v>
      </c>
      <c r="C461" s="12" t="s">
        <v>152</v>
      </c>
      <c r="D461" s="14"/>
      <c r="E461" s="134"/>
      <c r="F461" s="14"/>
      <c r="G461" s="134"/>
      <c r="H461" s="164">
        <f t="shared" si="1682"/>
        <v>0</v>
      </c>
      <c r="I461" s="268">
        <f t="shared" si="2010"/>
        <v>0</v>
      </c>
      <c r="J461" s="168">
        <f>SUM(J462,J465)</f>
        <v>0</v>
      </c>
      <c r="K461" s="168">
        <f>SUM(K462,K465)</f>
        <v>0</v>
      </c>
      <c r="L461" s="263">
        <f>SUM(L462,L465)</f>
        <v>0</v>
      </c>
      <c r="M461" s="263">
        <f>SUM(M462,M465)</f>
        <v>0</v>
      </c>
      <c r="N461" s="166">
        <f t="shared" si="1819"/>
        <v>0</v>
      </c>
      <c r="O461" s="262">
        <f t="shared" si="1820"/>
        <v>0</v>
      </c>
      <c r="P461" s="567">
        <f>SUM(P462,P465)</f>
        <v>0</v>
      </c>
      <c r="Q461" s="567">
        <f>SUM(Q462,Q465)</f>
        <v>0</v>
      </c>
      <c r="R461" s="262">
        <f t="shared" si="1821"/>
        <v>0</v>
      </c>
      <c r="S461" s="567">
        <f>SUM(S462,S465)</f>
        <v>0</v>
      </c>
      <c r="T461" s="567">
        <f>SUM(T462,T465)</f>
        <v>0</v>
      </c>
      <c r="U461" s="166">
        <f t="shared" si="1707"/>
        <v>0</v>
      </c>
      <c r="V461" s="262">
        <f t="shared" si="2011"/>
        <v>0</v>
      </c>
      <c r="W461" s="567">
        <f>SUM(W462,W465)</f>
        <v>0</v>
      </c>
      <c r="X461" s="567">
        <f>SUM(X462,X465)</f>
        <v>0</v>
      </c>
      <c r="Y461" s="262">
        <f t="shared" si="2012"/>
        <v>0</v>
      </c>
      <c r="Z461" s="567">
        <f t="shared" ref="Z461:AA461" si="2156">SUM(Z462,Z465)</f>
        <v>0</v>
      </c>
      <c r="AA461" s="567">
        <f t="shared" si="2156"/>
        <v>0</v>
      </c>
      <c r="AB461" s="262">
        <f t="shared" si="2013"/>
        <v>0</v>
      </c>
      <c r="AC461" s="567">
        <f t="shared" ref="AC461:AD461" si="2157">SUM(AC462,AC465)</f>
        <v>0</v>
      </c>
      <c r="AD461" s="567">
        <f t="shared" si="2157"/>
        <v>0</v>
      </c>
      <c r="AE461" s="262">
        <f t="shared" si="2014"/>
        <v>0</v>
      </c>
      <c r="AF461" s="567">
        <f t="shared" ref="AF461" si="2158">SUM(AF462,AF465)</f>
        <v>0</v>
      </c>
      <c r="AG461" s="567">
        <f t="shared" ref="AG461" si="2159">SUM(AG462,AG465)</f>
        <v>0</v>
      </c>
      <c r="AH461" s="166">
        <f t="shared" si="2015"/>
        <v>0</v>
      </c>
      <c r="AI461" s="262">
        <f t="shared" si="2016"/>
        <v>0</v>
      </c>
      <c r="AJ461" s="567">
        <f t="shared" ref="AJ461:AK461" si="2160">SUM(AJ462,AJ465)</f>
        <v>0</v>
      </c>
      <c r="AK461" s="567">
        <f t="shared" si="2160"/>
        <v>0</v>
      </c>
      <c r="AL461" s="166">
        <f t="shared" si="2017"/>
        <v>0</v>
      </c>
      <c r="AM461" s="262">
        <f t="shared" si="2018"/>
        <v>0</v>
      </c>
      <c r="AN461" s="567">
        <f t="shared" ref="AN461" si="2161">SUM(AN462,AN465)</f>
        <v>0</v>
      </c>
      <c r="AO461" s="567">
        <f t="shared" ref="AO461" si="2162">SUM(AO462,AO465)</f>
        <v>0</v>
      </c>
      <c r="AP461" s="262">
        <f t="shared" si="2019"/>
        <v>0</v>
      </c>
      <c r="AQ461" s="567">
        <f t="shared" ref="AQ461" si="2163">SUM(AQ462,AQ465)</f>
        <v>0</v>
      </c>
      <c r="AR461" s="567">
        <f t="shared" ref="AR461" si="2164">SUM(AR462,AR465)</f>
        <v>0</v>
      </c>
      <c r="AS461" s="262">
        <f t="shared" si="2020"/>
        <v>0</v>
      </c>
      <c r="AT461" s="567">
        <f t="shared" ref="AT461:AU461" si="2165">SUM(AT462,AT465)</f>
        <v>0</v>
      </c>
      <c r="AU461" s="567">
        <f t="shared" si="2165"/>
        <v>0</v>
      </c>
      <c r="AV461" s="166">
        <f t="shared" si="1786"/>
        <v>0</v>
      </c>
      <c r="AW461" s="262">
        <f t="shared" si="2021"/>
        <v>0</v>
      </c>
      <c r="AX461" s="567">
        <f t="shared" ref="AX461:AY461" si="2166">SUM(AX462,AX465)</f>
        <v>0</v>
      </c>
      <c r="AY461" s="567">
        <f t="shared" si="2166"/>
        <v>0</v>
      </c>
      <c r="AZ461" s="166">
        <f t="shared" si="2022"/>
        <v>0</v>
      </c>
      <c r="BA461" s="262">
        <f t="shared" si="2023"/>
        <v>0</v>
      </c>
      <c r="BB461" s="567">
        <f t="shared" ref="BB461" si="2167">SUM(BB462,BB465)</f>
        <v>0</v>
      </c>
      <c r="BC461" s="567">
        <f t="shared" ref="BC461" si="2168">SUM(BC462,BC465)</f>
        <v>0</v>
      </c>
    </row>
    <row r="462" spans="1:55" ht="13.8" hidden="1" outlineLevel="1">
      <c r="A462" s="131"/>
      <c r="B462" s="19"/>
      <c r="C462" s="63"/>
      <c r="D462" s="22" t="s">
        <v>499</v>
      </c>
      <c r="E462" s="30" t="s">
        <v>153</v>
      </c>
      <c r="F462" s="22"/>
      <c r="G462" s="30"/>
      <c r="H462" s="164">
        <f t="shared" ref="H462:H530" si="2169">SUM(I462,U462,AH462,AL462,AV462,AZ462,N462)</f>
        <v>0</v>
      </c>
      <c r="I462" s="268">
        <f t="shared" si="2010"/>
        <v>0</v>
      </c>
      <c r="J462" s="169">
        <f>SUM(J463:J464)</f>
        <v>0</v>
      </c>
      <c r="K462" s="169">
        <f>SUM(K463:K464)</f>
        <v>0</v>
      </c>
      <c r="L462" s="504">
        <f>SUM(L463:L464)</f>
        <v>0</v>
      </c>
      <c r="M462" s="504">
        <f>SUM(M463:M464)</f>
        <v>0</v>
      </c>
      <c r="N462" s="166">
        <f t="shared" si="1819"/>
        <v>0</v>
      </c>
      <c r="O462" s="262">
        <f t="shared" si="1820"/>
        <v>0</v>
      </c>
      <c r="P462" s="568">
        <f>SUM(P463:P464)</f>
        <v>0</v>
      </c>
      <c r="Q462" s="568">
        <f>SUM(Q463:Q464)</f>
        <v>0</v>
      </c>
      <c r="R462" s="262">
        <f t="shared" si="1821"/>
        <v>0</v>
      </c>
      <c r="S462" s="568">
        <f>SUM(S463:S464)</f>
        <v>0</v>
      </c>
      <c r="T462" s="568">
        <f>SUM(T463:T464)</f>
        <v>0</v>
      </c>
      <c r="U462" s="166">
        <f t="shared" si="1707"/>
        <v>0</v>
      </c>
      <c r="V462" s="262">
        <f t="shared" si="2011"/>
        <v>0</v>
      </c>
      <c r="W462" s="568">
        <f>SUM(W463:W464)</f>
        <v>0</v>
      </c>
      <c r="X462" s="568">
        <f>SUM(X463:X464)</f>
        <v>0</v>
      </c>
      <c r="Y462" s="262">
        <f t="shared" si="2012"/>
        <v>0</v>
      </c>
      <c r="Z462" s="568">
        <f t="shared" ref="Z462:AA462" si="2170">SUM(Z463:Z464)</f>
        <v>0</v>
      </c>
      <c r="AA462" s="568">
        <f t="shared" si="2170"/>
        <v>0</v>
      </c>
      <c r="AB462" s="262">
        <f t="shared" si="2013"/>
        <v>0</v>
      </c>
      <c r="AC462" s="568">
        <f t="shared" ref="AC462:AD462" si="2171">SUM(AC463:AC464)</f>
        <v>0</v>
      </c>
      <c r="AD462" s="568">
        <f t="shared" si="2171"/>
        <v>0</v>
      </c>
      <c r="AE462" s="262">
        <f t="shared" si="2014"/>
        <v>0</v>
      </c>
      <c r="AF462" s="568">
        <f t="shared" ref="AF462" si="2172">SUM(AF463:AF464)</f>
        <v>0</v>
      </c>
      <c r="AG462" s="568">
        <f t="shared" ref="AG462" si="2173">SUM(AG463:AG464)</f>
        <v>0</v>
      </c>
      <c r="AH462" s="166">
        <f t="shared" si="2015"/>
        <v>0</v>
      </c>
      <c r="AI462" s="262">
        <f t="shared" si="2016"/>
        <v>0</v>
      </c>
      <c r="AJ462" s="568">
        <f t="shared" ref="AJ462:AK462" si="2174">SUM(AJ463:AJ464)</f>
        <v>0</v>
      </c>
      <c r="AK462" s="568">
        <f t="shared" si="2174"/>
        <v>0</v>
      </c>
      <c r="AL462" s="166">
        <f t="shared" si="2017"/>
        <v>0</v>
      </c>
      <c r="AM462" s="262">
        <f t="shared" si="2018"/>
        <v>0</v>
      </c>
      <c r="AN462" s="568">
        <f t="shared" ref="AN462" si="2175">SUM(AN463:AN464)</f>
        <v>0</v>
      </c>
      <c r="AO462" s="568">
        <f t="shared" ref="AO462" si="2176">SUM(AO463:AO464)</f>
        <v>0</v>
      </c>
      <c r="AP462" s="262">
        <f t="shared" si="2019"/>
        <v>0</v>
      </c>
      <c r="AQ462" s="568">
        <f t="shared" ref="AQ462" si="2177">SUM(AQ463:AQ464)</f>
        <v>0</v>
      </c>
      <c r="AR462" s="568">
        <f t="shared" ref="AR462" si="2178">SUM(AR463:AR464)</f>
        <v>0</v>
      </c>
      <c r="AS462" s="262">
        <f t="shared" si="2020"/>
        <v>0</v>
      </c>
      <c r="AT462" s="568">
        <f t="shared" ref="AT462:AU462" si="2179">SUM(AT463:AT464)</f>
        <v>0</v>
      </c>
      <c r="AU462" s="568">
        <f t="shared" si="2179"/>
        <v>0</v>
      </c>
      <c r="AV462" s="166">
        <f t="shared" si="1786"/>
        <v>0</v>
      </c>
      <c r="AW462" s="262">
        <f t="shared" si="2021"/>
        <v>0</v>
      </c>
      <c r="AX462" s="568">
        <f t="shared" ref="AX462:AY462" si="2180">SUM(AX463:AX464)</f>
        <v>0</v>
      </c>
      <c r="AY462" s="568">
        <f t="shared" si="2180"/>
        <v>0</v>
      </c>
      <c r="AZ462" s="166">
        <f t="shared" si="2022"/>
        <v>0</v>
      </c>
      <c r="BA462" s="262">
        <f t="shared" si="2023"/>
        <v>0</v>
      </c>
      <c r="BB462" s="568">
        <f t="shared" ref="BB462" si="2181">SUM(BB463:BB464)</f>
        <v>0</v>
      </c>
      <c r="BC462" s="568">
        <f t="shared" ref="BC462" si="2182">SUM(BC463:BC464)</f>
        <v>0</v>
      </c>
    </row>
    <row r="463" spans="1:55" ht="13.8" hidden="1" outlineLevel="2">
      <c r="A463" s="131"/>
      <c r="B463" s="20"/>
      <c r="E463" s="30"/>
      <c r="F463" s="18" t="s">
        <v>500</v>
      </c>
      <c r="G463" s="30" t="s">
        <v>154</v>
      </c>
      <c r="H463" s="164">
        <f t="shared" si="2169"/>
        <v>0</v>
      </c>
      <c r="I463" s="268">
        <f t="shared" si="2010"/>
        <v>0</v>
      </c>
      <c r="J463" s="167"/>
      <c r="K463" s="167"/>
      <c r="L463" s="264"/>
      <c r="M463" s="264"/>
      <c r="N463" s="166">
        <f t="shared" si="1819"/>
        <v>0</v>
      </c>
      <c r="O463" s="262">
        <f t="shared" si="1820"/>
        <v>0</v>
      </c>
      <c r="P463" s="167"/>
      <c r="Q463" s="167"/>
      <c r="R463" s="262">
        <f t="shared" si="1821"/>
        <v>0</v>
      </c>
      <c r="S463" s="167"/>
      <c r="T463" s="167"/>
      <c r="U463" s="166">
        <f t="shared" si="1707"/>
        <v>0</v>
      </c>
      <c r="V463" s="262">
        <f t="shared" si="2011"/>
        <v>0</v>
      </c>
      <c r="W463" s="167"/>
      <c r="X463" s="167"/>
      <c r="Y463" s="262">
        <f t="shared" si="2012"/>
        <v>0</v>
      </c>
      <c r="Z463" s="167"/>
      <c r="AA463" s="167"/>
      <c r="AB463" s="262">
        <f t="shared" si="2013"/>
        <v>0</v>
      </c>
      <c r="AC463" s="167"/>
      <c r="AD463" s="167"/>
      <c r="AE463" s="262">
        <f t="shared" si="2014"/>
        <v>0</v>
      </c>
      <c r="AF463" s="167"/>
      <c r="AG463" s="167"/>
      <c r="AH463" s="166">
        <f t="shared" si="2015"/>
        <v>0</v>
      </c>
      <c r="AI463" s="262">
        <f t="shared" si="2016"/>
        <v>0</v>
      </c>
      <c r="AJ463" s="167"/>
      <c r="AK463" s="167"/>
      <c r="AL463" s="166">
        <f t="shared" si="2017"/>
        <v>0</v>
      </c>
      <c r="AM463" s="262">
        <f t="shared" si="2018"/>
        <v>0</v>
      </c>
      <c r="AN463" s="167"/>
      <c r="AO463" s="167"/>
      <c r="AP463" s="262">
        <f t="shared" si="2019"/>
        <v>0</v>
      </c>
      <c r="AQ463" s="167"/>
      <c r="AR463" s="167"/>
      <c r="AS463" s="262">
        <f t="shared" si="2020"/>
        <v>0</v>
      </c>
      <c r="AT463" s="167"/>
      <c r="AU463" s="167"/>
      <c r="AV463" s="166">
        <f t="shared" si="1786"/>
        <v>0</v>
      </c>
      <c r="AW463" s="262">
        <f t="shared" si="2021"/>
        <v>0</v>
      </c>
      <c r="AX463" s="167"/>
      <c r="AY463" s="167"/>
      <c r="AZ463" s="166">
        <f t="shared" si="2022"/>
        <v>0</v>
      </c>
      <c r="BA463" s="262">
        <f t="shared" si="2023"/>
        <v>0</v>
      </c>
      <c r="BB463" s="167"/>
      <c r="BC463" s="167"/>
    </row>
    <row r="464" spans="1:55" ht="13.8" hidden="1" outlineLevel="2">
      <c r="A464" s="131"/>
      <c r="B464" s="20"/>
      <c r="D464" s="18"/>
      <c r="E464" s="58"/>
      <c r="F464" s="22" t="s">
        <v>501</v>
      </c>
      <c r="G464" s="30" t="s">
        <v>155</v>
      </c>
      <c r="H464" s="164">
        <f t="shared" si="2169"/>
        <v>0</v>
      </c>
      <c r="I464" s="268">
        <f t="shared" si="2010"/>
        <v>0</v>
      </c>
      <c r="J464" s="167"/>
      <c r="K464" s="167"/>
      <c r="L464" s="264"/>
      <c r="M464" s="264"/>
      <c r="N464" s="166">
        <f t="shared" si="1819"/>
        <v>0</v>
      </c>
      <c r="O464" s="262">
        <f t="shared" si="1820"/>
        <v>0</v>
      </c>
      <c r="P464" s="167"/>
      <c r="Q464" s="167"/>
      <c r="R464" s="262">
        <f t="shared" si="1821"/>
        <v>0</v>
      </c>
      <c r="S464" s="167"/>
      <c r="T464" s="167"/>
      <c r="U464" s="166">
        <f t="shared" si="1707"/>
        <v>0</v>
      </c>
      <c r="V464" s="262">
        <f t="shared" si="2011"/>
        <v>0</v>
      </c>
      <c r="W464" s="167"/>
      <c r="X464" s="167"/>
      <c r="Y464" s="262">
        <f t="shared" si="2012"/>
        <v>0</v>
      </c>
      <c r="Z464" s="167"/>
      <c r="AA464" s="167"/>
      <c r="AB464" s="262">
        <f t="shared" si="2013"/>
        <v>0</v>
      </c>
      <c r="AC464" s="167"/>
      <c r="AD464" s="167"/>
      <c r="AE464" s="262">
        <f t="shared" si="2014"/>
        <v>0</v>
      </c>
      <c r="AF464" s="167"/>
      <c r="AG464" s="167"/>
      <c r="AH464" s="166">
        <f t="shared" si="2015"/>
        <v>0</v>
      </c>
      <c r="AI464" s="262">
        <f t="shared" si="2016"/>
        <v>0</v>
      </c>
      <c r="AJ464" s="167"/>
      <c r="AK464" s="167"/>
      <c r="AL464" s="166">
        <f t="shared" si="2017"/>
        <v>0</v>
      </c>
      <c r="AM464" s="262">
        <f t="shared" si="2018"/>
        <v>0</v>
      </c>
      <c r="AN464" s="167"/>
      <c r="AO464" s="167"/>
      <c r="AP464" s="262">
        <f t="shared" si="2019"/>
        <v>0</v>
      </c>
      <c r="AQ464" s="167"/>
      <c r="AR464" s="167"/>
      <c r="AS464" s="262">
        <f t="shared" si="2020"/>
        <v>0</v>
      </c>
      <c r="AT464" s="167"/>
      <c r="AU464" s="167"/>
      <c r="AV464" s="166">
        <f t="shared" si="1786"/>
        <v>0</v>
      </c>
      <c r="AW464" s="262">
        <f t="shared" si="2021"/>
        <v>0</v>
      </c>
      <c r="AX464" s="167"/>
      <c r="AY464" s="167"/>
      <c r="AZ464" s="166">
        <f t="shared" si="2022"/>
        <v>0</v>
      </c>
      <c r="BA464" s="262">
        <f t="shared" si="2023"/>
        <v>0</v>
      </c>
      <c r="BB464" s="167"/>
      <c r="BC464" s="167"/>
    </row>
    <row r="465" spans="1:55" ht="13.8" hidden="1" outlineLevel="1">
      <c r="A465" s="131"/>
      <c r="B465" s="18"/>
      <c r="C465" s="58"/>
      <c r="D465" s="18" t="s">
        <v>502</v>
      </c>
      <c r="E465" s="58" t="s">
        <v>156</v>
      </c>
      <c r="F465" s="18"/>
      <c r="G465" s="30"/>
      <c r="H465" s="164">
        <f t="shared" si="2169"/>
        <v>0</v>
      </c>
      <c r="I465" s="268">
        <f t="shared" si="2010"/>
        <v>0</v>
      </c>
      <c r="J465" s="167"/>
      <c r="K465" s="167"/>
      <c r="L465" s="264"/>
      <c r="M465" s="264"/>
      <c r="N465" s="166">
        <f t="shared" si="1819"/>
        <v>0</v>
      </c>
      <c r="O465" s="262">
        <f t="shared" si="1820"/>
        <v>0</v>
      </c>
      <c r="P465" s="167"/>
      <c r="Q465" s="167"/>
      <c r="R465" s="262">
        <f t="shared" si="1821"/>
        <v>0</v>
      </c>
      <c r="S465" s="167"/>
      <c r="T465" s="167"/>
      <c r="U465" s="166">
        <f t="shared" si="1707"/>
        <v>0</v>
      </c>
      <c r="V465" s="262">
        <f t="shared" si="2011"/>
        <v>0</v>
      </c>
      <c r="W465" s="167"/>
      <c r="X465" s="167"/>
      <c r="Y465" s="262">
        <f t="shared" si="2012"/>
        <v>0</v>
      </c>
      <c r="Z465" s="167"/>
      <c r="AA465" s="167"/>
      <c r="AB465" s="262">
        <f t="shared" si="2013"/>
        <v>0</v>
      </c>
      <c r="AC465" s="167"/>
      <c r="AD465" s="167"/>
      <c r="AE465" s="262">
        <f t="shared" si="2014"/>
        <v>0</v>
      </c>
      <c r="AF465" s="167"/>
      <c r="AG465" s="167"/>
      <c r="AH465" s="166">
        <f t="shared" si="2015"/>
        <v>0</v>
      </c>
      <c r="AI465" s="262">
        <f t="shared" si="2016"/>
        <v>0</v>
      </c>
      <c r="AJ465" s="167"/>
      <c r="AK465" s="167"/>
      <c r="AL465" s="166">
        <f t="shared" si="2017"/>
        <v>0</v>
      </c>
      <c r="AM465" s="262">
        <f t="shared" si="2018"/>
        <v>0</v>
      </c>
      <c r="AN465" s="167"/>
      <c r="AO465" s="167"/>
      <c r="AP465" s="262">
        <f t="shared" si="2019"/>
        <v>0</v>
      </c>
      <c r="AQ465" s="167"/>
      <c r="AR465" s="167"/>
      <c r="AS465" s="262">
        <f t="shared" si="2020"/>
        <v>0</v>
      </c>
      <c r="AT465" s="167"/>
      <c r="AU465" s="167"/>
      <c r="AV465" s="166">
        <f t="shared" si="1786"/>
        <v>0</v>
      </c>
      <c r="AW465" s="262">
        <f t="shared" si="2021"/>
        <v>0</v>
      </c>
      <c r="AX465" s="167"/>
      <c r="AY465" s="167"/>
      <c r="AZ465" s="166">
        <f t="shared" si="2022"/>
        <v>0</v>
      </c>
      <c r="BA465" s="262">
        <f t="shared" si="2023"/>
        <v>0</v>
      </c>
      <c r="BB465" s="167"/>
      <c r="BC465" s="167"/>
    </row>
    <row r="466" spans="1:55" s="130" customFormat="1" ht="13.8">
      <c r="A466" s="127"/>
      <c r="B466" s="18" t="s">
        <v>626</v>
      </c>
      <c r="C466" s="12" t="s">
        <v>627</v>
      </c>
      <c r="D466" s="14"/>
      <c r="E466" s="134"/>
      <c r="F466" s="14"/>
      <c r="G466" s="134"/>
      <c r="H466" s="164">
        <f t="shared" si="2169"/>
        <v>156000</v>
      </c>
      <c r="I466" s="268">
        <f t="shared" si="2010"/>
        <v>0</v>
      </c>
      <c r="J466" s="168">
        <f>SUM(J467)</f>
        <v>0</v>
      </c>
      <c r="K466" s="168">
        <f>SUM(K467)</f>
        <v>0</v>
      </c>
      <c r="L466" s="263">
        <f>SUM(L467)</f>
        <v>0</v>
      </c>
      <c r="M466" s="263">
        <f>SUM(M467)</f>
        <v>0</v>
      </c>
      <c r="N466" s="166">
        <f t="shared" si="1819"/>
        <v>0</v>
      </c>
      <c r="O466" s="262">
        <f t="shared" si="1820"/>
        <v>0</v>
      </c>
      <c r="P466" s="567">
        <f>SUM(P467)</f>
        <v>0</v>
      </c>
      <c r="Q466" s="567">
        <f>SUM(Q467)</f>
        <v>0</v>
      </c>
      <c r="R466" s="262">
        <f t="shared" si="1821"/>
        <v>0</v>
      </c>
      <c r="S466" s="567">
        <f>SUM(S467)</f>
        <v>0</v>
      </c>
      <c r="T466" s="567">
        <f>SUM(T467)</f>
        <v>0</v>
      </c>
      <c r="U466" s="166">
        <f t="shared" si="1707"/>
        <v>156000</v>
      </c>
      <c r="V466" s="262">
        <f t="shared" si="2011"/>
        <v>0</v>
      </c>
      <c r="W466" s="567">
        <f>SUM(W467)</f>
        <v>0</v>
      </c>
      <c r="X466" s="567">
        <f>SUM(X467)</f>
        <v>0</v>
      </c>
      <c r="Y466" s="262">
        <f t="shared" si="2012"/>
        <v>96000</v>
      </c>
      <c r="Z466" s="567">
        <f t="shared" ref="Z466:AA466" si="2183">SUM(Z467)</f>
        <v>96000</v>
      </c>
      <c r="AA466" s="567">
        <f t="shared" si="2183"/>
        <v>0</v>
      </c>
      <c r="AB466" s="262">
        <f t="shared" si="2013"/>
        <v>0</v>
      </c>
      <c r="AC466" s="567">
        <f t="shared" ref="AC466:AD466" si="2184">SUM(AC467)</f>
        <v>0</v>
      </c>
      <c r="AD466" s="567">
        <f t="shared" si="2184"/>
        <v>0</v>
      </c>
      <c r="AE466" s="262">
        <f t="shared" si="2014"/>
        <v>60000</v>
      </c>
      <c r="AF466" s="567">
        <f t="shared" ref="AF466" si="2185">SUM(AF467)</f>
        <v>60000</v>
      </c>
      <c r="AG466" s="567">
        <f t="shared" ref="AG466" si="2186">SUM(AG467)</f>
        <v>0</v>
      </c>
      <c r="AH466" s="166">
        <f t="shared" si="2015"/>
        <v>0</v>
      </c>
      <c r="AI466" s="262">
        <f t="shared" si="2016"/>
        <v>0</v>
      </c>
      <c r="AJ466" s="567">
        <f t="shared" ref="AJ466:AK466" si="2187">SUM(AJ467)</f>
        <v>0</v>
      </c>
      <c r="AK466" s="567">
        <f t="shared" si="2187"/>
        <v>0</v>
      </c>
      <c r="AL466" s="166">
        <f t="shared" si="2017"/>
        <v>0</v>
      </c>
      <c r="AM466" s="262">
        <f t="shared" si="2018"/>
        <v>0</v>
      </c>
      <c r="AN466" s="567">
        <f t="shared" ref="AN466" si="2188">SUM(AN467)</f>
        <v>0</v>
      </c>
      <c r="AO466" s="567">
        <f t="shared" ref="AO466" si="2189">SUM(AO467)</f>
        <v>0</v>
      </c>
      <c r="AP466" s="262">
        <f t="shared" si="2019"/>
        <v>0</v>
      </c>
      <c r="AQ466" s="567">
        <f t="shared" ref="AQ466" si="2190">SUM(AQ467)</f>
        <v>0</v>
      </c>
      <c r="AR466" s="567">
        <f t="shared" ref="AR466" si="2191">SUM(AR467)</f>
        <v>0</v>
      </c>
      <c r="AS466" s="262">
        <f t="shared" si="2020"/>
        <v>0</v>
      </c>
      <c r="AT466" s="567">
        <f t="shared" ref="AT466:AU466" si="2192">SUM(AT467)</f>
        <v>0</v>
      </c>
      <c r="AU466" s="567">
        <f t="shared" si="2192"/>
        <v>0</v>
      </c>
      <c r="AV466" s="166">
        <f t="shared" si="1786"/>
        <v>0</v>
      </c>
      <c r="AW466" s="262">
        <f t="shared" si="2021"/>
        <v>0</v>
      </c>
      <c r="AX466" s="567">
        <f t="shared" ref="AX466:AY466" si="2193">SUM(AX467)</f>
        <v>0</v>
      </c>
      <c r="AY466" s="567">
        <f t="shared" si="2193"/>
        <v>0</v>
      </c>
      <c r="AZ466" s="166">
        <f t="shared" si="2022"/>
        <v>0</v>
      </c>
      <c r="BA466" s="262">
        <f t="shared" si="2023"/>
        <v>0</v>
      </c>
      <c r="BB466" s="567">
        <f t="shared" ref="BB466" si="2194">SUM(BB467)</f>
        <v>0</v>
      </c>
      <c r="BC466" s="567">
        <f t="shared" ref="BC466" si="2195">SUM(BC467)</f>
        <v>0</v>
      </c>
    </row>
    <row r="467" spans="1:55" ht="13.8" outlineLevel="1">
      <c r="A467" s="131"/>
      <c r="B467" s="22"/>
      <c r="C467" s="30"/>
      <c r="D467" s="22" t="s">
        <v>626</v>
      </c>
      <c r="E467" s="30" t="s">
        <v>627</v>
      </c>
      <c r="F467" s="22"/>
      <c r="G467" s="30"/>
      <c r="H467" s="164">
        <f t="shared" si="2169"/>
        <v>156000</v>
      </c>
      <c r="I467" s="268">
        <f t="shared" si="2010"/>
        <v>0</v>
      </c>
      <c r="J467" s="167"/>
      <c r="K467" s="167"/>
      <c r="L467" s="264"/>
      <c r="M467" s="264"/>
      <c r="N467" s="166">
        <f t="shared" si="1819"/>
        <v>0</v>
      </c>
      <c r="O467" s="262">
        <f t="shared" si="1820"/>
        <v>0</v>
      </c>
      <c r="P467" s="167"/>
      <c r="Q467" s="167"/>
      <c r="R467" s="262">
        <f t="shared" si="1821"/>
        <v>0</v>
      </c>
      <c r="S467" s="167"/>
      <c r="T467" s="167"/>
      <c r="U467" s="166">
        <f t="shared" si="1707"/>
        <v>156000</v>
      </c>
      <c r="V467" s="262">
        <f t="shared" si="2011"/>
        <v>0</v>
      </c>
      <c r="W467" s="167"/>
      <c r="X467" s="167"/>
      <c r="Y467" s="262">
        <f t="shared" si="2012"/>
        <v>96000</v>
      </c>
      <c r="Z467" s="167">
        <v>96000</v>
      </c>
      <c r="AA467" s="167"/>
      <c r="AB467" s="262">
        <f t="shared" si="2013"/>
        <v>0</v>
      </c>
      <c r="AC467" s="167">
        <v>0</v>
      </c>
      <c r="AD467" s="167"/>
      <c r="AE467" s="262">
        <f t="shared" si="2014"/>
        <v>60000</v>
      </c>
      <c r="AF467" s="167">
        <v>60000</v>
      </c>
      <c r="AG467" s="167"/>
      <c r="AH467" s="166">
        <f t="shared" si="2015"/>
        <v>0</v>
      </c>
      <c r="AI467" s="262">
        <f t="shared" si="2016"/>
        <v>0</v>
      </c>
      <c r="AJ467" s="167"/>
      <c r="AK467" s="167"/>
      <c r="AL467" s="166">
        <f t="shared" si="2017"/>
        <v>0</v>
      </c>
      <c r="AM467" s="262">
        <f t="shared" si="2018"/>
        <v>0</v>
      </c>
      <c r="AN467" s="167"/>
      <c r="AO467" s="167"/>
      <c r="AP467" s="262">
        <f t="shared" si="2019"/>
        <v>0</v>
      </c>
      <c r="AQ467" s="167"/>
      <c r="AR467" s="167"/>
      <c r="AS467" s="262">
        <f t="shared" si="2020"/>
        <v>0</v>
      </c>
      <c r="AT467" s="167"/>
      <c r="AU467" s="167"/>
      <c r="AV467" s="166">
        <f t="shared" si="1786"/>
        <v>0</v>
      </c>
      <c r="AW467" s="262">
        <f t="shared" si="2021"/>
        <v>0</v>
      </c>
      <c r="AX467" s="167"/>
      <c r="AY467" s="167"/>
      <c r="AZ467" s="166">
        <f t="shared" si="2022"/>
        <v>0</v>
      </c>
      <c r="BA467" s="262">
        <f t="shared" si="2023"/>
        <v>0</v>
      </c>
      <c r="BB467" s="167"/>
      <c r="BC467" s="167"/>
    </row>
    <row r="468" spans="1:55" s="130" customFormat="1" ht="13.8" collapsed="1">
      <c r="A468" s="127"/>
      <c r="B468" s="18" t="s">
        <v>936</v>
      </c>
      <c r="C468" s="12" t="s">
        <v>157</v>
      </c>
      <c r="D468" s="14"/>
      <c r="E468" s="134"/>
      <c r="F468" s="14"/>
      <c r="G468" s="134"/>
      <c r="H468" s="164">
        <f t="shared" si="2169"/>
        <v>0</v>
      </c>
      <c r="I468" s="268">
        <f t="shared" si="2010"/>
        <v>0</v>
      </c>
      <c r="J468" s="168">
        <f>SUM(J469)</f>
        <v>0</v>
      </c>
      <c r="K468" s="168">
        <f>SUM(K469)</f>
        <v>0</v>
      </c>
      <c r="L468" s="263">
        <f>SUM(L469)</f>
        <v>0</v>
      </c>
      <c r="M468" s="263">
        <f>SUM(M469)</f>
        <v>0</v>
      </c>
      <c r="N468" s="166">
        <f t="shared" ref="N468:N531" si="2196">SUM(O468,R468)</f>
        <v>0</v>
      </c>
      <c r="O468" s="262">
        <f t="shared" ref="O468:O531" si="2197">SUM(P468:Q468)</f>
        <v>0</v>
      </c>
      <c r="P468" s="567">
        <f>SUM(P469)</f>
        <v>0</v>
      </c>
      <c r="Q468" s="567">
        <f>SUM(Q469)</f>
        <v>0</v>
      </c>
      <c r="R468" s="262">
        <f t="shared" ref="R468:R531" si="2198">SUM(S468:T468)</f>
        <v>0</v>
      </c>
      <c r="S468" s="567">
        <f>SUM(S469)</f>
        <v>0</v>
      </c>
      <c r="T468" s="567">
        <f>SUM(T469)</f>
        <v>0</v>
      </c>
      <c r="U468" s="166">
        <f t="shared" si="1707"/>
        <v>0</v>
      </c>
      <c r="V468" s="262">
        <f t="shared" si="2011"/>
        <v>0</v>
      </c>
      <c r="W468" s="567">
        <f>SUM(W469)</f>
        <v>0</v>
      </c>
      <c r="X468" s="567">
        <f>SUM(X469)</f>
        <v>0</v>
      </c>
      <c r="Y468" s="262">
        <f t="shared" si="2012"/>
        <v>0</v>
      </c>
      <c r="Z468" s="567">
        <f t="shared" ref="Z468:AA468" si="2199">SUM(Z469)</f>
        <v>0</v>
      </c>
      <c r="AA468" s="567">
        <f t="shared" si="2199"/>
        <v>0</v>
      </c>
      <c r="AB468" s="262">
        <f t="shared" si="2013"/>
        <v>0</v>
      </c>
      <c r="AC468" s="567">
        <f t="shared" ref="AC468:AD468" si="2200">SUM(AC469)</f>
        <v>0</v>
      </c>
      <c r="AD468" s="567">
        <f t="shared" si="2200"/>
        <v>0</v>
      </c>
      <c r="AE468" s="262">
        <f t="shared" si="2014"/>
        <v>0</v>
      </c>
      <c r="AF468" s="567">
        <f t="shared" ref="AF468" si="2201">SUM(AF469)</f>
        <v>0</v>
      </c>
      <c r="AG468" s="567">
        <f t="shared" ref="AG468" si="2202">SUM(AG469)</f>
        <v>0</v>
      </c>
      <c r="AH468" s="166">
        <f t="shared" si="2015"/>
        <v>0</v>
      </c>
      <c r="AI468" s="262">
        <f t="shared" si="2016"/>
        <v>0</v>
      </c>
      <c r="AJ468" s="567">
        <f t="shared" ref="AJ468:AK468" si="2203">SUM(AJ469)</f>
        <v>0</v>
      </c>
      <c r="AK468" s="567">
        <f t="shared" si="2203"/>
        <v>0</v>
      </c>
      <c r="AL468" s="166">
        <f t="shared" si="2017"/>
        <v>0</v>
      </c>
      <c r="AM468" s="262">
        <f t="shared" si="2018"/>
        <v>0</v>
      </c>
      <c r="AN468" s="567">
        <f t="shared" ref="AN468" si="2204">SUM(AN469)</f>
        <v>0</v>
      </c>
      <c r="AO468" s="567">
        <f t="shared" ref="AO468" si="2205">SUM(AO469)</f>
        <v>0</v>
      </c>
      <c r="AP468" s="262">
        <f t="shared" si="2019"/>
        <v>0</v>
      </c>
      <c r="AQ468" s="567">
        <f t="shared" ref="AQ468" si="2206">SUM(AQ469)</f>
        <v>0</v>
      </c>
      <c r="AR468" s="567">
        <f t="shared" ref="AR468" si="2207">SUM(AR469)</f>
        <v>0</v>
      </c>
      <c r="AS468" s="262">
        <f t="shared" si="2020"/>
        <v>0</v>
      </c>
      <c r="AT468" s="567">
        <f t="shared" ref="AT468:AU468" si="2208">SUM(AT469)</f>
        <v>0</v>
      </c>
      <c r="AU468" s="567">
        <f t="shared" si="2208"/>
        <v>0</v>
      </c>
      <c r="AV468" s="166">
        <f t="shared" si="1786"/>
        <v>0</v>
      </c>
      <c r="AW468" s="262">
        <f t="shared" si="2021"/>
        <v>0</v>
      </c>
      <c r="AX468" s="567">
        <f t="shared" ref="AX468" si="2209">SUM(AX469)</f>
        <v>0</v>
      </c>
      <c r="AY468" s="567">
        <f t="shared" ref="AY468" si="2210">SUM(AY469)</f>
        <v>0</v>
      </c>
      <c r="AZ468" s="166">
        <f t="shared" si="2022"/>
        <v>0</v>
      </c>
      <c r="BA468" s="262">
        <f t="shared" si="2023"/>
        <v>0</v>
      </c>
      <c r="BB468" s="567">
        <f t="shared" ref="BB468" si="2211">SUM(BB469)</f>
        <v>0</v>
      </c>
      <c r="BC468" s="567">
        <f t="shared" ref="BC468" si="2212">SUM(BC469)</f>
        <v>0</v>
      </c>
    </row>
    <row r="469" spans="1:55" ht="13.8" hidden="1" outlineLevel="1">
      <c r="A469" s="131"/>
      <c r="B469" s="22"/>
      <c r="C469" s="30"/>
      <c r="D469" s="436" t="s">
        <v>937</v>
      </c>
      <c r="E469" s="30" t="s">
        <v>158</v>
      </c>
      <c r="F469" s="22"/>
      <c r="G469" s="30"/>
      <c r="H469" s="164">
        <f t="shared" si="2169"/>
        <v>0</v>
      </c>
      <c r="I469" s="268">
        <f t="shared" si="2010"/>
        <v>0</v>
      </c>
      <c r="J469" s="169">
        <f>SUM(J470:J474)</f>
        <v>0</v>
      </c>
      <c r="K469" s="169">
        <f>SUM(K470:K474)</f>
        <v>0</v>
      </c>
      <c r="L469" s="504">
        <f>SUM(L470:L474)</f>
        <v>0</v>
      </c>
      <c r="M469" s="504">
        <f>SUM(M470:M474)</f>
        <v>0</v>
      </c>
      <c r="N469" s="166">
        <f t="shared" si="2196"/>
        <v>0</v>
      </c>
      <c r="O469" s="262">
        <f t="shared" si="2197"/>
        <v>0</v>
      </c>
      <c r="P469" s="568">
        <f>SUM(P470:P474)</f>
        <v>0</v>
      </c>
      <c r="Q469" s="568">
        <f>SUM(Q470:Q474)</f>
        <v>0</v>
      </c>
      <c r="R469" s="262">
        <f t="shared" si="2198"/>
        <v>0</v>
      </c>
      <c r="S469" s="568">
        <f>SUM(S470:S474)</f>
        <v>0</v>
      </c>
      <c r="T469" s="568">
        <f>SUM(T470:T474)</f>
        <v>0</v>
      </c>
      <c r="U469" s="166">
        <f t="shared" si="1707"/>
        <v>0</v>
      </c>
      <c r="V469" s="262">
        <f t="shared" si="2011"/>
        <v>0</v>
      </c>
      <c r="W469" s="568">
        <f>SUM(W470:W474)</f>
        <v>0</v>
      </c>
      <c r="X469" s="568">
        <f>SUM(X470:X474)</f>
        <v>0</v>
      </c>
      <c r="Y469" s="262">
        <f t="shared" si="2012"/>
        <v>0</v>
      </c>
      <c r="Z469" s="568">
        <f t="shared" ref="Z469:AA469" si="2213">SUM(Z470:Z474)</f>
        <v>0</v>
      </c>
      <c r="AA469" s="568">
        <f t="shared" si="2213"/>
        <v>0</v>
      </c>
      <c r="AB469" s="262">
        <f t="shared" si="2013"/>
        <v>0</v>
      </c>
      <c r="AC469" s="568">
        <f t="shared" ref="AC469:AD469" si="2214">SUM(AC470:AC474)</f>
        <v>0</v>
      </c>
      <c r="AD469" s="568">
        <f t="shared" si="2214"/>
        <v>0</v>
      </c>
      <c r="AE469" s="262">
        <f t="shared" si="2014"/>
        <v>0</v>
      </c>
      <c r="AF469" s="568">
        <f t="shared" ref="AF469" si="2215">SUM(AF470:AF474)</f>
        <v>0</v>
      </c>
      <c r="AG469" s="568">
        <f t="shared" ref="AG469" si="2216">SUM(AG470:AG474)</f>
        <v>0</v>
      </c>
      <c r="AH469" s="166">
        <f t="shared" si="2015"/>
        <v>0</v>
      </c>
      <c r="AI469" s="262">
        <f t="shared" si="2016"/>
        <v>0</v>
      </c>
      <c r="AJ469" s="568">
        <f t="shared" ref="AJ469:AK469" si="2217">SUM(AJ470:AJ474)</f>
        <v>0</v>
      </c>
      <c r="AK469" s="568">
        <f t="shared" si="2217"/>
        <v>0</v>
      </c>
      <c r="AL469" s="166">
        <f t="shared" si="2017"/>
        <v>0</v>
      </c>
      <c r="AM469" s="262">
        <f t="shared" si="2018"/>
        <v>0</v>
      </c>
      <c r="AN469" s="568">
        <f t="shared" ref="AN469" si="2218">SUM(AN470:AN474)</f>
        <v>0</v>
      </c>
      <c r="AO469" s="568">
        <f t="shared" ref="AO469" si="2219">SUM(AO470:AO474)</f>
        <v>0</v>
      </c>
      <c r="AP469" s="262">
        <f t="shared" si="2019"/>
        <v>0</v>
      </c>
      <c r="AQ469" s="568">
        <f t="shared" ref="AQ469" si="2220">SUM(AQ470:AQ474)</f>
        <v>0</v>
      </c>
      <c r="AR469" s="568">
        <f t="shared" ref="AR469" si="2221">SUM(AR470:AR474)</f>
        <v>0</v>
      </c>
      <c r="AS469" s="262">
        <f t="shared" si="2020"/>
        <v>0</v>
      </c>
      <c r="AT469" s="568">
        <f t="shared" ref="AT469:AU469" si="2222">SUM(AT470:AT474)</f>
        <v>0</v>
      </c>
      <c r="AU469" s="568">
        <f t="shared" si="2222"/>
        <v>0</v>
      </c>
      <c r="AV469" s="166">
        <f t="shared" si="1786"/>
        <v>0</v>
      </c>
      <c r="AW469" s="262">
        <f t="shared" si="2021"/>
        <v>0</v>
      </c>
      <c r="AX469" s="568">
        <f t="shared" ref="AX469" si="2223">SUM(AX470:AX474)</f>
        <v>0</v>
      </c>
      <c r="AY469" s="568">
        <f t="shared" ref="AY469" si="2224">SUM(AY470:AY474)</f>
        <v>0</v>
      </c>
      <c r="AZ469" s="166">
        <f t="shared" si="2022"/>
        <v>0</v>
      </c>
      <c r="BA469" s="262">
        <f t="shared" si="2023"/>
        <v>0</v>
      </c>
      <c r="BB469" s="568">
        <f t="shared" ref="BB469" si="2225">SUM(BB470:BB474)</f>
        <v>0</v>
      </c>
      <c r="BC469" s="568">
        <f t="shared" ref="BC469" si="2226">SUM(BC470:BC474)</f>
        <v>0</v>
      </c>
    </row>
    <row r="470" spans="1:55" ht="13.8" hidden="1" outlineLevel="1">
      <c r="A470" s="131"/>
      <c r="B470" s="18"/>
      <c r="C470" s="58"/>
      <c r="D470" s="22"/>
      <c r="E470" s="30"/>
      <c r="F470" s="136" t="s">
        <v>682</v>
      </c>
      <c r="G470" s="27" t="s">
        <v>702</v>
      </c>
      <c r="H470" s="164">
        <f t="shared" si="2169"/>
        <v>0</v>
      </c>
      <c r="I470" s="268">
        <f t="shared" si="2010"/>
        <v>0</v>
      </c>
      <c r="J470" s="167"/>
      <c r="K470" s="264"/>
      <c r="L470" s="264"/>
      <c r="M470" s="264"/>
      <c r="N470" s="166">
        <f t="shared" si="2196"/>
        <v>0</v>
      </c>
      <c r="O470" s="262">
        <f t="shared" si="2197"/>
        <v>0</v>
      </c>
      <c r="P470" s="167"/>
      <c r="Q470" s="167"/>
      <c r="R470" s="262">
        <f t="shared" si="2198"/>
        <v>0</v>
      </c>
      <c r="S470" s="167"/>
      <c r="T470" s="167"/>
      <c r="U470" s="166">
        <f t="shared" si="1707"/>
        <v>0</v>
      </c>
      <c r="V470" s="262">
        <f t="shared" si="2011"/>
        <v>0</v>
      </c>
      <c r="W470" s="167"/>
      <c r="X470" s="167"/>
      <c r="Y470" s="262">
        <f t="shared" si="2012"/>
        <v>0</v>
      </c>
      <c r="Z470" s="167"/>
      <c r="AA470" s="167"/>
      <c r="AB470" s="262">
        <f t="shared" si="2013"/>
        <v>0</v>
      </c>
      <c r="AC470" s="167"/>
      <c r="AD470" s="167"/>
      <c r="AE470" s="262">
        <f t="shared" si="2014"/>
        <v>0</v>
      </c>
      <c r="AF470" s="167"/>
      <c r="AG470" s="167"/>
      <c r="AH470" s="166">
        <f t="shared" si="2015"/>
        <v>0</v>
      </c>
      <c r="AI470" s="262">
        <f t="shared" si="2016"/>
        <v>0</v>
      </c>
      <c r="AJ470" s="167"/>
      <c r="AK470" s="167"/>
      <c r="AL470" s="166">
        <f t="shared" si="2017"/>
        <v>0</v>
      </c>
      <c r="AM470" s="262">
        <f t="shared" si="2018"/>
        <v>0</v>
      </c>
      <c r="AN470" s="167"/>
      <c r="AO470" s="167"/>
      <c r="AP470" s="262">
        <f t="shared" si="2019"/>
        <v>0</v>
      </c>
      <c r="AQ470" s="167"/>
      <c r="AR470" s="167"/>
      <c r="AS470" s="262">
        <f t="shared" si="2020"/>
        <v>0</v>
      </c>
      <c r="AT470" s="167"/>
      <c r="AU470" s="167"/>
      <c r="AV470" s="166">
        <f t="shared" si="1786"/>
        <v>0</v>
      </c>
      <c r="AW470" s="262">
        <f t="shared" si="2021"/>
        <v>0</v>
      </c>
      <c r="AX470" s="167"/>
      <c r="AY470" s="167"/>
      <c r="AZ470" s="166">
        <f t="shared" si="2022"/>
        <v>0</v>
      </c>
      <c r="BA470" s="262">
        <f t="shared" si="2023"/>
        <v>0</v>
      </c>
      <c r="BB470" s="167"/>
      <c r="BC470" s="167"/>
    </row>
    <row r="471" spans="1:55" ht="13.8" hidden="1" outlineLevel="1">
      <c r="A471" s="131"/>
      <c r="B471" s="18"/>
      <c r="C471" s="58"/>
      <c r="D471" s="22"/>
      <c r="E471" s="30"/>
      <c r="F471" s="136" t="s">
        <v>683</v>
      </c>
      <c r="G471" s="27" t="s">
        <v>703</v>
      </c>
      <c r="H471" s="164">
        <f t="shared" si="2169"/>
        <v>0</v>
      </c>
      <c r="I471" s="268">
        <f t="shared" si="2010"/>
        <v>0</v>
      </c>
      <c r="J471" s="167"/>
      <c r="K471" s="264"/>
      <c r="L471" s="264"/>
      <c r="M471" s="264"/>
      <c r="N471" s="166">
        <f t="shared" si="2196"/>
        <v>0</v>
      </c>
      <c r="O471" s="262">
        <f t="shared" si="2197"/>
        <v>0</v>
      </c>
      <c r="P471" s="167"/>
      <c r="Q471" s="167"/>
      <c r="R471" s="262">
        <f t="shared" si="2198"/>
        <v>0</v>
      </c>
      <c r="S471" s="167"/>
      <c r="T471" s="167"/>
      <c r="U471" s="166">
        <f t="shared" si="1707"/>
        <v>0</v>
      </c>
      <c r="V471" s="262">
        <f t="shared" si="2011"/>
        <v>0</v>
      </c>
      <c r="W471" s="167"/>
      <c r="X471" s="167"/>
      <c r="Y471" s="262">
        <f t="shared" si="2012"/>
        <v>0</v>
      </c>
      <c r="Z471" s="167"/>
      <c r="AA471" s="167"/>
      <c r="AB471" s="262">
        <f t="shared" si="2013"/>
        <v>0</v>
      </c>
      <c r="AC471" s="167"/>
      <c r="AD471" s="167"/>
      <c r="AE471" s="262">
        <f t="shared" si="2014"/>
        <v>0</v>
      </c>
      <c r="AF471" s="167"/>
      <c r="AG471" s="167"/>
      <c r="AH471" s="166">
        <f t="shared" si="2015"/>
        <v>0</v>
      </c>
      <c r="AI471" s="262">
        <f t="shared" si="2016"/>
        <v>0</v>
      </c>
      <c r="AJ471" s="167"/>
      <c r="AK471" s="167"/>
      <c r="AL471" s="166">
        <f t="shared" si="2017"/>
        <v>0</v>
      </c>
      <c r="AM471" s="262">
        <f t="shared" si="2018"/>
        <v>0</v>
      </c>
      <c r="AN471" s="167"/>
      <c r="AO471" s="167"/>
      <c r="AP471" s="262">
        <f t="shared" si="2019"/>
        <v>0</v>
      </c>
      <c r="AQ471" s="167"/>
      <c r="AR471" s="167"/>
      <c r="AS471" s="262">
        <f t="shared" si="2020"/>
        <v>0</v>
      </c>
      <c r="AT471" s="167"/>
      <c r="AU471" s="167"/>
      <c r="AV471" s="166">
        <f t="shared" si="1786"/>
        <v>0</v>
      </c>
      <c r="AW471" s="262">
        <f t="shared" si="2021"/>
        <v>0</v>
      </c>
      <c r="AX471" s="167"/>
      <c r="AY471" s="167"/>
      <c r="AZ471" s="166">
        <f t="shared" si="2022"/>
        <v>0</v>
      </c>
      <c r="BA471" s="262">
        <f t="shared" si="2023"/>
        <v>0</v>
      </c>
      <c r="BB471" s="167"/>
      <c r="BC471" s="167"/>
    </row>
    <row r="472" spans="1:55" ht="13.8" hidden="1" outlineLevel="1">
      <c r="A472" s="131"/>
      <c r="B472" s="18"/>
      <c r="C472" s="58"/>
      <c r="D472" s="22"/>
      <c r="E472" s="30"/>
      <c r="F472" s="136" t="s">
        <v>680</v>
      </c>
      <c r="G472" s="27" t="s">
        <v>704</v>
      </c>
      <c r="H472" s="164">
        <f t="shared" si="2169"/>
        <v>0</v>
      </c>
      <c r="I472" s="268">
        <f t="shared" si="2010"/>
        <v>0</v>
      </c>
      <c r="J472" s="167"/>
      <c r="K472" s="264"/>
      <c r="L472" s="264"/>
      <c r="M472" s="264"/>
      <c r="N472" s="166">
        <f t="shared" si="2196"/>
        <v>0</v>
      </c>
      <c r="O472" s="262">
        <f t="shared" si="2197"/>
        <v>0</v>
      </c>
      <c r="P472" s="167"/>
      <c r="Q472" s="167"/>
      <c r="R472" s="262">
        <f t="shared" si="2198"/>
        <v>0</v>
      </c>
      <c r="S472" s="167"/>
      <c r="T472" s="167"/>
      <c r="U472" s="166">
        <f t="shared" ref="U472:U540" si="2227">SUM(V472,Y472,AB472,AE472)</f>
        <v>0</v>
      </c>
      <c r="V472" s="262">
        <f t="shared" si="2011"/>
        <v>0</v>
      </c>
      <c r="W472" s="167"/>
      <c r="X472" s="167"/>
      <c r="Y472" s="262">
        <f t="shared" si="2012"/>
        <v>0</v>
      </c>
      <c r="Z472" s="167"/>
      <c r="AA472" s="167"/>
      <c r="AB472" s="262">
        <f t="shared" si="2013"/>
        <v>0</v>
      </c>
      <c r="AC472" s="167"/>
      <c r="AD472" s="167"/>
      <c r="AE472" s="262">
        <f t="shared" si="2014"/>
        <v>0</v>
      </c>
      <c r="AF472" s="167"/>
      <c r="AG472" s="167"/>
      <c r="AH472" s="166">
        <f t="shared" si="2015"/>
        <v>0</v>
      </c>
      <c r="AI472" s="262">
        <f t="shared" si="2016"/>
        <v>0</v>
      </c>
      <c r="AJ472" s="167"/>
      <c r="AK472" s="167"/>
      <c r="AL472" s="166">
        <f t="shared" si="2017"/>
        <v>0</v>
      </c>
      <c r="AM472" s="262">
        <f t="shared" si="2018"/>
        <v>0</v>
      </c>
      <c r="AN472" s="167"/>
      <c r="AO472" s="167"/>
      <c r="AP472" s="262">
        <f t="shared" si="2019"/>
        <v>0</v>
      </c>
      <c r="AQ472" s="167"/>
      <c r="AR472" s="167"/>
      <c r="AS472" s="262">
        <f t="shared" si="2020"/>
        <v>0</v>
      </c>
      <c r="AT472" s="167"/>
      <c r="AU472" s="167"/>
      <c r="AV472" s="166">
        <f t="shared" si="1786"/>
        <v>0</v>
      </c>
      <c r="AW472" s="262">
        <f t="shared" si="2021"/>
        <v>0</v>
      </c>
      <c r="AX472" s="167"/>
      <c r="AY472" s="167"/>
      <c r="AZ472" s="166">
        <f t="shared" si="2022"/>
        <v>0</v>
      </c>
      <c r="BA472" s="262">
        <f t="shared" si="2023"/>
        <v>0</v>
      </c>
      <c r="BB472" s="167"/>
      <c r="BC472" s="167"/>
    </row>
    <row r="473" spans="1:55" ht="13.8" hidden="1" outlineLevel="1">
      <c r="A473" s="131"/>
      <c r="B473" s="18"/>
      <c r="C473" s="58"/>
      <c r="D473" s="22"/>
      <c r="E473" s="30"/>
      <c r="F473" s="136" t="s">
        <v>684</v>
      </c>
      <c r="G473" s="27" t="s">
        <v>705</v>
      </c>
      <c r="H473" s="164">
        <f t="shared" si="2169"/>
        <v>0</v>
      </c>
      <c r="I473" s="268">
        <f t="shared" si="2010"/>
        <v>0</v>
      </c>
      <c r="J473" s="167"/>
      <c r="K473" s="264"/>
      <c r="L473" s="264"/>
      <c r="M473" s="264"/>
      <c r="N473" s="166">
        <f t="shared" si="2196"/>
        <v>0</v>
      </c>
      <c r="O473" s="262">
        <f t="shared" si="2197"/>
        <v>0</v>
      </c>
      <c r="P473" s="167"/>
      <c r="Q473" s="167"/>
      <c r="R473" s="262">
        <f t="shared" si="2198"/>
        <v>0</v>
      </c>
      <c r="S473" s="167"/>
      <c r="T473" s="167"/>
      <c r="U473" s="166">
        <f t="shared" si="2227"/>
        <v>0</v>
      </c>
      <c r="V473" s="262">
        <f t="shared" si="2011"/>
        <v>0</v>
      </c>
      <c r="W473" s="167"/>
      <c r="X473" s="167"/>
      <c r="Y473" s="262">
        <f t="shared" si="2012"/>
        <v>0</v>
      </c>
      <c r="Z473" s="167"/>
      <c r="AA473" s="167"/>
      <c r="AB473" s="262">
        <f t="shared" si="2013"/>
        <v>0</v>
      </c>
      <c r="AC473" s="167"/>
      <c r="AD473" s="167"/>
      <c r="AE473" s="262">
        <f t="shared" si="2014"/>
        <v>0</v>
      </c>
      <c r="AF473" s="167"/>
      <c r="AG473" s="167"/>
      <c r="AH473" s="166">
        <f t="shared" si="2015"/>
        <v>0</v>
      </c>
      <c r="AI473" s="262">
        <f t="shared" si="2016"/>
        <v>0</v>
      </c>
      <c r="AJ473" s="167"/>
      <c r="AK473" s="167"/>
      <c r="AL473" s="166">
        <f t="shared" si="2017"/>
        <v>0</v>
      </c>
      <c r="AM473" s="262">
        <f t="shared" si="2018"/>
        <v>0</v>
      </c>
      <c r="AN473" s="167"/>
      <c r="AO473" s="167"/>
      <c r="AP473" s="262">
        <f t="shared" si="2019"/>
        <v>0</v>
      </c>
      <c r="AQ473" s="167"/>
      <c r="AR473" s="167"/>
      <c r="AS473" s="262">
        <f t="shared" si="2020"/>
        <v>0</v>
      </c>
      <c r="AT473" s="167"/>
      <c r="AU473" s="167"/>
      <c r="AV473" s="166">
        <f t="shared" si="1786"/>
        <v>0</v>
      </c>
      <c r="AW473" s="262">
        <f t="shared" si="2021"/>
        <v>0</v>
      </c>
      <c r="AX473" s="167"/>
      <c r="AY473" s="167"/>
      <c r="AZ473" s="166">
        <f t="shared" si="2022"/>
        <v>0</v>
      </c>
      <c r="BA473" s="262">
        <f t="shared" si="2023"/>
        <v>0</v>
      </c>
      <c r="BB473" s="167"/>
      <c r="BC473" s="167"/>
    </row>
    <row r="474" spans="1:55" ht="13.8" hidden="1" outlineLevel="1">
      <c r="A474" s="131"/>
      <c r="B474" s="18"/>
      <c r="C474" s="58"/>
      <c r="D474" s="22"/>
      <c r="E474" s="30"/>
      <c r="F474" s="136" t="s">
        <v>690</v>
      </c>
      <c r="G474" s="27" t="s">
        <v>706</v>
      </c>
      <c r="H474" s="164">
        <f t="shared" si="2169"/>
        <v>0</v>
      </c>
      <c r="I474" s="268">
        <f t="shared" si="2010"/>
        <v>0</v>
      </c>
      <c r="J474" s="167"/>
      <c r="K474" s="264"/>
      <c r="L474" s="264"/>
      <c r="M474" s="264"/>
      <c r="N474" s="166">
        <f t="shared" si="2196"/>
        <v>0</v>
      </c>
      <c r="O474" s="262">
        <f t="shared" si="2197"/>
        <v>0</v>
      </c>
      <c r="P474" s="167"/>
      <c r="Q474" s="167"/>
      <c r="R474" s="262">
        <f t="shared" si="2198"/>
        <v>0</v>
      </c>
      <c r="S474" s="167"/>
      <c r="T474" s="167"/>
      <c r="U474" s="166">
        <f t="shared" si="2227"/>
        <v>0</v>
      </c>
      <c r="V474" s="262">
        <f t="shared" si="2011"/>
        <v>0</v>
      </c>
      <c r="W474" s="167"/>
      <c r="X474" s="167"/>
      <c r="Y474" s="262">
        <f t="shared" si="2012"/>
        <v>0</v>
      </c>
      <c r="Z474" s="167"/>
      <c r="AA474" s="167"/>
      <c r="AB474" s="262">
        <f t="shared" si="2013"/>
        <v>0</v>
      </c>
      <c r="AC474" s="167"/>
      <c r="AD474" s="167"/>
      <c r="AE474" s="262">
        <f t="shared" si="2014"/>
        <v>0</v>
      </c>
      <c r="AF474" s="167"/>
      <c r="AG474" s="167"/>
      <c r="AH474" s="166">
        <f t="shared" si="2015"/>
        <v>0</v>
      </c>
      <c r="AI474" s="262">
        <f t="shared" si="2016"/>
        <v>0</v>
      </c>
      <c r="AJ474" s="167"/>
      <c r="AK474" s="167"/>
      <c r="AL474" s="166">
        <f t="shared" si="2017"/>
        <v>0</v>
      </c>
      <c r="AM474" s="262">
        <f t="shared" si="2018"/>
        <v>0</v>
      </c>
      <c r="AN474" s="167"/>
      <c r="AO474" s="167"/>
      <c r="AP474" s="262">
        <f t="shared" si="2019"/>
        <v>0</v>
      </c>
      <c r="AQ474" s="167"/>
      <c r="AR474" s="167"/>
      <c r="AS474" s="262">
        <f t="shared" si="2020"/>
        <v>0</v>
      </c>
      <c r="AT474" s="167"/>
      <c r="AU474" s="167"/>
      <c r="AV474" s="166">
        <f t="shared" si="1786"/>
        <v>0</v>
      </c>
      <c r="AW474" s="262">
        <f t="shared" si="2021"/>
        <v>0</v>
      </c>
      <c r="AX474" s="167"/>
      <c r="AY474" s="167"/>
      <c r="AZ474" s="166">
        <f t="shared" si="2022"/>
        <v>0</v>
      </c>
      <c r="BA474" s="262">
        <f t="shared" si="2023"/>
        <v>0</v>
      </c>
      <c r="BB474" s="167"/>
      <c r="BC474" s="167"/>
    </row>
    <row r="475" spans="1:55" s="130" customFormat="1" ht="13.8" collapsed="1">
      <c r="A475" s="127"/>
      <c r="B475" s="18" t="s">
        <v>503</v>
      </c>
      <c r="C475" s="12" t="s">
        <v>42</v>
      </c>
      <c r="D475" s="14"/>
      <c r="E475" s="134"/>
      <c r="F475" s="14"/>
      <c r="G475" s="134"/>
      <c r="H475" s="164">
        <f t="shared" si="2169"/>
        <v>0</v>
      </c>
      <c r="I475" s="268">
        <f t="shared" si="2010"/>
        <v>0</v>
      </c>
      <c r="J475" s="168">
        <f>SUM(J476:J476)</f>
        <v>0</v>
      </c>
      <c r="K475" s="168">
        <f>SUM(K476:K476)</f>
        <v>0</v>
      </c>
      <c r="L475" s="263">
        <f>SUM(L476:L476)</f>
        <v>0</v>
      </c>
      <c r="M475" s="263">
        <f>SUM(M476:M476)</f>
        <v>0</v>
      </c>
      <c r="N475" s="166">
        <f t="shared" si="2196"/>
        <v>0</v>
      </c>
      <c r="O475" s="262">
        <f t="shared" si="2197"/>
        <v>0</v>
      </c>
      <c r="P475" s="567">
        <f>SUM(P476:P476)</f>
        <v>0</v>
      </c>
      <c r="Q475" s="567">
        <f>SUM(Q476:Q476)</f>
        <v>0</v>
      </c>
      <c r="R475" s="262">
        <f t="shared" si="2198"/>
        <v>0</v>
      </c>
      <c r="S475" s="567">
        <f>SUM(S476:S476)</f>
        <v>0</v>
      </c>
      <c r="T475" s="567">
        <f>SUM(T476:T476)</f>
        <v>0</v>
      </c>
      <c r="U475" s="166">
        <f t="shared" si="2227"/>
        <v>0</v>
      </c>
      <c r="V475" s="262">
        <f t="shared" si="2011"/>
        <v>0</v>
      </c>
      <c r="W475" s="567">
        <f>SUM(W476:W476)</f>
        <v>0</v>
      </c>
      <c r="X475" s="567">
        <f>SUM(X476:X476)</f>
        <v>0</v>
      </c>
      <c r="Y475" s="262">
        <f t="shared" si="2012"/>
        <v>0</v>
      </c>
      <c r="Z475" s="567">
        <f t="shared" ref="Z475:AA475" si="2228">SUM(Z476:Z476)</f>
        <v>0</v>
      </c>
      <c r="AA475" s="567">
        <f t="shared" si="2228"/>
        <v>0</v>
      </c>
      <c r="AB475" s="262">
        <f t="shared" si="2013"/>
        <v>0</v>
      </c>
      <c r="AC475" s="567">
        <f t="shared" ref="AC475:AD475" si="2229">SUM(AC476:AC476)</f>
        <v>0</v>
      </c>
      <c r="AD475" s="567">
        <f t="shared" si="2229"/>
        <v>0</v>
      </c>
      <c r="AE475" s="262">
        <f t="shared" si="2014"/>
        <v>0</v>
      </c>
      <c r="AF475" s="567">
        <f t="shared" ref="AF475" si="2230">SUM(AF476:AF476)</f>
        <v>0</v>
      </c>
      <c r="AG475" s="567">
        <f t="shared" ref="AG475" si="2231">SUM(AG476:AG476)</f>
        <v>0</v>
      </c>
      <c r="AH475" s="166">
        <f t="shared" si="2015"/>
        <v>0</v>
      </c>
      <c r="AI475" s="262">
        <f t="shared" si="2016"/>
        <v>0</v>
      </c>
      <c r="AJ475" s="567">
        <f t="shared" ref="AJ475:AK475" si="2232">SUM(AJ476:AJ476)</f>
        <v>0</v>
      </c>
      <c r="AK475" s="567">
        <f t="shared" si="2232"/>
        <v>0</v>
      </c>
      <c r="AL475" s="166">
        <f t="shared" si="2017"/>
        <v>0</v>
      </c>
      <c r="AM475" s="262">
        <f t="shared" si="2018"/>
        <v>0</v>
      </c>
      <c r="AN475" s="567">
        <f t="shared" ref="AN475" si="2233">SUM(AN476:AN476)</f>
        <v>0</v>
      </c>
      <c r="AO475" s="567">
        <f t="shared" ref="AO475" si="2234">SUM(AO476:AO476)</f>
        <v>0</v>
      </c>
      <c r="AP475" s="262">
        <f t="shared" si="2019"/>
        <v>0</v>
      </c>
      <c r="AQ475" s="567">
        <f t="shared" ref="AQ475" si="2235">SUM(AQ476:AQ476)</f>
        <v>0</v>
      </c>
      <c r="AR475" s="567">
        <f t="shared" ref="AR475" si="2236">SUM(AR476:AR476)</f>
        <v>0</v>
      </c>
      <c r="AS475" s="262">
        <f t="shared" si="2020"/>
        <v>0</v>
      </c>
      <c r="AT475" s="567">
        <f t="shared" ref="AT475:AU475" si="2237">SUM(AT476:AT476)</f>
        <v>0</v>
      </c>
      <c r="AU475" s="567">
        <f t="shared" si="2237"/>
        <v>0</v>
      </c>
      <c r="AV475" s="166">
        <f t="shared" si="1786"/>
        <v>0</v>
      </c>
      <c r="AW475" s="262">
        <f t="shared" si="2021"/>
        <v>0</v>
      </c>
      <c r="AX475" s="567">
        <f t="shared" ref="AX475" si="2238">SUM(AX476:AX476)</f>
        <v>0</v>
      </c>
      <c r="AY475" s="567">
        <f t="shared" ref="AY475" si="2239">SUM(AY476:AY476)</f>
        <v>0</v>
      </c>
      <c r="AZ475" s="166">
        <f t="shared" si="2022"/>
        <v>0</v>
      </c>
      <c r="BA475" s="262">
        <f t="shared" si="2023"/>
        <v>0</v>
      </c>
      <c r="BB475" s="567">
        <f t="shared" ref="BB475" si="2240">SUM(BB476:BB476)</f>
        <v>0</v>
      </c>
      <c r="BC475" s="567">
        <f t="shared" ref="BC475" si="2241">SUM(BC476:BC476)</f>
        <v>0</v>
      </c>
    </row>
    <row r="476" spans="1:55" ht="13.8" hidden="1" outlineLevel="1">
      <c r="A476" s="131"/>
      <c r="B476" s="19"/>
      <c r="C476" s="63"/>
      <c r="D476" s="22" t="s">
        <v>504</v>
      </c>
      <c r="E476" s="30" t="s">
        <v>357</v>
      </c>
      <c r="F476" s="22"/>
      <c r="G476" s="30"/>
      <c r="H476" s="164">
        <f t="shared" si="2169"/>
        <v>0</v>
      </c>
      <c r="I476" s="268">
        <f t="shared" si="2010"/>
        <v>0</v>
      </c>
      <c r="J476" s="167"/>
      <c r="K476" s="167"/>
      <c r="L476" s="264"/>
      <c r="M476" s="264"/>
      <c r="N476" s="166">
        <f t="shared" si="2196"/>
        <v>0</v>
      </c>
      <c r="O476" s="262">
        <f t="shared" si="2197"/>
        <v>0</v>
      </c>
      <c r="P476" s="167"/>
      <c r="Q476" s="167"/>
      <c r="R476" s="262">
        <f t="shared" si="2198"/>
        <v>0</v>
      </c>
      <c r="S476" s="167"/>
      <c r="T476" s="167"/>
      <c r="U476" s="166">
        <f t="shared" si="2227"/>
        <v>0</v>
      </c>
      <c r="V476" s="262">
        <f t="shared" si="2011"/>
        <v>0</v>
      </c>
      <c r="W476" s="167"/>
      <c r="X476" s="167"/>
      <c r="Y476" s="262">
        <f t="shared" si="2012"/>
        <v>0</v>
      </c>
      <c r="Z476" s="167"/>
      <c r="AA476" s="167"/>
      <c r="AB476" s="262">
        <f t="shared" si="2013"/>
        <v>0</v>
      </c>
      <c r="AC476" s="167"/>
      <c r="AD476" s="167"/>
      <c r="AE476" s="262">
        <f t="shared" si="2014"/>
        <v>0</v>
      </c>
      <c r="AF476" s="167"/>
      <c r="AG476" s="167"/>
      <c r="AH476" s="166">
        <f t="shared" si="2015"/>
        <v>0</v>
      </c>
      <c r="AI476" s="262">
        <f t="shared" si="2016"/>
        <v>0</v>
      </c>
      <c r="AJ476" s="167"/>
      <c r="AK476" s="167"/>
      <c r="AL476" s="166">
        <f t="shared" si="2017"/>
        <v>0</v>
      </c>
      <c r="AM476" s="262">
        <f t="shared" si="2018"/>
        <v>0</v>
      </c>
      <c r="AN476" s="167"/>
      <c r="AO476" s="167"/>
      <c r="AP476" s="262">
        <f t="shared" si="2019"/>
        <v>0</v>
      </c>
      <c r="AQ476" s="167"/>
      <c r="AR476" s="167"/>
      <c r="AS476" s="262">
        <f t="shared" si="2020"/>
        <v>0</v>
      </c>
      <c r="AT476" s="167"/>
      <c r="AU476" s="167"/>
      <c r="AV476" s="166">
        <f t="shared" si="1786"/>
        <v>0</v>
      </c>
      <c r="AW476" s="262">
        <f t="shared" si="2021"/>
        <v>0</v>
      </c>
      <c r="AX476" s="167"/>
      <c r="AY476" s="167"/>
      <c r="AZ476" s="166">
        <f t="shared" si="2022"/>
        <v>0</v>
      </c>
      <c r="BA476" s="262">
        <f t="shared" si="2023"/>
        <v>0</v>
      </c>
      <c r="BB476" s="167"/>
      <c r="BC476" s="167"/>
    </row>
    <row r="477" spans="1:55" s="130" customFormat="1" ht="13.8">
      <c r="A477" s="127"/>
      <c r="B477" s="18" t="s">
        <v>505</v>
      </c>
      <c r="C477" s="12" t="s">
        <v>43</v>
      </c>
      <c r="D477" s="14"/>
      <c r="E477" s="134"/>
      <c r="F477" s="14"/>
      <c r="G477" s="134"/>
      <c r="H477" s="164">
        <f t="shared" si="2169"/>
        <v>0</v>
      </c>
      <c r="I477" s="268">
        <f t="shared" si="2010"/>
        <v>0</v>
      </c>
      <c r="J477" s="168">
        <f>SUM(J478)</f>
        <v>0</v>
      </c>
      <c r="K477" s="168">
        <f>SUM(K478)</f>
        <v>0</v>
      </c>
      <c r="L477" s="263">
        <f>SUM(L478)</f>
        <v>0</v>
      </c>
      <c r="M477" s="263">
        <f>SUM(M478)</f>
        <v>0</v>
      </c>
      <c r="N477" s="166">
        <f t="shared" si="2196"/>
        <v>0</v>
      </c>
      <c r="O477" s="262">
        <f t="shared" si="2197"/>
        <v>0</v>
      </c>
      <c r="P477" s="567">
        <f>SUM(P478)</f>
        <v>0</v>
      </c>
      <c r="Q477" s="567">
        <f>SUM(Q478)</f>
        <v>0</v>
      </c>
      <c r="R477" s="262">
        <f t="shared" si="2198"/>
        <v>0</v>
      </c>
      <c r="S477" s="567">
        <f>SUM(S478)</f>
        <v>0</v>
      </c>
      <c r="T477" s="567">
        <f>SUM(T478)</f>
        <v>0</v>
      </c>
      <c r="U477" s="166">
        <f t="shared" si="2227"/>
        <v>0</v>
      </c>
      <c r="V477" s="262">
        <f t="shared" si="2011"/>
        <v>0</v>
      </c>
      <c r="W477" s="567">
        <f>SUM(W478)</f>
        <v>0</v>
      </c>
      <c r="X477" s="567">
        <f>SUM(X478)</f>
        <v>0</v>
      </c>
      <c r="Y477" s="262">
        <f t="shared" si="2012"/>
        <v>0</v>
      </c>
      <c r="Z477" s="567">
        <f t="shared" ref="Z477:AA477" si="2242">SUM(Z478)</f>
        <v>0</v>
      </c>
      <c r="AA477" s="567">
        <f t="shared" si="2242"/>
        <v>0</v>
      </c>
      <c r="AB477" s="262">
        <f t="shared" si="2013"/>
        <v>0</v>
      </c>
      <c r="AC477" s="567">
        <f t="shared" ref="AC477:AD477" si="2243">SUM(AC478)</f>
        <v>0</v>
      </c>
      <c r="AD477" s="567">
        <f t="shared" si="2243"/>
        <v>0</v>
      </c>
      <c r="AE477" s="262">
        <f t="shared" si="2014"/>
        <v>0</v>
      </c>
      <c r="AF477" s="567">
        <f t="shared" ref="AF477" si="2244">SUM(AF478)</f>
        <v>0</v>
      </c>
      <c r="AG477" s="567">
        <f t="shared" ref="AG477" si="2245">SUM(AG478)</f>
        <v>0</v>
      </c>
      <c r="AH477" s="166">
        <f t="shared" si="2015"/>
        <v>0</v>
      </c>
      <c r="AI477" s="262">
        <f t="shared" si="2016"/>
        <v>0</v>
      </c>
      <c r="AJ477" s="567">
        <f t="shared" ref="AJ477:AK477" si="2246">SUM(AJ478)</f>
        <v>0</v>
      </c>
      <c r="AK477" s="567">
        <f t="shared" si="2246"/>
        <v>0</v>
      </c>
      <c r="AL477" s="166">
        <f t="shared" si="2017"/>
        <v>0</v>
      </c>
      <c r="AM477" s="262">
        <f t="shared" si="2018"/>
        <v>0</v>
      </c>
      <c r="AN477" s="567">
        <f t="shared" ref="AN477" si="2247">SUM(AN478)</f>
        <v>0</v>
      </c>
      <c r="AO477" s="567">
        <f t="shared" ref="AO477" si="2248">SUM(AO478)</f>
        <v>0</v>
      </c>
      <c r="AP477" s="262">
        <f t="shared" si="2019"/>
        <v>0</v>
      </c>
      <c r="AQ477" s="567">
        <f t="shared" ref="AQ477" si="2249">SUM(AQ478)</f>
        <v>0</v>
      </c>
      <c r="AR477" s="567">
        <f t="shared" ref="AR477" si="2250">SUM(AR478)</f>
        <v>0</v>
      </c>
      <c r="AS477" s="262">
        <f t="shared" si="2020"/>
        <v>0</v>
      </c>
      <c r="AT477" s="567">
        <f t="shared" ref="AT477:AU477" si="2251">SUM(AT478)</f>
        <v>0</v>
      </c>
      <c r="AU477" s="567">
        <f t="shared" si="2251"/>
        <v>0</v>
      </c>
      <c r="AV477" s="166">
        <f t="shared" si="1786"/>
        <v>0</v>
      </c>
      <c r="AW477" s="262">
        <f t="shared" si="2021"/>
        <v>0</v>
      </c>
      <c r="AX477" s="567">
        <f t="shared" ref="AX477" si="2252">SUM(AX478)</f>
        <v>0</v>
      </c>
      <c r="AY477" s="567">
        <f t="shared" ref="AY477" si="2253">SUM(AY478)</f>
        <v>0</v>
      </c>
      <c r="AZ477" s="166">
        <f t="shared" si="2022"/>
        <v>0</v>
      </c>
      <c r="BA477" s="262">
        <f t="shared" si="2023"/>
        <v>0</v>
      </c>
      <c r="BB477" s="567">
        <f t="shared" ref="BB477" si="2254">SUM(BB478)</f>
        <v>0</v>
      </c>
      <c r="BC477" s="567">
        <f t="shared" ref="BC477" si="2255">SUM(BC478)</f>
        <v>0</v>
      </c>
    </row>
    <row r="478" spans="1:55" ht="16.5" customHeight="1" outlineLevel="1">
      <c r="A478" s="131"/>
      <c r="B478" s="19"/>
      <c r="C478" s="63"/>
      <c r="D478" s="22" t="s">
        <v>506</v>
      </c>
      <c r="E478" s="30" t="s">
        <v>43</v>
      </c>
      <c r="F478" s="22"/>
      <c r="G478" s="30"/>
      <c r="H478" s="164">
        <f t="shared" si="2169"/>
        <v>0</v>
      </c>
      <c r="I478" s="268">
        <f t="shared" si="2010"/>
        <v>0</v>
      </c>
      <c r="J478" s="167">
        <v>0</v>
      </c>
      <c r="K478" s="167">
        <v>0</v>
      </c>
      <c r="L478" s="264">
        <v>0</v>
      </c>
      <c r="M478" s="264">
        <v>0</v>
      </c>
      <c r="N478" s="166">
        <f t="shared" si="2196"/>
        <v>0</v>
      </c>
      <c r="O478" s="262">
        <f t="shared" si="2197"/>
        <v>0</v>
      </c>
      <c r="P478" s="167">
        <v>0</v>
      </c>
      <c r="Q478" s="167">
        <v>0</v>
      </c>
      <c r="R478" s="262">
        <f t="shared" si="2198"/>
        <v>0</v>
      </c>
      <c r="S478" s="167">
        <v>0</v>
      </c>
      <c r="T478" s="167">
        <v>0</v>
      </c>
      <c r="U478" s="166">
        <f t="shared" si="2227"/>
        <v>0</v>
      </c>
      <c r="V478" s="262">
        <f t="shared" si="2011"/>
        <v>0</v>
      </c>
      <c r="W478" s="167">
        <v>0</v>
      </c>
      <c r="X478" s="167">
        <v>0</v>
      </c>
      <c r="Y478" s="262">
        <f t="shared" si="2012"/>
        <v>0</v>
      </c>
      <c r="Z478" s="167">
        <v>0</v>
      </c>
      <c r="AA478" s="167">
        <v>0</v>
      </c>
      <c r="AB478" s="262">
        <f t="shared" si="2013"/>
        <v>0</v>
      </c>
      <c r="AC478" s="167">
        <v>0</v>
      </c>
      <c r="AD478" s="167">
        <v>0</v>
      </c>
      <c r="AE478" s="262">
        <f t="shared" si="2014"/>
        <v>0</v>
      </c>
      <c r="AF478" s="167">
        <v>0</v>
      </c>
      <c r="AG478" s="167">
        <v>0</v>
      </c>
      <c r="AH478" s="166">
        <f t="shared" si="2015"/>
        <v>0</v>
      </c>
      <c r="AI478" s="262">
        <f t="shared" si="2016"/>
        <v>0</v>
      </c>
      <c r="AJ478" s="167">
        <v>0</v>
      </c>
      <c r="AK478" s="167">
        <v>0</v>
      </c>
      <c r="AL478" s="166">
        <f t="shared" si="2017"/>
        <v>0</v>
      </c>
      <c r="AM478" s="262">
        <f t="shared" si="2018"/>
        <v>0</v>
      </c>
      <c r="AN478" s="167">
        <v>0</v>
      </c>
      <c r="AO478" s="167">
        <v>0</v>
      </c>
      <c r="AP478" s="262">
        <f t="shared" si="2019"/>
        <v>0</v>
      </c>
      <c r="AQ478" s="167">
        <v>0</v>
      </c>
      <c r="AR478" s="167">
        <v>0</v>
      </c>
      <c r="AS478" s="262">
        <f t="shared" si="2020"/>
        <v>0</v>
      </c>
      <c r="AT478" s="167">
        <v>0</v>
      </c>
      <c r="AU478" s="167">
        <v>0</v>
      </c>
      <c r="AV478" s="166">
        <f t="shared" si="1786"/>
        <v>0</v>
      </c>
      <c r="AW478" s="262">
        <f t="shared" si="2021"/>
        <v>0</v>
      </c>
      <c r="AX478" s="167">
        <v>0</v>
      </c>
      <c r="AY478" s="167">
        <v>0</v>
      </c>
      <c r="AZ478" s="166">
        <f t="shared" si="2022"/>
        <v>0</v>
      </c>
      <c r="BA478" s="262">
        <f t="shared" si="2023"/>
        <v>0</v>
      </c>
      <c r="BB478" s="167">
        <v>0</v>
      </c>
      <c r="BC478" s="167">
        <v>0</v>
      </c>
    </row>
    <row r="479" spans="1:55" s="130" customFormat="1" ht="13.8">
      <c r="A479" s="127"/>
      <c r="B479" s="18" t="s">
        <v>97</v>
      </c>
      <c r="C479" s="12" t="s">
        <v>159</v>
      </c>
      <c r="D479" s="14"/>
      <c r="E479" s="134"/>
      <c r="F479" s="14"/>
      <c r="G479" s="134"/>
      <c r="H479" s="164">
        <f t="shared" si="2169"/>
        <v>0</v>
      </c>
      <c r="I479" s="268">
        <f t="shared" si="2010"/>
        <v>0</v>
      </c>
      <c r="J479" s="168">
        <f>SUM(J480)</f>
        <v>0</v>
      </c>
      <c r="K479" s="168">
        <f>SUM(K480)</f>
        <v>0</v>
      </c>
      <c r="L479" s="263">
        <f>SUM(L480)</f>
        <v>0</v>
      </c>
      <c r="M479" s="263">
        <f>SUM(M480)</f>
        <v>0</v>
      </c>
      <c r="N479" s="166">
        <f t="shared" si="2196"/>
        <v>0</v>
      </c>
      <c r="O479" s="262">
        <f t="shared" si="2197"/>
        <v>0</v>
      </c>
      <c r="P479" s="567">
        <f>SUM(P480)</f>
        <v>0</v>
      </c>
      <c r="Q479" s="567">
        <f>SUM(Q480)</f>
        <v>0</v>
      </c>
      <c r="R479" s="262">
        <f t="shared" si="2198"/>
        <v>0</v>
      </c>
      <c r="S479" s="567">
        <f>SUM(S480)</f>
        <v>0</v>
      </c>
      <c r="T479" s="567">
        <f>SUM(T480)</f>
        <v>0</v>
      </c>
      <c r="U479" s="166">
        <f t="shared" si="2227"/>
        <v>0</v>
      </c>
      <c r="V479" s="262">
        <f t="shared" si="2011"/>
        <v>0</v>
      </c>
      <c r="W479" s="567">
        <f>SUM(W480)</f>
        <v>0</v>
      </c>
      <c r="X479" s="567">
        <f>SUM(X480)</f>
        <v>0</v>
      </c>
      <c r="Y479" s="262">
        <f t="shared" si="2012"/>
        <v>0</v>
      </c>
      <c r="Z479" s="567">
        <f t="shared" ref="Z479:AA479" si="2256">SUM(Z480)</f>
        <v>0</v>
      </c>
      <c r="AA479" s="567">
        <f t="shared" si="2256"/>
        <v>0</v>
      </c>
      <c r="AB479" s="262">
        <f t="shared" si="2013"/>
        <v>0</v>
      </c>
      <c r="AC479" s="567">
        <f t="shared" ref="AC479:AD479" si="2257">SUM(AC480)</f>
        <v>0</v>
      </c>
      <c r="AD479" s="567">
        <f t="shared" si="2257"/>
        <v>0</v>
      </c>
      <c r="AE479" s="262">
        <f t="shared" si="2014"/>
        <v>0</v>
      </c>
      <c r="AF479" s="567">
        <f t="shared" ref="AF479" si="2258">SUM(AF480)</f>
        <v>0</v>
      </c>
      <c r="AG479" s="567">
        <f t="shared" ref="AG479" si="2259">SUM(AG480)</f>
        <v>0</v>
      </c>
      <c r="AH479" s="166">
        <f t="shared" si="2015"/>
        <v>0</v>
      </c>
      <c r="AI479" s="262">
        <f t="shared" si="2016"/>
        <v>0</v>
      </c>
      <c r="AJ479" s="567">
        <f t="shared" ref="AJ479:AK479" si="2260">SUM(AJ480)</f>
        <v>0</v>
      </c>
      <c r="AK479" s="567">
        <f t="shared" si="2260"/>
        <v>0</v>
      </c>
      <c r="AL479" s="166">
        <f t="shared" si="2017"/>
        <v>0</v>
      </c>
      <c r="AM479" s="262">
        <f t="shared" si="2018"/>
        <v>0</v>
      </c>
      <c r="AN479" s="567">
        <f t="shared" ref="AN479" si="2261">SUM(AN480)</f>
        <v>0</v>
      </c>
      <c r="AO479" s="567">
        <f t="shared" ref="AO479" si="2262">SUM(AO480)</f>
        <v>0</v>
      </c>
      <c r="AP479" s="262">
        <f t="shared" si="2019"/>
        <v>0</v>
      </c>
      <c r="AQ479" s="567">
        <f t="shared" ref="AQ479" si="2263">SUM(AQ480)</f>
        <v>0</v>
      </c>
      <c r="AR479" s="567">
        <f t="shared" ref="AR479" si="2264">SUM(AR480)</f>
        <v>0</v>
      </c>
      <c r="AS479" s="262">
        <f t="shared" si="2020"/>
        <v>0</v>
      </c>
      <c r="AT479" s="567">
        <f t="shared" ref="AT479:AU479" si="2265">SUM(AT480)</f>
        <v>0</v>
      </c>
      <c r="AU479" s="567">
        <f t="shared" si="2265"/>
        <v>0</v>
      </c>
      <c r="AV479" s="166">
        <f t="shared" si="1786"/>
        <v>0</v>
      </c>
      <c r="AW479" s="262">
        <f t="shared" si="2021"/>
        <v>0</v>
      </c>
      <c r="AX479" s="567">
        <f t="shared" ref="AX479" si="2266">SUM(AX480)</f>
        <v>0</v>
      </c>
      <c r="AY479" s="567">
        <f t="shared" ref="AY479" si="2267">SUM(AY480)</f>
        <v>0</v>
      </c>
      <c r="AZ479" s="166">
        <f t="shared" si="2022"/>
        <v>0</v>
      </c>
      <c r="BA479" s="262">
        <f t="shared" si="2023"/>
        <v>0</v>
      </c>
      <c r="BB479" s="567">
        <f t="shared" ref="BB479" si="2268">SUM(BB480)</f>
        <v>0</v>
      </c>
      <c r="BC479" s="567">
        <f t="shared" ref="BC479" si="2269">SUM(BC480)</f>
        <v>0</v>
      </c>
    </row>
    <row r="480" spans="1:55" ht="13.8" outlineLevel="1">
      <c r="A480" s="131"/>
      <c r="B480" s="22"/>
      <c r="C480" s="30"/>
      <c r="D480" s="22" t="s">
        <v>97</v>
      </c>
      <c r="E480" s="30" t="s">
        <v>159</v>
      </c>
      <c r="F480" s="22"/>
      <c r="G480" s="30"/>
      <c r="H480" s="164">
        <f t="shared" si="2169"/>
        <v>0</v>
      </c>
      <c r="I480" s="268">
        <f t="shared" si="2010"/>
        <v>0</v>
      </c>
      <c r="J480" s="167"/>
      <c r="K480" s="167"/>
      <c r="L480" s="264"/>
      <c r="M480" s="264"/>
      <c r="N480" s="166">
        <f t="shared" si="2196"/>
        <v>0</v>
      </c>
      <c r="O480" s="262">
        <f t="shared" si="2197"/>
        <v>0</v>
      </c>
      <c r="P480" s="167"/>
      <c r="Q480" s="167"/>
      <c r="R480" s="262">
        <f t="shared" si="2198"/>
        <v>0</v>
      </c>
      <c r="S480" s="167"/>
      <c r="T480" s="167"/>
      <c r="U480" s="166">
        <f t="shared" si="2227"/>
        <v>0</v>
      </c>
      <c r="V480" s="262">
        <f t="shared" si="2011"/>
        <v>0</v>
      </c>
      <c r="W480" s="167"/>
      <c r="X480" s="167"/>
      <c r="Y480" s="262">
        <f t="shared" si="2012"/>
        <v>0</v>
      </c>
      <c r="Z480" s="167"/>
      <c r="AA480" s="167"/>
      <c r="AB480" s="262">
        <f t="shared" si="2013"/>
        <v>0</v>
      </c>
      <c r="AC480" s="167"/>
      <c r="AD480" s="167"/>
      <c r="AE480" s="262">
        <f t="shared" si="2014"/>
        <v>0</v>
      </c>
      <c r="AF480" s="167"/>
      <c r="AG480" s="167"/>
      <c r="AH480" s="166">
        <f t="shared" si="2015"/>
        <v>0</v>
      </c>
      <c r="AI480" s="262">
        <f t="shared" si="2016"/>
        <v>0</v>
      </c>
      <c r="AJ480" s="167"/>
      <c r="AK480" s="167"/>
      <c r="AL480" s="166">
        <f t="shared" si="2017"/>
        <v>0</v>
      </c>
      <c r="AM480" s="262">
        <f t="shared" si="2018"/>
        <v>0</v>
      </c>
      <c r="AN480" s="167"/>
      <c r="AO480" s="167"/>
      <c r="AP480" s="262">
        <f t="shared" si="2019"/>
        <v>0</v>
      </c>
      <c r="AQ480" s="167"/>
      <c r="AR480" s="167"/>
      <c r="AS480" s="262">
        <f t="shared" si="2020"/>
        <v>0</v>
      </c>
      <c r="AT480" s="167"/>
      <c r="AU480" s="167"/>
      <c r="AV480" s="166">
        <f t="shared" si="1786"/>
        <v>0</v>
      </c>
      <c r="AW480" s="262">
        <f t="shared" si="2021"/>
        <v>0</v>
      </c>
      <c r="AX480" s="167"/>
      <c r="AY480" s="167"/>
      <c r="AZ480" s="166">
        <f t="shared" si="2022"/>
        <v>0</v>
      </c>
      <c r="BA480" s="262">
        <f t="shared" si="2023"/>
        <v>0</v>
      </c>
      <c r="BB480" s="167"/>
      <c r="BC480" s="167"/>
    </row>
    <row r="481" spans="1:55" s="130" customFormat="1" ht="13.8">
      <c r="A481" s="127"/>
      <c r="B481" s="18" t="s">
        <v>507</v>
      </c>
      <c r="C481" s="12" t="s">
        <v>12</v>
      </c>
      <c r="D481" s="14"/>
      <c r="E481" s="134"/>
      <c r="F481" s="14"/>
      <c r="G481" s="134"/>
      <c r="H481" s="164">
        <f t="shared" si="2169"/>
        <v>10000</v>
      </c>
      <c r="I481" s="268">
        <f t="shared" si="2010"/>
        <v>0</v>
      </c>
      <c r="J481" s="168">
        <f>SUM(J482:J483)</f>
        <v>0</v>
      </c>
      <c r="K481" s="168">
        <f>SUM(K482:K483)</f>
        <v>0</v>
      </c>
      <c r="L481" s="263">
        <f>SUM(L482:L483)</f>
        <v>0</v>
      </c>
      <c r="M481" s="263">
        <f>SUM(M482:M483)</f>
        <v>0</v>
      </c>
      <c r="N481" s="166">
        <f t="shared" si="2196"/>
        <v>0</v>
      </c>
      <c r="O481" s="262">
        <f t="shared" si="2197"/>
        <v>0</v>
      </c>
      <c r="P481" s="567">
        <f>SUM(P482:P483)</f>
        <v>0</v>
      </c>
      <c r="Q481" s="567">
        <f>SUM(Q482:Q483)</f>
        <v>0</v>
      </c>
      <c r="R481" s="262">
        <f t="shared" si="2198"/>
        <v>0</v>
      </c>
      <c r="S481" s="567">
        <f>SUM(S482:S483)</f>
        <v>0</v>
      </c>
      <c r="T481" s="567">
        <f>SUM(T482:T483)</f>
        <v>0</v>
      </c>
      <c r="U481" s="166">
        <f t="shared" si="2227"/>
        <v>0</v>
      </c>
      <c r="V481" s="262">
        <f t="shared" si="2011"/>
        <v>0</v>
      </c>
      <c r="W481" s="567">
        <f>SUM(W482:W483)</f>
        <v>0</v>
      </c>
      <c r="X481" s="567">
        <f>SUM(X482:X483)</f>
        <v>0</v>
      </c>
      <c r="Y481" s="262">
        <f t="shared" si="2012"/>
        <v>0</v>
      </c>
      <c r="Z481" s="567">
        <f t="shared" ref="Z481:AA481" si="2270">SUM(Z482:Z483)</f>
        <v>0</v>
      </c>
      <c r="AA481" s="567">
        <f t="shared" si="2270"/>
        <v>0</v>
      </c>
      <c r="AB481" s="262">
        <f t="shared" si="2013"/>
        <v>0</v>
      </c>
      <c r="AC481" s="567">
        <f t="shared" ref="AC481:AD481" si="2271">SUM(AC482:AC483)</f>
        <v>0</v>
      </c>
      <c r="AD481" s="567">
        <f t="shared" si="2271"/>
        <v>0</v>
      </c>
      <c r="AE481" s="262">
        <f t="shared" si="2014"/>
        <v>0</v>
      </c>
      <c r="AF481" s="567">
        <f t="shared" ref="AF481" si="2272">SUM(AF482:AF483)</f>
        <v>0</v>
      </c>
      <c r="AG481" s="567">
        <f t="shared" ref="AG481" si="2273">SUM(AG482:AG483)</f>
        <v>0</v>
      </c>
      <c r="AH481" s="166">
        <f t="shared" si="2015"/>
        <v>0</v>
      </c>
      <c r="AI481" s="262">
        <f t="shared" si="2016"/>
        <v>0</v>
      </c>
      <c r="AJ481" s="567">
        <f t="shared" ref="AJ481:AK481" si="2274">SUM(AJ482:AJ483)</f>
        <v>0</v>
      </c>
      <c r="AK481" s="567">
        <f t="shared" si="2274"/>
        <v>0</v>
      </c>
      <c r="AL481" s="166">
        <f t="shared" si="2017"/>
        <v>0</v>
      </c>
      <c r="AM481" s="262">
        <f t="shared" si="2018"/>
        <v>0</v>
      </c>
      <c r="AN481" s="567">
        <f t="shared" ref="AN481" si="2275">SUM(AN482:AN483)</f>
        <v>0</v>
      </c>
      <c r="AO481" s="567">
        <f t="shared" ref="AO481" si="2276">SUM(AO482:AO483)</f>
        <v>0</v>
      </c>
      <c r="AP481" s="262">
        <f t="shared" si="2019"/>
        <v>0</v>
      </c>
      <c r="AQ481" s="567">
        <f t="shared" ref="AQ481:AR481" si="2277">SUM(AQ482:AQ483)</f>
        <v>0</v>
      </c>
      <c r="AR481" s="567">
        <f t="shared" si="2277"/>
        <v>0</v>
      </c>
      <c r="AS481" s="262">
        <f t="shared" si="2020"/>
        <v>0</v>
      </c>
      <c r="AT481" s="567">
        <f t="shared" ref="AT481:AU481" si="2278">SUM(AT482:AT483)</f>
        <v>0</v>
      </c>
      <c r="AU481" s="567">
        <f t="shared" si="2278"/>
        <v>0</v>
      </c>
      <c r="AV481" s="166">
        <f t="shared" si="1786"/>
        <v>10000</v>
      </c>
      <c r="AW481" s="262">
        <f t="shared" si="2021"/>
        <v>10000</v>
      </c>
      <c r="AX481" s="567">
        <f t="shared" ref="AX481" si="2279">SUM(AX482:AX483)</f>
        <v>10000</v>
      </c>
      <c r="AY481" s="567">
        <f t="shared" ref="AY481" si="2280">SUM(AY482:AY483)</f>
        <v>0</v>
      </c>
      <c r="AZ481" s="166">
        <f t="shared" si="2022"/>
        <v>0</v>
      </c>
      <c r="BA481" s="262">
        <f t="shared" si="2023"/>
        <v>0</v>
      </c>
      <c r="BB481" s="567">
        <f t="shared" ref="BB481" si="2281">SUM(BB482:BB483)</f>
        <v>0</v>
      </c>
      <c r="BC481" s="567">
        <f t="shared" ref="BC481" si="2282">SUM(BC482:BC483)</f>
        <v>0</v>
      </c>
    </row>
    <row r="482" spans="1:55" ht="13.8" outlineLevel="1">
      <c r="A482" s="131"/>
      <c r="B482" s="19"/>
      <c r="C482" s="63"/>
      <c r="D482" s="22" t="s">
        <v>508</v>
      </c>
      <c r="E482" s="30" t="s">
        <v>161</v>
      </c>
      <c r="F482" s="22"/>
      <c r="G482" s="30"/>
      <c r="H482" s="164">
        <f t="shared" si="2169"/>
        <v>10000</v>
      </c>
      <c r="I482" s="268">
        <f>SUM(J482:M482)</f>
        <v>0</v>
      </c>
      <c r="J482" s="167"/>
      <c r="K482" s="167"/>
      <c r="L482" s="264"/>
      <c r="M482" s="264"/>
      <c r="N482" s="166">
        <f>SUM(O482,R482)</f>
        <v>0</v>
      </c>
      <c r="O482" s="262">
        <f t="shared" si="2197"/>
        <v>0</v>
      </c>
      <c r="P482" s="167"/>
      <c r="Q482" s="167"/>
      <c r="R482" s="262">
        <f t="shared" si="2198"/>
        <v>0</v>
      </c>
      <c r="S482" s="167"/>
      <c r="T482" s="167"/>
      <c r="U482" s="166">
        <f t="shared" si="2227"/>
        <v>0</v>
      </c>
      <c r="V482" s="262">
        <f t="shared" si="2011"/>
        <v>0</v>
      </c>
      <c r="W482" s="167"/>
      <c r="X482" s="167"/>
      <c r="Y482" s="262">
        <f t="shared" si="2012"/>
        <v>0</v>
      </c>
      <c r="Z482" s="167"/>
      <c r="AA482" s="167"/>
      <c r="AB482" s="262">
        <f t="shared" si="2013"/>
        <v>0</v>
      </c>
      <c r="AC482" s="167"/>
      <c r="AD482" s="167"/>
      <c r="AE482" s="262">
        <f t="shared" si="2014"/>
        <v>0</v>
      </c>
      <c r="AF482" s="167"/>
      <c r="AG482" s="167"/>
      <c r="AH482" s="166">
        <f t="shared" si="2015"/>
        <v>0</v>
      </c>
      <c r="AI482" s="262">
        <f t="shared" si="2016"/>
        <v>0</v>
      </c>
      <c r="AJ482" s="167"/>
      <c r="AK482" s="167"/>
      <c r="AL482" s="166">
        <f t="shared" si="2017"/>
        <v>0</v>
      </c>
      <c r="AM482" s="262">
        <f t="shared" si="2018"/>
        <v>0</v>
      </c>
      <c r="AN482" s="167"/>
      <c r="AO482" s="167"/>
      <c r="AP482" s="262">
        <f t="shared" si="2019"/>
        <v>0</v>
      </c>
      <c r="AQ482" s="167"/>
      <c r="AR482" s="167"/>
      <c r="AS482" s="262">
        <f t="shared" si="2020"/>
        <v>0</v>
      </c>
      <c r="AT482" s="167"/>
      <c r="AU482" s="167"/>
      <c r="AV482" s="166">
        <f t="shared" si="1786"/>
        <v>10000</v>
      </c>
      <c r="AW482" s="262">
        <f t="shared" si="2021"/>
        <v>10000</v>
      </c>
      <c r="AX482" s="167">
        <v>10000</v>
      </c>
      <c r="AY482" s="167"/>
      <c r="AZ482" s="166">
        <f t="shared" si="2022"/>
        <v>0</v>
      </c>
      <c r="BA482" s="262">
        <f t="shared" si="2023"/>
        <v>0</v>
      </c>
      <c r="BB482" s="167"/>
      <c r="BC482" s="167"/>
    </row>
    <row r="483" spans="1:55" ht="13.8" outlineLevel="1">
      <c r="A483" s="131"/>
      <c r="B483" s="20"/>
      <c r="D483" s="22" t="s">
        <v>509</v>
      </c>
      <c r="E483" s="30" t="s">
        <v>138</v>
      </c>
      <c r="F483" s="22"/>
      <c r="G483" s="30"/>
      <c r="H483" s="164">
        <f t="shared" si="2169"/>
        <v>0</v>
      </c>
      <c r="I483" s="268">
        <f t="shared" si="2010"/>
        <v>0</v>
      </c>
      <c r="J483" s="169">
        <f>SUM(J484:J485)</f>
        <v>0</v>
      </c>
      <c r="K483" s="169">
        <f>SUM(K484:K485)</f>
        <v>0</v>
      </c>
      <c r="L483" s="504">
        <f>SUM(L484:L485)</f>
        <v>0</v>
      </c>
      <c r="M483" s="504">
        <f>SUM(M484:M485)</f>
        <v>0</v>
      </c>
      <c r="N483" s="166">
        <f t="shared" si="2196"/>
        <v>0</v>
      </c>
      <c r="O483" s="262">
        <f t="shared" si="2197"/>
        <v>0</v>
      </c>
      <c r="P483" s="568">
        <f>SUM(P484:P485)</f>
        <v>0</v>
      </c>
      <c r="Q483" s="568">
        <f>SUM(Q484:Q485)</f>
        <v>0</v>
      </c>
      <c r="R483" s="262">
        <f t="shared" si="2198"/>
        <v>0</v>
      </c>
      <c r="S483" s="568">
        <f>SUM(S484:S485)</f>
        <v>0</v>
      </c>
      <c r="T483" s="568">
        <f>SUM(T484:T485)</f>
        <v>0</v>
      </c>
      <c r="U483" s="166">
        <f t="shared" si="2227"/>
        <v>0</v>
      </c>
      <c r="V483" s="262">
        <f t="shared" si="2011"/>
        <v>0</v>
      </c>
      <c r="W483" s="568">
        <f>SUM(W484:W485)</f>
        <v>0</v>
      </c>
      <c r="X483" s="568">
        <f>SUM(X484:X485)</f>
        <v>0</v>
      </c>
      <c r="Y483" s="262">
        <f t="shared" si="2012"/>
        <v>0</v>
      </c>
      <c r="Z483" s="568">
        <f t="shared" ref="Z483:AA483" si="2283">SUM(Z484:Z485)</f>
        <v>0</v>
      </c>
      <c r="AA483" s="568">
        <f t="shared" si="2283"/>
        <v>0</v>
      </c>
      <c r="AB483" s="262">
        <f t="shared" si="2013"/>
        <v>0</v>
      </c>
      <c r="AC483" s="568">
        <f t="shared" ref="AC483:AD483" si="2284">SUM(AC484:AC485)</f>
        <v>0</v>
      </c>
      <c r="AD483" s="568">
        <f t="shared" si="2284"/>
        <v>0</v>
      </c>
      <c r="AE483" s="262">
        <f t="shared" si="2014"/>
        <v>0</v>
      </c>
      <c r="AF483" s="568">
        <f t="shared" ref="AF483" si="2285">SUM(AF484:AF485)</f>
        <v>0</v>
      </c>
      <c r="AG483" s="568">
        <f t="shared" ref="AG483" si="2286">SUM(AG484:AG485)</f>
        <v>0</v>
      </c>
      <c r="AH483" s="166">
        <f t="shared" si="2015"/>
        <v>0</v>
      </c>
      <c r="AI483" s="262">
        <f t="shared" si="2016"/>
        <v>0</v>
      </c>
      <c r="AJ483" s="568">
        <f t="shared" ref="AJ483:AK483" si="2287">SUM(AJ484:AJ485)</f>
        <v>0</v>
      </c>
      <c r="AK483" s="568">
        <f t="shared" si="2287"/>
        <v>0</v>
      </c>
      <c r="AL483" s="166">
        <f t="shared" si="2017"/>
        <v>0</v>
      </c>
      <c r="AM483" s="262">
        <f t="shared" si="2018"/>
        <v>0</v>
      </c>
      <c r="AN483" s="568">
        <f t="shared" ref="AN483" si="2288">SUM(AN484:AN485)</f>
        <v>0</v>
      </c>
      <c r="AO483" s="568">
        <f t="shared" ref="AO483" si="2289">SUM(AO484:AO485)</f>
        <v>0</v>
      </c>
      <c r="AP483" s="262">
        <f t="shared" si="2019"/>
        <v>0</v>
      </c>
      <c r="AQ483" s="568">
        <f t="shared" ref="AQ483:AR483" si="2290">SUM(AQ484:AQ485)</f>
        <v>0</v>
      </c>
      <c r="AR483" s="568">
        <f t="shared" si="2290"/>
        <v>0</v>
      </c>
      <c r="AS483" s="262">
        <f t="shared" si="2020"/>
        <v>0</v>
      </c>
      <c r="AT483" s="568">
        <f t="shared" ref="AT483:AU483" si="2291">SUM(AT484:AT485)</f>
        <v>0</v>
      </c>
      <c r="AU483" s="568">
        <f t="shared" si="2291"/>
        <v>0</v>
      </c>
      <c r="AV483" s="166">
        <f t="shared" si="1786"/>
        <v>0</v>
      </c>
      <c r="AW483" s="262">
        <f t="shared" si="2021"/>
        <v>0</v>
      </c>
      <c r="AX483" s="568">
        <f t="shared" ref="AX483" si="2292">SUM(AX484:AX485)</f>
        <v>0</v>
      </c>
      <c r="AY483" s="568">
        <f t="shared" ref="AY483" si="2293">SUM(AY484:AY485)</f>
        <v>0</v>
      </c>
      <c r="AZ483" s="166">
        <f t="shared" si="2022"/>
        <v>0</v>
      </c>
      <c r="BA483" s="262">
        <f t="shared" si="2023"/>
        <v>0</v>
      </c>
      <c r="BB483" s="568">
        <f t="shared" ref="BB483" si="2294">SUM(BB484:BB485)</f>
        <v>0</v>
      </c>
      <c r="BC483" s="568">
        <f t="shared" ref="BC483" si="2295">SUM(BC484:BC485)</f>
        <v>0</v>
      </c>
    </row>
    <row r="484" spans="1:55" ht="13.8" outlineLevel="2">
      <c r="A484" s="131"/>
      <c r="B484" s="20"/>
      <c r="D484" s="19"/>
      <c r="E484" s="63"/>
      <c r="F484" s="22" t="s">
        <v>510</v>
      </c>
      <c r="G484" s="30" t="s">
        <v>162</v>
      </c>
      <c r="H484" s="164">
        <f t="shared" si="2169"/>
        <v>0</v>
      </c>
      <c r="I484" s="268">
        <f t="shared" si="2010"/>
        <v>0</v>
      </c>
      <c r="J484" s="167"/>
      <c r="K484" s="167"/>
      <c r="L484" s="264"/>
      <c r="M484" s="264"/>
      <c r="N484" s="166">
        <f t="shared" si="2196"/>
        <v>0</v>
      </c>
      <c r="O484" s="262">
        <f t="shared" si="2197"/>
        <v>0</v>
      </c>
      <c r="P484" s="167"/>
      <c r="Q484" s="167"/>
      <c r="R484" s="262">
        <f t="shared" si="2198"/>
        <v>0</v>
      </c>
      <c r="S484" s="167"/>
      <c r="T484" s="167"/>
      <c r="U484" s="166">
        <f t="shared" si="2227"/>
        <v>0</v>
      </c>
      <c r="V484" s="262">
        <f t="shared" si="2011"/>
        <v>0</v>
      </c>
      <c r="W484" s="167"/>
      <c r="X484" s="167"/>
      <c r="Y484" s="262">
        <f t="shared" si="2012"/>
        <v>0</v>
      </c>
      <c r="Z484" s="167"/>
      <c r="AA484" s="167"/>
      <c r="AB484" s="262">
        <f t="shared" si="2013"/>
        <v>0</v>
      </c>
      <c r="AC484" s="167"/>
      <c r="AD484" s="167"/>
      <c r="AE484" s="262">
        <f t="shared" si="2014"/>
        <v>0</v>
      </c>
      <c r="AF484" s="167"/>
      <c r="AG484" s="167"/>
      <c r="AH484" s="166">
        <f t="shared" si="2015"/>
        <v>0</v>
      </c>
      <c r="AI484" s="262">
        <f t="shared" si="2016"/>
        <v>0</v>
      </c>
      <c r="AJ484" s="167"/>
      <c r="AK484" s="167"/>
      <c r="AL484" s="166">
        <f t="shared" si="2017"/>
        <v>0</v>
      </c>
      <c r="AM484" s="262">
        <f t="shared" si="2018"/>
        <v>0</v>
      </c>
      <c r="AN484" s="167"/>
      <c r="AO484" s="167"/>
      <c r="AP484" s="262">
        <f t="shared" si="2019"/>
        <v>0</v>
      </c>
      <c r="AQ484" s="167"/>
      <c r="AR484" s="167"/>
      <c r="AS484" s="262">
        <f t="shared" si="2020"/>
        <v>0</v>
      </c>
      <c r="AT484" s="167"/>
      <c r="AU484" s="167"/>
      <c r="AV484" s="166">
        <f t="shared" ref="AV484:AV555" si="2296">SUM(AW484)</f>
        <v>0</v>
      </c>
      <c r="AW484" s="262">
        <f t="shared" si="2021"/>
        <v>0</v>
      </c>
      <c r="AX484" s="167"/>
      <c r="AY484" s="167"/>
      <c r="AZ484" s="166">
        <f t="shared" si="2022"/>
        <v>0</v>
      </c>
      <c r="BA484" s="262">
        <f t="shared" si="2023"/>
        <v>0</v>
      </c>
      <c r="BB484" s="167"/>
      <c r="BC484" s="167"/>
    </row>
    <row r="485" spans="1:55" ht="13.8" outlineLevel="2">
      <c r="A485" s="131"/>
      <c r="B485" s="18"/>
      <c r="C485" s="58"/>
      <c r="D485" s="18"/>
      <c r="E485" s="58"/>
      <c r="F485" s="22" t="s">
        <v>509</v>
      </c>
      <c r="G485" s="30" t="s">
        <v>163</v>
      </c>
      <c r="H485" s="164">
        <f t="shared" si="2169"/>
        <v>0</v>
      </c>
      <c r="I485" s="268">
        <f t="shared" si="2010"/>
        <v>0</v>
      </c>
      <c r="J485" s="167"/>
      <c r="K485" s="167"/>
      <c r="L485" s="264"/>
      <c r="M485" s="264"/>
      <c r="N485" s="166">
        <f t="shared" si="2196"/>
        <v>0</v>
      </c>
      <c r="O485" s="262">
        <f t="shared" si="2197"/>
        <v>0</v>
      </c>
      <c r="P485" s="167"/>
      <c r="Q485" s="167"/>
      <c r="R485" s="262">
        <f t="shared" si="2198"/>
        <v>0</v>
      </c>
      <c r="S485" s="167"/>
      <c r="T485" s="167"/>
      <c r="U485" s="166">
        <f t="shared" si="2227"/>
        <v>0</v>
      </c>
      <c r="V485" s="262">
        <f t="shared" si="2011"/>
        <v>0</v>
      </c>
      <c r="W485" s="167"/>
      <c r="X485" s="167"/>
      <c r="Y485" s="262">
        <f t="shared" si="2012"/>
        <v>0</v>
      </c>
      <c r="Z485" s="167"/>
      <c r="AA485" s="167"/>
      <c r="AB485" s="262">
        <f t="shared" si="2013"/>
        <v>0</v>
      </c>
      <c r="AC485" s="167"/>
      <c r="AD485" s="167"/>
      <c r="AE485" s="262">
        <f t="shared" si="2014"/>
        <v>0</v>
      </c>
      <c r="AF485" s="167"/>
      <c r="AG485" s="167"/>
      <c r="AH485" s="166">
        <f t="shared" si="2015"/>
        <v>0</v>
      </c>
      <c r="AI485" s="262">
        <f t="shared" si="2016"/>
        <v>0</v>
      </c>
      <c r="AJ485" s="167"/>
      <c r="AK485" s="167"/>
      <c r="AL485" s="166">
        <f t="shared" si="2017"/>
        <v>0</v>
      </c>
      <c r="AM485" s="262">
        <f t="shared" si="2018"/>
        <v>0</v>
      </c>
      <c r="AN485" s="167"/>
      <c r="AO485" s="167"/>
      <c r="AP485" s="262">
        <f t="shared" si="2019"/>
        <v>0</v>
      </c>
      <c r="AQ485" s="167"/>
      <c r="AR485" s="167"/>
      <c r="AS485" s="262">
        <f t="shared" si="2020"/>
        <v>0</v>
      </c>
      <c r="AT485" s="167"/>
      <c r="AU485" s="167"/>
      <c r="AV485" s="166">
        <f t="shared" si="2296"/>
        <v>0</v>
      </c>
      <c r="AW485" s="262">
        <f t="shared" si="2021"/>
        <v>0</v>
      </c>
      <c r="AX485" s="167"/>
      <c r="AY485" s="167"/>
      <c r="AZ485" s="166">
        <f t="shared" si="2022"/>
        <v>0</v>
      </c>
      <c r="BA485" s="262">
        <f t="shared" si="2023"/>
        <v>0</v>
      </c>
      <c r="BB485" s="167"/>
      <c r="BC485" s="167"/>
    </row>
    <row r="486" spans="1:55" s="130" customFormat="1" ht="13.8">
      <c r="A486" s="127"/>
      <c r="B486" s="18" t="s">
        <v>511</v>
      </c>
      <c r="C486" s="12" t="s">
        <v>164</v>
      </c>
      <c r="D486" s="11"/>
      <c r="E486" s="134"/>
      <c r="F486" s="14"/>
      <c r="G486" s="134"/>
      <c r="H486" s="164">
        <f t="shared" si="2169"/>
        <v>0</v>
      </c>
      <c r="I486" s="268">
        <f>SUM(J486:M486)</f>
        <v>0</v>
      </c>
      <c r="J486" s="168">
        <f>SUM(J487)</f>
        <v>0</v>
      </c>
      <c r="K486" s="168">
        <f>SUM(K487)</f>
        <v>0</v>
      </c>
      <c r="L486" s="263">
        <f>SUM(L487)</f>
        <v>0</v>
      </c>
      <c r="M486" s="263">
        <f>SUM(M487)</f>
        <v>0</v>
      </c>
      <c r="N486" s="166">
        <f t="shared" si="2196"/>
        <v>0</v>
      </c>
      <c r="O486" s="262">
        <f t="shared" si="2197"/>
        <v>0</v>
      </c>
      <c r="P486" s="567">
        <f>SUM(P487)</f>
        <v>0</v>
      </c>
      <c r="Q486" s="567">
        <f>SUM(Q487)</f>
        <v>0</v>
      </c>
      <c r="R486" s="262">
        <f t="shared" si="2198"/>
        <v>0</v>
      </c>
      <c r="S486" s="567">
        <f>SUM(S487)</f>
        <v>0</v>
      </c>
      <c r="T486" s="567">
        <f>SUM(T487)</f>
        <v>0</v>
      </c>
      <c r="U486" s="166">
        <f t="shared" si="2227"/>
        <v>0</v>
      </c>
      <c r="V486" s="262">
        <f t="shared" si="2011"/>
        <v>0</v>
      </c>
      <c r="W486" s="567">
        <f>SUM(W487)</f>
        <v>0</v>
      </c>
      <c r="X486" s="567">
        <f>SUM(X487)</f>
        <v>0</v>
      </c>
      <c r="Y486" s="262">
        <f t="shared" si="2012"/>
        <v>0</v>
      </c>
      <c r="Z486" s="567">
        <f t="shared" ref="Z486:AA486" si="2297">SUM(Z487)</f>
        <v>0</v>
      </c>
      <c r="AA486" s="567">
        <f t="shared" si="2297"/>
        <v>0</v>
      </c>
      <c r="AB486" s="262">
        <f t="shared" si="2013"/>
        <v>0</v>
      </c>
      <c r="AC486" s="567">
        <f t="shared" ref="AC486:AD486" si="2298">SUM(AC487)</f>
        <v>0</v>
      </c>
      <c r="AD486" s="567">
        <f t="shared" si="2298"/>
        <v>0</v>
      </c>
      <c r="AE486" s="262">
        <f t="shared" si="2014"/>
        <v>0</v>
      </c>
      <c r="AF486" s="567">
        <f t="shared" ref="AF486" si="2299">SUM(AF487)</f>
        <v>0</v>
      </c>
      <c r="AG486" s="567">
        <f t="shared" ref="AG486" si="2300">SUM(AG487)</f>
        <v>0</v>
      </c>
      <c r="AH486" s="166">
        <f t="shared" si="2015"/>
        <v>0</v>
      </c>
      <c r="AI486" s="262">
        <f t="shared" si="2016"/>
        <v>0</v>
      </c>
      <c r="AJ486" s="567">
        <f t="shared" ref="AJ486:AK486" si="2301">SUM(AJ487)</f>
        <v>0</v>
      </c>
      <c r="AK486" s="567">
        <f t="shared" si="2301"/>
        <v>0</v>
      </c>
      <c r="AL486" s="166">
        <f t="shared" si="2017"/>
        <v>0</v>
      </c>
      <c r="AM486" s="262">
        <f t="shared" si="2018"/>
        <v>0</v>
      </c>
      <c r="AN486" s="567">
        <f t="shared" ref="AN486" si="2302">SUM(AN487)</f>
        <v>0</v>
      </c>
      <c r="AO486" s="567">
        <f t="shared" ref="AO486" si="2303">SUM(AO487)</f>
        <v>0</v>
      </c>
      <c r="AP486" s="262">
        <f t="shared" si="2019"/>
        <v>0</v>
      </c>
      <c r="AQ486" s="567">
        <f t="shared" ref="AQ486:AR486" si="2304">SUM(AQ487)</f>
        <v>0</v>
      </c>
      <c r="AR486" s="567">
        <f t="shared" si="2304"/>
        <v>0</v>
      </c>
      <c r="AS486" s="262">
        <f t="shared" si="2020"/>
        <v>0</v>
      </c>
      <c r="AT486" s="567">
        <f t="shared" ref="AT486:AU486" si="2305">SUM(AT487)</f>
        <v>0</v>
      </c>
      <c r="AU486" s="567">
        <f t="shared" si="2305"/>
        <v>0</v>
      </c>
      <c r="AV486" s="166">
        <f t="shared" si="2296"/>
        <v>0</v>
      </c>
      <c r="AW486" s="262">
        <f t="shared" si="2021"/>
        <v>0</v>
      </c>
      <c r="AX486" s="567">
        <f t="shared" ref="AX486" si="2306">SUM(AX487)</f>
        <v>0</v>
      </c>
      <c r="AY486" s="567">
        <f t="shared" ref="AY486" si="2307">SUM(AY487)</f>
        <v>0</v>
      </c>
      <c r="AZ486" s="166">
        <f t="shared" si="2022"/>
        <v>0</v>
      </c>
      <c r="BA486" s="262">
        <f t="shared" si="2023"/>
        <v>0</v>
      </c>
      <c r="BB486" s="567">
        <f t="shared" ref="BB486" si="2308">SUM(BB487)</f>
        <v>0</v>
      </c>
      <c r="BC486" s="567">
        <f t="shared" ref="BC486" si="2309">SUM(BC487)</f>
        <v>0</v>
      </c>
    </row>
    <row r="487" spans="1:55" ht="13.8" outlineLevel="1">
      <c r="A487" s="131"/>
      <c r="B487" s="21"/>
      <c r="C487" s="137"/>
      <c r="D487" s="66" t="s">
        <v>512</v>
      </c>
      <c r="E487" s="65" t="s">
        <v>13</v>
      </c>
      <c r="F487" s="66"/>
      <c r="G487" s="65"/>
      <c r="H487" s="184">
        <f t="shared" si="2169"/>
        <v>0</v>
      </c>
      <c r="I487" s="268">
        <f t="shared" si="2010"/>
        <v>0</v>
      </c>
      <c r="J487" s="170"/>
      <c r="K487" s="170"/>
      <c r="L487" s="509"/>
      <c r="M487" s="509"/>
      <c r="N487" s="166">
        <f t="shared" si="2196"/>
        <v>0</v>
      </c>
      <c r="O487" s="262">
        <f t="shared" si="2197"/>
        <v>0</v>
      </c>
      <c r="P487" s="170"/>
      <c r="Q487" s="170"/>
      <c r="R487" s="262">
        <f t="shared" si="2198"/>
        <v>0</v>
      </c>
      <c r="S487" s="170"/>
      <c r="T487" s="170"/>
      <c r="U487" s="265">
        <f t="shared" si="2227"/>
        <v>0</v>
      </c>
      <c r="V487" s="479">
        <f t="shared" si="2011"/>
        <v>0</v>
      </c>
      <c r="W487" s="170">
        <v>0</v>
      </c>
      <c r="X487" s="170"/>
      <c r="Y487" s="479">
        <f t="shared" si="2012"/>
        <v>0</v>
      </c>
      <c r="Z487" s="170"/>
      <c r="AA487" s="170"/>
      <c r="AB487" s="479">
        <f t="shared" si="2013"/>
        <v>0</v>
      </c>
      <c r="AC487" s="170"/>
      <c r="AD487" s="170"/>
      <c r="AE487" s="479">
        <f t="shared" si="2014"/>
        <v>0</v>
      </c>
      <c r="AF487" s="170"/>
      <c r="AG487" s="170"/>
      <c r="AH487" s="265">
        <f t="shared" si="2015"/>
        <v>0</v>
      </c>
      <c r="AI487" s="479">
        <f t="shared" si="2016"/>
        <v>0</v>
      </c>
      <c r="AJ487" s="170"/>
      <c r="AK487" s="170"/>
      <c r="AL487" s="265">
        <f t="shared" si="2017"/>
        <v>0</v>
      </c>
      <c r="AM487" s="479">
        <f t="shared" si="2018"/>
        <v>0</v>
      </c>
      <c r="AN487" s="170"/>
      <c r="AO487" s="170"/>
      <c r="AP487" s="479">
        <f t="shared" si="2019"/>
        <v>0</v>
      </c>
      <c r="AQ487" s="170"/>
      <c r="AR487" s="170"/>
      <c r="AS487" s="479">
        <f t="shared" si="2020"/>
        <v>0</v>
      </c>
      <c r="AT487" s="170"/>
      <c r="AU487" s="170"/>
      <c r="AV487" s="265">
        <f t="shared" si="2296"/>
        <v>0</v>
      </c>
      <c r="AW487" s="479">
        <f t="shared" si="2021"/>
        <v>0</v>
      </c>
      <c r="AX487" s="170"/>
      <c r="AY487" s="170"/>
      <c r="AZ487" s="265">
        <f t="shared" si="2022"/>
        <v>0</v>
      </c>
      <c r="BA487" s="479">
        <f t="shared" si="2023"/>
        <v>0</v>
      </c>
      <c r="BB487" s="170">
        <v>0</v>
      </c>
      <c r="BC487" s="170"/>
    </row>
    <row r="488" spans="1:55" ht="13.8">
      <c r="A488" s="67" t="s">
        <v>167</v>
      </c>
      <c r="B488" s="29"/>
      <c r="C488" s="23"/>
      <c r="D488" s="17"/>
      <c r="E488" s="23"/>
      <c r="F488" s="17"/>
      <c r="G488" s="23"/>
      <c r="H488" s="171">
        <f t="shared" si="2169"/>
        <v>512474000</v>
      </c>
      <c r="I488" s="223">
        <f t="shared" si="2010"/>
        <v>22992000</v>
      </c>
      <c r="J488" s="172">
        <f>SUM(J245,J275,J364,J461,J468,J475,J477,J479,J481,J486,J466)</f>
        <v>21797000</v>
      </c>
      <c r="K488" s="172">
        <f>SUM(K245,K275,K364,K461,K468,K475,K477,K479,K481,K486,K466)</f>
        <v>483000</v>
      </c>
      <c r="L488" s="271">
        <f>SUM(L245,L275,L364,L461,L468,L475,L477,L479,L481,L486,L466)</f>
        <v>80000</v>
      </c>
      <c r="M488" s="271">
        <f>SUM(M245,M275,M364,M461,M468,M475,M477,M479,M481,M486,M466)</f>
        <v>632000</v>
      </c>
      <c r="N488" s="172">
        <f t="shared" si="2196"/>
        <v>54518000</v>
      </c>
      <c r="O488" s="172">
        <f t="shared" si="2197"/>
        <v>23636000</v>
      </c>
      <c r="P488" s="172">
        <f>SUM(P245,P275,P364,P461,P468,P475,P477,P479,P481,P486,P466)</f>
        <v>18858000</v>
      </c>
      <c r="Q488" s="172">
        <f>SUM(Q245,Q275,Q364,Q461,Q468,Q475,Q477,Q479,Q481,Q486,Q466)</f>
        <v>4778000</v>
      </c>
      <c r="R488" s="172">
        <f t="shared" si="2198"/>
        <v>30882000</v>
      </c>
      <c r="S488" s="172">
        <f>SUM(S245,S275,S364,S461,S468,S475,S477,S479,S481,S486,S466)</f>
        <v>24229000</v>
      </c>
      <c r="T488" s="172">
        <f>SUM(T245,T275,T364,T461,T468,T475,T477,T479,T481,T486,T466)</f>
        <v>6653000</v>
      </c>
      <c r="U488" s="172">
        <f t="shared" si="2227"/>
        <v>177429000</v>
      </c>
      <c r="V488" s="172">
        <f t="shared" si="2011"/>
        <v>41198000</v>
      </c>
      <c r="W488" s="172">
        <f>SUM(W245,W275,W364,W461,W468,W475,W477,W479,W481,W486,W466)</f>
        <v>41198000</v>
      </c>
      <c r="X488" s="172">
        <f>SUM(X245,X275,X364,X461,X468,X475,X477,X479,X481,X486,X466)</f>
        <v>0</v>
      </c>
      <c r="Y488" s="172">
        <f t="shared" si="2012"/>
        <v>40547000</v>
      </c>
      <c r="Z488" s="172">
        <f>SUM(Z245,Z275,Z364,Z461,Z468,Z475,Z477,Z479,Z481,Z486,Z466)</f>
        <v>40547000</v>
      </c>
      <c r="AA488" s="172">
        <f>SUM(AA245,AA275,AA364,AA461,AA468,AA475,AA477,AA479,AA481,AA486,AA466)</f>
        <v>0</v>
      </c>
      <c r="AB488" s="172">
        <f t="shared" si="2013"/>
        <v>44257000</v>
      </c>
      <c r="AC488" s="172">
        <f>SUM(AC245,AC275,AC364,AC461,AC468,AC475,AC477,AC479,AC481,AC486,AC466)</f>
        <v>44257000</v>
      </c>
      <c r="AD488" s="172">
        <f>SUM(AD245,AD275,AD364,AD461,AD468,AD475,AD477,AD479,AD481,AD486,AD466)</f>
        <v>0</v>
      </c>
      <c r="AE488" s="172">
        <f t="shared" si="2014"/>
        <v>51427000</v>
      </c>
      <c r="AF488" s="172">
        <f>SUM(AF245,AF275,AF364,AF461,AF468,AF475,AF477,AF479,AF481,AF486,AF466)</f>
        <v>51427000</v>
      </c>
      <c r="AG488" s="172">
        <f>SUM(AG245,AG275,AG364,AG461,AG468,AG475,AG477,AG479,AG481,AG486,AG466)</f>
        <v>0</v>
      </c>
      <c r="AH488" s="172">
        <f t="shared" si="2015"/>
        <v>32073000</v>
      </c>
      <c r="AI488" s="172">
        <f t="shared" si="2016"/>
        <v>32073000</v>
      </c>
      <c r="AJ488" s="172">
        <f>SUM(AJ245,AJ275,AJ364,AJ461,AJ468,AJ475,AJ477,AJ479,AJ481,AJ486,AJ466)</f>
        <v>32073000</v>
      </c>
      <c r="AK488" s="172">
        <f>SUM(AK245,AK275,AK364,AK461,AK468,AK475,AK477,AK479,AK481,AK486,AK466)</f>
        <v>0</v>
      </c>
      <c r="AL488" s="172">
        <f t="shared" si="2017"/>
        <v>102604000</v>
      </c>
      <c r="AM488" s="172">
        <f t="shared" si="2018"/>
        <v>42637000</v>
      </c>
      <c r="AN488" s="172">
        <f>SUM(AN245,AN275,AN364,AN461,AN468,AN475,AN477,AN479,AN481,AN486,AN466)</f>
        <v>42637000</v>
      </c>
      <c r="AO488" s="172">
        <f>SUM(AO245,AO275,AO364,AO461,AO468,AO475,AO477,AO479,AO481,AO486,AO466)</f>
        <v>0</v>
      </c>
      <c r="AP488" s="172">
        <f t="shared" si="2019"/>
        <v>26629000</v>
      </c>
      <c r="AQ488" s="172">
        <f>SUM(AQ245,AQ275,AQ364,AQ461,AQ468,AQ475,AQ477,AQ479,AQ481,AQ486,AQ466)</f>
        <v>26629000</v>
      </c>
      <c r="AR488" s="172">
        <f>SUM(AR245,AR275,AR364,AR461,AR468,AR475,AR477,AR479,AR481,AR486,AR466)</f>
        <v>0</v>
      </c>
      <c r="AS488" s="172">
        <f t="shared" si="2020"/>
        <v>33338000</v>
      </c>
      <c r="AT488" s="172">
        <f>SUM(AT245,AT275,AT364,AT461,AT468,AT475,AT477,AT479,AT481,AT486,AT466)</f>
        <v>33338000</v>
      </c>
      <c r="AU488" s="172">
        <f>SUM(AU245,AU275,AU364,AU461,AU468,AU475,AU477,AU479,AU481,AU486,AU466)</f>
        <v>0</v>
      </c>
      <c r="AV488" s="172">
        <f t="shared" si="2296"/>
        <v>73045000</v>
      </c>
      <c r="AW488" s="172">
        <f t="shared" si="2021"/>
        <v>73045000</v>
      </c>
      <c r="AX488" s="172">
        <f>SUM(AX245,AX275,AX364,AX461,AX468,AX475,AX477,AX479,AX481,AX486,AX466)</f>
        <v>73045000</v>
      </c>
      <c r="AY488" s="172">
        <f>SUM(AY245,AY275,AY364,AY461,AY468,AY475,AY477,AY479,AY481,AY486,AY466)</f>
        <v>0</v>
      </c>
      <c r="AZ488" s="172">
        <f t="shared" si="2022"/>
        <v>49813000</v>
      </c>
      <c r="BA488" s="172">
        <f t="shared" si="2023"/>
        <v>49813000</v>
      </c>
      <c r="BB488" s="172">
        <f>SUM(BB245,BB275,BB364,BB461,BB468,BB475,BB477,BB479,BB481,BB486,BB466)</f>
        <v>49813000</v>
      </c>
      <c r="BC488" s="172">
        <f>SUM(BC245,BC275,BC364,BC461,BC468,BC475,BC477,BC479,BC481,BC486,BC466)</f>
        <v>0</v>
      </c>
    </row>
    <row r="489" spans="1:55" s="181" customFormat="1" ht="13.8">
      <c r="A489" s="68" t="s">
        <v>166</v>
      </c>
      <c r="B489" s="69"/>
      <c r="C489" s="70"/>
      <c r="D489" s="70"/>
      <c r="E489" s="70"/>
      <c r="F489" s="70"/>
      <c r="G489" s="70"/>
      <c r="H489" s="179">
        <f t="shared" si="2169"/>
        <v>33185000</v>
      </c>
      <c r="I489" s="223">
        <f t="shared" si="2010"/>
        <v>-19550000</v>
      </c>
      <c r="J489" s="180">
        <f>J244-J488</f>
        <v>-21647000</v>
      </c>
      <c r="K489" s="180">
        <f>K244-K488</f>
        <v>1743000</v>
      </c>
      <c r="L489" s="511">
        <f>L244-L488</f>
        <v>-44000</v>
      </c>
      <c r="M489" s="511">
        <f>M244-M488</f>
        <v>398000</v>
      </c>
      <c r="N489" s="180">
        <f t="shared" si="2196"/>
        <v>6024000</v>
      </c>
      <c r="O489" s="180">
        <f t="shared" si="2197"/>
        <v>1848000</v>
      </c>
      <c r="P489" s="180">
        <f>P244-P488</f>
        <v>1286000</v>
      </c>
      <c r="Q489" s="180">
        <f>Q244-Q488</f>
        <v>562000</v>
      </c>
      <c r="R489" s="180">
        <f t="shared" si="2198"/>
        <v>4176000</v>
      </c>
      <c r="S489" s="180">
        <f>S244-S488</f>
        <v>2068000</v>
      </c>
      <c r="T489" s="180">
        <f>T244-T488</f>
        <v>2108000</v>
      </c>
      <c r="U489" s="180">
        <f t="shared" si="2227"/>
        <v>19094000</v>
      </c>
      <c r="V489" s="180">
        <f t="shared" si="2011"/>
        <v>5368000</v>
      </c>
      <c r="W489" s="180">
        <f>W244-W488</f>
        <v>-9029000</v>
      </c>
      <c r="X489" s="180">
        <f>X244-X488</f>
        <v>14397000</v>
      </c>
      <c r="Y489" s="180">
        <f t="shared" si="2012"/>
        <v>888000</v>
      </c>
      <c r="Z489" s="180">
        <f>Z244-Z488</f>
        <v>-7517000</v>
      </c>
      <c r="AA489" s="180">
        <f>AA244-AA488</f>
        <v>8405000</v>
      </c>
      <c r="AB489" s="180">
        <f t="shared" si="2013"/>
        <v>6512000</v>
      </c>
      <c r="AC489" s="180">
        <f>AC244-AC488</f>
        <v>-6238000</v>
      </c>
      <c r="AD489" s="180">
        <f>AD244-AD488</f>
        <v>12750000</v>
      </c>
      <c r="AE489" s="180">
        <f t="shared" si="2014"/>
        <v>6326000</v>
      </c>
      <c r="AF489" s="180">
        <f>AF244-AF488</f>
        <v>-12448000</v>
      </c>
      <c r="AG489" s="180">
        <f>AG244-AG488</f>
        <v>18774000</v>
      </c>
      <c r="AH489" s="180">
        <f t="shared" si="2015"/>
        <v>-1461000</v>
      </c>
      <c r="AI489" s="180">
        <f t="shared" si="2016"/>
        <v>-1461000</v>
      </c>
      <c r="AJ489" s="180">
        <f>AJ244-AJ488</f>
        <v>-6369000</v>
      </c>
      <c r="AK489" s="180">
        <f>AK244-AK488</f>
        <v>4908000</v>
      </c>
      <c r="AL489" s="180">
        <f t="shared" si="2017"/>
        <v>4921000</v>
      </c>
      <c r="AM489" s="180">
        <f t="shared" si="2018"/>
        <v>4562000</v>
      </c>
      <c r="AN489" s="180">
        <f>AN244-AN488</f>
        <v>2364000</v>
      </c>
      <c r="AO489" s="180">
        <f>AO244-AO488</f>
        <v>2198000</v>
      </c>
      <c r="AP489" s="180">
        <f t="shared" si="2019"/>
        <v>-1818000</v>
      </c>
      <c r="AQ489" s="180">
        <f>AQ244-AQ488</f>
        <v>-3466000</v>
      </c>
      <c r="AR489" s="180">
        <f>AR244-AR488</f>
        <v>1648000</v>
      </c>
      <c r="AS489" s="180">
        <f t="shared" si="2020"/>
        <v>2177000</v>
      </c>
      <c r="AT489" s="180">
        <f>AT244-AT488</f>
        <v>1402000</v>
      </c>
      <c r="AU489" s="180">
        <f>AU244-AU488</f>
        <v>775000</v>
      </c>
      <c r="AV489" s="180">
        <f t="shared" si="2296"/>
        <v>8384000</v>
      </c>
      <c r="AW489" s="180">
        <f t="shared" si="2021"/>
        <v>8384000</v>
      </c>
      <c r="AX489" s="180">
        <f>AX244-AX488</f>
        <v>-1921000</v>
      </c>
      <c r="AY489" s="180">
        <f>AY244-AY488</f>
        <v>10305000</v>
      </c>
      <c r="AZ489" s="180">
        <f t="shared" si="2022"/>
        <v>15773000</v>
      </c>
      <c r="BA489" s="180">
        <f>SUM(BB489:BC489)</f>
        <v>15773000</v>
      </c>
      <c r="BB489" s="180">
        <f>BB244-BB488</f>
        <v>-12229000</v>
      </c>
      <c r="BC489" s="180">
        <f>BC244-BC488</f>
        <v>28002000</v>
      </c>
    </row>
    <row r="490" spans="1:55" s="130" customFormat="1" ht="13.8">
      <c r="A490" s="2" t="s">
        <v>38</v>
      </c>
      <c r="B490" s="21"/>
      <c r="C490" s="148"/>
      <c r="D490" s="24"/>
      <c r="E490" s="148"/>
      <c r="F490" s="24"/>
      <c r="G490" s="148"/>
      <c r="H490" s="687">
        <f t="shared" si="2169"/>
        <v>0</v>
      </c>
      <c r="I490" s="269">
        <f t="shared" si="2010"/>
        <v>0</v>
      </c>
      <c r="J490" s="562"/>
      <c r="K490" s="562"/>
      <c r="L490" s="565"/>
      <c r="M490" s="565"/>
      <c r="N490" s="686">
        <f t="shared" si="2196"/>
        <v>0</v>
      </c>
      <c r="O490" s="678">
        <f t="shared" si="2197"/>
        <v>0</v>
      </c>
      <c r="P490" s="562"/>
      <c r="Q490" s="562"/>
      <c r="R490" s="678">
        <f t="shared" si="2198"/>
        <v>0</v>
      </c>
      <c r="S490" s="562"/>
      <c r="T490" s="562"/>
      <c r="U490" s="571">
        <f t="shared" si="2227"/>
        <v>0</v>
      </c>
      <c r="V490" s="571">
        <f t="shared" si="2011"/>
        <v>0</v>
      </c>
      <c r="W490" s="562"/>
      <c r="X490" s="562"/>
      <c r="Y490" s="571">
        <f t="shared" si="2012"/>
        <v>0</v>
      </c>
      <c r="Z490" s="562"/>
      <c r="AA490" s="562"/>
      <c r="AB490" s="571">
        <f t="shared" si="2013"/>
        <v>0</v>
      </c>
      <c r="AC490" s="562"/>
      <c r="AD490" s="562"/>
      <c r="AE490" s="571">
        <f t="shared" si="2014"/>
        <v>0</v>
      </c>
      <c r="AF490" s="269"/>
      <c r="AG490" s="269"/>
      <c r="AH490" s="571">
        <f t="shared" si="2015"/>
        <v>0</v>
      </c>
      <c r="AI490" s="571">
        <f t="shared" si="2016"/>
        <v>0</v>
      </c>
      <c r="AJ490" s="269"/>
      <c r="AK490" s="269"/>
      <c r="AL490" s="571">
        <f t="shared" si="2017"/>
        <v>0</v>
      </c>
      <c r="AM490" s="571">
        <f t="shared" si="2018"/>
        <v>0</v>
      </c>
      <c r="AN490" s="269"/>
      <c r="AO490" s="269"/>
      <c r="AP490" s="571">
        <f t="shared" si="2019"/>
        <v>0</v>
      </c>
      <c r="AQ490" s="269"/>
      <c r="AR490" s="269"/>
      <c r="AS490" s="571">
        <f t="shared" si="2020"/>
        <v>0</v>
      </c>
      <c r="AT490" s="269"/>
      <c r="AU490" s="269"/>
      <c r="AV490" s="571">
        <f t="shared" si="2296"/>
        <v>0</v>
      </c>
      <c r="AW490" s="571">
        <f t="shared" si="2021"/>
        <v>0</v>
      </c>
      <c r="AX490" s="269"/>
      <c r="AY490" s="269"/>
      <c r="AZ490" s="571">
        <f t="shared" si="2022"/>
        <v>0</v>
      </c>
      <c r="BA490" s="571">
        <f t="shared" si="2023"/>
        <v>0</v>
      </c>
      <c r="BB490" s="269"/>
      <c r="BC490" s="269"/>
    </row>
    <row r="491" spans="1:55" s="130" customFormat="1" ht="13.8" outlineLevel="1">
      <c r="A491" s="127"/>
      <c r="B491" s="16" t="s">
        <v>631</v>
      </c>
      <c r="C491" s="15" t="s">
        <v>9</v>
      </c>
      <c r="D491" s="16"/>
      <c r="E491" s="15"/>
      <c r="F491" s="16"/>
      <c r="G491" s="15"/>
      <c r="H491" s="164">
        <f t="shared" si="2169"/>
        <v>0</v>
      </c>
      <c r="I491" s="270">
        <f t="shared" si="2010"/>
        <v>0</v>
      </c>
      <c r="J491" s="166">
        <f>SUM(J492:J493)</f>
        <v>0</v>
      </c>
      <c r="K491" s="166">
        <f>SUM(K492:K493)</f>
        <v>0</v>
      </c>
      <c r="L491" s="261">
        <f>SUM(L492:L493)</f>
        <v>0</v>
      </c>
      <c r="M491" s="261">
        <f>SUM(M492:M493)</f>
        <v>0</v>
      </c>
      <c r="N491" s="166">
        <f t="shared" si="2196"/>
        <v>0</v>
      </c>
      <c r="O491" s="262">
        <f t="shared" si="2197"/>
        <v>0</v>
      </c>
      <c r="P491" s="262">
        <f>SUM(P492:P493)</f>
        <v>0</v>
      </c>
      <c r="Q491" s="262">
        <f>SUM(Q492:Q493)</f>
        <v>0</v>
      </c>
      <c r="R491" s="262">
        <f t="shared" si="2198"/>
        <v>0</v>
      </c>
      <c r="S491" s="262">
        <f>SUM(S492:S493)</f>
        <v>0</v>
      </c>
      <c r="T491" s="262">
        <f>SUM(T492:T493)</f>
        <v>0</v>
      </c>
      <c r="U491" s="166">
        <f t="shared" si="2227"/>
        <v>0</v>
      </c>
      <c r="V491" s="262">
        <f t="shared" si="2011"/>
        <v>0</v>
      </c>
      <c r="W491" s="262">
        <f>SUM(W492:W493)</f>
        <v>0</v>
      </c>
      <c r="X491" s="262">
        <f>SUM(X492:X493)</f>
        <v>0</v>
      </c>
      <c r="Y491" s="262">
        <f t="shared" si="2012"/>
        <v>0</v>
      </c>
      <c r="Z491" s="262">
        <f t="shared" ref="Z491:AA491" si="2310">SUM(Z492:Z493)</f>
        <v>0</v>
      </c>
      <c r="AA491" s="262">
        <f t="shared" si="2310"/>
        <v>0</v>
      </c>
      <c r="AB491" s="262">
        <f t="shared" si="2013"/>
        <v>0</v>
      </c>
      <c r="AC491" s="262">
        <f t="shared" ref="AC491:AD491" si="2311">SUM(AC492:AC493)</f>
        <v>0</v>
      </c>
      <c r="AD491" s="262">
        <f t="shared" si="2311"/>
        <v>0</v>
      </c>
      <c r="AE491" s="262">
        <f t="shared" si="2014"/>
        <v>0</v>
      </c>
      <c r="AF491" s="262">
        <f t="shared" ref="AF491" si="2312">SUM(AF492:AF493)</f>
        <v>0</v>
      </c>
      <c r="AG491" s="262">
        <f t="shared" ref="AG491" si="2313">SUM(AG492:AG493)</f>
        <v>0</v>
      </c>
      <c r="AH491" s="166">
        <f t="shared" si="2015"/>
        <v>0</v>
      </c>
      <c r="AI491" s="262">
        <f t="shared" si="2016"/>
        <v>0</v>
      </c>
      <c r="AJ491" s="262">
        <f t="shared" ref="AJ491:AK491" si="2314">SUM(AJ492:AJ493)</f>
        <v>0</v>
      </c>
      <c r="AK491" s="262">
        <f t="shared" si="2314"/>
        <v>0</v>
      </c>
      <c r="AL491" s="166">
        <f t="shared" si="2017"/>
        <v>0</v>
      </c>
      <c r="AM491" s="262">
        <f t="shared" si="2018"/>
        <v>0</v>
      </c>
      <c r="AN491" s="262">
        <f t="shared" ref="AN491" si="2315">SUM(AN492:AN493)</f>
        <v>0</v>
      </c>
      <c r="AO491" s="262">
        <f t="shared" ref="AO491" si="2316">SUM(AO492:AO493)</f>
        <v>0</v>
      </c>
      <c r="AP491" s="262">
        <f t="shared" si="2019"/>
        <v>0</v>
      </c>
      <c r="AQ491" s="262">
        <f t="shared" ref="AQ491" si="2317">SUM(AQ492:AQ493)</f>
        <v>0</v>
      </c>
      <c r="AR491" s="262">
        <f t="shared" ref="AR491" si="2318">SUM(AR492:AR493)</f>
        <v>0</v>
      </c>
      <c r="AS491" s="262">
        <f t="shared" si="2020"/>
        <v>0</v>
      </c>
      <c r="AT491" s="262">
        <f t="shared" ref="AT491:AU491" si="2319">SUM(AT492:AT493)</f>
        <v>0</v>
      </c>
      <c r="AU491" s="262">
        <f t="shared" si="2319"/>
        <v>0</v>
      </c>
      <c r="AV491" s="166">
        <f t="shared" si="2296"/>
        <v>0</v>
      </c>
      <c r="AW491" s="262">
        <f t="shared" si="2021"/>
        <v>0</v>
      </c>
      <c r="AX491" s="262">
        <f t="shared" ref="AX491" si="2320">SUM(AX492:AX493)</f>
        <v>0</v>
      </c>
      <c r="AY491" s="262">
        <f t="shared" ref="AY491" si="2321">SUM(AY492:AY493)</f>
        <v>0</v>
      </c>
      <c r="AZ491" s="166">
        <f t="shared" si="2022"/>
        <v>0</v>
      </c>
      <c r="BA491" s="262">
        <f t="shared" si="2023"/>
        <v>0</v>
      </c>
      <c r="BB491" s="262">
        <f t="shared" ref="BB491" si="2322">SUM(BB492:BB493)</f>
        <v>0</v>
      </c>
      <c r="BC491" s="262">
        <f t="shared" ref="BC491" si="2323">SUM(BC492:BC493)</f>
        <v>0</v>
      </c>
    </row>
    <row r="492" spans="1:55" ht="13.8" outlineLevel="2">
      <c r="A492" s="131"/>
      <c r="B492" s="19"/>
      <c r="C492" s="63"/>
      <c r="D492" s="22" t="s">
        <v>902</v>
      </c>
      <c r="E492" s="30" t="s">
        <v>171</v>
      </c>
      <c r="F492" s="22"/>
      <c r="G492" s="30"/>
      <c r="H492" s="164">
        <f t="shared" si="2169"/>
        <v>0</v>
      </c>
      <c r="I492" s="268">
        <f t="shared" si="2010"/>
        <v>0</v>
      </c>
      <c r="J492" s="167"/>
      <c r="K492" s="167"/>
      <c r="L492" s="264"/>
      <c r="M492" s="264"/>
      <c r="N492" s="166">
        <f t="shared" si="2196"/>
        <v>0</v>
      </c>
      <c r="O492" s="262">
        <f t="shared" si="2197"/>
        <v>0</v>
      </c>
      <c r="P492" s="167"/>
      <c r="Q492" s="167"/>
      <c r="R492" s="262">
        <f t="shared" si="2198"/>
        <v>0</v>
      </c>
      <c r="S492" s="167"/>
      <c r="T492" s="167"/>
      <c r="U492" s="166">
        <f t="shared" si="2227"/>
        <v>0</v>
      </c>
      <c r="V492" s="262">
        <f t="shared" si="2011"/>
        <v>0</v>
      </c>
      <c r="W492" s="167"/>
      <c r="X492" s="167"/>
      <c r="Y492" s="262">
        <f t="shared" si="2012"/>
        <v>0</v>
      </c>
      <c r="Z492" s="167"/>
      <c r="AA492" s="167"/>
      <c r="AB492" s="262">
        <f t="shared" si="2013"/>
        <v>0</v>
      </c>
      <c r="AC492" s="167"/>
      <c r="AD492" s="167"/>
      <c r="AE492" s="262">
        <f t="shared" si="2014"/>
        <v>0</v>
      </c>
      <c r="AF492" s="167"/>
      <c r="AG492" s="167"/>
      <c r="AH492" s="166">
        <f t="shared" si="2015"/>
        <v>0</v>
      </c>
      <c r="AI492" s="262">
        <f t="shared" si="2016"/>
        <v>0</v>
      </c>
      <c r="AJ492" s="167"/>
      <c r="AK492" s="167"/>
      <c r="AL492" s="166">
        <f t="shared" si="2017"/>
        <v>0</v>
      </c>
      <c r="AM492" s="262">
        <f t="shared" si="2018"/>
        <v>0</v>
      </c>
      <c r="AN492" s="167"/>
      <c r="AO492" s="167"/>
      <c r="AP492" s="262">
        <f t="shared" si="2019"/>
        <v>0</v>
      </c>
      <c r="AQ492" s="167"/>
      <c r="AR492" s="167"/>
      <c r="AS492" s="262">
        <f t="shared" si="2020"/>
        <v>0</v>
      </c>
      <c r="AT492" s="167"/>
      <c r="AU492" s="167"/>
      <c r="AV492" s="166">
        <f t="shared" si="2296"/>
        <v>0</v>
      </c>
      <c r="AW492" s="262">
        <f t="shared" si="2021"/>
        <v>0</v>
      </c>
      <c r="AX492" s="167"/>
      <c r="AY492" s="167"/>
      <c r="AZ492" s="166">
        <f t="shared" si="2022"/>
        <v>0</v>
      </c>
      <c r="BA492" s="262">
        <f t="shared" si="2023"/>
        <v>0</v>
      </c>
      <c r="BB492" s="167"/>
      <c r="BC492" s="167"/>
    </row>
    <row r="493" spans="1:55" ht="13.8" outlineLevel="2">
      <c r="A493" s="131"/>
      <c r="B493" s="18"/>
      <c r="C493" s="58"/>
      <c r="D493" s="22" t="s">
        <v>170</v>
      </c>
      <c r="E493" s="30" t="s">
        <v>172</v>
      </c>
      <c r="F493" s="22"/>
      <c r="G493" s="30"/>
      <c r="H493" s="164">
        <f t="shared" si="2169"/>
        <v>0</v>
      </c>
      <c r="I493" s="268">
        <f t="shared" si="2010"/>
        <v>0</v>
      </c>
      <c r="J493" s="167"/>
      <c r="K493" s="167"/>
      <c r="L493" s="264"/>
      <c r="M493" s="264"/>
      <c r="N493" s="166">
        <f t="shared" si="2196"/>
        <v>0</v>
      </c>
      <c r="O493" s="262">
        <f t="shared" si="2197"/>
        <v>0</v>
      </c>
      <c r="P493" s="167"/>
      <c r="Q493" s="167"/>
      <c r="R493" s="262">
        <f t="shared" si="2198"/>
        <v>0</v>
      </c>
      <c r="S493" s="167"/>
      <c r="T493" s="167"/>
      <c r="U493" s="166">
        <f t="shared" si="2227"/>
        <v>0</v>
      </c>
      <c r="V493" s="262">
        <f t="shared" si="2011"/>
        <v>0</v>
      </c>
      <c r="W493" s="167"/>
      <c r="X493" s="167"/>
      <c r="Y493" s="262">
        <f t="shared" si="2012"/>
        <v>0</v>
      </c>
      <c r="Z493" s="167"/>
      <c r="AA493" s="167"/>
      <c r="AB493" s="262">
        <f t="shared" si="2013"/>
        <v>0</v>
      </c>
      <c r="AC493" s="167"/>
      <c r="AD493" s="167"/>
      <c r="AE493" s="262">
        <f t="shared" si="2014"/>
        <v>0</v>
      </c>
      <c r="AF493" s="167"/>
      <c r="AG493" s="167"/>
      <c r="AH493" s="166">
        <f t="shared" si="2015"/>
        <v>0</v>
      </c>
      <c r="AI493" s="262">
        <f t="shared" si="2016"/>
        <v>0</v>
      </c>
      <c r="AJ493" s="167"/>
      <c r="AK493" s="167"/>
      <c r="AL493" s="166">
        <f t="shared" si="2017"/>
        <v>0</v>
      </c>
      <c r="AM493" s="262">
        <f t="shared" si="2018"/>
        <v>0</v>
      </c>
      <c r="AN493" s="167"/>
      <c r="AO493" s="167"/>
      <c r="AP493" s="262">
        <f t="shared" si="2019"/>
        <v>0</v>
      </c>
      <c r="AQ493" s="167"/>
      <c r="AR493" s="167"/>
      <c r="AS493" s="262">
        <f t="shared" si="2020"/>
        <v>0</v>
      </c>
      <c r="AT493" s="167"/>
      <c r="AU493" s="167"/>
      <c r="AV493" s="166">
        <f t="shared" si="2296"/>
        <v>0</v>
      </c>
      <c r="AW493" s="262">
        <f t="shared" si="2021"/>
        <v>0</v>
      </c>
      <c r="AX493" s="167"/>
      <c r="AY493" s="167"/>
      <c r="AZ493" s="166">
        <f t="shared" si="2022"/>
        <v>0</v>
      </c>
      <c r="BA493" s="262">
        <f t="shared" si="2023"/>
        <v>0</v>
      </c>
      <c r="BB493" s="167"/>
      <c r="BC493" s="167"/>
    </row>
    <row r="494" spans="1:55" s="130" customFormat="1" ht="13.8" outlineLevel="1">
      <c r="A494" s="127"/>
      <c r="B494" s="18" t="s">
        <v>514</v>
      </c>
      <c r="C494" s="12" t="s">
        <v>10</v>
      </c>
      <c r="D494" s="14"/>
      <c r="E494" s="134"/>
      <c r="F494" s="14"/>
      <c r="G494" s="134"/>
      <c r="H494" s="164">
        <f t="shared" si="2169"/>
        <v>0</v>
      </c>
      <c r="I494" s="268">
        <f t="shared" si="2010"/>
        <v>0</v>
      </c>
      <c r="J494" s="168">
        <f>SUM(J495:J498)</f>
        <v>0</v>
      </c>
      <c r="K494" s="168">
        <f>SUM(K495:K498)</f>
        <v>0</v>
      </c>
      <c r="L494" s="263">
        <f>SUM(L495:L498)</f>
        <v>0</v>
      </c>
      <c r="M494" s="263">
        <f>SUM(M495:M498)</f>
        <v>0</v>
      </c>
      <c r="N494" s="166">
        <f t="shared" si="2196"/>
        <v>0</v>
      </c>
      <c r="O494" s="262">
        <f t="shared" si="2197"/>
        <v>0</v>
      </c>
      <c r="P494" s="567">
        <f>SUM(P495:P498)</f>
        <v>0</v>
      </c>
      <c r="Q494" s="567">
        <f>SUM(Q495:Q498)</f>
        <v>0</v>
      </c>
      <c r="R494" s="262">
        <f t="shared" si="2198"/>
        <v>0</v>
      </c>
      <c r="S494" s="567">
        <f>SUM(S495:S498)</f>
        <v>0</v>
      </c>
      <c r="T494" s="567">
        <f>SUM(T495:T498)</f>
        <v>0</v>
      </c>
      <c r="U494" s="166">
        <f t="shared" si="2227"/>
        <v>0</v>
      </c>
      <c r="V494" s="262">
        <f t="shared" si="2011"/>
        <v>0</v>
      </c>
      <c r="W494" s="567">
        <f>SUM(W495:W498)</f>
        <v>0</v>
      </c>
      <c r="X494" s="567">
        <f>SUM(X495:X498)</f>
        <v>0</v>
      </c>
      <c r="Y494" s="262">
        <f t="shared" si="2012"/>
        <v>0</v>
      </c>
      <c r="Z494" s="567">
        <f t="shared" ref="Z494:AA494" si="2324">SUM(Z495:Z498)</f>
        <v>0</v>
      </c>
      <c r="AA494" s="567">
        <f t="shared" si="2324"/>
        <v>0</v>
      </c>
      <c r="AB494" s="262">
        <f t="shared" si="2013"/>
        <v>0</v>
      </c>
      <c r="AC494" s="567">
        <f t="shared" ref="AC494:AD494" si="2325">SUM(AC495:AC498)</f>
        <v>0</v>
      </c>
      <c r="AD494" s="567">
        <f t="shared" si="2325"/>
        <v>0</v>
      </c>
      <c r="AE494" s="262">
        <f t="shared" si="2014"/>
        <v>0</v>
      </c>
      <c r="AF494" s="567">
        <f t="shared" ref="AF494" si="2326">SUM(AF495:AF498)</f>
        <v>0</v>
      </c>
      <c r="AG494" s="567">
        <f t="shared" ref="AG494" si="2327">SUM(AG495:AG498)</f>
        <v>0</v>
      </c>
      <c r="AH494" s="166">
        <f t="shared" si="2015"/>
        <v>0</v>
      </c>
      <c r="AI494" s="262">
        <f t="shared" si="2016"/>
        <v>0</v>
      </c>
      <c r="AJ494" s="567">
        <f t="shared" ref="AJ494:AK494" si="2328">SUM(AJ495:AJ498)</f>
        <v>0</v>
      </c>
      <c r="AK494" s="567">
        <f t="shared" si="2328"/>
        <v>0</v>
      </c>
      <c r="AL494" s="166">
        <f t="shared" si="2017"/>
        <v>0</v>
      </c>
      <c r="AM494" s="262">
        <f t="shared" si="2018"/>
        <v>0</v>
      </c>
      <c r="AN494" s="567">
        <f t="shared" ref="AN494" si="2329">SUM(AN495:AN498)</f>
        <v>0</v>
      </c>
      <c r="AO494" s="567">
        <f t="shared" ref="AO494" si="2330">SUM(AO495:AO498)</f>
        <v>0</v>
      </c>
      <c r="AP494" s="262">
        <f t="shared" si="2019"/>
        <v>0</v>
      </c>
      <c r="AQ494" s="567">
        <f t="shared" ref="AQ494" si="2331">SUM(AQ495:AQ498)</f>
        <v>0</v>
      </c>
      <c r="AR494" s="567">
        <f t="shared" ref="AR494" si="2332">SUM(AR495:AR498)</f>
        <v>0</v>
      </c>
      <c r="AS494" s="262">
        <f t="shared" si="2020"/>
        <v>0</v>
      </c>
      <c r="AT494" s="567">
        <f t="shared" ref="AT494:AU494" si="2333">SUM(AT495:AT498)</f>
        <v>0</v>
      </c>
      <c r="AU494" s="567">
        <f t="shared" si="2333"/>
        <v>0</v>
      </c>
      <c r="AV494" s="166">
        <f t="shared" si="2296"/>
        <v>0</v>
      </c>
      <c r="AW494" s="262">
        <f t="shared" si="2021"/>
        <v>0</v>
      </c>
      <c r="AX494" s="567">
        <f t="shared" ref="AX494" si="2334">SUM(AX495:AX498)</f>
        <v>0</v>
      </c>
      <c r="AY494" s="567">
        <f t="shared" ref="AY494" si="2335">SUM(AY495:AY498)</f>
        <v>0</v>
      </c>
      <c r="AZ494" s="166">
        <f t="shared" si="2022"/>
        <v>0</v>
      </c>
      <c r="BA494" s="262">
        <f t="shared" si="2023"/>
        <v>0</v>
      </c>
      <c r="BB494" s="567">
        <f t="shared" ref="BB494" si="2336">SUM(BB495:BB498)</f>
        <v>0</v>
      </c>
      <c r="BC494" s="567">
        <f t="shared" ref="BC494" si="2337">SUM(BC495:BC498)</f>
        <v>0</v>
      </c>
    </row>
    <row r="495" spans="1:55" ht="13.8" outlineLevel="2">
      <c r="A495" s="131"/>
      <c r="B495" s="19"/>
      <c r="C495" s="63"/>
      <c r="D495" s="22" t="s">
        <v>632</v>
      </c>
      <c r="E495" s="30" t="s">
        <v>173</v>
      </c>
      <c r="F495" s="22"/>
      <c r="G495" s="30"/>
      <c r="H495" s="164">
        <f t="shared" si="2169"/>
        <v>0</v>
      </c>
      <c r="I495" s="268">
        <f t="shared" si="2010"/>
        <v>0</v>
      </c>
      <c r="J495" s="167"/>
      <c r="K495" s="167"/>
      <c r="L495" s="264"/>
      <c r="M495" s="264"/>
      <c r="N495" s="166">
        <f t="shared" si="2196"/>
        <v>0</v>
      </c>
      <c r="O495" s="262">
        <f t="shared" si="2197"/>
        <v>0</v>
      </c>
      <c r="P495" s="167"/>
      <c r="Q495" s="167"/>
      <c r="R495" s="262">
        <f t="shared" si="2198"/>
        <v>0</v>
      </c>
      <c r="S495" s="167"/>
      <c r="T495" s="167"/>
      <c r="U495" s="166">
        <f t="shared" si="2227"/>
        <v>0</v>
      </c>
      <c r="V495" s="262">
        <f t="shared" si="2011"/>
        <v>0</v>
      </c>
      <c r="W495" s="167"/>
      <c r="X495" s="167"/>
      <c r="Y495" s="262">
        <f t="shared" si="2012"/>
        <v>0</v>
      </c>
      <c r="Z495" s="167"/>
      <c r="AA495" s="167"/>
      <c r="AB495" s="262">
        <f t="shared" si="2013"/>
        <v>0</v>
      </c>
      <c r="AC495" s="167"/>
      <c r="AD495" s="167"/>
      <c r="AE495" s="262">
        <f t="shared" si="2014"/>
        <v>0</v>
      </c>
      <c r="AF495" s="167"/>
      <c r="AG495" s="167"/>
      <c r="AH495" s="166">
        <f t="shared" si="2015"/>
        <v>0</v>
      </c>
      <c r="AI495" s="262">
        <f t="shared" si="2016"/>
        <v>0</v>
      </c>
      <c r="AJ495" s="167"/>
      <c r="AK495" s="167"/>
      <c r="AL495" s="166">
        <f t="shared" si="2017"/>
        <v>0</v>
      </c>
      <c r="AM495" s="262">
        <f t="shared" si="2018"/>
        <v>0</v>
      </c>
      <c r="AN495" s="167"/>
      <c r="AO495" s="167"/>
      <c r="AP495" s="262">
        <f t="shared" si="2019"/>
        <v>0</v>
      </c>
      <c r="AQ495" s="167"/>
      <c r="AR495" s="167"/>
      <c r="AS495" s="262">
        <f t="shared" si="2020"/>
        <v>0</v>
      </c>
      <c r="AT495" s="167"/>
      <c r="AU495" s="167"/>
      <c r="AV495" s="166">
        <f t="shared" si="2296"/>
        <v>0</v>
      </c>
      <c r="AW495" s="262">
        <f t="shared" si="2021"/>
        <v>0</v>
      </c>
      <c r="AX495" s="167"/>
      <c r="AY495" s="167"/>
      <c r="AZ495" s="166">
        <f t="shared" si="2022"/>
        <v>0</v>
      </c>
      <c r="BA495" s="262">
        <f t="shared" si="2023"/>
        <v>0</v>
      </c>
      <c r="BB495" s="167"/>
      <c r="BC495" s="167"/>
    </row>
    <row r="496" spans="1:55" ht="13.8" outlineLevel="2">
      <c r="A496" s="131"/>
      <c r="B496" s="20"/>
      <c r="D496" s="22" t="s">
        <v>515</v>
      </c>
      <c r="E496" s="30" t="s">
        <v>174</v>
      </c>
      <c r="F496" s="22"/>
      <c r="G496" s="30"/>
      <c r="H496" s="164">
        <f t="shared" si="2169"/>
        <v>0</v>
      </c>
      <c r="I496" s="268">
        <f t="shared" si="2010"/>
        <v>0</v>
      </c>
      <c r="J496" s="167"/>
      <c r="K496" s="167"/>
      <c r="L496" s="264"/>
      <c r="M496" s="264"/>
      <c r="N496" s="166">
        <f t="shared" si="2196"/>
        <v>0</v>
      </c>
      <c r="O496" s="262">
        <f t="shared" si="2197"/>
        <v>0</v>
      </c>
      <c r="P496" s="167"/>
      <c r="Q496" s="167"/>
      <c r="R496" s="262">
        <f t="shared" si="2198"/>
        <v>0</v>
      </c>
      <c r="S496" s="167"/>
      <c r="T496" s="167"/>
      <c r="U496" s="166">
        <f t="shared" si="2227"/>
        <v>0</v>
      </c>
      <c r="V496" s="262">
        <f t="shared" si="2011"/>
        <v>0</v>
      </c>
      <c r="W496" s="167"/>
      <c r="X496" s="167"/>
      <c r="Y496" s="262">
        <f t="shared" si="2012"/>
        <v>0</v>
      </c>
      <c r="Z496" s="167"/>
      <c r="AA496" s="167"/>
      <c r="AB496" s="262">
        <f t="shared" si="2013"/>
        <v>0</v>
      </c>
      <c r="AC496" s="167"/>
      <c r="AD496" s="167"/>
      <c r="AE496" s="262">
        <f t="shared" si="2014"/>
        <v>0</v>
      </c>
      <c r="AF496" s="167"/>
      <c r="AG496" s="167"/>
      <c r="AH496" s="166">
        <f t="shared" si="2015"/>
        <v>0</v>
      </c>
      <c r="AI496" s="262">
        <f t="shared" si="2016"/>
        <v>0</v>
      </c>
      <c r="AJ496" s="167"/>
      <c r="AK496" s="167"/>
      <c r="AL496" s="166">
        <f t="shared" si="2017"/>
        <v>0</v>
      </c>
      <c r="AM496" s="262">
        <f t="shared" si="2018"/>
        <v>0</v>
      </c>
      <c r="AN496" s="167"/>
      <c r="AO496" s="167"/>
      <c r="AP496" s="262">
        <f t="shared" si="2019"/>
        <v>0</v>
      </c>
      <c r="AQ496" s="167"/>
      <c r="AR496" s="167"/>
      <c r="AS496" s="262">
        <f t="shared" si="2020"/>
        <v>0</v>
      </c>
      <c r="AT496" s="167"/>
      <c r="AU496" s="167"/>
      <c r="AV496" s="166">
        <f t="shared" si="2296"/>
        <v>0</v>
      </c>
      <c r="AW496" s="262">
        <f t="shared" si="2021"/>
        <v>0</v>
      </c>
      <c r="AX496" s="167"/>
      <c r="AY496" s="167"/>
      <c r="AZ496" s="166">
        <f t="shared" si="2022"/>
        <v>0</v>
      </c>
      <c r="BA496" s="262">
        <f t="shared" si="2023"/>
        <v>0</v>
      </c>
      <c r="BB496" s="167"/>
      <c r="BC496" s="167"/>
    </row>
    <row r="497" spans="1:55" ht="13.8" outlineLevel="2">
      <c r="A497" s="131"/>
      <c r="B497" s="20"/>
      <c r="D497" s="22" t="s">
        <v>1000</v>
      </c>
      <c r="E497" s="30" t="s">
        <v>1001</v>
      </c>
      <c r="F497" s="22"/>
      <c r="G497" s="30"/>
      <c r="H497" s="164"/>
      <c r="I497" s="268"/>
      <c r="J497" s="167"/>
      <c r="K497" s="167"/>
      <c r="L497" s="264"/>
      <c r="M497" s="264"/>
      <c r="N497" s="166">
        <f t="shared" si="2196"/>
        <v>0</v>
      </c>
      <c r="O497" s="262">
        <f t="shared" si="2197"/>
        <v>0</v>
      </c>
      <c r="P497" s="167"/>
      <c r="Q497" s="167"/>
      <c r="R497" s="262">
        <f t="shared" si="2198"/>
        <v>0</v>
      </c>
      <c r="S497" s="167"/>
      <c r="T497" s="167"/>
      <c r="U497" s="166"/>
      <c r="V497" s="262"/>
      <c r="W497" s="167"/>
      <c r="X497" s="167"/>
      <c r="Y497" s="262"/>
      <c r="Z497" s="167"/>
      <c r="AA497" s="167"/>
      <c r="AB497" s="262"/>
      <c r="AC497" s="167"/>
      <c r="AD497" s="167"/>
      <c r="AE497" s="262"/>
      <c r="AF497" s="167"/>
      <c r="AG497" s="167"/>
      <c r="AH497" s="166"/>
      <c r="AI497" s="262"/>
      <c r="AJ497" s="167"/>
      <c r="AK497" s="167"/>
      <c r="AL497" s="166"/>
      <c r="AM497" s="262"/>
      <c r="AN497" s="167"/>
      <c r="AO497" s="167"/>
      <c r="AP497" s="262"/>
      <c r="AQ497" s="167"/>
      <c r="AR497" s="167"/>
      <c r="AS497" s="262"/>
      <c r="AT497" s="167"/>
      <c r="AU497" s="167"/>
      <c r="AV497" s="166"/>
      <c r="AW497" s="262"/>
      <c r="AX497" s="167"/>
      <c r="AY497" s="167"/>
      <c r="AZ497" s="166"/>
      <c r="BA497" s="262"/>
      <c r="BB497" s="167"/>
      <c r="BC497" s="167"/>
    </row>
    <row r="498" spans="1:55" ht="13.8" outlineLevel="2">
      <c r="A498" s="131"/>
      <c r="B498" s="18"/>
      <c r="C498" s="58"/>
      <c r="D498" s="22" t="s">
        <v>685</v>
      </c>
      <c r="E498" s="30" t="s">
        <v>633</v>
      </c>
      <c r="F498" s="22"/>
      <c r="G498" s="30"/>
      <c r="H498" s="164">
        <f t="shared" si="2169"/>
        <v>0</v>
      </c>
      <c r="I498" s="268">
        <f t="shared" si="2010"/>
        <v>0</v>
      </c>
      <c r="J498" s="167"/>
      <c r="K498" s="167"/>
      <c r="L498" s="264"/>
      <c r="M498" s="264"/>
      <c r="N498" s="166">
        <f t="shared" si="2196"/>
        <v>0</v>
      </c>
      <c r="O498" s="262">
        <f t="shared" si="2197"/>
        <v>0</v>
      </c>
      <c r="P498" s="167"/>
      <c r="Q498" s="167"/>
      <c r="R498" s="262">
        <f t="shared" si="2198"/>
        <v>0</v>
      </c>
      <c r="S498" s="167"/>
      <c r="T498" s="167"/>
      <c r="U498" s="166">
        <f t="shared" si="2227"/>
        <v>0</v>
      </c>
      <c r="V498" s="262">
        <f t="shared" si="2011"/>
        <v>0</v>
      </c>
      <c r="W498" s="167"/>
      <c r="X498" s="167"/>
      <c r="Y498" s="262">
        <f t="shared" si="2012"/>
        <v>0</v>
      </c>
      <c r="Z498" s="167"/>
      <c r="AA498" s="167"/>
      <c r="AB498" s="262">
        <f t="shared" si="2013"/>
        <v>0</v>
      </c>
      <c r="AC498" s="167"/>
      <c r="AD498" s="167"/>
      <c r="AE498" s="262">
        <f t="shared" si="2014"/>
        <v>0</v>
      </c>
      <c r="AF498" s="167"/>
      <c r="AG498" s="167"/>
      <c r="AH498" s="166">
        <f t="shared" si="2015"/>
        <v>0</v>
      </c>
      <c r="AI498" s="262">
        <f t="shared" si="2016"/>
        <v>0</v>
      </c>
      <c r="AJ498" s="167"/>
      <c r="AK498" s="167"/>
      <c r="AL498" s="166">
        <f t="shared" si="2017"/>
        <v>0</v>
      </c>
      <c r="AM498" s="262">
        <f t="shared" si="2018"/>
        <v>0</v>
      </c>
      <c r="AN498" s="167"/>
      <c r="AO498" s="167"/>
      <c r="AP498" s="262">
        <f t="shared" si="2019"/>
        <v>0</v>
      </c>
      <c r="AQ498" s="167"/>
      <c r="AR498" s="167"/>
      <c r="AS498" s="262">
        <f t="shared" si="2020"/>
        <v>0</v>
      </c>
      <c r="AT498" s="167"/>
      <c r="AU498" s="167"/>
      <c r="AV498" s="166">
        <f t="shared" si="2296"/>
        <v>0</v>
      </c>
      <c r="AW498" s="262">
        <f t="shared" si="2021"/>
        <v>0</v>
      </c>
      <c r="AX498" s="167"/>
      <c r="AY498" s="167"/>
      <c r="AZ498" s="166">
        <f t="shared" si="2022"/>
        <v>0</v>
      </c>
      <c r="BA498" s="262">
        <f t="shared" si="2023"/>
        <v>0</v>
      </c>
      <c r="BB498" s="167"/>
      <c r="BC498" s="167"/>
    </row>
    <row r="499" spans="1:55" s="130" customFormat="1" ht="13.8" outlineLevel="1" collapsed="1">
      <c r="A499" s="127"/>
      <c r="B499" s="18" t="s">
        <v>634</v>
      </c>
      <c r="C499" s="12" t="s">
        <v>175</v>
      </c>
      <c r="D499" s="14"/>
      <c r="E499" s="134"/>
      <c r="F499" s="14"/>
      <c r="G499" s="134"/>
      <c r="H499" s="164">
        <f t="shared" si="2169"/>
        <v>0</v>
      </c>
      <c r="I499" s="268">
        <f t="shared" si="2010"/>
        <v>0</v>
      </c>
      <c r="J499" s="168">
        <f>SUM(J500)</f>
        <v>0</v>
      </c>
      <c r="K499" s="168">
        <f>SUM(K500)</f>
        <v>0</v>
      </c>
      <c r="L499" s="263">
        <f>SUM(L500)</f>
        <v>0</v>
      </c>
      <c r="M499" s="263">
        <f>SUM(M500)</f>
        <v>0</v>
      </c>
      <c r="N499" s="166">
        <f t="shared" si="2196"/>
        <v>0</v>
      </c>
      <c r="O499" s="262">
        <f t="shared" si="2197"/>
        <v>0</v>
      </c>
      <c r="P499" s="567">
        <f>SUM(P500)</f>
        <v>0</v>
      </c>
      <c r="Q499" s="567">
        <f>SUM(Q500)</f>
        <v>0</v>
      </c>
      <c r="R499" s="262">
        <f t="shared" si="2198"/>
        <v>0</v>
      </c>
      <c r="S499" s="567">
        <f>SUM(S500)</f>
        <v>0</v>
      </c>
      <c r="T499" s="567">
        <f>SUM(T500)</f>
        <v>0</v>
      </c>
      <c r="U499" s="166">
        <f t="shared" si="2227"/>
        <v>0</v>
      </c>
      <c r="V499" s="262">
        <f t="shared" si="2011"/>
        <v>0</v>
      </c>
      <c r="W499" s="567">
        <f>SUM(W500)</f>
        <v>0</v>
      </c>
      <c r="X499" s="567">
        <f>SUM(X500)</f>
        <v>0</v>
      </c>
      <c r="Y499" s="262">
        <f t="shared" si="2012"/>
        <v>0</v>
      </c>
      <c r="Z499" s="567">
        <f t="shared" ref="Z499:AA499" si="2338">SUM(Z500)</f>
        <v>0</v>
      </c>
      <c r="AA499" s="567">
        <f t="shared" si="2338"/>
        <v>0</v>
      </c>
      <c r="AB499" s="262">
        <f t="shared" si="2013"/>
        <v>0</v>
      </c>
      <c r="AC499" s="567">
        <f>SUM(AC500)</f>
        <v>0</v>
      </c>
      <c r="AD499" s="567">
        <f>SUM(AD500)</f>
        <v>0</v>
      </c>
      <c r="AE499" s="262">
        <f t="shared" si="2014"/>
        <v>0</v>
      </c>
      <c r="AF499" s="567">
        <f t="shared" ref="AF499:AG499" si="2339">SUM(AF500)</f>
        <v>0</v>
      </c>
      <c r="AG499" s="567">
        <f t="shared" si="2339"/>
        <v>0</v>
      </c>
      <c r="AH499" s="166">
        <f t="shared" si="2015"/>
        <v>0</v>
      </c>
      <c r="AI499" s="262">
        <f t="shared" si="2016"/>
        <v>0</v>
      </c>
      <c r="AJ499" s="567">
        <f>SUM(AJ500)</f>
        <v>0</v>
      </c>
      <c r="AK499" s="567">
        <f>SUM(AK500)</f>
        <v>0</v>
      </c>
      <c r="AL499" s="166">
        <f t="shared" si="2017"/>
        <v>0</v>
      </c>
      <c r="AM499" s="262">
        <f t="shared" si="2018"/>
        <v>0</v>
      </c>
      <c r="AN499" s="567">
        <f t="shared" ref="AN499:AO499" si="2340">SUM(AN500)</f>
        <v>0</v>
      </c>
      <c r="AO499" s="567">
        <f t="shared" si="2340"/>
        <v>0</v>
      </c>
      <c r="AP499" s="262">
        <f t="shared" si="2019"/>
        <v>0</v>
      </c>
      <c r="AQ499" s="567">
        <f t="shared" ref="AQ499:AR499" si="2341">SUM(AQ500)</f>
        <v>0</v>
      </c>
      <c r="AR499" s="567">
        <f t="shared" si="2341"/>
        <v>0</v>
      </c>
      <c r="AS499" s="262">
        <f t="shared" si="2020"/>
        <v>0</v>
      </c>
      <c r="AT499" s="567">
        <f>SUM(AT500)</f>
        <v>0</v>
      </c>
      <c r="AU499" s="567">
        <f>SUM(AU500)</f>
        <v>0</v>
      </c>
      <c r="AV499" s="166">
        <f t="shared" si="2296"/>
        <v>0</v>
      </c>
      <c r="AW499" s="262">
        <f t="shared" si="2021"/>
        <v>0</v>
      </c>
      <c r="AX499" s="567">
        <f t="shared" ref="AX499:AY499" si="2342">SUM(AX500)</f>
        <v>0</v>
      </c>
      <c r="AY499" s="567">
        <f t="shared" si="2342"/>
        <v>0</v>
      </c>
      <c r="AZ499" s="166">
        <f t="shared" si="2022"/>
        <v>0</v>
      </c>
      <c r="BA499" s="262">
        <f t="shared" si="2023"/>
        <v>0</v>
      </c>
      <c r="BB499" s="567">
        <f t="shared" ref="BB499:BC499" si="2343">SUM(BB500)</f>
        <v>0</v>
      </c>
      <c r="BC499" s="567">
        <f t="shared" si="2343"/>
        <v>0</v>
      </c>
    </row>
    <row r="500" spans="1:55" ht="13.8" outlineLevel="1">
      <c r="A500" s="131"/>
      <c r="B500" s="19"/>
      <c r="C500" s="63"/>
      <c r="D500" s="66" t="s">
        <v>635</v>
      </c>
      <c r="E500" s="65" t="s">
        <v>176</v>
      </c>
      <c r="F500" s="66"/>
      <c r="G500" s="30"/>
      <c r="H500" s="184">
        <f t="shared" si="2169"/>
        <v>0</v>
      </c>
      <c r="I500" s="268">
        <f t="shared" si="2010"/>
        <v>0</v>
      </c>
      <c r="J500" s="167"/>
      <c r="K500" s="167"/>
      <c r="L500" s="264"/>
      <c r="M500" s="264"/>
      <c r="N500" s="166">
        <f t="shared" si="2196"/>
        <v>0</v>
      </c>
      <c r="O500" s="262">
        <f t="shared" si="2197"/>
        <v>0</v>
      </c>
      <c r="P500" s="167"/>
      <c r="Q500" s="167"/>
      <c r="R500" s="262">
        <f t="shared" si="2198"/>
        <v>0</v>
      </c>
      <c r="S500" s="167"/>
      <c r="T500" s="167"/>
      <c r="U500" s="265">
        <f t="shared" si="2227"/>
        <v>0</v>
      </c>
      <c r="V500" s="479">
        <f t="shared" si="2011"/>
        <v>0</v>
      </c>
      <c r="W500" s="167"/>
      <c r="X500" s="167"/>
      <c r="Y500" s="479">
        <f t="shared" si="2012"/>
        <v>0</v>
      </c>
      <c r="Z500" s="167"/>
      <c r="AA500" s="167"/>
      <c r="AB500" s="479">
        <f t="shared" si="2013"/>
        <v>0</v>
      </c>
      <c r="AC500" s="167"/>
      <c r="AD500" s="167"/>
      <c r="AE500" s="479">
        <f t="shared" si="2014"/>
        <v>0</v>
      </c>
      <c r="AF500" s="167"/>
      <c r="AG500" s="167"/>
      <c r="AH500" s="265">
        <f t="shared" si="2015"/>
        <v>0</v>
      </c>
      <c r="AI500" s="479">
        <f t="shared" si="2016"/>
        <v>0</v>
      </c>
      <c r="AJ500" s="167"/>
      <c r="AK500" s="167"/>
      <c r="AL500" s="265">
        <f t="shared" si="2017"/>
        <v>0</v>
      </c>
      <c r="AM500" s="479">
        <f t="shared" si="2018"/>
        <v>0</v>
      </c>
      <c r="AN500" s="167"/>
      <c r="AO500" s="167"/>
      <c r="AP500" s="479">
        <f t="shared" si="2019"/>
        <v>0</v>
      </c>
      <c r="AQ500" s="167"/>
      <c r="AR500" s="167"/>
      <c r="AS500" s="479">
        <f t="shared" si="2020"/>
        <v>0</v>
      </c>
      <c r="AT500" s="167"/>
      <c r="AU500" s="167"/>
      <c r="AV500" s="265">
        <f t="shared" si="2296"/>
        <v>0</v>
      </c>
      <c r="AW500" s="479">
        <f t="shared" si="2021"/>
        <v>0</v>
      </c>
      <c r="AX500" s="167"/>
      <c r="AY500" s="167"/>
      <c r="AZ500" s="265">
        <f t="shared" si="2022"/>
        <v>0</v>
      </c>
      <c r="BA500" s="479">
        <f t="shared" si="2023"/>
        <v>0</v>
      </c>
      <c r="BB500" s="167"/>
      <c r="BC500" s="167"/>
    </row>
    <row r="501" spans="1:55" s="130" customFormat="1" ht="13.8">
      <c r="A501" s="67" t="s">
        <v>177</v>
      </c>
      <c r="B501" s="29"/>
      <c r="C501" s="23"/>
      <c r="D501" s="17"/>
      <c r="E501" s="23"/>
      <c r="F501" s="17"/>
      <c r="G501" s="23"/>
      <c r="H501" s="171">
        <f t="shared" si="2169"/>
        <v>0</v>
      </c>
      <c r="I501" s="266">
        <f t="shared" si="2010"/>
        <v>0</v>
      </c>
      <c r="J501" s="172">
        <f>SUM(J491,J494,J499)</f>
        <v>0</v>
      </c>
      <c r="K501" s="172">
        <f>SUM(K491,K494,K499)</f>
        <v>0</v>
      </c>
      <c r="L501" s="271">
        <f>SUM(L491,L494,L499)</f>
        <v>0</v>
      </c>
      <c r="M501" s="271">
        <f>SUM(M491,M494,M499)</f>
        <v>0</v>
      </c>
      <c r="N501" s="172">
        <f t="shared" si="2196"/>
        <v>0</v>
      </c>
      <c r="O501" s="172">
        <f t="shared" si="2197"/>
        <v>0</v>
      </c>
      <c r="P501" s="172">
        <f>SUM(P491,P494,P499)</f>
        <v>0</v>
      </c>
      <c r="Q501" s="172">
        <f>SUM(Q491,Q494,Q499)</f>
        <v>0</v>
      </c>
      <c r="R501" s="172">
        <f t="shared" si="2198"/>
        <v>0</v>
      </c>
      <c r="S501" s="172">
        <f>SUM(S491,S494,S499)</f>
        <v>0</v>
      </c>
      <c r="T501" s="172">
        <f>SUM(T491,T494,T499)</f>
        <v>0</v>
      </c>
      <c r="U501" s="172">
        <f t="shared" si="2227"/>
        <v>0</v>
      </c>
      <c r="V501" s="172">
        <f t="shared" si="2011"/>
        <v>0</v>
      </c>
      <c r="W501" s="172">
        <f>SUM(W491,W494,W499)</f>
        <v>0</v>
      </c>
      <c r="X501" s="172">
        <f>SUM(X491,X494,X499)</f>
        <v>0</v>
      </c>
      <c r="Y501" s="172">
        <f t="shared" si="2012"/>
        <v>0</v>
      </c>
      <c r="Z501" s="172">
        <f t="shared" ref="Z501:AA501" si="2344">SUM(Z491,Z494,Z499)</f>
        <v>0</v>
      </c>
      <c r="AA501" s="172">
        <f t="shared" si="2344"/>
        <v>0</v>
      </c>
      <c r="AB501" s="172">
        <f t="shared" si="2013"/>
        <v>0</v>
      </c>
      <c r="AC501" s="172">
        <f>SUM(AC491,AC494,AC499)</f>
        <v>0</v>
      </c>
      <c r="AD501" s="172">
        <f>SUM(AD491,AD494,AD499)</f>
        <v>0</v>
      </c>
      <c r="AE501" s="172">
        <f t="shared" si="2014"/>
        <v>0</v>
      </c>
      <c r="AF501" s="172">
        <f t="shared" ref="AF501:AG501" si="2345">SUM(AF491,AF494,AF499)</f>
        <v>0</v>
      </c>
      <c r="AG501" s="172">
        <f t="shared" si="2345"/>
        <v>0</v>
      </c>
      <c r="AH501" s="172">
        <f t="shared" si="2015"/>
        <v>0</v>
      </c>
      <c r="AI501" s="172">
        <f t="shared" si="2016"/>
        <v>0</v>
      </c>
      <c r="AJ501" s="172">
        <f>SUM(AJ491,AJ494,AJ499)</f>
        <v>0</v>
      </c>
      <c r="AK501" s="172">
        <f>SUM(AK491,AK494,AK499)</f>
        <v>0</v>
      </c>
      <c r="AL501" s="172">
        <f t="shared" si="2017"/>
        <v>0</v>
      </c>
      <c r="AM501" s="172">
        <f t="shared" si="2018"/>
        <v>0</v>
      </c>
      <c r="AN501" s="172">
        <f t="shared" ref="AN501:AO501" si="2346">SUM(AN491,AN494,AN499)</f>
        <v>0</v>
      </c>
      <c r="AO501" s="172">
        <f t="shared" si="2346"/>
        <v>0</v>
      </c>
      <c r="AP501" s="172">
        <f t="shared" si="2019"/>
        <v>0</v>
      </c>
      <c r="AQ501" s="172">
        <f t="shared" ref="AQ501:AR501" si="2347">SUM(AQ491,AQ494,AQ499)</f>
        <v>0</v>
      </c>
      <c r="AR501" s="172">
        <f t="shared" si="2347"/>
        <v>0</v>
      </c>
      <c r="AS501" s="172">
        <f t="shared" si="2020"/>
        <v>0</v>
      </c>
      <c r="AT501" s="172">
        <f>SUM(AT491,AT494,AT499)</f>
        <v>0</v>
      </c>
      <c r="AU501" s="172">
        <f>SUM(AU491,AU494,AU499)</f>
        <v>0</v>
      </c>
      <c r="AV501" s="172">
        <f t="shared" si="2296"/>
        <v>0</v>
      </c>
      <c r="AW501" s="172">
        <f t="shared" si="2021"/>
        <v>0</v>
      </c>
      <c r="AX501" s="172">
        <f t="shared" ref="AX501:AY501" si="2348">SUM(AX491,AX494,AX499)</f>
        <v>0</v>
      </c>
      <c r="AY501" s="172">
        <f t="shared" si="2348"/>
        <v>0</v>
      </c>
      <c r="AZ501" s="172">
        <f t="shared" si="2022"/>
        <v>0</v>
      </c>
      <c r="BA501" s="172">
        <f t="shared" si="2023"/>
        <v>0</v>
      </c>
      <c r="BB501" s="172">
        <f t="shared" ref="BB501:BC501" si="2349">SUM(BB491,BB494,BB499)</f>
        <v>0</v>
      </c>
      <c r="BC501" s="172">
        <f t="shared" si="2349"/>
        <v>0</v>
      </c>
    </row>
    <row r="502" spans="1:55" ht="13.8" outlineLevel="1">
      <c r="A502" s="127"/>
      <c r="B502" s="18" t="s">
        <v>513</v>
      </c>
      <c r="C502" s="12" t="s">
        <v>178</v>
      </c>
      <c r="D502" s="11"/>
      <c r="E502" s="12"/>
      <c r="F502" s="11"/>
      <c r="G502" s="12"/>
      <c r="H502" s="164">
        <f t="shared" si="2169"/>
        <v>0</v>
      </c>
      <c r="I502" s="260">
        <f t="shared" si="2010"/>
        <v>0</v>
      </c>
      <c r="J502" s="166">
        <f>SUM(J503)</f>
        <v>0</v>
      </c>
      <c r="K502" s="166">
        <f>SUM(K503)</f>
        <v>0</v>
      </c>
      <c r="L502" s="261">
        <f>SUM(L503)</f>
        <v>0</v>
      </c>
      <c r="M502" s="261">
        <f>SUM(M503)</f>
        <v>0</v>
      </c>
      <c r="N502" s="166">
        <f t="shared" si="2196"/>
        <v>0</v>
      </c>
      <c r="O502" s="262">
        <f t="shared" si="2197"/>
        <v>0</v>
      </c>
      <c r="P502" s="262">
        <f>SUM(P503)</f>
        <v>0</v>
      </c>
      <c r="Q502" s="262">
        <f>SUM(Q503)</f>
        <v>0</v>
      </c>
      <c r="R502" s="262">
        <f t="shared" si="2198"/>
        <v>0</v>
      </c>
      <c r="S502" s="262">
        <f>SUM(S503)</f>
        <v>0</v>
      </c>
      <c r="T502" s="262">
        <f>SUM(T503)</f>
        <v>0</v>
      </c>
      <c r="U502" s="166">
        <f t="shared" si="2227"/>
        <v>0</v>
      </c>
      <c r="V502" s="262">
        <f t="shared" si="2011"/>
        <v>0</v>
      </c>
      <c r="W502" s="262">
        <f>SUM(W503)</f>
        <v>0</v>
      </c>
      <c r="X502" s="262">
        <f>SUM(X503)</f>
        <v>0</v>
      </c>
      <c r="Y502" s="262">
        <f t="shared" si="2012"/>
        <v>0</v>
      </c>
      <c r="Z502" s="262">
        <f t="shared" ref="Z502:AA502" si="2350">SUM(Z503)</f>
        <v>0</v>
      </c>
      <c r="AA502" s="262">
        <f t="shared" si="2350"/>
        <v>0</v>
      </c>
      <c r="AB502" s="262">
        <f t="shared" si="2013"/>
        <v>0</v>
      </c>
      <c r="AC502" s="262">
        <f>SUM(AC503)</f>
        <v>0</v>
      </c>
      <c r="AD502" s="262">
        <f>SUM(AD503)</f>
        <v>0</v>
      </c>
      <c r="AE502" s="262">
        <f t="shared" si="2014"/>
        <v>0</v>
      </c>
      <c r="AF502" s="262">
        <f t="shared" ref="AF502:AG502" si="2351">SUM(AF503)</f>
        <v>0</v>
      </c>
      <c r="AG502" s="262">
        <f t="shared" si="2351"/>
        <v>0</v>
      </c>
      <c r="AH502" s="166">
        <f t="shared" si="2015"/>
        <v>0</v>
      </c>
      <c r="AI502" s="262">
        <f t="shared" si="2016"/>
        <v>0</v>
      </c>
      <c r="AJ502" s="262">
        <f>SUM(AJ503)</f>
        <v>0</v>
      </c>
      <c r="AK502" s="262">
        <f>SUM(AK503)</f>
        <v>0</v>
      </c>
      <c r="AL502" s="166">
        <f t="shared" si="2017"/>
        <v>0</v>
      </c>
      <c r="AM502" s="262">
        <f t="shared" si="2018"/>
        <v>0</v>
      </c>
      <c r="AN502" s="262">
        <f t="shared" ref="AN502:AO502" si="2352">SUM(AN503)</f>
        <v>0</v>
      </c>
      <c r="AO502" s="262">
        <f t="shared" si="2352"/>
        <v>0</v>
      </c>
      <c r="AP502" s="262">
        <f t="shared" si="2019"/>
        <v>0</v>
      </c>
      <c r="AQ502" s="262">
        <f t="shared" ref="AQ502:AR502" si="2353">SUM(AQ503)</f>
        <v>0</v>
      </c>
      <c r="AR502" s="262">
        <f t="shared" si="2353"/>
        <v>0</v>
      </c>
      <c r="AS502" s="262">
        <f t="shared" si="2020"/>
        <v>0</v>
      </c>
      <c r="AT502" s="262">
        <f>SUM(AT503)</f>
        <v>0</v>
      </c>
      <c r="AU502" s="262">
        <f>SUM(AU503)</f>
        <v>0</v>
      </c>
      <c r="AV502" s="166">
        <f t="shared" si="2296"/>
        <v>0</v>
      </c>
      <c r="AW502" s="262">
        <f t="shared" si="2021"/>
        <v>0</v>
      </c>
      <c r="AX502" s="262">
        <f t="shared" ref="AX502:AY502" si="2354">SUM(AX503)</f>
        <v>0</v>
      </c>
      <c r="AY502" s="262">
        <f t="shared" si="2354"/>
        <v>0</v>
      </c>
      <c r="AZ502" s="166">
        <f t="shared" si="2022"/>
        <v>0</v>
      </c>
      <c r="BA502" s="262">
        <f t="shared" si="2023"/>
        <v>0</v>
      </c>
      <c r="BB502" s="262">
        <f t="shared" ref="BB502:BC502" si="2355">SUM(BB503)</f>
        <v>0</v>
      </c>
      <c r="BC502" s="262">
        <f t="shared" si="2355"/>
        <v>0</v>
      </c>
    </row>
    <row r="503" spans="1:55" ht="13.8" outlineLevel="2">
      <c r="A503" s="131"/>
      <c r="B503" s="19"/>
      <c r="C503" s="63"/>
      <c r="D503" s="22" t="s">
        <v>169</v>
      </c>
      <c r="E503" s="30" t="s">
        <v>178</v>
      </c>
      <c r="F503" s="22"/>
      <c r="G503" s="30"/>
      <c r="H503" s="164">
        <f t="shared" si="2169"/>
        <v>0</v>
      </c>
      <c r="I503" s="268">
        <f t="shared" si="2010"/>
        <v>0</v>
      </c>
      <c r="J503" s="167"/>
      <c r="K503" s="167"/>
      <c r="L503" s="264"/>
      <c r="M503" s="264"/>
      <c r="N503" s="166">
        <f t="shared" si="2196"/>
        <v>0</v>
      </c>
      <c r="O503" s="262">
        <f t="shared" si="2197"/>
        <v>0</v>
      </c>
      <c r="P503" s="167"/>
      <c r="Q503" s="167"/>
      <c r="R503" s="262">
        <f t="shared" si="2198"/>
        <v>0</v>
      </c>
      <c r="S503" s="167"/>
      <c r="T503" s="167"/>
      <c r="U503" s="166">
        <f t="shared" si="2227"/>
        <v>0</v>
      </c>
      <c r="V503" s="262">
        <f t="shared" si="2011"/>
        <v>0</v>
      </c>
      <c r="W503" s="167"/>
      <c r="X503" s="167"/>
      <c r="Y503" s="262">
        <f t="shared" si="2012"/>
        <v>0</v>
      </c>
      <c r="Z503" s="167"/>
      <c r="AA503" s="167"/>
      <c r="AB503" s="262">
        <f t="shared" si="2013"/>
        <v>0</v>
      </c>
      <c r="AC503" s="167"/>
      <c r="AD503" s="167"/>
      <c r="AE503" s="262">
        <f t="shared" si="2014"/>
        <v>0</v>
      </c>
      <c r="AF503" s="167"/>
      <c r="AG503" s="167"/>
      <c r="AH503" s="166">
        <f t="shared" si="2015"/>
        <v>0</v>
      </c>
      <c r="AI503" s="262">
        <f t="shared" si="2016"/>
        <v>0</v>
      </c>
      <c r="AJ503" s="167"/>
      <c r="AK503" s="167"/>
      <c r="AL503" s="166">
        <f t="shared" si="2017"/>
        <v>0</v>
      </c>
      <c r="AM503" s="262">
        <f t="shared" si="2018"/>
        <v>0</v>
      </c>
      <c r="AN503" s="167"/>
      <c r="AO503" s="167"/>
      <c r="AP503" s="262">
        <f t="shared" si="2019"/>
        <v>0</v>
      </c>
      <c r="AQ503" s="167"/>
      <c r="AR503" s="167"/>
      <c r="AS503" s="262">
        <f t="shared" si="2020"/>
        <v>0</v>
      </c>
      <c r="AT503" s="167"/>
      <c r="AU503" s="167"/>
      <c r="AV503" s="166">
        <f t="shared" si="2296"/>
        <v>0</v>
      </c>
      <c r="AW503" s="262">
        <f t="shared" si="2021"/>
        <v>0</v>
      </c>
      <c r="AX503" s="167"/>
      <c r="AY503" s="167"/>
      <c r="AZ503" s="166">
        <f t="shared" si="2022"/>
        <v>0</v>
      </c>
      <c r="BA503" s="262">
        <f t="shared" si="2023"/>
        <v>0</v>
      </c>
      <c r="BB503" s="167"/>
      <c r="BC503" s="167"/>
    </row>
    <row r="504" spans="1:55" ht="13.8" outlineLevel="1">
      <c r="A504" s="127"/>
      <c r="B504" s="18" t="s">
        <v>516</v>
      </c>
      <c r="C504" s="12" t="s">
        <v>179</v>
      </c>
      <c r="D504" s="11"/>
      <c r="E504" s="12"/>
      <c r="F504" s="11"/>
      <c r="G504" s="12"/>
      <c r="H504" s="164">
        <f t="shared" si="2169"/>
        <v>3890000</v>
      </c>
      <c r="I504" s="268">
        <f t="shared" si="2010"/>
        <v>300000</v>
      </c>
      <c r="J504" s="168">
        <f>SUM(J505:J513)</f>
        <v>150000</v>
      </c>
      <c r="K504" s="168">
        <f>SUM(K505:K513)</f>
        <v>0</v>
      </c>
      <c r="L504" s="263">
        <f>SUM(L505:L513)</f>
        <v>0</v>
      </c>
      <c r="M504" s="263">
        <f>SUM(M505:M513)</f>
        <v>150000</v>
      </c>
      <c r="N504" s="166">
        <f t="shared" si="2196"/>
        <v>1250000</v>
      </c>
      <c r="O504" s="262">
        <f t="shared" si="2197"/>
        <v>800000</v>
      </c>
      <c r="P504" s="567">
        <f>SUM(P505:P513)</f>
        <v>800000</v>
      </c>
      <c r="Q504" s="567">
        <f>SUM(Q505:Q513)</f>
        <v>0</v>
      </c>
      <c r="R504" s="262">
        <f t="shared" si="2198"/>
        <v>450000</v>
      </c>
      <c r="S504" s="567">
        <f>SUM(S505:S513)</f>
        <v>150000</v>
      </c>
      <c r="T504" s="567">
        <f>SUM(T505:T513)</f>
        <v>300000</v>
      </c>
      <c r="U504" s="166">
        <f t="shared" si="2227"/>
        <v>1800000</v>
      </c>
      <c r="V504" s="262">
        <f t="shared" si="2011"/>
        <v>450000</v>
      </c>
      <c r="W504" s="567">
        <f>SUM(W505:W513)</f>
        <v>450000</v>
      </c>
      <c r="X504" s="567">
        <f>SUM(X505:X513)</f>
        <v>0</v>
      </c>
      <c r="Y504" s="262">
        <f t="shared" si="2012"/>
        <v>0</v>
      </c>
      <c r="Z504" s="567">
        <f t="shared" ref="Z504:AA504" si="2356">SUM(Z505:Z513)</f>
        <v>0</v>
      </c>
      <c r="AA504" s="567">
        <f t="shared" si="2356"/>
        <v>0</v>
      </c>
      <c r="AB504" s="262">
        <f t="shared" si="2013"/>
        <v>750000</v>
      </c>
      <c r="AC504" s="567">
        <f>SUM(AC505:AC513)</f>
        <v>750000</v>
      </c>
      <c r="AD504" s="567">
        <f>SUM(AD505:AD513)</f>
        <v>0</v>
      </c>
      <c r="AE504" s="262">
        <f t="shared" si="2014"/>
        <v>600000</v>
      </c>
      <c r="AF504" s="567">
        <f t="shared" ref="AF504:AG504" si="2357">SUM(AF505:AF513)</f>
        <v>600000</v>
      </c>
      <c r="AG504" s="567">
        <f t="shared" si="2357"/>
        <v>0</v>
      </c>
      <c r="AH504" s="166">
        <f t="shared" si="2015"/>
        <v>390000</v>
      </c>
      <c r="AI504" s="262">
        <f t="shared" si="2016"/>
        <v>390000</v>
      </c>
      <c r="AJ504" s="567">
        <f>SUM(AJ505:AJ513)</f>
        <v>390000</v>
      </c>
      <c r="AK504" s="567">
        <f>SUM(AK505:AK513)</f>
        <v>0</v>
      </c>
      <c r="AL504" s="166">
        <f t="shared" si="2017"/>
        <v>0</v>
      </c>
      <c r="AM504" s="262">
        <f t="shared" si="2018"/>
        <v>0</v>
      </c>
      <c r="AN504" s="567">
        <f t="shared" ref="AN504:AO504" si="2358">SUM(AN505:AN513)</f>
        <v>0</v>
      </c>
      <c r="AO504" s="567">
        <f t="shared" si="2358"/>
        <v>0</v>
      </c>
      <c r="AP504" s="262">
        <f t="shared" si="2019"/>
        <v>0</v>
      </c>
      <c r="AQ504" s="567">
        <f t="shared" ref="AQ504:AR504" si="2359">SUM(AQ505:AQ513)</f>
        <v>0</v>
      </c>
      <c r="AR504" s="567">
        <f t="shared" si="2359"/>
        <v>0</v>
      </c>
      <c r="AS504" s="262">
        <f t="shared" si="2020"/>
        <v>0</v>
      </c>
      <c r="AT504" s="567">
        <f>SUM(AT505:AT513)</f>
        <v>0</v>
      </c>
      <c r="AU504" s="567">
        <f>SUM(AU505:AU513)</f>
        <v>0</v>
      </c>
      <c r="AV504" s="166">
        <f t="shared" si="2296"/>
        <v>0</v>
      </c>
      <c r="AW504" s="262">
        <f t="shared" si="2021"/>
        <v>0</v>
      </c>
      <c r="AX504" s="567">
        <f t="shared" ref="AX504:AY504" si="2360">SUM(AX505:AX513)</f>
        <v>0</v>
      </c>
      <c r="AY504" s="567">
        <f t="shared" si="2360"/>
        <v>0</v>
      </c>
      <c r="AZ504" s="166">
        <f t="shared" si="2022"/>
        <v>150000</v>
      </c>
      <c r="BA504" s="262">
        <f t="shared" si="2023"/>
        <v>150000</v>
      </c>
      <c r="BB504" s="567">
        <f t="shared" ref="BB504:BC504" si="2361">SUM(BB505:BB513)</f>
        <v>150000</v>
      </c>
      <c r="BC504" s="567">
        <f t="shared" si="2361"/>
        <v>0</v>
      </c>
    </row>
    <row r="505" spans="1:55" ht="13.8" outlineLevel="2">
      <c r="A505" s="131"/>
      <c r="B505" s="19"/>
      <c r="C505" s="63"/>
      <c r="D505" s="22" t="s">
        <v>636</v>
      </c>
      <c r="E505" s="30" t="s">
        <v>180</v>
      </c>
      <c r="F505" s="22"/>
      <c r="G505" s="30"/>
      <c r="H505" s="164">
        <f t="shared" si="2169"/>
        <v>0</v>
      </c>
      <c r="I505" s="268">
        <f t="shared" si="2010"/>
        <v>0</v>
      </c>
      <c r="J505" s="167"/>
      <c r="K505" s="264"/>
      <c r="L505" s="264"/>
      <c r="M505" s="264"/>
      <c r="N505" s="166">
        <f t="shared" si="2196"/>
        <v>0</v>
      </c>
      <c r="O505" s="262">
        <f t="shared" si="2197"/>
        <v>0</v>
      </c>
      <c r="P505" s="167"/>
      <c r="Q505" s="167"/>
      <c r="R505" s="262">
        <f t="shared" si="2198"/>
        <v>0</v>
      </c>
      <c r="S505" s="167"/>
      <c r="T505" s="167"/>
      <c r="U505" s="166">
        <f t="shared" si="2227"/>
        <v>0</v>
      </c>
      <c r="V505" s="262">
        <f t="shared" si="2011"/>
        <v>0</v>
      </c>
      <c r="W505" s="167"/>
      <c r="X505" s="167"/>
      <c r="Y505" s="262">
        <f t="shared" si="2012"/>
        <v>0</v>
      </c>
      <c r="Z505" s="167"/>
      <c r="AA505" s="167"/>
      <c r="AB505" s="262">
        <f t="shared" si="2013"/>
        <v>0</v>
      </c>
      <c r="AC505" s="167"/>
      <c r="AD505" s="167"/>
      <c r="AE505" s="262">
        <f t="shared" si="2014"/>
        <v>0</v>
      </c>
      <c r="AF505" s="167"/>
      <c r="AG505" s="167"/>
      <c r="AH505" s="166">
        <f t="shared" si="2015"/>
        <v>0</v>
      </c>
      <c r="AI505" s="262">
        <f t="shared" si="2016"/>
        <v>0</v>
      </c>
      <c r="AJ505" s="167"/>
      <c r="AK505" s="167"/>
      <c r="AL505" s="166">
        <f t="shared" si="2017"/>
        <v>0</v>
      </c>
      <c r="AM505" s="262">
        <f t="shared" si="2018"/>
        <v>0</v>
      </c>
      <c r="AN505" s="167"/>
      <c r="AO505" s="167"/>
      <c r="AP505" s="262">
        <f t="shared" si="2019"/>
        <v>0</v>
      </c>
      <c r="AQ505" s="167"/>
      <c r="AR505" s="167"/>
      <c r="AS505" s="262">
        <f t="shared" si="2020"/>
        <v>0</v>
      </c>
      <c r="AT505" s="167"/>
      <c r="AU505" s="167"/>
      <c r="AV505" s="166">
        <f t="shared" si="2296"/>
        <v>0</v>
      </c>
      <c r="AW505" s="262">
        <f t="shared" si="2021"/>
        <v>0</v>
      </c>
      <c r="AX505" s="167"/>
      <c r="AY505" s="167"/>
      <c r="AZ505" s="166">
        <f t="shared" si="2022"/>
        <v>0</v>
      </c>
      <c r="BA505" s="262">
        <f t="shared" si="2023"/>
        <v>0</v>
      </c>
      <c r="BB505" s="167"/>
      <c r="BC505" s="167"/>
    </row>
    <row r="506" spans="1:55" ht="13.8" outlineLevel="2">
      <c r="A506" s="131"/>
      <c r="B506" s="20"/>
      <c r="D506" s="22" t="s">
        <v>637</v>
      </c>
      <c r="E506" s="30" t="s">
        <v>181</v>
      </c>
      <c r="F506" s="22"/>
      <c r="G506" s="30"/>
      <c r="H506" s="164">
        <f t="shared" si="2169"/>
        <v>0</v>
      </c>
      <c r="I506" s="268">
        <f t="shared" si="2010"/>
        <v>0</v>
      </c>
      <c r="J506" s="167"/>
      <c r="K506" s="264"/>
      <c r="L506" s="264"/>
      <c r="M506" s="264"/>
      <c r="N506" s="166">
        <f t="shared" si="2196"/>
        <v>0</v>
      </c>
      <c r="O506" s="262">
        <f t="shared" si="2197"/>
        <v>0</v>
      </c>
      <c r="P506" s="167"/>
      <c r="Q506" s="167"/>
      <c r="R506" s="262">
        <f t="shared" si="2198"/>
        <v>0</v>
      </c>
      <c r="S506" s="167"/>
      <c r="T506" s="167"/>
      <c r="U506" s="166">
        <f t="shared" si="2227"/>
        <v>0</v>
      </c>
      <c r="V506" s="262">
        <f t="shared" si="2011"/>
        <v>0</v>
      </c>
      <c r="W506" s="167"/>
      <c r="X506" s="167"/>
      <c r="Y506" s="262">
        <f t="shared" si="2012"/>
        <v>0</v>
      </c>
      <c r="Z506" s="167"/>
      <c r="AA506" s="167"/>
      <c r="AB506" s="262">
        <f t="shared" si="2013"/>
        <v>0</v>
      </c>
      <c r="AC506" s="167"/>
      <c r="AD506" s="167"/>
      <c r="AE506" s="262">
        <f t="shared" si="2014"/>
        <v>0</v>
      </c>
      <c r="AF506" s="167"/>
      <c r="AG506" s="167"/>
      <c r="AH506" s="166">
        <f t="shared" si="2015"/>
        <v>0</v>
      </c>
      <c r="AI506" s="262">
        <f t="shared" si="2016"/>
        <v>0</v>
      </c>
      <c r="AJ506" s="167"/>
      <c r="AK506" s="167"/>
      <c r="AL506" s="166">
        <f t="shared" si="2017"/>
        <v>0</v>
      </c>
      <c r="AM506" s="262">
        <f t="shared" si="2018"/>
        <v>0</v>
      </c>
      <c r="AN506" s="167"/>
      <c r="AO506" s="167"/>
      <c r="AP506" s="262">
        <f t="shared" si="2019"/>
        <v>0</v>
      </c>
      <c r="AQ506" s="167"/>
      <c r="AR506" s="167"/>
      <c r="AS506" s="262">
        <f t="shared" si="2020"/>
        <v>0</v>
      </c>
      <c r="AT506" s="167"/>
      <c r="AU506" s="167"/>
      <c r="AV506" s="166">
        <f t="shared" si="2296"/>
        <v>0</v>
      </c>
      <c r="AW506" s="262">
        <f t="shared" si="2021"/>
        <v>0</v>
      </c>
      <c r="AX506" s="167"/>
      <c r="AY506" s="167"/>
      <c r="AZ506" s="166">
        <f t="shared" si="2022"/>
        <v>0</v>
      </c>
      <c r="BA506" s="262">
        <f t="shared" si="2023"/>
        <v>0</v>
      </c>
      <c r="BB506" s="167"/>
      <c r="BC506" s="167"/>
    </row>
    <row r="507" spans="1:55" ht="13.8" outlineLevel="2">
      <c r="A507" s="131"/>
      <c r="B507" s="20"/>
      <c r="D507" s="22" t="s">
        <v>638</v>
      </c>
      <c r="E507" s="30" t="s">
        <v>182</v>
      </c>
      <c r="F507" s="22"/>
      <c r="G507" s="30"/>
      <c r="H507" s="164">
        <f t="shared" si="2169"/>
        <v>0</v>
      </c>
      <c r="I507" s="268">
        <f t="shared" si="2010"/>
        <v>0</v>
      </c>
      <c r="J507" s="167"/>
      <c r="K507" s="264"/>
      <c r="L507" s="264"/>
      <c r="M507" s="264"/>
      <c r="N507" s="166">
        <f t="shared" si="2196"/>
        <v>0</v>
      </c>
      <c r="O507" s="262">
        <f t="shared" si="2197"/>
        <v>0</v>
      </c>
      <c r="P507" s="167"/>
      <c r="Q507" s="167"/>
      <c r="R507" s="262">
        <f t="shared" si="2198"/>
        <v>0</v>
      </c>
      <c r="S507" s="167"/>
      <c r="T507" s="167"/>
      <c r="U507" s="166">
        <f t="shared" si="2227"/>
        <v>0</v>
      </c>
      <c r="V507" s="262">
        <f t="shared" si="2011"/>
        <v>0</v>
      </c>
      <c r="W507" s="167"/>
      <c r="X507" s="167"/>
      <c r="Y507" s="262">
        <f t="shared" si="2012"/>
        <v>0</v>
      </c>
      <c r="Z507" s="167"/>
      <c r="AA507" s="167"/>
      <c r="AB507" s="262">
        <f t="shared" si="2013"/>
        <v>0</v>
      </c>
      <c r="AC507" s="167"/>
      <c r="AD507" s="167"/>
      <c r="AE507" s="262">
        <f t="shared" si="2014"/>
        <v>0</v>
      </c>
      <c r="AF507" s="167"/>
      <c r="AG507" s="167"/>
      <c r="AH507" s="166">
        <f t="shared" si="2015"/>
        <v>0</v>
      </c>
      <c r="AI507" s="262">
        <f t="shared" si="2016"/>
        <v>0</v>
      </c>
      <c r="AJ507" s="167"/>
      <c r="AK507" s="167"/>
      <c r="AL507" s="166">
        <f t="shared" si="2017"/>
        <v>0</v>
      </c>
      <c r="AM507" s="262">
        <f t="shared" si="2018"/>
        <v>0</v>
      </c>
      <c r="AN507" s="167"/>
      <c r="AO507" s="167"/>
      <c r="AP507" s="262">
        <f t="shared" si="2019"/>
        <v>0</v>
      </c>
      <c r="AQ507" s="167"/>
      <c r="AR507" s="167"/>
      <c r="AS507" s="262">
        <f t="shared" si="2020"/>
        <v>0</v>
      </c>
      <c r="AT507" s="167"/>
      <c r="AU507" s="167"/>
      <c r="AV507" s="166">
        <f t="shared" si="2296"/>
        <v>0</v>
      </c>
      <c r="AW507" s="262">
        <f t="shared" si="2021"/>
        <v>0</v>
      </c>
      <c r="AX507" s="167"/>
      <c r="AY507" s="167"/>
      <c r="AZ507" s="166">
        <f t="shared" si="2022"/>
        <v>0</v>
      </c>
      <c r="BA507" s="262">
        <f t="shared" si="2023"/>
        <v>0</v>
      </c>
      <c r="BB507" s="167"/>
      <c r="BC507" s="167"/>
    </row>
    <row r="508" spans="1:55" ht="13.8" outlineLevel="2">
      <c r="A508" s="131"/>
      <c r="B508" s="20"/>
      <c r="D508" s="22" t="s">
        <v>639</v>
      </c>
      <c r="E508" s="30" t="s">
        <v>183</v>
      </c>
      <c r="F508" s="22"/>
      <c r="G508" s="30"/>
      <c r="H508" s="164">
        <f t="shared" si="2169"/>
        <v>0</v>
      </c>
      <c r="I508" s="268">
        <f t="shared" si="2010"/>
        <v>0</v>
      </c>
      <c r="J508" s="167"/>
      <c r="K508" s="264"/>
      <c r="L508" s="264"/>
      <c r="M508" s="264"/>
      <c r="N508" s="166">
        <f t="shared" si="2196"/>
        <v>0</v>
      </c>
      <c r="O508" s="262">
        <f t="shared" si="2197"/>
        <v>0</v>
      </c>
      <c r="P508" s="167"/>
      <c r="Q508" s="167"/>
      <c r="R508" s="262">
        <f t="shared" si="2198"/>
        <v>0</v>
      </c>
      <c r="S508" s="167"/>
      <c r="T508" s="167"/>
      <c r="U508" s="166">
        <f t="shared" si="2227"/>
        <v>0</v>
      </c>
      <c r="V508" s="262">
        <f t="shared" si="2011"/>
        <v>0</v>
      </c>
      <c r="W508" s="167"/>
      <c r="X508" s="167"/>
      <c r="Y508" s="262">
        <f t="shared" si="2012"/>
        <v>0</v>
      </c>
      <c r="Z508" s="167"/>
      <c r="AA508" s="167"/>
      <c r="AB508" s="262">
        <f t="shared" si="2013"/>
        <v>0</v>
      </c>
      <c r="AC508" s="167"/>
      <c r="AD508" s="167"/>
      <c r="AE508" s="262">
        <f t="shared" si="2014"/>
        <v>0</v>
      </c>
      <c r="AF508" s="167"/>
      <c r="AG508" s="167"/>
      <c r="AH508" s="166">
        <f t="shared" si="2015"/>
        <v>0</v>
      </c>
      <c r="AI508" s="262">
        <f t="shared" si="2016"/>
        <v>0</v>
      </c>
      <c r="AJ508" s="167"/>
      <c r="AK508" s="167"/>
      <c r="AL508" s="166">
        <f t="shared" si="2017"/>
        <v>0</v>
      </c>
      <c r="AM508" s="262">
        <f t="shared" si="2018"/>
        <v>0</v>
      </c>
      <c r="AN508" s="167"/>
      <c r="AO508" s="167"/>
      <c r="AP508" s="262">
        <f t="shared" si="2019"/>
        <v>0</v>
      </c>
      <c r="AQ508" s="167"/>
      <c r="AR508" s="167"/>
      <c r="AS508" s="262">
        <f t="shared" si="2020"/>
        <v>0</v>
      </c>
      <c r="AT508" s="167"/>
      <c r="AU508" s="167"/>
      <c r="AV508" s="166">
        <f t="shared" si="2296"/>
        <v>0</v>
      </c>
      <c r="AW508" s="262">
        <f t="shared" si="2021"/>
        <v>0</v>
      </c>
      <c r="AX508" s="167"/>
      <c r="AY508" s="167"/>
      <c r="AZ508" s="166">
        <f t="shared" si="2022"/>
        <v>0</v>
      </c>
      <c r="BA508" s="262">
        <f t="shared" si="2023"/>
        <v>0</v>
      </c>
      <c r="BB508" s="167"/>
      <c r="BC508" s="167"/>
    </row>
    <row r="509" spans="1:55" ht="13.8" outlineLevel="2">
      <c r="A509" s="131"/>
      <c r="B509" s="20"/>
      <c r="D509" s="22" t="s">
        <v>170</v>
      </c>
      <c r="E509" s="30" t="s">
        <v>1002</v>
      </c>
      <c r="F509" s="22"/>
      <c r="G509" s="30"/>
      <c r="H509" s="164"/>
      <c r="I509" s="268"/>
      <c r="J509" s="167"/>
      <c r="K509" s="264"/>
      <c r="L509" s="264"/>
      <c r="M509" s="264"/>
      <c r="N509" s="166">
        <f t="shared" si="2196"/>
        <v>0</v>
      </c>
      <c r="O509" s="262">
        <f t="shared" si="2197"/>
        <v>0</v>
      </c>
      <c r="P509" s="167"/>
      <c r="Q509" s="167"/>
      <c r="R509" s="262">
        <f t="shared" si="2198"/>
        <v>0</v>
      </c>
      <c r="S509" s="167"/>
      <c r="T509" s="167"/>
      <c r="U509" s="166"/>
      <c r="V509" s="262"/>
      <c r="W509" s="167"/>
      <c r="X509" s="167"/>
      <c r="Y509" s="262"/>
      <c r="Z509" s="167"/>
      <c r="AA509" s="167"/>
      <c r="AB509" s="262"/>
      <c r="AC509" s="167"/>
      <c r="AD509" s="167"/>
      <c r="AE509" s="262"/>
      <c r="AF509" s="167"/>
      <c r="AG509" s="167"/>
      <c r="AH509" s="166"/>
      <c r="AI509" s="262"/>
      <c r="AJ509" s="167"/>
      <c r="AK509" s="167"/>
      <c r="AL509" s="166"/>
      <c r="AM509" s="262"/>
      <c r="AN509" s="167"/>
      <c r="AO509" s="167"/>
      <c r="AP509" s="262"/>
      <c r="AQ509" s="167"/>
      <c r="AR509" s="167"/>
      <c r="AS509" s="262"/>
      <c r="AT509" s="167"/>
      <c r="AU509" s="167"/>
      <c r="AV509" s="166"/>
      <c r="AW509" s="262"/>
      <c r="AX509" s="167"/>
      <c r="AY509" s="167"/>
      <c r="AZ509" s="166"/>
      <c r="BA509" s="262"/>
      <c r="BB509" s="167"/>
      <c r="BC509" s="167"/>
    </row>
    <row r="510" spans="1:55" ht="13.8" outlineLevel="2">
      <c r="A510" s="131"/>
      <c r="B510" s="20"/>
      <c r="D510" s="22" t="s">
        <v>517</v>
      </c>
      <c r="E510" s="30" t="s">
        <v>184</v>
      </c>
      <c r="F510" s="22"/>
      <c r="G510" s="30"/>
      <c r="H510" s="164">
        <f t="shared" si="2169"/>
        <v>0</v>
      </c>
      <c r="I510" s="268">
        <f t="shared" si="2010"/>
        <v>0</v>
      </c>
      <c r="J510" s="167"/>
      <c r="K510" s="264"/>
      <c r="L510" s="264"/>
      <c r="M510" s="264"/>
      <c r="N510" s="166">
        <f t="shared" si="2196"/>
        <v>0</v>
      </c>
      <c r="O510" s="262">
        <f t="shared" si="2197"/>
        <v>0</v>
      </c>
      <c r="P510" s="167"/>
      <c r="Q510" s="167"/>
      <c r="R510" s="262">
        <f t="shared" si="2198"/>
        <v>0</v>
      </c>
      <c r="S510" s="167"/>
      <c r="T510" s="167"/>
      <c r="U510" s="166">
        <f t="shared" si="2227"/>
        <v>0</v>
      </c>
      <c r="V510" s="262">
        <f t="shared" si="2011"/>
        <v>0</v>
      </c>
      <c r="W510" s="167"/>
      <c r="X510" s="167"/>
      <c r="Y510" s="262">
        <f t="shared" si="2012"/>
        <v>0</v>
      </c>
      <c r="Z510" s="167"/>
      <c r="AA510" s="167"/>
      <c r="AB510" s="262">
        <f t="shared" si="2013"/>
        <v>0</v>
      </c>
      <c r="AC510" s="167"/>
      <c r="AD510" s="167"/>
      <c r="AE510" s="262">
        <f t="shared" si="2014"/>
        <v>0</v>
      </c>
      <c r="AF510" s="167"/>
      <c r="AG510" s="167"/>
      <c r="AH510" s="166">
        <f t="shared" si="2015"/>
        <v>0</v>
      </c>
      <c r="AI510" s="262">
        <f t="shared" si="2016"/>
        <v>0</v>
      </c>
      <c r="AJ510" s="167"/>
      <c r="AK510" s="167"/>
      <c r="AL510" s="166">
        <f t="shared" si="2017"/>
        <v>0</v>
      </c>
      <c r="AM510" s="262">
        <f t="shared" si="2018"/>
        <v>0</v>
      </c>
      <c r="AN510" s="167"/>
      <c r="AO510" s="167"/>
      <c r="AP510" s="262">
        <f t="shared" si="2019"/>
        <v>0</v>
      </c>
      <c r="AQ510" s="167"/>
      <c r="AR510" s="167"/>
      <c r="AS510" s="262">
        <f t="shared" si="2020"/>
        <v>0</v>
      </c>
      <c r="AT510" s="167"/>
      <c r="AU510" s="167"/>
      <c r="AV510" s="166">
        <f t="shared" si="2296"/>
        <v>0</v>
      </c>
      <c r="AW510" s="262">
        <f t="shared" si="2021"/>
        <v>0</v>
      </c>
      <c r="AX510" s="167"/>
      <c r="AY510" s="167"/>
      <c r="AZ510" s="166">
        <f t="shared" si="2022"/>
        <v>0</v>
      </c>
      <c r="BA510" s="262">
        <f t="shared" si="2023"/>
        <v>0</v>
      </c>
      <c r="BB510" s="167"/>
      <c r="BC510" s="167"/>
    </row>
    <row r="511" spans="1:55" ht="13.8" outlineLevel="2">
      <c r="A511" s="131"/>
      <c r="B511" s="20"/>
      <c r="D511" s="22" t="s">
        <v>518</v>
      </c>
      <c r="E511" s="30" t="s">
        <v>185</v>
      </c>
      <c r="F511" s="22"/>
      <c r="G511" s="30"/>
      <c r="H511" s="164">
        <f t="shared" si="2169"/>
        <v>3890000</v>
      </c>
      <c r="I511" s="268">
        <f t="shared" si="2010"/>
        <v>300000</v>
      </c>
      <c r="J511" s="167">
        <v>150000</v>
      </c>
      <c r="K511" s="264"/>
      <c r="L511" s="264"/>
      <c r="M511" s="264">
        <v>150000</v>
      </c>
      <c r="N511" s="166">
        <f t="shared" si="2196"/>
        <v>1250000</v>
      </c>
      <c r="O511" s="262">
        <f t="shared" si="2197"/>
        <v>800000</v>
      </c>
      <c r="P511" s="167">
        <v>800000</v>
      </c>
      <c r="Q511" s="167"/>
      <c r="R511" s="262">
        <f t="shared" si="2198"/>
        <v>450000</v>
      </c>
      <c r="S511" s="167">
        <v>150000</v>
      </c>
      <c r="T511" s="167">
        <v>300000</v>
      </c>
      <c r="U511" s="166">
        <f t="shared" si="2227"/>
        <v>1800000</v>
      </c>
      <c r="V511" s="262">
        <f t="shared" si="2011"/>
        <v>450000</v>
      </c>
      <c r="W511" s="167">
        <v>450000</v>
      </c>
      <c r="X511" s="167"/>
      <c r="Y511" s="262">
        <f t="shared" si="2012"/>
        <v>0</v>
      </c>
      <c r="Z511" s="167"/>
      <c r="AA511" s="167"/>
      <c r="AB511" s="262">
        <f t="shared" si="2013"/>
        <v>750000</v>
      </c>
      <c r="AC511" s="167">
        <v>750000</v>
      </c>
      <c r="AD511" s="167"/>
      <c r="AE511" s="262">
        <f t="shared" si="2014"/>
        <v>600000</v>
      </c>
      <c r="AF511" s="167">
        <v>600000</v>
      </c>
      <c r="AG511" s="167"/>
      <c r="AH511" s="166">
        <f t="shared" si="2015"/>
        <v>390000</v>
      </c>
      <c r="AI511" s="262">
        <f t="shared" si="2016"/>
        <v>390000</v>
      </c>
      <c r="AJ511" s="167">
        <v>390000</v>
      </c>
      <c r="AK511" s="167"/>
      <c r="AL511" s="166">
        <f t="shared" si="2017"/>
        <v>0</v>
      </c>
      <c r="AM511" s="262">
        <f t="shared" si="2018"/>
        <v>0</v>
      </c>
      <c r="AN511" s="167"/>
      <c r="AO511" s="167"/>
      <c r="AP511" s="262">
        <f t="shared" si="2019"/>
        <v>0</v>
      </c>
      <c r="AQ511" s="167"/>
      <c r="AR511" s="167"/>
      <c r="AS511" s="262">
        <f t="shared" si="2020"/>
        <v>0</v>
      </c>
      <c r="AT511" s="167">
        <v>0</v>
      </c>
      <c r="AU511" s="167"/>
      <c r="AV511" s="166">
        <f t="shared" si="2296"/>
        <v>0</v>
      </c>
      <c r="AW511" s="262">
        <f t="shared" si="2021"/>
        <v>0</v>
      </c>
      <c r="AX511" s="167"/>
      <c r="AY511" s="167"/>
      <c r="AZ511" s="166">
        <f t="shared" si="2022"/>
        <v>150000</v>
      </c>
      <c r="BA511" s="262">
        <f t="shared" si="2023"/>
        <v>150000</v>
      </c>
      <c r="BB511" s="167">
        <v>150000</v>
      </c>
      <c r="BC511" s="167"/>
    </row>
    <row r="512" spans="1:55" ht="13.8" outlineLevel="2">
      <c r="A512" s="131"/>
      <c r="B512" s="20"/>
      <c r="D512" s="22" t="s">
        <v>672</v>
      </c>
      <c r="E512" s="30" t="s">
        <v>677</v>
      </c>
      <c r="F512" s="22"/>
      <c r="G512" s="30"/>
      <c r="H512" s="164">
        <f t="shared" si="2169"/>
        <v>0</v>
      </c>
      <c r="I512" s="268">
        <f t="shared" si="2010"/>
        <v>0</v>
      </c>
      <c r="J512" s="167"/>
      <c r="K512" s="264"/>
      <c r="L512" s="264"/>
      <c r="M512" s="264"/>
      <c r="N512" s="166">
        <f t="shared" si="2196"/>
        <v>0</v>
      </c>
      <c r="O512" s="262">
        <f t="shared" si="2197"/>
        <v>0</v>
      </c>
      <c r="P512" s="167"/>
      <c r="Q512" s="167"/>
      <c r="R512" s="262">
        <f t="shared" si="2198"/>
        <v>0</v>
      </c>
      <c r="S512" s="167"/>
      <c r="T512" s="167"/>
      <c r="U512" s="166">
        <f t="shared" si="2227"/>
        <v>0</v>
      </c>
      <c r="V512" s="262">
        <f t="shared" si="2011"/>
        <v>0</v>
      </c>
      <c r="W512" s="167"/>
      <c r="X512" s="167"/>
      <c r="Y512" s="262">
        <f t="shared" si="2012"/>
        <v>0</v>
      </c>
      <c r="Z512" s="167"/>
      <c r="AA512" s="167"/>
      <c r="AB512" s="262">
        <f t="shared" si="2013"/>
        <v>0</v>
      </c>
      <c r="AC512" s="167"/>
      <c r="AD512" s="167"/>
      <c r="AE512" s="262">
        <f t="shared" si="2014"/>
        <v>0</v>
      </c>
      <c r="AF512" s="167"/>
      <c r="AG512" s="167"/>
      <c r="AH512" s="166">
        <f t="shared" si="2015"/>
        <v>0</v>
      </c>
      <c r="AI512" s="262">
        <f t="shared" si="2016"/>
        <v>0</v>
      </c>
      <c r="AJ512" s="167"/>
      <c r="AK512" s="167"/>
      <c r="AL512" s="166">
        <f t="shared" si="2017"/>
        <v>0</v>
      </c>
      <c r="AM512" s="262">
        <f t="shared" si="2018"/>
        <v>0</v>
      </c>
      <c r="AN512" s="167"/>
      <c r="AO512" s="167"/>
      <c r="AP512" s="262">
        <f t="shared" si="2019"/>
        <v>0</v>
      </c>
      <c r="AQ512" s="167"/>
      <c r="AR512" s="167"/>
      <c r="AS512" s="262">
        <f t="shared" si="2020"/>
        <v>0</v>
      </c>
      <c r="AT512" s="167"/>
      <c r="AU512" s="167"/>
      <c r="AV512" s="166">
        <f t="shared" si="2296"/>
        <v>0</v>
      </c>
      <c r="AW512" s="262">
        <f t="shared" si="2021"/>
        <v>0</v>
      </c>
      <c r="AX512" s="167"/>
      <c r="AY512" s="167"/>
      <c r="AZ512" s="166">
        <f t="shared" si="2022"/>
        <v>0</v>
      </c>
      <c r="BA512" s="262">
        <f t="shared" si="2023"/>
        <v>0</v>
      </c>
      <c r="BB512" s="167"/>
      <c r="BC512" s="167"/>
    </row>
    <row r="513" spans="1:55" ht="13.8" outlineLevel="2">
      <c r="A513" s="131"/>
      <c r="B513" s="18"/>
      <c r="C513" s="58"/>
      <c r="D513" s="22" t="s">
        <v>519</v>
      </c>
      <c r="E513" s="30" t="s">
        <v>678</v>
      </c>
      <c r="F513" s="22"/>
      <c r="G513" s="30"/>
      <c r="H513" s="164">
        <f t="shared" si="2169"/>
        <v>0</v>
      </c>
      <c r="I513" s="268">
        <f t="shared" si="2010"/>
        <v>0</v>
      </c>
      <c r="J513" s="167"/>
      <c r="K513" s="264"/>
      <c r="L513" s="264"/>
      <c r="M513" s="264"/>
      <c r="N513" s="166">
        <f t="shared" si="2196"/>
        <v>0</v>
      </c>
      <c r="O513" s="262">
        <f t="shared" si="2197"/>
        <v>0</v>
      </c>
      <c r="P513" s="167"/>
      <c r="Q513" s="167"/>
      <c r="R513" s="262">
        <f t="shared" si="2198"/>
        <v>0</v>
      </c>
      <c r="S513" s="167"/>
      <c r="T513" s="167"/>
      <c r="U513" s="166">
        <f t="shared" si="2227"/>
        <v>0</v>
      </c>
      <c r="V513" s="262">
        <f t="shared" si="2011"/>
        <v>0</v>
      </c>
      <c r="W513" s="167"/>
      <c r="X513" s="167"/>
      <c r="Y513" s="262">
        <f t="shared" si="2012"/>
        <v>0</v>
      </c>
      <c r="Z513" s="167"/>
      <c r="AA513" s="167"/>
      <c r="AB513" s="262">
        <f t="shared" si="2013"/>
        <v>0</v>
      </c>
      <c r="AC513" s="167"/>
      <c r="AD513" s="167"/>
      <c r="AE513" s="262">
        <f t="shared" si="2014"/>
        <v>0</v>
      </c>
      <c r="AF513" s="167"/>
      <c r="AG513" s="167"/>
      <c r="AH513" s="166">
        <f t="shared" si="2015"/>
        <v>0</v>
      </c>
      <c r="AI513" s="262">
        <f t="shared" si="2016"/>
        <v>0</v>
      </c>
      <c r="AJ513" s="167"/>
      <c r="AK513" s="167"/>
      <c r="AL513" s="166">
        <f t="shared" si="2017"/>
        <v>0</v>
      </c>
      <c r="AM513" s="262">
        <f t="shared" si="2018"/>
        <v>0</v>
      </c>
      <c r="AN513" s="167"/>
      <c r="AO513" s="167"/>
      <c r="AP513" s="262">
        <f t="shared" si="2019"/>
        <v>0</v>
      </c>
      <c r="AQ513" s="167"/>
      <c r="AR513" s="167"/>
      <c r="AS513" s="262">
        <f t="shared" si="2020"/>
        <v>0</v>
      </c>
      <c r="AT513" s="167"/>
      <c r="AU513" s="167"/>
      <c r="AV513" s="166">
        <f t="shared" si="2296"/>
        <v>0</v>
      </c>
      <c r="AW513" s="262">
        <f t="shared" si="2021"/>
        <v>0</v>
      </c>
      <c r="AX513" s="167"/>
      <c r="AY513" s="167"/>
      <c r="AZ513" s="166">
        <f t="shared" si="2022"/>
        <v>0</v>
      </c>
      <c r="BA513" s="262">
        <f t="shared" si="2023"/>
        <v>0</v>
      </c>
      <c r="BB513" s="167"/>
      <c r="BC513" s="167"/>
    </row>
    <row r="514" spans="1:55" ht="13.8" outlineLevel="1">
      <c r="A514" s="127"/>
      <c r="B514" s="18" t="s">
        <v>674</v>
      </c>
      <c r="C514" s="12" t="s">
        <v>186</v>
      </c>
      <c r="D514" s="11"/>
      <c r="E514" s="12"/>
      <c r="F514" s="14"/>
      <c r="G514" s="134"/>
      <c r="H514" s="164">
        <f t="shared" si="2169"/>
        <v>0</v>
      </c>
      <c r="I514" s="268">
        <f>SUM(J514:M514)</f>
        <v>0</v>
      </c>
      <c r="J514" s="168">
        <f>SUM(J516)</f>
        <v>0</v>
      </c>
      <c r="K514" s="168">
        <f>SUM(K516)</f>
        <v>0</v>
      </c>
      <c r="L514" s="263">
        <f>SUM(L516)</f>
        <v>0</v>
      </c>
      <c r="M514" s="263">
        <f>SUM(M516)</f>
        <v>0</v>
      </c>
      <c r="N514" s="166">
        <f t="shared" si="2196"/>
        <v>0</v>
      </c>
      <c r="O514" s="262">
        <f t="shared" si="2197"/>
        <v>0</v>
      </c>
      <c r="P514" s="567">
        <f>SUM(P516)</f>
        <v>0</v>
      </c>
      <c r="Q514" s="567">
        <f>SUM(Q516)</f>
        <v>0</v>
      </c>
      <c r="R514" s="262">
        <f t="shared" si="2198"/>
        <v>0</v>
      </c>
      <c r="S514" s="567">
        <f>SUM(S516)</f>
        <v>0</v>
      </c>
      <c r="T514" s="567">
        <f>SUM(T516)</f>
        <v>0</v>
      </c>
      <c r="U514" s="166">
        <f t="shared" si="2227"/>
        <v>0</v>
      </c>
      <c r="V514" s="262">
        <f t="shared" si="2011"/>
        <v>0</v>
      </c>
      <c r="W514" s="567">
        <f>SUM(W516)</f>
        <v>0</v>
      </c>
      <c r="X514" s="567">
        <f>SUM(X516)</f>
        <v>0</v>
      </c>
      <c r="Y514" s="262">
        <f t="shared" si="2012"/>
        <v>0</v>
      </c>
      <c r="Z514" s="567">
        <f t="shared" ref="Z514:AA514" si="2362">SUM(Z516)</f>
        <v>0</v>
      </c>
      <c r="AA514" s="567">
        <f t="shared" si="2362"/>
        <v>0</v>
      </c>
      <c r="AB514" s="262">
        <f t="shared" si="2013"/>
        <v>0</v>
      </c>
      <c r="AC514" s="567">
        <f t="shared" ref="AC514:AD514" si="2363">SUM(AC516)</f>
        <v>0</v>
      </c>
      <c r="AD514" s="567">
        <f t="shared" si="2363"/>
        <v>0</v>
      </c>
      <c r="AE514" s="262">
        <f t="shared" si="2014"/>
        <v>0</v>
      </c>
      <c r="AF514" s="567">
        <f t="shared" ref="AF514" si="2364">SUM(AF516)</f>
        <v>0</v>
      </c>
      <c r="AG514" s="567">
        <f t="shared" ref="AG514" si="2365">SUM(AG516)</f>
        <v>0</v>
      </c>
      <c r="AH514" s="166">
        <f t="shared" si="2015"/>
        <v>0</v>
      </c>
      <c r="AI514" s="262">
        <f t="shared" si="2016"/>
        <v>0</v>
      </c>
      <c r="AJ514" s="567">
        <f t="shared" ref="AJ514:AK514" si="2366">SUM(AJ516)</f>
        <v>0</v>
      </c>
      <c r="AK514" s="567">
        <f t="shared" si="2366"/>
        <v>0</v>
      </c>
      <c r="AL514" s="166">
        <f t="shared" si="2017"/>
        <v>0</v>
      </c>
      <c r="AM514" s="262">
        <f t="shared" si="2018"/>
        <v>0</v>
      </c>
      <c r="AN514" s="567">
        <f t="shared" ref="AN514" si="2367">SUM(AN516)</f>
        <v>0</v>
      </c>
      <c r="AO514" s="567">
        <f t="shared" ref="AO514" si="2368">SUM(AO516)</f>
        <v>0</v>
      </c>
      <c r="AP514" s="262">
        <f t="shared" si="2019"/>
        <v>0</v>
      </c>
      <c r="AQ514" s="567">
        <f t="shared" ref="AQ514:AR514" si="2369">SUM(AQ516)</f>
        <v>0</v>
      </c>
      <c r="AR514" s="567">
        <f t="shared" si="2369"/>
        <v>0</v>
      </c>
      <c r="AS514" s="262">
        <f t="shared" si="2020"/>
        <v>0</v>
      </c>
      <c r="AT514" s="567">
        <f t="shared" ref="AT514:AU514" si="2370">SUM(AT516)</f>
        <v>0</v>
      </c>
      <c r="AU514" s="567">
        <f t="shared" si="2370"/>
        <v>0</v>
      </c>
      <c r="AV514" s="166">
        <f t="shared" si="2296"/>
        <v>0</v>
      </c>
      <c r="AW514" s="262">
        <f t="shared" si="2021"/>
        <v>0</v>
      </c>
      <c r="AX514" s="567">
        <f t="shared" ref="AX514" si="2371">SUM(AX516)</f>
        <v>0</v>
      </c>
      <c r="AY514" s="567">
        <f t="shared" ref="AY514" si="2372">SUM(AY516)</f>
        <v>0</v>
      </c>
      <c r="AZ514" s="166">
        <f t="shared" si="2022"/>
        <v>0</v>
      </c>
      <c r="BA514" s="262">
        <f t="shared" si="2023"/>
        <v>0</v>
      </c>
      <c r="BB514" s="567">
        <f t="shared" ref="BB514" si="2373">SUM(BB516)</f>
        <v>0</v>
      </c>
      <c r="BC514" s="567">
        <f t="shared" ref="BC514" si="2374">SUM(BC516)</f>
        <v>0</v>
      </c>
    </row>
    <row r="515" spans="1:55" ht="13.8" outlineLevel="1">
      <c r="A515" s="127"/>
      <c r="B515" s="20"/>
      <c r="C515" s="130"/>
      <c r="D515" s="18" t="s">
        <v>1003</v>
      </c>
      <c r="E515" s="30" t="s">
        <v>1004</v>
      </c>
      <c r="F515" s="22"/>
      <c r="G515" s="30"/>
      <c r="H515" s="164"/>
      <c r="I515" s="268"/>
      <c r="J515" s="168"/>
      <c r="K515" s="168"/>
      <c r="L515" s="263"/>
      <c r="M515" s="263"/>
      <c r="N515" s="166">
        <f t="shared" si="2196"/>
        <v>0</v>
      </c>
      <c r="O515" s="262">
        <f t="shared" si="2197"/>
        <v>0</v>
      </c>
      <c r="P515" s="567"/>
      <c r="Q515" s="567"/>
      <c r="R515" s="262">
        <f t="shared" si="2198"/>
        <v>0</v>
      </c>
      <c r="S515" s="567"/>
      <c r="T515" s="567"/>
      <c r="U515" s="166"/>
      <c r="V515" s="262"/>
      <c r="W515" s="567"/>
      <c r="X515" s="567"/>
      <c r="Y515" s="262"/>
      <c r="Z515" s="567"/>
      <c r="AA515" s="567"/>
      <c r="AB515" s="262"/>
      <c r="AC515" s="567"/>
      <c r="AD515" s="567"/>
      <c r="AE515" s="262"/>
      <c r="AF515" s="567"/>
      <c r="AG515" s="567"/>
      <c r="AH515" s="166"/>
      <c r="AI515" s="262"/>
      <c r="AJ515" s="567"/>
      <c r="AK515" s="567"/>
      <c r="AL515" s="166"/>
      <c r="AM515" s="262"/>
      <c r="AN515" s="567"/>
      <c r="AO515" s="567"/>
      <c r="AP515" s="262"/>
      <c r="AQ515" s="567"/>
      <c r="AR515" s="567"/>
      <c r="AS515" s="262"/>
      <c r="AT515" s="567"/>
      <c r="AU515" s="567"/>
      <c r="AV515" s="166"/>
      <c r="AW515" s="262"/>
      <c r="AX515" s="567"/>
      <c r="AY515" s="567"/>
      <c r="AZ515" s="166"/>
      <c r="BA515" s="262"/>
      <c r="BB515" s="567"/>
      <c r="BC515" s="567"/>
    </row>
    <row r="516" spans="1:55" ht="13.8" outlineLevel="2">
      <c r="A516" s="131"/>
      <c r="B516" s="19"/>
      <c r="C516" s="63"/>
      <c r="D516" s="436" t="s">
        <v>938</v>
      </c>
      <c r="E516" s="376" t="s">
        <v>939</v>
      </c>
      <c r="F516" s="436"/>
      <c r="G516" s="376"/>
      <c r="H516" s="164">
        <f t="shared" si="2169"/>
        <v>0</v>
      </c>
      <c r="I516" s="268">
        <f t="shared" ref="I516:I584" si="2375">SUM(J516:M516)</f>
        <v>0</v>
      </c>
      <c r="J516" s="167"/>
      <c r="K516" s="167"/>
      <c r="L516" s="264"/>
      <c r="M516" s="264"/>
      <c r="N516" s="166">
        <f t="shared" si="2196"/>
        <v>0</v>
      </c>
      <c r="O516" s="262">
        <f t="shared" si="2197"/>
        <v>0</v>
      </c>
      <c r="P516" s="167"/>
      <c r="Q516" s="167"/>
      <c r="R516" s="262">
        <f t="shared" si="2198"/>
        <v>0</v>
      </c>
      <c r="S516" s="167"/>
      <c r="T516" s="167"/>
      <c r="U516" s="166">
        <f t="shared" si="2227"/>
        <v>0</v>
      </c>
      <c r="V516" s="262">
        <f t="shared" ref="V516:V584" si="2376">SUM(W516:X516)</f>
        <v>0</v>
      </c>
      <c r="W516" s="167"/>
      <c r="X516" s="167"/>
      <c r="Y516" s="262">
        <f t="shared" ref="Y516:Y584" si="2377">SUM(Z516:AA516)</f>
        <v>0</v>
      </c>
      <c r="Z516" s="167"/>
      <c r="AA516" s="167"/>
      <c r="AB516" s="262">
        <f t="shared" ref="AB516:AB584" si="2378">SUM(AC516:AD516)</f>
        <v>0</v>
      </c>
      <c r="AC516" s="167"/>
      <c r="AD516" s="167"/>
      <c r="AE516" s="262">
        <f t="shared" ref="AE516:AE584" si="2379">SUM(AF516:AG516)</f>
        <v>0</v>
      </c>
      <c r="AF516" s="167"/>
      <c r="AG516" s="167"/>
      <c r="AH516" s="166">
        <f t="shared" ref="AH516:AH584" si="2380">SUM(AI516)</f>
        <v>0</v>
      </c>
      <c r="AI516" s="262">
        <f t="shared" ref="AI516:AI584" si="2381">SUM(AJ516:AK516)</f>
        <v>0</v>
      </c>
      <c r="AJ516" s="167"/>
      <c r="AK516" s="167"/>
      <c r="AL516" s="166">
        <f t="shared" ref="AL516:AL584" si="2382">SUM(AM516,AS516,AP516)</f>
        <v>0</v>
      </c>
      <c r="AM516" s="262">
        <f t="shared" ref="AM516:AM584" si="2383">SUM(AN516:AO516)</f>
        <v>0</v>
      </c>
      <c r="AN516" s="167"/>
      <c r="AO516" s="167"/>
      <c r="AP516" s="262">
        <f t="shared" ref="AP516:AP584" si="2384">SUM(AQ516:AR516)</f>
        <v>0</v>
      </c>
      <c r="AQ516" s="167"/>
      <c r="AR516" s="167"/>
      <c r="AS516" s="262">
        <f t="shared" ref="AS516:AS584" si="2385">SUM(AT516:AU516)</f>
        <v>0</v>
      </c>
      <c r="AT516" s="167"/>
      <c r="AU516" s="167"/>
      <c r="AV516" s="166">
        <f t="shared" si="2296"/>
        <v>0</v>
      </c>
      <c r="AW516" s="262">
        <f t="shared" ref="AW516:AW584" si="2386">SUM(AX516:AY516)</f>
        <v>0</v>
      </c>
      <c r="AX516" s="167"/>
      <c r="AY516" s="167"/>
      <c r="AZ516" s="166">
        <f t="shared" ref="AZ516:AZ584" si="2387">SUM(BA516)</f>
        <v>0</v>
      </c>
      <c r="BA516" s="262">
        <f t="shared" ref="BA516:BA584" si="2388">SUM(BB516:BC516)</f>
        <v>0</v>
      </c>
      <c r="BB516" s="167"/>
      <c r="BC516" s="167"/>
    </row>
    <row r="517" spans="1:55" ht="13.8" outlineLevel="1">
      <c r="A517" s="127"/>
      <c r="B517" s="18" t="s">
        <v>520</v>
      </c>
      <c r="C517" s="12" t="s">
        <v>187</v>
      </c>
      <c r="D517" s="11"/>
      <c r="E517" s="12"/>
      <c r="F517" s="14"/>
      <c r="G517" s="134"/>
      <c r="H517" s="164">
        <f t="shared" si="2169"/>
        <v>2658000</v>
      </c>
      <c r="I517" s="268">
        <f t="shared" si="2375"/>
        <v>2658000</v>
      </c>
      <c r="J517" s="168">
        <f>SUM(J518,J522)</f>
        <v>2658000</v>
      </c>
      <c r="K517" s="168">
        <f>SUM(K518,K522)</f>
        <v>0</v>
      </c>
      <c r="L517" s="263">
        <f>SUM(L518,L522)</f>
        <v>0</v>
      </c>
      <c r="M517" s="263">
        <f>SUM(M518,M522)</f>
        <v>0</v>
      </c>
      <c r="N517" s="166">
        <f t="shared" si="2196"/>
        <v>0</v>
      </c>
      <c r="O517" s="262">
        <f t="shared" si="2197"/>
        <v>0</v>
      </c>
      <c r="P517" s="567">
        <f>SUM(P518,P522)</f>
        <v>0</v>
      </c>
      <c r="Q517" s="567">
        <f>SUM(Q518,Q522)</f>
        <v>0</v>
      </c>
      <c r="R517" s="262">
        <f t="shared" si="2198"/>
        <v>0</v>
      </c>
      <c r="S517" s="567">
        <f>SUM(S518,S522)</f>
        <v>0</v>
      </c>
      <c r="T517" s="567">
        <f>SUM(T518,T522)</f>
        <v>0</v>
      </c>
      <c r="U517" s="166">
        <f t="shared" si="2227"/>
        <v>0</v>
      </c>
      <c r="V517" s="262">
        <f t="shared" si="2376"/>
        <v>0</v>
      </c>
      <c r="W517" s="567">
        <f t="shared" ref="W517:X517" si="2389">SUM(W518,W522)</f>
        <v>0</v>
      </c>
      <c r="X517" s="567">
        <f t="shared" si="2389"/>
        <v>0</v>
      </c>
      <c r="Y517" s="262">
        <f t="shared" si="2377"/>
        <v>0</v>
      </c>
      <c r="Z517" s="567">
        <f t="shared" ref="Z517" si="2390">SUM(Z518,Z522)</f>
        <v>0</v>
      </c>
      <c r="AA517" s="567">
        <f t="shared" ref="AA517" si="2391">SUM(AA518,AA522)</f>
        <v>0</v>
      </c>
      <c r="AB517" s="262">
        <f t="shared" si="2378"/>
        <v>0</v>
      </c>
      <c r="AC517" s="567">
        <f t="shared" ref="AC517" si="2392">SUM(AC518,AC522)</f>
        <v>0</v>
      </c>
      <c r="AD517" s="567">
        <f t="shared" ref="AD517" si="2393">SUM(AD518,AD522)</f>
        <v>0</v>
      </c>
      <c r="AE517" s="262">
        <f t="shared" si="2379"/>
        <v>0</v>
      </c>
      <c r="AF517" s="567">
        <f t="shared" ref="AF517" si="2394">SUM(AF518,AF522)</f>
        <v>0</v>
      </c>
      <c r="AG517" s="567">
        <f t="shared" ref="AG517" si="2395">SUM(AG518,AG522)</f>
        <v>0</v>
      </c>
      <c r="AH517" s="166">
        <f t="shared" si="2380"/>
        <v>0</v>
      </c>
      <c r="AI517" s="262">
        <f t="shared" si="2381"/>
        <v>0</v>
      </c>
      <c r="AJ517" s="567">
        <f t="shared" ref="AJ517" si="2396">SUM(AJ518,AJ522)</f>
        <v>0</v>
      </c>
      <c r="AK517" s="567">
        <f t="shared" ref="AK517" si="2397">SUM(AK518,AK522)</f>
        <v>0</v>
      </c>
      <c r="AL517" s="166">
        <f t="shared" si="2382"/>
        <v>0</v>
      </c>
      <c r="AM517" s="262">
        <f t="shared" si="2383"/>
        <v>0</v>
      </c>
      <c r="AN517" s="567">
        <f t="shared" ref="AN517" si="2398">SUM(AN518,AN522)</f>
        <v>0</v>
      </c>
      <c r="AO517" s="567">
        <f t="shared" ref="AO517" si="2399">SUM(AO518,AO522)</f>
        <v>0</v>
      </c>
      <c r="AP517" s="262">
        <f t="shared" si="2384"/>
        <v>0</v>
      </c>
      <c r="AQ517" s="567">
        <f t="shared" ref="AQ517" si="2400">SUM(AQ518,AQ522)</f>
        <v>0</v>
      </c>
      <c r="AR517" s="567">
        <f t="shared" ref="AR517" si="2401">SUM(AR518,AR522)</f>
        <v>0</v>
      </c>
      <c r="AS517" s="262">
        <f t="shared" si="2385"/>
        <v>0</v>
      </c>
      <c r="AT517" s="567">
        <f t="shared" ref="AT517" si="2402">SUM(AT518,AT522)</f>
        <v>0</v>
      </c>
      <c r="AU517" s="567">
        <f t="shared" ref="AU517" si="2403">SUM(AU518,AU522)</f>
        <v>0</v>
      </c>
      <c r="AV517" s="166">
        <f t="shared" si="2296"/>
        <v>0</v>
      </c>
      <c r="AW517" s="262">
        <f t="shared" si="2386"/>
        <v>0</v>
      </c>
      <c r="AX517" s="567">
        <f t="shared" ref="AX517" si="2404">SUM(AX518,AX522)</f>
        <v>0</v>
      </c>
      <c r="AY517" s="567">
        <f t="shared" ref="AY517" si="2405">SUM(AY518,AY522)</f>
        <v>0</v>
      </c>
      <c r="AZ517" s="166">
        <f t="shared" si="2387"/>
        <v>0</v>
      </c>
      <c r="BA517" s="262">
        <f t="shared" si="2388"/>
        <v>0</v>
      </c>
      <c r="BB517" s="567">
        <f t="shared" ref="BB517" si="2406">SUM(BB518,BB522)</f>
        <v>0</v>
      </c>
      <c r="BC517" s="567">
        <f t="shared" ref="BC517" si="2407">SUM(BC518,BC522)</f>
        <v>0</v>
      </c>
    </row>
    <row r="518" spans="1:55" ht="13.8" outlineLevel="2">
      <c r="A518" s="131"/>
      <c r="B518" s="19"/>
      <c r="C518" s="63"/>
      <c r="D518" s="19" t="s">
        <v>521</v>
      </c>
      <c r="E518" s="58" t="s">
        <v>187</v>
      </c>
      <c r="F518" s="19"/>
      <c r="G518" s="63"/>
      <c r="H518" s="164">
        <f t="shared" si="2169"/>
        <v>2658000</v>
      </c>
      <c r="I518" s="268">
        <f t="shared" si="2375"/>
        <v>2658000</v>
      </c>
      <c r="J518" s="169">
        <f>SUM(J519:J521)</f>
        <v>2658000</v>
      </c>
      <c r="K518" s="169">
        <f>SUM(K519:K521)</f>
        <v>0</v>
      </c>
      <c r="L518" s="504">
        <f>SUM(L519:L521)</f>
        <v>0</v>
      </c>
      <c r="M518" s="504">
        <f>SUM(M519:M521)</f>
        <v>0</v>
      </c>
      <c r="N518" s="166">
        <f t="shared" si="2196"/>
        <v>0</v>
      </c>
      <c r="O518" s="262">
        <f t="shared" si="2197"/>
        <v>0</v>
      </c>
      <c r="P518" s="568">
        <f>SUM(P519:P521)</f>
        <v>0</v>
      </c>
      <c r="Q518" s="568">
        <f>SUM(Q519:Q521)</f>
        <v>0</v>
      </c>
      <c r="R518" s="262">
        <f t="shared" si="2198"/>
        <v>0</v>
      </c>
      <c r="S518" s="568">
        <f>SUM(S519:S521)</f>
        <v>0</v>
      </c>
      <c r="T518" s="568">
        <f>SUM(T519:T521)</f>
        <v>0</v>
      </c>
      <c r="U518" s="166">
        <f t="shared" si="2227"/>
        <v>0</v>
      </c>
      <c r="V518" s="262">
        <f t="shared" si="2376"/>
        <v>0</v>
      </c>
      <c r="W518" s="568">
        <f>SUM(W519:W521)</f>
        <v>0</v>
      </c>
      <c r="X518" s="568">
        <f>SUM(X519:X521)</f>
        <v>0</v>
      </c>
      <c r="Y518" s="262">
        <f t="shared" si="2377"/>
        <v>0</v>
      </c>
      <c r="Z518" s="568">
        <f>SUM(Z519:Z521)</f>
        <v>0</v>
      </c>
      <c r="AA518" s="568">
        <f>SUM(AA519:AA521)</f>
        <v>0</v>
      </c>
      <c r="AB518" s="262">
        <f t="shared" si="2378"/>
        <v>0</v>
      </c>
      <c r="AC518" s="568">
        <f>SUM(AC519:AC521)</f>
        <v>0</v>
      </c>
      <c r="AD518" s="568">
        <f>SUM(AD519:AD521)</f>
        <v>0</v>
      </c>
      <c r="AE518" s="262">
        <f t="shared" si="2379"/>
        <v>0</v>
      </c>
      <c r="AF518" s="568">
        <f>SUM(AF519:AF521)</f>
        <v>0</v>
      </c>
      <c r="AG518" s="568">
        <f>SUM(AG519:AG521)</f>
        <v>0</v>
      </c>
      <c r="AH518" s="166">
        <f t="shared" si="2380"/>
        <v>0</v>
      </c>
      <c r="AI518" s="262">
        <f t="shared" si="2381"/>
        <v>0</v>
      </c>
      <c r="AJ518" s="568">
        <f>SUM(AJ519:AJ521)</f>
        <v>0</v>
      </c>
      <c r="AK518" s="568">
        <f>SUM(AK519:AK521)</f>
        <v>0</v>
      </c>
      <c r="AL518" s="166">
        <f t="shared" si="2382"/>
        <v>0</v>
      </c>
      <c r="AM518" s="262">
        <f t="shared" si="2383"/>
        <v>0</v>
      </c>
      <c r="AN518" s="568">
        <f>SUM(AN519:AN521)</f>
        <v>0</v>
      </c>
      <c r="AO518" s="568">
        <f>SUM(AO519:AO521)</f>
        <v>0</v>
      </c>
      <c r="AP518" s="262">
        <f t="shared" si="2384"/>
        <v>0</v>
      </c>
      <c r="AQ518" s="568">
        <f>SUM(AQ519:AQ521)</f>
        <v>0</v>
      </c>
      <c r="AR518" s="568">
        <f>SUM(AR519:AR521)</f>
        <v>0</v>
      </c>
      <c r="AS518" s="262">
        <f t="shared" si="2385"/>
        <v>0</v>
      </c>
      <c r="AT518" s="568">
        <f>SUM(AT519:AT521)</f>
        <v>0</v>
      </c>
      <c r="AU518" s="568">
        <f>SUM(AU519:AU521)</f>
        <v>0</v>
      </c>
      <c r="AV518" s="166">
        <f t="shared" si="2296"/>
        <v>0</v>
      </c>
      <c r="AW518" s="262">
        <f t="shared" si="2386"/>
        <v>0</v>
      </c>
      <c r="AX518" s="568">
        <f>SUM(AX519:AX521)</f>
        <v>0</v>
      </c>
      <c r="AY518" s="568">
        <f>SUM(AY519:AY521)</f>
        <v>0</v>
      </c>
      <c r="AZ518" s="166">
        <f t="shared" si="2387"/>
        <v>0</v>
      </c>
      <c r="BA518" s="262">
        <f t="shared" si="2388"/>
        <v>0</v>
      </c>
      <c r="BB518" s="568">
        <f>SUM(BB519:BB521)</f>
        <v>0</v>
      </c>
      <c r="BC518" s="568">
        <f>SUM(BC519:BC521)</f>
        <v>0</v>
      </c>
    </row>
    <row r="519" spans="1:55" ht="13.8" outlineLevel="3">
      <c r="A519" s="131"/>
      <c r="B519" s="20"/>
      <c r="D519" s="19"/>
      <c r="E519" s="63"/>
      <c r="F519" s="136" t="s">
        <v>814</v>
      </c>
      <c r="G519" s="27" t="s">
        <v>1177</v>
      </c>
      <c r="H519" s="164">
        <f t="shared" si="2169"/>
        <v>2658000</v>
      </c>
      <c r="I519" s="260">
        <f t="shared" si="2375"/>
        <v>2658000</v>
      </c>
      <c r="J519" s="167">
        <v>2658000</v>
      </c>
      <c r="K519" s="264"/>
      <c r="L519" s="264"/>
      <c r="M519" s="264"/>
      <c r="N519" s="166">
        <f t="shared" si="2196"/>
        <v>0</v>
      </c>
      <c r="O519" s="262">
        <f t="shared" si="2197"/>
        <v>0</v>
      </c>
      <c r="P519" s="167">
        <v>0</v>
      </c>
      <c r="Q519" s="167">
        <v>0</v>
      </c>
      <c r="R519" s="262">
        <f t="shared" si="2198"/>
        <v>0</v>
      </c>
      <c r="S519" s="167">
        <v>0</v>
      </c>
      <c r="T519" s="167">
        <v>0</v>
      </c>
      <c r="U519" s="166">
        <f t="shared" si="2227"/>
        <v>0</v>
      </c>
      <c r="V519" s="262">
        <f t="shared" si="2376"/>
        <v>0</v>
      </c>
      <c r="W519" s="167"/>
      <c r="X519" s="167"/>
      <c r="Y519" s="262">
        <f t="shared" si="2377"/>
        <v>0</v>
      </c>
      <c r="Z519" s="167"/>
      <c r="AA519" s="167"/>
      <c r="AB519" s="262">
        <f t="shared" si="2378"/>
        <v>0</v>
      </c>
      <c r="AC519" s="167"/>
      <c r="AD519" s="167"/>
      <c r="AE519" s="262">
        <f t="shared" si="2379"/>
        <v>0</v>
      </c>
      <c r="AF519" s="167"/>
      <c r="AG519" s="167"/>
      <c r="AH519" s="166">
        <f t="shared" si="2380"/>
        <v>0</v>
      </c>
      <c r="AI519" s="262">
        <f t="shared" si="2381"/>
        <v>0</v>
      </c>
      <c r="AJ519" s="167"/>
      <c r="AK519" s="167"/>
      <c r="AL519" s="166">
        <f t="shared" si="2382"/>
        <v>0</v>
      </c>
      <c r="AM519" s="262">
        <f t="shared" si="2383"/>
        <v>0</v>
      </c>
      <c r="AN519" s="167"/>
      <c r="AO519" s="167"/>
      <c r="AP519" s="262">
        <f t="shared" si="2384"/>
        <v>0</v>
      </c>
      <c r="AQ519" s="167"/>
      <c r="AR519" s="167"/>
      <c r="AS519" s="262">
        <f t="shared" si="2385"/>
        <v>0</v>
      </c>
      <c r="AT519" s="167"/>
      <c r="AU519" s="167"/>
      <c r="AV519" s="166">
        <f t="shared" si="2296"/>
        <v>0</v>
      </c>
      <c r="AW519" s="262">
        <f t="shared" si="2386"/>
        <v>0</v>
      </c>
      <c r="AX519" s="167"/>
      <c r="AY519" s="167"/>
      <c r="AZ519" s="166">
        <f t="shared" si="2387"/>
        <v>0</v>
      </c>
      <c r="BA519" s="262">
        <f t="shared" si="2388"/>
        <v>0</v>
      </c>
      <c r="BB519" s="167"/>
      <c r="BC519" s="167"/>
    </row>
    <row r="520" spans="1:55" ht="13.8" outlineLevel="3">
      <c r="A520" s="131"/>
      <c r="B520" s="20"/>
      <c r="D520" s="19"/>
      <c r="E520" s="63"/>
      <c r="F520" s="136" t="s">
        <v>1176</v>
      </c>
      <c r="G520" s="27" t="s">
        <v>1178</v>
      </c>
      <c r="H520" s="164">
        <f t="shared" ref="H520" si="2408">SUM(I520,U520,AH520,AL520,AV520,AZ520,N520)</f>
        <v>0</v>
      </c>
      <c r="I520" s="260">
        <f t="shared" ref="I520" si="2409">SUM(J520:M520)</f>
        <v>0</v>
      </c>
      <c r="J520" s="167"/>
      <c r="K520" s="264"/>
      <c r="L520" s="264"/>
      <c r="M520" s="264"/>
      <c r="N520" s="166">
        <f t="shared" si="2196"/>
        <v>0</v>
      </c>
      <c r="O520" s="262">
        <f t="shared" si="2197"/>
        <v>0</v>
      </c>
      <c r="P520" s="167">
        <v>0</v>
      </c>
      <c r="Q520" s="167">
        <v>0</v>
      </c>
      <c r="R520" s="262">
        <f t="shared" si="2198"/>
        <v>0</v>
      </c>
      <c r="S520" s="167">
        <v>0</v>
      </c>
      <c r="T520" s="167">
        <v>0</v>
      </c>
      <c r="U520" s="166">
        <f t="shared" ref="U520" si="2410">SUM(V520,Y520,AB520,AE520)</f>
        <v>0</v>
      </c>
      <c r="V520" s="262">
        <f t="shared" ref="V520" si="2411">SUM(W520:X520)</f>
        <v>0</v>
      </c>
      <c r="W520" s="167"/>
      <c r="X520" s="167"/>
      <c r="Y520" s="262">
        <f t="shared" ref="Y520" si="2412">SUM(Z520:AA520)</f>
        <v>0</v>
      </c>
      <c r="Z520" s="167"/>
      <c r="AA520" s="167"/>
      <c r="AB520" s="262">
        <f t="shared" ref="AB520" si="2413">SUM(AC520:AD520)</f>
        <v>0</v>
      </c>
      <c r="AC520" s="167"/>
      <c r="AD520" s="167"/>
      <c r="AE520" s="262">
        <f t="shared" ref="AE520" si="2414">SUM(AF520:AG520)</f>
        <v>0</v>
      </c>
      <c r="AF520" s="167"/>
      <c r="AG520" s="167"/>
      <c r="AH520" s="166">
        <f t="shared" ref="AH520" si="2415">SUM(AI520)</f>
        <v>0</v>
      </c>
      <c r="AI520" s="262">
        <f t="shared" ref="AI520" si="2416">SUM(AJ520:AK520)</f>
        <v>0</v>
      </c>
      <c r="AJ520" s="167"/>
      <c r="AK520" s="167"/>
      <c r="AL520" s="166">
        <f t="shared" ref="AL520" si="2417">SUM(AM520,AS520,AP520)</f>
        <v>0</v>
      </c>
      <c r="AM520" s="262">
        <f t="shared" ref="AM520" si="2418">SUM(AN520:AO520)</f>
        <v>0</v>
      </c>
      <c r="AN520" s="167"/>
      <c r="AO520" s="167"/>
      <c r="AP520" s="262">
        <f t="shared" ref="AP520" si="2419">SUM(AQ520:AR520)</f>
        <v>0</v>
      </c>
      <c r="AQ520" s="167"/>
      <c r="AR520" s="167"/>
      <c r="AS520" s="262">
        <f t="shared" ref="AS520" si="2420">SUM(AT520:AU520)</f>
        <v>0</v>
      </c>
      <c r="AT520" s="167"/>
      <c r="AU520" s="167"/>
      <c r="AV520" s="166">
        <f t="shared" ref="AV520" si="2421">SUM(AW520)</f>
        <v>0</v>
      </c>
      <c r="AW520" s="262">
        <f t="shared" ref="AW520" si="2422">SUM(AX520:AY520)</f>
        <v>0</v>
      </c>
      <c r="AX520" s="167"/>
      <c r="AY520" s="167"/>
      <c r="AZ520" s="166">
        <f t="shared" ref="AZ520" si="2423">SUM(BA520)</f>
        <v>0</v>
      </c>
      <c r="BA520" s="262">
        <f t="shared" ref="BA520" si="2424">SUM(BB520:BC520)</f>
        <v>0</v>
      </c>
      <c r="BB520" s="167"/>
      <c r="BC520" s="167"/>
    </row>
    <row r="521" spans="1:55" ht="13.8" outlineLevel="3">
      <c r="A521" s="131"/>
      <c r="B521" s="20"/>
      <c r="D521" s="19"/>
      <c r="E521" s="63"/>
      <c r="F521" s="136" t="s">
        <v>683</v>
      </c>
      <c r="G521" s="27" t="s">
        <v>866</v>
      </c>
      <c r="H521" s="164">
        <f t="shared" si="2169"/>
        <v>0</v>
      </c>
      <c r="I521" s="260">
        <f t="shared" ref="I521" si="2425">SUM(J521:M521)</f>
        <v>0</v>
      </c>
      <c r="J521" s="167"/>
      <c r="K521" s="264"/>
      <c r="L521" s="264"/>
      <c r="M521" s="264"/>
      <c r="N521" s="166">
        <f t="shared" si="2196"/>
        <v>0</v>
      </c>
      <c r="O521" s="262">
        <f t="shared" si="2197"/>
        <v>0</v>
      </c>
      <c r="P521" s="167"/>
      <c r="Q521" s="167"/>
      <c r="R521" s="262">
        <f t="shared" si="2198"/>
        <v>0</v>
      </c>
      <c r="S521" s="167"/>
      <c r="T521" s="167"/>
      <c r="U521" s="166">
        <f t="shared" si="2227"/>
        <v>0</v>
      </c>
      <c r="V521" s="262">
        <f t="shared" ref="V521:V523" si="2426">SUM(W521:X521)</f>
        <v>0</v>
      </c>
      <c r="W521" s="167"/>
      <c r="X521" s="167"/>
      <c r="Y521" s="262">
        <f t="shared" ref="Y521:Y523" si="2427">SUM(Z521:AA521)</f>
        <v>0</v>
      </c>
      <c r="Z521" s="167"/>
      <c r="AA521" s="167"/>
      <c r="AB521" s="262">
        <f t="shared" ref="AB521:AB523" si="2428">SUM(AC521:AD521)</f>
        <v>0</v>
      </c>
      <c r="AC521" s="167"/>
      <c r="AD521" s="167"/>
      <c r="AE521" s="262">
        <f t="shared" ref="AE521:AE523" si="2429">SUM(AF521:AG521)</f>
        <v>0</v>
      </c>
      <c r="AF521" s="167"/>
      <c r="AG521" s="167"/>
      <c r="AH521" s="166">
        <f t="shared" ref="AH521:AH523" si="2430">SUM(AI521)</f>
        <v>0</v>
      </c>
      <c r="AI521" s="262">
        <f t="shared" ref="AI521:AI523" si="2431">SUM(AJ521:AK521)</f>
        <v>0</v>
      </c>
      <c r="AJ521" s="167"/>
      <c r="AK521" s="167"/>
      <c r="AL521" s="166">
        <f t="shared" ref="AL521:AL523" si="2432">SUM(AM521,AS521,AP521)</f>
        <v>0</v>
      </c>
      <c r="AM521" s="262">
        <f t="shared" ref="AM521:AM523" si="2433">SUM(AN521:AO521)</f>
        <v>0</v>
      </c>
      <c r="AN521" s="167"/>
      <c r="AO521" s="167"/>
      <c r="AP521" s="262">
        <f t="shared" ref="AP521:AP523" si="2434">SUM(AQ521:AR521)</f>
        <v>0</v>
      </c>
      <c r="AQ521" s="167"/>
      <c r="AR521" s="167"/>
      <c r="AS521" s="262">
        <f t="shared" ref="AS521:AS523" si="2435">SUM(AT521:AU521)</f>
        <v>0</v>
      </c>
      <c r="AT521" s="167"/>
      <c r="AU521" s="167"/>
      <c r="AV521" s="166">
        <f t="shared" si="2296"/>
        <v>0</v>
      </c>
      <c r="AW521" s="262">
        <f t="shared" ref="AW521:AW523" si="2436">SUM(AX521:AY521)</f>
        <v>0</v>
      </c>
      <c r="AX521" s="167"/>
      <c r="AY521" s="167"/>
      <c r="AZ521" s="166">
        <f t="shared" ref="AZ521:AZ523" si="2437">SUM(BA521)</f>
        <v>0</v>
      </c>
      <c r="BA521" s="262">
        <f t="shared" ref="BA521:BA523" si="2438">SUM(BB521:BC521)</f>
        <v>0</v>
      </c>
      <c r="BB521" s="167"/>
      <c r="BC521" s="167"/>
    </row>
    <row r="522" spans="1:55" ht="13.8" outlineLevel="2">
      <c r="A522" s="131"/>
      <c r="B522" s="19"/>
      <c r="C522" s="63"/>
      <c r="D522" s="19" t="s">
        <v>912</v>
      </c>
      <c r="E522" s="58" t="s">
        <v>913</v>
      </c>
      <c r="F522" s="19"/>
      <c r="G522" s="63"/>
      <c r="H522" s="164">
        <f t="shared" si="2169"/>
        <v>0</v>
      </c>
      <c r="I522" s="268">
        <f t="shared" ref="I522:I523" si="2439">SUM(J522:M522)</f>
        <v>0</v>
      </c>
      <c r="J522" s="169">
        <f>SUM(J523:J525)</f>
        <v>0</v>
      </c>
      <c r="K522" s="169">
        <f>SUM(K523:K525)</f>
        <v>0</v>
      </c>
      <c r="L522" s="504">
        <f>SUM(L523:L525)</f>
        <v>0</v>
      </c>
      <c r="M522" s="504">
        <f>SUM(M523:M525)</f>
        <v>0</v>
      </c>
      <c r="N522" s="166">
        <f t="shared" si="2196"/>
        <v>0</v>
      </c>
      <c r="O522" s="262">
        <f t="shared" si="2197"/>
        <v>0</v>
      </c>
      <c r="P522" s="568">
        <f>SUM(P523:P525)</f>
        <v>0</v>
      </c>
      <c r="Q522" s="568">
        <f>SUM(Q523:Q525)</f>
        <v>0</v>
      </c>
      <c r="R522" s="262">
        <f t="shared" si="2198"/>
        <v>0</v>
      </c>
      <c r="S522" s="568">
        <f>SUM(S523:S525)</f>
        <v>0</v>
      </c>
      <c r="T522" s="568">
        <f>SUM(T523:T525)</f>
        <v>0</v>
      </c>
      <c r="U522" s="166">
        <f t="shared" si="2227"/>
        <v>0</v>
      </c>
      <c r="V522" s="262">
        <f t="shared" si="2426"/>
        <v>0</v>
      </c>
      <c r="W522" s="568">
        <f>SUM(W523:W525)</f>
        <v>0</v>
      </c>
      <c r="X522" s="568">
        <f>SUM(X523:X525)</f>
        <v>0</v>
      </c>
      <c r="Y522" s="262">
        <f t="shared" si="2427"/>
        <v>0</v>
      </c>
      <c r="Z522" s="568">
        <f>SUM(Z523:Z525)</f>
        <v>0</v>
      </c>
      <c r="AA522" s="568">
        <f>SUM(AA523:AA525)</f>
        <v>0</v>
      </c>
      <c r="AB522" s="262">
        <f t="shared" si="2428"/>
        <v>0</v>
      </c>
      <c r="AC522" s="568">
        <f>SUM(AC523:AC525)</f>
        <v>0</v>
      </c>
      <c r="AD522" s="568">
        <f>SUM(AD523:AD525)</f>
        <v>0</v>
      </c>
      <c r="AE522" s="262">
        <f t="shared" si="2429"/>
        <v>0</v>
      </c>
      <c r="AF522" s="568">
        <f>SUM(AF523:AF525)</f>
        <v>0</v>
      </c>
      <c r="AG522" s="568">
        <f>SUM(AG523:AG525)</f>
        <v>0</v>
      </c>
      <c r="AH522" s="166">
        <f t="shared" si="2430"/>
        <v>0</v>
      </c>
      <c r="AI522" s="262">
        <f t="shared" si="2431"/>
        <v>0</v>
      </c>
      <c r="AJ522" s="568">
        <f>SUM(AJ523:AJ525)</f>
        <v>0</v>
      </c>
      <c r="AK522" s="568">
        <f>SUM(AK523:AK525)</f>
        <v>0</v>
      </c>
      <c r="AL522" s="166">
        <f t="shared" si="2432"/>
        <v>0</v>
      </c>
      <c r="AM522" s="262">
        <f t="shared" si="2433"/>
        <v>0</v>
      </c>
      <c r="AN522" s="568">
        <f>SUM(AN523:AN525)</f>
        <v>0</v>
      </c>
      <c r="AO522" s="568">
        <f>SUM(AO523:AO525)</f>
        <v>0</v>
      </c>
      <c r="AP522" s="262">
        <f t="shared" si="2434"/>
        <v>0</v>
      </c>
      <c r="AQ522" s="568">
        <f>SUM(AQ523:AQ525)</f>
        <v>0</v>
      </c>
      <c r="AR522" s="568">
        <f>SUM(AR523:AR525)</f>
        <v>0</v>
      </c>
      <c r="AS522" s="262">
        <f t="shared" si="2435"/>
        <v>0</v>
      </c>
      <c r="AT522" s="568">
        <f>SUM(AT523:AT525)</f>
        <v>0</v>
      </c>
      <c r="AU522" s="568">
        <f>SUM(AU523:AU525)</f>
        <v>0</v>
      </c>
      <c r="AV522" s="166">
        <f t="shared" ref="AV522:AV525" si="2440">SUM(AW522)</f>
        <v>0</v>
      </c>
      <c r="AW522" s="262">
        <f t="shared" si="2436"/>
        <v>0</v>
      </c>
      <c r="AX522" s="568">
        <f>SUM(AX523:AX525)</f>
        <v>0</v>
      </c>
      <c r="AY522" s="568">
        <f>SUM(AY523:AY525)</f>
        <v>0</v>
      </c>
      <c r="AZ522" s="166">
        <f t="shared" si="2437"/>
        <v>0</v>
      </c>
      <c r="BA522" s="262">
        <f t="shared" si="2438"/>
        <v>0</v>
      </c>
      <c r="BB522" s="568">
        <f>SUM(BB523:BB525)</f>
        <v>0</v>
      </c>
      <c r="BC522" s="568">
        <f>SUM(BC523:BC525)</f>
        <v>0</v>
      </c>
    </row>
    <row r="523" spans="1:55" ht="13.8" outlineLevel="3">
      <c r="A523" s="131"/>
      <c r="B523" s="20"/>
      <c r="D523" s="19"/>
      <c r="E523" s="63"/>
      <c r="F523" s="136" t="s">
        <v>814</v>
      </c>
      <c r="G523" s="27" t="s">
        <v>1177</v>
      </c>
      <c r="H523" s="164">
        <f t="shared" si="2169"/>
        <v>0</v>
      </c>
      <c r="I523" s="260">
        <f t="shared" si="2439"/>
        <v>0</v>
      </c>
      <c r="J523" s="167"/>
      <c r="K523" s="264"/>
      <c r="L523" s="264"/>
      <c r="M523" s="264"/>
      <c r="N523" s="166">
        <f t="shared" si="2196"/>
        <v>0</v>
      </c>
      <c r="O523" s="262">
        <f t="shared" si="2197"/>
        <v>0</v>
      </c>
      <c r="P523" s="167"/>
      <c r="Q523" s="167"/>
      <c r="R523" s="262">
        <f t="shared" si="2198"/>
        <v>0</v>
      </c>
      <c r="S523" s="167"/>
      <c r="T523" s="167"/>
      <c r="U523" s="166">
        <f t="shared" si="2227"/>
        <v>0</v>
      </c>
      <c r="V523" s="262">
        <f t="shared" si="2426"/>
        <v>0</v>
      </c>
      <c r="W523" s="167"/>
      <c r="X523" s="167"/>
      <c r="Y523" s="262">
        <f t="shared" si="2427"/>
        <v>0</v>
      </c>
      <c r="Z523" s="167"/>
      <c r="AA523" s="167"/>
      <c r="AB523" s="262">
        <f t="shared" si="2428"/>
        <v>0</v>
      </c>
      <c r="AC523" s="167"/>
      <c r="AD523" s="167"/>
      <c r="AE523" s="262">
        <f t="shared" si="2429"/>
        <v>0</v>
      </c>
      <c r="AF523" s="167"/>
      <c r="AG523" s="167"/>
      <c r="AH523" s="166">
        <f t="shared" si="2430"/>
        <v>0</v>
      </c>
      <c r="AI523" s="262">
        <f t="shared" si="2431"/>
        <v>0</v>
      </c>
      <c r="AJ523" s="167"/>
      <c r="AK523" s="167"/>
      <c r="AL523" s="166">
        <f t="shared" si="2432"/>
        <v>0</v>
      </c>
      <c r="AM523" s="262">
        <f t="shared" si="2433"/>
        <v>0</v>
      </c>
      <c r="AN523" s="167"/>
      <c r="AO523" s="167"/>
      <c r="AP523" s="262">
        <f t="shared" si="2434"/>
        <v>0</v>
      </c>
      <c r="AQ523" s="167"/>
      <c r="AR523" s="167"/>
      <c r="AS523" s="262">
        <f t="shared" si="2435"/>
        <v>0</v>
      </c>
      <c r="AT523" s="167"/>
      <c r="AU523" s="167"/>
      <c r="AV523" s="166">
        <f t="shared" si="2440"/>
        <v>0</v>
      </c>
      <c r="AW523" s="262">
        <f t="shared" si="2436"/>
        <v>0</v>
      </c>
      <c r="AX523" s="167"/>
      <c r="AY523" s="167"/>
      <c r="AZ523" s="166">
        <f t="shared" si="2437"/>
        <v>0</v>
      </c>
      <c r="BA523" s="262">
        <f t="shared" si="2438"/>
        <v>0</v>
      </c>
      <c r="BB523" s="167"/>
      <c r="BC523" s="167"/>
    </row>
    <row r="524" spans="1:55" ht="13.8" outlineLevel="3">
      <c r="A524" s="131"/>
      <c r="B524" s="20"/>
      <c r="D524" s="19"/>
      <c r="E524" s="63"/>
      <c r="F524" s="136" t="s">
        <v>814</v>
      </c>
      <c r="G524" s="27" t="s">
        <v>1178</v>
      </c>
      <c r="H524" s="164">
        <f t="shared" si="2169"/>
        <v>0</v>
      </c>
      <c r="I524" s="260">
        <f t="shared" ref="I524" si="2441">SUM(J524:M524)</f>
        <v>0</v>
      </c>
      <c r="J524" s="167"/>
      <c r="K524" s="264"/>
      <c r="L524" s="264"/>
      <c r="M524" s="264"/>
      <c r="N524" s="166">
        <f t="shared" si="2196"/>
        <v>0</v>
      </c>
      <c r="O524" s="262">
        <f t="shared" si="2197"/>
        <v>0</v>
      </c>
      <c r="P524" s="167"/>
      <c r="Q524" s="167"/>
      <c r="R524" s="262">
        <f t="shared" si="2198"/>
        <v>0</v>
      </c>
      <c r="S524" s="167"/>
      <c r="T524" s="167"/>
      <c r="U524" s="166">
        <f t="shared" ref="U524" si="2442">SUM(V524,Y524,AB524,AE524)</f>
        <v>0</v>
      </c>
      <c r="V524" s="262">
        <f t="shared" ref="V524" si="2443">SUM(W524:X524)</f>
        <v>0</v>
      </c>
      <c r="W524" s="167"/>
      <c r="X524" s="167"/>
      <c r="Y524" s="262">
        <f t="shared" ref="Y524" si="2444">SUM(Z524:AA524)</f>
        <v>0</v>
      </c>
      <c r="Z524" s="167"/>
      <c r="AA524" s="167"/>
      <c r="AB524" s="262">
        <f t="shared" ref="AB524" si="2445">SUM(AC524:AD524)</f>
        <v>0</v>
      </c>
      <c r="AC524" s="167"/>
      <c r="AD524" s="167"/>
      <c r="AE524" s="262">
        <f t="shared" ref="AE524" si="2446">SUM(AF524:AG524)</f>
        <v>0</v>
      </c>
      <c r="AF524" s="167"/>
      <c r="AG524" s="167"/>
      <c r="AH524" s="166">
        <f t="shared" ref="AH524" si="2447">SUM(AI524)</f>
        <v>0</v>
      </c>
      <c r="AI524" s="262">
        <f t="shared" ref="AI524" si="2448">SUM(AJ524:AK524)</f>
        <v>0</v>
      </c>
      <c r="AJ524" s="167"/>
      <c r="AK524" s="167"/>
      <c r="AL524" s="166">
        <f t="shared" ref="AL524" si="2449">SUM(AM524,AS524,AP524)</f>
        <v>0</v>
      </c>
      <c r="AM524" s="262">
        <f t="shared" ref="AM524" si="2450">SUM(AN524:AO524)</f>
        <v>0</v>
      </c>
      <c r="AN524" s="167"/>
      <c r="AO524" s="167"/>
      <c r="AP524" s="262">
        <f t="shared" ref="AP524" si="2451">SUM(AQ524:AR524)</f>
        <v>0</v>
      </c>
      <c r="AQ524" s="167"/>
      <c r="AR524" s="167"/>
      <c r="AS524" s="262">
        <f t="shared" ref="AS524" si="2452">SUM(AT524:AU524)</f>
        <v>0</v>
      </c>
      <c r="AT524" s="167"/>
      <c r="AU524" s="167"/>
      <c r="AV524" s="166">
        <f t="shared" ref="AV524" si="2453">SUM(AW524)</f>
        <v>0</v>
      </c>
      <c r="AW524" s="262">
        <f t="shared" ref="AW524" si="2454">SUM(AX524:AY524)</f>
        <v>0</v>
      </c>
      <c r="AX524" s="167"/>
      <c r="AY524" s="167"/>
      <c r="AZ524" s="166">
        <f t="shared" ref="AZ524" si="2455">SUM(BA524)</f>
        <v>0</v>
      </c>
      <c r="BA524" s="262">
        <f t="shared" ref="BA524" si="2456">SUM(BB524:BC524)</f>
        <v>0</v>
      </c>
      <c r="BB524" s="167"/>
      <c r="BC524" s="167"/>
    </row>
    <row r="525" spans="1:55" ht="13.8" outlineLevel="3">
      <c r="A525" s="131"/>
      <c r="B525" s="20"/>
      <c r="D525" s="19"/>
      <c r="E525" s="63"/>
      <c r="F525" s="136" t="s">
        <v>914</v>
      </c>
      <c r="G525" s="27" t="s">
        <v>1179</v>
      </c>
      <c r="H525" s="164">
        <f t="shared" si="2169"/>
        <v>0</v>
      </c>
      <c r="I525" s="260">
        <f t="shared" ref="I525" si="2457">SUM(J525:M525)</f>
        <v>0</v>
      </c>
      <c r="J525" s="167"/>
      <c r="K525" s="264"/>
      <c r="L525" s="264"/>
      <c r="M525" s="264"/>
      <c r="N525" s="166">
        <f t="shared" si="2196"/>
        <v>0</v>
      </c>
      <c r="O525" s="262">
        <f t="shared" si="2197"/>
        <v>0</v>
      </c>
      <c r="P525" s="167"/>
      <c r="Q525" s="167"/>
      <c r="R525" s="262">
        <f t="shared" si="2198"/>
        <v>0</v>
      </c>
      <c r="S525" s="167"/>
      <c r="T525" s="167"/>
      <c r="U525" s="166">
        <f t="shared" si="2227"/>
        <v>0</v>
      </c>
      <c r="V525" s="262">
        <f t="shared" ref="V525" si="2458">SUM(W525:X525)</f>
        <v>0</v>
      </c>
      <c r="W525" s="167"/>
      <c r="X525" s="167"/>
      <c r="Y525" s="262">
        <f t="shared" ref="Y525" si="2459">SUM(Z525:AA525)</f>
        <v>0</v>
      </c>
      <c r="Z525" s="167"/>
      <c r="AA525" s="167"/>
      <c r="AB525" s="262">
        <f t="shared" ref="AB525" si="2460">SUM(AC525:AD525)</f>
        <v>0</v>
      </c>
      <c r="AC525" s="167"/>
      <c r="AD525" s="167"/>
      <c r="AE525" s="262">
        <f t="shared" ref="AE525" si="2461">SUM(AF525:AG525)</f>
        <v>0</v>
      </c>
      <c r="AF525" s="167"/>
      <c r="AG525" s="167"/>
      <c r="AH525" s="166">
        <f t="shared" ref="AH525" si="2462">SUM(AI525)</f>
        <v>0</v>
      </c>
      <c r="AI525" s="262">
        <f t="shared" ref="AI525" si="2463">SUM(AJ525:AK525)</f>
        <v>0</v>
      </c>
      <c r="AJ525" s="167"/>
      <c r="AK525" s="167"/>
      <c r="AL525" s="166">
        <f t="shared" ref="AL525" si="2464">SUM(AM525,AS525,AP525)</f>
        <v>0</v>
      </c>
      <c r="AM525" s="262">
        <f t="shared" ref="AM525" si="2465">SUM(AN525:AO525)</f>
        <v>0</v>
      </c>
      <c r="AN525" s="167"/>
      <c r="AO525" s="167"/>
      <c r="AP525" s="262">
        <f t="shared" ref="AP525" si="2466">SUM(AQ525:AR525)</f>
        <v>0</v>
      </c>
      <c r="AQ525" s="167"/>
      <c r="AR525" s="167"/>
      <c r="AS525" s="262">
        <f t="shared" ref="AS525" si="2467">SUM(AT525:AU525)</f>
        <v>0</v>
      </c>
      <c r="AT525" s="167"/>
      <c r="AU525" s="167"/>
      <c r="AV525" s="166">
        <f t="shared" si="2440"/>
        <v>0</v>
      </c>
      <c r="AW525" s="262">
        <f t="shared" ref="AW525" si="2468">SUM(AX525:AY525)</f>
        <v>0</v>
      </c>
      <c r="AX525" s="167"/>
      <c r="AY525" s="167"/>
      <c r="AZ525" s="166">
        <f t="shared" ref="AZ525" si="2469">SUM(BA525)</f>
        <v>0</v>
      </c>
      <c r="BA525" s="262">
        <f t="shared" ref="BA525" si="2470">SUM(BB525:BC525)</f>
        <v>0</v>
      </c>
      <c r="BB525" s="167"/>
      <c r="BC525" s="167"/>
    </row>
    <row r="526" spans="1:55" ht="13.8" outlineLevel="1">
      <c r="A526" s="127"/>
      <c r="B526" s="18" t="s">
        <v>640</v>
      </c>
      <c r="C526" s="12" t="s">
        <v>188</v>
      </c>
      <c r="D526" s="11"/>
      <c r="E526" s="12"/>
      <c r="F526" s="14"/>
      <c r="G526" s="134"/>
      <c r="H526" s="164">
        <f t="shared" si="2169"/>
        <v>0</v>
      </c>
      <c r="I526" s="268">
        <f t="shared" si="2375"/>
        <v>0</v>
      </c>
      <c r="J526" s="168">
        <f>SUM(J527)</f>
        <v>0</v>
      </c>
      <c r="K526" s="168">
        <f>SUM(K527)</f>
        <v>0</v>
      </c>
      <c r="L526" s="263">
        <f>SUM(L527)</f>
        <v>0</v>
      </c>
      <c r="M526" s="263">
        <f>SUM(M527)</f>
        <v>0</v>
      </c>
      <c r="N526" s="166">
        <f t="shared" si="2196"/>
        <v>0</v>
      </c>
      <c r="O526" s="262">
        <f t="shared" si="2197"/>
        <v>0</v>
      </c>
      <c r="P526" s="567">
        <f>SUM(P527)</f>
        <v>0</v>
      </c>
      <c r="Q526" s="567">
        <f>SUM(Q527)</f>
        <v>0</v>
      </c>
      <c r="R526" s="262">
        <f t="shared" si="2198"/>
        <v>0</v>
      </c>
      <c r="S526" s="567">
        <f>SUM(S527)</f>
        <v>0</v>
      </c>
      <c r="T526" s="567">
        <f>SUM(T527)</f>
        <v>0</v>
      </c>
      <c r="U526" s="166">
        <f t="shared" si="2227"/>
        <v>0</v>
      </c>
      <c r="V526" s="262">
        <f t="shared" si="2376"/>
        <v>0</v>
      </c>
      <c r="W526" s="567">
        <f>SUM(W527)</f>
        <v>0</v>
      </c>
      <c r="X526" s="567">
        <f>SUM(X527)</f>
        <v>0</v>
      </c>
      <c r="Y526" s="262">
        <f t="shared" si="2377"/>
        <v>0</v>
      </c>
      <c r="Z526" s="567">
        <f t="shared" ref="Z526:AA526" si="2471">SUM(Z527)</f>
        <v>0</v>
      </c>
      <c r="AA526" s="567">
        <f t="shared" si="2471"/>
        <v>0</v>
      </c>
      <c r="AB526" s="262">
        <f t="shared" si="2378"/>
        <v>0</v>
      </c>
      <c r="AC526" s="567">
        <f t="shared" ref="AC526:AD526" si="2472">SUM(AC527)</f>
        <v>0</v>
      </c>
      <c r="AD526" s="567">
        <f t="shared" si="2472"/>
        <v>0</v>
      </c>
      <c r="AE526" s="262">
        <f t="shared" si="2379"/>
        <v>0</v>
      </c>
      <c r="AF526" s="567">
        <f t="shared" ref="AF526" si="2473">SUM(AF527)</f>
        <v>0</v>
      </c>
      <c r="AG526" s="567">
        <f t="shared" ref="AG526" si="2474">SUM(AG527)</f>
        <v>0</v>
      </c>
      <c r="AH526" s="166">
        <f t="shared" si="2380"/>
        <v>0</v>
      </c>
      <c r="AI526" s="262">
        <f t="shared" si="2381"/>
        <v>0</v>
      </c>
      <c r="AJ526" s="567">
        <f t="shared" ref="AJ526:AK526" si="2475">SUM(AJ527)</f>
        <v>0</v>
      </c>
      <c r="AK526" s="567">
        <f t="shared" si="2475"/>
        <v>0</v>
      </c>
      <c r="AL526" s="166">
        <f t="shared" si="2382"/>
        <v>0</v>
      </c>
      <c r="AM526" s="262">
        <f t="shared" si="2383"/>
        <v>0</v>
      </c>
      <c r="AN526" s="567">
        <f t="shared" ref="AN526" si="2476">SUM(AN527)</f>
        <v>0</v>
      </c>
      <c r="AO526" s="567">
        <f t="shared" ref="AO526" si="2477">SUM(AO527)</f>
        <v>0</v>
      </c>
      <c r="AP526" s="262">
        <f t="shared" si="2384"/>
        <v>0</v>
      </c>
      <c r="AQ526" s="567">
        <f t="shared" ref="AQ526:AR526" si="2478">SUM(AQ527)</f>
        <v>0</v>
      </c>
      <c r="AR526" s="567">
        <f t="shared" si="2478"/>
        <v>0</v>
      </c>
      <c r="AS526" s="262">
        <f t="shared" si="2385"/>
        <v>0</v>
      </c>
      <c r="AT526" s="567">
        <f t="shared" ref="AT526:AU526" si="2479">SUM(AT527)</f>
        <v>0</v>
      </c>
      <c r="AU526" s="567">
        <f t="shared" si="2479"/>
        <v>0</v>
      </c>
      <c r="AV526" s="166">
        <f t="shared" si="2296"/>
        <v>0</v>
      </c>
      <c r="AW526" s="262">
        <f t="shared" si="2386"/>
        <v>0</v>
      </c>
      <c r="AX526" s="567">
        <f t="shared" ref="AX526" si="2480">SUM(AX527)</f>
        <v>0</v>
      </c>
      <c r="AY526" s="567">
        <f t="shared" ref="AY526" si="2481">SUM(AY527)</f>
        <v>0</v>
      </c>
      <c r="AZ526" s="166">
        <f t="shared" si="2387"/>
        <v>0</v>
      </c>
      <c r="BA526" s="262">
        <f t="shared" si="2388"/>
        <v>0</v>
      </c>
      <c r="BB526" s="567">
        <f t="shared" ref="BB526" si="2482">SUM(BB527)</f>
        <v>0</v>
      </c>
      <c r="BC526" s="567">
        <f t="shared" ref="BC526" si="2483">SUM(BC527)</f>
        <v>0</v>
      </c>
    </row>
    <row r="527" spans="1:55" ht="13.8" outlineLevel="2">
      <c r="A527" s="131"/>
      <c r="B527" s="20"/>
      <c r="D527" s="19" t="s">
        <v>641</v>
      </c>
      <c r="E527" s="63" t="s">
        <v>188</v>
      </c>
      <c r="F527" s="19"/>
      <c r="G527" s="63"/>
      <c r="H527" s="184">
        <f t="shared" si="2169"/>
        <v>0</v>
      </c>
      <c r="I527" s="268">
        <f t="shared" si="2375"/>
        <v>0</v>
      </c>
      <c r="J527" s="185">
        <v>0</v>
      </c>
      <c r="K527" s="185">
        <v>0</v>
      </c>
      <c r="L527" s="514">
        <v>0</v>
      </c>
      <c r="M527" s="514">
        <v>0</v>
      </c>
      <c r="N527" s="166">
        <f t="shared" si="2196"/>
        <v>0</v>
      </c>
      <c r="O527" s="262">
        <f t="shared" si="2197"/>
        <v>0</v>
      </c>
      <c r="P527" s="185">
        <v>0</v>
      </c>
      <c r="Q527" s="185">
        <v>0</v>
      </c>
      <c r="R527" s="262">
        <f t="shared" si="2198"/>
        <v>0</v>
      </c>
      <c r="S527" s="185">
        <v>0</v>
      </c>
      <c r="T527" s="185">
        <v>0</v>
      </c>
      <c r="U527" s="265">
        <f t="shared" si="2227"/>
        <v>0</v>
      </c>
      <c r="V527" s="479">
        <f t="shared" si="2376"/>
        <v>0</v>
      </c>
      <c r="W527" s="185">
        <v>0</v>
      </c>
      <c r="X527" s="185">
        <v>0</v>
      </c>
      <c r="Y527" s="479">
        <f t="shared" si="2377"/>
        <v>0</v>
      </c>
      <c r="Z527" s="185">
        <v>0</v>
      </c>
      <c r="AA527" s="185">
        <v>0</v>
      </c>
      <c r="AB527" s="479">
        <f t="shared" si="2378"/>
        <v>0</v>
      </c>
      <c r="AC527" s="185">
        <v>0</v>
      </c>
      <c r="AD527" s="185">
        <v>0</v>
      </c>
      <c r="AE527" s="479">
        <f t="shared" si="2379"/>
        <v>0</v>
      </c>
      <c r="AF527" s="185">
        <v>0</v>
      </c>
      <c r="AG527" s="185">
        <v>0</v>
      </c>
      <c r="AH527" s="265">
        <f t="shared" si="2380"/>
        <v>0</v>
      </c>
      <c r="AI527" s="479">
        <f t="shared" si="2381"/>
        <v>0</v>
      </c>
      <c r="AJ527" s="185">
        <v>0</v>
      </c>
      <c r="AK527" s="185">
        <v>0</v>
      </c>
      <c r="AL527" s="265">
        <f t="shared" si="2382"/>
        <v>0</v>
      </c>
      <c r="AM527" s="479">
        <f t="shared" si="2383"/>
        <v>0</v>
      </c>
      <c r="AN527" s="185">
        <v>0</v>
      </c>
      <c r="AO527" s="185">
        <v>0</v>
      </c>
      <c r="AP527" s="479">
        <f t="shared" si="2384"/>
        <v>0</v>
      </c>
      <c r="AQ527" s="185">
        <v>0</v>
      </c>
      <c r="AR527" s="185">
        <v>0</v>
      </c>
      <c r="AS527" s="479">
        <f t="shared" si="2385"/>
        <v>0</v>
      </c>
      <c r="AT527" s="185">
        <v>0</v>
      </c>
      <c r="AU527" s="185">
        <v>0</v>
      </c>
      <c r="AV527" s="265">
        <f t="shared" si="2296"/>
        <v>0</v>
      </c>
      <c r="AW527" s="479">
        <f t="shared" si="2386"/>
        <v>0</v>
      </c>
      <c r="AX527" s="185">
        <v>0</v>
      </c>
      <c r="AY527" s="185">
        <v>0</v>
      </c>
      <c r="AZ527" s="265">
        <f t="shared" si="2387"/>
        <v>0</v>
      </c>
      <c r="BA527" s="479">
        <f t="shared" si="2388"/>
        <v>0</v>
      </c>
      <c r="BB527" s="185">
        <v>0</v>
      </c>
      <c r="BC527" s="185">
        <v>0</v>
      </c>
    </row>
    <row r="528" spans="1:55" ht="13.8">
      <c r="A528" s="67" t="s">
        <v>190</v>
      </c>
      <c r="B528" s="17"/>
      <c r="C528" s="23"/>
      <c r="D528" s="17"/>
      <c r="E528" s="23"/>
      <c r="F528" s="17"/>
      <c r="G528" s="23"/>
      <c r="H528" s="171">
        <f t="shared" si="2169"/>
        <v>6548000</v>
      </c>
      <c r="I528" s="266">
        <f t="shared" si="2375"/>
        <v>2958000</v>
      </c>
      <c r="J528" s="172">
        <f>SUM(J502,J504,J514,J517,J526)</f>
        <v>2808000</v>
      </c>
      <c r="K528" s="172">
        <f>SUM(K502,K504,K514,K517,K526)</f>
        <v>0</v>
      </c>
      <c r="L528" s="271">
        <f>SUM(L502,L504,L514,L517,L526)</f>
        <v>0</v>
      </c>
      <c r="M528" s="271">
        <f>SUM(M502,M504,M514,M517,M526)</f>
        <v>150000</v>
      </c>
      <c r="N528" s="172">
        <f t="shared" si="2196"/>
        <v>1250000</v>
      </c>
      <c r="O528" s="172">
        <f t="shared" si="2197"/>
        <v>800000</v>
      </c>
      <c r="P528" s="172">
        <f>SUM(P502,P504,P514,P517,P526)</f>
        <v>800000</v>
      </c>
      <c r="Q528" s="172">
        <f>SUM(Q502,Q504,Q514,Q517,Q526)</f>
        <v>0</v>
      </c>
      <c r="R528" s="172">
        <f t="shared" si="2198"/>
        <v>450000</v>
      </c>
      <c r="S528" s="172">
        <f>SUM(S502,S504,S514,S517,S526)</f>
        <v>150000</v>
      </c>
      <c r="T528" s="172">
        <f>SUM(T502,T504,T514,T517,T526)</f>
        <v>300000</v>
      </c>
      <c r="U528" s="172">
        <f t="shared" si="2227"/>
        <v>1800000</v>
      </c>
      <c r="V528" s="172">
        <f t="shared" si="2376"/>
        <v>450000</v>
      </c>
      <c r="W528" s="172">
        <f>SUM(W502,W504,W514,W517,W526)</f>
        <v>450000</v>
      </c>
      <c r="X528" s="172">
        <f>SUM(X502,X504,X514,X517,X526)</f>
        <v>0</v>
      </c>
      <c r="Y528" s="172">
        <f t="shared" si="2377"/>
        <v>0</v>
      </c>
      <c r="Z528" s="172">
        <f>SUM(Z502,Z504,Z514,Z517,Z526)</f>
        <v>0</v>
      </c>
      <c r="AA528" s="172">
        <f>SUM(AA502,AA504,AA514,AA517,AA526)</f>
        <v>0</v>
      </c>
      <c r="AB528" s="172">
        <f t="shared" si="2378"/>
        <v>750000</v>
      </c>
      <c r="AC528" s="172">
        <f>SUM(AC502,AC504,AC514,AC517,AC526)</f>
        <v>750000</v>
      </c>
      <c r="AD528" s="172">
        <f>SUM(AD502,AD504,AD514,AD517,AD526)</f>
        <v>0</v>
      </c>
      <c r="AE528" s="172">
        <f t="shared" si="2379"/>
        <v>600000</v>
      </c>
      <c r="AF528" s="172">
        <f>SUM(AF502,AF504,AF514,AF517,AF526)</f>
        <v>600000</v>
      </c>
      <c r="AG528" s="172">
        <f>SUM(AG502,AG504,AG514,AG517,AG526)</f>
        <v>0</v>
      </c>
      <c r="AH528" s="172">
        <f t="shared" si="2380"/>
        <v>390000</v>
      </c>
      <c r="AI528" s="172">
        <f t="shared" si="2381"/>
        <v>390000</v>
      </c>
      <c r="AJ528" s="172">
        <f>SUM(AJ502,AJ504,AJ514,AJ517,AJ526)</f>
        <v>390000</v>
      </c>
      <c r="AK528" s="172">
        <f>SUM(AK502,AK504,AK514,AK517,AK526)</f>
        <v>0</v>
      </c>
      <c r="AL528" s="172">
        <f t="shared" si="2382"/>
        <v>0</v>
      </c>
      <c r="AM528" s="172">
        <f t="shared" si="2383"/>
        <v>0</v>
      </c>
      <c r="AN528" s="172">
        <f>SUM(AN502,AN504,AN514,AN517,AN526)</f>
        <v>0</v>
      </c>
      <c r="AO528" s="172">
        <f>SUM(AO502,AO504,AO514,AO517,AO526)</f>
        <v>0</v>
      </c>
      <c r="AP528" s="172">
        <f t="shared" si="2384"/>
        <v>0</v>
      </c>
      <c r="AQ528" s="172">
        <f>SUM(AQ502,AQ504,AQ514,AQ517,AQ526)</f>
        <v>0</v>
      </c>
      <c r="AR528" s="172">
        <f>SUM(AR502,AR504,AR514,AR517,AR526)</f>
        <v>0</v>
      </c>
      <c r="AS528" s="172">
        <f t="shared" si="2385"/>
        <v>0</v>
      </c>
      <c r="AT528" s="172">
        <f>SUM(AT502,AT504,AT514,AT517,AT526)</f>
        <v>0</v>
      </c>
      <c r="AU528" s="172">
        <f>SUM(AU502,AU504,AU514,AU517,AU526)</f>
        <v>0</v>
      </c>
      <c r="AV528" s="172">
        <f t="shared" si="2296"/>
        <v>0</v>
      </c>
      <c r="AW528" s="172">
        <f t="shared" si="2386"/>
        <v>0</v>
      </c>
      <c r="AX528" s="172">
        <f>SUM(AX502,AX504,AX514,AX517,AX526)</f>
        <v>0</v>
      </c>
      <c r="AY528" s="172">
        <f>SUM(AY502,AY504,AY514,AY517,AY526)</f>
        <v>0</v>
      </c>
      <c r="AZ528" s="172">
        <f t="shared" si="2387"/>
        <v>150000</v>
      </c>
      <c r="BA528" s="172">
        <f t="shared" si="2388"/>
        <v>150000</v>
      </c>
      <c r="BB528" s="172">
        <f>SUM(BB502,BB504,BB514,BB517,BB526)</f>
        <v>150000</v>
      </c>
      <c r="BC528" s="172">
        <f>SUM(BC502,BC504,BC514,BC517,BC526)</f>
        <v>0</v>
      </c>
    </row>
    <row r="529" spans="1:55" s="181" customFormat="1" ht="14.4" thickBot="1">
      <c r="A529" s="68" t="s">
        <v>191</v>
      </c>
      <c r="B529" s="70"/>
      <c r="C529" s="70"/>
      <c r="D529" s="70"/>
      <c r="E529" s="70"/>
      <c r="F529" s="70"/>
      <c r="G529" s="70"/>
      <c r="H529" s="179">
        <f t="shared" si="2169"/>
        <v>-6548000</v>
      </c>
      <c r="I529" s="218">
        <f t="shared" si="2375"/>
        <v>-2958000</v>
      </c>
      <c r="J529" s="180">
        <f>J501-J528</f>
        <v>-2808000</v>
      </c>
      <c r="K529" s="180">
        <f>K501-K528</f>
        <v>0</v>
      </c>
      <c r="L529" s="511">
        <f>L501-L528</f>
        <v>0</v>
      </c>
      <c r="M529" s="511">
        <f>M501-M528</f>
        <v>-150000</v>
      </c>
      <c r="N529" s="180">
        <f t="shared" si="2196"/>
        <v>-1250000</v>
      </c>
      <c r="O529" s="180">
        <f t="shared" si="2197"/>
        <v>-800000</v>
      </c>
      <c r="P529" s="180">
        <f>P501-P528</f>
        <v>-800000</v>
      </c>
      <c r="Q529" s="180">
        <f>Q501-Q528</f>
        <v>0</v>
      </c>
      <c r="R529" s="180">
        <f t="shared" si="2198"/>
        <v>-450000</v>
      </c>
      <c r="S529" s="180">
        <f>S501-S528</f>
        <v>-150000</v>
      </c>
      <c r="T529" s="180">
        <f>T501-T528</f>
        <v>-300000</v>
      </c>
      <c r="U529" s="180">
        <f t="shared" si="2227"/>
        <v>-1800000</v>
      </c>
      <c r="V529" s="180">
        <f t="shared" si="2376"/>
        <v>-450000</v>
      </c>
      <c r="W529" s="180">
        <f>W501-W528</f>
        <v>-450000</v>
      </c>
      <c r="X529" s="180">
        <f>X501-X528</f>
        <v>0</v>
      </c>
      <c r="Y529" s="180">
        <f t="shared" si="2377"/>
        <v>0</v>
      </c>
      <c r="Z529" s="180">
        <f>Z501-Z528</f>
        <v>0</v>
      </c>
      <c r="AA529" s="180">
        <f>AA501-AA528</f>
        <v>0</v>
      </c>
      <c r="AB529" s="180">
        <f t="shared" si="2378"/>
        <v>-750000</v>
      </c>
      <c r="AC529" s="180">
        <f>AC501-AC528</f>
        <v>-750000</v>
      </c>
      <c r="AD529" s="180">
        <f>AD501-AD528</f>
        <v>0</v>
      </c>
      <c r="AE529" s="180">
        <f t="shared" si="2379"/>
        <v>-600000</v>
      </c>
      <c r="AF529" s="180">
        <f>AF501-AF528</f>
        <v>-600000</v>
      </c>
      <c r="AG529" s="180">
        <f>AG501-AG528</f>
        <v>0</v>
      </c>
      <c r="AH529" s="180">
        <f t="shared" si="2380"/>
        <v>-390000</v>
      </c>
      <c r="AI529" s="180">
        <f t="shared" si="2381"/>
        <v>-390000</v>
      </c>
      <c r="AJ529" s="180">
        <f>AJ501-AJ528</f>
        <v>-390000</v>
      </c>
      <c r="AK529" s="180">
        <f>AK501-AK528</f>
        <v>0</v>
      </c>
      <c r="AL529" s="180">
        <f t="shared" si="2382"/>
        <v>0</v>
      </c>
      <c r="AM529" s="180">
        <f t="shared" si="2383"/>
        <v>0</v>
      </c>
      <c r="AN529" s="180">
        <f>AN501-AN528</f>
        <v>0</v>
      </c>
      <c r="AO529" s="180">
        <f>AO501-AO528</f>
        <v>0</v>
      </c>
      <c r="AP529" s="180">
        <f t="shared" si="2384"/>
        <v>0</v>
      </c>
      <c r="AQ529" s="180">
        <f>AQ501-AQ528</f>
        <v>0</v>
      </c>
      <c r="AR529" s="180">
        <f>AR501-AR528</f>
        <v>0</v>
      </c>
      <c r="AS529" s="180">
        <f t="shared" si="2385"/>
        <v>0</v>
      </c>
      <c r="AT529" s="180">
        <f>AT501-AT528</f>
        <v>0</v>
      </c>
      <c r="AU529" s="180">
        <f>AU501-AU528</f>
        <v>0</v>
      </c>
      <c r="AV529" s="180">
        <f t="shared" si="2296"/>
        <v>0</v>
      </c>
      <c r="AW529" s="180">
        <f t="shared" si="2386"/>
        <v>0</v>
      </c>
      <c r="AX529" s="180">
        <f>AX501-AX528</f>
        <v>0</v>
      </c>
      <c r="AY529" s="180">
        <f>AY501-AY528</f>
        <v>0</v>
      </c>
      <c r="AZ529" s="180">
        <f t="shared" si="2387"/>
        <v>-150000</v>
      </c>
      <c r="BA529" s="180">
        <f t="shared" si="2388"/>
        <v>-150000</v>
      </c>
      <c r="BB529" s="180">
        <f>BB501-BB528</f>
        <v>-150000</v>
      </c>
      <c r="BC529" s="180">
        <f>BC501-BC528</f>
        <v>0</v>
      </c>
    </row>
    <row r="530" spans="1:55" s="130" customFormat="1" ht="13.8">
      <c r="A530" s="2" t="s">
        <v>192</v>
      </c>
      <c r="B530" s="29"/>
      <c r="C530" s="23"/>
      <c r="D530" s="17"/>
      <c r="E530" s="23"/>
      <c r="F530" s="17"/>
      <c r="G530" s="23"/>
      <c r="H530" s="182">
        <f t="shared" si="2169"/>
        <v>0</v>
      </c>
      <c r="I530" s="258">
        <f t="shared" si="2375"/>
        <v>0</v>
      </c>
      <c r="J530" s="163"/>
      <c r="K530" s="163"/>
      <c r="L530" s="259"/>
      <c r="M530" s="259"/>
      <c r="N530" s="166">
        <f t="shared" si="2196"/>
        <v>0</v>
      </c>
      <c r="O530" s="677">
        <f t="shared" si="2197"/>
        <v>0</v>
      </c>
      <c r="P530" s="163"/>
      <c r="Q530" s="163"/>
      <c r="R530" s="677">
        <f t="shared" si="2198"/>
        <v>0</v>
      </c>
      <c r="S530" s="163"/>
      <c r="T530" s="163"/>
      <c r="U530" s="163">
        <f t="shared" si="2227"/>
        <v>0</v>
      </c>
      <c r="V530" s="163">
        <f t="shared" si="2376"/>
        <v>0</v>
      </c>
      <c r="W530" s="163"/>
      <c r="X530" s="163"/>
      <c r="Y530" s="163">
        <f t="shared" si="2377"/>
        <v>0</v>
      </c>
      <c r="Z530" s="163"/>
      <c r="AA530" s="163"/>
      <c r="AB530" s="163">
        <f t="shared" si="2378"/>
        <v>0</v>
      </c>
      <c r="AC530" s="163"/>
      <c r="AD530" s="163"/>
      <c r="AE530" s="163">
        <f t="shared" si="2379"/>
        <v>0</v>
      </c>
      <c r="AF530" s="163"/>
      <c r="AG530" s="163"/>
      <c r="AH530" s="163">
        <f t="shared" si="2380"/>
        <v>0</v>
      </c>
      <c r="AI530" s="163">
        <f t="shared" si="2381"/>
        <v>0</v>
      </c>
      <c r="AJ530" s="163"/>
      <c r="AK530" s="163"/>
      <c r="AL530" s="163">
        <f t="shared" si="2382"/>
        <v>0</v>
      </c>
      <c r="AM530" s="163">
        <f t="shared" si="2383"/>
        <v>0</v>
      </c>
      <c r="AN530" s="163"/>
      <c r="AO530" s="163"/>
      <c r="AP530" s="163">
        <f t="shared" si="2384"/>
        <v>0</v>
      </c>
      <c r="AQ530" s="163"/>
      <c r="AR530" s="163"/>
      <c r="AS530" s="163">
        <f t="shared" si="2385"/>
        <v>0</v>
      </c>
      <c r="AT530" s="163"/>
      <c r="AU530" s="163"/>
      <c r="AV530" s="163">
        <f t="shared" si="2296"/>
        <v>0</v>
      </c>
      <c r="AW530" s="163">
        <f t="shared" si="2386"/>
        <v>0</v>
      </c>
      <c r="AX530" s="163"/>
      <c r="AY530" s="163"/>
      <c r="AZ530" s="163">
        <f t="shared" si="2387"/>
        <v>0</v>
      </c>
      <c r="BA530" s="163">
        <f t="shared" si="2388"/>
        <v>0</v>
      </c>
      <c r="BB530" s="163"/>
      <c r="BC530" s="163"/>
    </row>
    <row r="531" spans="1:55" ht="13.8" outlineLevel="1">
      <c r="A531" s="127"/>
      <c r="B531" s="18" t="s">
        <v>522</v>
      </c>
      <c r="C531" s="12" t="s">
        <v>195</v>
      </c>
      <c r="D531" s="14"/>
      <c r="E531" s="134"/>
      <c r="F531" s="14"/>
      <c r="G531" s="134"/>
      <c r="H531" s="164">
        <f t="shared" ref="H531:H594" si="2484">SUM(I531,U531,AH531,AL531,AV531,AZ531,N531)</f>
        <v>0</v>
      </c>
      <c r="I531" s="260">
        <f t="shared" si="2375"/>
        <v>0</v>
      </c>
      <c r="J531" s="168">
        <f>SUM(J532:J533,J537:J544)</f>
        <v>0</v>
      </c>
      <c r="K531" s="168">
        <f>SUM(K532:K533,K537:K544)</f>
        <v>0</v>
      </c>
      <c r="L531" s="263">
        <f>SUM(L532:L533,L537:L544)</f>
        <v>0</v>
      </c>
      <c r="M531" s="263">
        <f>SUM(M532:M533,M537:M544)</f>
        <v>0</v>
      </c>
      <c r="N531" s="166">
        <f t="shared" si="2196"/>
        <v>0</v>
      </c>
      <c r="O531" s="262">
        <f t="shared" si="2197"/>
        <v>0</v>
      </c>
      <c r="P531" s="567">
        <f>SUM(P532:P533,P537:P544)</f>
        <v>0</v>
      </c>
      <c r="Q531" s="567">
        <f>SUM(Q532:Q533,Q537:Q544)</f>
        <v>0</v>
      </c>
      <c r="R531" s="262">
        <f t="shared" si="2198"/>
        <v>0</v>
      </c>
      <c r="S531" s="567">
        <f>SUM(S532:S533,S537:S544)</f>
        <v>0</v>
      </c>
      <c r="T531" s="567">
        <f>SUM(T532:T533,T537:T544)</f>
        <v>0</v>
      </c>
      <c r="U531" s="166">
        <f t="shared" si="2227"/>
        <v>0</v>
      </c>
      <c r="V531" s="262">
        <f t="shared" si="2376"/>
        <v>0</v>
      </c>
      <c r="W531" s="567">
        <f>SUM(W532:W533,W537:W544)</f>
        <v>0</v>
      </c>
      <c r="X531" s="567">
        <f>SUM(X532:X533,X537:X544)</f>
        <v>0</v>
      </c>
      <c r="Y531" s="262">
        <f t="shared" si="2377"/>
        <v>0</v>
      </c>
      <c r="Z531" s="567">
        <f t="shared" ref="Z531:AA531" si="2485">SUM(Z532:Z533,Z537:Z544)</f>
        <v>0</v>
      </c>
      <c r="AA531" s="567">
        <f t="shared" si="2485"/>
        <v>0</v>
      </c>
      <c r="AB531" s="262">
        <f t="shared" si="2378"/>
        <v>0</v>
      </c>
      <c r="AC531" s="567">
        <f t="shared" ref="AC531:AD531" si="2486">SUM(AC532:AC533,AC537:AC544)</f>
        <v>0</v>
      </c>
      <c r="AD531" s="567">
        <f t="shared" si="2486"/>
        <v>0</v>
      </c>
      <c r="AE531" s="262">
        <f t="shared" si="2379"/>
        <v>0</v>
      </c>
      <c r="AF531" s="567">
        <f t="shared" ref="AF531:AG531" si="2487">SUM(AF532:AF533,AF537:AF544)</f>
        <v>0</v>
      </c>
      <c r="AG531" s="567">
        <f t="shared" si="2487"/>
        <v>0</v>
      </c>
      <c r="AH531" s="166">
        <f t="shared" si="2380"/>
        <v>0</v>
      </c>
      <c r="AI531" s="262">
        <f t="shared" si="2381"/>
        <v>0</v>
      </c>
      <c r="AJ531" s="567">
        <f t="shared" ref="AJ531:AK531" si="2488">SUM(AJ532:AJ533,AJ537:AJ544)</f>
        <v>0</v>
      </c>
      <c r="AK531" s="567">
        <f t="shared" si="2488"/>
        <v>0</v>
      </c>
      <c r="AL531" s="166">
        <f t="shared" si="2382"/>
        <v>0</v>
      </c>
      <c r="AM531" s="262">
        <f t="shared" si="2383"/>
        <v>0</v>
      </c>
      <c r="AN531" s="567">
        <f t="shared" ref="AN531" si="2489">SUM(AN532:AN533,AN537:AN544)</f>
        <v>0</v>
      </c>
      <c r="AO531" s="567">
        <f t="shared" ref="AO531" si="2490">SUM(AO532:AO533,AO537:AO544)</f>
        <v>0</v>
      </c>
      <c r="AP531" s="262">
        <f t="shared" si="2384"/>
        <v>0</v>
      </c>
      <c r="AQ531" s="567">
        <f t="shared" ref="AQ531:AR531" si="2491">SUM(AQ532:AQ533,AQ537:AQ544)</f>
        <v>0</v>
      </c>
      <c r="AR531" s="567">
        <f t="shared" si="2491"/>
        <v>0</v>
      </c>
      <c r="AS531" s="262">
        <f t="shared" si="2385"/>
        <v>0</v>
      </c>
      <c r="AT531" s="567">
        <f t="shared" ref="AT531:AU531" si="2492">SUM(AT532:AT533,AT537:AT544)</f>
        <v>0</v>
      </c>
      <c r="AU531" s="567">
        <f t="shared" si="2492"/>
        <v>0</v>
      </c>
      <c r="AV531" s="166">
        <f t="shared" si="2296"/>
        <v>0</v>
      </c>
      <c r="AW531" s="262">
        <f t="shared" si="2386"/>
        <v>0</v>
      </c>
      <c r="AX531" s="567">
        <f t="shared" ref="AX531" si="2493">SUM(AX532:AX533,AX537:AX544)</f>
        <v>0</v>
      </c>
      <c r="AY531" s="567">
        <f t="shared" ref="AY531" si="2494">SUM(AY532:AY533,AY537:AY544)</f>
        <v>0</v>
      </c>
      <c r="AZ531" s="166">
        <f t="shared" si="2387"/>
        <v>0</v>
      </c>
      <c r="BA531" s="262">
        <f t="shared" si="2388"/>
        <v>0</v>
      </c>
      <c r="BB531" s="567">
        <f t="shared" ref="BB531" si="2495">SUM(BB532:BB533,BB537:BB544)</f>
        <v>0</v>
      </c>
      <c r="BC531" s="567">
        <f t="shared" ref="BC531" si="2496">SUM(BC532:BC533,BC537:BC544)</f>
        <v>0</v>
      </c>
    </row>
    <row r="532" spans="1:55" ht="13.8" outlineLevel="2">
      <c r="A532" s="131"/>
      <c r="B532" s="19"/>
      <c r="C532" s="63"/>
      <c r="D532" s="22" t="s">
        <v>563</v>
      </c>
      <c r="E532" s="58" t="s">
        <v>327</v>
      </c>
      <c r="F532" s="22"/>
      <c r="G532" s="30"/>
      <c r="H532" s="164">
        <f t="shared" si="2484"/>
        <v>0</v>
      </c>
      <c r="I532" s="260">
        <f t="shared" si="2375"/>
        <v>0</v>
      </c>
      <c r="J532" s="167">
        <v>0</v>
      </c>
      <c r="K532" s="167">
        <v>0</v>
      </c>
      <c r="L532" s="264">
        <v>0</v>
      </c>
      <c r="M532" s="264">
        <v>0</v>
      </c>
      <c r="N532" s="166">
        <f t="shared" ref="N532:N595" si="2497">SUM(O532,R532)</f>
        <v>0</v>
      </c>
      <c r="O532" s="262">
        <f t="shared" ref="O532:O595" si="2498">SUM(P532:Q532)</f>
        <v>0</v>
      </c>
      <c r="P532" s="167">
        <v>0</v>
      </c>
      <c r="Q532" s="167">
        <v>0</v>
      </c>
      <c r="R532" s="262">
        <f t="shared" ref="R532:R595" si="2499">SUM(S532:T532)</f>
        <v>0</v>
      </c>
      <c r="S532" s="167">
        <v>0</v>
      </c>
      <c r="T532" s="167">
        <v>0</v>
      </c>
      <c r="U532" s="166">
        <f t="shared" si="2227"/>
        <v>0</v>
      </c>
      <c r="V532" s="262">
        <f t="shared" si="2376"/>
        <v>0</v>
      </c>
      <c r="W532" s="167">
        <v>0</v>
      </c>
      <c r="X532" s="167">
        <v>0</v>
      </c>
      <c r="Y532" s="262">
        <f t="shared" si="2377"/>
        <v>0</v>
      </c>
      <c r="Z532" s="167">
        <v>0</v>
      </c>
      <c r="AA532" s="167">
        <v>0</v>
      </c>
      <c r="AB532" s="262">
        <f t="shared" si="2378"/>
        <v>0</v>
      </c>
      <c r="AC532" s="167">
        <v>0</v>
      </c>
      <c r="AD532" s="167">
        <v>0</v>
      </c>
      <c r="AE532" s="262">
        <f t="shared" si="2379"/>
        <v>0</v>
      </c>
      <c r="AF532" s="167">
        <v>0</v>
      </c>
      <c r="AG532" s="167">
        <v>0</v>
      </c>
      <c r="AH532" s="166">
        <f t="shared" si="2380"/>
        <v>0</v>
      </c>
      <c r="AI532" s="262">
        <f t="shared" si="2381"/>
        <v>0</v>
      </c>
      <c r="AJ532" s="167">
        <v>0</v>
      </c>
      <c r="AK532" s="167">
        <v>0</v>
      </c>
      <c r="AL532" s="166">
        <f t="shared" si="2382"/>
        <v>0</v>
      </c>
      <c r="AM532" s="262">
        <f t="shared" si="2383"/>
        <v>0</v>
      </c>
      <c r="AN532" s="167">
        <v>0</v>
      </c>
      <c r="AO532" s="167">
        <v>0</v>
      </c>
      <c r="AP532" s="262">
        <f t="shared" si="2384"/>
        <v>0</v>
      </c>
      <c r="AQ532" s="167">
        <v>0</v>
      </c>
      <c r="AR532" s="167">
        <v>0</v>
      </c>
      <c r="AS532" s="262">
        <f t="shared" si="2385"/>
        <v>0</v>
      </c>
      <c r="AT532" s="167">
        <v>0</v>
      </c>
      <c r="AU532" s="167">
        <v>0</v>
      </c>
      <c r="AV532" s="166">
        <f t="shared" si="2296"/>
        <v>0</v>
      </c>
      <c r="AW532" s="262">
        <f t="shared" si="2386"/>
        <v>0</v>
      </c>
      <c r="AX532" s="167">
        <v>0</v>
      </c>
      <c r="AY532" s="167">
        <v>0</v>
      </c>
      <c r="AZ532" s="166">
        <f t="shared" si="2387"/>
        <v>0</v>
      </c>
      <c r="BA532" s="262">
        <f t="shared" si="2388"/>
        <v>0</v>
      </c>
      <c r="BB532" s="167">
        <v>0</v>
      </c>
      <c r="BC532" s="167">
        <v>0</v>
      </c>
    </row>
    <row r="533" spans="1:55" ht="13.8" outlineLevel="2">
      <c r="A533" s="131"/>
      <c r="B533" s="20"/>
      <c r="D533" s="22" t="s">
        <v>523</v>
      </c>
      <c r="E533" s="58" t="s">
        <v>328</v>
      </c>
      <c r="F533" s="22"/>
      <c r="G533" s="30"/>
      <c r="H533" s="164">
        <f t="shared" si="2484"/>
        <v>0</v>
      </c>
      <c r="I533" s="260">
        <f t="shared" si="2375"/>
        <v>0</v>
      </c>
      <c r="J533" s="169">
        <f>SUM(J534:J536)</f>
        <v>0</v>
      </c>
      <c r="K533" s="169">
        <f>SUM(K534:K536)</f>
        <v>0</v>
      </c>
      <c r="L533" s="504">
        <f>SUM(L534:L536)</f>
        <v>0</v>
      </c>
      <c r="M533" s="504">
        <f>SUM(M534:M536)</f>
        <v>0</v>
      </c>
      <c r="N533" s="166">
        <f t="shared" si="2497"/>
        <v>0</v>
      </c>
      <c r="O533" s="262">
        <f t="shared" si="2498"/>
        <v>0</v>
      </c>
      <c r="P533" s="568">
        <f>SUM(P534:P536)</f>
        <v>0</v>
      </c>
      <c r="Q533" s="568">
        <f>SUM(Q534:Q536)</f>
        <v>0</v>
      </c>
      <c r="R533" s="262">
        <f t="shared" si="2499"/>
        <v>0</v>
      </c>
      <c r="S533" s="568">
        <f>SUM(S534:S536)</f>
        <v>0</v>
      </c>
      <c r="T533" s="568">
        <f>SUM(T534:T536)</f>
        <v>0</v>
      </c>
      <c r="U533" s="166">
        <f t="shared" si="2227"/>
        <v>0</v>
      </c>
      <c r="V533" s="262">
        <f t="shared" si="2376"/>
        <v>0</v>
      </c>
      <c r="W533" s="568">
        <f>SUM(W534:W536)</f>
        <v>0</v>
      </c>
      <c r="X533" s="568">
        <f>SUM(X534:X536)</f>
        <v>0</v>
      </c>
      <c r="Y533" s="262">
        <f t="shared" si="2377"/>
        <v>0</v>
      </c>
      <c r="Z533" s="568">
        <f t="shared" ref="Z533:AA533" si="2500">SUM(Z534:Z536)</f>
        <v>0</v>
      </c>
      <c r="AA533" s="568">
        <f t="shared" si="2500"/>
        <v>0</v>
      </c>
      <c r="AB533" s="262">
        <f t="shared" si="2378"/>
        <v>0</v>
      </c>
      <c r="AC533" s="568">
        <f t="shared" ref="AC533:AD533" si="2501">SUM(AC534:AC536)</f>
        <v>0</v>
      </c>
      <c r="AD533" s="568">
        <f t="shared" si="2501"/>
        <v>0</v>
      </c>
      <c r="AE533" s="262">
        <f t="shared" si="2379"/>
        <v>0</v>
      </c>
      <c r="AF533" s="568">
        <f t="shared" ref="AF533:AG533" si="2502">SUM(AF534:AF536)</f>
        <v>0</v>
      </c>
      <c r="AG533" s="568">
        <f t="shared" si="2502"/>
        <v>0</v>
      </c>
      <c r="AH533" s="166">
        <f t="shared" si="2380"/>
        <v>0</v>
      </c>
      <c r="AI533" s="262">
        <f t="shared" si="2381"/>
        <v>0</v>
      </c>
      <c r="AJ533" s="568">
        <f t="shared" ref="AJ533:AK533" si="2503">SUM(AJ534:AJ536)</f>
        <v>0</v>
      </c>
      <c r="AK533" s="568">
        <f t="shared" si="2503"/>
        <v>0</v>
      </c>
      <c r="AL533" s="166">
        <f t="shared" si="2382"/>
        <v>0</v>
      </c>
      <c r="AM533" s="262">
        <f t="shared" si="2383"/>
        <v>0</v>
      </c>
      <c r="AN533" s="568">
        <f t="shared" ref="AN533" si="2504">SUM(AN534:AN536)</f>
        <v>0</v>
      </c>
      <c r="AO533" s="568">
        <f t="shared" ref="AO533" si="2505">SUM(AO534:AO536)</f>
        <v>0</v>
      </c>
      <c r="AP533" s="262">
        <f t="shared" si="2384"/>
        <v>0</v>
      </c>
      <c r="AQ533" s="568">
        <f t="shared" ref="AQ533:AR533" si="2506">SUM(AQ534:AQ536)</f>
        <v>0</v>
      </c>
      <c r="AR533" s="568">
        <f t="shared" si="2506"/>
        <v>0</v>
      </c>
      <c r="AS533" s="262">
        <f t="shared" si="2385"/>
        <v>0</v>
      </c>
      <c r="AT533" s="568">
        <f t="shared" ref="AT533:AU533" si="2507">SUM(AT534:AT536)</f>
        <v>0</v>
      </c>
      <c r="AU533" s="568">
        <f t="shared" si="2507"/>
        <v>0</v>
      </c>
      <c r="AV533" s="166">
        <f t="shared" si="2296"/>
        <v>0</v>
      </c>
      <c r="AW533" s="262">
        <f t="shared" si="2386"/>
        <v>0</v>
      </c>
      <c r="AX533" s="568">
        <f t="shared" ref="AX533" si="2508">SUM(AX534:AX536)</f>
        <v>0</v>
      </c>
      <c r="AY533" s="568">
        <f t="shared" ref="AY533" si="2509">SUM(AY534:AY536)</f>
        <v>0</v>
      </c>
      <c r="AZ533" s="166">
        <f t="shared" si="2387"/>
        <v>0</v>
      </c>
      <c r="BA533" s="262">
        <f t="shared" si="2388"/>
        <v>0</v>
      </c>
      <c r="BB533" s="568">
        <f t="shared" ref="BB533" si="2510">SUM(BB534:BB536)</f>
        <v>0</v>
      </c>
      <c r="BC533" s="568">
        <f t="shared" ref="BC533" si="2511">SUM(BC534:BC536)</f>
        <v>0</v>
      </c>
    </row>
    <row r="534" spans="1:55" ht="13.8" outlineLevel="3">
      <c r="A534" s="131"/>
      <c r="B534" s="20"/>
      <c r="D534" s="19"/>
      <c r="E534" s="63"/>
      <c r="F534" s="136"/>
      <c r="G534" s="27" t="s">
        <v>815</v>
      </c>
      <c r="H534" s="164">
        <f t="shared" si="2484"/>
        <v>0</v>
      </c>
      <c r="I534" s="260">
        <f t="shared" si="2375"/>
        <v>0</v>
      </c>
      <c r="J534" s="167">
        <v>0</v>
      </c>
      <c r="K534" s="264">
        <v>0</v>
      </c>
      <c r="L534" s="264">
        <v>0</v>
      </c>
      <c r="M534" s="264">
        <v>0</v>
      </c>
      <c r="N534" s="166">
        <f t="shared" si="2497"/>
        <v>0</v>
      </c>
      <c r="O534" s="262">
        <f t="shared" si="2498"/>
        <v>0</v>
      </c>
      <c r="P534" s="167">
        <v>0</v>
      </c>
      <c r="Q534" s="167">
        <v>0</v>
      </c>
      <c r="R534" s="262">
        <f t="shared" si="2499"/>
        <v>0</v>
      </c>
      <c r="S534" s="167">
        <v>0</v>
      </c>
      <c r="T534" s="167">
        <v>0</v>
      </c>
      <c r="U534" s="166">
        <f t="shared" si="2227"/>
        <v>0</v>
      </c>
      <c r="V534" s="262">
        <f t="shared" si="2376"/>
        <v>0</v>
      </c>
      <c r="W534" s="167">
        <v>0</v>
      </c>
      <c r="X534" s="167">
        <v>0</v>
      </c>
      <c r="Y534" s="262">
        <f t="shared" si="2377"/>
        <v>0</v>
      </c>
      <c r="Z534" s="167">
        <v>0</v>
      </c>
      <c r="AA534" s="167">
        <v>0</v>
      </c>
      <c r="AB534" s="262">
        <f t="shared" si="2378"/>
        <v>0</v>
      </c>
      <c r="AC534" s="167">
        <v>0</v>
      </c>
      <c r="AD534" s="167">
        <v>0</v>
      </c>
      <c r="AE534" s="262">
        <f t="shared" si="2379"/>
        <v>0</v>
      </c>
      <c r="AF534" s="167">
        <v>0</v>
      </c>
      <c r="AG534" s="167">
        <v>0</v>
      </c>
      <c r="AH534" s="166">
        <f t="shared" si="2380"/>
        <v>0</v>
      </c>
      <c r="AI534" s="262">
        <f t="shared" si="2381"/>
        <v>0</v>
      </c>
      <c r="AJ534" s="167">
        <v>0</v>
      </c>
      <c r="AK534" s="167">
        <v>0</v>
      </c>
      <c r="AL534" s="166">
        <f t="shared" si="2382"/>
        <v>0</v>
      </c>
      <c r="AM534" s="262">
        <f t="shared" si="2383"/>
        <v>0</v>
      </c>
      <c r="AN534" s="167">
        <v>0</v>
      </c>
      <c r="AO534" s="167">
        <v>0</v>
      </c>
      <c r="AP534" s="262">
        <f t="shared" si="2384"/>
        <v>0</v>
      </c>
      <c r="AQ534" s="167">
        <v>0</v>
      </c>
      <c r="AR534" s="167">
        <v>0</v>
      </c>
      <c r="AS534" s="262">
        <f t="shared" si="2385"/>
        <v>0</v>
      </c>
      <c r="AT534" s="167">
        <v>0</v>
      </c>
      <c r="AU534" s="167">
        <v>0</v>
      </c>
      <c r="AV534" s="166">
        <f t="shared" si="2296"/>
        <v>0</v>
      </c>
      <c r="AW534" s="262">
        <f t="shared" si="2386"/>
        <v>0</v>
      </c>
      <c r="AX534" s="167">
        <v>0</v>
      </c>
      <c r="AY534" s="167">
        <v>0</v>
      </c>
      <c r="AZ534" s="166">
        <f t="shared" si="2387"/>
        <v>0</v>
      </c>
      <c r="BA534" s="262">
        <f t="shared" si="2388"/>
        <v>0</v>
      </c>
      <c r="BB534" s="167">
        <v>0</v>
      </c>
      <c r="BC534" s="167">
        <v>0</v>
      </c>
    </row>
    <row r="535" spans="1:55" ht="13.8" outlineLevel="3">
      <c r="A535" s="131"/>
      <c r="B535" s="20"/>
      <c r="D535" s="19"/>
      <c r="E535" s="63"/>
      <c r="F535" s="136"/>
      <c r="G535" s="27" t="s">
        <v>816</v>
      </c>
      <c r="H535" s="164">
        <f t="shared" si="2484"/>
        <v>0</v>
      </c>
      <c r="I535" s="260">
        <f t="shared" si="2375"/>
        <v>0</v>
      </c>
      <c r="J535" s="167">
        <v>0</v>
      </c>
      <c r="K535" s="264">
        <v>0</v>
      </c>
      <c r="L535" s="264">
        <v>0</v>
      </c>
      <c r="M535" s="264">
        <v>0</v>
      </c>
      <c r="N535" s="166">
        <f t="shared" si="2497"/>
        <v>0</v>
      </c>
      <c r="O535" s="262">
        <f t="shared" si="2498"/>
        <v>0</v>
      </c>
      <c r="P535" s="167">
        <v>0</v>
      </c>
      <c r="Q535" s="167">
        <v>0</v>
      </c>
      <c r="R535" s="262">
        <f t="shared" si="2499"/>
        <v>0</v>
      </c>
      <c r="S535" s="167">
        <v>0</v>
      </c>
      <c r="T535" s="167">
        <v>0</v>
      </c>
      <c r="U535" s="166">
        <f t="shared" si="2227"/>
        <v>0</v>
      </c>
      <c r="V535" s="262">
        <f t="shared" si="2376"/>
        <v>0</v>
      </c>
      <c r="W535" s="167">
        <v>0</v>
      </c>
      <c r="X535" s="167">
        <v>0</v>
      </c>
      <c r="Y535" s="262">
        <f t="shared" si="2377"/>
        <v>0</v>
      </c>
      <c r="Z535" s="167">
        <v>0</v>
      </c>
      <c r="AA535" s="167">
        <v>0</v>
      </c>
      <c r="AB535" s="262">
        <f t="shared" si="2378"/>
        <v>0</v>
      </c>
      <c r="AC535" s="167">
        <v>0</v>
      </c>
      <c r="AD535" s="167">
        <v>0</v>
      </c>
      <c r="AE535" s="262">
        <f t="shared" si="2379"/>
        <v>0</v>
      </c>
      <c r="AF535" s="167">
        <v>0</v>
      </c>
      <c r="AG535" s="167">
        <v>0</v>
      </c>
      <c r="AH535" s="166">
        <f t="shared" si="2380"/>
        <v>0</v>
      </c>
      <c r="AI535" s="262">
        <f t="shared" si="2381"/>
        <v>0</v>
      </c>
      <c r="AJ535" s="167">
        <v>0</v>
      </c>
      <c r="AK535" s="167">
        <v>0</v>
      </c>
      <c r="AL535" s="166">
        <f t="shared" si="2382"/>
        <v>0</v>
      </c>
      <c r="AM535" s="262">
        <f t="shared" si="2383"/>
        <v>0</v>
      </c>
      <c r="AN535" s="167">
        <v>0</v>
      </c>
      <c r="AO535" s="167">
        <v>0</v>
      </c>
      <c r="AP535" s="262">
        <f t="shared" si="2384"/>
        <v>0</v>
      </c>
      <c r="AQ535" s="167">
        <v>0</v>
      </c>
      <c r="AR535" s="167">
        <v>0</v>
      </c>
      <c r="AS535" s="262">
        <f t="shared" si="2385"/>
        <v>0</v>
      </c>
      <c r="AT535" s="167">
        <v>0</v>
      </c>
      <c r="AU535" s="167">
        <v>0</v>
      </c>
      <c r="AV535" s="166">
        <f t="shared" si="2296"/>
        <v>0</v>
      </c>
      <c r="AW535" s="262">
        <f t="shared" si="2386"/>
        <v>0</v>
      </c>
      <c r="AX535" s="167">
        <v>0</v>
      </c>
      <c r="AY535" s="167">
        <v>0</v>
      </c>
      <c r="AZ535" s="166">
        <f t="shared" si="2387"/>
        <v>0</v>
      </c>
      <c r="BA535" s="262">
        <f t="shared" si="2388"/>
        <v>0</v>
      </c>
      <c r="BB535" s="167">
        <v>0</v>
      </c>
      <c r="BC535" s="167">
        <v>0</v>
      </c>
    </row>
    <row r="536" spans="1:55" ht="13.8" outlineLevel="3">
      <c r="A536" s="131"/>
      <c r="B536" s="20"/>
      <c r="D536" s="19"/>
      <c r="E536" s="63"/>
      <c r="F536" s="136"/>
      <c r="G536" s="27" t="s">
        <v>817</v>
      </c>
      <c r="H536" s="164">
        <f t="shared" si="2484"/>
        <v>0</v>
      </c>
      <c r="I536" s="260">
        <f t="shared" si="2375"/>
        <v>0</v>
      </c>
      <c r="J536" s="167">
        <v>0</v>
      </c>
      <c r="K536" s="264">
        <v>0</v>
      </c>
      <c r="L536" s="264">
        <v>0</v>
      </c>
      <c r="M536" s="264">
        <v>0</v>
      </c>
      <c r="N536" s="166">
        <f t="shared" si="2497"/>
        <v>0</v>
      </c>
      <c r="O536" s="262">
        <f t="shared" si="2498"/>
        <v>0</v>
      </c>
      <c r="P536" s="167">
        <v>0</v>
      </c>
      <c r="Q536" s="167">
        <v>0</v>
      </c>
      <c r="R536" s="262">
        <f t="shared" si="2499"/>
        <v>0</v>
      </c>
      <c r="S536" s="167">
        <v>0</v>
      </c>
      <c r="T536" s="167">
        <v>0</v>
      </c>
      <c r="U536" s="166">
        <f t="shared" si="2227"/>
        <v>0</v>
      </c>
      <c r="V536" s="262">
        <f t="shared" si="2376"/>
        <v>0</v>
      </c>
      <c r="W536" s="167">
        <v>0</v>
      </c>
      <c r="X536" s="167">
        <v>0</v>
      </c>
      <c r="Y536" s="262">
        <f t="shared" si="2377"/>
        <v>0</v>
      </c>
      <c r="Z536" s="167">
        <v>0</v>
      </c>
      <c r="AA536" s="167">
        <v>0</v>
      </c>
      <c r="AB536" s="262">
        <f t="shared" si="2378"/>
        <v>0</v>
      </c>
      <c r="AC536" s="167">
        <v>0</v>
      </c>
      <c r="AD536" s="167">
        <v>0</v>
      </c>
      <c r="AE536" s="262">
        <f t="shared" si="2379"/>
        <v>0</v>
      </c>
      <c r="AF536" s="167">
        <v>0</v>
      </c>
      <c r="AG536" s="167">
        <v>0</v>
      </c>
      <c r="AH536" s="166">
        <f t="shared" si="2380"/>
        <v>0</v>
      </c>
      <c r="AI536" s="262">
        <f t="shared" si="2381"/>
        <v>0</v>
      </c>
      <c r="AJ536" s="167">
        <v>0</v>
      </c>
      <c r="AK536" s="167">
        <v>0</v>
      </c>
      <c r="AL536" s="166">
        <f t="shared" si="2382"/>
        <v>0</v>
      </c>
      <c r="AM536" s="262">
        <f t="shared" si="2383"/>
        <v>0</v>
      </c>
      <c r="AN536" s="167">
        <v>0</v>
      </c>
      <c r="AO536" s="167">
        <v>0</v>
      </c>
      <c r="AP536" s="262">
        <f t="shared" si="2384"/>
        <v>0</v>
      </c>
      <c r="AQ536" s="167">
        <v>0</v>
      </c>
      <c r="AR536" s="167">
        <v>0</v>
      </c>
      <c r="AS536" s="262">
        <f t="shared" si="2385"/>
        <v>0</v>
      </c>
      <c r="AT536" s="167">
        <v>0</v>
      </c>
      <c r="AU536" s="167">
        <v>0</v>
      </c>
      <c r="AV536" s="166">
        <f t="shared" si="2296"/>
        <v>0</v>
      </c>
      <c r="AW536" s="262">
        <f t="shared" si="2386"/>
        <v>0</v>
      </c>
      <c r="AX536" s="167">
        <v>0</v>
      </c>
      <c r="AY536" s="167">
        <v>0</v>
      </c>
      <c r="AZ536" s="166">
        <f t="shared" si="2387"/>
        <v>0</v>
      </c>
      <c r="BA536" s="262">
        <f t="shared" si="2388"/>
        <v>0</v>
      </c>
      <c r="BB536" s="167">
        <v>0</v>
      </c>
      <c r="BC536" s="167">
        <v>0</v>
      </c>
    </row>
    <row r="537" spans="1:55" ht="13.8" outlineLevel="2">
      <c r="A537" s="131"/>
      <c r="B537" s="20"/>
      <c r="D537" s="22" t="s">
        <v>818</v>
      </c>
      <c r="E537" s="30" t="s">
        <v>819</v>
      </c>
      <c r="F537" s="22"/>
      <c r="G537" s="30"/>
      <c r="H537" s="164">
        <f t="shared" si="2484"/>
        <v>0</v>
      </c>
      <c r="I537" s="260">
        <f t="shared" si="2375"/>
        <v>0</v>
      </c>
      <c r="J537" s="167"/>
      <c r="K537" s="167">
        <v>0</v>
      </c>
      <c r="L537" s="264">
        <v>0</v>
      </c>
      <c r="M537" s="264">
        <v>0</v>
      </c>
      <c r="N537" s="166">
        <f t="shared" si="2497"/>
        <v>0</v>
      </c>
      <c r="O537" s="262">
        <f t="shared" si="2498"/>
        <v>0</v>
      </c>
      <c r="P537" s="167">
        <v>0</v>
      </c>
      <c r="Q537" s="167">
        <v>0</v>
      </c>
      <c r="R537" s="262">
        <f t="shared" si="2499"/>
        <v>0</v>
      </c>
      <c r="S537" s="167">
        <v>0</v>
      </c>
      <c r="T537" s="167">
        <v>0</v>
      </c>
      <c r="U537" s="166">
        <f t="shared" si="2227"/>
        <v>0</v>
      </c>
      <c r="V537" s="262">
        <f t="shared" si="2376"/>
        <v>0</v>
      </c>
      <c r="W537" s="167">
        <v>0</v>
      </c>
      <c r="X537" s="167">
        <v>0</v>
      </c>
      <c r="Y537" s="262">
        <f t="shared" si="2377"/>
        <v>0</v>
      </c>
      <c r="Z537" s="167">
        <v>0</v>
      </c>
      <c r="AA537" s="167">
        <v>0</v>
      </c>
      <c r="AB537" s="262">
        <f t="shared" si="2378"/>
        <v>0</v>
      </c>
      <c r="AC537" s="167">
        <v>0</v>
      </c>
      <c r="AD537" s="167">
        <v>0</v>
      </c>
      <c r="AE537" s="262">
        <f t="shared" si="2379"/>
        <v>0</v>
      </c>
      <c r="AF537" s="167">
        <v>0</v>
      </c>
      <c r="AG537" s="167">
        <v>0</v>
      </c>
      <c r="AH537" s="166">
        <f t="shared" si="2380"/>
        <v>0</v>
      </c>
      <c r="AI537" s="262">
        <f t="shared" si="2381"/>
        <v>0</v>
      </c>
      <c r="AJ537" s="167">
        <v>0</v>
      </c>
      <c r="AK537" s="167">
        <v>0</v>
      </c>
      <c r="AL537" s="166">
        <f t="shared" si="2382"/>
        <v>0</v>
      </c>
      <c r="AM537" s="262">
        <f t="shared" si="2383"/>
        <v>0</v>
      </c>
      <c r="AN537" s="167">
        <v>0</v>
      </c>
      <c r="AO537" s="167">
        <v>0</v>
      </c>
      <c r="AP537" s="262">
        <f t="shared" si="2384"/>
        <v>0</v>
      </c>
      <c r="AQ537" s="167">
        <v>0</v>
      </c>
      <c r="AR537" s="167">
        <v>0</v>
      </c>
      <c r="AS537" s="262">
        <f t="shared" si="2385"/>
        <v>0</v>
      </c>
      <c r="AT537" s="167">
        <v>0</v>
      </c>
      <c r="AU537" s="167">
        <v>0</v>
      </c>
      <c r="AV537" s="166">
        <f t="shared" si="2296"/>
        <v>0</v>
      </c>
      <c r="AW537" s="262">
        <f t="shared" si="2386"/>
        <v>0</v>
      </c>
      <c r="AX537" s="167">
        <v>0</v>
      </c>
      <c r="AY537" s="167">
        <v>0</v>
      </c>
      <c r="AZ537" s="166">
        <f t="shared" si="2387"/>
        <v>0</v>
      </c>
      <c r="BA537" s="262">
        <f t="shared" si="2388"/>
        <v>0</v>
      </c>
      <c r="BB537" s="167">
        <v>0</v>
      </c>
      <c r="BC537" s="167">
        <v>0</v>
      </c>
    </row>
    <row r="538" spans="1:55" ht="13.8" outlineLevel="2">
      <c r="A538" s="131"/>
      <c r="B538" s="20"/>
      <c r="D538" s="22" t="s">
        <v>524</v>
      </c>
      <c r="E538" s="30" t="s">
        <v>341</v>
      </c>
      <c r="F538" s="22"/>
      <c r="G538" s="30"/>
      <c r="H538" s="164">
        <f t="shared" si="2484"/>
        <v>0</v>
      </c>
      <c r="I538" s="260">
        <f t="shared" si="2375"/>
        <v>0</v>
      </c>
      <c r="J538" s="167"/>
      <c r="K538" s="167">
        <v>0</v>
      </c>
      <c r="L538" s="264">
        <v>0</v>
      </c>
      <c r="M538" s="264">
        <v>0</v>
      </c>
      <c r="N538" s="166">
        <f t="shared" si="2497"/>
        <v>0</v>
      </c>
      <c r="O538" s="262">
        <f t="shared" si="2498"/>
        <v>0</v>
      </c>
      <c r="P538" s="167">
        <v>0</v>
      </c>
      <c r="Q538" s="167">
        <v>0</v>
      </c>
      <c r="R538" s="262">
        <f t="shared" si="2499"/>
        <v>0</v>
      </c>
      <c r="S538" s="167">
        <v>0</v>
      </c>
      <c r="T538" s="167">
        <v>0</v>
      </c>
      <c r="U538" s="166">
        <f t="shared" si="2227"/>
        <v>0</v>
      </c>
      <c r="V538" s="262">
        <f t="shared" si="2376"/>
        <v>0</v>
      </c>
      <c r="W538" s="167">
        <v>0</v>
      </c>
      <c r="X538" s="167">
        <v>0</v>
      </c>
      <c r="Y538" s="262">
        <f t="shared" si="2377"/>
        <v>0</v>
      </c>
      <c r="Z538" s="167">
        <v>0</v>
      </c>
      <c r="AA538" s="167">
        <v>0</v>
      </c>
      <c r="AB538" s="262">
        <f t="shared" si="2378"/>
        <v>0</v>
      </c>
      <c r="AC538" s="167">
        <v>0</v>
      </c>
      <c r="AD538" s="167">
        <v>0</v>
      </c>
      <c r="AE538" s="262">
        <f t="shared" si="2379"/>
        <v>0</v>
      </c>
      <c r="AF538" s="167">
        <v>0</v>
      </c>
      <c r="AG538" s="167">
        <v>0</v>
      </c>
      <c r="AH538" s="166">
        <f t="shared" si="2380"/>
        <v>0</v>
      </c>
      <c r="AI538" s="262">
        <f t="shared" si="2381"/>
        <v>0</v>
      </c>
      <c r="AJ538" s="167">
        <v>0</v>
      </c>
      <c r="AK538" s="167">
        <v>0</v>
      </c>
      <c r="AL538" s="166">
        <f t="shared" si="2382"/>
        <v>0</v>
      </c>
      <c r="AM538" s="262">
        <f t="shared" si="2383"/>
        <v>0</v>
      </c>
      <c r="AN538" s="167">
        <v>0</v>
      </c>
      <c r="AO538" s="167">
        <v>0</v>
      </c>
      <c r="AP538" s="262">
        <f t="shared" si="2384"/>
        <v>0</v>
      </c>
      <c r="AQ538" s="167">
        <v>0</v>
      </c>
      <c r="AR538" s="167">
        <v>0</v>
      </c>
      <c r="AS538" s="262">
        <f t="shared" si="2385"/>
        <v>0</v>
      </c>
      <c r="AT538" s="167">
        <v>0</v>
      </c>
      <c r="AU538" s="167">
        <v>0</v>
      </c>
      <c r="AV538" s="166">
        <f t="shared" si="2296"/>
        <v>0</v>
      </c>
      <c r="AW538" s="262">
        <f t="shared" si="2386"/>
        <v>0</v>
      </c>
      <c r="AX538" s="167">
        <v>0</v>
      </c>
      <c r="AY538" s="167">
        <v>0</v>
      </c>
      <c r="AZ538" s="166">
        <f t="shared" si="2387"/>
        <v>0</v>
      </c>
      <c r="BA538" s="262">
        <f t="shared" si="2388"/>
        <v>0</v>
      </c>
      <c r="BB538" s="167">
        <v>0</v>
      </c>
      <c r="BC538" s="167">
        <v>0</v>
      </c>
    </row>
    <row r="539" spans="1:55" ht="13.8" outlineLevel="2">
      <c r="A539" s="131"/>
      <c r="B539" s="20"/>
      <c r="D539" s="22" t="s">
        <v>525</v>
      </c>
      <c r="E539" s="30" t="s">
        <v>342</v>
      </c>
      <c r="F539" s="22"/>
      <c r="G539" s="30"/>
      <c r="H539" s="164">
        <f t="shared" si="2484"/>
        <v>0</v>
      </c>
      <c r="I539" s="260">
        <f t="shared" si="2375"/>
        <v>0</v>
      </c>
      <c r="J539" s="167"/>
      <c r="K539" s="167">
        <v>0</v>
      </c>
      <c r="L539" s="264">
        <v>0</v>
      </c>
      <c r="M539" s="264">
        <v>0</v>
      </c>
      <c r="N539" s="166">
        <f t="shared" si="2497"/>
        <v>0</v>
      </c>
      <c r="O539" s="262">
        <f t="shared" si="2498"/>
        <v>0</v>
      </c>
      <c r="P539" s="167">
        <v>0</v>
      </c>
      <c r="Q539" s="167">
        <v>0</v>
      </c>
      <c r="R539" s="262">
        <f t="shared" si="2499"/>
        <v>0</v>
      </c>
      <c r="S539" s="167">
        <v>0</v>
      </c>
      <c r="T539" s="167">
        <v>0</v>
      </c>
      <c r="U539" s="166">
        <f t="shared" si="2227"/>
        <v>0</v>
      </c>
      <c r="V539" s="262">
        <f t="shared" si="2376"/>
        <v>0</v>
      </c>
      <c r="W539" s="167">
        <v>0</v>
      </c>
      <c r="X539" s="167">
        <v>0</v>
      </c>
      <c r="Y539" s="262">
        <f t="shared" si="2377"/>
        <v>0</v>
      </c>
      <c r="Z539" s="167">
        <v>0</v>
      </c>
      <c r="AA539" s="167">
        <v>0</v>
      </c>
      <c r="AB539" s="262">
        <f t="shared" si="2378"/>
        <v>0</v>
      </c>
      <c r="AC539" s="167">
        <v>0</v>
      </c>
      <c r="AD539" s="167">
        <v>0</v>
      </c>
      <c r="AE539" s="262">
        <f t="shared" si="2379"/>
        <v>0</v>
      </c>
      <c r="AF539" s="167">
        <v>0</v>
      </c>
      <c r="AG539" s="167">
        <v>0</v>
      </c>
      <c r="AH539" s="166">
        <f t="shared" si="2380"/>
        <v>0</v>
      </c>
      <c r="AI539" s="262">
        <f t="shared" si="2381"/>
        <v>0</v>
      </c>
      <c r="AJ539" s="167">
        <v>0</v>
      </c>
      <c r="AK539" s="167">
        <v>0</v>
      </c>
      <c r="AL539" s="166">
        <f t="shared" si="2382"/>
        <v>0</v>
      </c>
      <c r="AM539" s="262">
        <f t="shared" si="2383"/>
        <v>0</v>
      </c>
      <c r="AN539" s="167">
        <v>0</v>
      </c>
      <c r="AO539" s="167">
        <v>0</v>
      </c>
      <c r="AP539" s="262">
        <f t="shared" si="2384"/>
        <v>0</v>
      </c>
      <c r="AQ539" s="167">
        <v>0</v>
      </c>
      <c r="AR539" s="167">
        <v>0</v>
      </c>
      <c r="AS539" s="262">
        <f t="shared" si="2385"/>
        <v>0</v>
      </c>
      <c r="AT539" s="167">
        <v>0</v>
      </c>
      <c r="AU539" s="167">
        <v>0</v>
      </c>
      <c r="AV539" s="166">
        <f t="shared" si="2296"/>
        <v>0</v>
      </c>
      <c r="AW539" s="262">
        <f t="shared" si="2386"/>
        <v>0</v>
      </c>
      <c r="AX539" s="167">
        <v>0</v>
      </c>
      <c r="AY539" s="167">
        <v>0</v>
      </c>
      <c r="AZ539" s="166">
        <f t="shared" si="2387"/>
        <v>0</v>
      </c>
      <c r="BA539" s="262">
        <f t="shared" si="2388"/>
        <v>0</v>
      </c>
      <c r="BB539" s="167">
        <v>0</v>
      </c>
      <c r="BC539" s="167">
        <v>0</v>
      </c>
    </row>
    <row r="540" spans="1:55" ht="13.8" outlineLevel="2">
      <c r="A540" s="131"/>
      <c r="B540" s="20"/>
      <c r="D540" s="22" t="s">
        <v>526</v>
      </c>
      <c r="E540" s="30" t="s">
        <v>326</v>
      </c>
      <c r="F540" s="22"/>
      <c r="G540" s="30"/>
      <c r="H540" s="164">
        <f t="shared" si="2484"/>
        <v>0</v>
      </c>
      <c r="I540" s="260">
        <f t="shared" si="2375"/>
        <v>0</v>
      </c>
      <c r="J540" s="167"/>
      <c r="K540" s="167"/>
      <c r="L540" s="264"/>
      <c r="M540" s="264"/>
      <c r="N540" s="166">
        <f t="shared" si="2497"/>
        <v>0</v>
      </c>
      <c r="O540" s="262">
        <f t="shared" si="2498"/>
        <v>0</v>
      </c>
      <c r="P540" s="167"/>
      <c r="Q540" s="167"/>
      <c r="R540" s="262">
        <f t="shared" si="2499"/>
        <v>0</v>
      </c>
      <c r="S540" s="167"/>
      <c r="T540" s="167"/>
      <c r="U540" s="166">
        <f t="shared" si="2227"/>
        <v>0</v>
      </c>
      <c r="V540" s="262">
        <f t="shared" si="2376"/>
        <v>0</v>
      </c>
      <c r="W540" s="167"/>
      <c r="X540" s="167"/>
      <c r="Y540" s="262">
        <f t="shared" si="2377"/>
        <v>0</v>
      </c>
      <c r="Z540" s="167"/>
      <c r="AA540" s="167"/>
      <c r="AB540" s="262">
        <f t="shared" si="2378"/>
        <v>0</v>
      </c>
      <c r="AC540" s="167"/>
      <c r="AD540" s="167"/>
      <c r="AE540" s="262">
        <f t="shared" si="2379"/>
        <v>0</v>
      </c>
      <c r="AF540" s="167"/>
      <c r="AG540" s="167"/>
      <c r="AH540" s="166">
        <f t="shared" si="2380"/>
        <v>0</v>
      </c>
      <c r="AI540" s="262">
        <f t="shared" si="2381"/>
        <v>0</v>
      </c>
      <c r="AJ540" s="167"/>
      <c r="AK540" s="167"/>
      <c r="AL540" s="166">
        <f t="shared" si="2382"/>
        <v>0</v>
      </c>
      <c r="AM540" s="262">
        <f t="shared" si="2383"/>
        <v>0</v>
      </c>
      <c r="AN540" s="167"/>
      <c r="AO540" s="167"/>
      <c r="AP540" s="262">
        <f t="shared" si="2384"/>
        <v>0</v>
      </c>
      <c r="AQ540" s="167"/>
      <c r="AR540" s="167"/>
      <c r="AS540" s="262">
        <f t="shared" si="2385"/>
        <v>0</v>
      </c>
      <c r="AT540" s="167"/>
      <c r="AU540" s="167"/>
      <c r="AV540" s="166">
        <f t="shared" si="2296"/>
        <v>0</v>
      </c>
      <c r="AW540" s="262">
        <f t="shared" si="2386"/>
        <v>0</v>
      </c>
      <c r="AX540" s="167"/>
      <c r="AY540" s="167"/>
      <c r="AZ540" s="166">
        <f t="shared" si="2387"/>
        <v>0</v>
      </c>
      <c r="BA540" s="262">
        <f t="shared" si="2388"/>
        <v>0</v>
      </c>
      <c r="BB540" s="167"/>
      <c r="BC540" s="167"/>
    </row>
    <row r="541" spans="1:55" ht="13.8" outlineLevel="2">
      <c r="A541" s="131"/>
      <c r="B541" s="20"/>
      <c r="D541" s="22" t="s">
        <v>527</v>
      </c>
      <c r="E541" s="30" t="s">
        <v>343</v>
      </c>
      <c r="F541" s="22"/>
      <c r="G541" s="30"/>
      <c r="H541" s="164">
        <f t="shared" si="2484"/>
        <v>0</v>
      </c>
      <c r="I541" s="260">
        <f t="shared" si="2375"/>
        <v>0</v>
      </c>
      <c r="J541" s="167"/>
      <c r="K541" s="167"/>
      <c r="L541" s="264"/>
      <c r="M541" s="264"/>
      <c r="N541" s="166">
        <f t="shared" si="2497"/>
        <v>0</v>
      </c>
      <c r="O541" s="262">
        <f t="shared" si="2498"/>
        <v>0</v>
      </c>
      <c r="P541" s="167"/>
      <c r="Q541" s="167"/>
      <c r="R541" s="262">
        <f t="shared" si="2499"/>
        <v>0</v>
      </c>
      <c r="S541" s="167"/>
      <c r="T541" s="167"/>
      <c r="U541" s="166">
        <f t="shared" ref="U541:U604" si="2512">SUM(V541,Y541,AB541,AE541)</f>
        <v>0</v>
      </c>
      <c r="V541" s="262">
        <f t="shared" si="2376"/>
        <v>0</v>
      </c>
      <c r="W541" s="167"/>
      <c r="X541" s="167"/>
      <c r="Y541" s="262">
        <f t="shared" si="2377"/>
        <v>0</v>
      </c>
      <c r="Z541" s="167"/>
      <c r="AA541" s="167"/>
      <c r="AB541" s="262">
        <f t="shared" si="2378"/>
        <v>0</v>
      </c>
      <c r="AC541" s="167"/>
      <c r="AD541" s="167"/>
      <c r="AE541" s="262">
        <f t="shared" si="2379"/>
        <v>0</v>
      </c>
      <c r="AF541" s="167"/>
      <c r="AG541" s="167"/>
      <c r="AH541" s="166">
        <f t="shared" si="2380"/>
        <v>0</v>
      </c>
      <c r="AI541" s="262">
        <f t="shared" si="2381"/>
        <v>0</v>
      </c>
      <c r="AJ541" s="167"/>
      <c r="AK541" s="167"/>
      <c r="AL541" s="166">
        <f t="shared" si="2382"/>
        <v>0</v>
      </c>
      <c r="AM541" s="262">
        <f t="shared" si="2383"/>
        <v>0</v>
      </c>
      <c r="AN541" s="167"/>
      <c r="AO541" s="167"/>
      <c r="AP541" s="262">
        <f t="shared" si="2384"/>
        <v>0</v>
      </c>
      <c r="AQ541" s="167"/>
      <c r="AR541" s="167"/>
      <c r="AS541" s="262">
        <f t="shared" si="2385"/>
        <v>0</v>
      </c>
      <c r="AT541" s="167"/>
      <c r="AU541" s="167"/>
      <c r="AV541" s="166">
        <f t="shared" si="2296"/>
        <v>0</v>
      </c>
      <c r="AW541" s="262">
        <f t="shared" si="2386"/>
        <v>0</v>
      </c>
      <c r="AX541" s="167"/>
      <c r="AY541" s="167"/>
      <c r="AZ541" s="166">
        <f t="shared" si="2387"/>
        <v>0</v>
      </c>
      <c r="BA541" s="262">
        <f t="shared" si="2388"/>
        <v>0</v>
      </c>
      <c r="BB541" s="167"/>
      <c r="BC541" s="167"/>
    </row>
    <row r="542" spans="1:55" ht="13.8" outlineLevel="2">
      <c r="A542" s="131"/>
      <c r="B542" s="20"/>
      <c r="D542" s="22" t="s">
        <v>528</v>
      </c>
      <c r="E542" s="30" t="s">
        <v>350</v>
      </c>
      <c r="F542" s="22"/>
      <c r="G542" s="30"/>
      <c r="H542" s="164">
        <f t="shared" si="2484"/>
        <v>0</v>
      </c>
      <c r="I542" s="260">
        <f t="shared" si="2375"/>
        <v>0</v>
      </c>
      <c r="J542" s="167"/>
      <c r="K542" s="167"/>
      <c r="L542" s="264"/>
      <c r="M542" s="264"/>
      <c r="N542" s="166">
        <f t="shared" si="2497"/>
        <v>0</v>
      </c>
      <c r="O542" s="262">
        <f t="shared" si="2498"/>
        <v>0</v>
      </c>
      <c r="P542" s="167"/>
      <c r="Q542" s="167"/>
      <c r="R542" s="262">
        <f t="shared" si="2499"/>
        <v>0</v>
      </c>
      <c r="S542" s="167"/>
      <c r="T542" s="167"/>
      <c r="U542" s="166">
        <f t="shared" si="2512"/>
        <v>0</v>
      </c>
      <c r="V542" s="262">
        <f t="shared" si="2376"/>
        <v>0</v>
      </c>
      <c r="W542" s="167"/>
      <c r="X542" s="167"/>
      <c r="Y542" s="262">
        <f t="shared" si="2377"/>
        <v>0</v>
      </c>
      <c r="Z542" s="167"/>
      <c r="AA542" s="167"/>
      <c r="AB542" s="262">
        <f t="shared" si="2378"/>
        <v>0</v>
      </c>
      <c r="AC542" s="167"/>
      <c r="AD542" s="167"/>
      <c r="AE542" s="262">
        <f t="shared" si="2379"/>
        <v>0</v>
      </c>
      <c r="AF542" s="167"/>
      <c r="AG542" s="167"/>
      <c r="AH542" s="166">
        <f t="shared" si="2380"/>
        <v>0</v>
      </c>
      <c r="AI542" s="262">
        <f t="shared" si="2381"/>
        <v>0</v>
      </c>
      <c r="AJ542" s="167"/>
      <c r="AK542" s="167"/>
      <c r="AL542" s="166">
        <f t="shared" si="2382"/>
        <v>0</v>
      </c>
      <c r="AM542" s="262">
        <f t="shared" si="2383"/>
        <v>0</v>
      </c>
      <c r="AN542" s="167"/>
      <c r="AO542" s="167"/>
      <c r="AP542" s="262">
        <f t="shared" si="2384"/>
        <v>0</v>
      </c>
      <c r="AQ542" s="167"/>
      <c r="AR542" s="167"/>
      <c r="AS542" s="262">
        <f t="shared" si="2385"/>
        <v>0</v>
      </c>
      <c r="AT542" s="167"/>
      <c r="AU542" s="167"/>
      <c r="AV542" s="166">
        <f t="shared" si="2296"/>
        <v>0</v>
      </c>
      <c r="AW542" s="262">
        <f t="shared" si="2386"/>
        <v>0</v>
      </c>
      <c r="AX542" s="167"/>
      <c r="AY542" s="167"/>
      <c r="AZ542" s="166">
        <f t="shared" si="2387"/>
        <v>0</v>
      </c>
      <c r="BA542" s="262">
        <f t="shared" si="2388"/>
        <v>0</v>
      </c>
      <c r="BB542" s="167"/>
      <c r="BC542" s="167"/>
    </row>
    <row r="543" spans="1:55" ht="13.8" outlineLevel="2">
      <c r="A543" s="131"/>
      <c r="B543" s="20"/>
      <c r="D543" s="22" t="s">
        <v>529</v>
      </c>
      <c r="E543" s="30" t="s">
        <v>340</v>
      </c>
      <c r="F543" s="22"/>
      <c r="G543" s="30"/>
      <c r="H543" s="164">
        <f t="shared" si="2484"/>
        <v>0</v>
      </c>
      <c r="I543" s="260">
        <f t="shared" si="2375"/>
        <v>0</v>
      </c>
      <c r="J543" s="167">
        <v>0</v>
      </c>
      <c r="K543" s="167">
        <v>0</v>
      </c>
      <c r="L543" s="264">
        <v>0</v>
      </c>
      <c r="M543" s="264">
        <v>0</v>
      </c>
      <c r="N543" s="166">
        <f t="shared" si="2497"/>
        <v>0</v>
      </c>
      <c r="O543" s="262">
        <f t="shared" si="2498"/>
        <v>0</v>
      </c>
      <c r="P543" s="167">
        <v>0</v>
      </c>
      <c r="Q543" s="167">
        <v>0</v>
      </c>
      <c r="R543" s="262">
        <f t="shared" si="2499"/>
        <v>0</v>
      </c>
      <c r="S543" s="167">
        <v>0</v>
      </c>
      <c r="T543" s="167">
        <v>0</v>
      </c>
      <c r="U543" s="166">
        <f t="shared" si="2512"/>
        <v>0</v>
      </c>
      <c r="V543" s="262">
        <f t="shared" si="2376"/>
        <v>0</v>
      </c>
      <c r="W543" s="167">
        <v>0</v>
      </c>
      <c r="X543" s="167">
        <v>0</v>
      </c>
      <c r="Y543" s="262">
        <f t="shared" si="2377"/>
        <v>0</v>
      </c>
      <c r="Z543" s="167">
        <v>0</v>
      </c>
      <c r="AA543" s="167">
        <v>0</v>
      </c>
      <c r="AB543" s="262">
        <f t="shared" si="2378"/>
        <v>0</v>
      </c>
      <c r="AC543" s="167">
        <v>0</v>
      </c>
      <c r="AD543" s="167">
        <v>0</v>
      </c>
      <c r="AE543" s="262">
        <f t="shared" si="2379"/>
        <v>0</v>
      </c>
      <c r="AF543" s="167">
        <v>0</v>
      </c>
      <c r="AG543" s="167">
        <v>0</v>
      </c>
      <c r="AH543" s="166">
        <f t="shared" si="2380"/>
        <v>0</v>
      </c>
      <c r="AI543" s="262">
        <f t="shared" si="2381"/>
        <v>0</v>
      </c>
      <c r="AJ543" s="167">
        <v>0</v>
      </c>
      <c r="AK543" s="167">
        <v>0</v>
      </c>
      <c r="AL543" s="166">
        <f t="shared" si="2382"/>
        <v>0</v>
      </c>
      <c r="AM543" s="262">
        <f t="shared" si="2383"/>
        <v>0</v>
      </c>
      <c r="AN543" s="167">
        <v>0</v>
      </c>
      <c r="AO543" s="167">
        <v>0</v>
      </c>
      <c r="AP543" s="262">
        <f t="shared" si="2384"/>
        <v>0</v>
      </c>
      <c r="AQ543" s="167">
        <v>0</v>
      </c>
      <c r="AR543" s="167">
        <v>0</v>
      </c>
      <c r="AS543" s="262">
        <f t="shared" si="2385"/>
        <v>0</v>
      </c>
      <c r="AT543" s="167">
        <v>0</v>
      </c>
      <c r="AU543" s="167">
        <v>0</v>
      </c>
      <c r="AV543" s="166">
        <f t="shared" si="2296"/>
        <v>0</v>
      </c>
      <c r="AW543" s="262">
        <f t="shared" si="2386"/>
        <v>0</v>
      </c>
      <c r="AX543" s="167">
        <v>0</v>
      </c>
      <c r="AY543" s="167">
        <v>0</v>
      </c>
      <c r="AZ543" s="166">
        <f t="shared" si="2387"/>
        <v>0</v>
      </c>
      <c r="BA543" s="262">
        <f t="shared" si="2388"/>
        <v>0</v>
      </c>
      <c r="BB543" s="167">
        <v>0</v>
      </c>
      <c r="BC543" s="167">
        <v>0</v>
      </c>
    </row>
    <row r="544" spans="1:55" ht="13.8" outlineLevel="2">
      <c r="A544" s="131"/>
      <c r="B544" s="19"/>
      <c r="C544" s="63"/>
      <c r="D544" s="22" t="s">
        <v>530</v>
      </c>
      <c r="E544" s="30" t="s">
        <v>196</v>
      </c>
      <c r="F544" s="30"/>
      <c r="G544" s="30"/>
      <c r="H544" s="164">
        <f t="shared" si="2484"/>
        <v>0</v>
      </c>
      <c r="I544" s="260">
        <f t="shared" si="2375"/>
        <v>0</v>
      </c>
      <c r="J544" s="167">
        <v>0</v>
      </c>
      <c r="K544" s="167">
        <v>0</v>
      </c>
      <c r="L544" s="264">
        <v>0</v>
      </c>
      <c r="M544" s="264">
        <v>0</v>
      </c>
      <c r="N544" s="166">
        <f t="shared" si="2497"/>
        <v>0</v>
      </c>
      <c r="O544" s="262">
        <f t="shared" si="2498"/>
        <v>0</v>
      </c>
      <c r="P544" s="167">
        <v>0</v>
      </c>
      <c r="Q544" s="167">
        <v>0</v>
      </c>
      <c r="R544" s="262">
        <f t="shared" si="2499"/>
        <v>0</v>
      </c>
      <c r="S544" s="167">
        <v>0</v>
      </c>
      <c r="T544" s="167">
        <v>0</v>
      </c>
      <c r="U544" s="166">
        <f t="shared" si="2512"/>
        <v>0</v>
      </c>
      <c r="V544" s="262">
        <f t="shared" si="2376"/>
        <v>0</v>
      </c>
      <c r="W544" s="167">
        <v>0</v>
      </c>
      <c r="X544" s="167">
        <v>0</v>
      </c>
      <c r="Y544" s="262">
        <f t="shared" si="2377"/>
        <v>0</v>
      </c>
      <c r="Z544" s="167"/>
      <c r="AA544" s="167">
        <v>0</v>
      </c>
      <c r="AB544" s="262">
        <f t="shared" si="2378"/>
        <v>0</v>
      </c>
      <c r="AC544" s="167"/>
      <c r="AD544" s="167">
        <v>0</v>
      </c>
      <c r="AE544" s="262">
        <f t="shared" si="2379"/>
        <v>0</v>
      </c>
      <c r="AF544" s="167">
        <v>0</v>
      </c>
      <c r="AG544" s="167">
        <v>0</v>
      </c>
      <c r="AH544" s="166">
        <f t="shared" si="2380"/>
        <v>0</v>
      </c>
      <c r="AI544" s="262">
        <f t="shared" si="2381"/>
        <v>0</v>
      </c>
      <c r="AJ544" s="167">
        <v>0</v>
      </c>
      <c r="AK544" s="167">
        <v>0</v>
      </c>
      <c r="AL544" s="166">
        <f t="shared" si="2382"/>
        <v>0</v>
      </c>
      <c r="AM544" s="262">
        <f t="shared" si="2383"/>
        <v>0</v>
      </c>
      <c r="AN544" s="167"/>
      <c r="AO544" s="167">
        <v>0</v>
      </c>
      <c r="AP544" s="262">
        <f t="shared" si="2384"/>
        <v>0</v>
      </c>
      <c r="AQ544" s="167">
        <v>0</v>
      </c>
      <c r="AR544" s="167">
        <v>0</v>
      </c>
      <c r="AS544" s="262">
        <f t="shared" si="2385"/>
        <v>0</v>
      </c>
      <c r="AT544" s="167">
        <v>0</v>
      </c>
      <c r="AU544" s="167">
        <v>0</v>
      </c>
      <c r="AV544" s="166">
        <f t="shared" si="2296"/>
        <v>0</v>
      </c>
      <c r="AW544" s="262">
        <f t="shared" si="2386"/>
        <v>0</v>
      </c>
      <c r="AX544" s="167">
        <v>0</v>
      </c>
      <c r="AY544" s="167">
        <v>0</v>
      </c>
      <c r="AZ544" s="166">
        <f t="shared" si="2387"/>
        <v>0</v>
      </c>
      <c r="BA544" s="262">
        <f t="shared" si="2388"/>
        <v>0</v>
      </c>
      <c r="BB544" s="167">
        <v>0</v>
      </c>
      <c r="BC544" s="167">
        <v>0</v>
      </c>
    </row>
    <row r="545" spans="1:55" ht="13.8" outlineLevel="1">
      <c r="A545" s="127"/>
      <c r="B545" s="18" t="s">
        <v>645</v>
      </c>
      <c r="C545" s="12" t="s">
        <v>197</v>
      </c>
      <c r="D545" s="14"/>
      <c r="E545" s="30"/>
      <c r="F545" s="14"/>
      <c r="G545" s="134"/>
      <c r="H545" s="164">
        <f t="shared" si="2484"/>
        <v>0</v>
      </c>
      <c r="I545" s="260">
        <f t="shared" si="2375"/>
        <v>0</v>
      </c>
      <c r="J545" s="168">
        <f>SUM(J546)</f>
        <v>0</v>
      </c>
      <c r="K545" s="168">
        <f>SUM(K546)</f>
        <v>0</v>
      </c>
      <c r="L545" s="263">
        <f>SUM(L546)</f>
        <v>0</v>
      </c>
      <c r="M545" s="263">
        <f>SUM(M546)</f>
        <v>0</v>
      </c>
      <c r="N545" s="166">
        <f t="shared" si="2497"/>
        <v>0</v>
      </c>
      <c r="O545" s="262">
        <f t="shared" si="2498"/>
        <v>0</v>
      </c>
      <c r="P545" s="567">
        <f>SUM(P546)</f>
        <v>0</v>
      </c>
      <c r="Q545" s="567">
        <f>SUM(Q546)</f>
        <v>0</v>
      </c>
      <c r="R545" s="262">
        <f t="shared" si="2499"/>
        <v>0</v>
      </c>
      <c r="S545" s="567">
        <f>SUM(S546)</f>
        <v>0</v>
      </c>
      <c r="T545" s="567">
        <f>SUM(T546)</f>
        <v>0</v>
      </c>
      <c r="U545" s="166">
        <f t="shared" si="2512"/>
        <v>0</v>
      </c>
      <c r="V545" s="262">
        <f t="shared" si="2376"/>
        <v>0</v>
      </c>
      <c r="W545" s="567">
        <f>SUM(W546)</f>
        <v>0</v>
      </c>
      <c r="X545" s="567">
        <f>SUM(X546)</f>
        <v>0</v>
      </c>
      <c r="Y545" s="262">
        <f t="shared" si="2377"/>
        <v>0</v>
      </c>
      <c r="Z545" s="567">
        <f>SUM(Z546)</f>
        <v>0</v>
      </c>
      <c r="AA545" s="567">
        <f>SUM(AA546)</f>
        <v>0</v>
      </c>
      <c r="AB545" s="262">
        <f t="shared" si="2378"/>
        <v>0</v>
      </c>
      <c r="AC545" s="567">
        <f>SUM(AC546)</f>
        <v>0</v>
      </c>
      <c r="AD545" s="567">
        <f>SUM(AD546)</f>
        <v>0</v>
      </c>
      <c r="AE545" s="262">
        <f t="shared" si="2379"/>
        <v>0</v>
      </c>
      <c r="AF545" s="567">
        <f>SUM(AF546)</f>
        <v>0</v>
      </c>
      <c r="AG545" s="567">
        <f>SUM(AG546)</f>
        <v>0</v>
      </c>
      <c r="AH545" s="166">
        <f t="shared" si="2380"/>
        <v>0</v>
      </c>
      <c r="AI545" s="262">
        <f t="shared" si="2381"/>
        <v>0</v>
      </c>
      <c r="AJ545" s="567">
        <f>SUM(AJ546)</f>
        <v>0</v>
      </c>
      <c r="AK545" s="567">
        <f>SUM(AK546)</f>
        <v>0</v>
      </c>
      <c r="AL545" s="166">
        <f t="shared" si="2382"/>
        <v>0</v>
      </c>
      <c r="AM545" s="262">
        <f t="shared" si="2383"/>
        <v>0</v>
      </c>
      <c r="AN545" s="567">
        <f>SUM(AN546)</f>
        <v>0</v>
      </c>
      <c r="AO545" s="567">
        <f>SUM(AO546)</f>
        <v>0</v>
      </c>
      <c r="AP545" s="262">
        <f t="shared" si="2384"/>
        <v>0</v>
      </c>
      <c r="AQ545" s="567">
        <f>SUM(AQ546)</f>
        <v>0</v>
      </c>
      <c r="AR545" s="567">
        <f>SUM(AR546)</f>
        <v>0</v>
      </c>
      <c r="AS545" s="262">
        <f t="shared" si="2385"/>
        <v>0</v>
      </c>
      <c r="AT545" s="567">
        <f>SUM(AT546)</f>
        <v>0</v>
      </c>
      <c r="AU545" s="567">
        <f>SUM(AU546)</f>
        <v>0</v>
      </c>
      <c r="AV545" s="166">
        <f t="shared" si="2296"/>
        <v>0</v>
      </c>
      <c r="AW545" s="262">
        <f t="shared" si="2386"/>
        <v>0</v>
      </c>
      <c r="AX545" s="567">
        <f>SUM(AX546)</f>
        <v>0</v>
      </c>
      <c r="AY545" s="567">
        <f>SUM(AY546)</f>
        <v>0</v>
      </c>
      <c r="AZ545" s="166">
        <f t="shared" si="2387"/>
        <v>0</v>
      </c>
      <c r="BA545" s="262">
        <f t="shared" si="2388"/>
        <v>0</v>
      </c>
      <c r="BB545" s="567">
        <f>SUM(BB546)</f>
        <v>0</v>
      </c>
      <c r="BC545" s="567">
        <f>SUM(BC546)</f>
        <v>0</v>
      </c>
    </row>
    <row r="546" spans="1:55" ht="13.8" outlineLevel="2">
      <c r="A546" s="131"/>
      <c r="B546" s="19"/>
      <c r="C546" s="63"/>
      <c r="D546" s="22" t="s">
        <v>666</v>
      </c>
      <c r="E546" s="58" t="s">
        <v>197</v>
      </c>
      <c r="F546" s="22"/>
      <c r="G546" s="30"/>
      <c r="H546" s="164">
        <f t="shared" si="2484"/>
        <v>0</v>
      </c>
      <c r="I546" s="260">
        <f t="shared" si="2375"/>
        <v>0</v>
      </c>
      <c r="J546" s="167"/>
      <c r="K546" s="167"/>
      <c r="L546" s="264"/>
      <c r="M546" s="264"/>
      <c r="N546" s="166">
        <f t="shared" si="2497"/>
        <v>0</v>
      </c>
      <c r="O546" s="262">
        <f t="shared" si="2498"/>
        <v>0</v>
      </c>
      <c r="P546" s="167"/>
      <c r="Q546" s="167"/>
      <c r="R546" s="262">
        <f t="shared" si="2499"/>
        <v>0</v>
      </c>
      <c r="S546" s="167"/>
      <c r="T546" s="167"/>
      <c r="U546" s="166">
        <f t="shared" si="2512"/>
        <v>0</v>
      </c>
      <c r="V546" s="262">
        <f t="shared" si="2376"/>
        <v>0</v>
      </c>
      <c r="W546" s="167"/>
      <c r="X546" s="167"/>
      <c r="Y546" s="262">
        <f t="shared" si="2377"/>
        <v>0</v>
      </c>
      <c r="Z546" s="167"/>
      <c r="AA546" s="167"/>
      <c r="AB546" s="262">
        <f t="shared" si="2378"/>
        <v>0</v>
      </c>
      <c r="AC546" s="167"/>
      <c r="AD546" s="167"/>
      <c r="AE546" s="262">
        <f t="shared" si="2379"/>
        <v>0</v>
      </c>
      <c r="AF546" s="167"/>
      <c r="AG546" s="167"/>
      <c r="AH546" s="166">
        <f t="shared" si="2380"/>
        <v>0</v>
      </c>
      <c r="AI546" s="262">
        <f t="shared" si="2381"/>
        <v>0</v>
      </c>
      <c r="AJ546" s="167"/>
      <c r="AK546" s="167"/>
      <c r="AL546" s="166">
        <f t="shared" si="2382"/>
        <v>0</v>
      </c>
      <c r="AM546" s="262">
        <f t="shared" si="2383"/>
        <v>0</v>
      </c>
      <c r="AN546" s="167"/>
      <c r="AO546" s="167"/>
      <c r="AP546" s="262">
        <f t="shared" si="2384"/>
        <v>0</v>
      </c>
      <c r="AQ546" s="167"/>
      <c r="AR546" s="167"/>
      <c r="AS546" s="262">
        <f t="shared" si="2385"/>
        <v>0</v>
      </c>
      <c r="AT546" s="167"/>
      <c r="AU546" s="167"/>
      <c r="AV546" s="166">
        <f t="shared" si="2296"/>
        <v>0</v>
      </c>
      <c r="AW546" s="262">
        <f t="shared" si="2386"/>
        <v>0</v>
      </c>
      <c r="AX546" s="167"/>
      <c r="AY546" s="167"/>
      <c r="AZ546" s="166">
        <f t="shared" si="2387"/>
        <v>0</v>
      </c>
      <c r="BA546" s="262">
        <f t="shared" si="2388"/>
        <v>0</v>
      </c>
      <c r="BB546" s="167"/>
      <c r="BC546" s="167"/>
    </row>
    <row r="547" spans="1:55" ht="13.8" outlineLevel="1">
      <c r="A547" s="127"/>
      <c r="B547" s="18" t="s">
        <v>646</v>
      </c>
      <c r="C547" s="12" t="s">
        <v>198</v>
      </c>
      <c r="D547" s="14"/>
      <c r="E547" s="30"/>
      <c r="F547" s="14"/>
      <c r="G547" s="134"/>
      <c r="H547" s="164">
        <f t="shared" si="2484"/>
        <v>0</v>
      </c>
      <c r="I547" s="260">
        <f t="shared" si="2375"/>
        <v>0</v>
      </c>
      <c r="J547" s="168">
        <f>SUM(J548)</f>
        <v>0</v>
      </c>
      <c r="K547" s="168">
        <f>SUM(K548)</f>
        <v>0</v>
      </c>
      <c r="L547" s="263">
        <f>SUM(L548)</f>
        <v>0</v>
      </c>
      <c r="M547" s="263">
        <f>SUM(M548)</f>
        <v>0</v>
      </c>
      <c r="N547" s="166">
        <f t="shared" si="2497"/>
        <v>0</v>
      </c>
      <c r="O547" s="262">
        <f t="shared" si="2498"/>
        <v>0</v>
      </c>
      <c r="P547" s="567">
        <f>SUM(P548)</f>
        <v>0</v>
      </c>
      <c r="Q547" s="567">
        <f>SUM(Q548)</f>
        <v>0</v>
      </c>
      <c r="R547" s="262">
        <f t="shared" si="2499"/>
        <v>0</v>
      </c>
      <c r="S547" s="567">
        <f>SUM(S548)</f>
        <v>0</v>
      </c>
      <c r="T547" s="567">
        <f>SUM(T548)</f>
        <v>0</v>
      </c>
      <c r="U547" s="166">
        <f t="shared" si="2512"/>
        <v>0</v>
      </c>
      <c r="V547" s="262">
        <f t="shared" si="2376"/>
        <v>0</v>
      </c>
      <c r="W547" s="567">
        <f>SUM(W548)</f>
        <v>0</v>
      </c>
      <c r="X547" s="567">
        <f>SUM(X548)</f>
        <v>0</v>
      </c>
      <c r="Y547" s="262">
        <f t="shared" si="2377"/>
        <v>0</v>
      </c>
      <c r="Z547" s="567">
        <f>SUM(Z548)</f>
        <v>0</v>
      </c>
      <c r="AA547" s="567">
        <f>SUM(AA548)</f>
        <v>0</v>
      </c>
      <c r="AB547" s="262">
        <f t="shared" si="2378"/>
        <v>0</v>
      </c>
      <c r="AC547" s="567">
        <f>SUM(AC548)</f>
        <v>0</v>
      </c>
      <c r="AD547" s="567">
        <f>SUM(AD548)</f>
        <v>0</v>
      </c>
      <c r="AE547" s="262">
        <f t="shared" si="2379"/>
        <v>0</v>
      </c>
      <c r="AF547" s="567">
        <f t="shared" ref="AF547:AG547" si="2513">SUM(AF548)</f>
        <v>0</v>
      </c>
      <c r="AG547" s="567">
        <f t="shared" si="2513"/>
        <v>0</v>
      </c>
      <c r="AH547" s="166">
        <f t="shared" si="2380"/>
        <v>0</v>
      </c>
      <c r="AI547" s="262">
        <f t="shared" si="2381"/>
        <v>0</v>
      </c>
      <c r="AJ547" s="567">
        <f>SUM(AJ548)</f>
        <v>0</v>
      </c>
      <c r="AK547" s="567">
        <f>SUM(AK548)</f>
        <v>0</v>
      </c>
      <c r="AL547" s="166">
        <f t="shared" si="2382"/>
        <v>0</v>
      </c>
      <c r="AM547" s="262">
        <f t="shared" si="2383"/>
        <v>0</v>
      </c>
      <c r="AN547" s="567">
        <f>SUM(AN548)</f>
        <v>0</v>
      </c>
      <c r="AO547" s="567">
        <f>SUM(AO548)</f>
        <v>0</v>
      </c>
      <c r="AP547" s="262">
        <f t="shared" si="2384"/>
        <v>0</v>
      </c>
      <c r="AQ547" s="567">
        <f>SUM(AQ548)</f>
        <v>0</v>
      </c>
      <c r="AR547" s="567">
        <f>SUM(AR548)</f>
        <v>0</v>
      </c>
      <c r="AS547" s="262">
        <f t="shared" si="2385"/>
        <v>0</v>
      </c>
      <c r="AT547" s="567">
        <f>SUM(AT548)</f>
        <v>0</v>
      </c>
      <c r="AU547" s="567">
        <f>SUM(AU548)</f>
        <v>0</v>
      </c>
      <c r="AV547" s="166">
        <f t="shared" si="2296"/>
        <v>0</v>
      </c>
      <c r="AW547" s="262">
        <f t="shared" si="2386"/>
        <v>0</v>
      </c>
      <c r="AX547" s="567">
        <f t="shared" ref="AX547:AY547" si="2514">SUM(AX548)</f>
        <v>0</v>
      </c>
      <c r="AY547" s="567">
        <f t="shared" si="2514"/>
        <v>0</v>
      </c>
      <c r="AZ547" s="166">
        <f t="shared" si="2387"/>
        <v>0</v>
      </c>
      <c r="BA547" s="262">
        <f t="shared" si="2388"/>
        <v>0</v>
      </c>
      <c r="BB547" s="567">
        <f t="shared" ref="BB547:BC547" si="2515">SUM(BB548)</f>
        <v>0</v>
      </c>
      <c r="BC547" s="567">
        <f t="shared" si="2515"/>
        <v>0</v>
      </c>
    </row>
    <row r="548" spans="1:55" ht="13.8" outlineLevel="2">
      <c r="A548" s="131"/>
      <c r="B548" s="19"/>
      <c r="C548" s="63"/>
      <c r="D548" s="22" t="s">
        <v>667</v>
      </c>
      <c r="E548" s="58" t="s">
        <v>198</v>
      </c>
      <c r="F548" s="22"/>
      <c r="G548" s="30"/>
      <c r="H548" s="164">
        <f t="shared" si="2484"/>
        <v>0</v>
      </c>
      <c r="I548" s="260">
        <f t="shared" si="2375"/>
        <v>0</v>
      </c>
      <c r="J548" s="167"/>
      <c r="K548" s="167"/>
      <c r="L548" s="264"/>
      <c r="M548" s="264"/>
      <c r="N548" s="166">
        <f t="shared" si="2497"/>
        <v>0</v>
      </c>
      <c r="O548" s="262">
        <f t="shared" si="2498"/>
        <v>0</v>
      </c>
      <c r="P548" s="167"/>
      <c r="Q548" s="167"/>
      <c r="R548" s="262">
        <f t="shared" si="2499"/>
        <v>0</v>
      </c>
      <c r="S548" s="167"/>
      <c r="T548" s="167"/>
      <c r="U548" s="166">
        <f t="shared" si="2512"/>
        <v>0</v>
      </c>
      <c r="V548" s="262">
        <f t="shared" si="2376"/>
        <v>0</v>
      </c>
      <c r="W548" s="167"/>
      <c r="X548" s="167"/>
      <c r="Y548" s="262">
        <f t="shared" si="2377"/>
        <v>0</v>
      </c>
      <c r="Z548" s="167"/>
      <c r="AA548" s="167"/>
      <c r="AB548" s="262">
        <f t="shared" si="2378"/>
        <v>0</v>
      </c>
      <c r="AC548" s="167"/>
      <c r="AD548" s="167"/>
      <c r="AE548" s="262">
        <f t="shared" si="2379"/>
        <v>0</v>
      </c>
      <c r="AF548" s="167"/>
      <c r="AG548" s="167"/>
      <c r="AH548" s="166">
        <f t="shared" si="2380"/>
        <v>0</v>
      </c>
      <c r="AI548" s="262">
        <f t="shared" si="2381"/>
        <v>0</v>
      </c>
      <c r="AJ548" s="167"/>
      <c r="AK548" s="167"/>
      <c r="AL548" s="166">
        <f t="shared" si="2382"/>
        <v>0</v>
      </c>
      <c r="AM548" s="262">
        <f t="shared" si="2383"/>
        <v>0</v>
      </c>
      <c r="AN548" s="167"/>
      <c r="AO548" s="167"/>
      <c r="AP548" s="262">
        <f t="shared" si="2384"/>
        <v>0</v>
      </c>
      <c r="AQ548" s="167"/>
      <c r="AR548" s="167"/>
      <c r="AS548" s="262">
        <f t="shared" si="2385"/>
        <v>0</v>
      </c>
      <c r="AT548" s="167"/>
      <c r="AU548" s="167"/>
      <c r="AV548" s="166">
        <f t="shared" si="2296"/>
        <v>0</v>
      </c>
      <c r="AW548" s="262">
        <f t="shared" si="2386"/>
        <v>0</v>
      </c>
      <c r="AX548" s="167"/>
      <c r="AY548" s="167"/>
      <c r="AZ548" s="166">
        <f t="shared" si="2387"/>
        <v>0</v>
      </c>
      <c r="BA548" s="262">
        <f t="shared" si="2388"/>
        <v>0</v>
      </c>
      <c r="BB548" s="167"/>
      <c r="BC548" s="167"/>
    </row>
    <row r="549" spans="1:55" ht="13.8" outlineLevel="1">
      <c r="A549" s="127"/>
      <c r="B549" s="18" t="s">
        <v>647</v>
      </c>
      <c r="C549" s="12" t="s">
        <v>199</v>
      </c>
      <c r="D549" s="14"/>
      <c r="E549" s="30"/>
      <c r="F549" s="14"/>
      <c r="G549" s="134"/>
      <c r="H549" s="164">
        <f t="shared" si="2484"/>
        <v>0</v>
      </c>
      <c r="I549" s="260">
        <f t="shared" si="2375"/>
        <v>0</v>
      </c>
      <c r="J549" s="168">
        <f>SUM(J550)</f>
        <v>0</v>
      </c>
      <c r="K549" s="168">
        <f>SUM(K550)</f>
        <v>0</v>
      </c>
      <c r="L549" s="263">
        <f>SUM(L550)</f>
        <v>0</v>
      </c>
      <c r="M549" s="263">
        <f>SUM(M550)</f>
        <v>0</v>
      </c>
      <c r="N549" s="166">
        <f t="shared" si="2497"/>
        <v>0</v>
      </c>
      <c r="O549" s="262">
        <f t="shared" si="2498"/>
        <v>0</v>
      </c>
      <c r="P549" s="567">
        <f>SUM(P550)</f>
        <v>0</v>
      </c>
      <c r="Q549" s="567">
        <f>SUM(Q550)</f>
        <v>0</v>
      </c>
      <c r="R549" s="262">
        <f t="shared" si="2499"/>
        <v>0</v>
      </c>
      <c r="S549" s="567">
        <f>SUM(S550)</f>
        <v>0</v>
      </c>
      <c r="T549" s="567">
        <f>SUM(T550)</f>
        <v>0</v>
      </c>
      <c r="U549" s="166">
        <f t="shared" si="2512"/>
        <v>0</v>
      </c>
      <c r="V549" s="262">
        <f t="shared" si="2376"/>
        <v>0</v>
      </c>
      <c r="W549" s="567">
        <f>SUM(W550)</f>
        <v>0</v>
      </c>
      <c r="X549" s="567">
        <f>SUM(X550)</f>
        <v>0</v>
      </c>
      <c r="Y549" s="262">
        <f t="shared" si="2377"/>
        <v>0</v>
      </c>
      <c r="Z549" s="567">
        <f>SUM(Z550)</f>
        <v>0</v>
      </c>
      <c r="AA549" s="567">
        <f>SUM(AA550)</f>
        <v>0</v>
      </c>
      <c r="AB549" s="262">
        <f t="shared" si="2378"/>
        <v>0</v>
      </c>
      <c r="AC549" s="567">
        <f>SUM(AC550)</f>
        <v>0</v>
      </c>
      <c r="AD549" s="567">
        <f>SUM(AD550)</f>
        <v>0</v>
      </c>
      <c r="AE549" s="262">
        <f t="shared" si="2379"/>
        <v>0</v>
      </c>
      <c r="AF549" s="567">
        <f t="shared" ref="AF549:AG549" si="2516">SUM(AF550)</f>
        <v>0</v>
      </c>
      <c r="AG549" s="567">
        <f t="shared" si="2516"/>
        <v>0</v>
      </c>
      <c r="AH549" s="166">
        <f t="shared" si="2380"/>
        <v>0</v>
      </c>
      <c r="AI549" s="262">
        <f t="shared" si="2381"/>
        <v>0</v>
      </c>
      <c r="AJ549" s="567">
        <f>SUM(AJ550)</f>
        <v>0</v>
      </c>
      <c r="AK549" s="567">
        <f>SUM(AK550)</f>
        <v>0</v>
      </c>
      <c r="AL549" s="166">
        <f t="shared" si="2382"/>
        <v>0</v>
      </c>
      <c r="AM549" s="262">
        <f t="shared" si="2383"/>
        <v>0</v>
      </c>
      <c r="AN549" s="567">
        <f>SUM(AN550)</f>
        <v>0</v>
      </c>
      <c r="AO549" s="567">
        <f>SUM(AO550)</f>
        <v>0</v>
      </c>
      <c r="AP549" s="262">
        <f t="shared" si="2384"/>
        <v>0</v>
      </c>
      <c r="AQ549" s="567">
        <f>SUM(AQ550)</f>
        <v>0</v>
      </c>
      <c r="AR549" s="567">
        <f>SUM(AR550)</f>
        <v>0</v>
      </c>
      <c r="AS549" s="262">
        <f t="shared" si="2385"/>
        <v>0</v>
      </c>
      <c r="AT549" s="567">
        <f>SUM(AT550)</f>
        <v>0</v>
      </c>
      <c r="AU549" s="567">
        <f>SUM(AU550)</f>
        <v>0</v>
      </c>
      <c r="AV549" s="166">
        <f t="shared" si="2296"/>
        <v>0</v>
      </c>
      <c r="AW549" s="262">
        <f t="shared" si="2386"/>
        <v>0</v>
      </c>
      <c r="AX549" s="567">
        <f t="shared" ref="AX549:AY549" si="2517">SUM(AX550)</f>
        <v>0</v>
      </c>
      <c r="AY549" s="567">
        <f t="shared" si="2517"/>
        <v>0</v>
      </c>
      <c r="AZ549" s="166">
        <f t="shared" si="2387"/>
        <v>0</v>
      </c>
      <c r="BA549" s="262">
        <f t="shared" si="2388"/>
        <v>0</v>
      </c>
      <c r="BB549" s="567">
        <f t="shared" ref="BB549:BC549" si="2518">SUM(BB550)</f>
        <v>0</v>
      </c>
      <c r="BC549" s="567">
        <f t="shared" si="2518"/>
        <v>0</v>
      </c>
    </row>
    <row r="550" spans="1:55" ht="13.8" outlineLevel="2">
      <c r="A550" s="131"/>
      <c r="B550" s="19"/>
      <c r="C550" s="63"/>
      <c r="D550" s="22" t="s">
        <v>668</v>
      </c>
      <c r="E550" s="58" t="s">
        <v>199</v>
      </c>
      <c r="F550" s="22"/>
      <c r="G550" s="30"/>
      <c r="H550" s="164">
        <f t="shared" si="2484"/>
        <v>0</v>
      </c>
      <c r="I550" s="260">
        <f t="shared" si="2375"/>
        <v>0</v>
      </c>
      <c r="J550" s="167"/>
      <c r="K550" s="167"/>
      <c r="L550" s="264"/>
      <c r="M550" s="264"/>
      <c r="N550" s="166">
        <f t="shared" si="2497"/>
        <v>0</v>
      </c>
      <c r="O550" s="262">
        <f t="shared" si="2498"/>
        <v>0</v>
      </c>
      <c r="P550" s="167"/>
      <c r="Q550" s="167"/>
      <c r="R550" s="262">
        <f t="shared" si="2499"/>
        <v>0</v>
      </c>
      <c r="S550" s="167"/>
      <c r="T550" s="167"/>
      <c r="U550" s="166">
        <f t="shared" si="2512"/>
        <v>0</v>
      </c>
      <c r="V550" s="262">
        <f t="shared" si="2376"/>
        <v>0</v>
      </c>
      <c r="W550" s="167"/>
      <c r="X550" s="167"/>
      <c r="Y550" s="262">
        <f t="shared" si="2377"/>
        <v>0</v>
      </c>
      <c r="Z550" s="167"/>
      <c r="AA550" s="167"/>
      <c r="AB550" s="262">
        <f t="shared" si="2378"/>
        <v>0</v>
      </c>
      <c r="AC550" s="167"/>
      <c r="AD550" s="167"/>
      <c r="AE550" s="262">
        <f t="shared" si="2379"/>
        <v>0</v>
      </c>
      <c r="AF550" s="167"/>
      <c r="AG550" s="167"/>
      <c r="AH550" s="166">
        <f t="shared" si="2380"/>
        <v>0</v>
      </c>
      <c r="AI550" s="262">
        <f t="shared" si="2381"/>
        <v>0</v>
      </c>
      <c r="AJ550" s="167"/>
      <c r="AK550" s="167"/>
      <c r="AL550" s="166">
        <f t="shared" si="2382"/>
        <v>0</v>
      </c>
      <c r="AM550" s="262">
        <f t="shared" si="2383"/>
        <v>0</v>
      </c>
      <c r="AN550" s="167"/>
      <c r="AO550" s="167"/>
      <c r="AP550" s="262">
        <f t="shared" si="2384"/>
        <v>0</v>
      </c>
      <c r="AQ550" s="167"/>
      <c r="AR550" s="167"/>
      <c r="AS550" s="262">
        <f t="shared" si="2385"/>
        <v>0</v>
      </c>
      <c r="AT550" s="167"/>
      <c r="AU550" s="167"/>
      <c r="AV550" s="166">
        <f t="shared" si="2296"/>
        <v>0</v>
      </c>
      <c r="AW550" s="262">
        <f t="shared" si="2386"/>
        <v>0</v>
      </c>
      <c r="AX550" s="167"/>
      <c r="AY550" s="167"/>
      <c r="AZ550" s="166">
        <f t="shared" si="2387"/>
        <v>0</v>
      </c>
      <c r="BA550" s="262">
        <f t="shared" si="2388"/>
        <v>0</v>
      </c>
      <c r="BB550" s="167"/>
      <c r="BC550" s="167"/>
    </row>
    <row r="551" spans="1:55" ht="13.8" outlineLevel="1">
      <c r="A551" s="127"/>
      <c r="B551" s="18" t="s">
        <v>642</v>
      </c>
      <c r="C551" s="12" t="s">
        <v>200</v>
      </c>
      <c r="D551" s="14"/>
      <c r="E551" s="30"/>
      <c r="F551" s="14"/>
      <c r="G551" s="134"/>
      <c r="H551" s="164">
        <f t="shared" si="2484"/>
        <v>0</v>
      </c>
      <c r="I551" s="260">
        <f t="shared" si="2375"/>
        <v>0</v>
      </c>
      <c r="J551" s="168">
        <f>SUM(J552)</f>
        <v>0</v>
      </c>
      <c r="K551" s="168">
        <f>SUM(K552)</f>
        <v>0</v>
      </c>
      <c r="L551" s="263">
        <f>SUM(L552)</f>
        <v>0</v>
      </c>
      <c r="M551" s="263">
        <f>SUM(M552)</f>
        <v>0</v>
      </c>
      <c r="N551" s="166">
        <f t="shared" si="2497"/>
        <v>0</v>
      </c>
      <c r="O551" s="262">
        <f t="shared" si="2498"/>
        <v>0</v>
      </c>
      <c r="P551" s="567">
        <f>SUM(P552)</f>
        <v>0</v>
      </c>
      <c r="Q551" s="567">
        <f>SUM(Q552)</f>
        <v>0</v>
      </c>
      <c r="R551" s="262">
        <f t="shared" si="2499"/>
        <v>0</v>
      </c>
      <c r="S551" s="567">
        <f>SUM(S552)</f>
        <v>0</v>
      </c>
      <c r="T551" s="567">
        <f>SUM(T552)</f>
        <v>0</v>
      </c>
      <c r="U551" s="166">
        <f t="shared" si="2512"/>
        <v>0</v>
      </c>
      <c r="V551" s="262">
        <f t="shared" si="2376"/>
        <v>0</v>
      </c>
      <c r="W551" s="567">
        <f>SUM(W552)</f>
        <v>0</v>
      </c>
      <c r="X551" s="567">
        <f>SUM(X552)</f>
        <v>0</v>
      </c>
      <c r="Y551" s="262">
        <f t="shared" si="2377"/>
        <v>0</v>
      </c>
      <c r="Z551" s="567">
        <f>SUM(Z552)</f>
        <v>0</v>
      </c>
      <c r="AA551" s="567">
        <f>SUM(AA552)</f>
        <v>0</v>
      </c>
      <c r="AB551" s="262">
        <f t="shared" si="2378"/>
        <v>0</v>
      </c>
      <c r="AC551" s="567">
        <f>SUM(AC552)</f>
        <v>0</v>
      </c>
      <c r="AD551" s="567">
        <f>SUM(AD552)</f>
        <v>0</v>
      </c>
      <c r="AE551" s="262">
        <f t="shared" si="2379"/>
        <v>0</v>
      </c>
      <c r="AF551" s="567">
        <f t="shared" ref="AF551:AG551" si="2519">SUM(AF552)</f>
        <v>0</v>
      </c>
      <c r="AG551" s="567">
        <f t="shared" si="2519"/>
        <v>0</v>
      </c>
      <c r="AH551" s="166">
        <f t="shared" si="2380"/>
        <v>0</v>
      </c>
      <c r="AI551" s="262">
        <f t="shared" si="2381"/>
        <v>0</v>
      </c>
      <c r="AJ551" s="567">
        <f>SUM(AJ552)</f>
        <v>0</v>
      </c>
      <c r="AK551" s="567">
        <f>SUM(AK552)</f>
        <v>0</v>
      </c>
      <c r="AL551" s="166">
        <f t="shared" si="2382"/>
        <v>0</v>
      </c>
      <c r="AM551" s="262">
        <f t="shared" si="2383"/>
        <v>0</v>
      </c>
      <c r="AN551" s="567">
        <f>SUM(AN552)</f>
        <v>0</v>
      </c>
      <c r="AO551" s="567">
        <f>SUM(AO552)</f>
        <v>0</v>
      </c>
      <c r="AP551" s="262">
        <f t="shared" si="2384"/>
        <v>0</v>
      </c>
      <c r="AQ551" s="567">
        <f>SUM(AQ552)</f>
        <v>0</v>
      </c>
      <c r="AR551" s="567">
        <f>SUM(AR552)</f>
        <v>0</v>
      </c>
      <c r="AS551" s="262">
        <f t="shared" si="2385"/>
        <v>0</v>
      </c>
      <c r="AT551" s="567">
        <f>SUM(AT552)</f>
        <v>0</v>
      </c>
      <c r="AU551" s="567">
        <f>SUM(AU552)</f>
        <v>0</v>
      </c>
      <c r="AV551" s="166">
        <f t="shared" si="2296"/>
        <v>0</v>
      </c>
      <c r="AW551" s="262">
        <f t="shared" si="2386"/>
        <v>0</v>
      </c>
      <c r="AX551" s="567">
        <f t="shared" ref="AX551:AY551" si="2520">SUM(AX552)</f>
        <v>0</v>
      </c>
      <c r="AY551" s="567">
        <f t="shared" si="2520"/>
        <v>0</v>
      </c>
      <c r="AZ551" s="166">
        <f t="shared" si="2387"/>
        <v>0</v>
      </c>
      <c r="BA551" s="262">
        <f t="shared" si="2388"/>
        <v>0</v>
      </c>
      <c r="BB551" s="567">
        <f t="shared" ref="BB551:BC551" si="2521">SUM(BB552)</f>
        <v>0</v>
      </c>
      <c r="BC551" s="567">
        <f t="shared" si="2521"/>
        <v>0</v>
      </c>
    </row>
    <row r="552" spans="1:55" ht="13.8" outlineLevel="2">
      <c r="A552" s="131"/>
      <c r="B552" s="19"/>
      <c r="C552" s="63"/>
      <c r="D552" s="22" t="s">
        <v>669</v>
      </c>
      <c r="E552" s="58" t="s">
        <v>200</v>
      </c>
      <c r="F552" s="22"/>
      <c r="G552" s="30"/>
      <c r="H552" s="164">
        <f t="shared" si="2484"/>
        <v>0</v>
      </c>
      <c r="I552" s="260">
        <f t="shared" si="2375"/>
        <v>0</v>
      </c>
      <c r="J552" s="167"/>
      <c r="K552" s="167"/>
      <c r="L552" s="264"/>
      <c r="M552" s="264"/>
      <c r="N552" s="166">
        <f t="shared" si="2497"/>
        <v>0</v>
      </c>
      <c r="O552" s="262">
        <f t="shared" si="2498"/>
        <v>0</v>
      </c>
      <c r="P552" s="167"/>
      <c r="Q552" s="167"/>
      <c r="R552" s="262">
        <f t="shared" si="2499"/>
        <v>0</v>
      </c>
      <c r="S552" s="167"/>
      <c r="T552" s="167"/>
      <c r="U552" s="166">
        <f t="shared" si="2512"/>
        <v>0</v>
      </c>
      <c r="V552" s="262">
        <f t="shared" si="2376"/>
        <v>0</v>
      </c>
      <c r="W552" s="167"/>
      <c r="X552" s="167"/>
      <c r="Y552" s="262">
        <f t="shared" si="2377"/>
        <v>0</v>
      </c>
      <c r="Z552" s="167"/>
      <c r="AA552" s="167"/>
      <c r="AB552" s="262">
        <f t="shared" si="2378"/>
        <v>0</v>
      </c>
      <c r="AC552" s="167"/>
      <c r="AD552" s="167"/>
      <c r="AE552" s="262">
        <f t="shared" si="2379"/>
        <v>0</v>
      </c>
      <c r="AF552" s="167"/>
      <c r="AG552" s="167"/>
      <c r="AH552" s="166">
        <f t="shared" si="2380"/>
        <v>0</v>
      </c>
      <c r="AI552" s="262">
        <f t="shared" si="2381"/>
        <v>0</v>
      </c>
      <c r="AJ552" s="167"/>
      <c r="AK552" s="167"/>
      <c r="AL552" s="166">
        <f t="shared" si="2382"/>
        <v>0</v>
      </c>
      <c r="AM552" s="262">
        <f t="shared" si="2383"/>
        <v>0</v>
      </c>
      <c r="AN552" s="167"/>
      <c r="AO552" s="167"/>
      <c r="AP552" s="262">
        <f t="shared" si="2384"/>
        <v>0</v>
      </c>
      <c r="AQ552" s="167"/>
      <c r="AR552" s="167"/>
      <c r="AS552" s="262">
        <f t="shared" si="2385"/>
        <v>0</v>
      </c>
      <c r="AT552" s="167"/>
      <c r="AU552" s="167"/>
      <c r="AV552" s="166">
        <f t="shared" si="2296"/>
        <v>0</v>
      </c>
      <c r="AW552" s="262">
        <f t="shared" si="2386"/>
        <v>0</v>
      </c>
      <c r="AX552" s="167"/>
      <c r="AY552" s="167"/>
      <c r="AZ552" s="166">
        <f t="shared" si="2387"/>
        <v>0</v>
      </c>
      <c r="BA552" s="262">
        <f t="shared" si="2388"/>
        <v>0</v>
      </c>
      <c r="BB552" s="167"/>
      <c r="BC552" s="167"/>
    </row>
    <row r="553" spans="1:55" ht="13.8" outlineLevel="1">
      <c r="A553" s="127"/>
      <c r="B553" s="18" t="s">
        <v>643</v>
      </c>
      <c r="C553" s="12" t="s">
        <v>201</v>
      </c>
      <c r="D553" s="14"/>
      <c r="E553" s="30"/>
      <c r="F553" s="14"/>
      <c r="G553" s="134"/>
      <c r="H553" s="164">
        <f t="shared" si="2484"/>
        <v>0</v>
      </c>
      <c r="I553" s="260">
        <f t="shared" si="2375"/>
        <v>0</v>
      </c>
      <c r="J553" s="168">
        <f>SUM(J554)</f>
        <v>0</v>
      </c>
      <c r="K553" s="168">
        <f>SUM(K554)</f>
        <v>0</v>
      </c>
      <c r="L553" s="263">
        <f>SUM(L554)</f>
        <v>0</v>
      </c>
      <c r="M553" s="263">
        <f>SUM(M554)</f>
        <v>0</v>
      </c>
      <c r="N553" s="166">
        <f t="shared" si="2497"/>
        <v>0</v>
      </c>
      <c r="O553" s="262">
        <f>SUM(P553:Q553)</f>
        <v>0</v>
      </c>
      <c r="P553" s="567">
        <f>SUM(P554)</f>
        <v>0</v>
      </c>
      <c r="Q553" s="567">
        <f>SUM(Q554)</f>
        <v>0</v>
      </c>
      <c r="R553" s="262">
        <f>SUM(S553:T553)</f>
        <v>0</v>
      </c>
      <c r="S553" s="567">
        <f>SUM(S554)</f>
        <v>0</v>
      </c>
      <c r="T553" s="567">
        <f>SUM(T554)</f>
        <v>0</v>
      </c>
      <c r="U553" s="166">
        <f t="shared" si="2512"/>
        <v>0</v>
      </c>
      <c r="V553" s="262">
        <f t="shared" si="2376"/>
        <v>0</v>
      </c>
      <c r="W553" s="567">
        <f>SUM(W554)</f>
        <v>0</v>
      </c>
      <c r="X553" s="567">
        <f>SUM(X554)</f>
        <v>0</v>
      </c>
      <c r="Y553" s="262">
        <f t="shared" si="2377"/>
        <v>0</v>
      </c>
      <c r="Z553" s="567">
        <f>SUM(Z554)</f>
        <v>0</v>
      </c>
      <c r="AA553" s="567">
        <f>SUM(AA554)</f>
        <v>0</v>
      </c>
      <c r="AB553" s="262">
        <f t="shared" si="2378"/>
        <v>0</v>
      </c>
      <c r="AC553" s="567">
        <f>SUM(AC554)</f>
        <v>0</v>
      </c>
      <c r="AD553" s="567">
        <f>SUM(AD554)</f>
        <v>0</v>
      </c>
      <c r="AE553" s="262">
        <f t="shared" si="2379"/>
        <v>0</v>
      </c>
      <c r="AF553" s="567">
        <f t="shared" ref="AF553:AG553" si="2522">SUM(AF554)</f>
        <v>0</v>
      </c>
      <c r="AG553" s="567">
        <f t="shared" si="2522"/>
        <v>0</v>
      </c>
      <c r="AH553" s="166">
        <f t="shared" si="2380"/>
        <v>0</v>
      </c>
      <c r="AI553" s="262">
        <f t="shared" si="2381"/>
        <v>0</v>
      </c>
      <c r="AJ553" s="567">
        <f>SUM(AJ554)</f>
        <v>0</v>
      </c>
      <c r="AK553" s="567">
        <f>SUM(AK554)</f>
        <v>0</v>
      </c>
      <c r="AL553" s="166">
        <f t="shared" si="2382"/>
        <v>0</v>
      </c>
      <c r="AM553" s="262">
        <f t="shared" si="2383"/>
        <v>0</v>
      </c>
      <c r="AN553" s="567">
        <f>SUM(AN554)</f>
        <v>0</v>
      </c>
      <c r="AO553" s="567">
        <f>SUM(AO554)</f>
        <v>0</v>
      </c>
      <c r="AP553" s="262">
        <f t="shared" si="2384"/>
        <v>0</v>
      </c>
      <c r="AQ553" s="567">
        <f>SUM(AQ554)</f>
        <v>0</v>
      </c>
      <c r="AR553" s="567">
        <f>SUM(AR554)</f>
        <v>0</v>
      </c>
      <c r="AS553" s="262">
        <f t="shared" si="2385"/>
        <v>0</v>
      </c>
      <c r="AT553" s="567">
        <f>SUM(AT554)</f>
        <v>0</v>
      </c>
      <c r="AU553" s="567">
        <f>SUM(AU554)</f>
        <v>0</v>
      </c>
      <c r="AV553" s="166">
        <f t="shared" si="2296"/>
        <v>0</v>
      </c>
      <c r="AW553" s="262">
        <f t="shared" si="2386"/>
        <v>0</v>
      </c>
      <c r="AX553" s="567">
        <f t="shared" ref="AX553:AY553" si="2523">SUM(AX554)</f>
        <v>0</v>
      </c>
      <c r="AY553" s="567">
        <f t="shared" si="2523"/>
        <v>0</v>
      </c>
      <c r="AZ553" s="166">
        <f t="shared" si="2387"/>
        <v>0</v>
      </c>
      <c r="BA553" s="262">
        <f t="shared" si="2388"/>
        <v>0</v>
      </c>
      <c r="BB553" s="567">
        <f t="shared" ref="BB553:BC553" si="2524">SUM(BB554)</f>
        <v>0</v>
      </c>
      <c r="BC553" s="567">
        <f t="shared" si="2524"/>
        <v>0</v>
      </c>
    </row>
    <row r="554" spans="1:55" ht="13.8" outlineLevel="2">
      <c r="A554" s="131"/>
      <c r="B554" s="19"/>
      <c r="C554" s="63"/>
      <c r="D554" s="22" t="s">
        <v>670</v>
      </c>
      <c r="E554" s="58" t="s">
        <v>201</v>
      </c>
      <c r="F554" s="22"/>
      <c r="G554" s="30"/>
      <c r="H554" s="164">
        <f t="shared" si="2484"/>
        <v>0</v>
      </c>
      <c r="I554" s="260">
        <f t="shared" si="2375"/>
        <v>0</v>
      </c>
      <c r="J554" s="167"/>
      <c r="K554" s="167"/>
      <c r="L554" s="264"/>
      <c r="M554" s="264"/>
      <c r="N554" s="166">
        <f t="shared" si="2497"/>
        <v>0</v>
      </c>
      <c r="O554" s="262">
        <f t="shared" si="2498"/>
        <v>0</v>
      </c>
      <c r="P554" s="167"/>
      <c r="Q554" s="167"/>
      <c r="R554" s="262">
        <f t="shared" si="2499"/>
        <v>0</v>
      </c>
      <c r="S554" s="167"/>
      <c r="T554" s="167"/>
      <c r="U554" s="166">
        <f t="shared" si="2512"/>
        <v>0</v>
      </c>
      <c r="V554" s="262">
        <f t="shared" si="2376"/>
        <v>0</v>
      </c>
      <c r="W554" s="167"/>
      <c r="X554" s="167"/>
      <c r="Y554" s="262">
        <f t="shared" si="2377"/>
        <v>0</v>
      </c>
      <c r="Z554" s="167"/>
      <c r="AA554" s="167"/>
      <c r="AB554" s="262">
        <f t="shared" si="2378"/>
        <v>0</v>
      </c>
      <c r="AC554" s="167"/>
      <c r="AD554" s="167"/>
      <c r="AE554" s="262">
        <f t="shared" si="2379"/>
        <v>0</v>
      </c>
      <c r="AF554" s="167"/>
      <c r="AG554" s="167"/>
      <c r="AH554" s="166">
        <f t="shared" si="2380"/>
        <v>0</v>
      </c>
      <c r="AI554" s="262">
        <f t="shared" si="2381"/>
        <v>0</v>
      </c>
      <c r="AJ554" s="167"/>
      <c r="AK554" s="167"/>
      <c r="AL554" s="166">
        <f t="shared" si="2382"/>
        <v>0</v>
      </c>
      <c r="AM554" s="262">
        <f t="shared" si="2383"/>
        <v>0</v>
      </c>
      <c r="AN554" s="167"/>
      <c r="AO554" s="167"/>
      <c r="AP554" s="262">
        <f t="shared" si="2384"/>
        <v>0</v>
      </c>
      <c r="AQ554" s="167"/>
      <c r="AR554" s="167"/>
      <c r="AS554" s="262">
        <f t="shared" si="2385"/>
        <v>0</v>
      </c>
      <c r="AT554" s="167"/>
      <c r="AU554" s="167"/>
      <c r="AV554" s="166">
        <f t="shared" si="2296"/>
        <v>0</v>
      </c>
      <c r="AW554" s="262">
        <f t="shared" si="2386"/>
        <v>0</v>
      </c>
      <c r="AX554" s="167"/>
      <c r="AY554" s="167"/>
      <c r="AZ554" s="166">
        <f t="shared" si="2387"/>
        <v>0</v>
      </c>
      <c r="BA554" s="262">
        <f t="shared" si="2388"/>
        <v>0</v>
      </c>
      <c r="BB554" s="167"/>
      <c r="BC554" s="167"/>
    </row>
    <row r="555" spans="1:55" ht="13.8" outlineLevel="1">
      <c r="A555" s="127"/>
      <c r="B555" s="18" t="s">
        <v>644</v>
      </c>
      <c r="C555" s="12" t="s">
        <v>202</v>
      </c>
      <c r="D555" s="14"/>
      <c r="E555" s="30"/>
      <c r="F555" s="14"/>
      <c r="G555" s="134"/>
      <c r="H555" s="164">
        <f t="shared" si="2484"/>
        <v>0</v>
      </c>
      <c r="I555" s="260">
        <f t="shared" si="2375"/>
        <v>0</v>
      </c>
      <c r="J555" s="168">
        <f>SUM(J556)</f>
        <v>0</v>
      </c>
      <c r="K555" s="168">
        <f>SUM(K556)</f>
        <v>0</v>
      </c>
      <c r="L555" s="263">
        <f>SUM(L556)</f>
        <v>0</v>
      </c>
      <c r="M555" s="263">
        <f>SUM(M556)</f>
        <v>0</v>
      </c>
      <c r="N555" s="166">
        <f t="shared" si="2497"/>
        <v>0</v>
      </c>
      <c r="O555" s="262">
        <f t="shared" si="2498"/>
        <v>0</v>
      </c>
      <c r="P555" s="567">
        <f>SUM(P556)</f>
        <v>0</v>
      </c>
      <c r="Q555" s="567">
        <f>SUM(Q556)</f>
        <v>0</v>
      </c>
      <c r="R555" s="262">
        <f t="shared" si="2499"/>
        <v>0</v>
      </c>
      <c r="S555" s="567">
        <f>SUM(S556)</f>
        <v>0</v>
      </c>
      <c r="T555" s="567">
        <f>SUM(T556)</f>
        <v>0</v>
      </c>
      <c r="U555" s="166">
        <f t="shared" si="2512"/>
        <v>0</v>
      </c>
      <c r="V555" s="262">
        <f t="shared" si="2376"/>
        <v>0</v>
      </c>
      <c r="W555" s="567">
        <f>SUM(W556)</f>
        <v>0</v>
      </c>
      <c r="X555" s="567">
        <f>SUM(X556)</f>
        <v>0</v>
      </c>
      <c r="Y555" s="262">
        <f t="shared" si="2377"/>
        <v>0</v>
      </c>
      <c r="Z555" s="567">
        <f>SUM(Z556)</f>
        <v>0</v>
      </c>
      <c r="AA555" s="567">
        <f>SUM(AA556)</f>
        <v>0</v>
      </c>
      <c r="AB555" s="262">
        <f t="shared" si="2378"/>
        <v>0</v>
      </c>
      <c r="AC555" s="567">
        <f>SUM(AC556)</f>
        <v>0</v>
      </c>
      <c r="AD555" s="567">
        <f>SUM(AD556)</f>
        <v>0</v>
      </c>
      <c r="AE555" s="262">
        <f t="shared" si="2379"/>
        <v>0</v>
      </c>
      <c r="AF555" s="567">
        <f t="shared" ref="AF555:AG555" si="2525">SUM(AF556)</f>
        <v>0</v>
      </c>
      <c r="AG555" s="567">
        <f t="shared" si="2525"/>
        <v>0</v>
      </c>
      <c r="AH555" s="166">
        <f t="shared" si="2380"/>
        <v>0</v>
      </c>
      <c r="AI555" s="262">
        <f t="shared" si="2381"/>
        <v>0</v>
      </c>
      <c r="AJ555" s="567">
        <f>SUM(AJ556)</f>
        <v>0</v>
      </c>
      <c r="AK555" s="567">
        <f>SUM(AK556)</f>
        <v>0</v>
      </c>
      <c r="AL555" s="166">
        <f t="shared" si="2382"/>
        <v>0</v>
      </c>
      <c r="AM555" s="262">
        <f t="shared" si="2383"/>
        <v>0</v>
      </c>
      <c r="AN555" s="567">
        <f>SUM(AN556)</f>
        <v>0</v>
      </c>
      <c r="AO555" s="567">
        <f>SUM(AO556)</f>
        <v>0</v>
      </c>
      <c r="AP555" s="262">
        <f t="shared" si="2384"/>
        <v>0</v>
      </c>
      <c r="AQ555" s="567">
        <f>SUM(AQ556)</f>
        <v>0</v>
      </c>
      <c r="AR555" s="567">
        <f>SUM(AR556)</f>
        <v>0</v>
      </c>
      <c r="AS555" s="262">
        <f t="shared" si="2385"/>
        <v>0</v>
      </c>
      <c r="AT555" s="567">
        <f>SUM(AT556)</f>
        <v>0</v>
      </c>
      <c r="AU555" s="567">
        <f>SUM(AU556)</f>
        <v>0</v>
      </c>
      <c r="AV555" s="166">
        <f t="shared" si="2296"/>
        <v>0</v>
      </c>
      <c r="AW555" s="262">
        <f t="shared" si="2386"/>
        <v>0</v>
      </c>
      <c r="AX555" s="567">
        <f t="shared" ref="AX555:AY555" si="2526">SUM(AX556)</f>
        <v>0</v>
      </c>
      <c r="AY555" s="567">
        <f t="shared" si="2526"/>
        <v>0</v>
      </c>
      <c r="AZ555" s="166">
        <f t="shared" si="2387"/>
        <v>0</v>
      </c>
      <c r="BA555" s="262">
        <f t="shared" si="2388"/>
        <v>0</v>
      </c>
      <c r="BB555" s="567">
        <f t="shared" ref="BB555:BC555" si="2527">SUM(BB556)</f>
        <v>0</v>
      </c>
      <c r="BC555" s="567">
        <f t="shared" si="2527"/>
        <v>0</v>
      </c>
    </row>
    <row r="556" spans="1:55" ht="13.8" outlineLevel="2">
      <c r="A556" s="131"/>
      <c r="B556" s="19"/>
      <c r="C556" s="63"/>
      <c r="D556" s="22" t="s">
        <v>671</v>
      </c>
      <c r="E556" s="58" t="s">
        <v>202</v>
      </c>
      <c r="F556" s="22"/>
      <c r="G556" s="30"/>
      <c r="H556" s="164">
        <f t="shared" si="2484"/>
        <v>0</v>
      </c>
      <c r="I556" s="260">
        <f t="shared" si="2375"/>
        <v>0</v>
      </c>
      <c r="J556" s="167"/>
      <c r="K556" s="167"/>
      <c r="L556" s="264"/>
      <c r="M556" s="264"/>
      <c r="N556" s="166">
        <f t="shared" si="2497"/>
        <v>0</v>
      </c>
      <c r="O556" s="262">
        <f t="shared" si="2498"/>
        <v>0</v>
      </c>
      <c r="P556" s="167"/>
      <c r="Q556" s="167"/>
      <c r="R556" s="262">
        <f t="shared" si="2499"/>
        <v>0</v>
      </c>
      <c r="S556" s="167"/>
      <c r="T556" s="167"/>
      <c r="U556" s="166">
        <f t="shared" si="2512"/>
        <v>0</v>
      </c>
      <c r="V556" s="262">
        <f t="shared" si="2376"/>
        <v>0</v>
      </c>
      <c r="W556" s="167"/>
      <c r="X556" s="167"/>
      <c r="Y556" s="262">
        <f t="shared" si="2377"/>
        <v>0</v>
      </c>
      <c r="Z556" s="167"/>
      <c r="AA556" s="167"/>
      <c r="AB556" s="262">
        <f t="shared" si="2378"/>
        <v>0</v>
      </c>
      <c r="AC556" s="167"/>
      <c r="AD556" s="167"/>
      <c r="AE556" s="262">
        <f t="shared" si="2379"/>
        <v>0</v>
      </c>
      <c r="AF556" s="167"/>
      <c r="AG556" s="167"/>
      <c r="AH556" s="166">
        <f t="shared" si="2380"/>
        <v>0</v>
      </c>
      <c r="AI556" s="262">
        <f t="shared" si="2381"/>
        <v>0</v>
      </c>
      <c r="AJ556" s="167"/>
      <c r="AK556" s="167"/>
      <c r="AL556" s="166">
        <f t="shared" si="2382"/>
        <v>0</v>
      </c>
      <c r="AM556" s="262">
        <f t="shared" si="2383"/>
        <v>0</v>
      </c>
      <c r="AN556" s="167"/>
      <c r="AO556" s="167"/>
      <c r="AP556" s="262">
        <f t="shared" si="2384"/>
        <v>0</v>
      </c>
      <c r="AQ556" s="167"/>
      <c r="AR556" s="167"/>
      <c r="AS556" s="262">
        <f t="shared" si="2385"/>
        <v>0</v>
      </c>
      <c r="AT556" s="167"/>
      <c r="AU556" s="167"/>
      <c r="AV556" s="166">
        <f t="shared" ref="AV556:AV613" si="2528">SUM(AW556)</f>
        <v>0</v>
      </c>
      <c r="AW556" s="262">
        <f t="shared" si="2386"/>
        <v>0</v>
      </c>
      <c r="AX556" s="167"/>
      <c r="AY556" s="167"/>
      <c r="AZ556" s="166">
        <f t="shared" si="2387"/>
        <v>0</v>
      </c>
      <c r="BA556" s="262">
        <f t="shared" si="2388"/>
        <v>0</v>
      </c>
      <c r="BB556" s="167"/>
      <c r="BC556" s="167"/>
    </row>
    <row r="557" spans="1:55" ht="13.8" outlineLevel="1">
      <c r="A557" s="127"/>
      <c r="B557" s="18" t="s">
        <v>531</v>
      </c>
      <c r="C557" s="12" t="s">
        <v>203</v>
      </c>
      <c r="D557" s="14"/>
      <c r="E557" s="134"/>
      <c r="F557" s="14"/>
      <c r="G557" s="134"/>
      <c r="H557" s="450">
        <f t="shared" si="2484"/>
        <v>0</v>
      </c>
      <c r="I557" s="260">
        <f t="shared" si="2375"/>
        <v>0</v>
      </c>
      <c r="J557" s="168">
        <f>SUM(J558)</f>
        <v>0</v>
      </c>
      <c r="K557" s="168">
        <f>SUM(K558)</f>
        <v>0</v>
      </c>
      <c r="L557" s="263">
        <f>SUM(L558)</f>
        <v>0</v>
      </c>
      <c r="M557" s="263">
        <f>SUM(M558)</f>
        <v>0</v>
      </c>
      <c r="N557" s="166">
        <f t="shared" si="2497"/>
        <v>0</v>
      </c>
      <c r="O557" s="262">
        <f t="shared" si="2498"/>
        <v>0</v>
      </c>
      <c r="P557" s="567">
        <f>SUM(P558)</f>
        <v>0</v>
      </c>
      <c r="Q557" s="567">
        <f>SUM(Q558)</f>
        <v>0</v>
      </c>
      <c r="R557" s="262">
        <f t="shared" si="2499"/>
        <v>0</v>
      </c>
      <c r="S557" s="567">
        <f>SUM(S558)</f>
        <v>0</v>
      </c>
      <c r="T557" s="567">
        <f>SUM(T558)</f>
        <v>0</v>
      </c>
      <c r="U557" s="166">
        <f t="shared" si="2512"/>
        <v>0</v>
      </c>
      <c r="V557" s="262">
        <f t="shared" si="2376"/>
        <v>0</v>
      </c>
      <c r="W557" s="567">
        <f>SUM(W558)</f>
        <v>0</v>
      </c>
      <c r="X557" s="567">
        <f>SUM(X558)</f>
        <v>0</v>
      </c>
      <c r="Y557" s="262">
        <f t="shared" si="2377"/>
        <v>0</v>
      </c>
      <c r="Z557" s="567">
        <f>SUM(Z558)</f>
        <v>0</v>
      </c>
      <c r="AA557" s="567">
        <f>SUM(AA558)</f>
        <v>0</v>
      </c>
      <c r="AB557" s="262">
        <f t="shared" si="2378"/>
        <v>0</v>
      </c>
      <c r="AC557" s="567">
        <f>SUM(AC558)</f>
        <v>0</v>
      </c>
      <c r="AD557" s="567">
        <f>SUM(AD558)</f>
        <v>0</v>
      </c>
      <c r="AE557" s="262">
        <f t="shared" si="2379"/>
        <v>0</v>
      </c>
      <c r="AF557" s="567">
        <f t="shared" ref="AF557:AG557" si="2529">SUM(AF558)</f>
        <v>0</v>
      </c>
      <c r="AG557" s="567">
        <f t="shared" si="2529"/>
        <v>0</v>
      </c>
      <c r="AH557" s="166">
        <f t="shared" si="2380"/>
        <v>0</v>
      </c>
      <c r="AI557" s="262">
        <f t="shared" si="2381"/>
        <v>0</v>
      </c>
      <c r="AJ557" s="567">
        <f>SUM(AJ558)</f>
        <v>0</v>
      </c>
      <c r="AK557" s="567">
        <f>SUM(AK558)</f>
        <v>0</v>
      </c>
      <c r="AL557" s="166">
        <f t="shared" si="2382"/>
        <v>0</v>
      </c>
      <c r="AM557" s="262">
        <f t="shared" si="2383"/>
        <v>0</v>
      </c>
      <c r="AN557" s="567">
        <f>SUM(AN558)</f>
        <v>0</v>
      </c>
      <c r="AO557" s="567">
        <f>SUM(AO558)</f>
        <v>0</v>
      </c>
      <c r="AP557" s="262">
        <f t="shared" si="2384"/>
        <v>0</v>
      </c>
      <c r="AQ557" s="567">
        <f>SUM(AQ558)</f>
        <v>0</v>
      </c>
      <c r="AR557" s="567">
        <f>SUM(AR558)</f>
        <v>0</v>
      </c>
      <c r="AS557" s="262">
        <f t="shared" si="2385"/>
        <v>0</v>
      </c>
      <c r="AT557" s="567">
        <f>SUM(AT558)</f>
        <v>0</v>
      </c>
      <c r="AU557" s="567">
        <f>SUM(AU558)</f>
        <v>0</v>
      </c>
      <c r="AV557" s="166">
        <f t="shared" si="2528"/>
        <v>0</v>
      </c>
      <c r="AW557" s="262">
        <f t="shared" si="2386"/>
        <v>0</v>
      </c>
      <c r="AX557" s="567">
        <f t="shared" ref="AX557:AY557" si="2530">SUM(AX558)</f>
        <v>0</v>
      </c>
      <c r="AY557" s="567">
        <f t="shared" si="2530"/>
        <v>0</v>
      </c>
      <c r="AZ557" s="166">
        <f t="shared" si="2387"/>
        <v>0</v>
      </c>
      <c r="BA557" s="262">
        <f t="shared" si="2388"/>
        <v>0</v>
      </c>
      <c r="BB557" s="567">
        <f t="shared" ref="BB557:BC557" si="2531">SUM(BB558)</f>
        <v>0</v>
      </c>
      <c r="BC557" s="567">
        <f t="shared" si="2531"/>
        <v>0</v>
      </c>
    </row>
    <row r="558" spans="1:55" ht="13.8" outlineLevel="2">
      <c r="A558" s="131"/>
      <c r="B558" s="19"/>
      <c r="C558" s="63"/>
      <c r="D558" s="22" t="s">
        <v>531</v>
      </c>
      <c r="E558" s="58" t="s">
        <v>203</v>
      </c>
      <c r="F558" s="22"/>
      <c r="G558" s="30"/>
      <c r="H558" s="450">
        <f t="shared" si="2484"/>
        <v>0</v>
      </c>
      <c r="I558" s="260">
        <f t="shared" si="2375"/>
        <v>0</v>
      </c>
      <c r="J558" s="167">
        <v>0</v>
      </c>
      <c r="K558" s="167">
        <v>0</v>
      </c>
      <c r="L558" s="264">
        <v>0</v>
      </c>
      <c r="M558" s="264">
        <v>0</v>
      </c>
      <c r="N558" s="166">
        <f t="shared" si="2497"/>
        <v>0</v>
      </c>
      <c r="O558" s="262">
        <f t="shared" si="2498"/>
        <v>0</v>
      </c>
      <c r="P558" s="167">
        <v>0</v>
      </c>
      <c r="Q558" s="167">
        <v>0</v>
      </c>
      <c r="R558" s="262">
        <f t="shared" si="2499"/>
        <v>0</v>
      </c>
      <c r="S558" s="167">
        <v>0</v>
      </c>
      <c r="T558" s="167">
        <v>0</v>
      </c>
      <c r="U558" s="166">
        <f t="shared" si="2512"/>
        <v>0</v>
      </c>
      <c r="V558" s="262">
        <f t="shared" si="2376"/>
        <v>0</v>
      </c>
      <c r="W558" s="167">
        <v>0</v>
      </c>
      <c r="X558" s="167">
        <v>0</v>
      </c>
      <c r="Y558" s="262">
        <f t="shared" si="2377"/>
        <v>0</v>
      </c>
      <c r="Z558" s="167"/>
      <c r="AA558" s="167"/>
      <c r="AB558" s="262">
        <f t="shared" si="2378"/>
        <v>0</v>
      </c>
      <c r="AC558" s="167"/>
      <c r="AD558" s="167"/>
      <c r="AE558" s="262">
        <f t="shared" si="2379"/>
        <v>0</v>
      </c>
      <c r="AF558" s="167"/>
      <c r="AG558" s="167"/>
      <c r="AH558" s="166">
        <f t="shared" si="2380"/>
        <v>0</v>
      </c>
      <c r="AI558" s="262">
        <f t="shared" si="2381"/>
        <v>0</v>
      </c>
      <c r="AJ558" s="167"/>
      <c r="AK558" s="167"/>
      <c r="AL558" s="166">
        <f t="shared" si="2382"/>
        <v>0</v>
      </c>
      <c r="AM558" s="262">
        <f t="shared" si="2383"/>
        <v>0</v>
      </c>
      <c r="AN558" s="167"/>
      <c r="AO558" s="167"/>
      <c r="AP558" s="262">
        <f t="shared" si="2384"/>
        <v>0</v>
      </c>
      <c r="AQ558" s="167"/>
      <c r="AR558" s="167"/>
      <c r="AS558" s="262">
        <f t="shared" si="2385"/>
        <v>0</v>
      </c>
      <c r="AT558" s="167"/>
      <c r="AU558" s="167"/>
      <c r="AV558" s="166">
        <f t="shared" si="2528"/>
        <v>0</v>
      </c>
      <c r="AW558" s="262">
        <f t="shared" si="2386"/>
        <v>0</v>
      </c>
      <c r="AX558" s="167"/>
      <c r="AY558" s="167"/>
      <c r="AZ558" s="166">
        <f t="shared" si="2387"/>
        <v>0</v>
      </c>
      <c r="BA558" s="262">
        <f t="shared" si="2388"/>
        <v>0</v>
      </c>
      <c r="BB558" s="167"/>
      <c r="BC558" s="167"/>
    </row>
    <row r="559" spans="1:55" ht="13.8" outlineLevel="1">
      <c r="A559" s="127"/>
      <c r="B559" s="18" t="s">
        <v>532</v>
      </c>
      <c r="C559" s="12" t="s">
        <v>204</v>
      </c>
      <c r="D559" s="14"/>
      <c r="E559" s="30"/>
      <c r="F559" s="22"/>
      <c r="G559" s="134"/>
      <c r="H559" s="450">
        <f t="shared" si="2484"/>
        <v>0</v>
      </c>
      <c r="I559" s="260">
        <f t="shared" si="2375"/>
        <v>0</v>
      </c>
      <c r="J559" s="168">
        <f>SUM(J560)</f>
        <v>0</v>
      </c>
      <c r="K559" s="168">
        <f>SUM(K560)</f>
        <v>0</v>
      </c>
      <c r="L559" s="263">
        <f>SUM(L560)</f>
        <v>0</v>
      </c>
      <c r="M559" s="263">
        <f>SUM(M560)</f>
        <v>0</v>
      </c>
      <c r="N559" s="166">
        <f t="shared" si="2497"/>
        <v>0</v>
      </c>
      <c r="O559" s="262">
        <f t="shared" si="2498"/>
        <v>0</v>
      </c>
      <c r="P559" s="567">
        <f>SUM(P560)</f>
        <v>0</v>
      </c>
      <c r="Q559" s="567">
        <f>SUM(Q560)</f>
        <v>0</v>
      </c>
      <c r="R559" s="262">
        <f t="shared" si="2499"/>
        <v>0</v>
      </c>
      <c r="S559" s="567">
        <f>SUM(S560)</f>
        <v>0</v>
      </c>
      <c r="T559" s="567">
        <f>SUM(T560)</f>
        <v>0</v>
      </c>
      <c r="U559" s="166">
        <f t="shared" si="2512"/>
        <v>0</v>
      </c>
      <c r="V559" s="262">
        <f t="shared" si="2376"/>
        <v>0</v>
      </c>
      <c r="W559" s="567">
        <f>SUM(W560)</f>
        <v>0</v>
      </c>
      <c r="X559" s="567">
        <f>SUM(X560)</f>
        <v>0</v>
      </c>
      <c r="Y559" s="262">
        <f t="shared" si="2377"/>
        <v>0</v>
      </c>
      <c r="Z559" s="567">
        <f t="shared" ref="Z559:AA559" si="2532">SUM(Z560)</f>
        <v>0</v>
      </c>
      <c r="AA559" s="567">
        <f t="shared" si="2532"/>
        <v>0</v>
      </c>
      <c r="AB559" s="262">
        <f t="shared" si="2378"/>
        <v>0</v>
      </c>
      <c r="AC559" s="567">
        <f t="shared" ref="AC559:AD559" si="2533">SUM(AC560)</f>
        <v>0</v>
      </c>
      <c r="AD559" s="567">
        <f t="shared" si="2533"/>
        <v>0</v>
      </c>
      <c r="AE559" s="262">
        <f t="shared" si="2379"/>
        <v>0</v>
      </c>
      <c r="AF559" s="567">
        <f t="shared" ref="AF559:AG559" si="2534">SUM(AF560)</f>
        <v>0</v>
      </c>
      <c r="AG559" s="567">
        <f t="shared" si="2534"/>
        <v>0</v>
      </c>
      <c r="AH559" s="166">
        <f t="shared" si="2380"/>
        <v>0</v>
      </c>
      <c r="AI559" s="262">
        <f t="shared" si="2381"/>
        <v>0</v>
      </c>
      <c r="AJ559" s="567">
        <f t="shared" ref="AJ559:AK559" si="2535">SUM(AJ560)</f>
        <v>0</v>
      </c>
      <c r="AK559" s="567">
        <f t="shared" si="2535"/>
        <v>0</v>
      </c>
      <c r="AL559" s="166">
        <f t="shared" si="2382"/>
        <v>0</v>
      </c>
      <c r="AM559" s="262">
        <f t="shared" si="2383"/>
        <v>0</v>
      </c>
      <c r="AN559" s="567">
        <f t="shared" ref="AN559:AO559" si="2536">SUM(AN560)</f>
        <v>0</v>
      </c>
      <c r="AO559" s="567">
        <f t="shared" si="2536"/>
        <v>0</v>
      </c>
      <c r="AP559" s="262">
        <f t="shared" si="2384"/>
        <v>0</v>
      </c>
      <c r="AQ559" s="567">
        <f t="shared" ref="AQ559:AR559" si="2537">SUM(AQ560)</f>
        <v>0</v>
      </c>
      <c r="AR559" s="567">
        <f t="shared" si="2537"/>
        <v>0</v>
      </c>
      <c r="AS559" s="262">
        <f t="shared" si="2385"/>
        <v>0</v>
      </c>
      <c r="AT559" s="567">
        <f t="shared" ref="AT559:AU559" si="2538">SUM(AT560)</f>
        <v>0</v>
      </c>
      <c r="AU559" s="567">
        <f t="shared" si="2538"/>
        <v>0</v>
      </c>
      <c r="AV559" s="166">
        <f t="shared" si="2528"/>
        <v>0</v>
      </c>
      <c r="AW559" s="262">
        <f t="shared" si="2386"/>
        <v>0</v>
      </c>
      <c r="AX559" s="567">
        <f t="shared" ref="AX559" si="2539">SUM(AX560)</f>
        <v>0</v>
      </c>
      <c r="AY559" s="567">
        <f t="shared" ref="AY559" si="2540">SUM(AY560)</f>
        <v>0</v>
      </c>
      <c r="AZ559" s="166">
        <f t="shared" si="2387"/>
        <v>0</v>
      </c>
      <c r="BA559" s="262">
        <f t="shared" si="2388"/>
        <v>0</v>
      </c>
      <c r="BB559" s="567">
        <f t="shared" ref="BB559" si="2541">SUM(BB560)</f>
        <v>0</v>
      </c>
      <c r="BC559" s="567">
        <f t="shared" ref="BC559" si="2542">SUM(BC560)</f>
        <v>0</v>
      </c>
    </row>
    <row r="560" spans="1:55" ht="13.8" outlineLevel="2">
      <c r="A560" s="131"/>
      <c r="B560" s="19"/>
      <c r="C560" s="63"/>
      <c r="D560" s="22" t="s">
        <v>532</v>
      </c>
      <c r="E560" s="58" t="s">
        <v>204</v>
      </c>
      <c r="F560" s="22"/>
      <c r="G560" s="30"/>
      <c r="H560" s="450">
        <f t="shared" si="2484"/>
        <v>0</v>
      </c>
      <c r="I560" s="260">
        <f t="shared" si="2375"/>
        <v>0</v>
      </c>
      <c r="J560" s="167"/>
      <c r="K560" s="264"/>
      <c r="L560" s="264"/>
      <c r="M560" s="264"/>
      <c r="N560" s="166">
        <f t="shared" si="2497"/>
        <v>0</v>
      </c>
      <c r="O560" s="262">
        <f t="shared" si="2498"/>
        <v>0</v>
      </c>
      <c r="P560" s="167"/>
      <c r="Q560" s="167"/>
      <c r="R560" s="262">
        <f t="shared" si="2499"/>
        <v>0</v>
      </c>
      <c r="S560" s="167"/>
      <c r="T560" s="167"/>
      <c r="U560" s="166">
        <f t="shared" si="2512"/>
        <v>0</v>
      </c>
      <c r="V560" s="262">
        <f t="shared" si="2376"/>
        <v>0</v>
      </c>
      <c r="W560" s="167"/>
      <c r="X560" s="167"/>
      <c r="Y560" s="262">
        <f t="shared" si="2377"/>
        <v>0</v>
      </c>
      <c r="Z560" s="167"/>
      <c r="AA560" s="167"/>
      <c r="AB560" s="262">
        <f t="shared" si="2378"/>
        <v>0</v>
      </c>
      <c r="AC560" s="167"/>
      <c r="AD560" s="167"/>
      <c r="AE560" s="262">
        <f t="shared" si="2379"/>
        <v>0</v>
      </c>
      <c r="AF560" s="167"/>
      <c r="AG560" s="167"/>
      <c r="AH560" s="166">
        <f t="shared" si="2380"/>
        <v>0</v>
      </c>
      <c r="AI560" s="262">
        <f t="shared" si="2381"/>
        <v>0</v>
      </c>
      <c r="AJ560" s="167"/>
      <c r="AK560" s="167"/>
      <c r="AL560" s="166">
        <f t="shared" si="2382"/>
        <v>0</v>
      </c>
      <c r="AM560" s="262">
        <f t="shared" si="2383"/>
        <v>0</v>
      </c>
      <c r="AN560" s="167"/>
      <c r="AO560" s="167"/>
      <c r="AP560" s="262">
        <f t="shared" si="2384"/>
        <v>0</v>
      </c>
      <c r="AQ560" s="167"/>
      <c r="AR560" s="167"/>
      <c r="AS560" s="262">
        <f t="shared" si="2385"/>
        <v>0</v>
      </c>
      <c r="AT560" s="167"/>
      <c r="AU560" s="167"/>
      <c r="AV560" s="166">
        <f t="shared" si="2528"/>
        <v>0</v>
      </c>
      <c r="AW560" s="262">
        <f t="shared" si="2386"/>
        <v>0</v>
      </c>
      <c r="AX560" s="167"/>
      <c r="AY560" s="167"/>
      <c r="AZ560" s="166">
        <f t="shared" si="2387"/>
        <v>0</v>
      </c>
      <c r="BA560" s="262">
        <f t="shared" si="2388"/>
        <v>0</v>
      </c>
      <c r="BB560" s="167"/>
      <c r="BC560" s="167"/>
    </row>
    <row r="561" spans="1:55" ht="13.8" outlineLevel="1">
      <c r="A561" s="127"/>
      <c r="B561" s="18" t="s">
        <v>189</v>
      </c>
      <c r="C561" s="12" t="s">
        <v>205</v>
      </c>
      <c r="D561" s="14"/>
      <c r="E561" s="30"/>
      <c r="F561" s="22"/>
      <c r="G561" s="134"/>
      <c r="H561" s="450">
        <f t="shared" si="2484"/>
        <v>130485000</v>
      </c>
      <c r="I561" s="260">
        <f t="shared" si="2375"/>
        <v>26031000</v>
      </c>
      <c r="J561" s="168">
        <f>SUM(J562)</f>
        <v>25987000</v>
      </c>
      <c r="K561" s="168">
        <f>SUM(K562)</f>
        <v>0</v>
      </c>
      <c r="L561" s="263">
        <f>SUM(L562)</f>
        <v>44000</v>
      </c>
      <c r="M561" s="263">
        <f>SUM(M562)</f>
        <v>0</v>
      </c>
      <c r="N561" s="166">
        <f t="shared" si="2497"/>
        <v>2292000</v>
      </c>
      <c r="O561" s="262">
        <f t="shared" si="2498"/>
        <v>562000</v>
      </c>
      <c r="P561" s="567">
        <f>SUM(P562)</f>
        <v>562000</v>
      </c>
      <c r="Q561" s="567">
        <f>SUM(Q562)</f>
        <v>0</v>
      </c>
      <c r="R561" s="262">
        <f t="shared" si="2499"/>
        <v>1730000</v>
      </c>
      <c r="S561" s="567">
        <f>SUM(S562)</f>
        <v>1730000</v>
      </c>
      <c r="T561" s="567">
        <f>SUM(T562)</f>
        <v>0</v>
      </c>
      <c r="U561" s="166">
        <f t="shared" si="2512"/>
        <v>54326000</v>
      </c>
      <c r="V561" s="262">
        <f t="shared" si="2376"/>
        <v>14397000</v>
      </c>
      <c r="W561" s="567">
        <f>SUM(W562)</f>
        <v>14397000</v>
      </c>
      <c r="X561" s="567">
        <f>SUM(X562)</f>
        <v>0</v>
      </c>
      <c r="Y561" s="262">
        <f t="shared" si="2377"/>
        <v>8405000</v>
      </c>
      <c r="Z561" s="567">
        <f t="shared" ref="Z561:AA561" si="2543">SUM(Z562)</f>
        <v>8405000</v>
      </c>
      <c r="AA561" s="567">
        <f t="shared" si="2543"/>
        <v>0</v>
      </c>
      <c r="AB561" s="262">
        <f t="shared" si="2378"/>
        <v>12750000</v>
      </c>
      <c r="AC561" s="567">
        <f t="shared" ref="AC561:AD561" si="2544">SUM(AC562)</f>
        <v>12750000</v>
      </c>
      <c r="AD561" s="567">
        <f t="shared" si="2544"/>
        <v>0</v>
      </c>
      <c r="AE561" s="262">
        <f t="shared" si="2379"/>
        <v>18774000</v>
      </c>
      <c r="AF561" s="567">
        <f t="shared" ref="AF561" si="2545">SUM(AF562)</f>
        <v>18774000</v>
      </c>
      <c r="AG561" s="567">
        <f t="shared" ref="AG561" si="2546">SUM(AG562)</f>
        <v>0</v>
      </c>
      <c r="AH561" s="166">
        <f t="shared" si="2380"/>
        <v>4908000</v>
      </c>
      <c r="AI561" s="262">
        <f t="shared" si="2381"/>
        <v>4908000</v>
      </c>
      <c r="AJ561" s="567">
        <f t="shared" ref="AJ561:AK561" si="2547">SUM(AJ562)</f>
        <v>4908000</v>
      </c>
      <c r="AK561" s="567">
        <f t="shared" si="2547"/>
        <v>0</v>
      </c>
      <c r="AL561" s="166">
        <f t="shared" si="2382"/>
        <v>4621000</v>
      </c>
      <c r="AM561" s="262">
        <f t="shared" si="2383"/>
        <v>2198000</v>
      </c>
      <c r="AN561" s="567">
        <f t="shared" ref="AN561" si="2548">SUM(AN562)</f>
        <v>2198000</v>
      </c>
      <c r="AO561" s="567">
        <f t="shared" ref="AO561" si="2549">SUM(AO562)</f>
        <v>0</v>
      </c>
      <c r="AP561" s="262">
        <f t="shared" si="2384"/>
        <v>1648000</v>
      </c>
      <c r="AQ561" s="567">
        <f t="shared" ref="AQ561" si="2550">SUM(AQ562)</f>
        <v>1648000</v>
      </c>
      <c r="AR561" s="567">
        <f t="shared" ref="AR561" si="2551">SUM(AR562)</f>
        <v>0</v>
      </c>
      <c r="AS561" s="262">
        <f t="shared" si="2385"/>
        <v>775000</v>
      </c>
      <c r="AT561" s="567">
        <f t="shared" ref="AT561:AU561" si="2552">SUM(AT562)</f>
        <v>775000</v>
      </c>
      <c r="AU561" s="567">
        <f t="shared" si="2552"/>
        <v>0</v>
      </c>
      <c r="AV561" s="166">
        <f t="shared" si="2528"/>
        <v>10305000</v>
      </c>
      <c r="AW561" s="262">
        <f t="shared" si="2386"/>
        <v>10305000</v>
      </c>
      <c r="AX561" s="567">
        <f>SUM(AX562)</f>
        <v>10305000</v>
      </c>
      <c r="AY561" s="567">
        <f>SUM(AY562)</f>
        <v>0</v>
      </c>
      <c r="AZ561" s="166">
        <f t="shared" si="2387"/>
        <v>28002000</v>
      </c>
      <c r="BA561" s="262">
        <f t="shared" si="2388"/>
        <v>28002000</v>
      </c>
      <c r="BB561" s="567">
        <f t="shared" ref="BB561" si="2553">SUM(BB562)</f>
        <v>28002000</v>
      </c>
      <c r="BC561" s="567">
        <f t="shared" ref="BC561" si="2554">SUM(BC562)</f>
        <v>0</v>
      </c>
    </row>
    <row r="562" spans="1:55" ht="13.8" outlineLevel="2">
      <c r="A562" s="131"/>
      <c r="B562" s="19"/>
      <c r="C562" s="63"/>
      <c r="D562" s="22" t="s">
        <v>189</v>
      </c>
      <c r="E562" s="58" t="s">
        <v>205</v>
      </c>
      <c r="F562" s="22"/>
      <c r="G562" s="30"/>
      <c r="H562" s="450">
        <f t="shared" si="2484"/>
        <v>130485000</v>
      </c>
      <c r="I562" s="260">
        <f t="shared" si="2375"/>
        <v>26031000</v>
      </c>
      <c r="J562" s="167">
        <v>25987000</v>
      </c>
      <c r="K562" s="264"/>
      <c r="L562" s="167">
        <v>44000</v>
      </c>
      <c r="M562" s="167"/>
      <c r="N562" s="166">
        <f t="shared" si="2497"/>
        <v>2292000</v>
      </c>
      <c r="O562" s="262">
        <f t="shared" si="2498"/>
        <v>562000</v>
      </c>
      <c r="P562" s="167">
        <v>562000</v>
      </c>
      <c r="Q562" s="167"/>
      <c r="R562" s="262">
        <f t="shared" si="2499"/>
        <v>1730000</v>
      </c>
      <c r="S562" s="377">
        <v>1730000</v>
      </c>
      <c r="T562" s="167"/>
      <c r="U562" s="166">
        <f t="shared" si="2512"/>
        <v>54326000</v>
      </c>
      <c r="V562" s="262">
        <f t="shared" si="2376"/>
        <v>14397000</v>
      </c>
      <c r="W562" s="377">
        <v>14397000</v>
      </c>
      <c r="X562" s="167"/>
      <c r="Y562" s="262">
        <f t="shared" si="2377"/>
        <v>8405000</v>
      </c>
      <c r="Z562" s="377">
        <v>8405000</v>
      </c>
      <c r="AA562" s="167"/>
      <c r="AB562" s="262">
        <f t="shared" si="2378"/>
        <v>12750000</v>
      </c>
      <c r="AC562" s="377">
        <v>12750000</v>
      </c>
      <c r="AD562" s="167"/>
      <c r="AE562" s="262">
        <f t="shared" si="2379"/>
        <v>18774000</v>
      </c>
      <c r="AF562" s="377">
        <v>18774000</v>
      </c>
      <c r="AG562" s="167"/>
      <c r="AH562" s="166">
        <f t="shared" si="2380"/>
        <v>4908000</v>
      </c>
      <c r="AI562" s="262">
        <f t="shared" si="2381"/>
        <v>4908000</v>
      </c>
      <c r="AJ562" s="377">
        <v>4908000</v>
      </c>
      <c r="AK562" s="167"/>
      <c r="AL562" s="166">
        <f t="shared" si="2382"/>
        <v>4621000</v>
      </c>
      <c r="AM562" s="262">
        <f t="shared" si="2383"/>
        <v>2198000</v>
      </c>
      <c r="AN562" s="377">
        <v>2198000</v>
      </c>
      <c r="AO562" s="167"/>
      <c r="AP562" s="262">
        <f t="shared" si="2384"/>
        <v>1648000</v>
      </c>
      <c r="AQ562" s="377">
        <v>1648000</v>
      </c>
      <c r="AR562" s="167"/>
      <c r="AS562" s="262">
        <f t="shared" si="2385"/>
        <v>775000</v>
      </c>
      <c r="AT562" s="377">
        <v>775000</v>
      </c>
      <c r="AU562" s="167"/>
      <c r="AV562" s="166">
        <f t="shared" si="2528"/>
        <v>10305000</v>
      </c>
      <c r="AW562" s="262">
        <f>SUM(AX562:AY562)</f>
        <v>10305000</v>
      </c>
      <c r="AX562" s="377">
        <v>10305000</v>
      </c>
      <c r="AY562" s="167">
        <v>0</v>
      </c>
      <c r="AZ562" s="166">
        <f t="shared" si="2387"/>
        <v>28002000</v>
      </c>
      <c r="BA562" s="262">
        <f t="shared" si="2388"/>
        <v>28002000</v>
      </c>
      <c r="BB562" s="377">
        <v>28002000</v>
      </c>
      <c r="BC562" s="167"/>
    </row>
    <row r="563" spans="1:55" ht="13.8" outlineLevel="1">
      <c r="A563" s="127"/>
      <c r="B563" s="18" t="s">
        <v>903</v>
      </c>
      <c r="C563" s="12" t="s">
        <v>206</v>
      </c>
      <c r="D563" s="14"/>
      <c r="E563" s="134"/>
      <c r="F563" s="14"/>
      <c r="G563" s="134"/>
      <c r="H563" s="164">
        <f t="shared" si="2484"/>
        <v>0</v>
      </c>
      <c r="I563" s="260">
        <f t="shared" si="2375"/>
        <v>0</v>
      </c>
      <c r="J563" s="168">
        <f>SUM(J564:J565)</f>
        <v>0</v>
      </c>
      <c r="K563" s="168">
        <f>SUM(K564:K565)</f>
        <v>0</v>
      </c>
      <c r="L563" s="263">
        <f>SUM(L564:L565)</f>
        <v>0</v>
      </c>
      <c r="M563" s="263">
        <f>SUM(M564:M565)</f>
        <v>0</v>
      </c>
      <c r="N563" s="166">
        <f t="shared" si="2497"/>
        <v>0</v>
      </c>
      <c r="O563" s="262">
        <f t="shared" si="2498"/>
        <v>0</v>
      </c>
      <c r="P563" s="567">
        <f>SUM(P564:P565)</f>
        <v>0</v>
      </c>
      <c r="Q563" s="567">
        <f>SUM(Q564:Q565)</f>
        <v>0</v>
      </c>
      <c r="R563" s="262">
        <f t="shared" si="2499"/>
        <v>0</v>
      </c>
      <c r="S563" s="567">
        <f>SUM(S564:S565)</f>
        <v>0</v>
      </c>
      <c r="T563" s="567">
        <f>SUM(T564:T565)</f>
        <v>0</v>
      </c>
      <c r="U563" s="166">
        <f t="shared" si="2512"/>
        <v>0</v>
      </c>
      <c r="V563" s="262">
        <f t="shared" si="2376"/>
        <v>0</v>
      </c>
      <c r="W563" s="567">
        <f>SUM(W564:W565)</f>
        <v>0</v>
      </c>
      <c r="X563" s="567">
        <f>SUM(X564:X565)</f>
        <v>0</v>
      </c>
      <c r="Y563" s="262">
        <f t="shared" si="2377"/>
        <v>0</v>
      </c>
      <c r="Z563" s="567">
        <f>SUM(Z564:Z565)</f>
        <v>0</v>
      </c>
      <c r="AA563" s="567">
        <f>SUM(AA564:AA565)</f>
        <v>0</v>
      </c>
      <c r="AB563" s="262">
        <f t="shared" si="2378"/>
        <v>0</v>
      </c>
      <c r="AC563" s="567">
        <f>SUM(AC564:AC565)</f>
        <v>0</v>
      </c>
      <c r="AD563" s="567">
        <f>SUM(AD564:AD565)</f>
        <v>0</v>
      </c>
      <c r="AE563" s="262">
        <f t="shared" si="2379"/>
        <v>0</v>
      </c>
      <c r="AF563" s="567">
        <f>SUM(AF564:AF565)</f>
        <v>0</v>
      </c>
      <c r="AG563" s="567">
        <f>SUM(AG564:AG565)</f>
        <v>0</v>
      </c>
      <c r="AH563" s="166">
        <f t="shared" si="2380"/>
        <v>0</v>
      </c>
      <c r="AI563" s="262">
        <f t="shared" si="2381"/>
        <v>0</v>
      </c>
      <c r="AJ563" s="567">
        <f>SUM(AJ564:AJ565)</f>
        <v>0</v>
      </c>
      <c r="AK563" s="567">
        <f>SUM(AK564:AK565)</f>
        <v>0</v>
      </c>
      <c r="AL563" s="166">
        <f t="shared" si="2382"/>
        <v>0</v>
      </c>
      <c r="AM563" s="262">
        <f t="shared" si="2383"/>
        <v>0</v>
      </c>
      <c r="AN563" s="567">
        <f>SUM(AN564:AN565)</f>
        <v>0</v>
      </c>
      <c r="AO563" s="567">
        <f>SUM(AO564:AO565)</f>
        <v>0</v>
      </c>
      <c r="AP563" s="262">
        <f t="shared" si="2384"/>
        <v>0</v>
      </c>
      <c r="AQ563" s="567">
        <f>SUM(AQ564:AQ565)</f>
        <v>0</v>
      </c>
      <c r="AR563" s="567">
        <f>SUM(AR564:AR565)</f>
        <v>0</v>
      </c>
      <c r="AS563" s="262">
        <f t="shared" si="2385"/>
        <v>0</v>
      </c>
      <c r="AT563" s="567">
        <f>SUM(AT564:AT565)</f>
        <v>0</v>
      </c>
      <c r="AU563" s="567">
        <f>SUM(AU564:AU565)</f>
        <v>0</v>
      </c>
      <c r="AV563" s="166">
        <f t="shared" si="2528"/>
        <v>0</v>
      </c>
      <c r="AW563" s="262">
        <f t="shared" si="2386"/>
        <v>0</v>
      </c>
      <c r="AX563" s="567">
        <f>SUM(AX564:AX565)</f>
        <v>0</v>
      </c>
      <c r="AY563" s="567">
        <f>SUM(AY564:AY565)</f>
        <v>0</v>
      </c>
      <c r="AZ563" s="166">
        <f t="shared" si="2387"/>
        <v>0</v>
      </c>
      <c r="BA563" s="262">
        <f t="shared" si="2388"/>
        <v>0</v>
      </c>
      <c r="BB563" s="567">
        <f>SUM(BB564:BB565)</f>
        <v>0</v>
      </c>
      <c r="BC563" s="567">
        <f>SUM(BC564:BC565)</f>
        <v>0</v>
      </c>
    </row>
    <row r="564" spans="1:55" ht="13.8" outlineLevel="2">
      <c r="A564" s="131"/>
      <c r="B564" s="20"/>
      <c r="D564" s="22" t="s">
        <v>675</v>
      </c>
      <c r="E564" s="30" t="s">
        <v>207</v>
      </c>
      <c r="F564" s="22"/>
      <c r="G564" s="30"/>
      <c r="H564" s="164">
        <f t="shared" si="2484"/>
        <v>0</v>
      </c>
      <c r="I564" s="260">
        <f t="shared" si="2375"/>
        <v>0</v>
      </c>
      <c r="J564" s="167"/>
      <c r="K564" s="264"/>
      <c r="L564" s="264"/>
      <c r="M564" s="264"/>
      <c r="N564" s="166">
        <f t="shared" si="2497"/>
        <v>0</v>
      </c>
      <c r="O564" s="262">
        <f t="shared" si="2498"/>
        <v>0</v>
      </c>
      <c r="P564" s="167"/>
      <c r="Q564" s="167"/>
      <c r="R564" s="262">
        <f t="shared" si="2499"/>
        <v>0</v>
      </c>
      <c r="S564" s="167"/>
      <c r="T564" s="167"/>
      <c r="U564" s="166">
        <f t="shared" si="2512"/>
        <v>0</v>
      </c>
      <c r="V564" s="262">
        <f t="shared" si="2376"/>
        <v>0</v>
      </c>
      <c r="W564" s="167"/>
      <c r="X564" s="167"/>
      <c r="Y564" s="262">
        <f t="shared" si="2377"/>
        <v>0</v>
      </c>
      <c r="Z564" s="167"/>
      <c r="AA564" s="167"/>
      <c r="AB564" s="262">
        <f t="shared" si="2378"/>
        <v>0</v>
      </c>
      <c r="AC564" s="167"/>
      <c r="AD564" s="167"/>
      <c r="AE564" s="262">
        <f t="shared" si="2379"/>
        <v>0</v>
      </c>
      <c r="AF564" s="167"/>
      <c r="AG564" s="167"/>
      <c r="AH564" s="166">
        <f t="shared" si="2380"/>
        <v>0</v>
      </c>
      <c r="AI564" s="262">
        <f t="shared" si="2381"/>
        <v>0</v>
      </c>
      <c r="AJ564" s="167"/>
      <c r="AK564" s="167"/>
      <c r="AL564" s="166">
        <f t="shared" si="2382"/>
        <v>0</v>
      </c>
      <c r="AM564" s="262">
        <f t="shared" si="2383"/>
        <v>0</v>
      </c>
      <c r="AN564" s="167"/>
      <c r="AO564" s="167"/>
      <c r="AP564" s="262">
        <f t="shared" si="2384"/>
        <v>0</v>
      </c>
      <c r="AQ564" s="167"/>
      <c r="AR564" s="167"/>
      <c r="AS564" s="262">
        <f t="shared" si="2385"/>
        <v>0</v>
      </c>
      <c r="AT564" s="167"/>
      <c r="AU564" s="167"/>
      <c r="AV564" s="166">
        <f t="shared" si="2528"/>
        <v>0</v>
      </c>
      <c r="AW564" s="262">
        <f t="shared" si="2386"/>
        <v>0</v>
      </c>
      <c r="AX564" s="167"/>
      <c r="AY564" s="167"/>
      <c r="AZ564" s="166">
        <f t="shared" si="2387"/>
        <v>0</v>
      </c>
      <c r="BA564" s="262">
        <f t="shared" si="2388"/>
        <v>0</v>
      </c>
      <c r="BB564" s="167"/>
      <c r="BC564" s="167"/>
    </row>
    <row r="565" spans="1:55" ht="13.8" outlineLevel="2">
      <c r="A565" s="131"/>
      <c r="B565" s="20"/>
      <c r="D565" s="22" t="s">
        <v>869</v>
      </c>
      <c r="E565" s="63" t="s">
        <v>870</v>
      </c>
      <c r="F565" s="19"/>
      <c r="G565" s="63"/>
      <c r="H565" s="444">
        <f t="shared" si="2484"/>
        <v>0</v>
      </c>
      <c r="I565" s="260">
        <f t="shared" si="2375"/>
        <v>0</v>
      </c>
      <c r="J565" s="476">
        <f>SUM(J566)</f>
        <v>0</v>
      </c>
      <c r="K565" s="476">
        <f>SUM(K566)</f>
        <v>0</v>
      </c>
      <c r="L565" s="515">
        <f>SUM(L566)</f>
        <v>0</v>
      </c>
      <c r="M565" s="515">
        <f>SUM(M566)</f>
        <v>0</v>
      </c>
      <c r="N565" s="166">
        <f t="shared" si="2497"/>
        <v>0</v>
      </c>
      <c r="O565" s="262">
        <f t="shared" si="2498"/>
        <v>0</v>
      </c>
      <c r="P565" s="682">
        <f>SUM(P566)</f>
        <v>0</v>
      </c>
      <c r="Q565" s="682">
        <f>SUM(Q566)</f>
        <v>0</v>
      </c>
      <c r="R565" s="262">
        <f t="shared" si="2499"/>
        <v>0</v>
      </c>
      <c r="S565" s="682">
        <f>SUM(S566)</f>
        <v>0</v>
      </c>
      <c r="T565" s="682">
        <f>SUM(T566)</f>
        <v>0</v>
      </c>
      <c r="U565" s="168">
        <f t="shared" si="2512"/>
        <v>0</v>
      </c>
      <c r="V565" s="567">
        <f t="shared" si="2376"/>
        <v>0</v>
      </c>
      <c r="W565" s="682">
        <f>SUM(W566)</f>
        <v>0</v>
      </c>
      <c r="X565" s="682">
        <f>SUM(X566)</f>
        <v>0</v>
      </c>
      <c r="Y565" s="479">
        <f t="shared" si="2377"/>
        <v>0</v>
      </c>
      <c r="Z565" s="682">
        <f>SUM(Z566)</f>
        <v>0</v>
      </c>
      <c r="AA565" s="682">
        <f>SUM(AA566)</f>
        <v>0</v>
      </c>
      <c r="AB565" s="567">
        <f t="shared" si="2378"/>
        <v>0</v>
      </c>
      <c r="AC565" s="568">
        <f>SUM(AC566)</f>
        <v>0</v>
      </c>
      <c r="AD565" s="568">
        <f>SUM(AD566)</f>
        <v>0</v>
      </c>
      <c r="AE565" s="567">
        <f t="shared" si="2379"/>
        <v>0</v>
      </c>
      <c r="AF565" s="568">
        <f>SUM(AF566)</f>
        <v>0</v>
      </c>
      <c r="AG565" s="568">
        <f>SUM(AG566)</f>
        <v>0</v>
      </c>
      <c r="AH565" s="168">
        <f t="shared" si="2380"/>
        <v>0</v>
      </c>
      <c r="AI565" s="567">
        <f t="shared" si="2381"/>
        <v>0</v>
      </c>
      <c r="AJ565" s="169">
        <f>SUM(AJ566)</f>
        <v>0</v>
      </c>
      <c r="AK565" s="169">
        <f>SUM(AK566)</f>
        <v>0</v>
      </c>
      <c r="AL565" s="168">
        <f t="shared" si="2382"/>
        <v>0</v>
      </c>
      <c r="AM565" s="567">
        <f t="shared" si="2383"/>
        <v>0</v>
      </c>
      <c r="AN565" s="568">
        <f>SUM(AN566)</f>
        <v>0</v>
      </c>
      <c r="AO565" s="568">
        <f>SUM(AO566)</f>
        <v>0</v>
      </c>
      <c r="AP565" s="567">
        <f t="shared" si="2384"/>
        <v>0</v>
      </c>
      <c r="AQ565" s="568">
        <f>SUM(AQ566)</f>
        <v>0</v>
      </c>
      <c r="AR565" s="568">
        <f>SUM(AR566)</f>
        <v>0</v>
      </c>
      <c r="AS565" s="567">
        <f t="shared" si="2385"/>
        <v>0</v>
      </c>
      <c r="AT565" s="568">
        <f>SUM(AT566)</f>
        <v>0</v>
      </c>
      <c r="AU565" s="682">
        <f>SUM(AU566)</f>
        <v>0</v>
      </c>
      <c r="AV565" s="265">
        <f t="shared" si="2528"/>
        <v>0</v>
      </c>
      <c r="AW565" s="479">
        <f t="shared" si="2386"/>
        <v>0</v>
      </c>
      <c r="AX565" s="476">
        <f>SUM(AX566)</f>
        <v>0</v>
      </c>
      <c r="AY565" s="476">
        <f>SUM(AY566)</f>
        <v>0</v>
      </c>
      <c r="AZ565" s="265">
        <f t="shared" si="2387"/>
        <v>0</v>
      </c>
      <c r="BA565" s="567">
        <f t="shared" si="2388"/>
        <v>0</v>
      </c>
      <c r="BB565" s="682">
        <f>SUM(BB566)</f>
        <v>0</v>
      </c>
      <c r="BC565" s="682">
        <f>SUM(BC566)</f>
        <v>0</v>
      </c>
    </row>
    <row r="566" spans="1:55" s="398" customFormat="1" ht="13.8" outlineLevel="3">
      <c r="A566" s="399"/>
      <c r="B566" s="400"/>
      <c r="D566" s="401"/>
      <c r="E566" s="63"/>
      <c r="F566" s="136" t="s">
        <v>904</v>
      </c>
      <c r="G566" s="27" t="s">
        <v>905</v>
      </c>
      <c r="H566" s="403">
        <f t="shared" si="2484"/>
        <v>0</v>
      </c>
      <c r="I566" s="260">
        <f t="shared" ref="I566" si="2555">SUM(J566:M566)</f>
        <v>0</v>
      </c>
      <c r="J566" s="167">
        <v>0</v>
      </c>
      <c r="K566" s="264">
        <v>0</v>
      </c>
      <c r="L566" s="264">
        <v>0</v>
      </c>
      <c r="M566" s="264">
        <v>0</v>
      </c>
      <c r="N566" s="166">
        <f t="shared" si="2497"/>
        <v>0</v>
      </c>
      <c r="O566" s="262">
        <f t="shared" si="2498"/>
        <v>0</v>
      </c>
      <c r="P566" s="167">
        <v>0</v>
      </c>
      <c r="Q566" s="167">
        <v>0</v>
      </c>
      <c r="R566" s="262">
        <f t="shared" si="2499"/>
        <v>0</v>
      </c>
      <c r="S566" s="167">
        <v>0</v>
      </c>
      <c r="T566" s="167">
        <v>0</v>
      </c>
      <c r="U566" s="166">
        <f t="shared" si="2512"/>
        <v>0</v>
      </c>
      <c r="V566" s="262">
        <f t="shared" ref="V566" si="2556">SUM(W566:X566)</f>
        <v>0</v>
      </c>
      <c r="W566" s="167"/>
      <c r="X566" s="167">
        <v>0</v>
      </c>
      <c r="Y566" s="262">
        <f t="shared" ref="Y566" si="2557">SUM(Z566:AA566)</f>
        <v>0</v>
      </c>
      <c r="Z566" s="167"/>
      <c r="AA566" s="167">
        <v>0</v>
      </c>
      <c r="AB566" s="262">
        <f t="shared" ref="AB566" si="2558">SUM(AC566:AD566)</f>
        <v>0</v>
      </c>
      <c r="AC566" s="576"/>
      <c r="AD566" s="576">
        <v>0</v>
      </c>
      <c r="AE566" s="262">
        <f t="shared" ref="AE566" si="2559">SUM(AF566:AG566)</f>
        <v>0</v>
      </c>
      <c r="AF566" s="576"/>
      <c r="AG566" s="576">
        <v>0</v>
      </c>
      <c r="AH566" s="166">
        <f t="shared" ref="AH566" si="2560">SUM(AI566)</f>
        <v>0</v>
      </c>
      <c r="AI566" s="262">
        <f t="shared" ref="AI566" si="2561">SUM(AJ566:AK566)</f>
        <v>0</v>
      </c>
      <c r="AJ566" s="576"/>
      <c r="AK566" s="576">
        <v>0</v>
      </c>
      <c r="AL566" s="166">
        <f t="shared" ref="AL566" si="2562">SUM(AM566,AS566,AP566)</f>
        <v>0</v>
      </c>
      <c r="AM566" s="262">
        <f t="shared" ref="AM566" si="2563">SUM(AN566:AO566)</f>
        <v>0</v>
      </c>
      <c r="AN566" s="576"/>
      <c r="AO566" s="576">
        <v>0</v>
      </c>
      <c r="AP566" s="262">
        <f t="shared" ref="AP566" si="2564">SUM(AQ566:AR566)</f>
        <v>0</v>
      </c>
      <c r="AQ566" s="576"/>
      <c r="AR566" s="576">
        <v>0</v>
      </c>
      <c r="AS566" s="262">
        <f t="shared" ref="AS566" si="2565">SUM(AT566:AU566)</f>
        <v>0</v>
      </c>
      <c r="AT566" s="576"/>
      <c r="AU566" s="167">
        <v>0</v>
      </c>
      <c r="AV566" s="166">
        <f t="shared" si="2528"/>
        <v>0</v>
      </c>
      <c r="AW566" s="262">
        <f t="shared" ref="AW566" si="2566">SUM(AX566:AY566)</f>
        <v>0</v>
      </c>
      <c r="AX566" s="377"/>
      <c r="AY566" s="167">
        <v>0</v>
      </c>
      <c r="AZ566" s="166">
        <f t="shared" ref="AZ566" si="2567">SUM(BA566)</f>
        <v>0</v>
      </c>
      <c r="BA566" s="262">
        <f t="shared" ref="BA566" si="2568">SUM(BB566:BC566)</f>
        <v>0</v>
      </c>
      <c r="BB566" s="377"/>
      <c r="BC566" s="167">
        <v>0</v>
      </c>
    </row>
    <row r="567" spans="1:55" s="142" customFormat="1" ht="13.8">
      <c r="A567" s="67" t="s">
        <v>208</v>
      </c>
      <c r="B567" s="17"/>
      <c r="C567" s="23"/>
      <c r="D567" s="17"/>
      <c r="E567" s="23"/>
      <c r="F567" s="17"/>
      <c r="G567" s="23"/>
      <c r="H567" s="171">
        <f t="shared" si="2484"/>
        <v>130485000</v>
      </c>
      <c r="I567" s="266">
        <f t="shared" si="2375"/>
        <v>26031000</v>
      </c>
      <c r="J567" s="172">
        <f>SUM(J563,J561,J559,J557,J555,J553,J551,J549,J547,J545,J531)</f>
        <v>25987000</v>
      </c>
      <c r="K567" s="172">
        <f>SUM(K563,K561,K559,K557,K555,K553,K551,K549,K547,K545,K531)</f>
        <v>0</v>
      </c>
      <c r="L567" s="271">
        <f>SUM(L563,L561,L559,L557,L555,L553,L551,L549,L547,L545,L531)</f>
        <v>44000</v>
      </c>
      <c r="M567" s="271">
        <f>SUM(M563,M561,M559,M557,M555,M553,M551,M549,M547,M545,M531)</f>
        <v>0</v>
      </c>
      <c r="N567" s="172">
        <f t="shared" si="2497"/>
        <v>2292000</v>
      </c>
      <c r="O567" s="172">
        <f t="shared" si="2498"/>
        <v>562000</v>
      </c>
      <c r="P567" s="172">
        <f>SUM(P563,P561,P559,P557,P555,P553,P551,P549,P547,P545,P531)</f>
        <v>562000</v>
      </c>
      <c r="Q567" s="172">
        <f>SUM(Q563,Q561,Q559,Q557,Q555,Q553,Q551,Q549,Q547,Q545,Q531)</f>
        <v>0</v>
      </c>
      <c r="R567" s="172">
        <f t="shared" si="2499"/>
        <v>1730000</v>
      </c>
      <c r="S567" s="172">
        <f>SUM(S563,S561,S559,S557,S555,S553,S551,S549,S547,S545,S531)</f>
        <v>1730000</v>
      </c>
      <c r="T567" s="172">
        <f>SUM(T563,T561,T559,T557,T555,T553,T551,T549,T547,T545,T531)</f>
        <v>0</v>
      </c>
      <c r="U567" s="172">
        <f t="shared" si="2512"/>
        <v>54326000</v>
      </c>
      <c r="V567" s="172">
        <f t="shared" si="2376"/>
        <v>14397000</v>
      </c>
      <c r="W567" s="172">
        <f>SUM(W563,W561,W559,W557,W555,W553,W551,W549,W547,W545,W531)</f>
        <v>14397000</v>
      </c>
      <c r="X567" s="172">
        <f>SUM(X563,X561,X559,X557,X555,X553,X551,X549,X547,X545,X531)</f>
        <v>0</v>
      </c>
      <c r="Y567" s="172">
        <f t="shared" si="2377"/>
        <v>8405000</v>
      </c>
      <c r="Z567" s="172">
        <f>SUM(Z563,Z561,Z559,Z557,Z555,Z553,Z551,Z549,Z547,Z545,Z531)</f>
        <v>8405000</v>
      </c>
      <c r="AA567" s="172">
        <f>SUM(AA563,AA561,AA559,AA557,AA555,AA553,AA551,AA549,AA547,AA545,AA531)</f>
        <v>0</v>
      </c>
      <c r="AB567" s="172">
        <f t="shared" si="2378"/>
        <v>12750000</v>
      </c>
      <c r="AC567" s="172">
        <f>SUM(AC563,AC561,AC559,AC557,AC555,AC553,AC551,AC549,AC547,AC545,AC531)</f>
        <v>12750000</v>
      </c>
      <c r="AD567" s="172">
        <f>SUM(AD563,AD561,AD559,AD557,AD555,AD553,AD551,AD549,AD547,AD545,AD531)</f>
        <v>0</v>
      </c>
      <c r="AE567" s="172">
        <f t="shared" si="2379"/>
        <v>18774000</v>
      </c>
      <c r="AF567" s="172">
        <f>SUM(AF563,AF561,AF559,AF557,AF555,AF553,AF551,AF549,AF547,AF545,AF531)</f>
        <v>18774000</v>
      </c>
      <c r="AG567" s="172">
        <f>SUM(AG563,AG561,AG559,AG557,AG555,AG553,AG551,AG549,AG547,AG545,AG531)</f>
        <v>0</v>
      </c>
      <c r="AH567" s="172">
        <f t="shared" si="2380"/>
        <v>4908000</v>
      </c>
      <c r="AI567" s="172">
        <f t="shared" si="2381"/>
        <v>4908000</v>
      </c>
      <c r="AJ567" s="172">
        <f>SUM(AJ563,AJ561,AJ559,AJ557,AJ555,AJ553,AJ551,AJ549,AJ547,AJ545,AJ531)</f>
        <v>4908000</v>
      </c>
      <c r="AK567" s="172">
        <f>SUM(AK563,AK561,AK559,AK557,AK555,AK553,AK551,AK549,AK547,AK545,AK531)</f>
        <v>0</v>
      </c>
      <c r="AL567" s="172">
        <f t="shared" si="2382"/>
        <v>4621000</v>
      </c>
      <c r="AM567" s="172">
        <f t="shared" si="2383"/>
        <v>2198000</v>
      </c>
      <c r="AN567" s="172">
        <f>SUM(AN563,AN561,AN559,AN557,AN555,AN553,AN551,AN549,AN547,AN545,AN531)</f>
        <v>2198000</v>
      </c>
      <c r="AO567" s="172">
        <f>SUM(AO563,AO561,AO559,AO557,AO555,AO553,AO551,AO549,AO547,AO545,AO531)</f>
        <v>0</v>
      </c>
      <c r="AP567" s="172">
        <f t="shared" si="2384"/>
        <v>1648000</v>
      </c>
      <c r="AQ567" s="172">
        <f>SUM(AQ563,AQ561,AQ559,AQ557,AQ555,AQ553,AQ551,AQ549,AQ547,AQ545,AQ531)</f>
        <v>1648000</v>
      </c>
      <c r="AR567" s="172">
        <f>SUM(AR563,AR561,AR559,AR557,AR555,AR553,AR551,AR549,AR547,AR545,AR531)</f>
        <v>0</v>
      </c>
      <c r="AS567" s="172">
        <f t="shared" si="2385"/>
        <v>775000</v>
      </c>
      <c r="AT567" s="172">
        <f>SUM(AT563,AT561,AT559,AT557,AT555,AT553,AT551,AT549,AT547,AT545,AT531)</f>
        <v>775000</v>
      </c>
      <c r="AU567" s="172">
        <f>SUM(AU563,AU561,AU559,AU557,AU555,AU553,AU551,AU549,AU547,AU545,AU531)</f>
        <v>0</v>
      </c>
      <c r="AV567" s="172">
        <f t="shared" si="2528"/>
        <v>10305000</v>
      </c>
      <c r="AW567" s="172">
        <f t="shared" si="2386"/>
        <v>10305000</v>
      </c>
      <c r="AX567" s="172">
        <f>SUM(AX563,AX561,AX559,AX557,AX555,AX553,AX551,AX549,AX547,AX545,AX531)</f>
        <v>10305000</v>
      </c>
      <c r="AY567" s="172">
        <f>SUM(AY563,AY561,AY559,AY557,AY555,AY553,AY551,AY549,AY547,AY545,AY531)</f>
        <v>0</v>
      </c>
      <c r="AZ567" s="172">
        <f t="shared" si="2387"/>
        <v>28002000</v>
      </c>
      <c r="BA567" s="172">
        <f t="shared" si="2388"/>
        <v>28002000</v>
      </c>
      <c r="BB567" s="172">
        <f>SUM(BB563,BB561,BB559,BB557,BB555,BB553,BB551,BB549,BB547,BB545,BB531)</f>
        <v>28002000</v>
      </c>
      <c r="BC567" s="172">
        <f>SUM(BC563,BC561,BC559,BC557,BC555,BC553,BC551,BC549,BC547,BC545,BC531)</f>
        <v>0</v>
      </c>
    </row>
    <row r="568" spans="1:55" ht="13.8" outlineLevel="1">
      <c r="A568" s="127"/>
      <c r="B568" s="18" t="s">
        <v>648</v>
      </c>
      <c r="C568" s="12" t="s">
        <v>209</v>
      </c>
      <c r="D568" s="11"/>
      <c r="E568" s="12"/>
      <c r="F568" s="11"/>
      <c r="G568" s="12"/>
      <c r="H568" s="164">
        <f t="shared" si="2484"/>
        <v>0</v>
      </c>
      <c r="I568" s="260">
        <f t="shared" si="2375"/>
        <v>0</v>
      </c>
      <c r="J568" s="166">
        <f>SUM(J569)</f>
        <v>0</v>
      </c>
      <c r="K568" s="166">
        <f>SUM(K569)</f>
        <v>0</v>
      </c>
      <c r="L568" s="261">
        <f>SUM(L569)</f>
        <v>0</v>
      </c>
      <c r="M568" s="261">
        <f>SUM(M569)</f>
        <v>0</v>
      </c>
      <c r="N568" s="166">
        <f t="shared" si="2497"/>
        <v>0</v>
      </c>
      <c r="O568" s="262">
        <f t="shared" si="2498"/>
        <v>0</v>
      </c>
      <c r="P568" s="262">
        <f>SUM(P569)</f>
        <v>0</v>
      </c>
      <c r="Q568" s="262">
        <f>SUM(Q569)</f>
        <v>0</v>
      </c>
      <c r="R568" s="262">
        <f t="shared" si="2499"/>
        <v>0</v>
      </c>
      <c r="S568" s="262">
        <f>SUM(S569)</f>
        <v>0</v>
      </c>
      <c r="T568" s="262">
        <f>SUM(T569)</f>
        <v>0</v>
      </c>
      <c r="U568" s="166">
        <f t="shared" si="2512"/>
        <v>0</v>
      </c>
      <c r="V568" s="262">
        <f t="shared" si="2376"/>
        <v>0</v>
      </c>
      <c r="W568" s="262">
        <f>SUM(W569)</f>
        <v>0</v>
      </c>
      <c r="X568" s="262">
        <f>SUM(X569)</f>
        <v>0</v>
      </c>
      <c r="Y568" s="262">
        <f t="shared" si="2377"/>
        <v>0</v>
      </c>
      <c r="Z568" s="262">
        <f t="shared" ref="Z568:AA568" si="2569">SUM(Z569)</f>
        <v>0</v>
      </c>
      <c r="AA568" s="262">
        <f t="shared" si="2569"/>
        <v>0</v>
      </c>
      <c r="AB568" s="262">
        <f t="shared" si="2378"/>
        <v>0</v>
      </c>
      <c r="AC568" s="262">
        <f t="shared" ref="AC568:AD568" si="2570">SUM(AC569)</f>
        <v>0</v>
      </c>
      <c r="AD568" s="262">
        <f t="shared" si="2570"/>
        <v>0</v>
      </c>
      <c r="AE568" s="262">
        <f t="shared" si="2379"/>
        <v>0</v>
      </c>
      <c r="AF568" s="262">
        <f t="shared" ref="AF568" si="2571">SUM(AF569)</f>
        <v>0</v>
      </c>
      <c r="AG568" s="262">
        <f t="shared" ref="AG568" si="2572">SUM(AG569)</f>
        <v>0</v>
      </c>
      <c r="AH568" s="166">
        <f t="shared" si="2380"/>
        <v>0</v>
      </c>
      <c r="AI568" s="262">
        <f t="shared" si="2381"/>
        <v>0</v>
      </c>
      <c r="AJ568" s="262">
        <f t="shared" ref="AJ568:AK568" si="2573">SUM(AJ569)</f>
        <v>0</v>
      </c>
      <c r="AK568" s="262">
        <f t="shared" si="2573"/>
        <v>0</v>
      </c>
      <c r="AL568" s="166">
        <f t="shared" si="2382"/>
        <v>0</v>
      </c>
      <c r="AM568" s="262">
        <f t="shared" si="2383"/>
        <v>0</v>
      </c>
      <c r="AN568" s="262">
        <f t="shared" ref="AN568:AO568" si="2574">SUM(AN569)</f>
        <v>0</v>
      </c>
      <c r="AO568" s="262">
        <f t="shared" si="2574"/>
        <v>0</v>
      </c>
      <c r="AP568" s="262">
        <f t="shared" si="2384"/>
        <v>0</v>
      </c>
      <c r="AQ568" s="262">
        <f t="shared" ref="AQ568" si="2575">SUM(AQ569)</f>
        <v>0</v>
      </c>
      <c r="AR568" s="262">
        <f t="shared" ref="AR568" si="2576">SUM(AR569)</f>
        <v>0</v>
      </c>
      <c r="AS568" s="262">
        <f t="shared" si="2385"/>
        <v>0</v>
      </c>
      <c r="AT568" s="262">
        <f t="shared" ref="AT568:AU568" si="2577">SUM(AT569)</f>
        <v>0</v>
      </c>
      <c r="AU568" s="262">
        <f t="shared" si="2577"/>
        <v>0</v>
      </c>
      <c r="AV568" s="166">
        <f t="shared" si="2528"/>
        <v>0</v>
      </c>
      <c r="AW568" s="262">
        <f t="shared" si="2386"/>
        <v>0</v>
      </c>
      <c r="AX568" s="262">
        <f t="shared" ref="AX568" si="2578">SUM(AX569)</f>
        <v>0</v>
      </c>
      <c r="AY568" s="262">
        <f t="shared" ref="AY568" si="2579">SUM(AY569)</f>
        <v>0</v>
      </c>
      <c r="AZ568" s="166">
        <f t="shared" si="2387"/>
        <v>0</v>
      </c>
      <c r="BA568" s="262">
        <f t="shared" si="2388"/>
        <v>0</v>
      </c>
      <c r="BB568" s="262">
        <f t="shared" ref="BB568" si="2580">SUM(BB569)</f>
        <v>0</v>
      </c>
      <c r="BC568" s="262">
        <f t="shared" ref="BC568" si="2581">SUM(BC569)</f>
        <v>0</v>
      </c>
    </row>
    <row r="569" spans="1:55" s="130" customFormat="1" ht="13.8" outlineLevel="2">
      <c r="A569" s="131"/>
      <c r="B569" s="19"/>
      <c r="C569" s="63"/>
      <c r="D569" s="22" t="s">
        <v>193</v>
      </c>
      <c r="E569" s="58" t="s">
        <v>209</v>
      </c>
      <c r="F569" s="22"/>
      <c r="G569" s="30"/>
      <c r="H569" s="164">
        <f t="shared" si="2484"/>
        <v>0</v>
      </c>
      <c r="I569" s="260">
        <f t="shared" si="2375"/>
        <v>0</v>
      </c>
      <c r="J569" s="167">
        <v>0</v>
      </c>
      <c r="K569" s="167">
        <v>0</v>
      </c>
      <c r="L569" s="264">
        <v>0</v>
      </c>
      <c r="M569" s="264">
        <v>0</v>
      </c>
      <c r="N569" s="166">
        <f t="shared" si="2497"/>
        <v>0</v>
      </c>
      <c r="O569" s="262">
        <f t="shared" si="2498"/>
        <v>0</v>
      </c>
      <c r="P569" s="167">
        <v>0</v>
      </c>
      <c r="Q569" s="167">
        <v>0</v>
      </c>
      <c r="R569" s="262">
        <f t="shared" si="2499"/>
        <v>0</v>
      </c>
      <c r="S569" s="167">
        <v>0</v>
      </c>
      <c r="T569" s="167">
        <v>0</v>
      </c>
      <c r="U569" s="166">
        <f t="shared" si="2512"/>
        <v>0</v>
      </c>
      <c r="V569" s="262">
        <f t="shared" si="2376"/>
        <v>0</v>
      </c>
      <c r="W569" s="167">
        <v>0</v>
      </c>
      <c r="X569" s="167">
        <v>0</v>
      </c>
      <c r="Y569" s="262">
        <f t="shared" si="2377"/>
        <v>0</v>
      </c>
      <c r="Z569" s="167">
        <v>0</v>
      </c>
      <c r="AA569" s="167">
        <v>0</v>
      </c>
      <c r="AB569" s="262">
        <f t="shared" si="2378"/>
        <v>0</v>
      </c>
      <c r="AC569" s="167">
        <v>0</v>
      </c>
      <c r="AD569" s="167">
        <v>0</v>
      </c>
      <c r="AE569" s="262">
        <f t="shared" si="2379"/>
        <v>0</v>
      </c>
      <c r="AF569" s="167">
        <v>0</v>
      </c>
      <c r="AG569" s="167">
        <v>0</v>
      </c>
      <c r="AH569" s="166">
        <f t="shared" si="2380"/>
        <v>0</v>
      </c>
      <c r="AI569" s="262">
        <f t="shared" si="2381"/>
        <v>0</v>
      </c>
      <c r="AJ569" s="167">
        <v>0</v>
      </c>
      <c r="AK569" s="167">
        <v>0</v>
      </c>
      <c r="AL569" s="166">
        <f t="shared" si="2382"/>
        <v>0</v>
      </c>
      <c r="AM569" s="262">
        <f t="shared" si="2383"/>
        <v>0</v>
      </c>
      <c r="AN569" s="167">
        <v>0</v>
      </c>
      <c r="AO569" s="167">
        <v>0</v>
      </c>
      <c r="AP569" s="262">
        <f t="shared" si="2384"/>
        <v>0</v>
      </c>
      <c r="AQ569" s="167">
        <v>0</v>
      </c>
      <c r="AR569" s="167">
        <v>0</v>
      </c>
      <c r="AS569" s="262">
        <f t="shared" si="2385"/>
        <v>0</v>
      </c>
      <c r="AT569" s="167">
        <v>0</v>
      </c>
      <c r="AU569" s="167">
        <v>0</v>
      </c>
      <c r="AV569" s="166">
        <f t="shared" si="2528"/>
        <v>0</v>
      </c>
      <c r="AW569" s="262">
        <f t="shared" si="2386"/>
        <v>0</v>
      </c>
      <c r="AX569" s="167">
        <v>0</v>
      </c>
      <c r="AY569" s="167">
        <v>0</v>
      </c>
      <c r="AZ569" s="166">
        <f t="shared" si="2387"/>
        <v>0</v>
      </c>
      <c r="BA569" s="262">
        <f t="shared" si="2388"/>
        <v>0</v>
      </c>
      <c r="BB569" s="167">
        <v>0</v>
      </c>
      <c r="BC569" s="167">
        <v>0</v>
      </c>
    </row>
    <row r="570" spans="1:55" ht="13.8" outlineLevel="1">
      <c r="A570" s="127"/>
      <c r="B570" s="11" t="s">
        <v>649</v>
      </c>
      <c r="C570" s="12" t="s">
        <v>210</v>
      </c>
      <c r="D570" s="14"/>
      <c r="E570" s="30"/>
      <c r="F570" s="22"/>
      <c r="G570" s="134"/>
      <c r="H570" s="164">
        <f t="shared" si="2484"/>
        <v>0</v>
      </c>
      <c r="I570" s="260">
        <f t="shared" si="2375"/>
        <v>0</v>
      </c>
      <c r="J570" s="168">
        <f>SUM(J571)</f>
        <v>0</v>
      </c>
      <c r="K570" s="168">
        <f>SUM(K571)</f>
        <v>0</v>
      </c>
      <c r="L570" s="263">
        <f>SUM(L571)</f>
        <v>0</v>
      </c>
      <c r="M570" s="263">
        <f>SUM(M571)</f>
        <v>0</v>
      </c>
      <c r="N570" s="166">
        <f t="shared" si="2497"/>
        <v>0</v>
      </c>
      <c r="O570" s="262">
        <f t="shared" si="2498"/>
        <v>0</v>
      </c>
      <c r="P570" s="567">
        <f>SUM(P571)</f>
        <v>0</v>
      </c>
      <c r="Q570" s="567">
        <f>SUM(Q571)</f>
        <v>0</v>
      </c>
      <c r="R570" s="262">
        <f t="shared" si="2499"/>
        <v>0</v>
      </c>
      <c r="S570" s="567">
        <f>SUM(S571)</f>
        <v>0</v>
      </c>
      <c r="T570" s="567">
        <f>SUM(T571)</f>
        <v>0</v>
      </c>
      <c r="U570" s="166">
        <f t="shared" si="2512"/>
        <v>0</v>
      </c>
      <c r="V570" s="262">
        <f t="shared" si="2376"/>
        <v>0</v>
      </c>
      <c r="W570" s="567">
        <f>SUM(W571)</f>
        <v>0</v>
      </c>
      <c r="X570" s="567">
        <f>SUM(X571)</f>
        <v>0</v>
      </c>
      <c r="Y570" s="262">
        <f t="shared" si="2377"/>
        <v>0</v>
      </c>
      <c r="Z570" s="567">
        <f t="shared" ref="Z570:AA570" si="2582">SUM(Z571)</f>
        <v>0</v>
      </c>
      <c r="AA570" s="567">
        <f t="shared" si="2582"/>
        <v>0</v>
      </c>
      <c r="AB570" s="262">
        <f t="shared" si="2378"/>
        <v>0</v>
      </c>
      <c r="AC570" s="567">
        <f t="shared" ref="AC570:AD570" si="2583">SUM(AC571)</f>
        <v>0</v>
      </c>
      <c r="AD570" s="567">
        <f t="shared" si="2583"/>
        <v>0</v>
      </c>
      <c r="AE570" s="262">
        <f t="shared" si="2379"/>
        <v>0</v>
      </c>
      <c r="AF570" s="567">
        <f t="shared" ref="AF570" si="2584">SUM(AF571)</f>
        <v>0</v>
      </c>
      <c r="AG570" s="567">
        <f t="shared" ref="AG570" si="2585">SUM(AG571)</f>
        <v>0</v>
      </c>
      <c r="AH570" s="166">
        <f t="shared" si="2380"/>
        <v>0</v>
      </c>
      <c r="AI570" s="262">
        <f t="shared" si="2381"/>
        <v>0</v>
      </c>
      <c r="AJ570" s="567">
        <f t="shared" ref="AJ570:AK570" si="2586">SUM(AJ571)</f>
        <v>0</v>
      </c>
      <c r="AK570" s="567">
        <f t="shared" si="2586"/>
        <v>0</v>
      </c>
      <c r="AL570" s="166">
        <f t="shared" si="2382"/>
        <v>0</v>
      </c>
      <c r="AM570" s="262">
        <f t="shared" si="2383"/>
        <v>0</v>
      </c>
      <c r="AN570" s="567">
        <f t="shared" ref="AN570:AO570" si="2587">SUM(AN571)</f>
        <v>0</v>
      </c>
      <c r="AO570" s="567">
        <f t="shared" si="2587"/>
        <v>0</v>
      </c>
      <c r="AP570" s="262">
        <f t="shared" si="2384"/>
        <v>0</v>
      </c>
      <c r="AQ570" s="567">
        <f t="shared" ref="AQ570" si="2588">SUM(AQ571)</f>
        <v>0</v>
      </c>
      <c r="AR570" s="567">
        <f t="shared" ref="AR570" si="2589">SUM(AR571)</f>
        <v>0</v>
      </c>
      <c r="AS570" s="262">
        <f t="shared" si="2385"/>
        <v>0</v>
      </c>
      <c r="AT570" s="567">
        <f t="shared" ref="AT570:AU570" si="2590">SUM(AT571)</f>
        <v>0</v>
      </c>
      <c r="AU570" s="567">
        <f t="shared" si="2590"/>
        <v>0</v>
      </c>
      <c r="AV570" s="166">
        <f t="shared" si="2528"/>
        <v>0</v>
      </c>
      <c r="AW570" s="262">
        <f t="shared" si="2386"/>
        <v>0</v>
      </c>
      <c r="AX570" s="567">
        <f t="shared" ref="AX570" si="2591">SUM(AX571)</f>
        <v>0</v>
      </c>
      <c r="AY570" s="567">
        <f t="shared" ref="AY570" si="2592">SUM(AY571)</f>
        <v>0</v>
      </c>
      <c r="AZ570" s="166">
        <f t="shared" si="2387"/>
        <v>0</v>
      </c>
      <c r="BA570" s="262">
        <f t="shared" si="2388"/>
        <v>0</v>
      </c>
      <c r="BB570" s="567">
        <f t="shared" ref="BB570" si="2593">SUM(BB571)</f>
        <v>0</v>
      </c>
      <c r="BC570" s="567">
        <f t="shared" ref="BC570" si="2594">SUM(BC571)</f>
        <v>0</v>
      </c>
    </row>
    <row r="571" spans="1:55" ht="13.8" outlineLevel="2">
      <c r="A571" s="131"/>
      <c r="B571" s="13"/>
      <c r="C571" s="63"/>
      <c r="D571" s="22" t="s">
        <v>650</v>
      </c>
      <c r="E571" s="58" t="s">
        <v>210</v>
      </c>
      <c r="F571" s="22"/>
      <c r="G571" s="30"/>
      <c r="H571" s="164">
        <f t="shared" si="2484"/>
        <v>0</v>
      </c>
      <c r="I571" s="260">
        <f t="shared" si="2375"/>
        <v>0</v>
      </c>
      <c r="J571" s="167">
        <v>0</v>
      </c>
      <c r="K571" s="167">
        <v>0</v>
      </c>
      <c r="L571" s="264">
        <v>0</v>
      </c>
      <c r="M571" s="264">
        <v>0</v>
      </c>
      <c r="N571" s="166">
        <f t="shared" si="2497"/>
        <v>0</v>
      </c>
      <c r="O571" s="262">
        <f t="shared" si="2498"/>
        <v>0</v>
      </c>
      <c r="P571" s="167">
        <v>0</v>
      </c>
      <c r="Q571" s="167">
        <v>0</v>
      </c>
      <c r="R571" s="262">
        <f t="shared" si="2499"/>
        <v>0</v>
      </c>
      <c r="S571" s="167">
        <v>0</v>
      </c>
      <c r="T571" s="167">
        <v>0</v>
      </c>
      <c r="U571" s="166">
        <f t="shared" si="2512"/>
        <v>0</v>
      </c>
      <c r="V571" s="262">
        <f t="shared" si="2376"/>
        <v>0</v>
      </c>
      <c r="W571" s="167">
        <v>0</v>
      </c>
      <c r="X571" s="167">
        <v>0</v>
      </c>
      <c r="Y571" s="262">
        <f t="shared" si="2377"/>
        <v>0</v>
      </c>
      <c r="Z571" s="167">
        <v>0</v>
      </c>
      <c r="AA571" s="167">
        <v>0</v>
      </c>
      <c r="AB571" s="262">
        <f t="shared" si="2378"/>
        <v>0</v>
      </c>
      <c r="AC571" s="167">
        <v>0</v>
      </c>
      <c r="AD571" s="167">
        <v>0</v>
      </c>
      <c r="AE571" s="262">
        <f t="shared" si="2379"/>
        <v>0</v>
      </c>
      <c r="AF571" s="167">
        <v>0</v>
      </c>
      <c r="AG571" s="167">
        <v>0</v>
      </c>
      <c r="AH571" s="166">
        <f t="shared" si="2380"/>
        <v>0</v>
      </c>
      <c r="AI571" s="262">
        <f t="shared" si="2381"/>
        <v>0</v>
      </c>
      <c r="AJ571" s="167">
        <v>0</v>
      </c>
      <c r="AK571" s="167">
        <v>0</v>
      </c>
      <c r="AL571" s="166">
        <f t="shared" si="2382"/>
        <v>0</v>
      </c>
      <c r="AM571" s="262">
        <f t="shared" si="2383"/>
        <v>0</v>
      </c>
      <c r="AN571" s="167">
        <v>0</v>
      </c>
      <c r="AO571" s="167">
        <v>0</v>
      </c>
      <c r="AP571" s="262">
        <f t="shared" si="2384"/>
        <v>0</v>
      </c>
      <c r="AQ571" s="167">
        <v>0</v>
      </c>
      <c r="AR571" s="167">
        <v>0</v>
      </c>
      <c r="AS571" s="262">
        <f t="shared" si="2385"/>
        <v>0</v>
      </c>
      <c r="AT571" s="167">
        <v>0</v>
      </c>
      <c r="AU571" s="167">
        <v>0</v>
      </c>
      <c r="AV571" s="166">
        <f t="shared" si="2528"/>
        <v>0</v>
      </c>
      <c r="AW571" s="262">
        <f t="shared" si="2386"/>
        <v>0</v>
      </c>
      <c r="AX571" s="167">
        <v>0</v>
      </c>
      <c r="AY571" s="167">
        <v>0</v>
      </c>
      <c r="AZ571" s="166">
        <f t="shared" si="2387"/>
        <v>0</v>
      </c>
      <c r="BA571" s="262">
        <f t="shared" si="2388"/>
        <v>0</v>
      </c>
      <c r="BB571" s="167">
        <v>0</v>
      </c>
      <c r="BC571" s="167">
        <v>0</v>
      </c>
    </row>
    <row r="572" spans="1:55" ht="13.8" outlineLevel="1">
      <c r="A572" s="127"/>
      <c r="B572" s="11" t="s">
        <v>651</v>
      </c>
      <c r="C572" s="12" t="s">
        <v>238</v>
      </c>
      <c r="D572" s="14"/>
      <c r="E572" s="30"/>
      <c r="F572" s="22"/>
      <c r="G572" s="134"/>
      <c r="H572" s="164">
        <f t="shared" si="2484"/>
        <v>0</v>
      </c>
      <c r="I572" s="260">
        <f t="shared" si="2375"/>
        <v>0</v>
      </c>
      <c r="J572" s="168">
        <f>SUM(J573)</f>
        <v>0</v>
      </c>
      <c r="K572" s="168">
        <f>SUM(K573)</f>
        <v>0</v>
      </c>
      <c r="L572" s="263">
        <f>SUM(L573)</f>
        <v>0</v>
      </c>
      <c r="M572" s="263">
        <f>SUM(M573)</f>
        <v>0</v>
      </c>
      <c r="N572" s="166">
        <f t="shared" si="2497"/>
        <v>0</v>
      </c>
      <c r="O572" s="262">
        <f t="shared" si="2498"/>
        <v>0</v>
      </c>
      <c r="P572" s="567">
        <f>SUM(P573)</f>
        <v>0</v>
      </c>
      <c r="Q572" s="567">
        <f>SUM(Q573)</f>
        <v>0</v>
      </c>
      <c r="R572" s="262">
        <f t="shared" si="2499"/>
        <v>0</v>
      </c>
      <c r="S572" s="567">
        <f>SUM(S573)</f>
        <v>0</v>
      </c>
      <c r="T572" s="567">
        <f>SUM(T573)</f>
        <v>0</v>
      </c>
      <c r="U572" s="166">
        <f t="shared" si="2512"/>
        <v>0</v>
      </c>
      <c r="V572" s="262">
        <f t="shared" si="2376"/>
        <v>0</v>
      </c>
      <c r="W572" s="567">
        <f>SUM(W573)</f>
        <v>0</v>
      </c>
      <c r="X572" s="567">
        <f>SUM(X573)</f>
        <v>0</v>
      </c>
      <c r="Y572" s="262">
        <f t="shared" si="2377"/>
        <v>0</v>
      </c>
      <c r="Z572" s="567">
        <f t="shared" ref="Z572:AA572" si="2595">SUM(Z573)</f>
        <v>0</v>
      </c>
      <c r="AA572" s="567">
        <f t="shared" si="2595"/>
        <v>0</v>
      </c>
      <c r="AB572" s="262">
        <f t="shared" si="2378"/>
        <v>0</v>
      </c>
      <c r="AC572" s="567">
        <f t="shared" ref="AC572:AD572" si="2596">SUM(AC573)</f>
        <v>0</v>
      </c>
      <c r="AD572" s="567">
        <f t="shared" si="2596"/>
        <v>0</v>
      </c>
      <c r="AE572" s="262">
        <f t="shared" si="2379"/>
        <v>0</v>
      </c>
      <c r="AF572" s="567">
        <f t="shared" ref="AF572" si="2597">SUM(AF573)</f>
        <v>0</v>
      </c>
      <c r="AG572" s="567">
        <f t="shared" ref="AG572" si="2598">SUM(AG573)</f>
        <v>0</v>
      </c>
      <c r="AH572" s="166">
        <f t="shared" si="2380"/>
        <v>0</v>
      </c>
      <c r="AI572" s="262">
        <f t="shared" si="2381"/>
        <v>0</v>
      </c>
      <c r="AJ572" s="567">
        <f t="shared" ref="AJ572:AK572" si="2599">SUM(AJ573)</f>
        <v>0</v>
      </c>
      <c r="AK572" s="567">
        <f t="shared" si="2599"/>
        <v>0</v>
      </c>
      <c r="AL572" s="166">
        <f t="shared" si="2382"/>
        <v>0</v>
      </c>
      <c r="AM572" s="262">
        <f t="shared" si="2383"/>
        <v>0</v>
      </c>
      <c r="AN572" s="567">
        <f t="shared" ref="AN572:AO572" si="2600">SUM(AN573)</f>
        <v>0</v>
      </c>
      <c r="AO572" s="567">
        <f t="shared" si="2600"/>
        <v>0</v>
      </c>
      <c r="AP572" s="262">
        <f t="shared" si="2384"/>
        <v>0</v>
      </c>
      <c r="AQ572" s="567">
        <f t="shared" ref="AQ572" si="2601">SUM(AQ573)</f>
        <v>0</v>
      </c>
      <c r="AR572" s="567">
        <f t="shared" ref="AR572" si="2602">SUM(AR573)</f>
        <v>0</v>
      </c>
      <c r="AS572" s="262">
        <f t="shared" si="2385"/>
        <v>0</v>
      </c>
      <c r="AT572" s="567">
        <f t="shared" ref="AT572:AU572" si="2603">SUM(AT573)</f>
        <v>0</v>
      </c>
      <c r="AU572" s="567">
        <f t="shared" si="2603"/>
        <v>0</v>
      </c>
      <c r="AV572" s="166">
        <f t="shared" si="2528"/>
        <v>0</v>
      </c>
      <c r="AW572" s="262">
        <f t="shared" si="2386"/>
        <v>0</v>
      </c>
      <c r="AX572" s="567">
        <f t="shared" ref="AX572" si="2604">SUM(AX573)</f>
        <v>0</v>
      </c>
      <c r="AY572" s="567">
        <f t="shared" ref="AY572" si="2605">SUM(AY573)</f>
        <v>0</v>
      </c>
      <c r="AZ572" s="166">
        <f t="shared" si="2387"/>
        <v>0</v>
      </c>
      <c r="BA572" s="262">
        <f t="shared" si="2388"/>
        <v>0</v>
      </c>
      <c r="BB572" s="567">
        <f t="shared" ref="BB572" si="2606">SUM(BB573)</f>
        <v>0</v>
      </c>
      <c r="BC572" s="567">
        <f t="shared" ref="BC572" si="2607">SUM(BC573)</f>
        <v>0</v>
      </c>
    </row>
    <row r="573" spans="1:55" ht="13.8" outlineLevel="2">
      <c r="A573" s="131"/>
      <c r="B573" s="13"/>
      <c r="C573" s="63"/>
      <c r="D573" s="22" t="s">
        <v>652</v>
      </c>
      <c r="E573" s="58" t="s">
        <v>238</v>
      </c>
      <c r="F573" s="22"/>
      <c r="G573" s="30"/>
      <c r="H573" s="164">
        <f t="shared" si="2484"/>
        <v>0</v>
      </c>
      <c r="I573" s="260">
        <f t="shared" si="2375"/>
        <v>0</v>
      </c>
      <c r="J573" s="167">
        <v>0</v>
      </c>
      <c r="K573" s="167">
        <v>0</v>
      </c>
      <c r="L573" s="264">
        <v>0</v>
      </c>
      <c r="M573" s="264">
        <v>0</v>
      </c>
      <c r="N573" s="166">
        <f t="shared" si="2497"/>
        <v>0</v>
      </c>
      <c r="O573" s="262">
        <f t="shared" si="2498"/>
        <v>0</v>
      </c>
      <c r="P573" s="167">
        <v>0</v>
      </c>
      <c r="Q573" s="167">
        <v>0</v>
      </c>
      <c r="R573" s="262">
        <f t="shared" si="2499"/>
        <v>0</v>
      </c>
      <c r="S573" s="167">
        <v>0</v>
      </c>
      <c r="T573" s="167">
        <v>0</v>
      </c>
      <c r="U573" s="166">
        <f t="shared" si="2512"/>
        <v>0</v>
      </c>
      <c r="V573" s="262">
        <f t="shared" si="2376"/>
        <v>0</v>
      </c>
      <c r="W573" s="167">
        <v>0</v>
      </c>
      <c r="X573" s="167">
        <v>0</v>
      </c>
      <c r="Y573" s="262">
        <f t="shared" si="2377"/>
        <v>0</v>
      </c>
      <c r="Z573" s="167">
        <v>0</v>
      </c>
      <c r="AA573" s="167">
        <v>0</v>
      </c>
      <c r="AB573" s="262">
        <f t="shared" si="2378"/>
        <v>0</v>
      </c>
      <c r="AC573" s="167">
        <v>0</v>
      </c>
      <c r="AD573" s="167">
        <v>0</v>
      </c>
      <c r="AE573" s="262">
        <f t="shared" si="2379"/>
        <v>0</v>
      </c>
      <c r="AF573" s="167">
        <v>0</v>
      </c>
      <c r="AG573" s="167">
        <v>0</v>
      </c>
      <c r="AH573" s="166">
        <f t="shared" si="2380"/>
        <v>0</v>
      </c>
      <c r="AI573" s="262">
        <f t="shared" si="2381"/>
        <v>0</v>
      </c>
      <c r="AJ573" s="167">
        <v>0</v>
      </c>
      <c r="AK573" s="167">
        <v>0</v>
      </c>
      <c r="AL573" s="166">
        <f t="shared" si="2382"/>
        <v>0</v>
      </c>
      <c r="AM573" s="262">
        <f t="shared" si="2383"/>
        <v>0</v>
      </c>
      <c r="AN573" s="167">
        <v>0</v>
      </c>
      <c r="AO573" s="167">
        <v>0</v>
      </c>
      <c r="AP573" s="262">
        <f t="shared" si="2384"/>
        <v>0</v>
      </c>
      <c r="AQ573" s="167">
        <v>0</v>
      </c>
      <c r="AR573" s="167">
        <v>0</v>
      </c>
      <c r="AS573" s="262">
        <f t="shared" si="2385"/>
        <v>0</v>
      </c>
      <c r="AT573" s="167">
        <v>0</v>
      </c>
      <c r="AU573" s="167">
        <v>0</v>
      </c>
      <c r="AV573" s="166">
        <f t="shared" si="2528"/>
        <v>0</v>
      </c>
      <c r="AW573" s="262">
        <f t="shared" si="2386"/>
        <v>0</v>
      </c>
      <c r="AX573" s="167">
        <v>0</v>
      </c>
      <c r="AY573" s="167">
        <v>0</v>
      </c>
      <c r="AZ573" s="166">
        <f t="shared" si="2387"/>
        <v>0</v>
      </c>
      <c r="BA573" s="262">
        <f t="shared" si="2388"/>
        <v>0</v>
      </c>
      <c r="BB573" s="167">
        <v>0</v>
      </c>
      <c r="BC573" s="167">
        <v>0</v>
      </c>
    </row>
    <row r="574" spans="1:55" ht="13.8" outlineLevel="1">
      <c r="A574" s="127"/>
      <c r="B574" s="11" t="s">
        <v>542</v>
      </c>
      <c r="C574" s="12" t="s">
        <v>1005</v>
      </c>
      <c r="D574" s="14"/>
      <c r="E574" s="134"/>
      <c r="F574" s="14"/>
      <c r="G574" s="134"/>
      <c r="H574" s="164">
        <f t="shared" si="2484"/>
        <v>19471000</v>
      </c>
      <c r="I574" s="260">
        <f t="shared" si="2375"/>
        <v>1488000</v>
      </c>
      <c r="J574" s="168">
        <f>SUM(J575:J584)</f>
        <v>1488000</v>
      </c>
      <c r="K574" s="168">
        <f>SUM(K575:K584)</f>
        <v>0</v>
      </c>
      <c r="L574" s="263">
        <f>SUM(L575:L584)</f>
        <v>0</v>
      </c>
      <c r="M574" s="263">
        <f>SUM(M575:M584)</f>
        <v>0</v>
      </c>
      <c r="N574" s="166">
        <f t="shared" si="2497"/>
        <v>2206000</v>
      </c>
      <c r="O574" s="262">
        <f t="shared" si="2498"/>
        <v>1072000</v>
      </c>
      <c r="P574" s="567">
        <f>SUM(P575:P584)</f>
        <v>1072000</v>
      </c>
      <c r="Q574" s="567">
        <f>SUM(Q575:Q584)</f>
        <v>0</v>
      </c>
      <c r="R574" s="262">
        <f t="shared" si="2499"/>
        <v>1134000</v>
      </c>
      <c r="S574" s="567">
        <f>SUM(S575:S584)</f>
        <v>1056000</v>
      </c>
      <c r="T574" s="567">
        <f>SUM(T575:T584)</f>
        <v>78000</v>
      </c>
      <c r="U574" s="166">
        <f t="shared" si="2512"/>
        <v>7213000</v>
      </c>
      <c r="V574" s="262">
        <f t="shared" si="2376"/>
        <v>1747000</v>
      </c>
      <c r="W574" s="567">
        <f>SUM(W575:W584)</f>
        <v>1747000</v>
      </c>
      <c r="X574" s="567">
        <f>SUM(X575:X584)</f>
        <v>0</v>
      </c>
      <c r="Y574" s="262">
        <f t="shared" si="2377"/>
        <v>1565000</v>
      </c>
      <c r="Z574" s="567">
        <f t="shared" ref="Z574:AA574" si="2608">SUM(Z575:Z584)</f>
        <v>1565000</v>
      </c>
      <c r="AA574" s="567">
        <f t="shared" si="2608"/>
        <v>0</v>
      </c>
      <c r="AB574" s="262">
        <f t="shared" si="2378"/>
        <v>1842000</v>
      </c>
      <c r="AC574" s="567">
        <f t="shared" ref="AC574:AD574" si="2609">SUM(AC575:AC584)</f>
        <v>1842000</v>
      </c>
      <c r="AD574" s="567">
        <f t="shared" si="2609"/>
        <v>0</v>
      </c>
      <c r="AE574" s="262">
        <f t="shared" si="2379"/>
        <v>2059000</v>
      </c>
      <c r="AF574" s="567">
        <f t="shared" ref="AF574" si="2610">SUM(AF575:AF584)</f>
        <v>2059000</v>
      </c>
      <c r="AG574" s="567">
        <f t="shared" ref="AG574" si="2611">SUM(AG575:AG584)</f>
        <v>0</v>
      </c>
      <c r="AH574" s="166">
        <f t="shared" si="2380"/>
        <v>739000</v>
      </c>
      <c r="AI574" s="262">
        <f t="shared" si="2381"/>
        <v>739000</v>
      </c>
      <c r="AJ574" s="567">
        <f t="shared" ref="AJ574:AK574" si="2612">SUM(AJ575:AJ584)</f>
        <v>739000</v>
      </c>
      <c r="AK574" s="567">
        <f t="shared" si="2612"/>
        <v>0</v>
      </c>
      <c r="AL574" s="166">
        <f t="shared" si="2382"/>
        <v>5013000</v>
      </c>
      <c r="AM574" s="262">
        <f t="shared" si="2383"/>
        <v>2373000</v>
      </c>
      <c r="AN574" s="567">
        <f t="shared" ref="AN574:AO574" si="2613">SUM(AN575:AN584)</f>
        <v>2373000</v>
      </c>
      <c r="AO574" s="567">
        <f t="shared" si="2613"/>
        <v>0</v>
      </c>
      <c r="AP574" s="262">
        <f t="shared" si="2384"/>
        <v>819000</v>
      </c>
      <c r="AQ574" s="567">
        <f t="shared" ref="AQ574" si="2614">SUM(AQ575:AQ584)</f>
        <v>819000</v>
      </c>
      <c r="AR574" s="567">
        <f t="shared" ref="AR574" si="2615">SUM(AR575:AR584)</f>
        <v>0</v>
      </c>
      <c r="AS574" s="262">
        <f t="shared" si="2385"/>
        <v>1821000</v>
      </c>
      <c r="AT574" s="567">
        <f t="shared" ref="AT574:AU574" si="2616">SUM(AT575:AT584)</f>
        <v>1821000</v>
      </c>
      <c r="AU574" s="567">
        <f t="shared" si="2616"/>
        <v>0</v>
      </c>
      <c r="AV574" s="166">
        <f t="shared" si="2528"/>
        <v>1124000</v>
      </c>
      <c r="AW574" s="262">
        <f t="shared" si="2386"/>
        <v>1124000</v>
      </c>
      <c r="AX574" s="567">
        <f t="shared" ref="AX574" si="2617">SUM(AX575:AX584)</f>
        <v>1124000</v>
      </c>
      <c r="AY574" s="567">
        <f t="shared" ref="AY574" si="2618">SUM(AY575:AY584)</f>
        <v>0</v>
      </c>
      <c r="AZ574" s="166">
        <f t="shared" si="2387"/>
        <v>1688000</v>
      </c>
      <c r="BA574" s="262">
        <f t="shared" si="2388"/>
        <v>1688000</v>
      </c>
      <c r="BB574" s="567">
        <f t="shared" ref="BB574" si="2619">SUM(BB575:BB584)</f>
        <v>1688000</v>
      </c>
      <c r="BC574" s="567">
        <f t="shared" ref="BC574" si="2620">SUM(BC575:BC584)</f>
        <v>0</v>
      </c>
    </row>
    <row r="575" spans="1:55" ht="13.8" outlineLevel="2">
      <c r="A575" s="131"/>
      <c r="B575" s="13"/>
      <c r="C575" s="63"/>
      <c r="D575" s="22" t="s">
        <v>99</v>
      </c>
      <c r="E575" s="58" t="s">
        <v>330</v>
      </c>
      <c r="F575" s="22"/>
      <c r="G575" s="30"/>
      <c r="H575" s="164">
        <f t="shared" si="2484"/>
        <v>0</v>
      </c>
      <c r="I575" s="260">
        <f t="shared" si="2375"/>
        <v>0</v>
      </c>
      <c r="J575" s="167"/>
      <c r="K575" s="264"/>
      <c r="L575" s="264"/>
      <c r="M575" s="264"/>
      <c r="N575" s="166">
        <f t="shared" si="2497"/>
        <v>0</v>
      </c>
      <c r="O575" s="262">
        <f t="shared" si="2498"/>
        <v>0</v>
      </c>
      <c r="P575" s="167"/>
      <c r="Q575" s="167"/>
      <c r="R575" s="262">
        <f t="shared" si="2499"/>
        <v>0</v>
      </c>
      <c r="S575" s="167"/>
      <c r="T575" s="167"/>
      <c r="U575" s="166">
        <f t="shared" si="2512"/>
        <v>0</v>
      </c>
      <c r="V575" s="262">
        <f t="shared" si="2376"/>
        <v>0</v>
      </c>
      <c r="W575" s="167"/>
      <c r="X575" s="167"/>
      <c r="Y575" s="262">
        <f t="shared" si="2377"/>
        <v>0</v>
      </c>
      <c r="Z575" s="167"/>
      <c r="AA575" s="167"/>
      <c r="AB575" s="262">
        <f t="shared" si="2378"/>
        <v>0</v>
      </c>
      <c r="AC575" s="167"/>
      <c r="AD575" s="167"/>
      <c r="AE575" s="262">
        <f t="shared" si="2379"/>
        <v>0</v>
      </c>
      <c r="AF575" s="167"/>
      <c r="AG575" s="167"/>
      <c r="AH575" s="166">
        <f t="shared" si="2380"/>
        <v>0</v>
      </c>
      <c r="AI575" s="262">
        <f t="shared" si="2381"/>
        <v>0</v>
      </c>
      <c r="AJ575" s="167"/>
      <c r="AK575" s="167"/>
      <c r="AL575" s="166">
        <f t="shared" si="2382"/>
        <v>0</v>
      </c>
      <c r="AM575" s="262">
        <f t="shared" si="2383"/>
        <v>0</v>
      </c>
      <c r="AN575" s="167"/>
      <c r="AO575" s="167"/>
      <c r="AP575" s="262">
        <f t="shared" si="2384"/>
        <v>0</v>
      </c>
      <c r="AQ575" s="167"/>
      <c r="AR575" s="167"/>
      <c r="AS575" s="262">
        <f t="shared" si="2385"/>
        <v>0</v>
      </c>
      <c r="AT575" s="167"/>
      <c r="AU575" s="167"/>
      <c r="AV575" s="166">
        <f t="shared" si="2528"/>
        <v>0</v>
      </c>
      <c r="AW575" s="262">
        <f t="shared" si="2386"/>
        <v>0</v>
      </c>
      <c r="AX575" s="167"/>
      <c r="AY575" s="167"/>
      <c r="AZ575" s="166">
        <f t="shared" si="2387"/>
        <v>0</v>
      </c>
      <c r="BA575" s="262">
        <f t="shared" si="2388"/>
        <v>0</v>
      </c>
      <c r="BB575" s="167"/>
      <c r="BC575" s="167"/>
    </row>
    <row r="576" spans="1:55" ht="13.8" outlineLevel="2">
      <c r="A576" s="131"/>
      <c r="D576" s="22" t="s">
        <v>533</v>
      </c>
      <c r="E576" s="58" t="s">
        <v>331</v>
      </c>
      <c r="F576" s="22"/>
      <c r="G576" s="30"/>
      <c r="H576" s="164">
        <f t="shared" si="2484"/>
        <v>0</v>
      </c>
      <c r="I576" s="260">
        <f t="shared" si="2375"/>
        <v>0</v>
      </c>
      <c r="J576" s="167"/>
      <c r="K576" s="264"/>
      <c r="L576" s="264"/>
      <c r="M576" s="264"/>
      <c r="N576" s="166">
        <f t="shared" si="2497"/>
        <v>0</v>
      </c>
      <c r="O576" s="262">
        <f t="shared" si="2498"/>
        <v>0</v>
      </c>
      <c r="P576" s="167"/>
      <c r="Q576" s="167"/>
      <c r="R576" s="262">
        <f t="shared" si="2499"/>
        <v>0</v>
      </c>
      <c r="S576" s="167"/>
      <c r="T576" s="167"/>
      <c r="U576" s="166">
        <f t="shared" si="2512"/>
        <v>0</v>
      </c>
      <c r="V576" s="262">
        <f t="shared" si="2376"/>
        <v>0</v>
      </c>
      <c r="W576" s="167"/>
      <c r="X576" s="167"/>
      <c r="Y576" s="262">
        <f t="shared" si="2377"/>
        <v>0</v>
      </c>
      <c r="Z576" s="167"/>
      <c r="AA576" s="167"/>
      <c r="AB576" s="262">
        <f t="shared" si="2378"/>
        <v>0</v>
      </c>
      <c r="AC576" s="167"/>
      <c r="AD576" s="167"/>
      <c r="AE576" s="262">
        <f t="shared" si="2379"/>
        <v>0</v>
      </c>
      <c r="AF576" s="167"/>
      <c r="AG576" s="167"/>
      <c r="AH576" s="166">
        <f t="shared" si="2380"/>
        <v>0</v>
      </c>
      <c r="AI576" s="262">
        <f t="shared" si="2381"/>
        <v>0</v>
      </c>
      <c r="AJ576" s="167"/>
      <c r="AK576" s="167"/>
      <c r="AL576" s="166">
        <f t="shared" si="2382"/>
        <v>0</v>
      </c>
      <c r="AM576" s="262">
        <f t="shared" si="2383"/>
        <v>0</v>
      </c>
      <c r="AN576" s="167"/>
      <c r="AO576" s="167"/>
      <c r="AP576" s="262">
        <f t="shared" si="2384"/>
        <v>0</v>
      </c>
      <c r="AQ576" s="167"/>
      <c r="AR576" s="167"/>
      <c r="AS576" s="262">
        <f t="shared" si="2385"/>
        <v>0</v>
      </c>
      <c r="AT576" s="167"/>
      <c r="AU576" s="167"/>
      <c r="AV576" s="166">
        <f t="shared" si="2528"/>
        <v>0</v>
      </c>
      <c r="AW576" s="262">
        <f t="shared" si="2386"/>
        <v>0</v>
      </c>
      <c r="AX576" s="167"/>
      <c r="AY576" s="167"/>
      <c r="AZ576" s="166">
        <f t="shared" si="2387"/>
        <v>0</v>
      </c>
      <c r="BA576" s="262">
        <f t="shared" si="2388"/>
        <v>0</v>
      </c>
      <c r="BB576" s="167"/>
      <c r="BC576" s="167"/>
    </row>
    <row r="577" spans="1:55" ht="13.8" outlineLevel="2">
      <c r="A577" s="131"/>
      <c r="D577" s="22" t="s">
        <v>534</v>
      </c>
      <c r="E577" s="58" t="s">
        <v>329</v>
      </c>
      <c r="F577" s="22"/>
      <c r="G577" s="30"/>
      <c r="H577" s="164">
        <f t="shared" si="2484"/>
        <v>100000</v>
      </c>
      <c r="I577" s="260">
        <f t="shared" si="2375"/>
        <v>100000</v>
      </c>
      <c r="J577" s="167">
        <v>100000</v>
      </c>
      <c r="K577" s="264"/>
      <c r="L577" s="264"/>
      <c r="M577" s="264"/>
      <c r="N577" s="166">
        <f t="shared" si="2497"/>
        <v>0</v>
      </c>
      <c r="O577" s="262">
        <f t="shared" si="2498"/>
        <v>0</v>
      </c>
      <c r="P577" s="167"/>
      <c r="Q577" s="167"/>
      <c r="R577" s="262">
        <f t="shared" si="2499"/>
        <v>0</v>
      </c>
      <c r="S577" s="167"/>
      <c r="T577" s="167"/>
      <c r="U577" s="166">
        <f t="shared" si="2512"/>
        <v>0</v>
      </c>
      <c r="V577" s="262">
        <f t="shared" si="2376"/>
        <v>0</v>
      </c>
      <c r="W577" s="167"/>
      <c r="X577" s="167"/>
      <c r="Y577" s="262">
        <f t="shared" si="2377"/>
        <v>0</v>
      </c>
      <c r="Z577" s="167"/>
      <c r="AA577" s="167"/>
      <c r="AB577" s="262">
        <f t="shared" si="2378"/>
        <v>0</v>
      </c>
      <c r="AC577" s="167"/>
      <c r="AD577" s="167"/>
      <c r="AE577" s="262">
        <f t="shared" si="2379"/>
        <v>0</v>
      </c>
      <c r="AF577" s="167"/>
      <c r="AG577" s="167"/>
      <c r="AH577" s="166">
        <f t="shared" si="2380"/>
        <v>0</v>
      </c>
      <c r="AI577" s="262">
        <f t="shared" si="2381"/>
        <v>0</v>
      </c>
      <c r="AJ577" s="167"/>
      <c r="AK577" s="167"/>
      <c r="AL577" s="166">
        <f t="shared" si="2382"/>
        <v>0</v>
      </c>
      <c r="AM577" s="262">
        <f t="shared" si="2383"/>
        <v>0</v>
      </c>
      <c r="AN577" s="167"/>
      <c r="AO577" s="167"/>
      <c r="AP577" s="262">
        <f t="shared" si="2384"/>
        <v>0</v>
      </c>
      <c r="AQ577" s="167"/>
      <c r="AR577" s="167"/>
      <c r="AS577" s="262">
        <f t="shared" si="2385"/>
        <v>0</v>
      </c>
      <c r="AT577" s="167"/>
      <c r="AU577" s="167"/>
      <c r="AV577" s="166">
        <f t="shared" si="2528"/>
        <v>0</v>
      </c>
      <c r="AW577" s="262">
        <f t="shared" si="2386"/>
        <v>0</v>
      </c>
      <c r="AX577" s="167"/>
      <c r="AY577" s="167"/>
      <c r="AZ577" s="166">
        <f t="shared" si="2387"/>
        <v>0</v>
      </c>
      <c r="BA577" s="262">
        <f t="shared" si="2388"/>
        <v>0</v>
      </c>
      <c r="BB577" s="167"/>
      <c r="BC577" s="167"/>
    </row>
    <row r="578" spans="1:55" ht="13.8" outlineLevel="2">
      <c r="A578" s="131"/>
      <c r="D578" s="22" t="s">
        <v>535</v>
      </c>
      <c r="E578" s="30" t="s">
        <v>344</v>
      </c>
      <c r="F578" s="22"/>
      <c r="G578" s="30"/>
      <c r="H578" s="164">
        <f t="shared" si="2484"/>
        <v>0</v>
      </c>
      <c r="I578" s="260">
        <f t="shared" si="2375"/>
        <v>0</v>
      </c>
      <c r="J578" s="167">
        <v>0</v>
      </c>
      <c r="K578" s="264"/>
      <c r="L578" s="264"/>
      <c r="M578" s="264"/>
      <c r="N578" s="166">
        <f t="shared" si="2497"/>
        <v>0</v>
      </c>
      <c r="O578" s="262">
        <f t="shared" si="2498"/>
        <v>0</v>
      </c>
      <c r="P578" s="167">
        <v>0</v>
      </c>
      <c r="Q578" s="167">
        <v>0</v>
      </c>
      <c r="R578" s="262">
        <f t="shared" si="2499"/>
        <v>0</v>
      </c>
      <c r="S578" s="167">
        <v>0</v>
      </c>
      <c r="T578" s="167">
        <v>0</v>
      </c>
      <c r="U578" s="166">
        <f t="shared" si="2512"/>
        <v>0</v>
      </c>
      <c r="V578" s="262">
        <f t="shared" si="2376"/>
        <v>0</v>
      </c>
      <c r="W578" s="167"/>
      <c r="X578" s="167"/>
      <c r="Y578" s="262">
        <f t="shared" si="2377"/>
        <v>0</v>
      </c>
      <c r="Z578" s="167"/>
      <c r="AA578" s="167"/>
      <c r="AB578" s="262">
        <f t="shared" si="2378"/>
        <v>0</v>
      </c>
      <c r="AC578" s="167"/>
      <c r="AD578" s="167"/>
      <c r="AE578" s="262">
        <f t="shared" si="2379"/>
        <v>0</v>
      </c>
      <c r="AF578" s="167"/>
      <c r="AG578" s="167"/>
      <c r="AH578" s="166">
        <f t="shared" si="2380"/>
        <v>0</v>
      </c>
      <c r="AI578" s="262">
        <f t="shared" si="2381"/>
        <v>0</v>
      </c>
      <c r="AJ578" s="167"/>
      <c r="AK578" s="167"/>
      <c r="AL578" s="166">
        <f t="shared" si="2382"/>
        <v>0</v>
      </c>
      <c r="AM578" s="262">
        <f t="shared" si="2383"/>
        <v>0</v>
      </c>
      <c r="AN578" s="167"/>
      <c r="AO578" s="167"/>
      <c r="AP578" s="262">
        <f t="shared" si="2384"/>
        <v>0</v>
      </c>
      <c r="AQ578" s="167"/>
      <c r="AR578" s="167"/>
      <c r="AS578" s="262">
        <f t="shared" si="2385"/>
        <v>0</v>
      </c>
      <c r="AT578" s="167"/>
      <c r="AU578" s="167"/>
      <c r="AV578" s="166">
        <f t="shared" si="2528"/>
        <v>0</v>
      </c>
      <c r="AW578" s="262">
        <f t="shared" si="2386"/>
        <v>0</v>
      </c>
      <c r="AX578" s="167"/>
      <c r="AY578" s="167"/>
      <c r="AZ578" s="166">
        <f t="shared" si="2387"/>
        <v>0</v>
      </c>
      <c r="BA578" s="262">
        <f t="shared" si="2388"/>
        <v>0</v>
      </c>
      <c r="BB578" s="167"/>
      <c r="BC578" s="167"/>
    </row>
    <row r="579" spans="1:55" ht="13.8" outlineLevel="2">
      <c r="A579" s="131"/>
      <c r="D579" s="22" t="s">
        <v>536</v>
      </c>
      <c r="E579" s="30" t="s">
        <v>346</v>
      </c>
      <c r="F579" s="22"/>
      <c r="G579" s="30"/>
      <c r="H579" s="164">
        <f t="shared" si="2484"/>
        <v>0</v>
      </c>
      <c r="I579" s="260">
        <f t="shared" si="2375"/>
        <v>0</v>
      </c>
      <c r="J579" s="167">
        <v>0</v>
      </c>
      <c r="K579" s="264"/>
      <c r="L579" s="264"/>
      <c r="M579" s="264"/>
      <c r="N579" s="166">
        <f t="shared" si="2497"/>
        <v>0</v>
      </c>
      <c r="O579" s="262">
        <f t="shared" si="2498"/>
        <v>0</v>
      </c>
      <c r="P579" s="167">
        <v>0</v>
      </c>
      <c r="Q579" s="167">
        <v>0</v>
      </c>
      <c r="R579" s="262">
        <f t="shared" si="2499"/>
        <v>0</v>
      </c>
      <c r="S579" s="167">
        <v>0</v>
      </c>
      <c r="T579" s="167">
        <v>0</v>
      </c>
      <c r="U579" s="166">
        <f t="shared" si="2512"/>
        <v>0</v>
      </c>
      <c r="V579" s="262">
        <f t="shared" si="2376"/>
        <v>0</v>
      </c>
      <c r="W579" s="167"/>
      <c r="X579" s="167"/>
      <c r="Y579" s="262">
        <f t="shared" si="2377"/>
        <v>0</v>
      </c>
      <c r="Z579" s="167"/>
      <c r="AA579" s="167"/>
      <c r="AB579" s="262">
        <f t="shared" si="2378"/>
        <v>0</v>
      </c>
      <c r="AC579" s="167"/>
      <c r="AD579" s="167"/>
      <c r="AE579" s="262">
        <f t="shared" si="2379"/>
        <v>0</v>
      </c>
      <c r="AF579" s="167"/>
      <c r="AG579" s="167"/>
      <c r="AH579" s="166">
        <f t="shared" si="2380"/>
        <v>0</v>
      </c>
      <c r="AI579" s="262">
        <f t="shared" si="2381"/>
        <v>0</v>
      </c>
      <c r="AJ579" s="167"/>
      <c r="AK579" s="167"/>
      <c r="AL579" s="166">
        <f t="shared" si="2382"/>
        <v>0</v>
      </c>
      <c r="AM579" s="262">
        <f t="shared" si="2383"/>
        <v>0</v>
      </c>
      <c r="AN579" s="167"/>
      <c r="AO579" s="167"/>
      <c r="AP579" s="262">
        <f t="shared" si="2384"/>
        <v>0</v>
      </c>
      <c r="AQ579" s="167"/>
      <c r="AR579" s="167"/>
      <c r="AS579" s="262">
        <f t="shared" si="2385"/>
        <v>0</v>
      </c>
      <c r="AT579" s="167"/>
      <c r="AU579" s="167"/>
      <c r="AV579" s="166">
        <f t="shared" si="2528"/>
        <v>0</v>
      </c>
      <c r="AW579" s="262">
        <f t="shared" si="2386"/>
        <v>0</v>
      </c>
      <c r="AX579" s="167"/>
      <c r="AY579" s="167"/>
      <c r="AZ579" s="166">
        <f t="shared" si="2387"/>
        <v>0</v>
      </c>
      <c r="BA579" s="262">
        <f t="shared" si="2388"/>
        <v>0</v>
      </c>
      <c r="BB579" s="167"/>
      <c r="BC579" s="167"/>
    </row>
    <row r="580" spans="1:55" ht="13.8" outlineLevel="2">
      <c r="A580" s="131"/>
      <c r="D580" s="22" t="s">
        <v>537</v>
      </c>
      <c r="E580" s="30" t="s">
        <v>347</v>
      </c>
      <c r="F580" s="22"/>
      <c r="G580" s="30"/>
      <c r="H580" s="164">
        <f t="shared" si="2484"/>
        <v>0</v>
      </c>
      <c r="I580" s="260">
        <f t="shared" si="2375"/>
        <v>0</v>
      </c>
      <c r="J580" s="167"/>
      <c r="K580" s="264"/>
      <c r="L580" s="264"/>
      <c r="M580" s="264"/>
      <c r="N580" s="166">
        <f t="shared" si="2497"/>
        <v>0</v>
      </c>
      <c r="O580" s="262">
        <f t="shared" si="2498"/>
        <v>0</v>
      </c>
      <c r="P580" s="167"/>
      <c r="Q580" s="167"/>
      <c r="R580" s="262">
        <f t="shared" si="2499"/>
        <v>0</v>
      </c>
      <c r="S580" s="167"/>
      <c r="T580" s="167"/>
      <c r="U580" s="166">
        <f t="shared" si="2512"/>
        <v>0</v>
      </c>
      <c r="V580" s="262">
        <f t="shared" si="2376"/>
        <v>0</v>
      </c>
      <c r="W580" s="167"/>
      <c r="X580" s="167"/>
      <c r="Y580" s="262">
        <f t="shared" si="2377"/>
        <v>0</v>
      </c>
      <c r="Z580" s="167"/>
      <c r="AA580" s="167"/>
      <c r="AB580" s="262">
        <f t="shared" si="2378"/>
        <v>0</v>
      </c>
      <c r="AC580" s="167"/>
      <c r="AD580" s="167"/>
      <c r="AE580" s="262">
        <f t="shared" si="2379"/>
        <v>0</v>
      </c>
      <c r="AF580" s="167"/>
      <c r="AG580" s="167"/>
      <c r="AH580" s="166">
        <f t="shared" si="2380"/>
        <v>0</v>
      </c>
      <c r="AI580" s="262">
        <f t="shared" si="2381"/>
        <v>0</v>
      </c>
      <c r="AJ580" s="167"/>
      <c r="AK580" s="167"/>
      <c r="AL580" s="166">
        <f t="shared" si="2382"/>
        <v>0</v>
      </c>
      <c r="AM580" s="262">
        <f t="shared" si="2383"/>
        <v>0</v>
      </c>
      <c r="AN580" s="167"/>
      <c r="AO580" s="167"/>
      <c r="AP580" s="262">
        <f t="shared" si="2384"/>
        <v>0</v>
      </c>
      <c r="AQ580" s="167"/>
      <c r="AR580" s="167"/>
      <c r="AS580" s="262">
        <f t="shared" si="2385"/>
        <v>0</v>
      </c>
      <c r="AT580" s="167"/>
      <c r="AU580" s="167"/>
      <c r="AV580" s="166">
        <f t="shared" si="2528"/>
        <v>0</v>
      </c>
      <c r="AW580" s="262">
        <f t="shared" si="2386"/>
        <v>0</v>
      </c>
      <c r="AX580" s="167"/>
      <c r="AY580" s="167"/>
      <c r="AZ580" s="166">
        <f t="shared" si="2387"/>
        <v>0</v>
      </c>
      <c r="BA580" s="262">
        <f t="shared" si="2388"/>
        <v>0</v>
      </c>
      <c r="BB580" s="167"/>
      <c r="BC580" s="167"/>
    </row>
    <row r="581" spans="1:55" ht="13.8" outlineLevel="2">
      <c r="A581" s="131"/>
      <c r="D581" s="22" t="s">
        <v>538</v>
      </c>
      <c r="E581" s="30" t="s">
        <v>348</v>
      </c>
      <c r="F581" s="22"/>
      <c r="G581" s="30"/>
      <c r="H581" s="164">
        <f t="shared" si="2484"/>
        <v>0</v>
      </c>
      <c r="I581" s="260">
        <f t="shared" si="2375"/>
        <v>0</v>
      </c>
      <c r="J581" s="167">
        <v>0</v>
      </c>
      <c r="K581" s="264"/>
      <c r="L581" s="264"/>
      <c r="M581" s="264"/>
      <c r="N581" s="166">
        <f t="shared" si="2497"/>
        <v>0</v>
      </c>
      <c r="O581" s="262">
        <f t="shared" si="2498"/>
        <v>0</v>
      </c>
      <c r="P581" s="167">
        <v>0</v>
      </c>
      <c r="Q581" s="167">
        <v>0</v>
      </c>
      <c r="R581" s="262">
        <f t="shared" si="2499"/>
        <v>0</v>
      </c>
      <c r="S581" s="167">
        <v>0</v>
      </c>
      <c r="T581" s="167">
        <v>0</v>
      </c>
      <c r="U581" s="166">
        <f t="shared" si="2512"/>
        <v>0</v>
      </c>
      <c r="V581" s="262">
        <f t="shared" si="2376"/>
        <v>0</v>
      </c>
      <c r="W581" s="167"/>
      <c r="X581" s="167"/>
      <c r="Y581" s="262">
        <f t="shared" si="2377"/>
        <v>0</v>
      </c>
      <c r="Z581" s="167"/>
      <c r="AA581" s="167"/>
      <c r="AB581" s="262">
        <f t="shared" si="2378"/>
        <v>0</v>
      </c>
      <c r="AC581" s="167"/>
      <c r="AD581" s="167"/>
      <c r="AE581" s="262">
        <f t="shared" si="2379"/>
        <v>0</v>
      </c>
      <c r="AF581" s="167"/>
      <c r="AG581" s="167"/>
      <c r="AH581" s="166">
        <f t="shared" si="2380"/>
        <v>0</v>
      </c>
      <c r="AI581" s="262">
        <f t="shared" si="2381"/>
        <v>0</v>
      </c>
      <c r="AJ581" s="167"/>
      <c r="AK581" s="167"/>
      <c r="AL581" s="166">
        <f t="shared" si="2382"/>
        <v>0</v>
      </c>
      <c r="AM581" s="262">
        <f t="shared" si="2383"/>
        <v>0</v>
      </c>
      <c r="AN581" s="167"/>
      <c r="AO581" s="167"/>
      <c r="AP581" s="262">
        <f t="shared" si="2384"/>
        <v>0</v>
      </c>
      <c r="AQ581" s="167"/>
      <c r="AR581" s="167"/>
      <c r="AS581" s="262">
        <f t="shared" si="2385"/>
        <v>0</v>
      </c>
      <c r="AT581" s="167"/>
      <c r="AU581" s="167"/>
      <c r="AV581" s="166">
        <f t="shared" si="2528"/>
        <v>0</v>
      </c>
      <c r="AW581" s="262">
        <f t="shared" si="2386"/>
        <v>0</v>
      </c>
      <c r="AX581" s="167"/>
      <c r="AY581" s="167"/>
      <c r="AZ581" s="166">
        <f t="shared" si="2387"/>
        <v>0</v>
      </c>
      <c r="BA581" s="262">
        <f t="shared" si="2388"/>
        <v>0</v>
      </c>
      <c r="BB581" s="167"/>
      <c r="BC581" s="167"/>
    </row>
    <row r="582" spans="1:55" ht="13.8" outlineLevel="2">
      <c r="A582" s="131"/>
      <c r="D582" s="22" t="s">
        <v>539</v>
      </c>
      <c r="E582" s="30" t="s">
        <v>349</v>
      </c>
      <c r="F582" s="22"/>
      <c r="G582" s="30"/>
      <c r="H582" s="164">
        <f t="shared" si="2484"/>
        <v>0</v>
      </c>
      <c r="I582" s="260">
        <f t="shared" si="2375"/>
        <v>0</v>
      </c>
      <c r="J582" s="167"/>
      <c r="K582" s="264"/>
      <c r="L582" s="264"/>
      <c r="M582" s="264"/>
      <c r="N582" s="166">
        <f t="shared" si="2497"/>
        <v>0</v>
      </c>
      <c r="O582" s="262">
        <f t="shared" si="2498"/>
        <v>0</v>
      </c>
      <c r="P582" s="167"/>
      <c r="Q582" s="167"/>
      <c r="R582" s="262">
        <f t="shared" si="2499"/>
        <v>0</v>
      </c>
      <c r="S582" s="167"/>
      <c r="T582" s="167"/>
      <c r="U582" s="166">
        <f t="shared" si="2512"/>
        <v>0</v>
      </c>
      <c r="V582" s="262">
        <f t="shared" si="2376"/>
        <v>0</v>
      </c>
      <c r="W582" s="167"/>
      <c r="X582" s="167"/>
      <c r="Y582" s="262">
        <f t="shared" si="2377"/>
        <v>0</v>
      </c>
      <c r="Z582" s="167"/>
      <c r="AA582" s="167"/>
      <c r="AB582" s="262">
        <f t="shared" si="2378"/>
        <v>0</v>
      </c>
      <c r="AC582" s="167"/>
      <c r="AD582" s="167"/>
      <c r="AE582" s="262">
        <f t="shared" si="2379"/>
        <v>0</v>
      </c>
      <c r="AF582" s="167"/>
      <c r="AG582" s="167"/>
      <c r="AH582" s="166">
        <f t="shared" si="2380"/>
        <v>0</v>
      </c>
      <c r="AI582" s="262">
        <f t="shared" si="2381"/>
        <v>0</v>
      </c>
      <c r="AJ582" s="167"/>
      <c r="AK582" s="167"/>
      <c r="AL582" s="166">
        <f t="shared" si="2382"/>
        <v>0</v>
      </c>
      <c r="AM582" s="262">
        <f t="shared" si="2383"/>
        <v>0</v>
      </c>
      <c r="AN582" s="167"/>
      <c r="AO582" s="167"/>
      <c r="AP582" s="262">
        <f t="shared" si="2384"/>
        <v>0</v>
      </c>
      <c r="AQ582" s="167"/>
      <c r="AR582" s="167"/>
      <c r="AS582" s="262">
        <f t="shared" si="2385"/>
        <v>0</v>
      </c>
      <c r="AT582" s="167"/>
      <c r="AU582" s="167"/>
      <c r="AV582" s="166">
        <f t="shared" si="2528"/>
        <v>0</v>
      </c>
      <c r="AW582" s="262">
        <f t="shared" si="2386"/>
        <v>0</v>
      </c>
      <c r="AX582" s="167"/>
      <c r="AY582" s="167"/>
      <c r="AZ582" s="166">
        <f t="shared" si="2387"/>
        <v>0</v>
      </c>
      <c r="BA582" s="262">
        <f t="shared" si="2388"/>
        <v>0</v>
      </c>
      <c r="BB582" s="167"/>
      <c r="BC582" s="167"/>
    </row>
    <row r="583" spans="1:55" ht="13.8" outlineLevel="2">
      <c r="A583" s="131"/>
      <c r="D583" s="22" t="s">
        <v>540</v>
      </c>
      <c r="E583" s="30" t="s">
        <v>345</v>
      </c>
      <c r="F583" s="22"/>
      <c r="G583" s="30"/>
      <c r="H583" s="164">
        <f t="shared" si="2484"/>
        <v>0</v>
      </c>
      <c r="I583" s="260">
        <f t="shared" si="2375"/>
        <v>0</v>
      </c>
      <c r="J583" s="167">
        <v>0</v>
      </c>
      <c r="K583" s="264"/>
      <c r="L583" s="264"/>
      <c r="M583" s="264"/>
      <c r="N583" s="166">
        <f t="shared" si="2497"/>
        <v>0</v>
      </c>
      <c r="O583" s="262">
        <f t="shared" si="2498"/>
        <v>0</v>
      </c>
      <c r="P583" s="167">
        <v>0</v>
      </c>
      <c r="Q583" s="167">
        <v>0</v>
      </c>
      <c r="R583" s="262">
        <f t="shared" si="2499"/>
        <v>0</v>
      </c>
      <c r="S583" s="167">
        <v>0</v>
      </c>
      <c r="T583" s="167">
        <v>0</v>
      </c>
      <c r="U583" s="166">
        <f t="shared" si="2512"/>
        <v>0</v>
      </c>
      <c r="V583" s="262">
        <f t="shared" si="2376"/>
        <v>0</v>
      </c>
      <c r="W583" s="167"/>
      <c r="X583" s="167"/>
      <c r="Y583" s="262">
        <f t="shared" si="2377"/>
        <v>0</v>
      </c>
      <c r="Z583" s="167"/>
      <c r="AA583" s="167"/>
      <c r="AB583" s="262">
        <f t="shared" si="2378"/>
        <v>0</v>
      </c>
      <c r="AC583" s="167"/>
      <c r="AD583" s="167"/>
      <c r="AE583" s="262">
        <f t="shared" si="2379"/>
        <v>0</v>
      </c>
      <c r="AF583" s="167"/>
      <c r="AG583" s="167"/>
      <c r="AH583" s="166">
        <f t="shared" si="2380"/>
        <v>0</v>
      </c>
      <c r="AI583" s="262">
        <f t="shared" si="2381"/>
        <v>0</v>
      </c>
      <c r="AJ583" s="167"/>
      <c r="AK583" s="167"/>
      <c r="AL583" s="166">
        <f t="shared" si="2382"/>
        <v>0</v>
      </c>
      <c r="AM583" s="262">
        <f t="shared" si="2383"/>
        <v>0</v>
      </c>
      <c r="AN583" s="167"/>
      <c r="AO583" s="167"/>
      <c r="AP583" s="262">
        <f t="shared" si="2384"/>
        <v>0</v>
      </c>
      <c r="AQ583" s="167"/>
      <c r="AR583" s="167"/>
      <c r="AS583" s="262">
        <f t="shared" si="2385"/>
        <v>0</v>
      </c>
      <c r="AT583" s="167"/>
      <c r="AU583" s="167"/>
      <c r="AV583" s="166">
        <f t="shared" si="2528"/>
        <v>0</v>
      </c>
      <c r="AW583" s="262">
        <f t="shared" si="2386"/>
        <v>0</v>
      </c>
      <c r="AX583" s="167"/>
      <c r="AY583" s="167"/>
      <c r="AZ583" s="166">
        <f t="shared" si="2387"/>
        <v>0</v>
      </c>
      <c r="BA583" s="262">
        <f t="shared" si="2388"/>
        <v>0</v>
      </c>
      <c r="BB583" s="167"/>
      <c r="BC583" s="167"/>
    </row>
    <row r="584" spans="1:55" ht="13.8" outlineLevel="2">
      <c r="A584" s="131"/>
      <c r="D584" s="22" t="s">
        <v>541</v>
      </c>
      <c r="E584" s="30" t="s">
        <v>211</v>
      </c>
      <c r="F584" s="30"/>
      <c r="G584" s="30"/>
      <c r="H584" s="164">
        <f t="shared" si="2484"/>
        <v>19371000</v>
      </c>
      <c r="I584" s="260">
        <f t="shared" si="2375"/>
        <v>1388000</v>
      </c>
      <c r="J584" s="167">
        <v>1388000</v>
      </c>
      <c r="K584" s="264"/>
      <c r="L584" s="264"/>
      <c r="M584" s="264"/>
      <c r="N584" s="166">
        <f t="shared" si="2497"/>
        <v>2206000</v>
      </c>
      <c r="O584" s="262">
        <f t="shared" si="2498"/>
        <v>1072000</v>
      </c>
      <c r="P584" s="167">
        <v>1072000</v>
      </c>
      <c r="Q584" s="167"/>
      <c r="R584" s="262">
        <f t="shared" si="2499"/>
        <v>1134000</v>
      </c>
      <c r="S584" s="167">
        <v>1056000</v>
      </c>
      <c r="T584" s="167">
        <v>78000</v>
      </c>
      <c r="U584" s="166">
        <f t="shared" si="2512"/>
        <v>7213000</v>
      </c>
      <c r="V584" s="262">
        <f t="shared" si="2376"/>
        <v>1747000</v>
      </c>
      <c r="W584" s="167">
        <v>1747000</v>
      </c>
      <c r="X584" s="167"/>
      <c r="Y584" s="262">
        <f t="shared" si="2377"/>
        <v>1565000</v>
      </c>
      <c r="Z584" s="167">
        <v>1565000</v>
      </c>
      <c r="AA584" s="167"/>
      <c r="AB584" s="262">
        <f t="shared" si="2378"/>
        <v>1842000</v>
      </c>
      <c r="AC584" s="167">
        <v>1842000</v>
      </c>
      <c r="AD584" s="167"/>
      <c r="AE584" s="262">
        <f t="shared" si="2379"/>
        <v>2059000</v>
      </c>
      <c r="AF584" s="167">
        <v>2059000</v>
      </c>
      <c r="AG584" s="167"/>
      <c r="AH584" s="166">
        <f t="shared" si="2380"/>
        <v>739000</v>
      </c>
      <c r="AI584" s="262">
        <f t="shared" si="2381"/>
        <v>739000</v>
      </c>
      <c r="AJ584" s="167">
        <v>739000</v>
      </c>
      <c r="AK584" s="167"/>
      <c r="AL584" s="166">
        <f t="shared" si="2382"/>
        <v>5013000</v>
      </c>
      <c r="AM584" s="262">
        <f t="shared" si="2383"/>
        <v>2373000</v>
      </c>
      <c r="AN584" s="167">
        <v>2373000</v>
      </c>
      <c r="AO584" s="167"/>
      <c r="AP584" s="262">
        <f t="shared" si="2384"/>
        <v>819000</v>
      </c>
      <c r="AQ584" s="167">
        <v>819000</v>
      </c>
      <c r="AR584" s="167"/>
      <c r="AS584" s="262">
        <f t="shared" si="2385"/>
        <v>1821000</v>
      </c>
      <c r="AT584" s="167">
        <v>1821000</v>
      </c>
      <c r="AU584" s="167"/>
      <c r="AV584" s="166">
        <f t="shared" si="2528"/>
        <v>1124000</v>
      </c>
      <c r="AW584" s="262">
        <f t="shared" si="2386"/>
        <v>1124000</v>
      </c>
      <c r="AX584" s="167">
        <v>1124000</v>
      </c>
      <c r="AY584" s="167"/>
      <c r="AZ584" s="166">
        <f t="shared" si="2387"/>
        <v>1688000</v>
      </c>
      <c r="BA584" s="262">
        <f t="shared" si="2388"/>
        <v>1688000</v>
      </c>
      <c r="BB584" s="167">
        <v>1688000</v>
      </c>
      <c r="BC584" s="167"/>
    </row>
    <row r="585" spans="1:55" ht="13.8" outlineLevel="1">
      <c r="A585" s="127"/>
      <c r="B585" s="11" t="s">
        <v>653</v>
      </c>
      <c r="C585" s="12" t="s">
        <v>212</v>
      </c>
      <c r="D585" s="14"/>
      <c r="E585" s="30"/>
      <c r="F585" s="14"/>
      <c r="G585" s="134"/>
      <c r="H585" s="164">
        <f t="shared" si="2484"/>
        <v>0</v>
      </c>
      <c r="I585" s="260">
        <f t="shared" ref="I585:I613" si="2621">SUM(J585:M585)</f>
        <v>0</v>
      </c>
      <c r="J585" s="168">
        <f>SUM(J586)</f>
        <v>0</v>
      </c>
      <c r="K585" s="168">
        <f>SUM(K586)</f>
        <v>0</v>
      </c>
      <c r="L585" s="263">
        <f>SUM(L586)</f>
        <v>0</v>
      </c>
      <c r="M585" s="263">
        <f>SUM(M586)</f>
        <v>0</v>
      </c>
      <c r="N585" s="166">
        <f t="shared" si="2497"/>
        <v>0</v>
      </c>
      <c r="O585" s="262">
        <f t="shared" si="2498"/>
        <v>0</v>
      </c>
      <c r="P585" s="567">
        <f>SUM(P586)</f>
        <v>0</v>
      </c>
      <c r="Q585" s="567">
        <f>SUM(Q586)</f>
        <v>0</v>
      </c>
      <c r="R585" s="262">
        <f t="shared" si="2499"/>
        <v>0</v>
      </c>
      <c r="S585" s="567">
        <f>SUM(S586)</f>
        <v>0</v>
      </c>
      <c r="T585" s="567">
        <f>SUM(T586)</f>
        <v>0</v>
      </c>
      <c r="U585" s="166">
        <f t="shared" si="2512"/>
        <v>0</v>
      </c>
      <c r="V585" s="262">
        <f t="shared" ref="V585:V613" si="2622">SUM(W585:X585)</f>
        <v>0</v>
      </c>
      <c r="W585" s="567">
        <f>SUM(W586)</f>
        <v>0</v>
      </c>
      <c r="X585" s="567">
        <f>SUM(X586)</f>
        <v>0</v>
      </c>
      <c r="Y585" s="262">
        <f t="shared" ref="Y585:Y613" si="2623">SUM(Z585:AA585)</f>
        <v>0</v>
      </c>
      <c r="Z585" s="567">
        <f t="shared" ref="Z585:AA585" si="2624">SUM(Z586)</f>
        <v>0</v>
      </c>
      <c r="AA585" s="567">
        <f t="shared" si="2624"/>
        <v>0</v>
      </c>
      <c r="AB585" s="262">
        <f t="shared" ref="AB585:AB613" si="2625">SUM(AC585:AD585)</f>
        <v>0</v>
      </c>
      <c r="AC585" s="567">
        <f t="shared" ref="AC585:AD585" si="2626">SUM(AC586)</f>
        <v>0</v>
      </c>
      <c r="AD585" s="567">
        <f t="shared" si="2626"/>
        <v>0</v>
      </c>
      <c r="AE585" s="262">
        <f t="shared" ref="AE585:AE613" si="2627">SUM(AF585:AG585)</f>
        <v>0</v>
      </c>
      <c r="AF585" s="567">
        <f t="shared" ref="AF585" si="2628">SUM(AF586)</f>
        <v>0</v>
      </c>
      <c r="AG585" s="567">
        <f t="shared" ref="AG585" si="2629">SUM(AG586)</f>
        <v>0</v>
      </c>
      <c r="AH585" s="166">
        <f t="shared" ref="AH585:AH613" si="2630">SUM(AI585)</f>
        <v>0</v>
      </c>
      <c r="AI585" s="262">
        <f t="shared" ref="AI585:AI613" si="2631">SUM(AJ585:AK585)</f>
        <v>0</v>
      </c>
      <c r="AJ585" s="567">
        <f t="shared" ref="AJ585:AK585" si="2632">SUM(AJ586)</f>
        <v>0</v>
      </c>
      <c r="AK585" s="567">
        <f t="shared" si="2632"/>
        <v>0</v>
      </c>
      <c r="AL585" s="166">
        <f t="shared" ref="AL585:AL613" si="2633">SUM(AM585,AS585,AP585)</f>
        <v>0</v>
      </c>
      <c r="AM585" s="262">
        <f t="shared" ref="AM585:AM613" si="2634">SUM(AN585:AO585)</f>
        <v>0</v>
      </c>
      <c r="AN585" s="567">
        <f t="shared" ref="AN585" si="2635">SUM(AN586)</f>
        <v>0</v>
      </c>
      <c r="AO585" s="567">
        <f t="shared" ref="AO585" si="2636">SUM(AO586)</f>
        <v>0</v>
      </c>
      <c r="AP585" s="262">
        <f t="shared" ref="AP585:AP613" si="2637">SUM(AQ585:AR585)</f>
        <v>0</v>
      </c>
      <c r="AQ585" s="567">
        <f t="shared" ref="AQ585" si="2638">SUM(AQ586)</f>
        <v>0</v>
      </c>
      <c r="AR585" s="567">
        <f t="shared" ref="AR585" si="2639">SUM(AR586)</f>
        <v>0</v>
      </c>
      <c r="AS585" s="262">
        <f t="shared" ref="AS585:AS613" si="2640">SUM(AT585:AU585)</f>
        <v>0</v>
      </c>
      <c r="AT585" s="567">
        <f t="shared" ref="AT585:AU585" si="2641">SUM(AT586)</f>
        <v>0</v>
      </c>
      <c r="AU585" s="567">
        <f t="shared" si="2641"/>
        <v>0</v>
      </c>
      <c r="AV585" s="166">
        <f t="shared" si="2528"/>
        <v>0</v>
      </c>
      <c r="AW585" s="262">
        <f t="shared" ref="AW585:AW613" si="2642">SUM(AX585:AY585)</f>
        <v>0</v>
      </c>
      <c r="AX585" s="567">
        <f t="shared" ref="AX585" si="2643">SUM(AX586)</f>
        <v>0</v>
      </c>
      <c r="AY585" s="567">
        <f t="shared" ref="AY585" si="2644">SUM(AY586)</f>
        <v>0</v>
      </c>
      <c r="AZ585" s="166">
        <f t="shared" ref="AZ585:AZ613" si="2645">SUM(BA585)</f>
        <v>0</v>
      </c>
      <c r="BA585" s="262">
        <f t="shared" ref="BA585:BA613" si="2646">SUM(BB585:BC585)</f>
        <v>0</v>
      </c>
      <c r="BB585" s="567">
        <f t="shared" ref="BB585" si="2647">SUM(BB586)</f>
        <v>0</v>
      </c>
      <c r="BC585" s="567">
        <f t="shared" ref="BC585" si="2648">SUM(BC586)</f>
        <v>0</v>
      </c>
    </row>
    <row r="586" spans="1:55" ht="13.8" outlineLevel="2">
      <c r="A586" s="131"/>
      <c r="B586" s="13"/>
      <c r="C586" s="63"/>
      <c r="D586" s="22" t="s">
        <v>194</v>
      </c>
      <c r="E586" s="58" t="s">
        <v>212</v>
      </c>
      <c r="F586" s="22"/>
      <c r="G586" s="30"/>
      <c r="H586" s="164">
        <f t="shared" si="2484"/>
        <v>0</v>
      </c>
      <c r="I586" s="260">
        <f t="shared" si="2621"/>
        <v>0</v>
      </c>
      <c r="J586" s="167"/>
      <c r="K586" s="167"/>
      <c r="L586" s="264"/>
      <c r="M586" s="264"/>
      <c r="N586" s="166">
        <f t="shared" si="2497"/>
        <v>0</v>
      </c>
      <c r="O586" s="262">
        <f t="shared" si="2498"/>
        <v>0</v>
      </c>
      <c r="P586" s="167"/>
      <c r="Q586" s="167"/>
      <c r="R586" s="262">
        <f t="shared" si="2499"/>
        <v>0</v>
      </c>
      <c r="S586" s="167"/>
      <c r="T586" s="167"/>
      <c r="U586" s="166">
        <f t="shared" si="2512"/>
        <v>0</v>
      </c>
      <c r="V586" s="262">
        <f t="shared" si="2622"/>
        <v>0</v>
      </c>
      <c r="W586" s="167"/>
      <c r="X586" s="167"/>
      <c r="Y586" s="262">
        <f t="shared" si="2623"/>
        <v>0</v>
      </c>
      <c r="Z586" s="167"/>
      <c r="AA586" s="167"/>
      <c r="AB586" s="262">
        <f t="shared" si="2625"/>
        <v>0</v>
      </c>
      <c r="AC586" s="167"/>
      <c r="AD586" s="167"/>
      <c r="AE586" s="262">
        <f t="shared" si="2627"/>
        <v>0</v>
      </c>
      <c r="AF586" s="167"/>
      <c r="AG586" s="167"/>
      <c r="AH586" s="166">
        <f t="shared" si="2630"/>
        <v>0</v>
      </c>
      <c r="AI586" s="262">
        <f t="shared" si="2631"/>
        <v>0</v>
      </c>
      <c r="AJ586" s="167"/>
      <c r="AK586" s="167"/>
      <c r="AL586" s="166">
        <f t="shared" si="2633"/>
        <v>0</v>
      </c>
      <c r="AM586" s="262">
        <f t="shared" si="2634"/>
        <v>0</v>
      </c>
      <c r="AN586" s="167"/>
      <c r="AO586" s="167"/>
      <c r="AP586" s="262">
        <f t="shared" si="2637"/>
        <v>0</v>
      </c>
      <c r="AQ586" s="167"/>
      <c r="AR586" s="167"/>
      <c r="AS586" s="262">
        <f t="shared" si="2640"/>
        <v>0</v>
      </c>
      <c r="AT586" s="167"/>
      <c r="AU586" s="167"/>
      <c r="AV586" s="166">
        <f t="shared" si="2528"/>
        <v>0</v>
      </c>
      <c r="AW586" s="262">
        <f t="shared" si="2642"/>
        <v>0</v>
      </c>
      <c r="AX586" s="167"/>
      <c r="AY586" s="167"/>
      <c r="AZ586" s="166">
        <f t="shared" si="2645"/>
        <v>0</v>
      </c>
      <c r="BA586" s="262">
        <f t="shared" si="2646"/>
        <v>0</v>
      </c>
      <c r="BB586" s="167"/>
      <c r="BC586" s="167"/>
    </row>
    <row r="587" spans="1:55" ht="13.8" outlineLevel="1">
      <c r="A587" s="127"/>
      <c r="B587" s="11" t="s">
        <v>654</v>
      </c>
      <c r="C587" s="12" t="s">
        <v>213</v>
      </c>
      <c r="D587" s="14"/>
      <c r="E587" s="30"/>
      <c r="F587" s="22"/>
      <c r="G587" s="134"/>
      <c r="H587" s="164">
        <f t="shared" si="2484"/>
        <v>0</v>
      </c>
      <c r="I587" s="260">
        <f t="shared" si="2621"/>
        <v>0</v>
      </c>
      <c r="J587" s="168">
        <f>SUM(J588)</f>
        <v>0</v>
      </c>
      <c r="K587" s="168">
        <f>SUM(K588)</f>
        <v>0</v>
      </c>
      <c r="L587" s="263">
        <f>SUM(L588)</f>
        <v>0</v>
      </c>
      <c r="M587" s="263">
        <f>SUM(M588)</f>
        <v>0</v>
      </c>
      <c r="N587" s="166">
        <f t="shared" si="2497"/>
        <v>0</v>
      </c>
      <c r="O587" s="262">
        <f t="shared" si="2498"/>
        <v>0</v>
      </c>
      <c r="P587" s="567">
        <f>SUM(P588)</f>
        <v>0</v>
      </c>
      <c r="Q587" s="567">
        <f>SUM(Q588)</f>
        <v>0</v>
      </c>
      <c r="R587" s="262">
        <f t="shared" si="2499"/>
        <v>0</v>
      </c>
      <c r="S587" s="567">
        <f>SUM(S588)</f>
        <v>0</v>
      </c>
      <c r="T587" s="567">
        <f>SUM(T588)</f>
        <v>0</v>
      </c>
      <c r="U587" s="166">
        <f t="shared" si="2512"/>
        <v>0</v>
      </c>
      <c r="V587" s="262">
        <f t="shared" si="2622"/>
        <v>0</v>
      </c>
      <c r="W587" s="567">
        <f>SUM(W588)</f>
        <v>0</v>
      </c>
      <c r="X587" s="567">
        <f>SUM(X588)</f>
        <v>0</v>
      </c>
      <c r="Y587" s="262">
        <f t="shared" si="2623"/>
        <v>0</v>
      </c>
      <c r="Z587" s="567">
        <f t="shared" ref="Z587:AA587" si="2649">SUM(Z588)</f>
        <v>0</v>
      </c>
      <c r="AA587" s="567">
        <f t="shared" si="2649"/>
        <v>0</v>
      </c>
      <c r="AB587" s="262">
        <f t="shared" si="2625"/>
        <v>0</v>
      </c>
      <c r="AC587" s="567">
        <f t="shared" ref="AC587:AD587" si="2650">SUM(AC588)</f>
        <v>0</v>
      </c>
      <c r="AD587" s="567">
        <f t="shared" si="2650"/>
        <v>0</v>
      </c>
      <c r="AE587" s="262">
        <f t="shared" si="2627"/>
        <v>0</v>
      </c>
      <c r="AF587" s="567">
        <f t="shared" ref="AF587" si="2651">SUM(AF588)</f>
        <v>0</v>
      </c>
      <c r="AG587" s="567">
        <f t="shared" ref="AG587" si="2652">SUM(AG588)</f>
        <v>0</v>
      </c>
      <c r="AH587" s="166">
        <f t="shared" si="2630"/>
        <v>0</v>
      </c>
      <c r="AI587" s="262">
        <f t="shared" si="2631"/>
        <v>0</v>
      </c>
      <c r="AJ587" s="567">
        <f t="shared" ref="AJ587:AK587" si="2653">SUM(AJ588)</f>
        <v>0</v>
      </c>
      <c r="AK587" s="567">
        <f t="shared" si="2653"/>
        <v>0</v>
      </c>
      <c r="AL587" s="166">
        <f t="shared" si="2633"/>
        <v>0</v>
      </c>
      <c r="AM587" s="262">
        <f t="shared" si="2634"/>
        <v>0</v>
      </c>
      <c r="AN587" s="567">
        <f t="shared" ref="AN587" si="2654">SUM(AN588)</f>
        <v>0</v>
      </c>
      <c r="AO587" s="567">
        <f t="shared" ref="AO587" si="2655">SUM(AO588)</f>
        <v>0</v>
      </c>
      <c r="AP587" s="262">
        <f t="shared" si="2637"/>
        <v>0</v>
      </c>
      <c r="AQ587" s="567">
        <f t="shared" ref="AQ587" si="2656">SUM(AQ588)</f>
        <v>0</v>
      </c>
      <c r="AR587" s="567">
        <f t="shared" ref="AR587" si="2657">SUM(AR588)</f>
        <v>0</v>
      </c>
      <c r="AS587" s="262">
        <f t="shared" si="2640"/>
        <v>0</v>
      </c>
      <c r="AT587" s="567">
        <f t="shared" ref="AT587:AU587" si="2658">SUM(AT588)</f>
        <v>0</v>
      </c>
      <c r="AU587" s="567">
        <f t="shared" si="2658"/>
        <v>0</v>
      </c>
      <c r="AV587" s="166">
        <f t="shared" si="2528"/>
        <v>0</v>
      </c>
      <c r="AW587" s="262">
        <f t="shared" si="2642"/>
        <v>0</v>
      </c>
      <c r="AX587" s="567">
        <f t="shared" ref="AX587" si="2659">SUM(AX588)</f>
        <v>0</v>
      </c>
      <c r="AY587" s="567">
        <f t="shared" ref="AY587" si="2660">SUM(AY588)</f>
        <v>0</v>
      </c>
      <c r="AZ587" s="166">
        <f t="shared" si="2645"/>
        <v>0</v>
      </c>
      <c r="BA587" s="262">
        <f t="shared" si="2646"/>
        <v>0</v>
      </c>
      <c r="BB587" s="567">
        <f t="shared" ref="BB587" si="2661">SUM(BB588)</f>
        <v>0</v>
      </c>
      <c r="BC587" s="567">
        <f t="shared" ref="BC587" si="2662">SUM(BC588)</f>
        <v>0</v>
      </c>
    </row>
    <row r="588" spans="1:55" ht="13.8" outlineLevel="2">
      <c r="A588" s="131"/>
      <c r="B588" s="13"/>
      <c r="C588" s="63"/>
      <c r="D588" s="22" t="s">
        <v>655</v>
      </c>
      <c r="E588" s="58" t="s">
        <v>213</v>
      </c>
      <c r="F588" s="22"/>
      <c r="G588" s="30"/>
      <c r="H588" s="164">
        <f t="shared" si="2484"/>
        <v>0</v>
      </c>
      <c r="I588" s="260">
        <f t="shared" si="2621"/>
        <v>0</v>
      </c>
      <c r="J588" s="167"/>
      <c r="K588" s="167"/>
      <c r="L588" s="264"/>
      <c r="M588" s="264"/>
      <c r="N588" s="166">
        <f t="shared" si="2497"/>
        <v>0</v>
      </c>
      <c r="O588" s="262">
        <f t="shared" si="2498"/>
        <v>0</v>
      </c>
      <c r="P588" s="167"/>
      <c r="Q588" s="167"/>
      <c r="R588" s="262">
        <f t="shared" si="2499"/>
        <v>0</v>
      </c>
      <c r="S588" s="167"/>
      <c r="T588" s="167"/>
      <c r="U588" s="166">
        <f t="shared" si="2512"/>
        <v>0</v>
      </c>
      <c r="V588" s="262">
        <f t="shared" si="2622"/>
        <v>0</v>
      </c>
      <c r="W588" s="167"/>
      <c r="X588" s="167"/>
      <c r="Y588" s="262">
        <f t="shared" si="2623"/>
        <v>0</v>
      </c>
      <c r="Z588" s="167"/>
      <c r="AA588" s="167"/>
      <c r="AB588" s="262">
        <f t="shared" si="2625"/>
        <v>0</v>
      </c>
      <c r="AC588" s="167"/>
      <c r="AD588" s="167"/>
      <c r="AE588" s="262">
        <f t="shared" si="2627"/>
        <v>0</v>
      </c>
      <c r="AF588" s="167"/>
      <c r="AG588" s="167"/>
      <c r="AH588" s="166">
        <f t="shared" si="2630"/>
        <v>0</v>
      </c>
      <c r="AI588" s="262">
        <f t="shared" si="2631"/>
        <v>0</v>
      </c>
      <c r="AJ588" s="167"/>
      <c r="AK588" s="167"/>
      <c r="AL588" s="166">
        <f t="shared" si="2633"/>
        <v>0</v>
      </c>
      <c r="AM588" s="262">
        <f t="shared" si="2634"/>
        <v>0</v>
      </c>
      <c r="AN588" s="167"/>
      <c r="AO588" s="167"/>
      <c r="AP588" s="262">
        <f t="shared" si="2637"/>
        <v>0</v>
      </c>
      <c r="AQ588" s="167"/>
      <c r="AR588" s="167"/>
      <c r="AS588" s="262">
        <f t="shared" si="2640"/>
        <v>0</v>
      </c>
      <c r="AT588" s="167"/>
      <c r="AU588" s="167"/>
      <c r="AV588" s="166">
        <f t="shared" si="2528"/>
        <v>0</v>
      </c>
      <c r="AW588" s="262">
        <f t="shared" si="2642"/>
        <v>0</v>
      </c>
      <c r="AX588" s="167"/>
      <c r="AY588" s="167"/>
      <c r="AZ588" s="166">
        <f t="shared" si="2645"/>
        <v>0</v>
      </c>
      <c r="BA588" s="262">
        <f t="shared" si="2646"/>
        <v>0</v>
      </c>
      <c r="BB588" s="167"/>
      <c r="BC588" s="167"/>
    </row>
    <row r="589" spans="1:55" ht="13.8" outlineLevel="1">
      <c r="A589" s="127"/>
      <c r="B589" s="11" t="s">
        <v>656</v>
      </c>
      <c r="C589" s="12" t="s">
        <v>214</v>
      </c>
      <c r="D589" s="14"/>
      <c r="E589" s="30"/>
      <c r="F589" s="22"/>
      <c r="G589" s="134"/>
      <c r="H589" s="164">
        <f t="shared" si="2484"/>
        <v>0</v>
      </c>
      <c r="I589" s="260">
        <f t="shared" si="2621"/>
        <v>0</v>
      </c>
      <c r="J589" s="168">
        <f>SUM(J590)</f>
        <v>0</v>
      </c>
      <c r="K589" s="168">
        <f>SUM(K590)</f>
        <v>0</v>
      </c>
      <c r="L589" s="263">
        <f>SUM(L590)</f>
        <v>0</v>
      </c>
      <c r="M589" s="263">
        <f>SUM(M590)</f>
        <v>0</v>
      </c>
      <c r="N589" s="166">
        <f t="shared" si="2497"/>
        <v>0</v>
      </c>
      <c r="O589" s="262">
        <f t="shared" si="2498"/>
        <v>0</v>
      </c>
      <c r="P589" s="567">
        <f>SUM(P590)</f>
        <v>0</v>
      </c>
      <c r="Q589" s="567">
        <f>SUM(Q590)</f>
        <v>0</v>
      </c>
      <c r="R589" s="262">
        <f t="shared" si="2499"/>
        <v>0</v>
      </c>
      <c r="S589" s="567">
        <f>SUM(S590)</f>
        <v>0</v>
      </c>
      <c r="T589" s="567">
        <f>SUM(T590)</f>
        <v>0</v>
      </c>
      <c r="U589" s="166">
        <f t="shared" si="2512"/>
        <v>0</v>
      </c>
      <c r="V589" s="262">
        <f t="shared" si="2622"/>
        <v>0</v>
      </c>
      <c r="W589" s="567">
        <f>SUM(W590)</f>
        <v>0</v>
      </c>
      <c r="X589" s="567">
        <f>SUM(X590)</f>
        <v>0</v>
      </c>
      <c r="Y589" s="262">
        <f t="shared" si="2623"/>
        <v>0</v>
      </c>
      <c r="Z589" s="567">
        <f t="shared" ref="Z589:AA589" si="2663">SUM(Z590)</f>
        <v>0</v>
      </c>
      <c r="AA589" s="567">
        <f t="shared" si="2663"/>
        <v>0</v>
      </c>
      <c r="AB589" s="262">
        <f t="shared" si="2625"/>
        <v>0</v>
      </c>
      <c r="AC589" s="567">
        <f t="shared" ref="AC589:AD589" si="2664">SUM(AC590)</f>
        <v>0</v>
      </c>
      <c r="AD589" s="567">
        <f t="shared" si="2664"/>
        <v>0</v>
      </c>
      <c r="AE589" s="262">
        <f t="shared" si="2627"/>
        <v>0</v>
      </c>
      <c r="AF589" s="567">
        <f t="shared" ref="AF589" si="2665">SUM(AF590)</f>
        <v>0</v>
      </c>
      <c r="AG589" s="567">
        <f t="shared" ref="AG589" si="2666">SUM(AG590)</f>
        <v>0</v>
      </c>
      <c r="AH589" s="166">
        <f t="shared" si="2630"/>
        <v>0</v>
      </c>
      <c r="AI589" s="262">
        <f t="shared" si="2631"/>
        <v>0</v>
      </c>
      <c r="AJ589" s="567">
        <f t="shared" ref="AJ589:AK589" si="2667">SUM(AJ590)</f>
        <v>0</v>
      </c>
      <c r="AK589" s="567">
        <f t="shared" si="2667"/>
        <v>0</v>
      </c>
      <c r="AL589" s="166">
        <f t="shared" si="2633"/>
        <v>0</v>
      </c>
      <c r="AM589" s="262">
        <f t="shared" si="2634"/>
        <v>0</v>
      </c>
      <c r="AN589" s="567">
        <f t="shared" ref="AN589" si="2668">SUM(AN590)</f>
        <v>0</v>
      </c>
      <c r="AO589" s="567">
        <f t="shared" ref="AO589" si="2669">SUM(AO590)</f>
        <v>0</v>
      </c>
      <c r="AP589" s="262">
        <f t="shared" si="2637"/>
        <v>0</v>
      </c>
      <c r="AQ589" s="567">
        <f t="shared" ref="AQ589" si="2670">SUM(AQ590)</f>
        <v>0</v>
      </c>
      <c r="AR589" s="567">
        <f t="shared" ref="AR589" si="2671">SUM(AR590)</f>
        <v>0</v>
      </c>
      <c r="AS589" s="262">
        <f t="shared" si="2640"/>
        <v>0</v>
      </c>
      <c r="AT589" s="567">
        <f t="shared" ref="AT589:AU589" si="2672">SUM(AT590)</f>
        <v>0</v>
      </c>
      <c r="AU589" s="567">
        <f t="shared" si="2672"/>
        <v>0</v>
      </c>
      <c r="AV589" s="166">
        <f t="shared" si="2528"/>
        <v>0</v>
      </c>
      <c r="AW589" s="262">
        <f t="shared" si="2642"/>
        <v>0</v>
      </c>
      <c r="AX589" s="567">
        <f t="shared" ref="AX589" si="2673">SUM(AX590)</f>
        <v>0</v>
      </c>
      <c r="AY589" s="567">
        <f t="shared" ref="AY589" si="2674">SUM(AY590)</f>
        <v>0</v>
      </c>
      <c r="AZ589" s="166">
        <f t="shared" si="2645"/>
        <v>0</v>
      </c>
      <c r="BA589" s="262">
        <f t="shared" si="2646"/>
        <v>0</v>
      </c>
      <c r="BB589" s="567">
        <f t="shared" ref="BB589" si="2675">SUM(BB590)</f>
        <v>0</v>
      </c>
      <c r="BC589" s="567">
        <f t="shared" ref="BC589" si="2676">SUM(BC590)</f>
        <v>0</v>
      </c>
    </row>
    <row r="590" spans="1:55" ht="13.8" outlineLevel="2">
      <c r="A590" s="131"/>
      <c r="B590" s="13"/>
      <c r="C590" s="63"/>
      <c r="D590" s="22" t="s">
        <v>657</v>
      </c>
      <c r="E590" s="58" t="s">
        <v>214</v>
      </c>
      <c r="F590" s="22"/>
      <c r="G590" s="30"/>
      <c r="H590" s="164">
        <f t="shared" si="2484"/>
        <v>0</v>
      </c>
      <c r="I590" s="260">
        <f t="shared" si="2621"/>
        <v>0</v>
      </c>
      <c r="J590" s="167"/>
      <c r="K590" s="167"/>
      <c r="L590" s="264"/>
      <c r="M590" s="264"/>
      <c r="N590" s="166">
        <f t="shared" si="2497"/>
        <v>0</v>
      </c>
      <c r="O590" s="262">
        <f t="shared" si="2498"/>
        <v>0</v>
      </c>
      <c r="P590" s="167"/>
      <c r="Q590" s="167"/>
      <c r="R590" s="262">
        <f t="shared" si="2499"/>
        <v>0</v>
      </c>
      <c r="S590" s="167"/>
      <c r="T590" s="167"/>
      <c r="U590" s="166">
        <f t="shared" si="2512"/>
        <v>0</v>
      </c>
      <c r="V590" s="262">
        <f t="shared" si="2622"/>
        <v>0</v>
      </c>
      <c r="W590" s="167"/>
      <c r="X590" s="167"/>
      <c r="Y590" s="262">
        <f t="shared" si="2623"/>
        <v>0</v>
      </c>
      <c r="Z590" s="167"/>
      <c r="AA590" s="167"/>
      <c r="AB590" s="262">
        <f t="shared" si="2625"/>
        <v>0</v>
      </c>
      <c r="AC590" s="167"/>
      <c r="AD590" s="167"/>
      <c r="AE590" s="262">
        <f t="shared" si="2627"/>
        <v>0</v>
      </c>
      <c r="AF590" s="167"/>
      <c r="AG590" s="167"/>
      <c r="AH590" s="166">
        <f t="shared" si="2630"/>
        <v>0</v>
      </c>
      <c r="AI590" s="262">
        <f t="shared" si="2631"/>
        <v>0</v>
      </c>
      <c r="AJ590" s="167"/>
      <c r="AK590" s="167"/>
      <c r="AL590" s="166">
        <f t="shared" si="2633"/>
        <v>0</v>
      </c>
      <c r="AM590" s="262">
        <f t="shared" si="2634"/>
        <v>0</v>
      </c>
      <c r="AN590" s="167"/>
      <c r="AO590" s="167"/>
      <c r="AP590" s="262">
        <f t="shared" si="2637"/>
        <v>0</v>
      </c>
      <c r="AQ590" s="167"/>
      <c r="AR590" s="167"/>
      <c r="AS590" s="262">
        <f t="shared" si="2640"/>
        <v>0</v>
      </c>
      <c r="AT590" s="167"/>
      <c r="AU590" s="167"/>
      <c r="AV590" s="166">
        <f t="shared" si="2528"/>
        <v>0</v>
      </c>
      <c r="AW590" s="262">
        <f t="shared" si="2642"/>
        <v>0</v>
      </c>
      <c r="AX590" s="167"/>
      <c r="AY590" s="167"/>
      <c r="AZ590" s="166">
        <f t="shared" si="2645"/>
        <v>0</v>
      </c>
      <c r="BA590" s="262">
        <f t="shared" si="2646"/>
        <v>0</v>
      </c>
      <c r="BB590" s="167"/>
      <c r="BC590" s="167"/>
    </row>
    <row r="591" spans="1:55" ht="13.8" outlineLevel="1">
      <c r="A591" s="127"/>
      <c r="B591" s="11" t="s">
        <v>658</v>
      </c>
      <c r="C591" s="12" t="s">
        <v>215</v>
      </c>
      <c r="D591" s="14"/>
      <c r="E591" s="30"/>
      <c r="F591" s="14"/>
      <c r="G591" s="134"/>
      <c r="H591" s="164">
        <f t="shared" si="2484"/>
        <v>0</v>
      </c>
      <c r="I591" s="260">
        <f t="shared" si="2621"/>
        <v>0</v>
      </c>
      <c r="J591" s="168">
        <f>SUM(J592)</f>
        <v>0</v>
      </c>
      <c r="K591" s="168">
        <f>SUM(K592)</f>
        <v>0</v>
      </c>
      <c r="L591" s="263">
        <f>SUM(L592)</f>
        <v>0</v>
      </c>
      <c r="M591" s="263">
        <f>SUM(M592)</f>
        <v>0</v>
      </c>
      <c r="N591" s="166">
        <f t="shared" si="2497"/>
        <v>0</v>
      </c>
      <c r="O591" s="262">
        <f t="shared" si="2498"/>
        <v>0</v>
      </c>
      <c r="P591" s="567">
        <f>SUM(P592)</f>
        <v>0</v>
      </c>
      <c r="Q591" s="567">
        <f>SUM(Q592)</f>
        <v>0</v>
      </c>
      <c r="R591" s="262">
        <f t="shared" si="2499"/>
        <v>0</v>
      </c>
      <c r="S591" s="567">
        <f>SUM(S592)</f>
        <v>0</v>
      </c>
      <c r="T591" s="567">
        <f>SUM(T592)</f>
        <v>0</v>
      </c>
      <c r="U591" s="166">
        <f t="shared" si="2512"/>
        <v>0</v>
      </c>
      <c r="V591" s="262">
        <f t="shared" si="2622"/>
        <v>0</v>
      </c>
      <c r="W591" s="567">
        <f>SUM(W592)</f>
        <v>0</v>
      </c>
      <c r="X591" s="567">
        <f>SUM(X592)</f>
        <v>0</v>
      </c>
      <c r="Y591" s="262">
        <f t="shared" si="2623"/>
        <v>0</v>
      </c>
      <c r="Z591" s="567">
        <f t="shared" ref="Z591:AA591" si="2677">SUM(Z592)</f>
        <v>0</v>
      </c>
      <c r="AA591" s="567">
        <f t="shared" si="2677"/>
        <v>0</v>
      </c>
      <c r="AB591" s="262">
        <f t="shared" si="2625"/>
        <v>0</v>
      </c>
      <c r="AC591" s="567">
        <f t="shared" ref="AC591:AD591" si="2678">SUM(AC592)</f>
        <v>0</v>
      </c>
      <c r="AD591" s="567">
        <f t="shared" si="2678"/>
        <v>0</v>
      </c>
      <c r="AE591" s="262">
        <f t="shared" si="2627"/>
        <v>0</v>
      </c>
      <c r="AF591" s="567">
        <f t="shared" ref="AF591" si="2679">SUM(AF592)</f>
        <v>0</v>
      </c>
      <c r="AG591" s="567">
        <f t="shared" ref="AG591" si="2680">SUM(AG592)</f>
        <v>0</v>
      </c>
      <c r="AH591" s="166">
        <f t="shared" si="2630"/>
        <v>0</v>
      </c>
      <c r="AI591" s="262">
        <f t="shared" si="2631"/>
        <v>0</v>
      </c>
      <c r="AJ591" s="567">
        <f t="shared" ref="AJ591:AK591" si="2681">SUM(AJ592)</f>
        <v>0</v>
      </c>
      <c r="AK591" s="567">
        <f t="shared" si="2681"/>
        <v>0</v>
      </c>
      <c r="AL591" s="166">
        <f t="shared" si="2633"/>
        <v>0</v>
      </c>
      <c r="AM591" s="262">
        <f t="shared" si="2634"/>
        <v>0</v>
      </c>
      <c r="AN591" s="567">
        <f t="shared" ref="AN591" si="2682">SUM(AN592)</f>
        <v>0</v>
      </c>
      <c r="AO591" s="567">
        <f t="shared" ref="AO591" si="2683">SUM(AO592)</f>
        <v>0</v>
      </c>
      <c r="AP591" s="262">
        <f t="shared" si="2637"/>
        <v>0</v>
      </c>
      <c r="AQ591" s="567">
        <f t="shared" ref="AQ591" si="2684">SUM(AQ592)</f>
        <v>0</v>
      </c>
      <c r="AR591" s="567">
        <f t="shared" ref="AR591" si="2685">SUM(AR592)</f>
        <v>0</v>
      </c>
      <c r="AS591" s="262">
        <f t="shared" si="2640"/>
        <v>0</v>
      </c>
      <c r="AT591" s="567">
        <f t="shared" ref="AT591:AU591" si="2686">SUM(AT592)</f>
        <v>0</v>
      </c>
      <c r="AU591" s="567">
        <f t="shared" si="2686"/>
        <v>0</v>
      </c>
      <c r="AV591" s="166">
        <f t="shared" si="2528"/>
        <v>0</v>
      </c>
      <c r="AW591" s="262">
        <f t="shared" si="2642"/>
        <v>0</v>
      </c>
      <c r="AX591" s="567">
        <f t="shared" ref="AX591" si="2687">SUM(AX592)</f>
        <v>0</v>
      </c>
      <c r="AY591" s="567">
        <f t="shared" ref="AY591" si="2688">SUM(AY592)</f>
        <v>0</v>
      </c>
      <c r="AZ591" s="166">
        <f t="shared" si="2645"/>
        <v>0</v>
      </c>
      <c r="BA591" s="262">
        <f t="shared" si="2646"/>
        <v>0</v>
      </c>
      <c r="BB591" s="567">
        <f t="shared" ref="BB591" si="2689">SUM(BB592)</f>
        <v>0</v>
      </c>
      <c r="BC591" s="567">
        <f t="shared" ref="BC591" si="2690">SUM(BC592)</f>
        <v>0</v>
      </c>
    </row>
    <row r="592" spans="1:55" ht="13.8" outlineLevel="2">
      <c r="A592" s="131"/>
      <c r="B592" s="13"/>
      <c r="C592" s="63"/>
      <c r="D592" s="22" t="s">
        <v>659</v>
      </c>
      <c r="E592" s="58" t="s">
        <v>215</v>
      </c>
      <c r="F592" s="22"/>
      <c r="G592" s="30"/>
      <c r="H592" s="164">
        <f t="shared" si="2484"/>
        <v>0</v>
      </c>
      <c r="I592" s="260">
        <f t="shared" si="2621"/>
        <v>0</v>
      </c>
      <c r="J592" s="167"/>
      <c r="K592" s="167"/>
      <c r="L592" s="264"/>
      <c r="M592" s="264"/>
      <c r="N592" s="166">
        <f t="shared" si="2497"/>
        <v>0</v>
      </c>
      <c r="O592" s="262">
        <f t="shared" si="2498"/>
        <v>0</v>
      </c>
      <c r="P592" s="167"/>
      <c r="Q592" s="167"/>
      <c r="R592" s="262">
        <f t="shared" si="2499"/>
        <v>0</v>
      </c>
      <c r="S592" s="167"/>
      <c r="T592" s="167"/>
      <c r="U592" s="166">
        <f t="shared" si="2512"/>
        <v>0</v>
      </c>
      <c r="V592" s="262">
        <f t="shared" si="2622"/>
        <v>0</v>
      </c>
      <c r="W592" s="167"/>
      <c r="X592" s="167"/>
      <c r="Y592" s="262">
        <f t="shared" si="2623"/>
        <v>0</v>
      </c>
      <c r="Z592" s="167"/>
      <c r="AA592" s="167"/>
      <c r="AB592" s="262">
        <f t="shared" si="2625"/>
        <v>0</v>
      </c>
      <c r="AC592" s="167"/>
      <c r="AD592" s="167"/>
      <c r="AE592" s="262">
        <f t="shared" si="2627"/>
        <v>0</v>
      </c>
      <c r="AF592" s="167"/>
      <c r="AG592" s="167"/>
      <c r="AH592" s="166">
        <f t="shared" si="2630"/>
        <v>0</v>
      </c>
      <c r="AI592" s="262">
        <f t="shared" si="2631"/>
        <v>0</v>
      </c>
      <c r="AJ592" s="167"/>
      <c r="AK592" s="167"/>
      <c r="AL592" s="166">
        <f t="shared" si="2633"/>
        <v>0</v>
      </c>
      <c r="AM592" s="262">
        <f t="shared" si="2634"/>
        <v>0</v>
      </c>
      <c r="AN592" s="167"/>
      <c r="AO592" s="167"/>
      <c r="AP592" s="262">
        <f t="shared" si="2637"/>
        <v>0</v>
      </c>
      <c r="AQ592" s="167"/>
      <c r="AR592" s="167"/>
      <c r="AS592" s="262">
        <f t="shared" si="2640"/>
        <v>0</v>
      </c>
      <c r="AT592" s="167"/>
      <c r="AU592" s="167"/>
      <c r="AV592" s="166">
        <f t="shared" si="2528"/>
        <v>0</v>
      </c>
      <c r="AW592" s="262">
        <f t="shared" si="2642"/>
        <v>0</v>
      </c>
      <c r="AX592" s="167"/>
      <c r="AY592" s="167"/>
      <c r="AZ592" s="166">
        <f t="shared" si="2645"/>
        <v>0</v>
      </c>
      <c r="BA592" s="262">
        <f t="shared" si="2646"/>
        <v>0</v>
      </c>
      <c r="BB592" s="167"/>
      <c r="BC592" s="167"/>
    </row>
    <row r="593" spans="1:55" ht="13.8" outlineLevel="1">
      <c r="A593" s="127"/>
      <c r="B593" s="11" t="s">
        <v>660</v>
      </c>
      <c r="C593" s="12" t="s">
        <v>216</v>
      </c>
      <c r="D593" s="14"/>
      <c r="E593" s="30"/>
      <c r="F593" s="14"/>
      <c r="G593" s="134"/>
      <c r="H593" s="164">
        <f t="shared" si="2484"/>
        <v>0</v>
      </c>
      <c r="I593" s="260">
        <f t="shared" si="2621"/>
        <v>0</v>
      </c>
      <c r="J593" s="168">
        <f>SUM(J594)</f>
        <v>0</v>
      </c>
      <c r="K593" s="168">
        <f>SUM(K594)</f>
        <v>0</v>
      </c>
      <c r="L593" s="263">
        <f>SUM(L594)</f>
        <v>0</v>
      </c>
      <c r="M593" s="263">
        <f>SUM(M594)</f>
        <v>0</v>
      </c>
      <c r="N593" s="166">
        <f t="shared" si="2497"/>
        <v>0</v>
      </c>
      <c r="O593" s="262">
        <f t="shared" si="2498"/>
        <v>0</v>
      </c>
      <c r="P593" s="567">
        <f>SUM(P594)</f>
        <v>0</v>
      </c>
      <c r="Q593" s="567">
        <f>SUM(Q594)</f>
        <v>0</v>
      </c>
      <c r="R593" s="262">
        <f t="shared" si="2499"/>
        <v>0</v>
      </c>
      <c r="S593" s="567">
        <f>SUM(S594)</f>
        <v>0</v>
      </c>
      <c r="T593" s="567">
        <f>SUM(T594)</f>
        <v>0</v>
      </c>
      <c r="U593" s="166">
        <f t="shared" si="2512"/>
        <v>0</v>
      </c>
      <c r="V593" s="262">
        <f t="shared" si="2622"/>
        <v>0</v>
      </c>
      <c r="W593" s="567">
        <f>SUM(W594)</f>
        <v>0</v>
      </c>
      <c r="X593" s="567">
        <f>SUM(X594)</f>
        <v>0</v>
      </c>
      <c r="Y593" s="262">
        <f t="shared" si="2623"/>
        <v>0</v>
      </c>
      <c r="Z593" s="567">
        <f t="shared" ref="Z593:AA593" si="2691">SUM(Z594)</f>
        <v>0</v>
      </c>
      <c r="AA593" s="567">
        <f t="shared" si="2691"/>
        <v>0</v>
      </c>
      <c r="AB593" s="262">
        <f t="shared" si="2625"/>
        <v>0</v>
      </c>
      <c r="AC593" s="567">
        <f t="shared" ref="AC593:AD593" si="2692">SUM(AC594)</f>
        <v>0</v>
      </c>
      <c r="AD593" s="567">
        <f t="shared" si="2692"/>
        <v>0</v>
      </c>
      <c r="AE593" s="262">
        <f t="shared" si="2627"/>
        <v>0</v>
      </c>
      <c r="AF593" s="567">
        <f t="shared" ref="AF593" si="2693">SUM(AF594)</f>
        <v>0</v>
      </c>
      <c r="AG593" s="567">
        <f t="shared" ref="AG593" si="2694">SUM(AG594)</f>
        <v>0</v>
      </c>
      <c r="AH593" s="166">
        <f t="shared" si="2630"/>
        <v>0</v>
      </c>
      <c r="AI593" s="262">
        <f t="shared" si="2631"/>
        <v>0</v>
      </c>
      <c r="AJ593" s="567">
        <f t="shared" ref="AJ593:AK593" si="2695">SUM(AJ594)</f>
        <v>0</v>
      </c>
      <c r="AK593" s="567">
        <f t="shared" si="2695"/>
        <v>0</v>
      </c>
      <c r="AL593" s="166">
        <f t="shared" si="2633"/>
        <v>0</v>
      </c>
      <c r="AM593" s="262">
        <f t="shared" si="2634"/>
        <v>0</v>
      </c>
      <c r="AN593" s="567">
        <f t="shared" ref="AN593" si="2696">SUM(AN594)</f>
        <v>0</v>
      </c>
      <c r="AO593" s="567">
        <f t="shared" ref="AO593" si="2697">SUM(AO594)</f>
        <v>0</v>
      </c>
      <c r="AP593" s="262">
        <f t="shared" si="2637"/>
        <v>0</v>
      </c>
      <c r="AQ593" s="567">
        <f t="shared" ref="AQ593" si="2698">SUM(AQ594)</f>
        <v>0</v>
      </c>
      <c r="AR593" s="567">
        <f t="shared" ref="AR593" si="2699">SUM(AR594)</f>
        <v>0</v>
      </c>
      <c r="AS593" s="262">
        <f t="shared" si="2640"/>
        <v>0</v>
      </c>
      <c r="AT593" s="567">
        <f t="shared" ref="AT593:AU593" si="2700">SUM(AT594)</f>
        <v>0</v>
      </c>
      <c r="AU593" s="567">
        <f t="shared" si="2700"/>
        <v>0</v>
      </c>
      <c r="AV593" s="166">
        <f t="shared" si="2528"/>
        <v>0</v>
      </c>
      <c r="AW593" s="262">
        <f t="shared" si="2642"/>
        <v>0</v>
      </c>
      <c r="AX593" s="567">
        <f t="shared" ref="AX593" si="2701">SUM(AX594)</f>
        <v>0</v>
      </c>
      <c r="AY593" s="567">
        <f t="shared" ref="AY593" si="2702">SUM(AY594)</f>
        <v>0</v>
      </c>
      <c r="AZ593" s="166">
        <f t="shared" si="2645"/>
        <v>0</v>
      </c>
      <c r="BA593" s="262">
        <f t="shared" si="2646"/>
        <v>0</v>
      </c>
      <c r="BB593" s="567">
        <f t="shared" ref="BB593" si="2703">SUM(BB594)</f>
        <v>0</v>
      </c>
      <c r="BC593" s="567">
        <f t="shared" ref="BC593" si="2704">SUM(BC594)</f>
        <v>0</v>
      </c>
    </row>
    <row r="594" spans="1:55" ht="13.8" outlineLevel="2">
      <c r="A594" s="131"/>
      <c r="B594" s="13"/>
      <c r="C594" s="63"/>
      <c r="D594" s="22" t="s">
        <v>661</v>
      </c>
      <c r="E594" s="58" t="s">
        <v>216</v>
      </c>
      <c r="F594" s="22"/>
      <c r="G594" s="30"/>
      <c r="H594" s="164">
        <f t="shared" si="2484"/>
        <v>0</v>
      </c>
      <c r="I594" s="260">
        <f t="shared" si="2621"/>
        <v>0</v>
      </c>
      <c r="J594" s="167"/>
      <c r="K594" s="167"/>
      <c r="L594" s="264"/>
      <c r="M594" s="264"/>
      <c r="N594" s="166">
        <f t="shared" si="2497"/>
        <v>0</v>
      </c>
      <c r="O594" s="262">
        <f t="shared" si="2498"/>
        <v>0</v>
      </c>
      <c r="P594" s="167"/>
      <c r="Q594" s="167"/>
      <c r="R594" s="262">
        <f t="shared" si="2499"/>
        <v>0</v>
      </c>
      <c r="S594" s="167"/>
      <c r="T594" s="167"/>
      <c r="U594" s="166">
        <f t="shared" si="2512"/>
        <v>0</v>
      </c>
      <c r="V594" s="262">
        <f t="shared" si="2622"/>
        <v>0</v>
      </c>
      <c r="W594" s="167"/>
      <c r="X594" s="167"/>
      <c r="Y594" s="262">
        <f t="shared" si="2623"/>
        <v>0</v>
      </c>
      <c r="Z594" s="167"/>
      <c r="AA594" s="167"/>
      <c r="AB594" s="262">
        <f t="shared" si="2625"/>
        <v>0</v>
      </c>
      <c r="AC594" s="167"/>
      <c r="AD594" s="167"/>
      <c r="AE594" s="262">
        <f t="shared" si="2627"/>
        <v>0</v>
      </c>
      <c r="AF594" s="167"/>
      <c r="AG594" s="167"/>
      <c r="AH594" s="166">
        <f t="shared" si="2630"/>
        <v>0</v>
      </c>
      <c r="AI594" s="262">
        <f t="shared" si="2631"/>
        <v>0</v>
      </c>
      <c r="AJ594" s="167"/>
      <c r="AK594" s="167"/>
      <c r="AL594" s="166">
        <f t="shared" si="2633"/>
        <v>0</v>
      </c>
      <c r="AM594" s="262">
        <f t="shared" si="2634"/>
        <v>0</v>
      </c>
      <c r="AN594" s="167"/>
      <c r="AO594" s="167"/>
      <c r="AP594" s="262">
        <f t="shared" si="2637"/>
        <v>0</v>
      </c>
      <c r="AQ594" s="167"/>
      <c r="AR594" s="167"/>
      <c r="AS594" s="262">
        <f t="shared" si="2640"/>
        <v>0</v>
      </c>
      <c r="AT594" s="167"/>
      <c r="AU594" s="167"/>
      <c r="AV594" s="166">
        <f t="shared" si="2528"/>
        <v>0</v>
      </c>
      <c r="AW594" s="262">
        <f t="shared" si="2642"/>
        <v>0</v>
      </c>
      <c r="AX594" s="167"/>
      <c r="AY594" s="167"/>
      <c r="AZ594" s="166">
        <f t="shared" si="2645"/>
        <v>0</v>
      </c>
      <c r="BA594" s="262">
        <f t="shared" si="2646"/>
        <v>0</v>
      </c>
      <c r="BB594" s="167"/>
      <c r="BC594" s="167"/>
    </row>
    <row r="595" spans="1:55" ht="13.8" outlineLevel="1">
      <c r="A595" s="127"/>
      <c r="B595" s="11" t="s">
        <v>662</v>
      </c>
      <c r="C595" s="12" t="s">
        <v>217</v>
      </c>
      <c r="D595" s="14"/>
      <c r="E595" s="30"/>
      <c r="F595" s="14"/>
      <c r="G595" s="134"/>
      <c r="H595" s="164">
        <f t="shared" ref="H595:H611" si="2705">SUM(I595,U595,AH595,AL595,AV595,AZ595,N595)</f>
        <v>0</v>
      </c>
      <c r="I595" s="260">
        <f t="shared" si="2621"/>
        <v>0</v>
      </c>
      <c r="J595" s="168">
        <f>SUM(J596)</f>
        <v>0</v>
      </c>
      <c r="K595" s="168">
        <f>SUM(K596)</f>
        <v>0</v>
      </c>
      <c r="L595" s="263">
        <f>SUM(L596)</f>
        <v>0</v>
      </c>
      <c r="M595" s="263">
        <f>SUM(M596)</f>
        <v>0</v>
      </c>
      <c r="N595" s="166">
        <f t="shared" si="2497"/>
        <v>0</v>
      </c>
      <c r="O595" s="262">
        <f t="shared" si="2498"/>
        <v>0</v>
      </c>
      <c r="P595" s="567">
        <f>SUM(P596)</f>
        <v>0</v>
      </c>
      <c r="Q595" s="567">
        <f>SUM(Q596)</f>
        <v>0</v>
      </c>
      <c r="R595" s="262">
        <f t="shared" si="2499"/>
        <v>0</v>
      </c>
      <c r="S595" s="567">
        <f>SUM(S596)</f>
        <v>0</v>
      </c>
      <c r="T595" s="567">
        <f>SUM(T596)</f>
        <v>0</v>
      </c>
      <c r="U595" s="166">
        <f t="shared" si="2512"/>
        <v>0</v>
      </c>
      <c r="V595" s="262">
        <f t="shared" si="2622"/>
        <v>0</v>
      </c>
      <c r="W595" s="567">
        <f>SUM(W596)</f>
        <v>0</v>
      </c>
      <c r="X595" s="567">
        <f>SUM(X596)</f>
        <v>0</v>
      </c>
      <c r="Y595" s="262">
        <f t="shared" si="2623"/>
        <v>0</v>
      </c>
      <c r="Z595" s="567">
        <f t="shared" ref="Z595:AA595" si="2706">SUM(Z596)</f>
        <v>0</v>
      </c>
      <c r="AA595" s="567">
        <f t="shared" si="2706"/>
        <v>0</v>
      </c>
      <c r="AB595" s="262">
        <f t="shared" si="2625"/>
        <v>0</v>
      </c>
      <c r="AC595" s="567">
        <f t="shared" ref="AC595:AD595" si="2707">SUM(AC596)</f>
        <v>0</v>
      </c>
      <c r="AD595" s="567">
        <f t="shared" si="2707"/>
        <v>0</v>
      </c>
      <c r="AE595" s="262">
        <f t="shared" si="2627"/>
        <v>0</v>
      </c>
      <c r="AF595" s="567">
        <f t="shared" ref="AF595" si="2708">SUM(AF596)</f>
        <v>0</v>
      </c>
      <c r="AG595" s="567">
        <f t="shared" ref="AG595" si="2709">SUM(AG596)</f>
        <v>0</v>
      </c>
      <c r="AH595" s="166">
        <f t="shared" si="2630"/>
        <v>0</v>
      </c>
      <c r="AI595" s="262">
        <f t="shared" si="2631"/>
        <v>0</v>
      </c>
      <c r="AJ595" s="567">
        <f t="shared" ref="AJ595:AK595" si="2710">SUM(AJ596)</f>
        <v>0</v>
      </c>
      <c r="AK595" s="567">
        <f t="shared" si="2710"/>
        <v>0</v>
      </c>
      <c r="AL595" s="166">
        <f t="shared" si="2633"/>
        <v>0</v>
      </c>
      <c r="AM595" s="262">
        <f t="shared" si="2634"/>
        <v>0</v>
      </c>
      <c r="AN595" s="567">
        <f t="shared" ref="AN595" si="2711">SUM(AN596)</f>
        <v>0</v>
      </c>
      <c r="AO595" s="567">
        <f t="shared" ref="AO595" si="2712">SUM(AO596)</f>
        <v>0</v>
      </c>
      <c r="AP595" s="262">
        <f t="shared" si="2637"/>
        <v>0</v>
      </c>
      <c r="AQ595" s="567">
        <f t="shared" ref="AQ595" si="2713">SUM(AQ596)</f>
        <v>0</v>
      </c>
      <c r="AR595" s="567">
        <f t="shared" ref="AR595" si="2714">SUM(AR596)</f>
        <v>0</v>
      </c>
      <c r="AS595" s="262">
        <f t="shared" si="2640"/>
        <v>0</v>
      </c>
      <c r="AT595" s="567">
        <f t="shared" ref="AT595:AU595" si="2715">SUM(AT596)</f>
        <v>0</v>
      </c>
      <c r="AU595" s="567">
        <f t="shared" si="2715"/>
        <v>0</v>
      </c>
      <c r="AV595" s="166">
        <f t="shared" si="2528"/>
        <v>0</v>
      </c>
      <c r="AW595" s="262">
        <f t="shared" si="2642"/>
        <v>0</v>
      </c>
      <c r="AX595" s="567">
        <f t="shared" ref="AX595" si="2716">SUM(AX596)</f>
        <v>0</v>
      </c>
      <c r="AY595" s="567">
        <f t="shared" ref="AY595" si="2717">SUM(AY596)</f>
        <v>0</v>
      </c>
      <c r="AZ595" s="166">
        <f t="shared" si="2645"/>
        <v>0</v>
      </c>
      <c r="BA595" s="262">
        <f t="shared" si="2646"/>
        <v>0</v>
      </c>
      <c r="BB595" s="567">
        <f t="shared" ref="BB595" si="2718">SUM(BB596)</f>
        <v>0</v>
      </c>
      <c r="BC595" s="567">
        <f t="shared" ref="BC595" si="2719">SUM(BC596)</f>
        <v>0</v>
      </c>
    </row>
    <row r="596" spans="1:55" ht="13.8" outlineLevel="2">
      <c r="A596" s="131"/>
      <c r="B596" s="13"/>
      <c r="C596" s="63"/>
      <c r="D596" s="22" t="s">
        <v>663</v>
      </c>
      <c r="E596" s="58" t="s">
        <v>217</v>
      </c>
      <c r="F596" s="22"/>
      <c r="G596" s="30"/>
      <c r="H596" s="164">
        <f t="shared" si="2705"/>
        <v>0</v>
      </c>
      <c r="I596" s="260">
        <f t="shared" si="2621"/>
        <v>0</v>
      </c>
      <c r="J596" s="167"/>
      <c r="K596" s="167"/>
      <c r="L596" s="264"/>
      <c r="M596" s="264"/>
      <c r="N596" s="166">
        <f t="shared" ref="N596:N613" si="2720">SUM(O596,R596)</f>
        <v>0</v>
      </c>
      <c r="O596" s="262">
        <f t="shared" ref="O596:O613" si="2721">SUM(P596:Q596)</f>
        <v>0</v>
      </c>
      <c r="P596" s="167"/>
      <c r="Q596" s="167"/>
      <c r="R596" s="262">
        <f t="shared" ref="R596:R613" si="2722">SUM(S596:T596)</f>
        <v>0</v>
      </c>
      <c r="S596" s="167"/>
      <c r="T596" s="167"/>
      <c r="U596" s="166">
        <f t="shared" si="2512"/>
        <v>0</v>
      </c>
      <c r="V596" s="262">
        <f t="shared" si="2622"/>
        <v>0</v>
      </c>
      <c r="W596" s="167"/>
      <c r="X596" s="167"/>
      <c r="Y596" s="262">
        <f t="shared" si="2623"/>
        <v>0</v>
      </c>
      <c r="Z596" s="167"/>
      <c r="AA596" s="167"/>
      <c r="AB596" s="262">
        <f t="shared" si="2625"/>
        <v>0</v>
      </c>
      <c r="AC596" s="167"/>
      <c r="AD596" s="167"/>
      <c r="AE596" s="262">
        <f t="shared" si="2627"/>
        <v>0</v>
      </c>
      <c r="AF596" s="167"/>
      <c r="AG596" s="167"/>
      <c r="AH596" s="166">
        <f t="shared" si="2630"/>
        <v>0</v>
      </c>
      <c r="AI596" s="262">
        <f t="shared" si="2631"/>
        <v>0</v>
      </c>
      <c r="AJ596" s="167"/>
      <c r="AK596" s="167"/>
      <c r="AL596" s="166">
        <f t="shared" si="2633"/>
        <v>0</v>
      </c>
      <c r="AM596" s="262">
        <f t="shared" si="2634"/>
        <v>0</v>
      </c>
      <c r="AN596" s="167"/>
      <c r="AO596" s="167"/>
      <c r="AP596" s="262">
        <f t="shared" si="2637"/>
        <v>0</v>
      </c>
      <c r="AQ596" s="167"/>
      <c r="AR596" s="167"/>
      <c r="AS596" s="262">
        <f t="shared" si="2640"/>
        <v>0</v>
      </c>
      <c r="AT596" s="167"/>
      <c r="AU596" s="167"/>
      <c r="AV596" s="166">
        <f t="shared" si="2528"/>
        <v>0</v>
      </c>
      <c r="AW596" s="262">
        <f t="shared" si="2642"/>
        <v>0</v>
      </c>
      <c r="AX596" s="167"/>
      <c r="AY596" s="167"/>
      <c r="AZ596" s="166">
        <f t="shared" si="2645"/>
        <v>0</v>
      </c>
      <c r="BA596" s="262">
        <f t="shared" si="2646"/>
        <v>0</v>
      </c>
      <c r="BB596" s="167"/>
      <c r="BC596" s="167"/>
    </row>
    <row r="597" spans="1:55" ht="13.8" outlineLevel="1">
      <c r="A597" s="127"/>
      <c r="B597" s="11" t="s">
        <v>676</v>
      </c>
      <c r="C597" s="12" t="s">
        <v>218</v>
      </c>
      <c r="D597" s="14"/>
      <c r="E597" s="134"/>
      <c r="F597" s="14"/>
      <c r="G597" s="134"/>
      <c r="H597" s="450">
        <f t="shared" si="2705"/>
        <v>0</v>
      </c>
      <c r="I597" s="260">
        <f t="shared" si="2621"/>
        <v>0</v>
      </c>
      <c r="J597" s="168">
        <f>SUM(J598)</f>
        <v>0</v>
      </c>
      <c r="K597" s="168">
        <f>SUM(K598)</f>
        <v>0</v>
      </c>
      <c r="L597" s="263">
        <f>SUM(L598)</f>
        <v>0</v>
      </c>
      <c r="M597" s="263">
        <f>SUM(M598)</f>
        <v>0</v>
      </c>
      <c r="N597" s="166">
        <f t="shared" si="2720"/>
        <v>0</v>
      </c>
      <c r="O597" s="262">
        <f t="shared" si="2721"/>
        <v>0</v>
      </c>
      <c r="P597" s="567">
        <f>SUM(P598)</f>
        <v>0</v>
      </c>
      <c r="Q597" s="567">
        <f>SUM(Q598)</f>
        <v>0</v>
      </c>
      <c r="R597" s="262">
        <f t="shared" si="2722"/>
        <v>0</v>
      </c>
      <c r="S597" s="567">
        <f>SUM(S598)</f>
        <v>0</v>
      </c>
      <c r="T597" s="567">
        <f>SUM(T598)</f>
        <v>0</v>
      </c>
      <c r="U597" s="166">
        <f t="shared" si="2512"/>
        <v>0</v>
      </c>
      <c r="V597" s="262">
        <f t="shared" si="2622"/>
        <v>0</v>
      </c>
      <c r="W597" s="567">
        <f>SUM(W598)</f>
        <v>0</v>
      </c>
      <c r="X597" s="567">
        <f>SUM(X598)</f>
        <v>0</v>
      </c>
      <c r="Y597" s="262">
        <f t="shared" si="2623"/>
        <v>0</v>
      </c>
      <c r="Z597" s="567">
        <f t="shared" ref="Z597:AA597" si="2723">SUM(Z598)</f>
        <v>0</v>
      </c>
      <c r="AA597" s="567">
        <f t="shared" si="2723"/>
        <v>0</v>
      </c>
      <c r="AB597" s="262">
        <f t="shared" si="2625"/>
        <v>0</v>
      </c>
      <c r="AC597" s="567">
        <f t="shared" ref="AC597:AD597" si="2724">SUM(AC598)</f>
        <v>0</v>
      </c>
      <c r="AD597" s="567">
        <f t="shared" si="2724"/>
        <v>0</v>
      </c>
      <c r="AE597" s="262">
        <f t="shared" si="2627"/>
        <v>0</v>
      </c>
      <c r="AF597" s="567">
        <f t="shared" ref="AF597" si="2725">SUM(AF598)</f>
        <v>0</v>
      </c>
      <c r="AG597" s="567">
        <f t="shared" ref="AG597" si="2726">SUM(AG598)</f>
        <v>0</v>
      </c>
      <c r="AH597" s="166">
        <f t="shared" si="2630"/>
        <v>0</v>
      </c>
      <c r="AI597" s="262">
        <f t="shared" si="2631"/>
        <v>0</v>
      </c>
      <c r="AJ597" s="567">
        <f t="shared" ref="AJ597:AK597" si="2727">SUM(AJ598)</f>
        <v>0</v>
      </c>
      <c r="AK597" s="567">
        <f t="shared" si="2727"/>
        <v>0</v>
      </c>
      <c r="AL597" s="166">
        <f t="shared" si="2633"/>
        <v>0</v>
      </c>
      <c r="AM597" s="262">
        <f t="shared" si="2634"/>
        <v>0</v>
      </c>
      <c r="AN597" s="567">
        <f t="shared" ref="AN597" si="2728">SUM(AN598)</f>
        <v>0</v>
      </c>
      <c r="AO597" s="567">
        <f t="shared" ref="AO597" si="2729">SUM(AO598)</f>
        <v>0</v>
      </c>
      <c r="AP597" s="262">
        <f t="shared" si="2637"/>
        <v>0</v>
      </c>
      <c r="AQ597" s="567">
        <f t="shared" ref="AQ597" si="2730">SUM(AQ598)</f>
        <v>0</v>
      </c>
      <c r="AR597" s="567">
        <f t="shared" ref="AR597" si="2731">SUM(AR598)</f>
        <v>0</v>
      </c>
      <c r="AS597" s="262">
        <f t="shared" si="2640"/>
        <v>0</v>
      </c>
      <c r="AT597" s="567">
        <f t="shared" ref="AT597:AU597" si="2732">SUM(AT598)</f>
        <v>0</v>
      </c>
      <c r="AU597" s="567">
        <f t="shared" si="2732"/>
        <v>0</v>
      </c>
      <c r="AV597" s="166">
        <f t="shared" si="2528"/>
        <v>0</v>
      </c>
      <c r="AW597" s="262">
        <f t="shared" si="2642"/>
        <v>0</v>
      </c>
      <c r="AX597" s="567">
        <f t="shared" ref="AX597" si="2733">SUM(AX598)</f>
        <v>0</v>
      </c>
      <c r="AY597" s="567">
        <f t="shared" ref="AY597" si="2734">SUM(AY598)</f>
        <v>0</v>
      </c>
      <c r="AZ597" s="166">
        <f t="shared" si="2645"/>
        <v>0</v>
      </c>
      <c r="BA597" s="262">
        <f t="shared" si="2646"/>
        <v>0</v>
      </c>
      <c r="BB597" s="567">
        <f t="shared" ref="BB597" si="2735">SUM(BB598)</f>
        <v>0</v>
      </c>
      <c r="BC597" s="567">
        <f t="shared" ref="BC597" si="2736">SUM(BC598)</f>
        <v>0</v>
      </c>
    </row>
    <row r="598" spans="1:55" ht="13.8" outlineLevel="2">
      <c r="A598" s="131"/>
      <c r="B598" s="13"/>
      <c r="C598" s="63"/>
      <c r="D598" s="22" t="s">
        <v>676</v>
      </c>
      <c r="E598" s="58" t="s">
        <v>218</v>
      </c>
      <c r="F598" s="22"/>
      <c r="G598" s="30"/>
      <c r="H598" s="450">
        <f t="shared" si="2705"/>
        <v>0</v>
      </c>
      <c r="I598" s="260">
        <f t="shared" si="2621"/>
        <v>0</v>
      </c>
      <c r="J598" s="167"/>
      <c r="K598" s="264"/>
      <c r="L598" s="264"/>
      <c r="M598" s="264"/>
      <c r="N598" s="166">
        <f t="shared" si="2720"/>
        <v>0</v>
      </c>
      <c r="O598" s="262">
        <f t="shared" si="2721"/>
        <v>0</v>
      </c>
      <c r="P598" s="167"/>
      <c r="Q598" s="167"/>
      <c r="R598" s="262">
        <f t="shared" si="2722"/>
        <v>0</v>
      </c>
      <c r="S598" s="167"/>
      <c r="T598" s="167"/>
      <c r="U598" s="166">
        <f t="shared" si="2512"/>
        <v>0</v>
      </c>
      <c r="V598" s="262">
        <f t="shared" si="2622"/>
        <v>0</v>
      </c>
      <c r="W598" s="167"/>
      <c r="X598" s="167"/>
      <c r="Y598" s="262">
        <f t="shared" si="2623"/>
        <v>0</v>
      </c>
      <c r="Z598" s="167"/>
      <c r="AA598" s="167"/>
      <c r="AB598" s="262">
        <f t="shared" si="2625"/>
        <v>0</v>
      </c>
      <c r="AC598" s="167"/>
      <c r="AD598" s="167"/>
      <c r="AE598" s="262">
        <f t="shared" si="2627"/>
        <v>0</v>
      </c>
      <c r="AF598" s="167"/>
      <c r="AG598" s="167"/>
      <c r="AH598" s="166">
        <f t="shared" si="2630"/>
        <v>0</v>
      </c>
      <c r="AI598" s="262">
        <f t="shared" si="2631"/>
        <v>0</v>
      </c>
      <c r="AJ598" s="167"/>
      <c r="AK598" s="167"/>
      <c r="AL598" s="166">
        <f t="shared" si="2633"/>
        <v>0</v>
      </c>
      <c r="AM598" s="262">
        <f t="shared" si="2634"/>
        <v>0</v>
      </c>
      <c r="AN598" s="167"/>
      <c r="AO598" s="167"/>
      <c r="AP598" s="262">
        <f t="shared" si="2637"/>
        <v>0</v>
      </c>
      <c r="AQ598" s="167"/>
      <c r="AR598" s="167"/>
      <c r="AS598" s="262">
        <f t="shared" si="2640"/>
        <v>0</v>
      </c>
      <c r="AT598" s="167"/>
      <c r="AU598" s="167"/>
      <c r="AV598" s="166">
        <f t="shared" si="2528"/>
        <v>0</v>
      </c>
      <c r="AW598" s="262">
        <f t="shared" si="2642"/>
        <v>0</v>
      </c>
      <c r="AX598" s="167"/>
      <c r="AY598" s="167"/>
      <c r="AZ598" s="166">
        <f t="shared" si="2645"/>
        <v>0</v>
      </c>
      <c r="BA598" s="262">
        <f t="shared" si="2646"/>
        <v>0</v>
      </c>
      <c r="BB598" s="167"/>
      <c r="BC598" s="167"/>
    </row>
    <row r="599" spans="1:55" ht="13.8" outlineLevel="1">
      <c r="A599" s="127"/>
      <c r="B599" s="11" t="s">
        <v>543</v>
      </c>
      <c r="C599" s="12" t="s">
        <v>219</v>
      </c>
      <c r="D599" s="14"/>
      <c r="E599" s="30"/>
      <c r="F599" s="22"/>
      <c r="G599" s="134"/>
      <c r="H599" s="450">
        <f t="shared" si="2705"/>
        <v>7166000</v>
      </c>
      <c r="I599" s="260">
        <f t="shared" si="2621"/>
        <v>0</v>
      </c>
      <c r="J599" s="168">
        <f>SUM(J600)</f>
        <v>0</v>
      </c>
      <c r="K599" s="168">
        <f>SUM(K600)</f>
        <v>0</v>
      </c>
      <c r="L599" s="263">
        <f>SUM(L600)</f>
        <v>0</v>
      </c>
      <c r="M599" s="263">
        <f>SUM(M600)</f>
        <v>0</v>
      </c>
      <c r="N599" s="166">
        <f t="shared" si="2720"/>
        <v>273000</v>
      </c>
      <c r="O599" s="262">
        <f t="shared" si="2721"/>
        <v>0</v>
      </c>
      <c r="P599" s="567">
        <f>SUM(P600)</f>
        <v>0</v>
      </c>
      <c r="Q599" s="567">
        <f>SUM(Q600)</f>
        <v>0</v>
      </c>
      <c r="R599" s="262">
        <f t="shared" si="2722"/>
        <v>273000</v>
      </c>
      <c r="S599" s="567">
        <f>SUM(S600)</f>
        <v>273000</v>
      </c>
      <c r="T599" s="567">
        <f>SUM(T600)</f>
        <v>0</v>
      </c>
      <c r="U599" s="166">
        <f t="shared" si="2512"/>
        <v>934000</v>
      </c>
      <c r="V599" s="262">
        <f t="shared" si="2622"/>
        <v>209000</v>
      </c>
      <c r="W599" s="567">
        <f>SUM(W600)</f>
        <v>209000</v>
      </c>
      <c r="X599" s="567">
        <f>SUM(X600)</f>
        <v>0</v>
      </c>
      <c r="Y599" s="262">
        <f t="shared" si="2623"/>
        <v>119000</v>
      </c>
      <c r="Z599" s="567">
        <f t="shared" ref="Z599:AA599" si="2737">SUM(Z600)</f>
        <v>119000</v>
      </c>
      <c r="AA599" s="567">
        <f t="shared" si="2737"/>
        <v>0</v>
      </c>
      <c r="AB599" s="262">
        <f t="shared" si="2625"/>
        <v>428000</v>
      </c>
      <c r="AC599" s="567">
        <f t="shared" ref="AC599:AD599" si="2738">SUM(AC600)</f>
        <v>428000</v>
      </c>
      <c r="AD599" s="567">
        <f t="shared" si="2738"/>
        <v>0</v>
      </c>
      <c r="AE599" s="262">
        <f t="shared" si="2627"/>
        <v>178000</v>
      </c>
      <c r="AF599" s="567">
        <f t="shared" ref="AF599" si="2739">SUM(AF600)</f>
        <v>178000</v>
      </c>
      <c r="AG599" s="567">
        <f t="shared" ref="AG599" si="2740">SUM(AG600)</f>
        <v>0</v>
      </c>
      <c r="AH599" s="166">
        <f t="shared" si="2630"/>
        <v>98000</v>
      </c>
      <c r="AI599" s="262">
        <f t="shared" si="2631"/>
        <v>98000</v>
      </c>
      <c r="AJ599" s="567">
        <f t="shared" ref="AJ599:AK599" si="2741">SUM(AJ600)</f>
        <v>98000</v>
      </c>
      <c r="AK599" s="567">
        <f t="shared" si="2741"/>
        <v>0</v>
      </c>
      <c r="AL599" s="166">
        <f t="shared" si="2633"/>
        <v>250000</v>
      </c>
      <c r="AM599" s="262">
        <f t="shared" si="2634"/>
        <v>130000</v>
      </c>
      <c r="AN599" s="567">
        <f t="shared" ref="AN599" si="2742">SUM(AN600)</f>
        <v>130000</v>
      </c>
      <c r="AO599" s="567">
        <f t="shared" ref="AO599" si="2743">SUM(AO600)</f>
        <v>0</v>
      </c>
      <c r="AP599" s="262">
        <f t="shared" si="2637"/>
        <v>55000</v>
      </c>
      <c r="AQ599" s="567">
        <f t="shared" ref="AQ599" si="2744">SUM(AQ600)</f>
        <v>55000</v>
      </c>
      <c r="AR599" s="567">
        <f t="shared" ref="AR599" si="2745">SUM(AR600)</f>
        <v>0</v>
      </c>
      <c r="AS599" s="262">
        <f t="shared" si="2640"/>
        <v>65000</v>
      </c>
      <c r="AT599" s="567">
        <f t="shared" ref="AT599:AU599" si="2746">SUM(AT600)</f>
        <v>65000</v>
      </c>
      <c r="AU599" s="567">
        <f t="shared" si="2746"/>
        <v>0</v>
      </c>
      <c r="AV599" s="166">
        <f t="shared" si="2528"/>
        <v>1118000</v>
      </c>
      <c r="AW599" s="262">
        <f t="shared" si="2642"/>
        <v>1118000</v>
      </c>
      <c r="AX599" s="567">
        <f>SUM(AX600)</f>
        <v>1118000</v>
      </c>
      <c r="AY599" s="567">
        <f t="shared" ref="AY599" si="2747">SUM(AY600)</f>
        <v>0</v>
      </c>
      <c r="AZ599" s="166">
        <f t="shared" si="2645"/>
        <v>4493000</v>
      </c>
      <c r="BA599" s="262">
        <f t="shared" si="2646"/>
        <v>4493000</v>
      </c>
      <c r="BB599" s="567">
        <f t="shared" ref="BB599" si="2748">SUM(BB600)</f>
        <v>4493000</v>
      </c>
      <c r="BC599" s="567">
        <f t="shared" ref="BC599" si="2749">SUM(BC600)</f>
        <v>0</v>
      </c>
    </row>
    <row r="600" spans="1:55" ht="13.8" outlineLevel="2">
      <c r="A600" s="131"/>
      <c r="B600" s="13"/>
      <c r="C600" s="63"/>
      <c r="D600" s="22" t="s">
        <v>543</v>
      </c>
      <c r="E600" s="58" t="s">
        <v>219</v>
      </c>
      <c r="F600" s="22"/>
      <c r="G600" s="30"/>
      <c r="H600" s="450">
        <f t="shared" si="2705"/>
        <v>7166000</v>
      </c>
      <c r="I600" s="260">
        <f t="shared" si="2621"/>
        <v>0</v>
      </c>
      <c r="J600" s="167"/>
      <c r="K600" s="264"/>
      <c r="L600" s="264"/>
      <c r="M600" s="264"/>
      <c r="N600" s="166">
        <f t="shared" si="2720"/>
        <v>273000</v>
      </c>
      <c r="O600" s="262">
        <f t="shared" si="2721"/>
        <v>0</v>
      </c>
      <c r="P600" s="167"/>
      <c r="Q600" s="167"/>
      <c r="R600" s="262">
        <f t="shared" si="2722"/>
        <v>273000</v>
      </c>
      <c r="S600" s="167">
        <v>273000</v>
      </c>
      <c r="T600" s="167"/>
      <c r="U600" s="166">
        <f t="shared" si="2512"/>
        <v>934000</v>
      </c>
      <c r="V600" s="262">
        <f t="shared" si="2622"/>
        <v>209000</v>
      </c>
      <c r="W600" s="167">
        <v>209000</v>
      </c>
      <c r="X600" s="167"/>
      <c r="Y600" s="262">
        <f t="shared" si="2623"/>
        <v>119000</v>
      </c>
      <c r="Z600" s="167">
        <v>119000</v>
      </c>
      <c r="AA600" s="167"/>
      <c r="AB600" s="262">
        <f t="shared" si="2625"/>
        <v>428000</v>
      </c>
      <c r="AC600" s="167">
        <v>428000</v>
      </c>
      <c r="AD600" s="167"/>
      <c r="AE600" s="262">
        <f t="shared" si="2627"/>
        <v>178000</v>
      </c>
      <c r="AF600" s="167">
        <v>178000</v>
      </c>
      <c r="AG600" s="167"/>
      <c r="AH600" s="166">
        <f t="shared" si="2630"/>
        <v>98000</v>
      </c>
      <c r="AI600" s="262">
        <f t="shared" si="2631"/>
        <v>98000</v>
      </c>
      <c r="AJ600" s="167">
        <v>98000</v>
      </c>
      <c r="AK600" s="167"/>
      <c r="AL600" s="166">
        <f t="shared" si="2633"/>
        <v>250000</v>
      </c>
      <c r="AM600" s="262">
        <f t="shared" si="2634"/>
        <v>130000</v>
      </c>
      <c r="AN600" s="167">
        <v>130000</v>
      </c>
      <c r="AO600" s="167"/>
      <c r="AP600" s="262">
        <f t="shared" si="2637"/>
        <v>55000</v>
      </c>
      <c r="AQ600" s="167">
        <v>55000</v>
      </c>
      <c r="AR600" s="167"/>
      <c r="AS600" s="262">
        <f t="shared" si="2640"/>
        <v>65000</v>
      </c>
      <c r="AT600" s="167">
        <v>65000</v>
      </c>
      <c r="AU600" s="167"/>
      <c r="AV600" s="166">
        <f t="shared" si="2528"/>
        <v>1118000</v>
      </c>
      <c r="AW600" s="262">
        <f t="shared" si="2642"/>
        <v>1118000</v>
      </c>
      <c r="AX600" s="167">
        <v>1118000</v>
      </c>
      <c r="AY600" s="167"/>
      <c r="AZ600" s="166">
        <f t="shared" si="2645"/>
        <v>4493000</v>
      </c>
      <c r="BA600" s="262">
        <f t="shared" si="2646"/>
        <v>4493000</v>
      </c>
      <c r="BB600" s="167">
        <v>4493000</v>
      </c>
      <c r="BC600" s="167"/>
    </row>
    <row r="601" spans="1:55" ht="13.8" outlineLevel="1">
      <c r="A601" s="127"/>
      <c r="B601" s="11" t="s">
        <v>544</v>
      </c>
      <c r="C601" s="12" t="s">
        <v>220</v>
      </c>
      <c r="D601" s="14"/>
      <c r="E601" s="30"/>
      <c r="F601" s="22"/>
      <c r="G601" s="134"/>
      <c r="H601" s="450">
        <f t="shared" si="2705"/>
        <v>130485000</v>
      </c>
      <c r="I601" s="260">
        <f t="shared" si="2621"/>
        <v>2035000</v>
      </c>
      <c r="J601" s="168">
        <f>SUM(J602)</f>
        <v>44000</v>
      </c>
      <c r="K601" s="168">
        <f>SUM(K602)</f>
        <v>1743000</v>
      </c>
      <c r="L601" s="263">
        <f>SUM(L602)</f>
        <v>0</v>
      </c>
      <c r="M601" s="263">
        <f>SUM(M602)</f>
        <v>248000</v>
      </c>
      <c r="N601" s="166">
        <f t="shared" si="2720"/>
        <v>4252000</v>
      </c>
      <c r="O601" s="262">
        <f>SUM(P601:Q601)</f>
        <v>562000</v>
      </c>
      <c r="P601" s="567">
        <f>SUM(P602)</f>
        <v>0</v>
      </c>
      <c r="Q601" s="567">
        <f>SUM(Q602)</f>
        <v>562000</v>
      </c>
      <c r="R601" s="262">
        <f>SUM(S601:T601)</f>
        <v>3690000</v>
      </c>
      <c r="S601" s="567">
        <f>SUM(S602)</f>
        <v>1960000</v>
      </c>
      <c r="T601" s="567">
        <f>SUM(T602)</f>
        <v>1730000</v>
      </c>
      <c r="U601" s="166">
        <f t="shared" si="2512"/>
        <v>63620000</v>
      </c>
      <c r="V601" s="262">
        <f t="shared" si="2622"/>
        <v>17156000</v>
      </c>
      <c r="W601" s="567">
        <f>SUM(W602)</f>
        <v>2759000</v>
      </c>
      <c r="X601" s="567">
        <f>SUM(X602)</f>
        <v>14397000</v>
      </c>
      <c r="Y601" s="262">
        <f t="shared" si="2623"/>
        <v>8561000</v>
      </c>
      <c r="Z601" s="567">
        <f t="shared" ref="Z601:AA601" si="2750">SUM(Z602)</f>
        <v>156000</v>
      </c>
      <c r="AA601" s="567">
        <f t="shared" si="2750"/>
        <v>8405000</v>
      </c>
      <c r="AB601" s="262">
        <f t="shared" si="2625"/>
        <v>15744000</v>
      </c>
      <c r="AC601" s="567">
        <f t="shared" ref="AC601:AD601" si="2751">SUM(AC602)</f>
        <v>2994000</v>
      </c>
      <c r="AD601" s="567">
        <f t="shared" si="2751"/>
        <v>12750000</v>
      </c>
      <c r="AE601" s="262">
        <f t="shared" si="2627"/>
        <v>22159000</v>
      </c>
      <c r="AF601" s="567">
        <f t="shared" ref="AF601" si="2752">SUM(AF602)</f>
        <v>3385000</v>
      </c>
      <c r="AG601" s="567">
        <f t="shared" ref="AG601" si="2753">SUM(AG602)</f>
        <v>18774000</v>
      </c>
      <c r="AH601" s="166">
        <f t="shared" si="2630"/>
        <v>4982000</v>
      </c>
      <c r="AI601" s="262">
        <f t="shared" si="2631"/>
        <v>4982000</v>
      </c>
      <c r="AJ601" s="567">
        <f t="shared" ref="AJ601:AK601" si="2754">SUM(AJ602)</f>
        <v>74000</v>
      </c>
      <c r="AK601" s="567">
        <f t="shared" si="2754"/>
        <v>4908000</v>
      </c>
      <c r="AL601" s="166">
        <f t="shared" si="2633"/>
        <v>8802000</v>
      </c>
      <c r="AM601" s="262">
        <f t="shared" si="2634"/>
        <v>5439000</v>
      </c>
      <c r="AN601" s="567">
        <f t="shared" ref="AN601" si="2755">SUM(AN602)</f>
        <v>3241000</v>
      </c>
      <c r="AO601" s="567">
        <f t="shared" ref="AO601" si="2756">SUM(AO602)</f>
        <v>2198000</v>
      </c>
      <c r="AP601" s="262">
        <f t="shared" si="2637"/>
        <v>2111000</v>
      </c>
      <c r="AQ601" s="567">
        <f t="shared" ref="AQ601" si="2757">SUM(AQ602)</f>
        <v>463000</v>
      </c>
      <c r="AR601" s="567">
        <f t="shared" ref="AR601" si="2758">SUM(AR602)</f>
        <v>1648000</v>
      </c>
      <c r="AS601" s="262">
        <f t="shared" si="2640"/>
        <v>1252000</v>
      </c>
      <c r="AT601" s="567">
        <f t="shared" ref="AT601:AU601" si="2759">SUM(AT602)</f>
        <v>477000</v>
      </c>
      <c r="AU601" s="567">
        <f t="shared" si="2759"/>
        <v>775000</v>
      </c>
      <c r="AV601" s="166">
        <f t="shared" si="2528"/>
        <v>15125000</v>
      </c>
      <c r="AW601" s="262">
        <f t="shared" si="2642"/>
        <v>15125000</v>
      </c>
      <c r="AX601" s="567">
        <f>SUM(AX602)</f>
        <v>4820000</v>
      </c>
      <c r="AY601" s="567">
        <f t="shared" ref="AY601" si="2760">SUM(AY602)</f>
        <v>10305000</v>
      </c>
      <c r="AZ601" s="166">
        <f t="shared" si="2645"/>
        <v>31669000</v>
      </c>
      <c r="BA601" s="262">
        <f t="shared" si="2646"/>
        <v>31669000</v>
      </c>
      <c r="BB601" s="567">
        <f t="shared" ref="BB601" si="2761">SUM(BB602)</f>
        <v>3667000</v>
      </c>
      <c r="BC601" s="567">
        <f t="shared" ref="BC601" si="2762">SUM(BC602)</f>
        <v>28002000</v>
      </c>
    </row>
    <row r="602" spans="1:55" ht="13.8" outlineLevel="2">
      <c r="A602" s="131"/>
      <c r="B602" s="13"/>
      <c r="C602" s="63"/>
      <c r="D602" s="22" t="s">
        <v>544</v>
      </c>
      <c r="E602" s="58" t="s">
        <v>220</v>
      </c>
      <c r="F602" s="22"/>
      <c r="G602" s="30"/>
      <c r="H602" s="450">
        <f t="shared" si="2705"/>
        <v>130485000</v>
      </c>
      <c r="I602" s="260">
        <f t="shared" si="2621"/>
        <v>2035000</v>
      </c>
      <c r="J602" s="167">
        <v>44000</v>
      </c>
      <c r="K602" s="167">
        <v>1743000</v>
      </c>
      <c r="L602" s="167"/>
      <c r="M602" s="167">
        <v>248000</v>
      </c>
      <c r="N602" s="166">
        <f t="shared" si="2720"/>
        <v>4252000</v>
      </c>
      <c r="O602" s="262">
        <f t="shared" si="2721"/>
        <v>562000</v>
      </c>
      <c r="P602" s="167"/>
      <c r="Q602" s="167">
        <v>562000</v>
      </c>
      <c r="R602" s="262">
        <f t="shared" si="2722"/>
        <v>3690000</v>
      </c>
      <c r="S602" s="167">
        <v>1960000</v>
      </c>
      <c r="T602" s="377">
        <v>1730000</v>
      </c>
      <c r="U602" s="166">
        <f t="shared" si="2512"/>
        <v>63620000</v>
      </c>
      <c r="V602" s="262">
        <f t="shared" si="2622"/>
        <v>17156000</v>
      </c>
      <c r="W602" s="167">
        <v>2759000</v>
      </c>
      <c r="X602" s="377">
        <v>14397000</v>
      </c>
      <c r="Y602" s="262">
        <f t="shared" si="2623"/>
        <v>8561000</v>
      </c>
      <c r="Z602" s="167">
        <v>156000</v>
      </c>
      <c r="AA602" s="377">
        <v>8405000</v>
      </c>
      <c r="AB602" s="262">
        <f t="shared" si="2625"/>
        <v>15744000</v>
      </c>
      <c r="AC602" s="167">
        <v>2994000</v>
      </c>
      <c r="AD602" s="377">
        <v>12750000</v>
      </c>
      <c r="AE602" s="262">
        <f t="shared" si="2627"/>
        <v>22159000</v>
      </c>
      <c r="AF602" s="167">
        <v>3385000</v>
      </c>
      <c r="AG602" s="377">
        <v>18774000</v>
      </c>
      <c r="AH602" s="166">
        <f t="shared" si="2630"/>
        <v>4982000</v>
      </c>
      <c r="AI602" s="262">
        <f t="shared" si="2631"/>
        <v>4982000</v>
      </c>
      <c r="AJ602" s="167">
        <v>74000</v>
      </c>
      <c r="AK602" s="377">
        <v>4908000</v>
      </c>
      <c r="AL602" s="166">
        <f t="shared" si="2633"/>
        <v>8802000</v>
      </c>
      <c r="AM602" s="262">
        <f t="shared" si="2634"/>
        <v>5439000</v>
      </c>
      <c r="AN602" s="167">
        <v>3241000</v>
      </c>
      <c r="AO602" s="377">
        <v>2198000</v>
      </c>
      <c r="AP602" s="262">
        <f t="shared" si="2637"/>
        <v>2111000</v>
      </c>
      <c r="AQ602" s="167">
        <v>463000</v>
      </c>
      <c r="AR602" s="377">
        <v>1648000</v>
      </c>
      <c r="AS602" s="262">
        <f t="shared" si="2640"/>
        <v>1252000</v>
      </c>
      <c r="AT602" s="167">
        <v>477000</v>
      </c>
      <c r="AU602" s="377">
        <v>775000</v>
      </c>
      <c r="AV602" s="166">
        <f t="shared" si="2528"/>
        <v>15125000</v>
      </c>
      <c r="AW602" s="262">
        <f t="shared" si="2642"/>
        <v>15125000</v>
      </c>
      <c r="AX602" s="167">
        <v>4820000</v>
      </c>
      <c r="AY602" s="377">
        <v>10305000</v>
      </c>
      <c r="AZ602" s="166">
        <f t="shared" si="2645"/>
        <v>31669000</v>
      </c>
      <c r="BA602" s="262">
        <f t="shared" si="2646"/>
        <v>31669000</v>
      </c>
      <c r="BB602" s="167">
        <v>3667000</v>
      </c>
      <c r="BC602" s="377">
        <v>28002000</v>
      </c>
    </row>
    <row r="603" spans="1:55" ht="13.8" outlineLevel="1">
      <c r="A603" s="127"/>
      <c r="B603" s="11" t="s">
        <v>664</v>
      </c>
      <c r="C603" s="12" t="s">
        <v>221</v>
      </c>
      <c r="D603" s="14"/>
      <c r="E603" s="134"/>
      <c r="F603" s="14"/>
      <c r="G603" s="134"/>
      <c r="H603" s="164">
        <f t="shared" si="2705"/>
        <v>0</v>
      </c>
      <c r="I603" s="260">
        <f t="shared" si="2621"/>
        <v>0</v>
      </c>
      <c r="J603" s="168">
        <f>SUM(J604:J606)</f>
        <v>0</v>
      </c>
      <c r="K603" s="168">
        <f>SUM(K604:K606)</f>
        <v>0</v>
      </c>
      <c r="L603" s="263">
        <f>SUM(L604:L606)</f>
        <v>0</v>
      </c>
      <c r="M603" s="263">
        <f>SUM(M604:M606)</f>
        <v>0</v>
      </c>
      <c r="N603" s="166">
        <f t="shared" si="2720"/>
        <v>0</v>
      </c>
      <c r="O603" s="567">
        <f t="shared" si="2721"/>
        <v>0</v>
      </c>
      <c r="P603" s="567">
        <f>SUM(P604:P606)</f>
        <v>0</v>
      </c>
      <c r="Q603" s="567">
        <f>SUM(Q604:Q606)</f>
        <v>0</v>
      </c>
      <c r="R603" s="567">
        <f t="shared" si="2722"/>
        <v>0</v>
      </c>
      <c r="S603" s="567">
        <f>SUM(S604:S606)</f>
        <v>0</v>
      </c>
      <c r="T603" s="567">
        <f>SUM(T604:T606)</f>
        <v>0</v>
      </c>
      <c r="U603" s="166">
        <f t="shared" si="2512"/>
        <v>0</v>
      </c>
      <c r="V603" s="262">
        <f t="shared" si="2622"/>
        <v>0</v>
      </c>
      <c r="W603" s="567">
        <f>SUM(W604:W606)</f>
        <v>0</v>
      </c>
      <c r="X603" s="567">
        <f>SUM(X604:X606)</f>
        <v>0</v>
      </c>
      <c r="Y603" s="262">
        <f t="shared" si="2623"/>
        <v>0</v>
      </c>
      <c r="Z603" s="567">
        <f>SUM(Z604:Z606)</f>
        <v>0</v>
      </c>
      <c r="AA603" s="567">
        <f>SUM(AA604:AA606)</f>
        <v>0</v>
      </c>
      <c r="AB603" s="262">
        <f t="shared" si="2625"/>
        <v>0</v>
      </c>
      <c r="AC603" s="567">
        <f>SUM(AC604:AC606)</f>
        <v>0</v>
      </c>
      <c r="AD603" s="567">
        <f>SUM(AD604:AD606)</f>
        <v>0</v>
      </c>
      <c r="AE603" s="262">
        <f t="shared" si="2627"/>
        <v>0</v>
      </c>
      <c r="AF603" s="567">
        <f>SUM(AF604:AF606)</f>
        <v>0</v>
      </c>
      <c r="AG603" s="567">
        <f>SUM(AG604:AG606)</f>
        <v>0</v>
      </c>
      <c r="AH603" s="166">
        <f t="shared" si="2630"/>
        <v>0</v>
      </c>
      <c r="AI603" s="262">
        <f t="shared" si="2631"/>
        <v>0</v>
      </c>
      <c r="AJ603" s="567">
        <f>SUM(AJ604:AJ606)</f>
        <v>0</v>
      </c>
      <c r="AK603" s="567">
        <f>SUM(AK604:AK606)</f>
        <v>0</v>
      </c>
      <c r="AL603" s="166">
        <f t="shared" si="2633"/>
        <v>0</v>
      </c>
      <c r="AM603" s="262">
        <f t="shared" si="2634"/>
        <v>0</v>
      </c>
      <c r="AN603" s="567">
        <f>SUM(AN604:AN606)</f>
        <v>0</v>
      </c>
      <c r="AO603" s="567">
        <f>SUM(AO604:AO606)</f>
        <v>0</v>
      </c>
      <c r="AP603" s="262">
        <f t="shared" si="2637"/>
        <v>0</v>
      </c>
      <c r="AQ603" s="567">
        <f>SUM(AQ604:AQ606)</f>
        <v>0</v>
      </c>
      <c r="AR603" s="567">
        <f>SUM(AR604:AR606)</f>
        <v>0</v>
      </c>
      <c r="AS603" s="262">
        <f t="shared" si="2640"/>
        <v>0</v>
      </c>
      <c r="AT603" s="567">
        <f>SUM(AT604:AT606)</f>
        <v>0</v>
      </c>
      <c r="AU603" s="567">
        <f>SUM(AU604:AU606)</f>
        <v>0</v>
      </c>
      <c r="AV603" s="166">
        <f t="shared" si="2528"/>
        <v>0</v>
      </c>
      <c r="AW603" s="262">
        <f t="shared" si="2642"/>
        <v>0</v>
      </c>
      <c r="AX603" s="567">
        <f>SUM(AX604:AX606)</f>
        <v>0</v>
      </c>
      <c r="AY603" s="567">
        <f>SUM(AY604:AY606)</f>
        <v>0</v>
      </c>
      <c r="AZ603" s="166">
        <f t="shared" si="2645"/>
        <v>0</v>
      </c>
      <c r="BA603" s="262">
        <f t="shared" si="2646"/>
        <v>0</v>
      </c>
      <c r="BB603" s="567">
        <f>SUM(BB604:BB606)</f>
        <v>0</v>
      </c>
      <c r="BC603" s="567">
        <f>SUM(BC604:BC606)</f>
        <v>0</v>
      </c>
    </row>
    <row r="604" spans="1:55" ht="13.8" outlineLevel="2">
      <c r="A604" s="131"/>
      <c r="D604" s="469" t="s">
        <v>959</v>
      </c>
      <c r="E604" s="378" t="s">
        <v>960</v>
      </c>
      <c r="F604" s="469"/>
      <c r="G604" s="378"/>
      <c r="H604" s="164">
        <f t="shared" si="2705"/>
        <v>0</v>
      </c>
      <c r="I604" s="268">
        <f t="shared" si="2621"/>
        <v>0</v>
      </c>
      <c r="J604" s="176">
        <v>0</v>
      </c>
      <c r="K604" s="508"/>
      <c r="L604" s="508"/>
      <c r="M604" s="508"/>
      <c r="N604" s="166">
        <f t="shared" si="2720"/>
        <v>0</v>
      </c>
      <c r="O604" s="581">
        <f t="shared" si="2721"/>
        <v>0</v>
      </c>
      <c r="P604" s="176">
        <v>0</v>
      </c>
      <c r="Q604" s="176">
        <v>0</v>
      </c>
      <c r="R604" s="581">
        <f t="shared" si="2722"/>
        <v>0</v>
      </c>
      <c r="S604" s="176">
        <v>0</v>
      </c>
      <c r="T604" s="176">
        <v>0</v>
      </c>
      <c r="U604" s="166">
        <f t="shared" si="2512"/>
        <v>0</v>
      </c>
      <c r="V604" s="262">
        <f t="shared" si="2622"/>
        <v>0</v>
      </c>
      <c r="W604" s="176"/>
      <c r="X604" s="176"/>
      <c r="Y604" s="262">
        <f t="shared" si="2623"/>
        <v>0</v>
      </c>
      <c r="Z604" s="176"/>
      <c r="AA604" s="176"/>
      <c r="AB604" s="262">
        <f t="shared" si="2625"/>
        <v>0</v>
      </c>
      <c r="AC604" s="176"/>
      <c r="AD604" s="176"/>
      <c r="AE604" s="262">
        <f t="shared" si="2627"/>
        <v>0</v>
      </c>
      <c r="AF604" s="176"/>
      <c r="AG604" s="176"/>
      <c r="AH604" s="166">
        <f t="shared" si="2630"/>
        <v>0</v>
      </c>
      <c r="AI604" s="262">
        <f t="shared" si="2631"/>
        <v>0</v>
      </c>
      <c r="AJ604" s="176"/>
      <c r="AK604" s="176"/>
      <c r="AL604" s="166">
        <f t="shared" si="2633"/>
        <v>0</v>
      </c>
      <c r="AM604" s="262">
        <f t="shared" si="2634"/>
        <v>0</v>
      </c>
      <c r="AN604" s="176"/>
      <c r="AO604" s="176"/>
      <c r="AP604" s="262">
        <f t="shared" si="2637"/>
        <v>0</v>
      </c>
      <c r="AQ604" s="176"/>
      <c r="AR604" s="176"/>
      <c r="AS604" s="262">
        <f t="shared" si="2640"/>
        <v>0</v>
      </c>
      <c r="AT604" s="176"/>
      <c r="AU604" s="176"/>
      <c r="AV604" s="166">
        <f t="shared" si="2528"/>
        <v>0</v>
      </c>
      <c r="AW604" s="262">
        <f t="shared" si="2642"/>
        <v>0</v>
      </c>
      <c r="AX604" s="176"/>
      <c r="AY604" s="176"/>
      <c r="AZ604" s="166">
        <f t="shared" si="2645"/>
        <v>0</v>
      </c>
      <c r="BA604" s="262">
        <f t="shared" si="2646"/>
        <v>0</v>
      </c>
      <c r="BB604" s="176"/>
      <c r="BC604" s="176"/>
    </row>
    <row r="605" spans="1:55" ht="13.8" outlineLevel="2">
      <c r="A605" s="131"/>
      <c r="D605" s="22" t="s">
        <v>665</v>
      </c>
      <c r="E605" s="30" t="s">
        <v>222</v>
      </c>
      <c r="F605" s="22"/>
      <c r="G605" s="30"/>
      <c r="H605" s="164">
        <f t="shared" si="2705"/>
        <v>0</v>
      </c>
      <c r="I605" s="268">
        <f t="shared" ref="I605" si="2763">SUM(J605:M605)</f>
        <v>0</v>
      </c>
      <c r="J605" s="176">
        <v>0</v>
      </c>
      <c r="K605" s="508"/>
      <c r="L605" s="508"/>
      <c r="M605" s="508"/>
      <c r="N605" s="166">
        <f t="shared" si="2720"/>
        <v>0</v>
      </c>
      <c r="O605" s="581">
        <f t="shared" si="2721"/>
        <v>0</v>
      </c>
      <c r="P605" s="176">
        <v>0</v>
      </c>
      <c r="Q605" s="176">
        <v>0</v>
      </c>
      <c r="R605" s="581">
        <f t="shared" si="2722"/>
        <v>0</v>
      </c>
      <c r="S605" s="176">
        <v>0</v>
      </c>
      <c r="T605" s="176">
        <v>0</v>
      </c>
      <c r="U605" s="166">
        <f t="shared" ref="U605" si="2764">SUM(V605,Y605,AB605,AE605)</f>
        <v>0</v>
      </c>
      <c r="V605" s="262">
        <f t="shared" ref="V605" si="2765">SUM(W605:X605)</f>
        <v>0</v>
      </c>
      <c r="W605" s="176"/>
      <c r="X605" s="176"/>
      <c r="Y605" s="262">
        <f t="shared" ref="Y605" si="2766">SUM(Z605:AA605)</f>
        <v>0</v>
      </c>
      <c r="Z605" s="176"/>
      <c r="AA605" s="176"/>
      <c r="AB605" s="262">
        <f t="shared" ref="AB605" si="2767">SUM(AC605:AD605)</f>
        <v>0</v>
      </c>
      <c r="AC605" s="176"/>
      <c r="AD605" s="176"/>
      <c r="AE605" s="262">
        <f t="shared" ref="AE605" si="2768">SUM(AF605:AG605)</f>
        <v>0</v>
      </c>
      <c r="AF605" s="176"/>
      <c r="AG605" s="176"/>
      <c r="AH605" s="166">
        <f t="shared" ref="AH605" si="2769">SUM(AI605)</f>
        <v>0</v>
      </c>
      <c r="AI605" s="262">
        <f t="shared" ref="AI605" si="2770">SUM(AJ605:AK605)</f>
        <v>0</v>
      </c>
      <c r="AJ605" s="176"/>
      <c r="AK605" s="176"/>
      <c r="AL605" s="166">
        <f t="shared" ref="AL605" si="2771">SUM(AM605,AS605,AP605)</f>
        <v>0</v>
      </c>
      <c r="AM605" s="262">
        <f t="shared" ref="AM605" si="2772">SUM(AN605:AO605)</f>
        <v>0</v>
      </c>
      <c r="AN605" s="176"/>
      <c r="AO605" s="176"/>
      <c r="AP605" s="262">
        <f t="shared" ref="AP605" si="2773">SUM(AQ605:AR605)</f>
        <v>0</v>
      </c>
      <c r="AQ605" s="176"/>
      <c r="AR605" s="176"/>
      <c r="AS605" s="262">
        <f t="shared" ref="AS605" si="2774">SUM(AT605:AU605)</f>
        <v>0</v>
      </c>
      <c r="AT605" s="176"/>
      <c r="AU605" s="176"/>
      <c r="AV605" s="166">
        <f t="shared" ref="AV605" si="2775">SUM(AW605)</f>
        <v>0</v>
      </c>
      <c r="AW605" s="262">
        <f t="shared" ref="AW605" si="2776">SUM(AX605:AY605)</f>
        <v>0</v>
      </c>
      <c r="AX605" s="176"/>
      <c r="AY605" s="176"/>
      <c r="AZ605" s="166">
        <f t="shared" ref="AZ605" si="2777">SUM(BA605)</f>
        <v>0</v>
      </c>
      <c r="BA605" s="262">
        <f t="shared" ref="BA605" si="2778">SUM(BB605:BC605)</f>
        <v>0</v>
      </c>
      <c r="BB605" s="176"/>
      <c r="BC605" s="176"/>
    </row>
    <row r="606" spans="1:55" ht="13.8" outlineLevel="2">
      <c r="A606" s="131"/>
      <c r="D606" s="19" t="s">
        <v>867</v>
      </c>
      <c r="E606" s="63" t="s">
        <v>868</v>
      </c>
      <c r="F606" s="19"/>
      <c r="G606" s="63"/>
      <c r="H606" s="444">
        <f t="shared" si="2705"/>
        <v>0</v>
      </c>
      <c r="I606" s="260">
        <f t="shared" si="2621"/>
        <v>0</v>
      </c>
      <c r="J606" s="476">
        <f>SUM(J607)</f>
        <v>0</v>
      </c>
      <c r="K606" s="476">
        <f>SUM(K607)</f>
        <v>0</v>
      </c>
      <c r="L606" s="515">
        <f>SUM(L607)</f>
        <v>0</v>
      </c>
      <c r="M606" s="515">
        <f>SUM(M607)</f>
        <v>0</v>
      </c>
      <c r="N606" s="166">
        <f t="shared" si="2720"/>
        <v>0</v>
      </c>
      <c r="O606" s="682">
        <f t="shared" si="2721"/>
        <v>0</v>
      </c>
      <c r="P606" s="682">
        <f>SUM(P607)</f>
        <v>0</v>
      </c>
      <c r="Q606" s="682">
        <f>SUM(Q607)</f>
        <v>0</v>
      </c>
      <c r="R606" s="682">
        <f t="shared" si="2722"/>
        <v>0</v>
      </c>
      <c r="S606" s="682">
        <f>SUM(S607)</f>
        <v>0</v>
      </c>
      <c r="T606" s="682">
        <f>SUM(T607)</f>
        <v>0</v>
      </c>
      <c r="U606" s="168">
        <f t="shared" ref="U606:U613" si="2779">SUM(V606,Y606,AB606,AE606)</f>
        <v>0</v>
      </c>
      <c r="V606" s="567">
        <f t="shared" si="2622"/>
        <v>0</v>
      </c>
      <c r="W606" s="682">
        <f t="shared" ref="W606:X606" si="2780">SUM(W607)</f>
        <v>0</v>
      </c>
      <c r="X606" s="682">
        <f t="shared" si="2780"/>
        <v>0</v>
      </c>
      <c r="Y606" s="567">
        <f t="shared" si="2623"/>
        <v>0</v>
      </c>
      <c r="Z606" s="682">
        <f t="shared" ref="Z606:AA606" si="2781">SUM(Z607)</f>
        <v>0</v>
      </c>
      <c r="AA606" s="682">
        <f t="shared" si="2781"/>
        <v>0</v>
      </c>
      <c r="AB606" s="479">
        <f t="shared" si="2625"/>
        <v>0</v>
      </c>
      <c r="AC606" s="476">
        <f t="shared" ref="AC606:AD606" si="2782">SUM(AC607)</f>
        <v>0</v>
      </c>
      <c r="AD606" s="476">
        <f t="shared" si="2782"/>
        <v>0</v>
      </c>
      <c r="AE606" s="479">
        <f t="shared" si="2627"/>
        <v>0</v>
      </c>
      <c r="AF606" s="476">
        <f t="shared" ref="AF606:AG606" si="2783">SUM(AF607)</f>
        <v>0</v>
      </c>
      <c r="AG606" s="476">
        <f t="shared" si="2783"/>
        <v>0</v>
      </c>
      <c r="AH606" s="265">
        <f t="shared" si="2630"/>
        <v>0</v>
      </c>
      <c r="AI606" s="479">
        <f t="shared" si="2631"/>
        <v>0</v>
      </c>
      <c r="AJ606" s="476">
        <f t="shared" ref="AJ606:AK606" si="2784">SUM(AJ607)</f>
        <v>0</v>
      </c>
      <c r="AK606" s="476">
        <f t="shared" si="2784"/>
        <v>0</v>
      </c>
      <c r="AL606" s="265">
        <f t="shared" si="2633"/>
        <v>0</v>
      </c>
      <c r="AM606" s="479">
        <f t="shared" si="2634"/>
        <v>0</v>
      </c>
      <c r="AN606" s="476">
        <f t="shared" ref="AN606:AO606" si="2785">SUM(AN607)</f>
        <v>0</v>
      </c>
      <c r="AO606" s="476">
        <f t="shared" si="2785"/>
        <v>0</v>
      </c>
      <c r="AP606" s="567">
        <f t="shared" si="2637"/>
        <v>0</v>
      </c>
      <c r="AQ606" s="568">
        <f t="shared" ref="AQ606:AR606" si="2786">SUM(AQ607)</f>
        <v>0</v>
      </c>
      <c r="AR606" s="568">
        <f t="shared" si="2786"/>
        <v>0</v>
      </c>
      <c r="AS606" s="567">
        <f t="shared" si="2640"/>
        <v>0</v>
      </c>
      <c r="AT606" s="568">
        <f t="shared" ref="AT606:AU606" si="2787">SUM(AT607)</f>
        <v>0</v>
      </c>
      <c r="AU606" s="568">
        <f t="shared" si="2787"/>
        <v>0</v>
      </c>
      <c r="AV606" s="168">
        <f t="shared" si="2528"/>
        <v>0</v>
      </c>
      <c r="AW606" s="567">
        <f t="shared" si="2642"/>
        <v>0</v>
      </c>
      <c r="AX606" s="568">
        <f t="shared" ref="AX606:AY606" si="2788">SUM(AX607)</f>
        <v>0</v>
      </c>
      <c r="AY606" s="568">
        <f t="shared" si="2788"/>
        <v>0</v>
      </c>
      <c r="AZ606" s="168">
        <f t="shared" si="2645"/>
        <v>0</v>
      </c>
      <c r="BA606" s="567">
        <f t="shared" si="2646"/>
        <v>0</v>
      </c>
      <c r="BB606" s="476">
        <f t="shared" ref="BB606:BC606" si="2789">SUM(BB607)</f>
        <v>0</v>
      </c>
      <c r="BC606" s="476">
        <f t="shared" si="2789"/>
        <v>0</v>
      </c>
    </row>
    <row r="607" spans="1:55" s="398" customFormat="1" ht="13.8" outlineLevel="3">
      <c r="A607" s="399"/>
      <c r="B607" s="400"/>
      <c r="D607" s="401"/>
      <c r="E607" s="63"/>
      <c r="F607" s="136" t="s">
        <v>904</v>
      </c>
      <c r="G607" s="27" t="s">
        <v>905</v>
      </c>
      <c r="H607" s="403">
        <f t="shared" si="2705"/>
        <v>0</v>
      </c>
      <c r="I607" s="260">
        <f t="shared" si="2621"/>
        <v>0</v>
      </c>
      <c r="J607" s="167">
        <v>0</v>
      </c>
      <c r="K607" s="264">
        <v>0</v>
      </c>
      <c r="L607" s="264">
        <v>0</v>
      </c>
      <c r="M607" s="264">
        <v>0</v>
      </c>
      <c r="N607" s="166">
        <f t="shared" si="2720"/>
        <v>0</v>
      </c>
      <c r="O607" s="568">
        <f t="shared" si="2721"/>
        <v>0</v>
      </c>
      <c r="P607" s="167">
        <v>0</v>
      </c>
      <c r="Q607" s="167">
        <v>0</v>
      </c>
      <c r="R607" s="568">
        <f>SUM(S607:T607)</f>
        <v>0</v>
      </c>
      <c r="S607" s="167">
        <v>0</v>
      </c>
      <c r="T607" s="167">
        <v>0</v>
      </c>
      <c r="U607" s="166">
        <f t="shared" si="2779"/>
        <v>0</v>
      </c>
      <c r="V607" s="262">
        <f t="shared" si="2622"/>
        <v>0</v>
      </c>
      <c r="W607" s="167">
        <v>0</v>
      </c>
      <c r="X607" s="167">
        <v>0</v>
      </c>
      <c r="Y607" s="262">
        <f t="shared" si="2623"/>
        <v>0</v>
      </c>
      <c r="Z607" s="167">
        <v>0</v>
      </c>
      <c r="AA607" s="167">
        <v>0</v>
      </c>
      <c r="AB607" s="262">
        <f t="shared" si="2625"/>
        <v>0</v>
      </c>
      <c r="AC607" s="167">
        <v>0</v>
      </c>
      <c r="AD607" s="167">
        <v>0</v>
      </c>
      <c r="AE607" s="262">
        <f t="shared" si="2627"/>
        <v>0</v>
      </c>
      <c r="AF607" s="167">
        <v>0</v>
      </c>
      <c r="AG607" s="167">
        <v>0</v>
      </c>
      <c r="AH607" s="166">
        <f t="shared" ref="AH607" si="2790">SUM(AI607)</f>
        <v>0</v>
      </c>
      <c r="AI607" s="262">
        <f t="shared" si="2631"/>
        <v>0</v>
      </c>
      <c r="AJ607" s="167">
        <v>0</v>
      </c>
      <c r="AK607" s="167">
        <v>0</v>
      </c>
      <c r="AL607" s="166">
        <f t="shared" si="2633"/>
        <v>0</v>
      </c>
      <c r="AM607" s="262">
        <f t="shared" si="2634"/>
        <v>0</v>
      </c>
      <c r="AN607" s="167">
        <v>0</v>
      </c>
      <c r="AO607" s="167">
        <v>0</v>
      </c>
      <c r="AP607" s="262">
        <f t="shared" si="2637"/>
        <v>0</v>
      </c>
      <c r="AQ607" s="576">
        <v>0</v>
      </c>
      <c r="AR607" s="576">
        <v>0</v>
      </c>
      <c r="AS607" s="262">
        <f t="shared" si="2640"/>
        <v>0</v>
      </c>
      <c r="AT607" s="576">
        <v>0</v>
      </c>
      <c r="AU607" s="576">
        <v>0</v>
      </c>
      <c r="AV607" s="166">
        <f t="shared" si="2528"/>
        <v>0</v>
      </c>
      <c r="AW607" s="262">
        <f t="shared" si="2642"/>
        <v>0</v>
      </c>
      <c r="AX607" s="576">
        <v>0</v>
      </c>
      <c r="AY607" s="576">
        <v>0</v>
      </c>
      <c r="AZ607" s="166">
        <f t="shared" ref="AZ607" si="2791">SUM(BA607)</f>
        <v>0</v>
      </c>
      <c r="BA607" s="262">
        <f t="shared" si="2646"/>
        <v>0</v>
      </c>
      <c r="BB607" s="167">
        <v>0</v>
      </c>
      <c r="BC607" s="167">
        <v>0</v>
      </c>
    </row>
    <row r="608" spans="1:55" s="272" customFormat="1" ht="13.8">
      <c r="A608" s="67" t="s">
        <v>223</v>
      </c>
      <c r="B608" s="17"/>
      <c r="C608" s="23"/>
      <c r="D608" s="17"/>
      <c r="E608" s="23"/>
      <c r="F608" s="17"/>
      <c r="G608" s="23"/>
      <c r="H608" s="139">
        <f t="shared" si="2705"/>
        <v>157122000</v>
      </c>
      <c r="I608" s="230">
        <f t="shared" si="2621"/>
        <v>3523000</v>
      </c>
      <c r="J608" s="186">
        <f>SUM(J603,J601,J599,J597,J595,J593,J591,J589,J587,J585,J574,J572,J570,J568)</f>
        <v>1532000</v>
      </c>
      <c r="K608" s="186">
        <f>SUM(K603,K601,K599,K597,K595,K593,K591,K589,K587,K585,K574,K572,K570,K568)</f>
        <v>1743000</v>
      </c>
      <c r="L608" s="231">
        <f>SUM(L603,L601,L599,L597,L595,L593,L591,L589,L587,L585,L574,L572,L570,L568)</f>
        <v>0</v>
      </c>
      <c r="M608" s="231">
        <f>SUM(M603,M601,M599,M597,M595,M593,M591,M589,M587,M585,M574,M572,M570,M568)</f>
        <v>248000</v>
      </c>
      <c r="N608" s="186">
        <f t="shared" si="2720"/>
        <v>6731000</v>
      </c>
      <c r="O608" s="186">
        <f t="shared" si="2721"/>
        <v>1634000</v>
      </c>
      <c r="P608" s="186">
        <f>SUM(P603,P601,P599,P597,P595,P593,P591,P589,P587,P585,P574,P572,P570,P568)</f>
        <v>1072000</v>
      </c>
      <c r="Q608" s="186">
        <f>SUM(Q603,Q601,Q599,Q597,Q595,Q593,Q591,Q589,Q587,Q585,Q574,Q572,Q570,Q568)</f>
        <v>562000</v>
      </c>
      <c r="R608" s="186">
        <f t="shared" si="2722"/>
        <v>5097000</v>
      </c>
      <c r="S608" s="186">
        <f>SUM(S603,S601,S599,S597,S595,S593,S591,S589,S587,S585,S574,S572,S570,S568)</f>
        <v>3289000</v>
      </c>
      <c r="T608" s="186">
        <f>SUM(T603,T601,T599,T597,T595,T593,T591,T589,T587,T585,T574,T572,T570,T568)</f>
        <v>1808000</v>
      </c>
      <c r="U608" s="186">
        <f t="shared" si="2779"/>
        <v>71767000</v>
      </c>
      <c r="V608" s="186">
        <f t="shared" si="2622"/>
        <v>19112000</v>
      </c>
      <c r="W608" s="186">
        <f>SUM(W603,W601,W599,W597,W595,W593,W591,W589,W587,W585,W574,W572,W570,W568)</f>
        <v>4715000</v>
      </c>
      <c r="X608" s="186">
        <f>SUM(X603,X601,X599,X597,X595,X593,X591,X589,X587,X585,X574,X572,X570,X568)</f>
        <v>14397000</v>
      </c>
      <c r="Y608" s="186">
        <f t="shared" si="2623"/>
        <v>10245000</v>
      </c>
      <c r="Z608" s="186">
        <f>SUM(Z603,Z601,Z599,Z597,Z595,Z593,Z591,Z589,Z587,Z585,Z574,Z572,Z570,Z568)</f>
        <v>1840000</v>
      </c>
      <c r="AA608" s="186">
        <f>SUM(AA603,AA601,AA599,AA597,AA595,AA593,AA591,AA589,AA587,AA585,AA574,AA572,AA570,AA568)</f>
        <v>8405000</v>
      </c>
      <c r="AB608" s="186">
        <f t="shared" si="2625"/>
        <v>18014000</v>
      </c>
      <c r="AC608" s="186">
        <f>SUM(AC603,AC601,AC599,AC597,AC595,AC593,AC591,AC589,AC587,AC585,AC574,AC572,AC570,AC568)</f>
        <v>5264000</v>
      </c>
      <c r="AD608" s="186">
        <f>SUM(AD603,AD601,AD599,AD597,AD595,AD593,AD591,AD589,AD587,AD585,AD574,AD572,AD570,AD568)</f>
        <v>12750000</v>
      </c>
      <c r="AE608" s="186">
        <f t="shared" si="2627"/>
        <v>24396000</v>
      </c>
      <c r="AF608" s="186">
        <f>SUM(AF603,AF601,AF599,AF597,AF595,AF593,AF591,AF589,AF587,AF585,AF574,AF572,AF570,AF568)</f>
        <v>5622000</v>
      </c>
      <c r="AG608" s="186">
        <f>SUM(AG603,AG601,AG599,AG597,AG595,AG593,AG591,AG589,AG587,AG585,AG574,AG572,AG570,AG568)</f>
        <v>18774000</v>
      </c>
      <c r="AH608" s="186">
        <f t="shared" si="2630"/>
        <v>5819000</v>
      </c>
      <c r="AI608" s="186">
        <f t="shared" si="2631"/>
        <v>5819000</v>
      </c>
      <c r="AJ608" s="186">
        <f>SUM(AJ603,AJ601,AJ599,AJ597,AJ595,AJ593,AJ591,AJ589,AJ587,AJ585,AJ574,AJ572,AJ570,AJ568)</f>
        <v>911000</v>
      </c>
      <c r="AK608" s="186">
        <f>SUM(AK603,AK601,AK599,AK597,AK595,AK593,AK591,AK589,AK587,AK585,AK574,AK572,AK570,AK568)</f>
        <v>4908000</v>
      </c>
      <c r="AL608" s="186">
        <f t="shared" si="2633"/>
        <v>14065000</v>
      </c>
      <c r="AM608" s="186">
        <f t="shared" si="2634"/>
        <v>7942000</v>
      </c>
      <c r="AN608" s="186">
        <f>SUM(AN603,AN601,AN599,AN597,AN595,AN593,AN591,AN589,AN587,AN585,AN574,AN572,AN570,AN568)</f>
        <v>5744000</v>
      </c>
      <c r="AO608" s="186">
        <f>SUM(AO603,AO601,AO599,AO597,AO595,AO593,AO591,AO589,AO587,AO585,AO574,AO572,AO570,AO568)</f>
        <v>2198000</v>
      </c>
      <c r="AP608" s="186">
        <f t="shared" si="2637"/>
        <v>2985000</v>
      </c>
      <c r="AQ608" s="186">
        <f>SUM(AQ603,AQ601,AQ599,AQ597,AQ595,AQ593,AQ591,AQ589,AQ587,AQ585,AQ574,AQ572,AQ570,AQ568)</f>
        <v>1337000</v>
      </c>
      <c r="AR608" s="186">
        <f>SUM(AR603,AR601,AR599,AR597,AR595,AR593,AR591,AR589,AR587,AR585,AR574,AR572,AR570,AR568)</f>
        <v>1648000</v>
      </c>
      <c r="AS608" s="186">
        <f t="shared" si="2640"/>
        <v>3138000</v>
      </c>
      <c r="AT608" s="186">
        <f>SUM(AT603,AT601,AT599,AT597,AT595,AT593,AT591,AT589,AT587,AT585,AT574,AT572,AT570,AT568)</f>
        <v>2363000</v>
      </c>
      <c r="AU608" s="186">
        <f>SUM(AU603,AU601,AU599,AU597,AU595,AU593,AU591,AU589,AU587,AU585,AU574,AU572,AU570,AU568)</f>
        <v>775000</v>
      </c>
      <c r="AV608" s="186">
        <f t="shared" si="2528"/>
        <v>17367000</v>
      </c>
      <c r="AW608" s="186">
        <f t="shared" si="2642"/>
        <v>17367000</v>
      </c>
      <c r="AX608" s="186">
        <f>SUM(AX603,AX601,AX599,AX597,AX595,AX593,AX591,AX589,AX587,AX585,AX574,AX572,AX570,AX568)</f>
        <v>7062000</v>
      </c>
      <c r="AY608" s="186">
        <f>SUM(AY603,AY601,AY599,AY597,AY595,AY593,AY591,AY589,AY587,AY585,AY574,AY572,AY570,AY568)</f>
        <v>10305000</v>
      </c>
      <c r="AZ608" s="186">
        <f t="shared" si="2645"/>
        <v>37850000</v>
      </c>
      <c r="BA608" s="186">
        <f t="shared" si="2646"/>
        <v>37850000</v>
      </c>
      <c r="BB608" s="186">
        <f>SUM(BB603,BB601,BB599,BB597,BB595,BB593,BB591,BB589,BB587,BB585,BB574,BB572,BB570,BB568)</f>
        <v>9848000</v>
      </c>
      <c r="BC608" s="186">
        <f>SUM(BC603,BC601,BC599,BC597,BC595,BC593,BC591,BC589,BC587,BC585,BC574,BC572,BC570,BC568)</f>
        <v>28002000</v>
      </c>
    </row>
    <row r="609" spans="1:55" s="273" customFormat="1" ht="13.8">
      <c r="A609" s="42" t="s">
        <v>224</v>
      </c>
      <c r="B609" s="41"/>
      <c r="C609" s="41"/>
      <c r="D609" s="41"/>
      <c r="E609" s="41"/>
      <c r="F609" s="41"/>
      <c r="G609" s="41"/>
      <c r="H609" s="139">
        <f t="shared" si="2705"/>
        <v>-26637000</v>
      </c>
      <c r="I609" s="230">
        <f t="shared" si="2621"/>
        <v>22508000</v>
      </c>
      <c r="J609" s="186">
        <f>J567-J608</f>
        <v>24455000</v>
      </c>
      <c r="K609" s="186">
        <f>K567-K608</f>
        <v>-1743000</v>
      </c>
      <c r="L609" s="231">
        <f>L567-L608</f>
        <v>44000</v>
      </c>
      <c r="M609" s="231">
        <f>M567-M608</f>
        <v>-248000</v>
      </c>
      <c r="N609" s="186">
        <f t="shared" si="2720"/>
        <v>-4439000</v>
      </c>
      <c r="O609" s="186">
        <f t="shared" si="2721"/>
        <v>-1072000</v>
      </c>
      <c r="P609" s="186">
        <f>P567-P608</f>
        <v>-510000</v>
      </c>
      <c r="Q609" s="186">
        <f>Q567-Q608</f>
        <v>-562000</v>
      </c>
      <c r="R609" s="186">
        <f t="shared" si="2722"/>
        <v>-3367000</v>
      </c>
      <c r="S609" s="186">
        <f>S567-S608</f>
        <v>-1559000</v>
      </c>
      <c r="T609" s="186">
        <f>T567-T608</f>
        <v>-1808000</v>
      </c>
      <c r="U609" s="186">
        <f t="shared" si="2779"/>
        <v>-17441000</v>
      </c>
      <c r="V609" s="186">
        <f t="shared" si="2622"/>
        <v>-4715000</v>
      </c>
      <c r="W609" s="186">
        <f>W567-W608</f>
        <v>9682000</v>
      </c>
      <c r="X609" s="186">
        <f>X567-X608</f>
        <v>-14397000</v>
      </c>
      <c r="Y609" s="186">
        <f t="shared" si="2623"/>
        <v>-1840000</v>
      </c>
      <c r="Z609" s="186">
        <f>Z567-Z608</f>
        <v>6565000</v>
      </c>
      <c r="AA609" s="186">
        <f>AA567-AA608</f>
        <v>-8405000</v>
      </c>
      <c r="AB609" s="186">
        <f t="shared" si="2625"/>
        <v>-5264000</v>
      </c>
      <c r="AC609" s="186">
        <f>AC567-AC608</f>
        <v>7486000</v>
      </c>
      <c r="AD609" s="186">
        <f>AD567-AD608</f>
        <v>-12750000</v>
      </c>
      <c r="AE609" s="186">
        <f t="shared" si="2627"/>
        <v>-5622000</v>
      </c>
      <c r="AF609" s="186">
        <f>AF567-AF608</f>
        <v>13152000</v>
      </c>
      <c r="AG609" s="186">
        <f>AG567-AG608</f>
        <v>-18774000</v>
      </c>
      <c r="AH609" s="186">
        <f t="shared" si="2630"/>
        <v>-911000</v>
      </c>
      <c r="AI609" s="186">
        <f t="shared" si="2631"/>
        <v>-911000</v>
      </c>
      <c r="AJ609" s="186">
        <f>AJ567-AJ608</f>
        <v>3997000</v>
      </c>
      <c r="AK609" s="186">
        <f>AK567-AK608</f>
        <v>-4908000</v>
      </c>
      <c r="AL609" s="186">
        <f t="shared" si="2633"/>
        <v>-9444000</v>
      </c>
      <c r="AM609" s="186">
        <f t="shared" si="2634"/>
        <v>-5744000</v>
      </c>
      <c r="AN609" s="186">
        <f>AN567-AN608</f>
        <v>-3546000</v>
      </c>
      <c r="AO609" s="186">
        <f>AO567-AO608</f>
        <v>-2198000</v>
      </c>
      <c r="AP609" s="186">
        <f t="shared" si="2637"/>
        <v>-1337000</v>
      </c>
      <c r="AQ609" s="186">
        <f>AQ567-AQ608</f>
        <v>311000</v>
      </c>
      <c r="AR609" s="186">
        <f>AR567-AR608</f>
        <v>-1648000</v>
      </c>
      <c r="AS609" s="186">
        <f t="shared" si="2640"/>
        <v>-2363000</v>
      </c>
      <c r="AT609" s="186">
        <f>AT567-AT608</f>
        <v>-1588000</v>
      </c>
      <c r="AU609" s="186">
        <f>AU567-AU608</f>
        <v>-775000</v>
      </c>
      <c r="AV609" s="186">
        <f t="shared" si="2528"/>
        <v>-7062000</v>
      </c>
      <c r="AW609" s="186">
        <f t="shared" si="2642"/>
        <v>-7062000</v>
      </c>
      <c r="AX609" s="186">
        <f>AX567-AX608</f>
        <v>3243000</v>
      </c>
      <c r="AY609" s="186">
        <f>AY567-AY608</f>
        <v>-10305000</v>
      </c>
      <c r="AZ609" s="186">
        <f t="shared" si="2645"/>
        <v>-9848000</v>
      </c>
      <c r="BA609" s="186">
        <f t="shared" si="2646"/>
        <v>-9848000</v>
      </c>
      <c r="BB609" s="186">
        <f>BB567-BB608</f>
        <v>18154000</v>
      </c>
      <c r="BC609" s="186">
        <f>BC567-BC608</f>
        <v>-28002000</v>
      </c>
    </row>
    <row r="610" spans="1:55" s="275" customFormat="1" ht="13.8">
      <c r="A610" s="42" t="s">
        <v>225</v>
      </c>
      <c r="B610" s="41"/>
      <c r="C610" s="41"/>
      <c r="D610" s="41"/>
      <c r="E610" s="41"/>
      <c r="F610" s="41"/>
      <c r="G610" s="41"/>
      <c r="H610" s="187">
        <f t="shared" si="2705"/>
        <v>0</v>
      </c>
      <c r="I610" s="274">
        <f t="shared" si="2621"/>
        <v>0</v>
      </c>
      <c r="J610" s="188">
        <v>0</v>
      </c>
      <c r="K610" s="188">
        <v>0</v>
      </c>
      <c r="L610" s="518">
        <v>0</v>
      </c>
      <c r="M610" s="518">
        <v>0</v>
      </c>
      <c r="N610" s="188">
        <f t="shared" si="2720"/>
        <v>0</v>
      </c>
      <c r="O610" s="188">
        <f t="shared" si="2721"/>
        <v>0</v>
      </c>
      <c r="P610" s="188">
        <v>0</v>
      </c>
      <c r="Q610" s="188">
        <v>0</v>
      </c>
      <c r="R610" s="188">
        <f t="shared" si="2722"/>
        <v>0</v>
      </c>
      <c r="S610" s="188">
        <v>0</v>
      </c>
      <c r="T610" s="188">
        <v>0</v>
      </c>
      <c r="U610" s="188">
        <f t="shared" si="2779"/>
        <v>0</v>
      </c>
      <c r="V610" s="188">
        <f t="shared" si="2622"/>
        <v>0</v>
      </c>
      <c r="W610" s="188">
        <v>0</v>
      </c>
      <c r="X610" s="188">
        <v>0</v>
      </c>
      <c r="Y610" s="188">
        <f t="shared" si="2623"/>
        <v>0</v>
      </c>
      <c r="Z610" s="188">
        <v>0</v>
      </c>
      <c r="AA610" s="188">
        <v>0</v>
      </c>
      <c r="AB610" s="188">
        <f t="shared" si="2625"/>
        <v>0</v>
      </c>
      <c r="AC610" s="188">
        <v>0</v>
      </c>
      <c r="AD610" s="188">
        <v>0</v>
      </c>
      <c r="AE610" s="188">
        <f t="shared" si="2627"/>
        <v>0</v>
      </c>
      <c r="AF610" s="188">
        <v>0</v>
      </c>
      <c r="AG610" s="188">
        <v>0</v>
      </c>
      <c r="AH610" s="188">
        <f t="shared" si="2630"/>
        <v>0</v>
      </c>
      <c r="AI610" s="188">
        <f t="shared" si="2631"/>
        <v>0</v>
      </c>
      <c r="AJ610" s="188">
        <v>0</v>
      </c>
      <c r="AK610" s="188">
        <v>0</v>
      </c>
      <c r="AL610" s="188">
        <f t="shared" si="2633"/>
        <v>0</v>
      </c>
      <c r="AM610" s="188">
        <f t="shared" si="2634"/>
        <v>0</v>
      </c>
      <c r="AN610" s="188">
        <v>0</v>
      </c>
      <c r="AO610" s="188">
        <v>0</v>
      </c>
      <c r="AP610" s="188">
        <f t="shared" si="2637"/>
        <v>0</v>
      </c>
      <c r="AQ610" s="188">
        <v>0</v>
      </c>
      <c r="AR610" s="188">
        <v>0</v>
      </c>
      <c r="AS610" s="188">
        <f t="shared" si="2640"/>
        <v>0</v>
      </c>
      <c r="AT610" s="188">
        <v>0</v>
      </c>
      <c r="AU610" s="188">
        <v>0</v>
      </c>
      <c r="AV610" s="188">
        <f t="shared" si="2528"/>
        <v>0</v>
      </c>
      <c r="AW610" s="188">
        <f t="shared" si="2642"/>
        <v>0</v>
      </c>
      <c r="AX610" s="188">
        <v>0</v>
      </c>
      <c r="AY610" s="188">
        <v>0</v>
      </c>
      <c r="AZ610" s="188">
        <f t="shared" si="2645"/>
        <v>0</v>
      </c>
      <c r="BA610" s="188">
        <f t="shared" si="2646"/>
        <v>0</v>
      </c>
      <c r="BB610" s="188">
        <v>0</v>
      </c>
      <c r="BC610" s="188">
        <v>0</v>
      </c>
    </row>
    <row r="611" spans="1:55" s="278" customFormat="1" ht="13.8">
      <c r="A611" s="42" t="s">
        <v>226</v>
      </c>
      <c r="B611" s="41"/>
      <c r="C611" s="41"/>
      <c r="D611" s="41"/>
      <c r="E611" s="41"/>
      <c r="F611" s="41"/>
      <c r="G611" s="41"/>
      <c r="H611" s="276">
        <f t="shared" si="2705"/>
        <v>0</v>
      </c>
      <c r="I611" s="277">
        <f t="shared" si="2621"/>
        <v>0</v>
      </c>
      <c r="J611" s="563">
        <f>J489+J529+J609-J610</f>
        <v>0</v>
      </c>
      <c r="K611" s="563">
        <f>K489+K529+K609-K610</f>
        <v>0</v>
      </c>
      <c r="L611" s="566">
        <f>L489+L529+L609-L610</f>
        <v>0</v>
      </c>
      <c r="M611" s="566">
        <f>M489+M529+M609-M610</f>
        <v>0</v>
      </c>
      <c r="N611" s="563">
        <f t="shared" si="2720"/>
        <v>335000</v>
      </c>
      <c r="O611" s="563">
        <f>SUM(P611:Q611)</f>
        <v>-24000</v>
      </c>
      <c r="P611" s="563">
        <f>P489+P529+P609-P610</f>
        <v>-24000</v>
      </c>
      <c r="Q611" s="563">
        <f>Q489+Q529+Q609-Q610</f>
        <v>0</v>
      </c>
      <c r="R611" s="563">
        <f>SUM(S611:T611)</f>
        <v>359000</v>
      </c>
      <c r="S611" s="563">
        <f>S489+S529+S609-S610</f>
        <v>359000</v>
      </c>
      <c r="T611" s="563">
        <f>T489+T529+T609-T610</f>
        <v>0</v>
      </c>
      <c r="U611" s="563">
        <f t="shared" si="2779"/>
        <v>-147000</v>
      </c>
      <c r="V611" s="563">
        <f t="shared" si="2622"/>
        <v>203000</v>
      </c>
      <c r="W611" s="563">
        <f>W489+W529+W609-W610</f>
        <v>203000</v>
      </c>
      <c r="X611" s="563">
        <f>X489+X529+X609-X610</f>
        <v>0</v>
      </c>
      <c r="Y611" s="563">
        <f t="shared" si="2623"/>
        <v>-952000</v>
      </c>
      <c r="Z611" s="563">
        <f>Z489+Z529+Z609-Z610</f>
        <v>-952000</v>
      </c>
      <c r="AA611" s="563">
        <f>AA489+AA529+AA609-AA610</f>
        <v>0</v>
      </c>
      <c r="AB611" s="563">
        <f t="shared" si="2625"/>
        <v>498000</v>
      </c>
      <c r="AC611" s="563">
        <f>AC489+AC529+AC609-AC610</f>
        <v>498000</v>
      </c>
      <c r="AD611" s="563">
        <f>AD489+AD529+AD609-AD610</f>
        <v>0</v>
      </c>
      <c r="AE611" s="563">
        <f t="shared" si="2627"/>
        <v>104000</v>
      </c>
      <c r="AF611" s="563">
        <f>AF489+AF529+AF609-AF610</f>
        <v>104000</v>
      </c>
      <c r="AG611" s="563">
        <f>AG489+AG529+AG609-AG610</f>
        <v>0</v>
      </c>
      <c r="AH611" s="563">
        <f t="shared" si="2630"/>
        <v>-2762000</v>
      </c>
      <c r="AI611" s="563">
        <f t="shared" si="2631"/>
        <v>-2762000</v>
      </c>
      <c r="AJ611" s="563">
        <f>AJ489+AJ529+AJ609-AJ610</f>
        <v>-2762000</v>
      </c>
      <c r="AK611" s="563">
        <f>AK489+AK529+AK609-AK610</f>
        <v>0</v>
      </c>
      <c r="AL611" s="563">
        <f t="shared" si="2633"/>
        <v>-4523000</v>
      </c>
      <c r="AM611" s="563">
        <f t="shared" si="2634"/>
        <v>-1182000</v>
      </c>
      <c r="AN611" s="563">
        <f>AN489+AN529+AN609-AN610</f>
        <v>-1182000</v>
      </c>
      <c r="AO611" s="563">
        <f>AO489+AO529+AO609-AO610</f>
        <v>0</v>
      </c>
      <c r="AP611" s="563">
        <f t="shared" si="2637"/>
        <v>-3155000</v>
      </c>
      <c r="AQ611" s="563">
        <f>AQ489+AQ529+AQ609-AQ610</f>
        <v>-3155000</v>
      </c>
      <c r="AR611" s="563">
        <f>AR489+AR529+AR609-AR610</f>
        <v>0</v>
      </c>
      <c r="AS611" s="563">
        <f t="shared" si="2640"/>
        <v>-186000</v>
      </c>
      <c r="AT611" s="563">
        <f>AT489+AT529+AT609-AT610</f>
        <v>-186000</v>
      </c>
      <c r="AU611" s="563">
        <f>AU489+AU529+AU609-AU610</f>
        <v>0</v>
      </c>
      <c r="AV611" s="563">
        <f t="shared" si="2528"/>
        <v>1322000</v>
      </c>
      <c r="AW611" s="563">
        <f t="shared" si="2642"/>
        <v>1322000</v>
      </c>
      <c r="AX611" s="563">
        <f>AX489+AX529+AX609-AX610</f>
        <v>1322000</v>
      </c>
      <c r="AY611" s="563">
        <f>AY489+AY529+AY609-AY610</f>
        <v>0</v>
      </c>
      <c r="AZ611" s="563">
        <f t="shared" si="2645"/>
        <v>5775000</v>
      </c>
      <c r="BA611" s="563">
        <f t="shared" si="2646"/>
        <v>5775000</v>
      </c>
      <c r="BB611" s="563">
        <f>BB489+BB529+BB609-BB610</f>
        <v>5775000</v>
      </c>
      <c r="BC611" s="563">
        <f>BC489+BC529+BC609-BC610</f>
        <v>0</v>
      </c>
    </row>
    <row r="612" spans="1:55" s="279" customFormat="1" ht="13.8">
      <c r="A612" s="42" t="s">
        <v>227</v>
      </c>
      <c r="B612" s="41"/>
      <c r="C612" s="41"/>
      <c r="D612" s="41"/>
      <c r="E612" s="41"/>
      <c r="F612" s="41"/>
      <c r="G612" s="41"/>
      <c r="H612" s="193">
        <f t="shared" ref="H612:H613" si="2792">SUM(I612,U612,AH612,AL612,AV612,AZ612,N612)</f>
        <v>0</v>
      </c>
      <c r="I612" s="236">
        <f t="shared" si="2621"/>
        <v>0</v>
      </c>
      <c r="J612" s="194"/>
      <c r="K612" s="194"/>
      <c r="L612" s="237"/>
      <c r="M612" s="237"/>
      <c r="N612" s="194">
        <f t="shared" si="2720"/>
        <v>0</v>
      </c>
      <c r="O612" s="194">
        <f t="shared" si="2721"/>
        <v>0</v>
      </c>
      <c r="P612" s="194"/>
      <c r="Q612" s="194"/>
      <c r="R612" s="194">
        <f t="shared" si="2722"/>
        <v>0</v>
      </c>
      <c r="S612" s="194"/>
      <c r="T612" s="194"/>
      <c r="U612" s="194">
        <f t="shared" si="2779"/>
        <v>0</v>
      </c>
      <c r="V612" s="194">
        <f t="shared" si="2622"/>
        <v>0</v>
      </c>
      <c r="W612" s="194"/>
      <c r="X612" s="194"/>
      <c r="Y612" s="194">
        <f t="shared" si="2623"/>
        <v>0</v>
      </c>
      <c r="Z612" s="194"/>
      <c r="AA612" s="194"/>
      <c r="AB612" s="194">
        <f t="shared" si="2625"/>
        <v>0</v>
      </c>
      <c r="AC612" s="194"/>
      <c r="AD612" s="194"/>
      <c r="AE612" s="194">
        <f t="shared" si="2627"/>
        <v>0</v>
      </c>
      <c r="AF612" s="194"/>
      <c r="AG612" s="194"/>
      <c r="AH612" s="194">
        <f t="shared" si="2630"/>
        <v>0</v>
      </c>
      <c r="AI612" s="194">
        <f t="shared" si="2631"/>
        <v>0</v>
      </c>
      <c r="AJ612" s="194"/>
      <c r="AK612" s="194"/>
      <c r="AL612" s="194">
        <f t="shared" si="2633"/>
        <v>0</v>
      </c>
      <c r="AM612" s="194">
        <f t="shared" si="2634"/>
        <v>0</v>
      </c>
      <c r="AN612" s="194"/>
      <c r="AO612" s="194"/>
      <c r="AP612" s="194">
        <f t="shared" si="2637"/>
        <v>0</v>
      </c>
      <c r="AQ612" s="194"/>
      <c r="AR612" s="194"/>
      <c r="AS612" s="194">
        <f t="shared" si="2640"/>
        <v>0</v>
      </c>
      <c r="AT612" s="194"/>
      <c r="AU612" s="194"/>
      <c r="AV612" s="194">
        <f t="shared" si="2528"/>
        <v>0</v>
      </c>
      <c r="AW612" s="194">
        <f t="shared" si="2642"/>
        <v>0</v>
      </c>
      <c r="AX612" s="194"/>
      <c r="AY612" s="194"/>
      <c r="AZ612" s="194">
        <f t="shared" si="2645"/>
        <v>0</v>
      </c>
      <c r="BA612" s="194">
        <f t="shared" si="2646"/>
        <v>0</v>
      </c>
      <c r="BB612" s="194"/>
      <c r="BC612" s="194"/>
    </row>
    <row r="613" spans="1:55" s="278" customFormat="1" ht="14.4" thickBot="1">
      <c r="A613" s="42" t="s">
        <v>228</v>
      </c>
      <c r="B613" s="41"/>
      <c r="C613" s="41"/>
      <c r="D613" s="41"/>
      <c r="E613" s="41"/>
      <c r="F613" s="41"/>
      <c r="G613" s="41"/>
      <c r="H613" s="280">
        <f t="shared" si="2792"/>
        <v>0</v>
      </c>
      <c r="I613" s="281">
        <f t="shared" si="2621"/>
        <v>0</v>
      </c>
      <c r="J613" s="563">
        <f>SUM(J611:J612)</f>
        <v>0</v>
      </c>
      <c r="K613" s="563">
        <f>SUM(K611:K612)</f>
        <v>0</v>
      </c>
      <c r="L613" s="566">
        <f>SUM(L611:L612)</f>
        <v>0</v>
      </c>
      <c r="M613" s="566">
        <f>SUM(M611:M612)</f>
        <v>0</v>
      </c>
      <c r="N613" s="563">
        <f t="shared" si="2720"/>
        <v>335000</v>
      </c>
      <c r="O613" s="563">
        <f t="shared" si="2721"/>
        <v>-24000</v>
      </c>
      <c r="P613" s="563">
        <f>SUM(P611:P612)</f>
        <v>-24000</v>
      </c>
      <c r="Q613" s="563">
        <f>SUM(Q611:Q612)</f>
        <v>0</v>
      </c>
      <c r="R613" s="563">
        <f t="shared" si="2722"/>
        <v>359000</v>
      </c>
      <c r="S613" s="563">
        <f>SUM(S611:S612)</f>
        <v>359000</v>
      </c>
      <c r="T613" s="563">
        <f>SUM(T611:T612)</f>
        <v>0</v>
      </c>
      <c r="U613" s="563">
        <f t="shared" si="2779"/>
        <v>-147000</v>
      </c>
      <c r="V613" s="563">
        <f t="shared" si="2622"/>
        <v>203000</v>
      </c>
      <c r="W613" s="563">
        <f>SUM(W611:W612)</f>
        <v>203000</v>
      </c>
      <c r="X613" s="563">
        <f>SUM(X611:X612)</f>
        <v>0</v>
      </c>
      <c r="Y613" s="563">
        <f t="shared" si="2623"/>
        <v>-952000</v>
      </c>
      <c r="Z613" s="563">
        <f t="shared" ref="Z613:AA613" si="2793">SUM(Z611:Z612)</f>
        <v>-952000</v>
      </c>
      <c r="AA613" s="563">
        <f t="shared" si="2793"/>
        <v>0</v>
      </c>
      <c r="AB613" s="563">
        <f t="shared" si="2625"/>
        <v>498000</v>
      </c>
      <c r="AC613" s="563">
        <f t="shared" ref="AC613:AD613" si="2794">SUM(AC611:AC612)</f>
        <v>498000</v>
      </c>
      <c r="AD613" s="563">
        <f t="shared" si="2794"/>
        <v>0</v>
      </c>
      <c r="AE613" s="563">
        <f t="shared" si="2627"/>
        <v>104000</v>
      </c>
      <c r="AF613" s="563">
        <f t="shared" ref="AF613" si="2795">SUM(AF611:AF612)</f>
        <v>104000</v>
      </c>
      <c r="AG613" s="563">
        <f t="shared" ref="AG613" si="2796">SUM(AG611:AG612)</f>
        <v>0</v>
      </c>
      <c r="AH613" s="563">
        <f t="shared" si="2630"/>
        <v>-2762000</v>
      </c>
      <c r="AI613" s="563">
        <f t="shared" si="2631"/>
        <v>-2762000</v>
      </c>
      <c r="AJ613" s="563">
        <f t="shared" ref="AJ613:AK613" si="2797">SUM(AJ611:AJ612)</f>
        <v>-2762000</v>
      </c>
      <c r="AK613" s="563">
        <f t="shared" si="2797"/>
        <v>0</v>
      </c>
      <c r="AL613" s="563">
        <f t="shared" si="2633"/>
        <v>-4523000</v>
      </c>
      <c r="AM613" s="563">
        <f t="shared" si="2634"/>
        <v>-1182000</v>
      </c>
      <c r="AN613" s="563">
        <f t="shared" ref="AN613" si="2798">SUM(AN611:AN612)</f>
        <v>-1182000</v>
      </c>
      <c r="AO613" s="563">
        <f t="shared" ref="AO613" si="2799">SUM(AO611:AO612)</f>
        <v>0</v>
      </c>
      <c r="AP613" s="563">
        <f t="shared" si="2637"/>
        <v>-3155000</v>
      </c>
      <c r="AQ613" s="563">
        <f t="shared" ref="AQ613" si="2800">SUM(AQ611:AQ612)</f>
        <v>-3155000</v>
      </c>
      <c r="AR613" s="563">
        <f t="shared" ref="AR613" si="2801">SUM(AR611:AR612)</f>
        <v>0</v>
      </c>
      <c r="AS613" s="563">
        <f t="shared" si="2640"/>
        <v>-186000</v>
      </c>
      <c r="AT613" s="563">
        <f t="shared" ref="AT613:AU613" si="2802">SUM(AT611:AT612)</f>
        <v>-186000</v>
      </c>
      <c r="AU613" s="563">
        <f t="shared" si="2802"/>
        <v>0</v>
      </c>
      <c r="AV613" s="563">
        <f t="shared" si="2528"/>
        <v>1322000</v>
      </c>
      <c r="AW613" s="563">
        <f t="shared" si="2642"/>
        <v>1322000</v>
      </c>
      <c r="AX613" s="563">
        <f t="shared" ref="AX613" si="2803">SUM(AX611:AX612)</f>
        <v>1322000</v>
      </c>
      <c r="AY613" s="563">
        <f t="shared" ref="AY613" si="2804">SUM(AY611:AY612)</f>
        <v>0</v>
      </c>
      <c r="AZ613" s="563">
        <f t="shared" si="2645"/>
        <v>5775000</v>
      </c>
      <c r="BA613" s="563">
        <f t="shared" si="2646"/>
        <v>5775000</v>
      </c>
      <c r="BB613" s="563">
        <f t="shared" ref="BB613" si="2805">SUM(BB611:BB612)</f>
        <v>5775000</v>
      </c>
      <c r="BC613" s="563">
        <f t="shared" ref="BC613" si="2806">SUM(BC611:BC612)</f>
        <v>0</v>
      </c>
    </row>
  </sheetData>
  <autoFilter ref="A5:M612" xr:uid="{00000000-0009-0000-0000-000009000000}"/>
  <mergeCells count="1">
    <mergeCell ref="H2:H5"/>
  </mergeCells>
  <phoneticPr fontId="1"/>
  <dataValidations count="1">
    <dataValidation allowBlank="1" showInputMessage="1" showErrorMessage="1" errorTitle="自動計算ｾﾙです!!!" sqref="W608:X609 BA234:BC234 W88:X89 V467 AN569:AO569 Z567:AA567 AM468:AU468 BA481:BC481 V476 AJ479:AK479 AJ481:AK481 AJ499:AK499 AJ380:AK381 AJ501:AK502 AJ25:AK26 AJ488:AK489 AJ468:AK468 AJ475:AK475 Z608:AA609 AC567:AD567 AI504:AK504 Z491:AA491 AC380:AD381 AM232:AU232 AJ494:AK494 AC494:AD494 AC569:AD569 AJ461:AK461 Z494:AA494 Z569:AA569 BB88:BC89 W527:X529 AJ234:AK234 AI290:AK290 V233 V462:V465 BA150:BC150 W380:X381 AC608:AD609 Z611:AA611 V526:V529 V505:V517 V482:V485 V480 V478 V469:V474 V460 V457:V458 AX380:AY381 AN611:AO611 AT527:AU529 AC611:AD611 AI398:AK398 Z488:AA489 AT501:AU502 AJ567:AK567 AI459:AK459 AT380:AU381 AI466:AK466 AF88:AG89 AC82:AD83 AQ88:AR89 AQ380:AR381 AF380:AG381 AN45:AR45 BB82:BC83 W25:X26 W567:X567 W491:X491 W499:X499 Z380:AA381 W82:X83 W494:X494 W569:X569 W611:X611 AT491:AU491 AJ611:AK611 AN567:AO567 AI457:AI458 AJ71:AK71 AJ608:AK609 AJ569:AK569 AI194:AI208 AN499:AO499 AN380:AO381 AP235:AP243 AP194:AP208 AT567:AU567 AN608:AO609 AN501:AO502 AN494:AO494 AN491:AO491 AT608:AU609 AX567:AY567 AM459:AU459 AS233 AS462:AS465 AS526:AS529 AS505:AS517 AS482:AS485 AS480 AS478 AS469:AS474 AS460 AS457:AS458 AT40:AU40 AS235:AS243 AT88:AU89 AX608:AY609 AT611:AU611 BB611:BC611 AT569:AU569 AM193:AU193 AB41:AB44 AW467 AW476 AW233 AW462:AW465 AW526:AW529 AW505:AW517 AW482:AW485 AW480 AW478 AW469:AW474 AW460 AW457:AW458 AX40:AY40 AX611:AY611 AF567:AG567 BA461:BC461 AW235:AW243 AW194:AW208 AX501:AY502 AX491:AY491 AX494:AY494 BB380:BC381 AX488:AY489 BB25:BC26 BA479:BC479 BA477:BC477 BA468:BC468 BA504:BC504 BA475:BC475 AX499:AY499 BA290:BC290 AQ611:AR611 AT25:AU26 BA398:BC398 BA459:BC459 BA23:BC23 AM244:AU244 AX569:AY569 AM398:AU398 AM290:AU290 AJ491:AK491 AT494:AU494 AJ486:AK486 AT488:AU489 AQ608:AR609 AQ569:AR569 AJ82:AK83 AF82:AG83 BA95:BC95 AJ40:AK40 AE467 AE476 BB232:BC232 AF491:AG491 AF488:AG489 AF499:AG499 AF569:AG569 AJ45:AK45 AF611:AG611 AE233 AE462:AE465 AE526:AE529 AE505:AE517 AE482:AE485 AE480 AE478 AE469:AE474 AE460 AE457:AE458 AF71:AG71 AE235:AE243 AE194:AE208 AF608:AG609 BB567:BC567 AM7:AU7 Z88:AA89 Z82:AA83 BB499:BC499 AN88:AO89 AJ7:AK7 AI95:AK95 AI193:AK193 AI136:AK136 AX82:AY83 AX88:AY89 AX25:AY26 AS194:AS208 V235:V243 V194:V208 AQ82:AR83 AX527:AY529 AF527:AG529 BA244:BC244 W501:X502 AW487:AW503 AJ527:AK529 AM461:AU461 AE487:AE503 AS487:AS503 AI467:AI503 AM475:AU475 V487:V503 W488:X489 AI23:AK23 BA487:BA503 Y487:Y503 Y467 Y476 Y233 Y462:Y465 Y526:Y529 Y505:Y517 Y482:Y485 Y480 Y478 Y469:Y474 Y460 Y457:Y458 Y235:Y243 Y194:Y208 AB487:AB503 AB467 AB476 AB233 AB462:AB465 AB526:AB529 AB505:AB517 AB482:AB485 AB480 AB478 AB469:AB474 AB460 AB457:AB458 AB235:AB243 AB194:AB208 AM24:AM70 Z71:AD71 AM487:AM503 AM467 AM476 AM233 AM462:AM465 AM526:AM529 AM505:AM517 AM482:AM485 AM480 AM478 AM469:AM474 AM460 AM457:AM458 AP24:AP44 V45:X45 AM235:AM243 AM194:AM208 AI232:AK232 AP487:AP503 AP467 AP476 AP233 AP462:AP465 AP526:AP529 AP505:AP517 AP482:AP485 AP480 AP478 AP469:AP474 AP460 AP457:AP458 AN40:AO40 AJ477:AK477 AI275:AK275 AI150:AK150 AI244:AK244 AS467 AS476 AM95:AU95 AM275:AU275 AT82:AU83 AM150:AU150 AM136:AU136 AM481:AU481 AM486:AU486 AM234:AU234 AT499:AU499 BA467 BA476 BB608:BC609 BA462:BA465 BA526:BA529 BA505:BA517 BA482:BA485 BA480 BA478 BA469:BA474 BA460 BA457:BA458 AB96:AB135 BB40:BC40 V24:V39 BA235:BA243 BA194:BA208 Z25:AA26 AC25:AD26 AC88:AD89 BA136:BC136 BA275:BC275 AC488:AD489 AC491:AD491 Z501:AA502 Z499:AA499 AC501:AD502 AC499:AD499 AM504:AU504 Z527:AA529 AC527:AD529 BB527:BC529 AF25:AG26 V41:V44 AI233:AI243 AI460:AI465 AF494:AG494 AF501:AG502 AN25:AO26 AQ25:AR26 AM23:AU23 BB569:BC569 BB7:BC7 AJ88:AK89 AN82:AO83 BB71:BC71 BA193:BC193 AM479:AU479 AM466:AU466 AM477:AU477 BA466:BC466 AN488:AO489 AQ488:AR489 AQ491:AR491 AQ499:AR499 AQ501:AR502 AQ494:AR494 BA486:BC486 AN527:AO529 AQ527:AR529 O7:T7 BB501:BC502 BB491:BC491 BB494:BC494 BB488:BC489 AB210:AB231 BA137:BA149 AP137:AP149 AM137:AM149 AB137:AB149 Y137:Y149 AE137:AE149 AW137:AW149 AS137:AS149 AI137:AI149 V137:V149 AX565:AY565 AQ565:AR565 AJ565:AK565 AF565:AG565 AM71:AO71 AT565:AU565 Z565:AA565 AC565:AD565 W565:X565 AN565:AO565 AQ567:AR567 BB565:BC565 AW468:AY468 AW477:AY477 AW479:AY479 AW466:AY466 AW234:AY234 AQ40:AR40 AW23:AY23 AW244:AY244 AW290:AY290 AW398:AY398 AW459:AY459 AW71:AY71 AW24:AW70 AW193:AY193 AW461:AY461 AW481:AY481 AW150:AY150 AW136:AY136 AW232:AY232 AW486:AY486 AW7:AY7 AW504:AY504 AW95:AY95 AW275:AY275 AW475:AY475 BB45:BC45 AT45:AU45 AQ71:AR71 AB46:AB70 V46:V70 AF40:AG40 AX45:AY45 AT71:AU71 V95:AG95 V40:X40 V71:X71 AF45:AG45 Z40:AD40 Z45:AD45 AB24:AB39 V452:AG456 V23:AG23 V477:AG477 V475:AG475 V232:AG232 V466:AG466 V398:AG398 V459:AG459 V461:AG461 V193:AG193 V468:AG468 V7:AG7 V399:V451 V150:AG150 V136:AG136 V234:AG234 V504:AG504 V244:AG244 V481:AG481 V479:AG479 V486:AG486 V275:AG275 V290:AG290 BA151:BA192 AP245:AP274 BA531:BA613 AP531:AP613 AM531:AM613 AB531:AB613 Y531:Y613 AE531:AE613 AW531:AW613 AS531:AS613 AI531:AI613 V531:V613 V276:V289 AW291:AW397 AM245:AM274 AB245:AB274 Y245:Y274 AE245:AE274 AW245:AW274 AS245:AS274 AI245:AI274 V245:V274 BA245:BA274 Y24:Y94 Y151:Y192 AI151:AI192 AP151:AP192 AS151:AS192 AW151:AW192 AM151:AM192 AE151:AE192 V151:V192 AB151:AB192 BA210:BA233 AE210:AE231 AI210:AI231 AS210:AS231 V210:V231 AW210:AW231 AM210:AM231 AP210:AP231 Y210:Y231 AM72:AM94 AB72:AB94 AE24:AE94 AW72:AW94 AS24:AS94 V72:V94 AP46:AP94 BA24:BA94 AI24:AI94 V96:V135 AE96:AE135 AS96:AS135 AW96:AW135 AM96:AM135 AP96:AP135 AI96:AI135 Y96:Y135 BA96:BA135 BA276:BA289 AP276:AP289 AM276:AM289 AB276:AB289 Y276:Y289 AE276:AE289 AW276:AW289 AS276:AS289 AI276:AI289 AQ354:AR364 AT354:AU364 BB354:BC364 AX354:AY364 W354:X364 AF354:AG364 AC354:AD364 Z354:AA364 AJ354:AK364 AN354:AO364 AP291:AP397 V291:V397 Y291:Y397 AB291:AB397 AM291:AM397 AE291:AE397 AI291:AI397 BA291:BA397 AS291:AS397 BA399:BA451 AP399:AP451 AM399:AM451 AB399:AB451 Y399:Y451 AE399:AE451 AW399:AW451 AS399:AS451 AI399:AI451 AI452:AK456 AM452:AU456 BA452:BC456 AW452:AY456 AM518:AU525 BA518:BC525 AJ518:AK525 AW518:AY525 AI505:AI529 V518:AG525 J45:M45 J518:M525 J452:M456 J354:M364 J565:M565 J608:M609 J479:M479 J459:M459 J398:M398 J193:M193 J7:M7 J290:M290 J380:M381 J491:M491 J461:M461 J494:M494 J481:M481 J486:M486 J475:M475 J488:M489 J466:M466 J82:M83 J88:M89 J25:M26 J527:M529 J71:M71 J499:M499 J567:M567 J477:M477 J468:M468 J569:M569 J40:M40 J501:M502 J611:M611 J275:M275 J234:M234 J244:M244 J95:M95 J23:M23 J150:M150 J136:M136 J232:M232 J504:M504 S518:T525 S452:T456 S354:T364 S45:T45 S565:T565 S608:T609 S479:T479 S459:T459 S398:T398 S193:T193 S290:T290 S380:T381 S491:T491 S461:T461 S494:T494 S481:T481 S486:T486 S475:T475 S488:T489 S82:T83 P232:Q232 S88:T89 S466:T466 S25:T26 S527:T529 S499:T499 S567:T567 S477:T477 S468:T468 S71:T71 S569:T569 S501:T502 S611:T611 S40:T40 S234:T234 S244:T244 S95:T95 S23:T23 S150:T150 S136:T136 S275:T275 S232:T232 P275:Q275 P136:Q136 P150:Q150 P23:Q23 P95:Q95 P244:Q244 P234:Q234 P40:Q40 P611:Q611 P501:Q502 P569:Q569 P71:Q71 P468:Q468 P477:Q477 P567:Q567 P499:Q499 P527:Q529 P25:Q26 P466:Q466 P88:Q89 P82:Q83 P488:Q489 P475:Q475 P486:Q486 P481:Q481 P494:Q494 P461:Q461 P491:Q491 P380:Q381 P290:Q290 P193:Q193 P398:Q398 P459:Q459 P479:Q479 P608:Q609 P565:Q565 P45:Q45 P354:Q364 P452:Q456 P518:Q525 P504:Q504 S504:T504 BA7:BA22 AI7:AI22 AP8:AP22 AM8:AM22 AB8:AB22 Y8:Y22 AE8:AE22 AW8:AW22 AS8:AS22 V8:V22" xr:uid="{00000000-0002-0000-0900-000000000000}"/>
  </dataValidations>
  <pageMargins left="0.39370078740157483" right="0.19685039370078741" top="0.94488188976377963" bottom="0.39370078740157483" header="0.59055118110236227" footer="0.31496062992125984"/>
  <pageSetup paperSize="8" scale="31" fitToHeight="0" orientation="landscape" blackAndWhite="1" errors="NA" r:id="rId1"/>
  <headerFooter alignWithMargins="0">
    <oddHeader>&amp;C&amp;"HGP平成明朝体W3,標準"&amp;12令和5年度　社会福祉法人甲賀市社会福祉協議会一般会計資金収支予算内訳表</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outlinePr summaryBelow="0" summaryRight="0"/>
    <pageSetUpPr fitToPage="1"/>
  </sheetPr>
  <dimension ref="A1:BD680"/>
  <sheetViews>
    <sheetView view="pageBreakPreview" zoomScale="110" zoomScaleNormal="100" zoomScaleSheetLayoutView="110" workbookViewId="0">
      <pane xSplit="8" ySplit="5" topLeftCell="N594" activePane="bottomRight" state="frozen"/>
      <selection activeCell="A9" sqref="A9:XFD13"/>
      <selection pane="topRight" activeCell="A9" sqref="A9:XFD13"/>
      <selection pane="bottomLeft" activeCell="A9" sqref="A9:XFD13"/>
      <selection pane="bottomRight" activeCell="M563" sqref="M563"/>
    </sheetView>
  </sheetViews>
  <sheetFormatPr defaultColWidth="11.44140625" defaultRowHeight="10.8" outlineLevelRow="4" outlineLevelCol="1"/>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251" bestFit="1" customWidth="1"/>
    <col min="9" max="9" width="11.44140625" style="251" customWidth="1"/>
    <col min="10" max="10" width="11.109375" style="251" customWidth="1" outlineLevel="1"/>
    <col min="11" max="11" width="13" style="251" customWidth="1"/>
    <col min="12" max="13" width="11.109375" style="251" customWidth="1" outlineLevel="1"/>
    <col min="14" max="15" width="13" style="251" bestFit="1" customWidth="1" outlineLevel="1"/>
    <col min="16" max="17" width="11.109375" style="251" customWidth="1" outlineLevel="1"/>
    <col min="18" max="18" width="14.109375" style="251" bestFit="1" customWidth="1"/>
    <col min="19" max="19" width="11.109375" style="251" customWidth="1" outlineLevel="1"/>
    <col min="20" max="20" width="13" style="251" bestFit="1" customWidth="1" outlineLevel="1"/>
    <col min="21" max="24" width="11.109375" style="251" customWidth="1" outlineLevel="1"/>
    <col min="25" max="16384" width="11.44140625" style="64"/>
  </cols>
  <sheetData>
    <row r="1" spans="1:24" s="20" customFormat="1" ht="15" thickBot="1">
      <c r="A1" s="196" t="s">
        <v>233</v>
      </c>
      <c r="B1" s="8"/>
      <c r="C1" s="197"/>
      <c r="D1" s="160"/>
      <c r="E1" s="197"/>
      <c r="F1" s="160"/>
      <c r="G1" s="197"/>
      <c r="H1" s="198" t="s">
        <v>305</v>
      </c>
      <c r="I1" s="520"/>
      <c r="J1" s="520"/>
      <c r="K1" s="520"/>
      <c r="L1" s="520"/>
      <c r="M1" s="520"/>
      <c r="N1" s="520"/>
      <c r="O1" s="520"/>
      <c r="P1" s="520"/>
      <c r="Q1" s="520"/>
      <c r="R1" s="520"/>
      <c r="S1" s="520"/>
      <c r="T1" s="520"/>
      <c r="U1" s="520"/>
      <c r="V1" s="520"/>
      <c r="W1" s="520"/>
      <c r="X1" s="520"/>
    </row>
    <row r="2" spans="1:24" s="114" customFormat="1" ht="11.25" customHeight="1">
      <c r="A2" s="159"/>
      <c r="B2" s="8"/>
      <c r="C2" s="160"/>
      <c r="D2" s="160"/>
      <c r="E2" s="160"/>
      <c r="F2" s="160"/>
      <c r="G2" s="160"/>
      <c r="H2" s="858" t="s">
        <v>1195</v>
      </c>
      <c r="I2" s="199"/>
      <c r="J2" s="200"/>
      <c r="K2" s="201"/>
      <c r="L2" s="200"/>
      <c r="M2" s="200"/>
      <c r="N2" s="200"/>
      <c r="O2" s="200"/>
      <c r="P2" s="200"/>
      <c r="Q2" s="200"/>
      <c r="R2" s="201"/>
      <c r="S2" s="200"/>
      <c r="T2" s="200"/>
      <c r="U2" s="200"/>
      <c r="V2" s="200"/>
      <c r="W2" s="543"/>
      <c r="X2" s="544"/>
    </row>
    <row r="3" spans="1:24" s="1" customFormat="1" ht="25.5" customHeight="1">
      <c r="A3" s="113"/>
      <c r="B3" s="9"/>
      <c r="C3" s="114"/>
      <c r="D3" s="114"/>
      <c r="E3" s="114"/>
      <c r="F3" s="114"/>
      <c r="G3" s="1" t="s">
        <v>244</v>
      </c>
      <c r="H3" s="859"/>
      <c r="I3" s="202" t="s">
        <v>234</v>
      </c>
      <c r="J3" s="203"/>
      <c r="K3" s="535" t="s">
        <v>294</v>
      </c>
      <c r="L3" s="203"/>
      <c r="M3" s="203"/>
      <c r="N3" s="203"/>
      <c r="O3" s="203"/>
      <c r="P3" s="203"/>
      <c r="Q3" s="203"/>
      <c r="R3" s="866" t="s">
        <v>236</v>
      </c>
      <c r="S3" s="203"/>
      <c r="T3" s="203"/>
      <c r="U3" s="203"/>
      <c r="V3" s="203"/>
      <c r="W3" s="545"/>
      <c r="X3" s="546"/>
    </row>
    <row r="4" spans="1:24" s="114" customFormat="1" ht="12.75" customHeight="1">
      <c r="A4" s="461"/>
      <c r="B4" s="119"/>
      <c r="C4" s="1"/>
      <c r="D4" s="119"/>
      <c r="E4" s="1"/>
      <c r="F4" s="1"/>
      <c r="G4" s="1"/>
      <c r="H4" s="859"/>
      <c r="I4" s="204"/>
      <c r="J4" s="201"/>
      <c r="K4" s="200"/>
      <c r="L4" s="201"/>
      <c r="M4" s="201"/>
      <c r="N4" s="201"/>
      <c r="O4" s="201"/>
      <c r="P4" s="201"/>
      <c r="Q4" s="201"/>
      <c r="R4" s="867"/>
      <c r="S4" s="201"/>
      <c r="T4" s="201"/>
      <c r="U4" s="201"/>
      <c r="V4" s="201"/>
      <c r="W4" s="547"/>
      <c r="X4" s="384"/>
    </row>
    <row r="5" spans="1:24" s="1" customFormat="1" ht="38.25" customHeight="1" thickBot="1">
      <c r="A5" s="462"/>
      <c r="B5" s="5"/>
      <c r="C5" s="3"/>
      <c r="D5" s="5"/>
      <c r="E5" s="3"/>
      <c r="F5" s="3"/>
      <c r="G5" s="3" t="s">
        <v>245</v>
      </c>
      <c r="H5" s="860"/>
      <c r="I5" s="695"/>
      <c r="J5" s="689" t="s">
        <v>234</v>
      </c>
      <c r="K5" s="696"/>
      <c r="L5" s="689" t="s">
        <v>356</v>
      </c>
      <c r="M5" s="689" t="s">
        <v>295</v>
      </c>
      <c r="N5" s="689" t="s">
        <v>296</v>
      </c>
      <c r="O5" s="689" t="s">
        <v>297</v>
      </c>
      <c r="P5" s="689" t="s">
        <v>298</v>
      </c>
      <c r="Q5" s="689" t="s">
        <v>299</v>
      </c>
      <c r="R5" s="696"/>
      <c r="S5" s="689" t="s">
        <v>355</v>
      </c>
      <c r="T5" s="689" t="s">
        <v>297</v>
      </c>
      <c r="U5" s="689" t="s">
        <v>300</v>
      </c>
      <c r="V5" s="689" t="s">
        <v>301</v>
      </c>
      <c r="W5" s="697" t="s">
        <v>299</v>
      </c>
      <c r="X5" s="698" t="s">
        <v>295</v>
      </c>
    </row>
    <row r="6" spans="1:24" s="126" customFormat="1" ht="13.8">
      <c r="A6" s="62" t="s">
        <v>57</v>
      </c>
      <c r="B6" s="10"/>
      <c r="C6" s="123"/>
      <c r="D6" s="10"/>
      <c r="E6" s="123"/>
      <c r="F6" s="124"/>
      <c r="G6" s="123"/>
      <c r="H6" s="205"/>
      <c r="I6" s="206"/>
      <c r="J6" s="207"/>
      <c r="K6" s="536"/>
      <c r="L6" s="207"/>
      <c r="M6" s="207"/>
      <c r="N6" s="207"/>
      <c r="O6" s="207"/>
      <c r="P6" s="207"/>
      <c r="Q6" s="207"/>
      <c r="R6" s="207"/>
      <c r="S6" s="207"/>
      <c r="T6" s="207"/>
      <c r="U6" s="207"/>
      <c r="V6" s="207"/>
      <c r="W6" s="536"/>
      <c r="X6" s="548"/>
    </row>
    <row r="7" spans="1:24" s="130" customFormat="1" ht="13.8">
      <c r="A7" s="127"/>
      <c r="B7" s="18" t="s">
        <v>358</v>
      </c>
      <c r="C7" s="12" t="s">
        <v>30</v>
      </c>
      <c r="D7" s="11"/>
      <c r="E7" s="12"/>
      <c r="F7" s="11"/>
      <c r="G7" s="12"/>
      <c r="H7" s="208">
        <f>SUM(I7,K7,R7)</f>
        <v>0</v>
      </c>
      <c r="I7" s="209">
        <f>SUM(J7:J7)</f>
        <v>0</v>
      </c>
      <c r="J7" s="210">
        <f t="shared" ref="J7" si="0">SUM(J21:J22,J14,J8)</f>
        <v>0</v>
      </c>
      <c r="K7" s="211">
        <f>SUM(L7:Q7)</f>
        <v>0</v>
      </c>
      <c r="L7" s="210">
        <f t="shared" ref="L7:Q7" si="1">SUM(L21:L22,L14,L8)</f>
        <v>0</v>
      </c>
      <c r="M7" s="210">
        <f t="shared" si="1"/>
        <v>0</v>
      </c>
      <c r="N7" s="210">
        <f t="shared" si="1"/>
        <v>0</v>
      </c>
      <c r="O7" s="210">
        <f t="shared" si="1"/>
        <v>0</v>
      </c>
      <c r="P7" s="210">
        <f t="shared" si="1"/>
        <v>0</v>
      </c>
      <c r="Q7" s="210">
        <f t="shared" si="1"/>
        <v>0</v>
      </c>
      <c r="R7" s="210">
        <f>SUM(S7:X7)</f>
        <v>0</v>
      </c>
      <c r="S7" s="210">
        <f t="shared" ref="S7:X7" si="2">SUM(S21:S22,S14,S8)</f>
        <v>0</v>
      </c>
      <c r="T7" s="210">
        <f t="shared" si="2"/>
        <v>0</v>
      </c>
      <c r="U7" s="210">
        <f t="shared" si="2"/>
        <v>0</v>
      </c>
      <c r="V7" s="210">
        <f t="shared" si="2"/>
        <v>0</v>
      </c>
      <c r="W7" s="210">
        <f t="shared" si="2"/>
        <v>0</v>
      </c>
      <c r="X7" s="210">
        <f t="shared" si="2"/>
        <v>0</v>
      </c>
    </row>
    <row r="8" spans="1:24" ht="13.8" outlineLevel="1" collapsed="1">
      <c r="A8" s="131"/>
      <c r="B8" s="19"/>
      <c r="C8" s="63"/>
      <c r="D8" s="22" t="s">
        <v>1197</v>
      </c>
      <c r="E8" s="30" t="s">
        <v>31</v>
      </c>
      <c r="F8" s="22"/>
      <c r="G8" s="30"/>
      <c r="H8" s="208">
        <f t="shared" ref="H8:H85" si="3">SUM(I8,K8,R8)</f>
        <v>0</v>
      </c>
      <c r="I8" s="209">
        <f t="shared" ref="I8:I90" si="4">SUM(J8:J8)</f>
        <v>0</v>
      </c>
      <c r="J8" s="215">
        <f t="shared" ref="J8" si="5">SUM(J9:J13)</f>
        <v>0</v>
      </c>
      <c r="K8" s="211">
        <f t="shared" ref="K8:K90" si="6">SUM(L8:Q8)</f>
        <v>0</v>
      </c>
      <c r="L8" s="215">
        <f t="shared" ref="L8:Q8" si="7">SUM(L9:L13)</f>
        <v>0</v>
      </c>
      <c r="M8" s="215">
        <f t="shared" si="7"/>
        <v>0</v>
      </c>
      <c r="N8" s="215">
        <f t="shared" si="7"/>
        <v>0</v>
      </c>
      <c r="O8" s="215">
        <f t="shared" si="7"/>
        <v>0</v>
      </c>
      <c r="P8" s="215">
        <f t="shared" si="7"/>
        <v>0</v>
      </c>
      <c r="Q8" s="215">
        <f t="shared" si="7"/>
        <v>0</v>
      </c>
      <c r="R8" s="210">
        <f t="shared" ref="R8:R90" si="8">SUM(S8:X8)</f>
        <v>0</v>
      </c>
      <c r="S8" s="215">
        <f t="shared" ref="S8:X8" si="9">SUM(S9:S13)</f>
        <v>0</v>
      </c>
      <c r="T8" s="215">
        <f t="shared" si="9"/>
        <v>0</v>
      </c>
      <c r="U8" s="215">
        <f t="shared" si="9"/>
        <v>0</v>
      </c>
      <c r="V8" s="215">
        <f t="shared" si="9"/>
        <v>0</v>
      </c>
      <c r="W8" s="215">
        <f t="shared" si="9"/>
        <v>0</v>
      </c>
      <c r="X8" s="215">
        <f t="shared" si="9"/>
        <v>0</v>
      </c>
    </row>
    <row r="9" spans="1:24" ht="13.8" outlineLevel="1">
      <c r="A9" s="131"/>
      <c r="B9" s="20"/>
      <c r="D9" s="22"/>
      <c r="E9" s="30"/>
      <c r="F9" s="22" t="s">
        <v>1198</v>
      </c>
      <c r="G9" s="30" t="s">
        <v>1199</v>
      </c>
      <c r="H9" s="208">
        <f t="shared" ref="H9" si="10">SUM(I9,K9,R9)</f>
        <v>0</v>
      </c>
      <c r="I9" s="209">
        <f t="shared" ref="I9" si="11">SUM(J9:J9)</f>
        <v>0</v>
      </c>
      <c r="J9" s="212"/>
      <c r="K9" s="211">
        <f t="shared" ref="K9" si="12">SUM(L9:Q9)</f>
        <v>0</v>
      </c>
      <c r="L9" s="212"/>
      <c r="M9" s="212"/>
      <c r="N9" s="212"/>
      <c r="O9" s="212"/>
      <c r="P9" s="212"/>
      <c r="Q9" s="212"/>
      <c r="R9" s="210">
        <f t="shared" ref="R9" si="13">SUM(S9:X9)</f>
        <v>0</v>
      </c>
      <c r="S9" s="212"/>
      <c r="T9" s="212"/>
      <c r="U9" s="212"/>
      <c r="V9" s="212"/>
      <c r="W9" s="212"/>
      <c r="X9" s="212"/>
    </row>
    <row r="10" spans="1:24" ht="13.8" outlineLevel="1">
      <c r="A10" s="131"/>
      <c r="B10" s="20"/>
      <c r="D10" s="22"/>
      <c r="E10" s="30"/>
      <c r="F10" s="22" t="s">
        <v>1200</v>
      </c>
      <c r="G10" s="30" t="s">
        <v>1201</v>
      </c>
      <c r="H10" s="208">
        <f t="shared" ref="H10" si="14">SUM(I10,K10,R10)</f>
        <v>0</v>
      </c>
      <c r="I10" s="209">
        <f t="shared" ref="I10" si="15">SUM(J10:J10)</f>
        <v>0</v>
      </c>
      <c r="J10" s="212"/>
      <c r="K10" s="211">
        <f t="shared" ref="K10" si="16">SUM(L10:Q10)</f>
        <v>0</v>
      </c>
      <c r="L10" s="212"/>
      <c r="M10" s="212"/>
      <c r="N10" s="212"/>
      <c r="O10" s="212"/>
      <c r="P10" s="212"/>
      <c r="Q10" s="212"/>
      <c r="R10" s="210">
        <f t="shared" ref="R10" si="17">SUM(S10:X10)</f>
        <v>0</v>
      </c>
      <c r="S10" s="212"/>
      <c r="T10" s="212"/>
      <c r="U10" s="212"/>
      <c r="V10" s="212"/>
      <c r="W10" s="212"/>
      <c r="X10" s="212"/>
    </row>
    <row r="11" spans="1:24" ht="13.8" outlineLevel="1">
      <c r="A11" s="131"/>
      <c r="B11" s="20"/>
      <c r="D11" s="22"/>
      <c r="E11" s="30"/>
      <c r="F11" s="22" t="s">
        <v>1202</v>
      </c>
      <c r="G11" s="30" t="s">
        <v>1203</v>
      </c>
      <c r="H11" s="208">
        <f t="shared" ref="H11:H12" si="18">SUM(I11,K11,R11)</f>
        <v>0</v>
      </c>
      <c r="I11" s="209">
        <f t="shared" ref="I11:I12" si="19">SUM(J11:J11)</f>
        <v>0</v>
      </c>
      <c r="J11" s="212"/>
      <c r="K11" s="211">
        <f t="shared" ref="K11:K12" si="20">SUM(L11:Q11)</f>
        <v>0</v>
      </c>
      <c r="L11" s="212"/>
      <c r="M11" s="212"/>
      <c r="N11" s="212"/>
      <c r="O11" s="212"/>
      <c r="P11" s="212"/>
      <c r="Q11" s="212"/>
      <c r="R11" s="210">
        <f t="shared" ref="R11:R12" si="21">SUM(S11:X11)</f>
        <v>0</v>
      </c>
      <c r="S11" s="212"/>
      <c r="T11" s="212"/>
      <c r="U11" s="212"/>
      <c r="V11" s="212"/>
      <c r="W11" s="212"/>
      <c r="X11" s="212"/>
    </row>
    <row r="12" spans="1:24" ht="13.8" outlineLevel="1">
      <c r="A12" s="131"/>
      <c r="B12" s="20"/>
      <c r="D12" s="22"/>
      <c r="E12" s="30"/>
      <c r="F12" s="22" t="s">
        <v>1204</v>
      </c>
      <c r="G12" s="30" t="s">
        <v>1205</v>
      </c>
      <c r="H12" s="208">
        <f t="shared" si="18"/>
        <v>0</v>
      </c>
      <c r="I12" s="209">
        <f t="shared" si="19"/>
        <v>0</v>
      </c>
      <c r="J12" s="212"/>
      <c r="K12" s="211">
        <f t="shared" si="20"/>
        <v>0</v>
      </c>
      <c r="L12" s="212"/>
      <c r="M12" s="212"/>
      <c r="N12" s="212"/>
      <c r="O12" s="212"/>
      <c r="P12" s="212"/>
      <c r="Q12" s="212"/>
      <c r="R12" s="210">
        <f t="shared" si="21"/>
        <v>0</v>
      </c>
      <c r="S12" s="212"/>
      <c r="T12" s="212"/>
      <c r="U12" s="212"/>
      <c r="V12" s="212"/>
      <c r="W12" s="212"/>
      <c r="X12" s="212"/>
    </row>
    <row r="13" spans="1:24" ht="13.8" outlineLevel="1">
      <c r="A13" s="131"/>
      <c r="B13" s="20"/>
      <c r="D13" s="22"/>
      <c r="E13" s="30"/>
      <c r="F13" s="22" t="s">
        <v>1206</v>
      </c>
      <c r="G13" s="30" t="s">
        <v>1207</v>
      </c>
      <c r="H13" s="208">
        <f t="shared" ref="H13" si="22">SUM(I13,K13,R13)</f>
        <v>0</v>
      </c>
      <c r="I13" s="209">
        <f t="shared" ref="I13" si="23">SUM(J13:J13)</f>
        <v>0</v>
      </c>
      <c r="J13" s="212"/>
      <c r="K13" s="211">
        <f t="shared" ref="K13" si="24">SUM(L13:Q13)</f>
        <v>0</v>
      </c>
      <c r="L13" s="212"/>
      <c r="M13" s="212"/>
      <c r="N13" s="212"/>
      <c r="O13" s="212"/>
      <c r="P13" s="212"/>
      <c r="Q13" s="212"/>
      <c r="R13" s="210">
        <f t="shared" ref="R13" si="25">SUM(S13:X13)</f>
        <v>0</v>
      </c>
      <c r="S13" s="212"/>
      <c r="T13" s="212"/>
      <c r="U13" s="212"/>
      <c r="V13" s="212"/>
      <c r="W13" s="212"/>
      <c r="X13" s="212"/>
    </row>
    <row r="14" spans="1:24" ht="13.8" outlineLevel="1" collapsed="1">
      <c r="A14" s="131"/>
      <c r="B14" s="19"/>
      <c r="C14" s="63"/>
      <c r="D14" s="22" t="s">
        <v>1208</v>
      </c>
      <c r="E14" s="30" t="s">
        <v>32</v>
      </c>
      <c r="F14" s="22"/>
      <c r="G14" s="30"/>
      <c r="H14" s="208">
        <f t="shared" si="3"/>
        <v>0</v>
      </c>
      <c r="I14" s="209">
        <f t="shared" si="4"/>
        <v>0</v>
      </c>
      <c r="J14" s="215">
        <f t="shared" ref="J14" si="26">SUM(J15:J22)</f>
        <v>0</v>
      </c>
      <c r="K14" s="211">
        <f t="shared" si="6"/>
        <v>0</v>
      </c>
      <c r="L14" s="215">
        <f t="shared" ref="L14:Q14" si="27">SUM(L15:L22)</f>
        <v>0</v>
      </c>
      <c r="M14" s="215">
        <f t="shared" si="27"/>
        <v>0</v>
      </c>
      <c r="N14" s="215">
        <f t="shared" si="27"/>
        <v>0</v>
      </c>
      <c r="O14" s="215">
        <f t="shared" si="27"/>
        <v>0</v>
      </c>
      <c r="P14" s="215">
        <f t="shared" si="27"/>
        <v>0</v>
      </c>
      <c r="Q14" s="215">
        <f t="shared" si="27"/>
        <v>0</v>
      </c>
      <c r="R14" s="210">
        <f t="shared" si="8"/>
        <v>0</v>
      </c>
      <c r="S14" s="215">
        <f t="shared" ref="S14:X14" si="28">SUM(S15:S22)</f>
        <v>0</v>
      </c>
      <c r="T14" s="215">
        <f t="shared" si="28"/>
        <v>0</v>
      </c>
      <c r="U14" s="215">
        <f t="shared" si="28"/>
        <v>0</v>
      </c>
      <c r="V14" s="215">
        <f t="shared" si="28"/>
        <v>0</v>
      </c>
      <c r="W14" s="215">
        <f t="shared" si="28"/>
        <v>0</v>
      </c>
      <c r="X14" s="215">
        <f t="shared" si="28"/>
        <v>0</v>
      </c>
    </row>
    <row r="15" spans="1:24" ht="13.8" outlineLevel="1">
      <c r="A15" s="131"/>
      <c r="B15" s="20"/>
      <c r="D15" s="22"/>
      <c r="E15" s="30"/>
      <c r="F15" s="22" t="s">
        <v>1209</v>
      </c>
      <c r="G15" s="30" t="s">
        <v>1210</v>
      </c>
      <c r="H15" s="208">
        <f t="shared" ref="H15" si="29">SUM(I15,K15,R15)</f>
        <v>0</v>
      </c>
      <c r="I15" s="209">
        <f t="shared" ref="I15" si="30">SUM(J15:J15)</f>
        <v>0</v>
      </c>
      <c r="J15" s="212"/>
      <c r="K15" s="211">
        <f t="shared" ref="K15" si="31">SUM(L15:Q15)</f>
        <v>0</v>
      </c>
      <c r="L15" s="212"/>
      <c r="M15" s="212"/>
      <c r="N15" s="212"/>
      <c r="O15" s="212"/>
      <c r="P15" s="212"/>
      <c r="Q15" s="212"/>
      <c r="R15" s="210">
        <f t="shared" ref="R15" si="32">SUM(S15:X15)</f>
        <v>0</v>
      </c>
      <c r="S15" s="212"/>
      <c r="T15" s="212"/>
      <c r="U15" s="212"/>
      <c r="V15" s="212"/>
      <c r="W15" s="212"/>
      <c r="X15" s="212"/>
    </row>
    <row r="16" spans="1:24" ht="13.8" outlineLevel="1">
      <c r="A16" s="131"/>
      <c r="B16" s="20"/>
      <c r="D16" s="22"/>
      <c r="E16" s="30"/>
      <c r="F16" s="22" t="s">
        <v>1211</v>
      </c>
      <c r="G16" s="30" t="s">
        <v>1212</v>
      </c>
      <c r="H16" s="208">
        <f t="shared" ref="H16" si="33">SUM(I16,K16,R16)</f>
        <v>0</v>
      </c>
      <c r="I16" s="209">
        <f t="shared" ref="I16" si="34">SUM(J16:J16)</f>
        <v>0</v>
      </c>
      <c r="J16" s="212"/>
      <c r="K16" s="211">
        <f t="shared" ref="K16" si="35">SUM(L16:Q16)</f>
        <v>0</v>
      </c>
      <c r="L16" s="212"/>
      <c r="M16" s="212"/>
      <c r="N16" s="212"/>
      <c r="O16" s="212"/>
      <c r="P16" s="212"/>
      <c r="Q16" s="212"/>
      <c r="R16" s="210">
        <f t="shared" ref="R16" si="36">SUM(S16:X16)</f>
        <v>0</v>
      </c>
      <c r="S16" s="212"/>
      <c r="T16" s="212"/>
      <c r="U16" s="212"/>
      <c r="V16" s="212"/>
      <c r="W16" s="212"/>
      <c r="X16" s="212"/>
    </row>
    <row r="17" spans="1:24" ht="13.8" outlineLevel="1">
      <c r="A17" s="131"/>
      <c r="B17" s="20"/>
      <c r="D17" s="22"/>
      <c r="E17" s="30"/>
      <c r="F17" s="22" t="s">
        <v>1213</v>
      </c>
      <c r="G17" s="30" t="s">
        <v>1214</v>
      </c>
      <c r="H17" s="208">
        <f t="shared" ref="H17" si="37">SUM(I17,K17,R17)</f>
        <v>0</v>
      </c>
      <c r="I17" s="209">
        <f t="shared" ref="I17" si="38">SUM(J17:J17)</f>
        <v>0</v>
      </c>
      <c r="J17" s="212"/>
      <c r="K17" s="211">
        <f t="shared" ref="K17" si="39">SUM(L17:Q17)</f>
        <v>0</v>
      </c>
      <c r="L17" s="212"/>
      <c r="M17" s="212"/>
      <c r="N17" s="212"/>
      <c r="O17" s="212"/>
      <c r="P17" s="212"/>
      <c r="Q17" s="212"/>
      <c r="R17" s="210">
        <f t="shared" ref="R17" si="40">SUM(S17:X17)</f>
        <v>0</v>
      </c>
      <c r="S17" s="212"/>
      <c r="T17" s="212"/>
      <c r="U17" s="212"/>
      <c r="V17" s="212"/>
      <c r="W17" s="212"/>
      <c r="X17" s="212"/>
    </row>
    <row r="18" spans="1:24" ht="13.8" outlineLevel="1">
      <c r="A18" s="131"/>
      <c r="B18" s="20"/>
      <c r="D18" s="22"/>
      <c r="E18" s="30"/>
      <c r="F18" s="22" t="s">
        <v>1215</v>
      </c>
      <c r="G18" s="30" t="s">
        <v>1216</v>
      </c>
      <c r="H18" s="208">
        <f t="shared" ref="H18:H20" si="41">SUM(I18,K18,R18)</f>
        <v>0</v>
      </c>
      <c r="I18" s="209">
        <f t="shared" ref="I18:I20" si="42">SUM(J18:J18)</f>
        <v>0</v>
      </c>
      <c r="J18" s="212"/>
      <c r="K18" s="211">
        <f t="shared" ref="K18:K20" si="43">SUM(L18:Q18)</f>
        <v>0</v>
      </c>
      <c r="L18" s="212"/>
      <c r="M18" s="212"/>
      <c r="N18" s="212"/>
      <c r="O18" s="212"/>
      <c r="P18" s="212"/>
      <c r="Q18" s="212"/>
      <c r="R18" s="210">
        <f t="shared" ref="R18:R20" si="44">SUM(S18:X18)</f>
        <v>0</v>
      </c>
      <c r="S18" s="212"/>
      <c r="T18" s="212"/>
      <c r="U18" s="212"/>
      <c r="V18" s="212"/>
      <c r="W18" s="212"/>
      <c r="X18" s="212"/>
    </row>
    <row r="19" spans="1:24" ht="13.8" outlineLevel="1">
      <c r="A19" s="131"/>
      <c r="B19" s="20"/>
      <c r="D19" s="22"/>
      <c r="E19" s="30"/>
      <c r="F19" s="22" t="s">
        <v>1217</v>
      </c>
      <c r="G19" s="30" t="s">
        <v>1218</v>
      </c>
      <c r="H19" s="208">
        <f t="shared" ref="H19" si="45">SUM(I19,K19,R19)</f>
        <v>0</v>
      </c>
      <c r="I19" s="209">
        <f t="shared" ref="I19" si="46">SUM(J19:J19)</f>
        <v>0</v>
      </c>
      <c r="J19" s="212"/>
      <c r="K19" s="211">
        <f t="shared" ref="K19" si="47">SUM(L19:Q19)</f>
        <v>0</v>
      </c>
      <c r="L19" s="212"/>
      <c r="M19" s="212"/>
      <c r="N19" s="212"/>
      <c r="O19" s="212"/>
      <c r="P19" s="212"/>
      <c r="Q19" s="212"/>
      <c r="R19" s="210">
        <f t="shared" ref="R19" si="48">SUM(S19:X19)</f>
        <v>0</v>
      </c>
      <c r="S19" s="212"/>
      <c r="T19" s="212"/>
      <c r="U19" s="212"/>
      <c r="V19" s="212"/>
      <c r="W19" s="212"/>
      <c r="X19" s="212"/>
    </row>
    <row r="20" spans="1:24" ht="13.8" outlineLevel="1">
      <c r="A20" s="131"/>
      <c r="B20" s="20"/>
      <c r="D20" s="22"/>
      <c r="E20" s="30"/>
      <c r="F20" s="22" t="s">
        <v>1219</v>
      </c>
      <c r="G20" s="30" t="s">
        <v>1220</v>
      </c>
      <c r="H20" s="208">
        <f t="shared" si="41"/>
        <v>0</v>
      </c>
      <c r="I20" s="209">
        <f t="shared" si="42"/>
        <v>0</v>
      </c>
      <c r="J20" s="212"/>
      <c r="K20" s="211">
        <f t="shared" si="43"/>
        <v>0</v>
      </c>
      <c r="L20" s="212"/>
      <c r="M20" s="212"/>
      <c r="N20" s="212"/>
      <c r="O20" s="212"/>
      <c r="P20" s="212"/>
      <c r="Q20" s="212"/>
      <c r="R20" s="210">
        <f t="shared" si="44"/>
        <v>0</v>
      </c>
      <c r="S20" s="212"/>
      <c r="T20" s="212"/>
      <c r="U20" s="212"/>
      <c r="V20" s="212"/>
      <c r="W20" s="212"/>
      <c r="X20" s="212"/>
    </row>
    <row r="21" spans="1:24" ht="13.8" outlineLevel="1">
      <c r="A21" s="131"/>
      <c r="B21" s="18"/>
      <c r="C21" s="58"/>
      <c r="D21" s="22" t="s">
        <v>359</v>
      </c>
      <c r="E21" s="30" t="s">
        <v>39</v>
      </c>
      <c r="F21" s="22"/>
      <c r="G21" s="30"/>
      <c r="H21" s="208">
        <f t="shared" si="3"/>
        <v>0</v>
      </c>
      <c r="I21" s="209">
        <f t="shared" si="4"/>
        <v>0</v>
      </c>
      <c r="J21" s="212"/>
      <c r="K21" s="211">
        <f t="shared" si="6"/>
        <v>0</v>
      </c>
      <c r="L21" s="212"/>
      <c r="M21" s="212"/>
      <c r="N21" s="212"/>
      <c r="O21" s="212"/>
      <c r="P21" s="212"/>
      <c r="Q21" s="212"/>
      <c r="R21" s="210">
        <f t="shared" si="8"/>
        <v>0</v>
      </c>
      <c r="S21" s="212"/>
      <c r="T21" s="212"/>
      <c r="U21" s="212"/>
      <c r="V21" s="212"/>
      <c r="W21" s="212"/>
      <c r="X21" s="212"/>
    </row>
    <row r="22" spans="1:24" ht="13.8" outlineLevel="1">
      <c r="A22" s="131"/>
      <c r="B22" s="18"/>
      <c r="C22" s="58"/>
      <c r="D22" s="22" t="s">
        <v>360</v>
      </c>
      <c r="E22" s="30" t="s">
        <v>351</v>
      </c>
      <c r="F22" s="22"/>
      <c r="G22" s="30"/>
      <c r="H22" s="208">
        <f t="shared" si="3"/>
        <v>0</v>
      </c>
      <c r="I22" s="209">
        <f t="shared" si="4"/>
        <v>0</v>
      </c>
      <c r="J22" s="212"/>
      <c r="K22" s="211">
        <f t="shared" si="6"/>
        <v>0</v>
      </c>
      <c r="L22" s="212"/>
      <c r="M22" s="212"/>
      <c r="N22" s="212"/>
      <c r="O22" s="212"/>
      <c r="P22" s="212"/>
      <c r="Q22" s="212"/>
      <c r="R22" s="210">
        <f t="shared" si="8"/>
        <v>0</v>
      </c>
      <c r="S22" s="212"/>
      <c r="T22" s="212"/>
      <c r="U22" s="212"/>
      <c r="V22" s="212"/>
      <c r="W22" s="212"/>
      <c r="X22" s="212"/>
    </row>
    <row r="23" spans="1:24" s="130" customFormat="1" ht="13.8">
      <c r="A23" s="127"/>
      <c r="B23" s="18" t="s">
        <v>361</v>
      </c>
      <c r="C23" s="12" t="s">
        <v>33</v>
      </c>
      <c r="D23" s="14"/>
      <c r="E23" s="134"/>
      <c r="F23" s="14"/>
      <c r="G23" s="134"/>
      <c r="H23" s="208">
        <f t="shared" si="3"/>
        <v>0</v>
      </c>
      <c r="I23" s="209">
        <f t="shared" si="4"/>
        <v>0</v>
      </c>
      <c r="J23" s="214">
        <f>SUM(J24)</f>
        <v>0</v>
      </c>
      <c r="K23" s="211">
        <f t="shared" si="6"/>
        <v>0</v>
      </c>
      <c r="L23" s="214">
        <f t="shared" ref="L23:Q23" si="49">SUM(L24)</f>
        <v>0</v>
      </c>
      <c r="M23" s="214">
        <f t="shared" si="49"/>
        <v>0</v>
      </c>
      <c r="N23" s="214">
        <f t="shared" si="49"/>
        <v>0</v>
      </c>
      <c r="O23" s="214">
        <f t="shared" si="49"/>
        <v>0</v>
      </c>
      <c r="P23" s="214">
        <f t="shared" si="49"/>
        <v>0</v>
      </c>
      <c r="Q23" s="214">
        <f t="shared" si="49"/>
        <v>0</v>
      </c>
      <c r="R23" s="210">
        <f t="shared" si="8"/>
        <v>0</v>
      </c>
      <c r="S23" s="214">
        <f t="shared" ref="S23" si="50">SUM(S24)</f>
        <v>0</v>
      </c>
      <c r="T23" s="214">
        <f t="shared" ref="T23" si="51">SUM(T24)</f>
        <v>0</v>
      </c>
      <c r="U23" s="214">
        <f t="shared" ref="U23" si="52">SUM(U24)</f>
        <v>0</v>
      </c>
      <c r="V23" s="214">
        <f t="shared" ref="V23" si="53">SUM(V24)</f>
        <v>0</v>
      </c>
      <c r="W23" s="214">
        <f t="shared" ref="W23" si="54">SUM(W24)</f>
        <v>0</v>
      </c>
      <c r="X23" s="214">
        <f t="shared" ref="X23" si="55">SUM(X24)</f>
        <v>0</v>
      </c>
    </row>
    <row r="24" spans="1:24" ht="13.8" outlineLevel="1">
      <c r="A24" s="131"/>
      <c r="B24" s="22"/>
      <c r="C24" s="30"/>
      <c r="D24" s="22" t="s">
        <v>362</v>
      </c>
      <c r="E24" s="30" t="s">
        <v>33</v>
      </c>
      <c r="F24" s="22"/>
      <c r="G24" s="30"/>
      <c r="H24" s="208">
        <f t="shared" si="3"/>
        <v>0</v>
      </c>
      <c r="I24" s="209">
        <f t="shared" si="4"/>
        <v>0</v>
      </c>
      <c r="J24" s="212"/>
      <c r="K24" s="211">
        <f t="shared" si="6"/>
        <v>0</v>
      </c>
      <c r="L24" s="212"/>
      <c r="M24" s="212"/>
      <c r="N24" s="212"/>
      <c r="O24" s="212"/>
      <c r="P24" s="212"/>
      <c r="Q24" s="212"/>
      <c r="R24" s="210">
        <f t="shared" si="8"/>
        <v>0</v>
      </c>
      <c r="S24" s="212"/>
      <c r="T24" s="212"/>
      <c r="U24" s="212"/>
      <c r="V24" s="212"/>
      <c r="W24" s="212"/>
      <c r="X24" s="212"/>
    </row>
    <row r="25" spans="1:24" s="130" customFormat="1" ht="13.8">
      <c r="A25" s="127"/>
      <c r="B25" s="18" t="s">
        <v>363</v>
      </c>
      <c r="C25" s="12" t="s">
        <v>34</v>
      </c>
      <c r="D25" s="14"/>
      <c r="E25" s="134"/>
      <c r="F25" s="14"/>
      <c r="G25" s="134"/>
      <c r="H25" s="208">
        <f t="shared" si="3"/>
        <v>0</v>
      </c>
      <c r="I25" s="209">
        <f t="shared" si="4"/>
        <v>0</v>
      </c>
      <c r="J25" s="214">
        <f>SUM(J26,J29,J35,J40,J43)</f>
        <v>0</v>
      </c>
      <c r="K25" s="211">
        <f t="shared" si="6"/>
        <v>0</v>
      </c>
      <c r="L25" s="214">
        <f t="shared" ref="L25:Q25" si="56">SUM(L26,L29,L35,L40,L43)</f>
        <v>0</v>
      </c>
      <c r="M25" s="214">
        <f t="shared" si="56"/>
        <v>0</v>
      </c>
      <c r="N25" s="214">
        <f t="shared" si="56"/>
        <v>0</v>
      </c>
      <c r="O25" s="214">
        <f t="shared" si="56"/>
        <v>0</v>
      </c>
      <c r="P25" s="214">
        <f t="shared" si="56"/>
        <v>0</v>
      </c>
      <c r="Q25" s="214">
        <f t="shared" si="56"/>
        <v>0</v>
      </c>
      <c r="R25" s="210">
        <f t="shared" si="8"/>
        <v>0</v>
      </c>
      <c r="S25" s="214">
        <f t="shared" ref="S25" si="57">SUM(S26,S29,S35,S40,S43)</f>
        <v>0</v>
      </c>
      <c r="T25" s="214">
        <f t="shared" ref="T25" si="58">SUM(T26,T29,T35,T40,T43)</f>
        <v>0</v>
      </c>
      <c r="U25" s="214">
        <f t="shared" ref="U25" si="59">SUM(U26,U29,U35,U40,U43)</f>
        <v>0</v>
      </c>
      <c r="V25" s="214">
        <f t="shared" ref="V25" si="60">SUM(V26,V29,V35,V40,V43)</f>
        <v>0</v>
      </c>
      <c r="W25" s="214">
        <f t="shared" ref="W25" si="61">SUM(W26,W29,W35,W40,W43)</f>
        <v>0</v>
      </c>
      <c r="X25" s="214">
        <f t="shared" ref="X25" si="62">SUM(X26,X29,X35,X40,X43)</f>
        <v>0</v>
      </c>
    </row>
    <row r="26" spans="1:24" ht="13.8" outlineLevel="1" collapsed="1">
      <c r="A26" s="131"/>
      <c r="B26" s="19"/>
      <c r="C26" s="63"/>
      <c r="D26" s="22" t="s">
        <v>364</v>
      </c>
      <c r="E26" s="30" t="s">
        <v>58</v>
      </c>
      <c r="F26" s="22"/>
      <c r="G26" s="30"/>
      <c r="H26" s="208">
        <f t="shared" si="3"/>
        <v>0</v>
      </c>
      <c r="I26" s="209">
        <f t="shared" si="4"/>
        <v>0</v>
      </c>
      <c r="J26" s="215">
        <f>SUM(J27:J28)</f>
        <v>0</v>
      </c>
      <c r="K26" s="211">
        <f t="shared" si="6"/>
        <v>0</v>
      </c>
      <c r="L26" s="215">
        <f t="shared" ref="L26:Q26" si="63">SUM(L27:L28)</f>
        <v>0</v>
      </c>
      <c r="M26" s="215">
        <f t="shared" si="63"/>
        <v>0</v>
      </c>
      <c r="N26" s="215">
        <f t="shared" si="63"/>
        <v>0</v>
      </c>
      <c r="O26" s="215">
        <f t="shared" si="63"/>
        <v>0</v>
      </c>
      <c r="P26" s="215">
        <f t="shared" si="63"/>
        <v>0</v>
      </c>
      <c r="Q26" s="215">
        <f t="shared" si="63"/>
        <v>0</v>
      </c>
      <c r="R26" s="210">
        <f t="shared" si="8"/>
        <v>0</v>
      </c>
      <c r="S26" s="215">
        <f t="shared" ref="S26" si="64">SUM(S27:S28)</f>
        <v>0</v>
      </c>
      <c r="T26" s="215">
        <f t="shared" ref="T26" si="65">SUM(T27:T28)</f>
        <v>0</v>
      </c>
      <c r="U26" s="215">
        <f t="shared" ref="U26" si="66">SUM(U27:U28)</f>
        <v>0</v>
      </c>
      <c r="V26" s="215">
        <f t="shared" ref="V26" si="67">SUM(V27:V28)</f>
        <v>0</v>
      </c>
      <c r="W26" s="215">
        <f t="shared" ref="W26" si="68">SUM(W27:W28)</f>
        <v>0</v>
      </c>
      <c r="X26" s="215">
        <f t="shared" ref="X26" si="69">SUM(X27:X28)</f>
        <v>0</v>
      </c>
    </row>
    <row r="27" spans="1:24" ht="13.8" hidden="1" outlineLevel="2">
      <c r="A27" s="131"/>
      <c r="B27" s="20"/>
      <c r="D27" s="19"/>
      <c r="E27" s="63"/>
      <c r="F27" s="22" t="s">
        <v>365</v>
      </c>
      <c r="G27" s="30" t="s">
        <v>59</v>
      </c>
      <c r="H27" s="208">
        <f t="shared" si="3"/>
        <v>0</v>
      </c>
      <c r="I27" s="209">
        <f t="shared" si="4"/>
        <v>0</v>
      </c>
      <c r="J27" s="212"/>
      <c r="K27" s="211">
        <f t="shared" si="6"/>
        <v>0</v>
      </c>
      <c r="L27" s="212"/>
      <c r="M27" s="212"/>
      <c r="N27" s="212"/>
      <c r="O27" s="212"/>
      <c r="P27" s="212"/>
      <c r="Q27" s="212"/>
      <c r="R27" s="210">
        <f t="shared" si="8"/>
        <v>0</v>
      </c>
      <c r="S27" s="212"/>
      <c r="T27" s="212"/>
      <c r="U27" s="212"/>
      <c r="V27" s="212"/>
      <c r="W27" s="212"/>
      <c r="X27" s="212"/>
    </row>
    <row r="28" spans="1:24" ht="13.8" hidden="1" outlineLevel="2">
      <c r="A28" s="131"/>
      <c r="B28" s="20"/>
      <c r="F28" s="22" t="s">
        <v>60</v>
      </c>
      <c r="G28" s="30" t="s">
        <v>61</v>
      </c>
      <c r="H28" s="208">
        <f t="shared" si="3"/>
        <v>0</v>
      </c>
      <c r="I28" s="209">
        <f t="shared" si="4"/>
        <v>0</v>
      </c>
      <c r="J28" s="212"/>
      <c r="K28" s="211">
        <f t="shared" si="6"/>
        <v>0</v>
      </c>
      <c r="L28" s="212"/>
      <c r="M28" s="212"/>
      <c r="N28" s="212"/>
      <c r="O28" s="212"/>
      <c r="P28" s="212"/>
      <c r="Q28" s="212"/>
      <c r="R28" s="210">
        <f t="shared" si="8"/>
        <v>0</v>
      </c>
      <c r="S28" s="212"/>
      <c r="T28" s="212"/>
      <c r="U28" s="212"/>
      <c r="V28" s="212"/>
      <c r="W28" s="212"/>
      <c r="X28" s="212"/>
    </row>
    <row r="29" spans="1:24" ht="13.8" outlineLevel="1">
      <c r="A29" s="131"/>
      <c r="B29" s="20"/>
      <c r="D29" s="22" t="s">
        <v>366</v>
      </c>
      <c r="E29" s="30" t="s">
        <v>367</v>
      </c>
      <c r="F29" s="22"/>
      <c r="G29" s="30"/>
      <c r="H29" s="208">
        <f t="shared" si="3"/>
        <v>0</v>
      </c>
      <c r="I29" s="209">
        <f t="shared" si="4"/>
        <v>0</v>
      </c>
      <c r="J29" s="215">
        <f>SUM(J30)</f>
        <v>0</v>
      </c>
      <c r="K29" s="211">
        <f t="shared" si="6"/>
        <v>0</v>
      </c>
      <c r="L29" s="215">
        <f t="shared" ref="L29:Q29" si="70">SUM(L30)</f>
        <v>0</v>
      </c>
      <c r="M29" s="215">
        <f t="shared" si="70"/>
        <v>0</v>
      </c>
      <c r="N29" s="215">
        <f t="shared" si="70"/>
        <v>0</v>
      </c>
      <c r="O29" s="215">
        <f t="shared" si="70"/>
        <v>0</v>
      </c>
      <c r="P29" s="215">
        <f t="shared" si="70"/>
        <v>0</v>
      </c>
      <c r="Q29" s="215">
        <f t="shared" si="70"/>
        <v>0</v>
      </c>
      <c r="R29" s="210">
        <f t="shared" si="8"/>
        <v>0</v>
      </c>
      <c r="S29" s="215">
        <f t="shared" ref="S29" si="71">SUM(S30)</f>
        <v>0</v>
      </c>
      <c r="T29" s="215">
        <f t="shared" ref="T29" si="72">SUM(T30)</f>
        <v>0</v>
      </c>
      <c r="U29" s="215">
        <f t="shared" ref="U29" si="73">SUM(U30)</f>
        <v>0</v>
      </c>
      <c r="V29" s="215">
        <f t="shared" ref="V29" si="74">SUM(V30)</f>
        <v>0</v>
      </c>
      <c r="W29" s="215">
        <f t="shared" ref="W29" si="75">SUM(W30)</f>
        <v>0</v>
      </c>
      <c r="X29" s="215">
        <f t="shared" ref="X29" si="76">SUM(X30)</f>
        <v>0</v>
      </c>
    </row>
    <row r="30" spans="1:24" ht="13.8" outlineLevel="2">
      <c r="A30" s="131"/>
      <c r="B30" s="20"/>
      <c r="D30" s="19"/>
      <c r="E30" s="63"/>
      <c r="F30" s="22" t="s">
        <v>368</v>
      </c>
      <c r="G30" s="30" t="s">
        <v>369</v>
      </c>
      <c r="H30" s="208">
        <f t="shared" si="3"/>
        <v>0</v>
      </c>
      <c r="I30" s="209">
        <f t="shared" si="4"/>
        <v>0</v>
      </c>
      <c r="J30" s="215">
        <f>SUM(J31:J34)</f>
        <v>0</v>
      </c>
      <c r="K30" s="211">
        <f t="shared" si="6"/>
        <v>0</v>
      </c>
      <c r="L30" s="215">
        <f t="shared" ref="L30:Q30" si="77">SUM(L31:L34)</f>
        <v>0</v>
      </c>
      <c r="M30" s="215">
        <f t="shared" si="77"/>
        <v>0</v>
      </c>
      <c r="N30" s="215">
        <f t="shared" si="77"/>
        <v>0</v>
      </c>
      <c r="O30" s="215">
        <f t="shared" si="77"/>
        <v>0</v>
      </c>
      <c r="P30" s="215">
        <f t="shared" si="77"/>
        <v>0</v>
      </c>
      <c r="Q30" s="215">
        <f t="shared" si="77"/>
        <v>0</v>
      </c>
      <c r="R30" s="210">
        <f t="shared" si="8"/>
        <v>0</v>
      </c>
      <c r="S30" s="215">
        <f t="shared" ref="S30" si="78">SUM(S31:S34)</f>
        <v>0</v>
      </c>
      <c r="T30" s="215">
        <f t="shared" ref="T30" si="79">SUM(T31:T34)</f>
        <v>0</v>
      </c>
      <c r="U30" s="215">
        <f t="shared" ref="U30" si="80">SUM(U31:U34)</f>
        <v>0</v>
      </c>
      <c r="V30" s="215">
        <f t="shared" ref="V30" si="81">SUM(V31:V34)</f>
        <v>0</v>
      </c>
      <c r="W30" s="215">
        <f t="shared" ref="W30" si="82">SUM(W31:W34)</f>
        <v>0</v>
      </c>
      <c r="X30" s="215">
        <f t="shared" ref="X30" si="83">SUM(X31:X34)</f>
        <v>0</v>
      </c>
    </row>
    <row r="31" spans="1:24" ht="13.8" outlineLevel="2">
      <c r="A31" s="131"/>
      <c r="B31" s="20"/>
      <c r="D31" s="19"/>
      <c r="E31" s="63"/>
      <c r="F31" s="136" t="s">
        <v>682</v>
      </c>
      <c r="G31" s="27" t="s">
        <v>686</v>
      </c>
      <c r="H31" s="208">
        <f t="shared" si="3"/>
        <v>0</v>
      </c>
      <c r="I31" s="209">
        <f t="shared" si="4"/>
        <v>0</v>
      </c>
      <c r="J31" s="212"/>
      <c r="K31" s="211">
        <f t="shared" si="6"/>
        <v>0</v>
      </c>
      <c r="L31" s="212"/>
      <c r="M31" s="212"/>
      <c r="N31" s="212"/>
      <c r="O31" s="212"/>
      <c r="P31" s="212"/>
      <c r="Q31" s="212"/>
      <c r="R31" s="210">
        <f t="shared" si="8"/>
        <v>0</v>
      </c>
      <c r="S31" s="212"/>
      <c r="T31" s="212"/>
      <c r="U31" s="212"/>
      <c r="V31" s="212"/>
      <c r="W31" s="212"/>
      <c r="X31" s="212"/>
    </row>
    <row r="32" spans="1:24" ht="13.8" outlineLevel="2">
      <c r="A32" s="131"/>
      <c r="B32" s="20"/>
      <c r="D32" s="19"/>
      <c r="E32" s="63"/>
      <c r="F32" s="136" t="s">
        <v>683</v>
      </c>
      <c r="G32" s="27" t="s">
        <v>687</v>
      </c>
      <c r="H32" s="208">
        <f t="shared" si="3"/>
        <v>0</v>
      </c>
      <c r="I32" s="209">
        <f t="shared" si="4"/>
        <v>0</v>
      </c>
      <c r="J32" s="212"/>
      <c r="K32" s="211">
        <f t="shared" si="6"/>
        <v>0</v>
      </c>
      <c r="L32" s="212"/>
      <c r="M32" s="212"/>
      <c r="N32" s="212"/>
      <c r="O32" s="212"/>
      <c r="P32" s="212"/>
      <c r="Q32" s="212"/>
      <c r="R32" s="210">
        <f t="shared" si="8"/>
        <v>0</v>
      </c>
      <c r="S32" s="212"/>
      <c r="T32" s="212"/>
      <c r="U32" s="212"/>
      <c r="V32" s="212"/>
      <c r="W32" s="212"/>
      <c r="X32" s="212"/>
    </row>
    <row r="33" spans="1:43" ht="13.8" outlineLevel="2">
      <c r="A33" s="131"/>
      <c r="B33" s="20"/>
      <c r="D33" s="19"/>
      <c r="E33" s="63"/>
      <c r="F33" s="136" t="s">
        <v>684</v>
      </c>
      <c r="G33" s="27" t="s">
        <v>688</v>
      </c>
      <c r="H33" s="208">
        <f t="shared" si="3"/>
        <v>0</v>
      </c>
      <c r="I33" s="209">
        <f t="shared" si="4"/>
        <v>0</v>
      </c>
      <c r="J33" s="212"/>
      <c r="K33" s="211">
        <f t="shared" si="6"/>
        <v>0</v>
      </c>
      <c r="L33" s="212"/>
      <c r="M33" s="212"/>
      <c r="N33" s="212"/>
      <c r="O33" s="212"/>
      <c r="P33" s="212"/>
      <c r="Q33" s="212"/>
      <c r="R33" s="210">
        <f t="shared" si="8"/>
        <v>0</v>
      </c>
      <c r="S33" s="212"/>
      <c r="T33" s="212"/>
      <c r="U33" s="212"/>
      <c r="V33" s="212"/>
      <c r="W33" s="212"/>
      <c r="X33" s="212"/>
    </row>
    <row r="34" spans="1:43" ht="13.8" outlineLevel="2">
      <c r="A34" s="131"/>
      <c r="B34" s="20"/>
      <c r="D34" s="19"/>
      <c r="E34" s="63"/>
      <c r="F34" s="136" t="s">
        <v>685</v>
      </c>
      <c r="G34" s="27" t="s">
        <v>689</v>
      </c>
      <c r="H34" s="208">
        <f t="shared" si="3"/>
        <v>0</v>
      </c>
      <c r="I34" s="209">
        <f t="shared" si="4"/>
        <v>0</v>
      </c>
      <c r="J34" s="212"/>
      <c r="K34" s="211">
        <f t="shared" si="6"/>
        <v>0</v>
      </c>
      <c r="L34" s="212"/>
      <c r="M34" s="212"/>
      <c r="N34" s="212"/>
      <c r="O34" s="212"/>
      <c r="P34" s="212"/>
      <c r="Q34" s="212"/>
      <c r="R34" s="210">
        <f t="shared" si="8"/>
        <v>0</v>
      </c>
      <c r="S34" s="212"/>
      <c r="T34" s="212"/>
      <c r="U34" s="212"/>
      <c r="V34" s="212"/>
      <c r="W34" s="212"/>
      <c r="X34" s="212"/>
    </row>
    <row r="35" spans="1:43" ht="13.8" outlineLevel="1">
      <c r="A35" s="131"/>
      <c r="B35" s="20"/>
      <c r="D35" s="22" t="s">
        <v>370</v>
      </c>
      <c r="E35" s="27" t="s">
        <v>371</v>
      </c>
      <c r="F35" s="22"/>
      <c r="G35" s="30"/>
      <c r="H35" s="208">
        <f t="shared" si="3"/>
        <v>0</v>
      </c>
      <c r="I35" s="209">
        <f t="shared" si="4"/>
        <v>0</v>
      </c>
      <c r="J35" s="215">
        <f>SUM(J36:J37)</f>
        <v>0</v>
      </c>
      <c r="K35" s="211">
        <f t="shared" si="6"/>
        <v>0</v>
      </c>
      <c r="L35" s="215">
        <f t="shared" ref="L35:Q35" si="84">SUM(L36:L37)</f>
        <v>0</v>
      </c>
      <c r="M35" s="215">
        <f t="shared" si="84"/>
        <v>0</v>
      </c>
      <c r="N35" s="215">
        <f t="shared" si="84"/>
        <v>0</v>
      </c>
      <c r="O35" s="215">
        <f t="shared" si="84"/>
        <v>0</v>
      </c>
      <c r="P35" s="215">
        <f t="shared" si="84"/>
        <v>0</v>
      </c>
      <c r="Q35" s="215">
        <f t="shared" si="84"/>
        <v>0</v>
      </c>
      <c r="R35" s="210">
        <f t="shared" si="8"/>
        <v>0</v>
      </c>
      <c r="S35" s="215">
        <f t="shared" ref="S35" si="85">SUM(S36:S37)</f>
        <v>0</v>
      </c>
      <c r="T35" s="215">
        <f t="shared" ref="T35" si="86">SUM(T36:T37)</f>
        <v>0</v>
      </c>
      <c r="U35" s="215">
        <f t="shared" ref="U35" si="87">SUM(U36:U37)</f>
        <v>0</v>
      </c>
      <c r="V35" s="215">
        <f t="shared" ref="V35" si="88">SUM(V36:V37)</f>
        <v>0</v>
      </c>
      <c r="W35" s="215">
        <f t="shared" ref="W35" si="89">SUM(W36:W37)</f>
        <v>0</v>
      </c>
      <c r="X35" s="215">
        <f t="shared" ref="X35" si="90">SUM(X36:X37)</f>
        <v>0</v>
      </c>
    </row>
    <row r="36" spans="1:43" ht="13.8" outlineLevel="2">
      <c r="A36" s="131"/>
      <c r="B36" s="18"/>
      <c r="C36" s="58"/>
      <c r="D36" s="19"/>
      <c r="E36" s="63"/>
      <c r="F36" s="22" t="s">
        <v>372</v>
      </c>
      <c r="G36" s="30" t="s">
        <v>373</v>
      </c>
      <c r="H36" s="208">
        <f t="shared" si="3"/>
        <v>0</v>
      </c>
      <c r="I36" s="209">
        <f t="shared" si="4"/>
        <v>0</v>
      </c>
      <c r="J36" s="212"/>
      <c r="K36" s="211">
        <f t="shared" si="6"/>
        <v>0</v>
      </c>
      <c r="L36" s="212"/>
      <c r="M36" s="212"/>
      <c r="N36" s="212"/>
      <c r="O36" s="212"/>
      <c r="P36" s="212"/>
      <c r="Q36" s="212"/>
      <c r="R36" s="210">
        <f t="shared" si="8"/>
        <v>0</v>
      </c>
      <c r="S36" s="212"/>
      <c r="T36" s="212"/>
      <c r="U36" s="212"/>
      <c r="V36" s="212"/>
      <c r="W36" s="212"/>
      <c r="X36" s="212"/>
    </row>
    <row r="37" spans="1:43" ht="13.8" outlineLevel="2">
      <c r="A37" s="131"/>
      <c r="B37" s="18"/>
      <c r="C37" s="58"/>
      <c r="D37" s="22"/>
      <c r="E37" s="63"/>
      <c r="F37" s="22" t="s">
        <v>375</v>
      </c>
      <c r="G37" s="30" t="s">
        <v>374</v>
      </c>
      <c r="H37" s="208">
        <f t="shared" si="3"/>
        <v>0</v>
      </c>
      <c r="I37" s="209">
        <f t="shared" si="4"/>
        <v>0</v>
      </c>
      <c r="J37" s="215">
        <f>SUM(J38:J39)</f>
        <v>0</v>
      </c>
      <c r="K37" s="211">
        <f t="shared" si="6"/>
        <v>0</v>
      </c>
      <c r="L37" s="215">
        <f t="shared" ref="L37:Q37" si="91">SUM(L38:L39)</f>
        <v>0</v>
      </c>
      <c r="M37" s="215">
        <f t="shared" si="91"/>
        <v>0</v>
      </c>
      <c r="N37" s="215">
        <f t="shared" si="91"/>
        <v>0</v>
      </c>
      <c r="O37" s="215">
        <f t="shared" si="91"/>
        <v>0</v>
      </c>
      <c r="P37" s="215">
        <f t="shared" si="91"/>
        <v>0</v>
      </c>
      <c r="Q37" s="215">
        <f t="shared" si="91"/>
        <v>0</v>
      </c>
      <c r="R37" s="210">
        <f t="shared" si="8"/>
        <v>0</v>
      </c>
      <c r="S37" s="215">
        <f t="shared" ref="S37:X37" si="92">SUM(S38:S39)</f>
        <v>0</v>
      </c>
      <c r="T37" s="215">
        <f t="shared" si="92"/>
        <v>0</v>
      </c>
      <c r="U37" s="215">
        <f t="shared" si="92"/>
        <v>0</v>
      </c>
      <c r="V37" s="215">
        <f t="shared" si="92"/>
        <v>0</v>
      </c>
      <c r="W37" s="215">
        <f t="shared" si="92"/>
        <v>0</v>
      </c>
      <c r="X37" s="215">
        <f t="shared" si="92"/>
        <v>0</v>
      </c>
    </row>
    <row r="38" spans="1:43" s="398" customFormat="1" ht="13.8" outlineLevel="2">
      <c r="A38" s="399"/>
      <c r="B38" s="400"/>
      <c r="D38" s="401"/>
      <c r="E38" s="63"/>
      <c r="F38" s="136" t="s">
        <v>682</v>
      </c>
      <c r="G38" s="27" t="s">
        <v>876</v>
      </c>
      <c r="H38" s="208">
        <f t="shared" si="3"/>
        <v>0</v>
      </c>
      <c r="I38" s="209">
        <f t="shared" si="4"/>
        <v>0</v>
      </c>
      <c r="J38" s="212"/>
      <c r="K38" s="211">
        <f t="shared" si="6"/>
        <v>0</v>
      </c>
      <c r="L38" s="212"/>
      <c r="M38" s="212"/>
      <c r="N38" s="212"/>
      <c r="O38" s="212"/>
      <c r="P38" s="212"/>
      <c r="Q38" s="212"/>
      <c r="R38" s="210">
        <f t="shared" si="8"/>
        <v>0</v>
      </c>
      <c r="S38" s="212"/>
      <c r="T38" s="212"/>
      <c r="U38" s="212"/>
      <c r="V38" s="212"/>
      <c r="W38" s="212"/>
      <c r="X38" s="212"/>
      <c r="Y38" s="64"/>
      <c r="Z38" s="64"/>
      <c r="AA38" s="64"/>
      <c r="AB38" s="64"/>
      <c r="AC38" s="64"/>
      <c r="AD38" s="64"/>
      <c r="AE38" s="64"/>
      <c r="AF38" s="64"/>
      <c r="AG38" s="64"/>
      <c r="AH38" s="64"/>
      <c r="AI38" s="64"/>
      <c r="AJ38" s="64"/>
      <c r="AK38" s="64"/>
      <c r="AL38" s="64"/>
      <c r="AM38" s="64"/>
      <c r="AN38" s="64"/>
      <c r="AO38" s="64"/>
      <c r="AP38" s="64"/>
      <c r="AQ38" s="64"/>
    </row>
    <row r="39" spans="1:43" s="398" customFormat="1" ht="13.8" outlineLevel="2">
      <c r="A39" s="399"/>
      <c r="B39" s="400"/>
      <c r="D39" s="401"/>
      <c r="E39" s="63"/>
      <c r="F39" s="136" t="s">
        <v>685</v>
      </c>
      <c r="G39" s="27" t="s">
        <v>689</v>
      </c>
      <c r="H39" s="208">
        <f t="shared" si="3"/>
        <v>0</v>
      </c>
      <c r="I39" s="209">
        <f t="shared" si="4"/>
        <v>0</v>
      </c>
      <c r="J39" s="212"/>
      <c r="K39" s="211">
        <f t="shared" si="6"/>
        <v>0</v>
      </c>
      <c r="L39" s="212"/>
      <c r="M39" s="212"/>
      <c r="N39" s="212"/>
      <c r="O39" s="212"/>
      <c r="P39" s="212"/>
      <c r="Q39" s="212"/>
      <c r="R39" s="210">
        <f t="shared" si="8"/>
        <v>0</v>
      </c>
      <c r="S39" s="212"/>
      <c r="T39" s="212"/>
      <c r="U39" s="212"/>
      <c r="V39" s="212"/>
      <c r="W39" s="212"/>
      <c r="X39" s="212"/>
      <c r="Y39" s="64"/>
      <c r="Z39" s="64"/>
      <c r="AA39" s="64"/>
      <c r="AB39" s="64"/>
      <c r="AC39" s="64"/>
      <c r="AD39" s="64"/>
      <c r="AE39" s="64"/>
      <c r="AF39" s="64"/>
      <c r="AG39" s="64"/>
      <c r="AH39" s="64"/>
      <c r="AI39" s="64"/>
      <c r="AJ39" s="64"/>
      <c r="AK39" s="64"/>
      <c r="AL39" s="64"/>
      <c r="AM39" s="64"/>
      <c r="AN39" s="64"/>
      <c r="AO39" s="64"/>
      <c r="AP39" s="64"/>
      <c r="AQ39" s="64"/>
    </row>
    <row r="40" spans="1:43" ht="13.8" outlineLevel="1">
      <c r="A40" s="131"/>
      <c r="B40" s="19"/>
      <c r="C40" s="63"/>
      <c r="D40" s="22" t="s">
        <v>376</v>
      </c>
      <c r="E40" s="27" t="s">
        <v>377</v>
      </c>
      <c r="F40" s="22"/>
      <c r="G40" s="30"/>
      <c r="H40" s="208">
        <f t="shared" si="3"/>
        <v>0</v>
      </c>
      <c r="I40" s="209">
        <f t="shared" si="4"/>
        <v>0</v>
      </c>
      <c r="J40" s="215">
        <f>SUM(J41:J42)</f>
        <v>0</v>
      </c>
      <c r="K40" s="211">
        <f t="shared" si="6"/>
        <v>0</v>
      </c>
      <c r="L40" s="215">
        <f t="shared" ref="L40:Q40" si="93">SUM(L41:L42)</f>
        <v>0</v>
      </c>
      <c r="M40" s="215">
        <f t="shared" si="93"/>
        <v>0</v>
      </c>
      <c r="N40" s="215">
        <f t="shared" si="93"/>
        <v>0</v>
      </c>
      <c r="O40" s="215">
        <f t="shared" si="93"/>
        <v>0</v>
      </c>
      <c r="P40" s="215">
        <f t="shared" si="93"/>
        <v>0</v>
      </c>
      <c r="Q40" s="215">
        <f t="shared" si="93"/>
        <v>0</v>
      </c>
      <c r="R40" s="210">
        <f t="shared" si="8"/>
        <v>0</v>
      </c>
      <c r="S40" s="215">
        <f t="shared" ref="S40" si="94">SUM(S41:S42)</f>
        <v>0</v>
      </c>
      <c r="T40" s="215">
        <f t="shared" ref="T40" si="95">SUM(T41:T42)</f>
        <v>0</v>
      </c>
      <c r="U40" s="215">
        <f t="shared" ref="U40" si="96">SUM(U41:U42)</f>
        <v>0</v>
      </c>
      <c r="V40" s="215">
        <f t="shared" ref="V40" si="97">SUM(V41:V42)</f>
        <v>0</v>
      </c>
      <c r="W40" s="215">
        <f t="shared" ref="W40" si="98">SUM(W41:W42)</f>
        <v>0</v>
      </c>
      <c r="X40" s="215">
        <f t="shared" ref="X40" si="99">SUM(X41:X42)</f>
        <v>0</v>
      </c>
    </row>
    <row r="41" spans="1:43" ht="13.8" outlineLevel="2">
      <c r="A41" s="131"/>
      <c r="B41" s="20"/>
      <c r="F41" s="22" t="s">
        <v>378</v>
      </c>
      <c r="G41" s="30" t="s">
        <v>379</v>
      </c>
      <c r="H41" s="208">
        <f t="shared" si="3"/>
        <v>0</v>
      </c>
      <c r="I41" s="209">
        <f t="shared" si="4"/>
        <v>0</v>
      </c>
      <c r="J41" s="212"/>
      <c r="K41" s="211">
        <f t="shared" si="6"/>
        <v>0</v>
      </c>
      <c r="L41" s="212"/>
      <c r="M41" s="212"/>
      <c r="N41" s="212"/>
      <c r="O41" s="212"/>
      <c r="P41" s="212"/>
      <c r="Q41" s="212"/>
      <c r="R41" s="210">
        <f t="shared" si="8"/>
        <v>0</v>
      </c>
      <c r="S41" s="212"/>
      <c r="T41" s="212"/>
      <c r="U41" s="212"/>
      <c r="V41" s="212"/>
      <c r="W41" s="212"/>
      <c r="X41" s="212"/>
    </row>
    <row r="42" spans="1:43" ht="13.8" outlineLevel="2">
      <c r="A42" s="131"/>
      <c r="B42" s="20"/>
      <c r="D42" s="19"/>
      <c r="E42" s="63"/>
      <c r="F42" s="22" t="s">
        <v>380</v>
      </c>
      <c r="G42" s="58" t="s">
        <v>35</v>
      </c>
      <c r="H42" s="208">
        <f t="shared" si="3"/>
        <v>0</v>
      </c>
      <c r="I42" s="209">
        <f t="shared" si="4"/>
        <v>0</v>
      </c>
      <c r="J42" s="212"/>
      <c r="K42" s="211">
        <f t="shared" si="6"/>
        <v>0</v>
      </c>
      <c r="L42" s="212"/>
      <c r="M42" s="212"/>
      <c r="N42" s="212"/>
      <c r="O42" s="212"/>
      <c r="P42" s="212"/>
      <c r="Q42" s="212"/>
      <c r="R42" s="210">
        <f t="shared" si="8"/>
        <v>0</v>
      </c>
      <c r="S42" s="212"/>
      <c r="T42" s="212"/>
      <c r="U42" s="212"/>
      <c r="V42" s="212"/>
      <c r="W42" s="212"/>
      <c r="X42" s="212"/>
    </row>
    <row r="43" spans="1:43" ht="13.8" outlineLevel="1">
      <c r="A43" s="131"/>
      <c r="B43" s="20"/>
      <c r="D43" s="18" t="s">
        <v>381</v>
      </c>
      <c r="E43" s="58" t="s">
        <v>36</v>
      </c>
      <c r="F43" s="22"/>
      <c r="G43" s="30"/>
      <c r="H43" s="208">
        <f t="shared" si="3"/>
        <v>0</v>
      </c>
      <c r="I43" s="209">
        <f t="shared" si="4"/>
        <v>0</v>
      </c>
      <c r="J43" s="214">
        <f>SUM(J44)</f>
        <v>0</v>
      </c>
      <c r="K43" s="211">
        <f t="shared" si="6"/>
        <v>0</v>
      </c>
      <c r="L43" s="214">
        <f t="shared" ref="L43:Q43" si="100">SUM(L44)</f>
        <v>0</v>
      </c>
      <c r="M43" s="214">
        <f t="shared" si="100"/>
        <v>0</v>
      </c>
      <c r="N43" s="214">
        <f t="shared" si="100"/>
        <v>0</v>
      </c>
      <c r="O43" s="214">
        <f t="shared" si="100"/>
        <v>0</v>
      </c>
      <c r="P43" s="214">
        <f t="shared" si="100"/>
        <v>0</v>
      </c>
      <c r="Q43" s="214">
        <f t="shared" si="100"/>
        <v>0</v>
      </c>
      <c r="R43" s="210">
        <f t="shared" si="8"/>
        <v>0</v>
      </c>
      <c r="S43" s="214">
        <f t="shared" ref="S43" si="101">SUM(S44)</f>
        <v>0</v>
      </c>
      <c r="T43" s="214">
        <f t="shared" ref="T43" si="102">SUM(T44)</f>
        <v>0</v>
      </c>
      <c r="U43" s="214">
        <f t="shared" ref="U43" si="103">SUM(U44)</f>
        <v>0</v>
      </c>
      <c r="V43" s="214">
        <f t="shared" ref="V43" si="104">SUM(V44)</f>
        <v>0</v>
      </c>
      <c r="W43" s="214">
        <f t="shared" ref="W43" si="105">SUM(W44)</f>
        <v>0</v>
      </c>
      <c r="X43" s="214">
        <f t="shared" ref="X43" si="106">SUM(X44)</f>
        <v>0</v>
      </c>
    </row>
    <row r="44" spans="1:43" ht="13.8" outlineLevel="2">
      <c r="A44" s="131"/>
      <c r="B44" s="18"/>
      <c r="C44" s="58"/>
      <c r="D44" s="19"/>
      <c r="E44" s="63"/>
      <c r="F44" s="22" t="s">
        <v>381</v>
      </c>
      <c r="G44" s="30" t="s">
        <v>36</v>
      </c>
      <c r="H44" s="208">
        <f t="shared" si="3"/>
        <v>0</v>
      </c>
      <c r="I44" s="209">
        <f t="shared" si="4"/>
        <v>0</v>
      </c>
      <c r="J44" s="212"/>
      <c r="K44" s="211">
        <f t="shared" si="6"/>
        <v>0</v>
      </c>
      <c r="L44" s="212"/>
      <c r="M44" s="212"/>
      <c r="N44" s="212"/>
      <c r="O44" s="212"/>
      <c r="P44" s="212"/>
      <c r="Q44" s="212"/>
      <c r="R44" s="210">
        <f t="shared" si="8"/>
        <v>0</v>
      </c>
      <c r="S44" s="212"/>
      <c r="T44" s="212"/>
      <c r="U44" s="212"/>
      <c r="V44" s="212"/>
      <c r="W44" s="212"/>
      <c r="X44" s="212"/>
    </row>
    <row r="45" spans="1:43" s="130" customFormat="1" ht="13.8" collapsed="1">
      <c r="A45" s="127"/>
      <c r="B45" s="18" t="s">
        <v>382</v>
      </c>
      <c r="C45" s="12" t="s">
        <v>0</v>
      </c>
      <c r="D45" s="11"/>
      <c r="E45" s="134"/>
      <c r="F45" s="14"/>
      <c r="G45" s="30"/>
      <c r="H45" s="208">
        <f t="shared" si="3"/>
        <v>0</v>
      </c>
      <c r="I45" s="209">
        <f t="shared" si="4"/>
        <v>0</v>
      </c>
      <c r="J45" s="168">
        <f>SUM(J46,J55,J62)</f>
        <v>0</v>
      </c>
      <c r="K45" s="211">
        <f t="shared" si="6"/>
        <v>0</v>
      </c>
      <c r="L45" s="168">
        <f t="shared" ref="L45:Q45" si="107">SUM(L46,L55,L62)</f>
        <v>0</v>
      </c>
      <c r="M45" s="168">
        <f t="shared" si="107"/>
        <v>0</v>
      </c>
      <c r="N45" s="168">
        <f t="shared" si="107"/>
        <v>0</v>
      </c>
      <c r="O45" s="168">
        <f t="shared" si="107"/>
        <v>0</v>
      </c>
      <c r="P45" s="168">
        <f t="shared" si="107"/>
        <v>0</v>
      </c>
      <c r="Q45" s="168">
        <f t="shared" si="107"/>
        <v>0</v>
      </c>
      <c r="R45" s="210">
        <f t="shared" si="8"/>
        <v>0</v>
      </c>
      <c r="S45" s="168">
        <f t="shared" ref="S45" si="108">SUM(S46,S55,S62)</f>
        <v>0</v>
      </c>
      <c r="T45" s="168">
        <f t="shared" ref="T45" si="109">SUM(T46,T55,T62)</f>
        <v>0</v>
      </c>
      <c r="U45" s="168">
        <f t="shared" ref="U45" si="110">SUM(U46,U55,U62)</f>
        <v>0</v>
      </c>
      <c r="V45" s="168">
        <f t="shared" ref="V45" si="111">SUM(V46,V55,V62)</f>
        <v>0</v>
      </c>
      <c r="W45" s="168">
        <f t="shared" ref="W45" si="112">SUM(W46,W55,W62)</f>
        <v>0</v>
      </c>
      <c r="X45" s="168">
        <f t="shared" ref="X45" si="113">SUM(X46,X55,X62)</f>
        <v>0</v>
      </c>
    </row>
    <row r="46" spans="1:43" ht="13.8" hidden="1" outlineLevel="1">
      <c r="A46" s="131"/>
      <c r="B46" s="20"/>
      <c r="D46" s="22" t="s">
        <v>383</v>
      </c>
      <c r="E46" s="30" t="s">
        <v>384</v>
      </c>
      <c r="F46" s="22"/>
      <c r="G46" s="30"/>
      <c r="H46" s="208">
        <f t="shared" si="3"/>
        <v>0</v>
      </c>
      <c r="I46" s="209">
        <f t="shared" si="4"/>
        <v>0</v>
      </c>
      <c r="J46" s="215">
        <f>SUM(J47)</f>
        <v>0</v>
      </c>
      <c r="K46" s="211">
        <f t="shared" si="6"/>
        <v>0</v>
      </c>
      <c r="L46" s="215">
        <f t="shared" ref="L46:Q46" si="114">SUM(L47)</f>
        <v>0</v>
      </c>
      <c r="M46" s="215">
        <f t="shared" si="114"/>
        <v>0</v>
      </c>
      <c r="N46" s="215">
        <f t="shared" si="114"/>
        <v>0</v>
      </c>
      <c r="O46" s="215">
        <f t="shared" si="114"/>
        <v>0</v>
      </c>
      <c r="P46" s="215">
        <f t="shared" si="114"/>
        <v>0</v>
      </c>
      <c r="Q46" s="215">
        <f t="shared" si="114"/>
        <v>0</v>
      </c>
      <c r="R46" s="210">
        <f t="shared" si="8"/>
        <v>0</v>
      </c>
      <c r="S46" s="215">
        <f t="shared" ref="S46" si="115">SUM(S47)</f>
        <v>0</v>
      </c>
      <c r="T46" s="215">
        <f t="shared" ref="T46" si="116">SUM(T47)</f>
        <v>0</v>
      </c>
      <c r="U46" s="215">
        <f t="shared" ref="U46" si="117">SUM(U47)</f>
        <v>0</v>
      </c>
      <c r="V46" s="215">
        <f t="shared" ref="V46" si="118">SUM(V47)</f>
        <v>0</v>
      </c>
      <c r="W46" s="215">
        <f t="shared" ref="W46" si="119">SUM(W47)</f>
        <v>0</v>
      </c>
      <c r="X46" s="215">
        <f t="shared" ref="X46" si="120">SUM(X47)</f>
        <v>0</v>
      </c>
    </row>
    <row r="47" spans="1:43" ht="13.8" hidden="1" outlineLevel="2">
      <c r="A47" s="131"/>
      <c r="B47" s="20"/>
      <c r="D47" s="19"/>
      <c r="E47" s="63"/>
      <c r="F47" s="22" t="s">
        <v>385</v>
      </c>
      <c r="G47" s="30" t="s">
        <v>386</v>
      </c>
      <c r="H47" s="208">
        <f t="shared" si="3"/>
        <v>0</v>
      </c>
      <c r="I47" s="209">
        <f t="shared" si="4"/>
        <v>0</v>
      </c>
      <c r="J47" s="215">
        <f>SUM(J48:J54)</f>
        <v>0</v>
      </c>
      <c r="K47" s="211">
        <f t="shared" si="6"/>
        <v>0</v>
      </c>
      <c r="L47" s="215">
        <f t="shared" ref="L47:Q47" si="121">SUM(L48:L54)</f>
        <v>0</v>
      </c>
      <c r="M47" s="215">
        <f t="shared" si="121"/>
        <v>0</v>
      </c>
      <c r="N47" s="215">
        <f t="shared" si="121"/>
        <v>0</v>
      </c>
      <c r="O47" s="215">
        <f t="shared" si="121"/>
        <v>0</v>
      </c>
      <c r="P47" s="215">
        <f t="shared" si="121"/>
        <v>0</v>
      </c>
      <c r="Q47" s="215">
        <f t="shared" si="121"/>
        <v>0</v>
      </c>
      <c r="R47" s="210">
        <f t="shared" si="8"/>
        <v>0</v>
      </c>
      <c r="S47" s="215">
        <f t="shared" ref="S47" si="122">SUM(S48:S54)</f>
        <v>0</v>
      </c>
      <c r="T47" s="215">
        <f t="shared" ref="T47" si="123">SUM(T48:T54)</f>
        <v>0</v>
      </c>
      <c r="U47" s="215">
        <f t="shared" ref="U47" si="124">SUM(U48:U54)</f>
        <v>0</v>
      </c>
      <c r="V47" s="215">
        <f t="shared" ref="V47" si="125">SUM(V48:V54)</f>
        <v>0</v>
      </c>
      <c r="W47" s="215">
        <f t="shared" ref="W47" si="126">SUM(W48:W54)</f>
        <v>0</v>
      </c>
      <c r="X47" s="215">
        <f t="shared" ref="X47" si="127">SUM(X48:X54)</f>
        <v>0</v>
      </c>
    </row>
    <row r="48" spans="1:43" ht="13.8" hidden="1" outlineLevel="3">
      <c r="A48" s="131"/>
      <c r="B48" s="20"/>
      <c r="D48" s="19"/>
      <c r="E48" s="63"/>
      <c r="F48" s="136" t="s">
        <v>682</v>
      </c>
      <c r="G48" s="27" t="s">
        <v>692</v>
      </c>
      <c r="H48" s="208">
        <f t="shared" si="3"/>
        <v>0</v>
      </c>
      <c r="I48" s="209">
        <f t="shared" si="4"/>
        <v>0</v>
      </c>
      <c r="J48" s="212"/>
      <c r="K48" s="211">
        <f t="shared" si="6"/>
        <v>0</v>
      </c>
      <c r="L48" s="212"/>
      <c r="M48" s="212"/>
      <c r="N48" s="212"/>
      <c r="O48" s="212"/>
      <c r="P48" s="212"/>
      <c r="Q48" s="212"/>
      <c r="R48" s="210">
        <f t="shared" si="8"/>
        <v>0</v>
      </c>
      <c r="S48" s="212"/>
      <c r="T48" s="212"/>
      <c r="U48" s="212"/>
      <c r="V48" s="212"/>
      <c r="W48" s="212"/>
      <c r="X48" s="212"/>
    </row>
    <row r="49" spans="1:43" ht="13.8" hidden="1" outlineLevel="3">
      <c r="A49" s="131"/>
      <c r="B49" s="20"/>
      <c r="D49" s="19"/>
      <c r="E49" s="63"/>
      <c r="F49" s="136" t="s">
        <v>683</v>
      </c>
      <c r="G49" s="27" t="s">
        <v>693</v>
      </c>
      <c r="H49" s="208">
        <f t="shared" si="3"/>
        <v>0</v>
      </c>
      <c r="I49" s="209">
        <f t="shared" si="4"/>
        <v>0</v>
      </c>
      <c r="J49" s="212"/>
      <c r="K49" s="211">
        <f t="shared" si="6"/>
        <v>0</v>
      </c>
      <c r="L49" s="212"/>
      <c r="M49" s="212"/>
      <c r="N49" s="212"/>
      <c r="O49" s="212"/>
      <c r="P49" s="212"/>
      <c r="Q49" s="212"/>
      <c r="R49" s="210">
        <f t="shared" si="8"/>
        <v>0</v>
      </c>
      <c r="S49" s="212"/>
      <c r="T49" s="212"/>
      <c r="U49" s="212"/>
      <c r="V49" s="212"/>
      <c r="W49" s="212"/>
      <c r="X49" s="212"/>
    </row>
    <row r="50" spans="1:43" ht="13.8" hidden="1" outlineLevel="3">
      <c r="A50" s="131"/>
      <c r="B50" s="20"/>
      <c r="D50" s="19"/>
      <c r="E50" s="63"/>
      <c r="F50" s="136" t="s">
        <v>680</v>
      </c>
      <c r="G50" s="27" t="s">
        <v>694</v>
      </c>
      <c r="H50" s="208">
        <f t="shared" si="3"/>
        <v>0</v>
      </c>
      <c r="I50" s="209">
        <f t="shared" si="4"/>
        <v>0</v>
      </c>
      <c r="J50" s="212"/>
      <c r="K50" s="211">
        <f t="shared" si="6"/>
        <v>0</v>
      </c>
      <c r="L50" s="212"/>
      <c r="M50" s="212"/>
      <c r="N50" s="212"/>
      <c r="O50" s="212"/>
      <c r="P50" s="212"/>
      <c r="Q50" s="212"/>
      <c r="R50" s="210">
        <f t="shared" si="8"/>
        <v>0</v>
      </c>
      <c r="S50" s="212"/>
      <c r="T50" s="212"/>
      <c r="U50" s="212"/>
      <c r="V50" s="212"/>
      <c r="W50" s="212"/>
      <c r="X50" s="212"/>
    </row>
    <row r="51" spans="1:43" ht="13.8" hidden="1" outlineLevel="3">
      <c r="A51" s="131"/>
      <c r="B51" s="20"/>
      <c r="D51" s="19"/>
      <c r="E51" s="63"/>
      <c r="F51" s="136" t="s">
        <v>684</v>
      </c>
      <c r="G51" s="27" t="s">
        <v>695</v>
      </c>
      <c r="H51" s="208">
        <f t="shared" si="3"/>
        <v>0</v>
      </c>
      <c r="I51" s="209">
        <f t="shared" si="4"/>
        <v>0</v>
      </c>
      <c r="J51" s="212"/>
      <c r="K51" s="211">
        <f t="shared" si="6"/>
        <v>0</v>
      </c>
      <c r="L51" s="212"/>
      <c r="M51" s="212"/>
      <c r="N51" s="212"/>
      <c r="O51" s="212"/>
      <c r="P51" s="212"/>
      <c r="Q51" s="212"/>
      <c r="R51" s="210">
        <f t="shared" si="8"/>
        <v>0</v>
      </c>
      <c r="S51" s="212"/>
      <c r="T51" s="212"/>
      <c r="U51" s="212"/>
      <c r="V51" s="212"/>
      <c r="W51" s="212"/>
      <c r="X51" s="212"/>
    </row>
    <row r="52" spans="1:43" ht="13.8" hidden="1" outlineLevel="3">
      <c r="A52" s="131"/>
      <c r="B52" s="20"/>
      <c r="D52" s="19"/>
      <c r="E52" s="63"/>
      <c r="F52" s="136" t="s">
        <v>690</v>
      </c>
      <c r="G52" s="27" t="s">
        <v>696</v>
      </c>
      <c r="H52" s="208">
        <f t="shared" si="3"/>
        <v>0</v>
      </c>
      <c r="I52" s="209">
        <f t="shared" si="4"/>
        <v>0</v>
      </c>
      <c r="J52" s="212"/>
      <c r="K52" s="211">
        <f t="shared" si="6"/>
        <v>0</v>
      </c>
      <c r="L52" s="212"/>
      <c r="M52" s="212"/>
      <c r="N52" s="212"/>
      <c r="O52" s="212"/>
      <c r="P52" s="212"/>
      <c r="Q52" s="212"/>
      <c r="R52" s="210">
        <f t="shared" si="8"/>
        <v>0</v>
      </c>
      <c r="S52" s="212"/>
      <c r="T52" s="212"/>
      <c r="U52" s="212"/>
      <c r="V52" s="212"/>
      <c r="W52" s="212"/>
      <c r="X52" s="212"/>
    </row>
    <row r="53" spans="1:43" ht="13.8" hidden="1" outlineLevel="3">
      <c r="A53" s="131"/>
      <c r="B53" s="20"/>
      <c r="D53" s="19"/>
      <c r="E53" s="63"/>
      <c r="F53" s="136" t="s">
        <v>691</v>
      </c>
      <c r="G53" s="27" t="s">
        <v>697</v>
      </c>
      <c r="H53" s="208">
        <f t="shared" si="3"/>
        <v>0</v>
      </c>
      <c r="I53" s="209">
        <f t="shared" si="4"/>
        <v>0</v>
      </c>
      <c r="J53" s="212"/>
      <c r="K53" s="211">
        <f t="shared" si="6"/>
        <v>0</v>
      </c>
      <c r="L53" s="212"/>
      <c r="M53" s="212"/>
      <c r="N53" s="212"/>
      <c r="O53" s="212"/>
      <c r="P53" s="212"/>
      <c r="Q53" s="212"/>
      <c r="R53" s="210">
        <f t="shared" si="8"/>
        <v>0</v>
      </c>
      <c r="S53" s="212"/>
      <c r="T53" s="212"/>
      <c r="U53" s="212"/>
      <c r="V53" s="212"/>
      <c r="W53" s="212"/>
      <c r="X53" s="212"/>
    </row>
    <row r="54" spans="1:43" ht="13.8" hidden="1" outlineLevel="3">
      <c r="A54" s="131"/>
      <c r="B54" s="20"/>
      <c r="D54" s="19"/>
      <c r="E54" s="63"/>
      <c r="F54" s="136" t="s">
        <v>685</v>
      </c>
      <c r="G54" s="27" t="s">
        <v>689</v>
      </c>
      <c r="H54" s="208">
        <f t="shared" si="3"/>
        <v>0</v>
      </c>
      <c r="I54" s="209">
        <f t="shared" si="4"/>
        <v>0</v>
      </c>
      <c r="J54" s="212"/>
      <c r="K54" s="211">
        <f t="shared" si="6"/>
        <v>0</v>
      </c>
      <c r="L54" s="212"/>
      <c r="M54" s="212"/>
      <c r="N54" s="212"/>
      <c r="O54" s="212"/>
      <c r="P54" s="212"/>
      <c r="Q54" s="212"/>
      <c r="R54" s="210">
        <f t="shared" si="8"/>
        <v>0</v>
      </c>
      <c r="S54" s="212"/>
      <c r="T54" s="212"/>
      <c r="U54" s="212"/>
      <c r="V54" s="212"/>
      <c r="W54" s="212"/>
      <c r="X54" s="212"/>
    </row>
    <row r="55" spans="1:43" ht="13.8" hidden="1" outlineLevel="2">
      <c r="A55" s="131"/>
      <c r="B55" s="20"/>
      <c r="D55" s="22" t="s">
        <v>387</v>
      </c>
      <c r="E55" s="30" t="s">
        <v>681</v>
      </c>
      <c r="F55" s="22"/>
      <c r="G55" s="30"/>
      <c r="H55" s="208">
        <f t="shared" si="3"/>
        <v>0</v>
      </c>
      <c r="I55" s="209">
        <f t="shared" si="4"/>
        <v>0</v>
      </c>
      <c r="J55" s="215">
        <f>SUM(J56:J61)</f>
        <v>0</v>
      </c>
      <c r="K55" s="211">
        <f t="shared" si="6"/>
        <v>0</v>
      </c>
      <c r="L55" s="215">
        <f t="shared" ref="L55:Q55" si="128">SUM(L56:L61)</f>
        <v>0</v>
      </c>
      <c r="M55" s="215">
        <f t="shared" si="128"/>
        <v>0</v>
      </c>
      <c r="N55" s="215">
        <f t="shared" si="128"/>
        <v>0</v>
      </c>
      <c r="O55" s="215">
        <f t="shared" si="128"/>
        <v>0</v>
      </c>
      <c r="P55" s="215">
        <f t="shared" si="128"/>
        <v>0</v>
      </c>
      <c r="Q55" s="215">
        <f t="shared" si="128"/>
        <v>0</v>
      </c>
      <c r="R55" s="210">
        <f t="shared" si="8"/>
        <v>0</v>
      </c>
      <c r="S55" s="215">
        <f t="shared" ref="S55" si="129">SUM(S56:S61)</f>
        <v>0</v>
      </c>
      <c r="T55" s="215">
        <f t="shared" ref="T55" si="130">SUM(T56:T61)</f>
        <v>0</v>
      </c>
      <c r="U55" s="215">
        <f t="shared" ref="U55" si="131">SUM(U56:U61)</f>
        <v>0</v>
      </c>
      <c r="V55" s="215">
        <f t="shared" ref="V55" si="132">SUM(V56:V61)</f>
        <v>0</v>
      </c>
      <c r="W55" s="215">
        <f t="shared" ref="W55" si="133">SUM(W56:W61)</f>
        <v>0</v>
      </c>
      <c r="X55" s="215">
        <f t="shared" ref="X55" si="134">SUM(X56:X61)</f>
        <v>0</v>
      </c>
    </row>
    <row r="56" spans="1:43" ht="13.8" hidden="1" outlineLevel="3">
      <c r="A56" s="131"/>
      <c r="B56" s="18"/>
      <c r="C56" s="58"/>
      <c r="D56" s="22"/>
      <c r="E56" s="63"/>
      <c r="F56" s="136" t="s">
        <v>682</v>
      </c>
      <c r="G56" s="27" t="s">
        <v>698</v>
      </c>
      <c r="H56" s="208">
        <f t="shared" si="3"/>
        <v>0</v>
      </c>
      <c r="I56" s="209">
        <f t="shared" si="4"/>
        <v>0</v>
      </c>
      <c r="J56" s="212"/>
      <c r="K56" s="211">
        <f t="shared" si="6"/>
        <v>0</v>
      </c>
      <c r="L56" s="212"/>
      <c r="M56" s="212"/>
      <c r="N56" s="212"/>
      <c r="O56" s="212"/>
      <c r="P56" s="212"/>
      <c r="Q56" s="212"/>
      <c r="R56" s="210">
        <f t="shared" si="8"/>
        <v>0</v>
      </c>
      <c r="S56" s="212"/>
      <c r="T56" s="212"/>
      <c r="U56" s="212"/>
      <c r="V56" s="212"/>
      <c r="W56" s="379"/>
      <c r="X56" s="213"/>
    </row>
    <row r="57" spans="1:43" ht="13.8" hidden="1" outlineLevel="3">
      <c r="A57" s="131"/>
      <c r="B57" s="18"/>
      <c r="C57" s="58"/>
      <c r="D57" s="22"/>
      <c r="E57" s="63"/>
      <c r="F57" s="136" t="s">
        <v>683</v>
      </c>
      <c r="G57" s="27" t="s">
        <v>699</v>
      </c>
      <c r="H57" s="208">
        <f t="shared" si="3"/>
        <v>0</v>
      </c>
      <c r="I57" s="209">
        <f t="shared" si="4"/>
        <v>0</v>
      </c>
      <c r="J57" s="212"/>
      <c r="K57" s="211">
        <f t="shared" si="6"/>
        <v>0</v>
      </c>
      <c r="L57" s="212"/>
      <c r="M57" s="212"/>
      <c r="N57" s="212"/>
      <c r="O57" s="212"/>
      <c r="P57" s="212"/>
      <c r="Q57" s="212"/>
      <c r="R57" s="210">
        <f t="shared" si="8"/>
        <v>0</v>
      </c>
      <c r="S57" s="212"/>
      <c r="T57" s="212"/>
      <c r="U57" s="212"/>
      <c r="V57" s="212"/>
      <c r="W57" s="379"/>
      <c r="X57" s="213"/>
    </row>
    <row r="58" spans="1:43" ht="13.8" hidden="1" outlineLevel="3">
      <c r="A58" s="131"/>
      <c r="B58" s="18"/>
      <c r="C58" s="58"/>
      <c r="D58" s="22"/>
      <c r="E58" s="63"/>
      <c r="F58" s="136" t="s">
        <v>680</v>
      </c>
      <c r="G58" s="27" t="s">
        <v>700</v>
      </c>
      <c r="H58" s="208">
        <f t="shared" si="3"/>
        <v>0</v>
      </c>
      <c r="I58" s="209">
        <f t="shared" si="4"/>
        <v>0</v>
      </c>
      <c r="J58" s="212"/>
      <c r="K58" s="211">
        <f t="shared" si="6"/>
        <v>0</v>
      </c>
      <c r="L58" s="212"/>
      <c r="M58" s="212"/>
      <c r="N58" s="212"/>
      <c r="O58" s="212"/>
      <c r="P58" s="212"/>
      <c r="Q58" s="212"/>
      <c r="R58" s="210">
        <f t="shared" si="8"/>
        <v>0</v>
      </c>
      <c r="S58" s="212"/>
      <c r="T58" s="212"/>
      <c r="U58" s="212"/>
      <c r="V58" s="212"/>
      <c r="W58" s="379"/>
      <c r="X58" s="213"/>
    </row>
    <row r="59" spans="1:43" ht="13.8" hidden="1" outlineLevel="3">
      <c r="A59" s="131"/>
      <c r="B59" s="18"/>
      <c r="C59" s="58"/>
      <c r="D59" s="22"/>
      <c r="E59" s="63"/>
      <c r="F59" s="136" t="s">
        <v>684</v>
      </c>
      <c r="G59" s="27" t="s">
        <v>701</v>
      </c>
      <c r="H59" s="208"/>
      <c r="I59" s="209"/>
      <c r="J59" s="212"/>
      <c r="K59" s="211"/>
      <c r="L59" s="212"/>
      <c r="M59" s="212"/>
      <c r="N59" s="212"/>
      <c r="O59" s="212"/>
      <c r="P59" s="212"/>
      <c r="Q59" s="212"/>
      <c r="R59" s="210"/>
      <c r="S59" s="212"/>
      <c r="T59" s="212"/>
      <c r="U59" s="212"/>
      <c r="V59" s="212"/>
      <c r="W59" s="379"/>
      <c r="X59" s="213"/>
    </row>
    <row r="60" spans="1:43" ht="13.8" hidden="1" outlineLevel="3">
      <c r="A60" s="131"/>
      <c r="B60" s="18"/>
      <c r="C60" s="58"/>
      <c r="D60" s="22"/>
      <c r="E60" s="63"/>
      <c r="F60" s="136"/>
      <c r="G60" s="27"/>
      <c r="H60" s="208"/>
      <c r="I60" s="209"/>
      <c r="J60" s="212"/>
      <c r="K60" s="211"/>
      <c r="L60" s="212"/>
      <c r="M60" s="212"/>
      <c r="N60" s="212"/>
      <c r="O60" s="212"/>
      <c r="P60" s="212"/>
      <c r="Q60" s="212"/>
      <c r="R60" s="210"/>
      <c r="S60" s="212"/>
      <c r="T60" s="212"/>
      <c r="U60" s="212"/>
      <c r="V60" s="212"/>
      <c r="W60" s="379"/>
      <c r="X60" s="213"/>
    </row>
    <row r="61" spans="1:43" ht="13.8" hidden="1" outlineLevel="3">
      <c r="A61" s="131"/>
      <c r="B61" s="18"/>
      <c r="C61" s="58"/>
      <c r="D61" s="22"/>
      <c r="E61" s="63"/>
      <c r="F61" s="136" t="s">
        <v>684</v>
      </c>
      <c r="G61" s="27" t="s">
        <v>701</v>
      </c>
      <c r="H61" s="208">
        <f t="shared" si="3"/>
        <v>0</v>
      </c>
      <c r="I61" s="209">
        <f t="shared" si="4"/>
        <v>0</v>
      </c>
      <c r="J61" s="212"/>
      <c r="K61" s="211">
        <f t="shared" si="6"/>
        <v>0</v>
      </c>
      <c r="L61" s="212"/>
      <c r="M61" s="212"/>
      <c r="N61" s="212"/>
      <c r="O61" s="212"/>
      <c r="P61" s="212"/>
      <c r="Q61" s="212"/>
      <c r="R61" s="210">
        <f t="shared" si="8"/>
        <v>0</v>
      </c>
      <c r="S61" s="212"/>
      <c r="T61" s="212"/>
      <c r="U61" s="212"/>
      <c r="V61" s="212"/>
      <c r="W61" s="379"/>
      <c r="X61" s="213"/>
    </row>
    <row r="62" spans="1:43" s="398" customFormat="1" ht="13.8" hidden="1" outlineLevel="1">
      <c r="A62" s="399"/>
      <c r="B62" s="400"/>
      <c r="D62" s="436" t="s">
        <v>919</v>
      </c>
      <c r="E62" s="376" t="s">
        <v>920</v>
      </c>
      <c r="F62" s="436"/>
      <c r="G62" s="376"/>
      <c r="H62" s="208">
        <f t="shared" si="3"/>
        <v>0</v>
      </c>
      <c r="I62" s="209">
        <f t="shared" si="4"/>
        <v>0</v>
      </c>
      <c r="J62" s="215">
        <f>SUM(J63)</f>
        <v>0</v>
      </c>
      <c r="K62" s="211">
        <f t="shared" si="6"/>
        <v>0</v>
      </c>
      <c r="L62" s="215">
        <f t="shared" ref="L62:Q62" si="135">SUM(L63)</f>
        <v>0</v>
      </c>
      <c r="M62" s="215">
        <f t="shared" si="135"/>
        <v>0</v>
      </c>
      <c r="N62" s="215">
        <f t="shared" si="135"/>
        <v>0</v>
      </c>
      <c r="O62" s="215">
        <f t="shared" si="135"/>
        <v>0</v>
      </c>
      <c r="P62" s="215">
        <f t="shared" si="135"/>
        <v>0</v>
      </c>
      <c r="Q62" s="215">
        <f t="shared" si="135"/>
        <v>0</v>
      </c>
      <c r="R62" s="210">
        <f t="shared" si="8"/>
        <v>0</v>
      </c>
      <c r="S62" s="215">
        <f t="shared" ref="S62" si="136">SUM(S63)</f>
        <v>0</v>
      </c>
      <c r="T62" s="215">
        <f t="shared" ref="T62" si="137">SUM(T63)</f>
        <v>0</v>
      </c>
      <c r="U62" s="215">
        <f t="shared" ref="U62" si="138">SUM(U63)</f>
        <v>0</v>
      </c>
      <c r="V62" s="215">
        <f t="shared" ref="V62" si="139">SUM(V63)</f>
        <v>0</v>
      </c>
      <c r="W62" s="215">
        <f t="shared" ref="W62" si="140">SUM(W63)</f>
        <v>0</v>
      </c>
      <c r="X62" s="215">
        <f t="shared" ref="X62" si="141">SUM(X63)</f>
        <v>0</v>
      </c>
      <c r="Y62" s="64"/>
      <c r="Z62" s="64"/>
      <c r="AA62" s="64"/>
      <c r="AB62" s="64"/>
      <c r="AC62" s="64"/>
      <c r="AD62" s="64"/>
      <c r="AE62" s="64"/>
      <c r="AF62" s="64"/>
      <c r="AG62" s="64"/>
      <c r="AH62" s="64"/>
      <c r="AI62" s="64"/>
      <c r="AJ62" s="64"/>
      <c r="AK62" s="64"/>
      <c r="AL62" s="64"/>
      <c r="AM62" s="64"/>
      <c r="AN62" s="64"/>
      <c r="AO62" s="64"/>
      <c r="AP62" s="64"/>
      <c r="AQ62" s="64"/>
    </row>
    <row r="63" spans="1:43" s="398" customFormat="1" ht="13.8" hidden="1" outlineLevel="2">
      <c r="A63" s="399"/>
      <c r="B63" s="400"/>
      <c r="D63" s="401"/>
      <c r="E63" s="402"/>
      <c r="F63" s="469" t="s">
        <v>921</v>
      </c>
      <c r="G63" s="378" t="s">
        <v>920</v>
      </c>
      <c r="H63" s="208">
        <f t="shared" si="3"/>
        <v>0</v>
      </c>
      <c r="I63" s="209">
        <f t="shared" si="4"/>
        <v>0</v>
      </c>
      <c r="J63" s="212"/>
      <c r="K63" s="211">
        <f t="shared" si="6"/>
        <v>0</v>
      </c>
      <c r="L63" s="212"/>
      <c r="M63" s="212"/>
      <c r="N63" s="212"/>
      <c r="O63" s="212"/>
      <c r="P63" s="212"/>
      <c r="Q63" s="212"/>
      <c r="R63" s="210">
        <f t="shared" si="8"/>
        <v>0</v>
      </c>
      <c r="S63" s="212"/>
      <c r="T63" s="212"/>
      <c r="U63" s="212"/>
      <c r="V63" s="212"/>
      <c r="W63" s="212"/>
      <c r="X63" s="212"/>
      <c r="Y63" s="64"/>
      <c r="Z63" s="64"/>
      <c r="AA63" s="64"/>
      <c r="AB63" s="64"/>
      <c r="AC63" s="64"/>
      <c r="AD63" s="64"/>
      <c r="AE63" s="64"/>
      <c r="AF63" s="64"/>
      <c r="AG63" s="64"/>
      <c r="AH63" s="64"/>
      <c r="AI63" s="64"/>
      <c r="AJ63" s="64"/>
      <c r="AK63" s="64"/>
      <c r="AL63" s="64"/>
      <c r="AM63" s="64"/>
      <c r="AN63" s="64"/>
      <c r="AO63" s="64"/>
      <c r="AP63" s="64"/>
      <c r="AQ63" s="64"/>
    </row>
    <row r="64" spans="1:43" s="130" customFormat="1" ht="13.8" collapsed="1">
      <c r="A64" s="127"/>
      <c r="B64" s="18" t="s">
        <v>388</v>
      </c>
      <c r="C64" s="12" t="s">
        <v>306</v>
      </c>
      <c r="D64" s="14"/>
      <c r="E64" s="134"/>
      <c r="F64" s="14"/>
      <c r="G64" s="134"/>
      <c r="H64" s="208">
        <f t="shared" si="3"/>
        <v>0</v>
      </c>
      <c r="I64" s="209">
        <f t="shared" ref="I64" si="142">SUM(J64:J64)</f>
        <v>0</v>
      </c>
      <c r="J64" s="214">
        <f>SUM(J65)</f>
        <v>0</v>
      </c>
      <c r="K64" s="211">
        <f t="shared" si="6"/>
        <v>0</v>
      </c>
      <c r="L64" s="214">
        <f t="shared" ref="L64:Q64" si="143">SUM(L65)</f>
        <v>0</v>
      </c>
      <c r="M64" s="214">
        <f t="shared" si="143"/>
        <v>0</v>
      </c>
      <c r="N64" s="214">
        <f t="shared" si="143"/>
        <v>0</v>
      </c>
      <c r="O64" s="214">
        <f t="shared" si="143"/>
        <v>0</v>
      </c>
      <c r="P64" s="214">
        <f t="shared" si="143"/>
        <v>0</v>
      </c>
      <c r="Q64" s="214">
        <f t="shared" si="143"/>
        <v>0</v>
      </c>
      <c r="R64" s="210">
        <f t="shared" si="8"/>
        <v>0</v>
      </c>
      <c r="S64" s="214">
        <f t="shared" ref="S64" si="144">SUM(S65)</f>
        <v>0</v>
      </c>
      <c r="T64" s="214">
        <f t="shared" ref="T64" si="145">SUM(T65)</f>
        <v>0</v>
      </c>
      <c r="U64" s="214">
        <f t="shared" ref="U64" si="146">SUM(U65)</f>
        <v>0</v>
      </c>
      <c r="V64" s="214">
        <f t="shared" ref="V64" si="147">SUM(V65)</f>
        <v>0</v>
      </c>
      <c r="W64" s="214">
        <f t="shared" ref="W64" si="148">SUM(W65)</f>
        <v>0</v>
      </c>
      <c r="X64" s="214">
        <f t="shared" ref="X64" si="149">SUM(X65)</f>
        <v>0</v>
      </c>
    </row>
    <row r="65" spans="1:43" ht="13.8" hidden="1" outlineLevel="1">
      <c r="A65" s="131"/>
      <c r="B65" s="22"/>
      <c r="C65" s="30"/>
      <c r="D65" s="436" t="s">
        <v>922</v>
      </c>
      <c r="E65" s="30" t="s">
        <v>307</v>
      </c>
      <c r="F65" s="22"/>
      <c r="G65" s="30"/>
      <c r="H65" s="208">
        <f t="shared" si="3"/>
        <v>0</v>
      </c>
      <c r="I65" s="209">
        <f t="shared" si="4"/>
        <v>0</v>
      </c>
      <c r="J65" s="215">
        <f>SUM(J66:J70)</f>
        <v>0</v>
      </c>
      <c r="K65" s="211">
        <f t="shared" si="6"/>
        <v>0</v>
      </c>
      <c r="L65" s="215">
        <f t="shared" ref="L65:Q65" si="150">SUM(L66:L70)</f>
        <v>0</v>
      </c>
      <c r="M65" s="215">
        <f t="shared" si="150"/>
        <v>0</v>
      </c>
      <c r="N65" s="215">
        <f t="shared" si="150"/>
        <v>0</v>
      </c>
      <c r="O65" s="215">
        <f t="shared" si="150"/>
        <v>0</v>
      </c>
      <c r="P65" s="215">
        <f t="shared" si="150"/>
        <v>0</v>
      </c>
      <c r="Q65" s="215">
        <f t="shared" si="150"/>
        <v>0</v>
      </c>
      <c r="R65" s="210">
        <f t="shared" si="8"/>
        <v>0</v>
      </c>
      <c r="S65" s="215">
        <f t="shared" ref="S65" si="151">SUM(S66:S70)</f>
        <v>0</v>
      </c>
      <c r="T65" s="215">
        <f t="shared" ref="T65" si="152">SUM(T66:T70)</f>
        <v>0</v>
      </c>
      <c r="U65" s="215">
        <f t="shared" ref="U65" si="153">SUM(U66:U70)</f>
        <v>0</v>
      </c>
      <c r="V65" s="215">
        <f t="shared" ref="V65" si="154">SUM(V66:V70)</f>
        <v>0</v>
      </c>
      <c r="W65" s="215">
        <f t="shared" ref="W65" si="155">SUM(W66:W70)</f>
        <v>0</v>
      </c>
      <c r="X65" s="215">
        <f t="shared" ref="X65" si="156">SUM(X66:X70)</f>
        <v>0</v>
      </c>
    </row>
    <row r="66" spans="1:43" ht="13.8" hidden="1" outlineLevel="1">
      <c r="A66" s="131"/>
      <c r="B66" s="18"/>
      <c r="C66" s="58"/>
      <c r="D66" s="18"/>
      <c r="E66" s="30"/>
      <c r="F66" s="136" t="s">
        <v>682</v>
      </c>
      <c r="G66" s="27" t="s">
        <v>702</v>
      </c>
      <c r="H66" s="208">
        <f t="shared" si="3"/>
        <v>0</v>
      </c>
      <c r="I66" s="209">
        <f t="shared" si="4"/>
        <v>0</v>
      </c>
      <c r="J66" s="212"/>
      <c r="K66" s="211">
        <f t="shared" si="6"/>
        <v>0</v>
      </c>
      <c r="L66" s="212"/>
      <c r="M66" s="212"/>
      <c r="N66" s="212"/>
      <c r="O66" s="212"/>
      <c r="P66" s="212"/>
      <c r="Q66" s="212"/>
      <c r="R66" s="210">
        <f t="shared" si="8"/>
        <v>0</v>
      </c>
      <c r="S66" s="212"/>
      <c r="T66" s="212"/>
      <c r="U66" s="212"/>
      <c r="V66" s="212"/>
      <c r="W66" s="212"/>
      <c r="X66" s="212"/>
    </row>
    <row r="67" spans="1:43" ht="13.8" hidden="1" outlineLevel="1">
      <c r="A67" s="131"/>
      <c r="B67" s="18"/>
      <c r="C67" s="58"/>
      <c r="D67" s="18"/>
      <c r="E67" s="30"/>
      <c r="F67" s="136" t="s">
        <v>683</v>
      </c>
      <c r="G67" s="27" t="s">
        <v>703</v>
      </c>
      <c r="H67" s="208">
        <f t="shared" si="3"/>
        <v>0</v>
      </c>
      <c r="I67" s="209">
        <f t="shared" si="4"/>
        <v>0</v>
      </c>
      <c r="J67" s="212"/>
      <c r="K67" s="211">
        <f t="shared" si="6"/>
        <v>0</v>
      </c>
      <c r="L67" s="212"/>
      <c r="M67" s="212"/>
      <c r="N67" s="212"/>
      <c r="O67" s="212"/>
      <c r="P67" s="212"/>
      <c r="Q67" s="212"/>
      <c r="R67" s="210">
        <f t="shared" si="8"/>
        <v>0</v>
      </c>
      <c r="S67" s="212"/>
      <c r="T67" s="212"/>
      <c r="U67" s="212"/>
      <c r="V67" s="212"/>
      <c r="W67" s="212"/>
      <c r="X67" s="212"/>
    </row>
    <row r="68" spans="1:43" ht="13.8" hidden="1" outlineLevel="1">
      <c r="A68" s="131"/>
      <c r="B68" s="18"/>
      <c r="C68" s="58"/>
      <c r="D68" s="18"/>
      <c r="E68" s="30"/>
      <c r="F68" s="136" t="s">
        <v>680</v>
      </c>
      <c r="G68" s="27" t="s">
        <v>704</v>
      </c>
      <c r="H68" s="208">
        <f t="shared" si="3"/>
        <v>0</v>
      </c>
      <c r="I68" s="209">
        <f t="shared" si="4"/>
        <v>0</v>
      </c>
      <c r="J68" s="212"/>
      <c r="K68" s="211">
        <f t="shared" si="6"/>
        <v>0</v>
      </c>
      <c r="L68" s="212"/>
      <c r="M68" s="212"/>
      <c r="N68" s="212"/>
      <c r="O68" s="212"/>
      <c r="P68" s="212"/>
      <c r="Q68" s="212"/>
      <c r="R68" s="210">
        <f t="shared" si="8"/>
        <v>0</v>
      </c>
      <c r="S68" s="212"/>
      <c r="T68" s="212"/>
      <c r="U68" s="212"/>
      <c r="V68" s="212"/>
      <c r="W68" s="212"/>
      <c r="X68" s="212"/>
    </row>
    <row r="69" spans="1:43" ht="13.8" hidden="1" outlineLevel="1">
      <c r="A69" s="131"/>
      <c r="B69" s="18"/>
      <c r="C69" s="58"/>
      <c r="D69" s="18"/>
      <c r="E69" s="30"/>
      <c r="F69" s="136" t="s">
        <v>684</v>
      </c>
      <c r="G69" s="27" t="s">
        <v>705</v>
      </c>
      <c r="H69" s="208">
        <f t="shared" si="3"/>
        <v>0</v>
      </c>
      <c r="I69" s="209">
        <f t="shared" si="4"/>
        <v>0</v>
      </c>
      <c r="J69" s="212"/>
      <c r="K69" s="211">
        <f t="shared" si="6"/>
        <v>0</v>
      </c>
      <c r="L69" s="212"/>
      <c r="M69" s="212"/>
      <c r="N69" s="212"/>
      <c r="O69" s="212"/>
      <c r="P69" s="212"/>
      <c r="Q69" s="212"/>
      <c r="R69" s="210">
        <f t="shared" si="8"/>
        <v>0</v>
      </c>
      <c r="S69" s="212"/>
      <c r="T69" s="212"/>
      <c r="U69" s="212"/>
      <c r="V69" s="212"/>
      <c r="W69" s="212"/>
      <c r="X69" s="212"/>
    </row>
    <row r="70" spans="1:43" ht="13.8" hidden="1" outlineLevel="1">
      <c r="A70" s="131"/>
      <c r="B70" s="18"/>
      <c r="C70" s="58"/>
      <c r="D70" s="18"/>
      <c r="E70" s="30"/>
      <c r="F70" s="136" t="s">
        <v>690</v>
      </c>
      <c r="G70" s="27" t="s">
        <v>706</v>
      </c>
      <c r="H70" s="208">
        <f t="shared" si="3"/>
        <v>0</v>
      </c>
      <c r="I70" s="209">
        <f t="shared" si="4"/>
        <v>0</v>
      </c>
      <c r="J70" s="212"/>
      <c r="K70" s="211">
        <f t="shared" si="6"/>
        <v>0</v>
      </c>
      <c r="L70" s="212"/>
      <c r="M70" s="212"/>
      <c r="N70" s="212"/>
      <c r="O70" s="212"/>
      <c r="P70" s="212"/>
      <c r="Q70" s="212"/>
      <c r="R70" s="210">
        <f t="shared" si="8"/>
        <v>0</v>
      </c>
      <c r="S70" s="212"/>
      <c r="T70" s="212"/>
      <c r="U70" s="212"/>
      <c r="V70" s="212"/>
      <c r="W70" s="212"/>
      <c r="X70" s="212"/>
    </row>
    <row r="71" spans="1:43" s="130" customFormat="1" ht="13.8">
      <c r="A71" s="127"/>
      <c r="B71" s="18" t="s">
        <v>389</v>
      </c>
      <c r="C71" s="12" t="s">
        <v>1</v>
      </c>
      <c r="D71" s="11"/>
      <c r="E71" s="134"/>
      <c r="F71" s="14"/>
      <c r="G71" s="134"/>
      <c r="H71" s="208">
        <f t="shared" si="3"/>
        <v>74000</v>
      </c>
      <c r="I71" s="209">
        <f t="shared" si="4"/>
        <v>0</v>
      </c>
      <c r="J71" s="168">
        <f>SUM(J81,J79,J73,J72)</f>
        <v>0</v>
      </c>
      <c r="K71" s="211">
        <f t="shared" si="6"/>
        <v>40000</v>
      </c>
      <c r="L71" s="168">
        <f t="shared" ref="L71:Q71" si="157">SUM(L81,L79,L73,L72)</f>
        <v>40000</v>
      </c>
      <c r="M71" s="168">
        <f t="shared" si="157"/>
        <v>0</v>
      </c>
      <c r="N71" s="168">
        <f t="shared" si="157"/>
        <v>0</v>
      </c>
      <c r="O71" s="168">
        <f t="shared" si="157"/>
        <v>0</v>
      </c>
      <c r="P71" s="168">
        <f t="shared" si="157"/>
        <v>0</v>
      </c>
      <c r="Q71" s="168">
        <f t="shared" si="157"/>
        <v>0</v>
      </c>
      <c r="R71" s="210">
        <f t="shared" si="8"/>
        <v>34000</v>
      </c>
      <c r="S71" s="168">
        <f t="shared" ref="S71:X71" si="158">SUM(S81,S79,S73,S72)</f>
        <v>34000</v>
      </c>
      <c r="T71" s="168">
        <f t="shared" si="158"/>
        <v>0</v>
      </c>
      <c r="U71" s="168">
        <f t="shared" si="158"/>
        <v>0</v>
      </c>
      <c r="V71" s="168">
        <f t="shared" si="158"/>
        <v>0</v>
      </c>
      <c r="W71" s="168">
        <f t="shared" si="158"/>
        <v>0</v>
      </c>
      <c r="X71" s="168">
        <f t="shared" si="158"/>
        <v>0</v>
      </c>
    </row>
    <row r="72" spans="1:43" ht="13.8" outlineLevel="1">
      <c r="A72" s="131"/>
      <c r="B72" s="19"/>
      <c r="C72" s="63"/>
      <c r="D72" s="22" t="s">
        <v>390</v>
      </c>
      <c r="E72" s="30" t="s">
        <v>2</v>
      </c>
      <c r="F72" s="22"/>
      <c r="G72" s="30"/>
      <c r="H72" s="208">
        <f t="shared" si="3"/>
        <v>74000</v>
      </c>
      <c r="I72" s="209">
        <f t="shared" si="4"/>
        <v>0</v>
      </c>
      <c r="J72" s="212"/>
      <c r="K72" s="211">
        <f t="shared" si="6"/>
        <v>40000</v>
      </c>
      <c r="L72" s="212">
        <v>40000</v>
      </c>
      <c r="M72" s="212"/>
      <c r="N72" s="212"/>
      <c r="O72" s="212"/>
      <c r="P72" s="212"/>
      <c r="Q72" s="212"/>
      <c r="R72" s="210">
        <f t="shared" si="8"/>
        <v>34000</v>
      </c>
      <c r="S72" s="212">
        <v>34000</v>
      </c>
      <c r="T72" s="212"/>
      <c r="U72" s="212"/>
      <c r="V72" s="212"/>
      <c r="W72" s="379"/>
      <c r="X72" s="212"/>
    </row>
    <row r="73" spans="1:43" ht="13.8" outlineLevel="1">
      <c r="A73" s="131"/>
      <c r="B73" s="20"/>
      <c r="D73" s="22" t="s">
        <v>391</v>
      </c>
      <c r="E73" s="30" t="s">
        <v>62</v>
      </c>
      <c r="F73" s="22"/>
      <c r="G73" s="30"/>
      <c r="H73" s="208">
        <f t="shared" si="3"/>
        <v>0</v>
      </c>
      <c r="I73" s="209">
        <f t="shared" si="4"/>
        <v>0</v>
      </c>
      <c r="J73" s="215">
        <f>SUM(J74:J78)</f>
        <v>0</v>
      </c>
      <c r="K73" s="211">
        <f t="shared" si="6"/>
        <v>0</v>
      </c>
      <c r="L73" s="215">
        <f t="shared" ref="L73:Q73" si="159">SUM(L74:L78)</f>
        <v>0</v>
      </c>
      <c r="M73" s="215">
        <f t="shared" si="159"/>
        <v>0</v>
      </c>
      <c r="N73" s="215">
        <f t="shared" si="159"/>
        <v>0</v>
      </c>
      <c r="O73" s="215">
        <f t="shared" si="159"/>
        <v>0</v>
      </c>
      <c r="P73" s="215">
        <f t="shared" si="159"/>
        <v>0</v>
      </c>
      <c r="Q73" s="215">
        <f t="shared" si="159"/>
        <v>0</v>
      </c>
      <c r="R73" s="210">
        <f t="shared" si="8"/>
        <v>0</v>
      </c>
      <c r="S73" s="215">
        <f t="shared" ref="S73" si="160">SUM(S74:S78)</f>
        <v>0</v>
      </c>
      <c r="T73" s="215">
        <f t="shared" ref="T73" si="161">SUM(T74:T78)</f>
        <v>0</v>
      </c>
      <c r="U73" s="215">
        <f t="shared" ref="U73" si="162">SUM(U74:U78)</f>
        <v>0</v>
      </c>
      <c r="V73" s="215">
        <f t="shared" ref="V73" si="163">SUM(V74:V78)</f>
        <v>0</v>
      </c>
      <c r="W73" s="215">
        <f t="shared" ref="W73" si="164">SUM(W74:W78)</f>
        <v>0</v>
      </c>
      <c r="X73" s="215">
        <f t="shared" ref="X73" si="165">SUM(X74:X78)</f>
        <v>0</v>
      </c>
    </row>
    <row r="74" spans="1:43" ht="13.8" outlineLevel="3">
      <c r="A74" s="131"/>
      <c r="B74" s="20"/>
      <c r="D74" s="19"/>
      <c r="E74" s="63"/>
      <c r="F74" s="136" t="s">
        <v>682</v>
      </c>
      <c r="G74" s="27" t="s">
        <v>707</v>
      </c>
      <c r="H74" s="208">
        <f t="shared" si="3"/>
        <v>0</v>
      </c>
      <c r="I74" s="209">
        <f t="shared" si="4"/>
        <v>0</v>
      </c>
      <c r="J74" s="212"/>
      <c r="K74" s="211">
        <f t="shared" si="6"/>
        <v>0</v>
      </c>
      <c r="L74" s="212"/>
      <c r="M74" s="212"/>
      <c r="N74" s="212"/>
      <c r="O74" s="212"/>
      <c r="P74" s="212"/>
      <c r="Q74" s="212"/>
      <c r="R74" s="210">
        <f t="shared" si="8"/>
        <v>0</v>
      </c>
      <c r="S74" s="212"/>
      <c r="T74" s="212"/>
      <c r="U74" s="212"/>
      <c r="V74" s="212"/>
      <c r="W74" s="212"/>
      <c r="X74" s="212"/>
    </row>
    <row r="75" spans="1:43" ht="13.8" outlineLevel="3">
      <c r="A75" s="131"/>
      <c r="B75" s="20"/>
      <c r="D75" s="19"/>
      <c r="E75" s="63"/>
      <c r="F75" s="136" t="s">
        <v>683</v>
      </c>
      <c r="G75" s="27" t="s">
        <v>708</v>
      </c>
      <c r="H75" s="208">
        <f t="shared" si="3"/>
        <v>0</v>
      </c>
      <c r="I75" s="209">
        <f t="shared" si="4"/>
        <v>0</v>
      </c>
      <c r="J75" s="212"/>
      <c r="K75" s="211">
        <f t="shared" si="6"/>
        <v>0</v>
      </c>
      <c r="L75" s="212"/>
      <c r="M75" s="212"/>
      <c r="N75" s="212"/>
      <c r="O75" s="212"/>
      <c r="P75" s="212"/>
      <c r="Q75" s="212"/>
      <c r="R75" s="210">
        <f t="shared" si="8"/>
        <v>0</v>
      </c>
      <c r="S75" s="212"/>
      <c r="T75" s="212"/>
      <c r="U75" s="212"/>
      <c r="V75" s="212"/>
      <c r="W75" s="212"/>
      <c r="X75" s="212"/>
    </row>
    <row r="76" spans="1:43" ht="13.8" outlineLevel="3">
      <c r="A76" s="131"/>
      <c r="B76" s="20"/>
      <c r="D76" s="19"/>
      <c r="E76" s="63"/>
      <c r="F76" s="136" t="s">
        <v>680</v>
      </c>
      <c r="G76" s="27" t="s">
        <v>709</v>
      </c>
      <c r="H76" s="208">
        <f t="shared" si="3"/>
        <v>0</v>
      </c>
      <c r="I76" s="209">
        <f t="shared" si="4"/>
        <v>0</v>
      </c>
      <c r="J76" s="212"/>
      <c r="K76" s="211">
        <f t="shared" si="6"/>
        <v>0</v>
      </c>
      <c r="L76" s="212"/>
      <c r="M76" s="212"/>
      <c r="N76" s="212"/>
      <c r="O76" s="212"/>
      <c r="P76" s="212"/>
      <c r="Q76" s="212"/>
      <c r="R76" s="210">
        <f t="shared" si="8"/>
        <v>0</v>
      </c>
      <c r="S76" s="212"/>
      <c r="T76" s="212"/>
      <c r="U76" s="212"/>
      <c r="V76" s="212"/>
      <c r="W76" s="212"/>
      <c r="X76" s="212"/>
    </row>
    <row r="77" spans="1:43" ht="13.8" outlineLevel="3">
      <c r="A77" s="131"/>
      <c r="B77" s="20"/>
      <c r="D77" s="19"/>
      <c r="E77" s="63"/>
      <c r="F77" s="136" t="s">
        <v>690</v>
      </c>
      <c r="G77" s="27" t="s">
        <v>710</v>
      </c>
      <c r="H77" s="208">
        <f t="shared" ref="H77" si="166">SUM(I77,K77,R77)</f>
        <v>0</v>
      </c>
      <c r="I77" s="209">
        <f t="shared" ref="I77" si="167">SUM(J77:J77)</f>
        <v>0</v>
      </c>
      <c r="J77" s="212"/>
      <c r="K77" s="211">
        <f t="shared" ref="K77" si="168">SUM(L77:Q77)</f>
        <v>0</v>
      </c>
      <c r="L77" s="212"/>
      <c r="M77" s="212"/>
      <c r="N77" s="212"/>
      <c r="O77" s="212"/>
      <c r="P77" s="212"/>
      <c r="Q77" s="212"/>
      <c r="R77" s="210">
        <f t="shared" ref="R77" si="169">SUM(S77:X77)</f>
        <v>0</v>
      </c>
      <c r="S77" s="212"/>
      <c r="T77" s="212"/>
      <c r="U77" s="212"/>
      <c r="V77" s="212"/>
      <c r="W77" s="212"/>
      <c r="X77" s="212"/>
    </row>
    <row r="78" spans="1:43" ht="13.8" outlineLevel="3">
      <c r="A78" s="131"/>
      <c r="B78" s="20"/>
      <c r="D78" s="19"/>
      <c r="E78" s="63"/>
      <c r="F78" s="136" t="s">
        <v>685</v>
      </c>
      <c r="G78" s="27" t="s">
        <v>689</v>
      </c>
      <c r="H78" s="208">
        <f t="shared" si="3"/>
        <v>0</v>
      </c>
      <c r="I78" s="209">
        <f t="shared" si="4"/>
        <v>0</v>
      </c>
      <c r="J78" s="212"/>
      <c r="K78" s="211">
        <f t="shared" si="6"/>
        <v>0</v>
      </c>
      <c r="L78" s="212"/>
      <c r="M78" s="212"/>
      <c r="N78" s="212"/>
      <c r="O78" s="212"/>
      <c r="P78" s="212"/>
      <c r="Q78" s="212"/>
      <c r="R78" s="210">
        <f t="shared" si="8"/>
        <v>0</v>
      </c>
      <c r="S78" s="212"/>
      <c r="T78" s="212"/>
      <c r="U78" s="212"/>
      <c r="V78" s="212"/>
      <c r="W78" s="212"/>
      <c r="X78" s="212"/>
    </row>
    <row r="79" spans="1:43" ht="13.8" outlineLevel="1" collapsed="1">
      <c r="A79" s="131"/>
      <c r="B79" s="20"/>
      <c r="D79" s="22" t="s">
        <v>392</v>
      </c>
      <c r="E79" s="30" t="s">
        <v>3</v>
      </c>
      <c r="F79" s="22"/>
      <c r="G79" s="30"/>
      <c r="H79" s="208">
        <f t="shared" si="3"/>
        <v>0</v>
      </c>
      <c r="I79" s="209">
        <f t="shared" si="4"/>
        <v>0</v>
      </c>
      <c r="J79" s="215">
        <f>SUM(J80)</f>
        <v>0</v>
      </c>
      <c r="K79" s="211">
        <f t="shared" si="6"/>
        <v>0</v>
      </c>
      <c r="L79" s="215">
        <f t="shared" ref="L79:Q79" si="170">SUM(L80)</f>
        <v>0</v>
      </c>
      <c r="M79" s="215">
        <f t="shared" si="170"/>
        <v>0</v>
      </c>
      <c r="N79" s="215">
        <f t="shared" si="170"/>
        <v>0</v>
      </c>
      <c r="O79" s="215">
        <f t="shared" si="170"/>
        <v>0</v>
      </c>
      <c r="P79" s="215">
        <f t="shared" si="170"/>
        <v>0</v>
      </c>
      <c r="Q79" s="215">
        <f t="shared" si="170"/>
        <v>0</v>
      </c>
      <c r="R79" s="210">
        <f t="shared" si="8"/>
        <v>0</v>
      </c>
      <c r="S79" s="215">
        <f t="shared" ref="S79:X79" si="171">SUM(S80)</f>
        <v>0</v>
      </c>
      <c r="T79" s="215">
        <f t="shared" si="171"/>
        <v>0</v>
      </c>
      <c r="U79" s="215">
        <f t="shared" si="171"/>
        <v>0</v>
      </c>
      <c r="V79" s="215">
        <f t="shared" si="171"/>
        <v>0</v>
      </c>
      <c r="W79" s="215">
        <f t="shared" si="171"/>
        <v>0</v>
      </c>
      <c r="X79" s="215">
        <f t="shared" si="171"/>
        <v>0</v>
      </c>
    </row>
    <row r="80" spans="1:43" s="398" customFormat="1" ht="13.8" hidden="1" outlineLevel="2">
      <c r="A80" s="399"/>
      <c r="B80" s="400"/>
      <c r="D80" s="401"/>
      <c r="E80" s="63"/>
      <c r="F80" s="136" t="s">
        <v>682</v>
      </c>
      <c r="G80" s="27" t="s">
        <v>877</v>
      </c>
      <c r="H80" s="424">
        <f t="shared" si="3"/>
        <v>0</v>
      </c>
      <c r="I80" s="209">
        <f t="shared" si="4"/>
        <v>0</v>
      </c>
      <c r="J80" s="212"/>
      <c r="K80" s="211">
        <f t="shared" si="6"/>
        <v>0</v>
      </c>
      <c r="L80" s="212"/>
      <c r="M80" s="212"/>
      <c r="N80" s="212"/>
      <c r="O80" s="212"/>
      <c r="P80" s="212"/>
      <c r="Q80" s="212"/>
      <c r="R80" s="210">
        <f t="shared" si="8"/>
        <v>0</v>
      </c>
      <c r="S80" s="212"/>
      <c r="T80" s="212"/>
      <c r="U80" s="212"/>
      <c r="V80" s="212"/>
      <c r="W80" s="212"/>
      <c r="X80" s="212"/>
      <c r="Y80" s="64"/>
      <c r="Z80" s="64"/>
      <c r="AA80" s="64"/>
      <c r="AB80" s="64"/>
      <c r="AC80" s="64"/>
      <c r="AD80" s="64"/>
      <c r="AE80" s="64"/>
      <c r="AF80" s="64"/>
      <c r="AG80" s="64"/>
      <c r="AH80" s="64"/>
      <c r="AI80" s="64"/>
      <c r="AJ80" s="64"/>
      <c r="AK80" s="64"/>
      <c r="AL80" s="64"/>
      <c r="AM80" s="64"/>
      <c r="AN80" s="64"/>
      <c r="AO80" s="64"/>
      <c r="AP80" s="64"/>
      <c r="AQ80" s="64"/>
    </row>
    <row r="81" spans="1:24" ht="13.8" outlineLevel="1">
      <c r="A81" s="131"/>
      <c r="B81" s="18"/>
      <c r="C81" s="58"/>
      <c r="D81" s="22" t="s">
        <v>393</v>
      </c>
      <c r="E81" s="30" t="s">
        <v>4</v>
      </c>
      <c r="F81" s="22"/>
      <c r="G81" s="30"/>
      <c r="H81" s="208">
        <f t="shared" si="3"/>
        <v>0</v>
      </c>
      <c r="I81" s="209">
        <f t="shared" si="4"/>
        <v>0</v>
      </c>
      <c r="J81" s="212"/>
      <c r="K81" s="211">
        <f t="shared" si="6"/>
        <v>0</v>
      </c>
      <c r="L81" s="212"/>
      <c r="M81" s="212"/>
      <c r="N81" s="212"/>
      <c r="O81" s="212"/>
      <c r="P81" s="212"/>
      <c r="Q81" s="212"/>
      <c r="R81" s="210">
        <f t="shared" si="8"/>
        <v>0</v>
      </c>
      <c r="S81" s="212"/>
      <c r="T81" s="212"/>
      <c r="U81" s="212"/>
      <c r="V81" s="212"/>
      <c r="W81" s="212"/>
      <c r="X81" s="212"/>
    </row>
    <row r="82" spans="1:24" s="130" customFormat="1" ht="13.8" collapsed="1">
      <c r="A82" s="127"/>
      <c r="B82" s="18" t="s">
        <v>394</v>
      </c>
      <c r="C82" s="12" t="s">
        <v>37</v>
      </c>
      <c r="D82" s="14"/>
      <c r="E82" s="134"/>
      <c r="F82" s="14"/>
      <c r="G82" s="134"/>
      <c r="H82" s="208">
        <f t="shared" si="3"/>
        <v>0</v>
      </c>
      <c r="I82" s="209">
        <f t="shared" si="4"/>
        <v>0</v>
      </c>
      <c r="J82" s="214">
        <f>SUM(J83)</f>
        <v>0</v>
      </c>
      <c r="K82" s="211">
        <f t="shared" si="6"/>
        <v>0</v>
      </c>
      <c r="L82" s="214">
        <f t="shared" ref="L82:Q83" si="172">SUM(L83)</f>
        <v>0</v>
      </c>
      <c r="M82" s="214">
        <f t="shared" si="172"/>
        <v>0</v>
      </c>
      <c r="N82" s="214">
        <f t="shared" si="172"/>
        <v>0</v>
      </c>
      <c r="O82" s="214">
        <f t="shared" si="172"/>
        <v>0</v>
      </c>
      <c r="P82" s="214">
        <f t="shared" si="172"/>
        <v>0</v>
      </c>
      <c r="Q82" s="214">
        <f t="shared" si="172"/>
        <v>0</v>
      </c>
      <c r="R82" s="210">
        <f t="shared" si="8"/>
        <v>0</v>
      </c>
      <c r="S82" s="214">
        <f t="shared" ref="S82:S83" si="173">SUM(S83)</f>
        <v>0</v>
      </c>
      <c r="T82" s="214">
        <f t="shared" ref="T82:T83" si="174">SUM(T83)</f>
        <v>0</v>
      </c>
      <c r="U82" s="214">
        <f t="shared" ref="U82:U83" si="175">SUM(U83)</f>
        <v>0</v>
      </c>
      <c r="V82" s="214">
        <f t="shared" ref="V82:V83" si="176">SUM(V83)</f>
        <v>0</v>
      </c>
      <c r="W82" s="214">
        <f t="shared" ref="W82:W83" si="177">SUM(W83)</f>
        <v>0</v>
      </c>
      <c r="X82" s="214">
        <f t="shared" ref="X82:X83" si="178">SUM(X83)</f>
        <v>0</v>
      </c>
    </row>
    <row r="83" spans="1:24" ht="13.8" hidden="1" outlineLevel="1" collapsed="1">
      <c r="A83" s="131"/>
      <c r="B83" s="19"/>
      <c r="C83" s="63"/>
      <c r="D83" s="22" t="s">
        <v>395</v>
      </c>
      <c r="E83" s="30" t="s">
        <v>37</v>
      </c>
      <c r="F83" s="22"/>
      <c r="G83" s="30"/>
      <c r="H83" s="208">
        <f t="shared" si="3"/>
        <v>0</v>
      </c>
      <c r="I83" s="209">
        <f t="shared" si="4"/>
        <v>0</v>
      </c>
      <c r="J83" s="215">
        <f>SUM(J84)</f>
        <v>0</v>
      </c>
      <c r="K83" s="211">
        <f t="shared" si="6"/>
        <v>0</v>
      </c>
      <c r="L83" s="215">
        <f t="shared" si="172"/>
        <v>0</v>
      </c>
      <c r="M83" s="215">
        <f t="shared" si="172"/>
        <v>0</v>
      </c>
      <c r="N83" s="215">
        <f t="shared" si="172"/>
        <v>0</v>
      </c>
      <c r="O83" s="215">
        <f t="shared" si="172"/>
        <v>0</v>
      </c>
      <c r="P83" s="215">
        <f t="shared" si="172"/>
        <v>0</v>
      </c>
      <c r="Q83" s="215">
        <f t="shared" si="172"/>
        <v>0</v>
      </c>
      <c r="R83" s="210">
        <f t="shared" si="8"/>
        <v>0</v>
      </c>
      <c r="S83" s="215">
        <f t="shared" si="173"/>
        <v>0</v>
      </c>
      <c r="T83" s="215">
        <f t="shared" si="174"/>
        <v>0</v>
      </c>
      <c r="U83" s="215">
        <f t="shared" si="175"/>
        <v>0</v>
      </c>
      <c r="V83" s="215">
        <f t="shared" si="176"/>
        <v>0</v>
      </c>
      <c r="W83" s="215">
        <f t="shared" si="177"/>
        <v>0</v>
      </c>
      <c r="X83" s="215">
        <f t="shared" si="178"/>
        <v>0</v>
      </c>
    </row>
    <row r="84" spans="1:24" ht="13.8" hidden="1" outlineLevel="2">
      <c r="A84" s="131"/>
      <c r="B84" s="18"/>
      <c r="C84" s="58"/>
      <c r="D84" s="18"/>
      <c r="E84" s="58"/>
      <c r="F84" s="22" t="s">
        <v>396</v>
      </c>
      <c r="G84" s="30" t="s">
        <v>63</v>
      </c>
      <c r="H84" s="208">
        <f t="shared" si="3"/>
        <v>0</v>
      </c>
      <c r="I84" s="209">
        <f t="shared" si="4"/>
        <v>0</v>
      </c>
      <c r="J84" s="215">
        <f>SUM(J85:J87)</f>
        <v>0</v>
      </c>
      <c r="K84" s="211">
        <f t="shared" si="6"/>
        <v>0</v>
      </c>
      <c r="L84" s="215">
        <f t="shared" ref="L84:Q84" si="179">SUM(L85:L87)</f>
        <v>0</v>
      </c>
      <c r="M84" s="215">
        <f t="shared" si="179"/>
        <v>0</v>
      </c>
      <c r="N84" s="215">
        <f t="shared" si="179"/>
        <v>0</v>
      </c>
      <c r="O84" s="215">
        <f t="shared" si="179"/>
        <v>0</v>
      </c>
      <c r="P84" s="215">
        <f t="shared" si="179"/>
        <v>0</v>
      </c>
      <c r="Q84" s="215">
        <f t="shared" si="179"/>
        <v>0</v>
      </c>
      <c r="R84" s="210">
        <f t="shared" si="8"/>
        <v>0</v>
      </c>
      <c r="S84" s="215">
        <f t="shared" ref="S84" si="180">SUM(S85:S87)</f>
        <v>0</v>
      </c>
      <c r="T84" s="215">
        <f t="shared" ref="T84" si="181">SUM(T85:T87)</f>
        <v>0</v>
      </c>
      <c r="U84" s="215">
        <f t="shared" ref="U84" si="182">SUM(U85:U87)</f>
        <v>0</v>
      </c>
      <c r="V84" s="215">
        <f t="shared" ref="V84" si="183">SUM(V85:V87)</f>
        <v>0</v>
      </c>
      <c r="W84" s="215">
        <f t="shared" ref="W84" si="184">SUM(W85:W87)</f>
        <v>0</v>
      </c>
      <c r="X84" s="215">
        <f t="shared" ref="X84" si="185">SUM(X85:X87)</f>
        <v>0</v>
      </c>
    </row>
    <row r="85" spans="1:24" ht="13.8" hidden="1" outlineLevel="2">
      <c r="A85" s="131"/>
      <c r="B85" s="18"/>
      <c r="C85" s="58"/>
      <c r="D85" s="18"/>
      <c r="E85" s="58"/>
      <c r="F85" s="136" t="s">
        <v>682</v>
      </c>
      <c r="G85" s="27" t="s">
        <v>711</v>
      </c>
      <c r="H85" s="208">
        <f t="shared" si="3"/>
        <v>0</v>
      </c>
      <c r="I85" s="209">
        <f t="shared" si="4"/>
        <v>0</v>
      </c>
      <c r="J85" s="212"/>
      <c r="K85" s="211">
        <f t="shared" si="6"/>
        <v>0</v>
      </c>
      <c r="L85" s="212"/>
      <c r="M85" s="212"/>
      <c r="N85" s="212"/>
      <c r="O85" s="212"/>
      <c r="P85" s="212"/>
      <c r="Q85" s="212"/>
      <c r="R85" s="210">
        <f t="shared" si="8"/>
        <v>0</v>
      </c>
      <c r="S85" s="212"/>
      <c r="T85" s="212"/>
      <c r="U85" s="212"/>
      <c r="V85" s="212"/>
      <c r="W85" s="212"/>
      <c r="X85" s="212"/>
    </row>
    <row r="86" spans="1:24" ht="13.8" hidden="1" outlineLevel="2">
      <c r="A86" s="131"/>
      <c r="B86" s="18"/>
      <c r="C86" s="58"/>
      <c r="D86" s="18"/>
      <c r="E86" s="58"/>
      <c r="F86" s="136" t="s">
        <v>683</v>
      </c>
      <c r="G86" s="27" t="s">
        <v>712</v>
      </c>
      <c r="H86" s="208">
        <f t="shared" ref="H86:H154" si="186">SUM(I86,K86,R86)</f>
        <v>0</v>
      </c>
      <c r="I86" s="209">
        <f t="shared" si="4"/>
        <v>0</v>
      </c>
      <c r="J86" s="212"/>
      <c r="K86" s="211">
        <f t="shared" si="6"/>
        <v>0</v>
      </c>
      <c r="L86" s="212"/>
      <c r="M86" s="212"/>
      <c r="N86" s="212"/>
      <c r="O86" s="212"/>
      <c r="P86" s="212"/>
      <c r="Q86" s="212"/>
      <c r="R86" s="210">
        <f t="shared" si="8"/>
        <v>0</v>
      </c>
      <c r="S86" s="212"/>
      <c r="T86" s="212"/>
      <c r="U86" s="212"/>
      <c r="V86" s="212"/>
      <c r="W86" s="212"/>
      <c r="X86" s="212"/>
    </row>
    <row r="87" spans="1:24" ht="13.8" hidden="1" outlineLevel="2">
      <c r="A87" s="131"/>
      <c r="B87" s="18"/>
      <c r="C87" s="58"/>
      <c r="D87" s="18"/>
      <c r="E87" s="58"/>
      <c r="F87" s="136" t="s">
        <v>685</v>
      </c>
      <c r="G87" s="27" t="s">
        <v>689</v>
      </c>
      <c r="H87" s="208">
        <f t="shared" si="186"/>
        <v>0</v>
      </c>
      <c r="I87" s="209">
        <f t="shared" si="4"/>
        <v>0</v>
      </c>
      <c r="J87" s="212"/>
      <c r="K87" s="211">
        <f t="shared" si="6"/>
        <v>0</v>
      </c>
      <c r="L87" s="212"/>
      <c r="M87" s="212"/>
      <c r="N87" s="212"/>
      <c r="O87" s="212"/>
      <c r="P87" s="212"/>
      <c r="Q87" s="212"/>
      <c r="R87" s="210">
        <f t="shared" si="8"/>
        <v>0</v>
      </c>
      <c r="S87" s="212"/>
      <c r="T87" s="212"/>
      <c r="U87" s="212"/>
      <c r="V87" s="212"/>
      <c r="W87" s="212"/>
      <c r="X87" s="212"/>
    </row>
    <row r="88" spans="1:24" s="130" customFormat="1" ht="13.8" collapsed="1">
      <c r="A88" s="127"/>
      <c r="B88" s="18" t="s">
        <v>397</v>
      </c>
      <c r="C88" s="12" t="s">
        <v>64</v>
      </c>
      <c r="D88" s="11"/>
      <c r="E88" s="12"/>
      <c r="F88" s="14"/>
      <c r="G88" s="134"/>
      <c r="H88" s="208">
        <f t="shared" si="186"/>
        <v>0</v>
      </c>
      <c r="I88" s="209">
        <f t="shared" si="4"/>
        <v>0</v>
      </c>
      <c r="J88" s="214">
        <f>SUM(J89,J95,J118,J136,J150,J114)</f>
        <v>0</v>
      </c>
      <c r="K88" s="211">
        <f t="shared" si="6"/>
        <v>0</v>
      </c>
      <c r="L88" s="214">
        <f t="shared" ref="L88:Q88" si="187">SUM(L89,L95,L118,L136,L150,L114)</f>
        <v>0</v>
      </c>
      <c r="M88" s="214">
        <f t="shared" si="187"/>
        <v>0</v>
      </c>
      <c r="N88" s="214">
        <f t="shared" si="187"/>
        <v>0</v>
      </c>
      <c r="O88" s="214">
        <f t="shared" si="187"/>
        <v>0</v>
      </c>
      <c r="P88" s="214">
        <f t="shared" si="187"/>
        <v>0</v>
      </c>
      <c r="Q88" s="214">
        <f t="shared" si="187"/>
        <v>0</v>
      </c>
      <c r="R88" s="210">
        <f t="shared" si="8"/>
        <v>0</v>
      </c>
      <c r="S88" s="214">
        <f t="shared" ref="S88:X88" si="188">SUM(S89,S95,S118,S136,S150,S114)</f>
        <v>0</v>
      </c>
      <c r="T88" s="214">
        <f t="shared" si="188"/>
        <v>0</v>
      </c>
      <c r="U88" s="214">
        <f t="shared" si="188"/>
        <v>0</v>
      </c>
      <c r="V88" s="214">
        <f t="shared" si="188"/>
        <v>0</v>
      </c>
      <c r="W88" s="214">
        <f t="shared" si="188"/>
        <v>0</v>
      </c>
      <c r="X88" s="214">
        <f t="shared" si="188"/>
        <v>0</v>
      </c>
    </row>
    <row r="89" spans="1:24" ht="13.8" hidden="1" outlineLevel="1">
      <c r="A89" s="131"/>
      <c r="B89" s="19"/>
      <c r="C89" s="63"/>
      <c r="D89" s="22" t="s">
        <v>679</v>
      </c>
      <c r="E89" s="30" t="s">
        <v>65</v>
      </c>
      <c r="F89" s="14"/>
      <c r="G89" s="30"/>
      <c r="H89" s="208">
        <f t="shared" si="186"/>
        <v>0</v>
      </c>
      <c r="I89" s="209">
        <f t="shared" si="4"/>
        <v>0</v>
      </c>
      <c r="J89" s="215">
        <f>SUM(J90,J93)</f>
        <v>0</v>
      </c>
      <c r="K89" s="211">
        <f t="shared" si="6"/>
        <v>0</v>
      </c>
      <c r="L89" s="215">
        <f t="shared" ref="L89:Q89" si="189">SUM(L90,L93)</f>
        <v>0</v>
      </c>
      <c r="M89" s="215">
        <f t="shared" si="189"/>
        <v>0</v>
      </c>
      <c r="N89" s="215">
        <f t="shared" si="189"/>
        <v>0</v>
      </c>
      <c r="O89" s="215">
        <f t="shared" si="189"/>
        <v>0</v>
      </c>
      <c r="P89" s="215">
        <f t="shared" si="189"/>
        <v>0</v>
      </c>
      <c r="Q89" s="215">
        <f t="shared" si="189"/>
        <v>0</v>
      </c>
      <c r="R89" s="210">
        <f t="shared" si="8"/>
        <v>0</v>
      </c>
      <c r="S89" s="215">
        <f t="shared" ref="S89" si="190">SUM(S90,S93)</f>
        <v>0</v>
      </c>
      <c r="T89" s="215">
        <f t="shared" ref="T89" si="191">SUM(T90,T93)</f>
        <v>0</v>
      </c>
      <c r="U89" s="215">
        <f t="shared" ref="U89" si="192">SUM(U90,U93)</f>
        <v>0</v>
      </c>
      <c r="V89" s="215">
        <f t="shared" ref="V89" si="193">SUM(V90,V93)</f>
        <v>0</v>
      </c>
      <c r="W89" s="215">
        <f t="shared" ref="W89" si="194">SUM(W90,W93)</f>
        <v>0</v>
      </c>
      <c r="X89" s="215">
        <f t="shared" ref="X89" si="195">SUM(X90,X93)</f>
        <v>0</v>
      </c>
    </row>
    <row r="90" spans="1:24" ht="13.8" hidden="1" outlineLevel="2">
      <c r="A90" s="131"/>
      <c r="B90" s="20"/>
      <c r="D90" s="19"/>
      <c r="E90" s="63"/>
      <c r="F90" s="22" t="s">
        <v>398</v>
      </c>
      <c r="G90" s="30" t="s">
        <v>5</v>
      </c>
      <c r="H90" s="208">
        <f t="shared" si="186"/>
        <v>0</v>
      </c>
      <c r="I90" s="209">
        <f t="shared" si="4"/>
        <v>0</v>
      </c>
      <c r="J90" s="215">
        <f>SUM(J91:J92)</f>
        <v>0</v>
      </c>
      <c r="K90" s="211">
        <f t="shared" si="6"/>
        <v>0</v>
      </c>
      <c r="L90" s="215">
        <f t="shared" ref="L90:Q90" si="196">SUM(L91:L92)</f>
        <v>0</v>
      </c>
      <c r="M90" s="215">
        <f t="shared" si="196"/>
        <v>0</v>
      </c>
      <c r="N90" s="215">
        <f t="shared" si="196"/>
        <v>0</v>
      </c>
      <c r="O90" s="215">
        <f t="shared" si="196"/>
        <v>0</v>
      </c>
      <c r="P90" s="215">
        <f t="shared" si="196"/>
        <v>0</v>
      </c>
      <c r="Q90" s="215">
        <f t="shared" si="196"/>
        <v>0</v>
      </c>
      <c r="R90" s="210">
        <f t="shared" si="8"/>
        <v>0</v>
      </c>
      <c r="S90" s="215">
        <f t="shared" ref="S90" si="197">SUM(S91:S92)</f>
        <v>0</v>
      </c>
      <c r="T90" s="215">
        <f t="shared" ref="T90" si="198">SUM(T91:T92)</f>
        <v>0</v>
      </c>
      <c r="U90" s="215">
        <f t="shared" ref="U90" si="199">SUM(U91:U92)</f>
        <v>0</v>
      </c>
      <c r="V90" s="215">
        <f t="shared" ref="V90" si="200">SUM(V91:V92)</f>
        <v>0</v>
      </c>
      <c r="W90" s="215">
        <f t="shared" ref="W90" si="201">SUM(W91:W92)</f>
        <v>0</v>
      </c>
      <c r="X90" s="215">
        <f t="shared" ref="X90" si="202">SUM(X91:X92)</f>
        <v>0</v>
      </c>
    </row>
    <row r="91" spans="1:24" ht="13.8" hidden="1" outlineLevel="2">
      <c r="A91" s="131"/>
      <c r="B91" s="20"/>
      <c r="F91" s="136" t="s">
        <v>682</v>
      </c>
      <c r="G91" s="27" t="s">
        <v>713</v>
      </c>
      <c r="H91" s="208">
        <f t="shared" si="186"/>
        <v>0</v>
      </c>
      <c r="I91" s="209">
        <f t="shared" ref="I91:I166" si="203">SUM(J91:J91)</f>
        <v>0</v>
      </c>
      <c r="J91" s="212"/>
      <c r="K91" s="211">
        <f t="shared" ref="K91:K166" si="204">SUM(L91:Q91)</f>
        <v>0</v>
      </c>
      <c r="L91" s="212"/>
      <c r="M91" s="212"/>
      <c r="N91" s="212"/>
      <c r="O91" s="212"/>
      <c r="P91" s="212"/>
      <c r="Q91" s="212"/>
      <c r="R91" s="210">
        <f t="shared" ref="R91:R166" si="205">SUM(S91:X91)</f>
        <v>0</v>
      </c>
      <c r="S91" s="212"/>
      <c r="T91" s="212"/>
      <c r="U91" s="212"/>
      <c r="V91" s="212"/>
      <c r="W91" s="379"/>
      <c r="X91" s="213"/>
    </row>
    <row r="92" spans="1:24" ht="13.8" hidden="1" outlineLevel="2">
      <c r="A92" s="131"/>
      <c r="B92" s="20"/>
      <c r="F92" s="136" t="s">
        <v>683</v>
      </c>
      <c r="G92" s="27" t="s">
        <v>714</v>
      </c>
      <c r="H92" s="208">
        <f t="shared" si="186"/>
        <v>0</v>
      </c>
      <c r="I92" s="209">
        <f t="shared" si="203"/>
        <v>0</v>
      </c>
      <c r="J92" s="212"/>
      <c r="K92" s="211">
        <f t="shared" si="204"/>
        <v>0</v>
      </c>
      <c r="L92" s="212"/>
      <c r="M92" s="212"/>
      <c r="N92" s="212"/>
      <c r="O92" s="212"/>
      <c r="P92" s="212"/>
      <c r="Q92" s="212"/>
      <c r="R92" s="210">
        <f t="shared" si="205"/>
        <v>0</v>
      </c>
      <c r="S92" s="212"/>
      <c r="T92" s="212"/>
      <c r="U92" s="212"/>
      <c r="V92" s="212"/>
      <c r="W92" s="379"/>
      <c r="X92" s="213"/>
    </row>
    <row r="93" spans="1:24" ht="13.8" hidden="1" outlineLevel="2">
      <c r="A93" s="131"/>
      <c r="B93" s="20"/>
      <c r="F93" s="22" t="s">
        <v>100</v>
      </c>
      <c r="G93" s="30" t="s">
        <v>66</v>
      </c>
      <c r="H93" s="208">
        <f t="shared" si="186"/>
        <v>0</v>
      </c>
      <c r="I93" s="209">
        <f t="shared" si="203"/>
        <v>0</v>
      </c>
      <c r="J93" s="215">
        <f>SUM(J94)</f>
        <v>0</v>
      </c>
      <c r="K93" s="211">
        <f t="shared" si="204"/>
        <v>0</v>
      </c>
      <c r="L93" s="215">
        <f t="shared" ref="L93:Q93" si="206">SUM(L94)</f>
        <v>0</v>
      </c>
      <c r="M93" s="215">
        <f t="shared" si="206"/>
        <v>0</v>
      </c>
      <c r="N93" s="215">
        <f t="shared" si="206"/>
        <v>0</v>
      </c>
      <c r="O93" s="215">
        <f t="shared" si="206"/>
        <v>0</v>
      </c>
      <c r="P93" s="215">
        <f t="shared" si="206"/>
        <v>0</v>
      </c>
      <c r="Q93" s="215">
        <f t="shared" si="206"/>
        <v>0</v>
      </c>
      <c r="R93" s="210">
        <f t="shared" si="205"/>
        <v>0</v>
      </c>
      <c r="S93" s="215">
        <f t="shared" ref="S93" si="207">SUM(S94)</f>
        <v>0</v>
      </c>
      <c r="T93" s="215">
        <f t="shared" ref="T93" si="208">SUM(T94)</f>
        <v>0</v>
      </c>
      <c r="U93" s="215">
        <f t="shared" ref="U93" si="209">SUM(U94)</f>
        <v>0</v>
      </c>
      <c r="V93" s="215">
        <f t="shared" ref="V93" si="210">SUM(V94)</f>
        <v>0</v>
      </c>
      <c r="W93" s="215">
        <f t="shared" ref="W93" si="211">SUM(W94)</f>
        <v>0</v>
      </c>
      <c r="X93" s="215">
        <f t="shared" ref="X93" si="212">SUM(X94)</f>
        <v>0</v>
      </c>
    </row>
    <row r="94" spans="1:24" ht="13.8" hidden="1" outlineLevel="2">
      <c r="A94" s="131"/>
      <c r="B94" s="20"/>
      <c r="F94" s="136" t="s">
        <v>682</v>
      </c>
      <c r="G94" s="27" t="s">
        <v>715</v>
      </c>
      <c r="H94" s="208">
        <f t="shared" si="186"/>
        <v>0</v>
      </c>
      <c r="I94" s="209">
        <f t="shared" si="203"/>
        <v>0</v>
      </c>
      <c r="J94" s="212"/>
      <c r="K94" s="211">
        <f t="shared" si="204"/>
        <v>0</v>
      </c>
      <c r="L94" s="212"/>
      <c r="M94" s="212"/>
      <c r="N94" s="212"/>
      <c r="O94" s="212"/>
      <c r="P94" s="212"/>
      <c r="Q94" s="212"/>
      <c r="R94" s="210">
        <f t="shared" si="205"/>
        <v>0</v>
      </c>
      <c r="S94" s="212"/>
      <c r="T94" s="212"/>
      <c r="U94" s="212"/>
      <c r="V94" s="212"/>
      <c r="W94" s="212"/>
      <c r="X94" s="212"/>
    </row>
    <row r="95" spans="1:24" ht="13.8" hidden="1" outlineLevel="1">
      <c r="A95" s="131"/>
      <c r="B95" s="20"/>
      <c r="D95" s="18" t="s">
        <v>399</v>
      </c>
      <c r="E95" s="58" t="s">
        <v>67</v>
      </c>
      <c r="F95" s="22"/>
      <c r="G95" s="30"/>
      <c r="H95" s="208">
        <f t="shared" si="186"/>
        <v>0</v>
      </c>
      <c r="I95" s="209">
        <f t="shared" si="203"/>
        <v>0</v>
      </c>
      <c r="J95" s="215">
        <f>SUM(J96,J103,J110,J112)</f>
        <v>0</v>
      </c>
      <c r="K95" s="211">
        <f t="shared" si="204"/>
        <v>0</v>
      </c>
      <c r="L95" s="215">
        <f t="shared" ref="L95:Q95" si="213">SUM(L96,L103,L110,L112)</f>
        <v>0</v>
      </c>
      <c r="M95" s="215">
        <f t="shared" si="213"/>
        <v>0</v>
      </c>
      <c r="N95" s="215">
        <f t="shared" si="213"/>
        <v>0</v>
      </c>
      <c r="O95" s="215">
        <f t="shared" si="213"/>
        <v>0</v>
      </c>
      <c r="P95" s="215">
        <f t="shared" si="213"/>
        <v>0</v>
      </c>
      <c r="Q95" s="215">
        <f t="shared" si="213"/>
        <v>0</v>
      </c>
      <c r="R95" s="210">
        <f t="shared" si="205"/>
        <v>0</v>
      </c>
      <c r="S95" s="215">
        <f t="shared" ref="S95" si="214">SUM(S96,S103,S110,S112)</f>
        <v>0</v>
      </c>
      <c r="T95" s="215">
        <f t="shared" ref="T95" si="215">SUM(T96,T103,T110,T112)</f>
        <v>0</v>
      </c>
      <c r="U95" s="215">
        <f t="shared" ref="U95" si="216">SUM(U96,U103,U110,U112)</f>
        <v>0</v>
      </c>
      <c r="V95" s="215">
        <f t="shared" ref="V95" si="217">SUM(V96,V103,V110,V112)</f>
        <v>0</v>
      </c>
      <c r="W95" s="215">
        <f t="shared" ref="W95" si="218">SUM(W96,W103,W110,W112)</f>
        <v>0</v>
      </c>
      <c r="X95" s="215">
        <f t="shared" ref="X95" si="219">SUM(X96,X103,X110,X112)</f>
        <v>0</v>
      </c>
    </row>
    <row r="96" spans="1:24" ht="13.8" hidden="1" outlineLevel="2">
      <c r="A96" s="131"/>
      <c r="B96" s="20"/>
      <c r="D96" s="19"/>
      <c r="E96" s="63"/>
      <c r="F96" s="22" t="s">
        <v>400</v>
      </c>
      <c r="G96" s="30" t="s">
        <v>68</v>
      </c>
      <c r="H96" s="208">
        <f t="shared" si="186"/>
        <v>0</v>
      </c>
      <c r="I96" s="209">
        <f t="shared" si="203"/>
        <v>0</v>
      </c>
      <c r="J96" s="215">
        <f>SUM(J97:J102)</f>
        <v>0</v>
      </c>
      <c r="K96" s="211">
        <f t="shared" si="204"/>
        <v>0</v>
      </c>
      <c r="L96" s="215">
        <f t="shared" ref="L96:Q96" si="220">SUM(L97:L102)</f>
        <v>0</v>
      </c>
      <c r="M96" s="215">
        <f t="shared" si="220"/>
        <v>0</v>
      </c>
      <c r="N96" s="215">
        <f t="shared" si="220"/>
        <v>0</v>
      </c>
      <c r="O96" s="215">
        <f t="shared" si="220"/>
        <v>0</v>
      </c>
      <c r="P96" s="215">
        <f t="shared" si="220"/>
        <v>0</v>
      </c>
      <c r="Q96" s="215">
        <f t="shared" si="220"/>
        <v>0</v>
      </c>
      <c r="R96" s="210">
        <f t="shared" si="205"/>
        <v>0</v>
      </c>
      <c r="S96" s="215">
        <f t="shared" ref="S96" si="221">SUM(S97:S102)</f>
        <v>0</v>
      </c>
      <c r="T96" s="215">
        <f t="shared" ref="T96" si="222">SUM(T97:T102)</f>
        <v>0</v>
      </c>
      <c r="U96" s="215">
        <f t="shared" ref="U96" si="223">SUM(U97:U102)</f>
        <v>0</v>
      </c>
      <c r="V96" s="215">
        <f t="shared" ref="V96" si="224">SUM(V97:V102)</f>
        <v>0</v>
      </c>
      <c r="W96" s="215">
        <f t="shared" ref="W96" si="225">SUM(W97:W102)</f>
        <v>0</v>
      </c>
      <c r="X96" s="215">
        <f t="shared" ref="X96" si="226">SUM(X97:X102)</f>
        <v>0</v>
      </c>
    </row>
    <row r="97" spans="1:24" ht="13.8" hidden="1" outlineLevel="2">
      <c r="A97" s="131"/>
      <c r="B97" s="20"/>
      <c r="F97" s="136" t="s">
        <v>682</v>
      </c>
      <c r="G97" s="27" t="s">
        <v>716</v>
      </c>
      <c r="H97" s="208">
        <f t="shared" si="186"/>
        <v>0</v>
      </c>
      <c r="I97" s="209">
        <f t="shared" si="203"/>
        <v>0</v>
      </c>
      <c r="J97" s="212"/>
      <c r="K97" s="211">
        <f t="shared" si="204"/>
        <v>0</v>
      </c>
      <c r="L97" s="212"/>
      <c r="M97" s="212"/>
      <c r="N97" s="212"/>
      <c r="O97" s="212"/>
      <c r="P97" s="212"/>
      <c r="Q97" s="212"/>
      <c r="R97" s="210">
        <f t="shared" si="205"/>
        <v>0</v>
      </c>
      <c r="S97" s="212"/>
      <c r="T97" s="212"/>
      <c r="U97" s="212"/>
      <c r="V97" s="212"/>
      <c r="W97" s="212"/>
      <c r="X97" s="212"/>
    </row>
    <row r="98" spans="1:24" ht="13.8" hidden="1" outlineLevel="2">
      <c r="A98" s="131"/>
      <c r="B98" s="20"/>
      <c r="F98" s="136" t="s">
        <v>683</v>
      </c>
      <c r="G98" s="27" t="s">
        <v>717</v>
      </c>
      <c r="H98" s="208">
        <f t="shared" si="186"/>
        <v>0</v>
      </c>
      <c r="I98" s="209">
        <f t="shared" si="203"/>
        <v>0</v>
      </c>
      <c r="J98" s="212"/>
      <c r="K98" s="211">
        <f t="shared" si="204"/>
        <v>0</v>
      </c>
      <c r="L98" s="212"/>
      <c r="M98" s="212"/>
      <c r="N98" s="212"/>
      <c r="O98" s="212"/>
      <c r="P98" s="212"/>
      <c r="Q98" s="212"/>
      <c r="R98" s="210">
        <f t="shared" si="205"/>
        <v>0</v>
      </c>
      <c r="S98" s="212"/>
      <c r="T98" s="212"/>
      <c r="U98" s="212"/>
      <c r="V98" s="212"/>
      <c r="W98" s="212"/>
      <c r="X98" s="212"/>
    </row>
    <row r="99" spans="1:24" ht="13.8" hidden="1" outlineLevel="2">
      <c r="A99" s="131"/>
      <c r="B99" s="20"/>
      <c r="F99" s="136" t="s">
        <v>680</v>
      </c>
      <c r="G99" s="27" t="s">
        <v>718</v>
      </c>
      <c r="H99" s="208">
        <f t="shared" si="186"/>
        <v>0</v>
      </c>
      <c r="I99" s="209">
        <f t="shared" si="203"/>
        <v>0</v>
      </c>
      <c r="J99" s="212"/>
      <c r="K99" s="211">
        <f t="shared" si="204"/>
        <v>0</v>
      </c>
      <c r="L99" s="212"/>
      <c r="M99" s="212"/>
      <c r="N99" s="212"/>
      <c r="O99" s="212"/>
      <c r="P99" s="212"/>
      <c r="Q99" s="212"/>
      <c r="R99" s="210">
        <f t="shared" si="205"/>
        <v>0</v>
      </c>
      <c r="S99" s="212"/>
      <c r="T99" s="212"/>
      <c r="U99" s="212"/>
      <c r="V99" s="212"/>
      <c r="W99" s="212"/>
      <c r="X99" s="212"/>
    </row>
    <row r="100" spans="1:24" ht="13.8" hidden="1" outlineLevel="2">
      <c r="A100" s="131"/>
      <c r="B100" s="20"/>
      <c r="F100" s="136" t="s">
        <v>684</v>
      </c>
      <c r="G100" s="27" t="s">
        <v>719</v>
      </c>
      <c r="H100" s="208">
        <f t="shared" si="186"/>
        <v>0</v>
      </c>
      <c r="I100" s="209">
        <f t="shared" si="203"/>
        <v>0</v>
      </c>
      <c r="J100" s="212"/>
      <c r="K100" s="211">
        <f t="shared" si="204"/>
        <v>0</v>
      </c>
      <c r="L100" s="212"/>
      <c r="M100" s="212"/>
      <c r="N100" s="212"/>
      <c r="O100" s="212"/>
      <c r="P100" s="212"/>
      <c r="Q100" s="212"/>
      <c r="R100" s="210">
        <f t="shared" si="205"/>
        <v>0</v>
      </c>
      <c r="S100" s="212"/>
      <c r="T100" s="212"/>
      <c r="U100" s="212"/>
      <c r="V100" s="212"/>
      <c r="W100" s="212"/>
      <c r="X100" s="212"/>
    </row>
    <row r="101" spans="1:24" ht="13.8" hidden="1" outlineLevel="2">
      <c r="A101" s="131"/>
      <c r="B101" s="20"/>
      <c r="F101" s="136" t="s">
        <v>690</v>
      </c>
      <c r="G101" s="27" t="s">
        <v>862</v>
      </c>
      <c r="H101" s="208"/>
      <c r="I101" s="209"/>
      <c r="J101" s="212"/>
      <c r="K101" s="211"/>
      <c r="L101" s="212"/>
      <c r="M101" s="212"/>
      <c r="N101" s="212"/>
      <c r="O101" s="212"/>
      <c r="P101" s="212"/>
      <c r="Q101" s="212"/>
      <c r="R101" s="210"/>
      <c r="S101" s="212"/>
      <c r="T101" s="212"/>
      <c r="U101" s="212"/>
      <c r="V101" s="212"/>
      <c r="W101" s="212"/>
      <c r="X101" s="212"/>
    </row>
    <row r="102" spans="1:24" ht="13.8" hidden="1" outlineLevel="2">
      <c r="A102" s="131"/>
      <c r="B102" s="20"/>
      <c r="F102" s="590" t="s">
        <v>691</v>
      </c>
      <c r="G102" s="104" t="s">
        <v>985</v>
      </c>
      <c r="H102" s="208">
        <f t="shared" si="186"/>
        <v>0</v>
      </c>
      <c r="I102" s="209">
        <f t="shared" si="203"/>
        <v>0</v>
      </c>
      <c r="J102" s="212"/>
      <c r="K102" s="211">
        <f t="shared" si="204"/>
        <v>0</v>
      </c>
      <c r="L102" s="212"/>
      <c r="M102" s="212"/>
      <c r="N102" s="212"/>
      <c r="O102" s="212"/>
      <c r="P102" s="212"/>
      <c r="Q102" s="212"/>
      <c r="R102" s="210">
        <f t="shared" si="205"/>
        <v>0</v>
      </c>
      <c r="S102" s="212"/>
      <c r="T102" s="212"/>
      <c r="U102" s="212"/>
      <c r="V102" s="212"/>
      <c r="W102" s="212"/>
      <c r="X102" s="212"/>
    </row>
    <row r="103" spans="1:24" ht="13.8" hidden="1" outlineLevel="2">
      <c r="A103" s="131"/>
      <c r="B103" s="20"/>
      <c r="F103" s="22" t="s">
        <v>401</v>
      </c>
      <c r="G103" s="30" t="s">
        <v>69</v>
      </c>
      <c r="H103" s="208">
        <f t="shared" si="186"/>
        <v>0</v>
      </c>
      <c r="I103" s="209">
        <f t="shared" si="203"/>
        <v>0</v>
      </c>
      <c r="J103" s="215">
        <f>SUM(J104:J109)</f>
        <v>0</v>
      </c>
      <c r="K103" s="211">
        <f t="shared" si="204"/>
        <v>0</v>
      </c>
      <c r="L103" s="215">
        <f t="shared" ref="L103:Q103" si="227">SUM(L104:L109)</f>
        <v>0</v>
      </c>
      <c r="M103" s="215">
        <f t="shared" si="227"/>
        <v>0</v>
      </c>
      <c r="N103" s="215">
        <f t="shared" si="227"/>
        <v>0</v>
      </c>
      <c r="O103" s="215">
        <f t="shared" si="227"/>
        <v>0</v>
      </c>
      <c r="P103" s="215">
        <f t="shared" si="227"/>
        <v>0</v>
      </c>
      <c r="Q103" s="215">
        <f t="shared" si="227"/>
        <v>0</v>
      </c>
      <c r="R103" s="210">
        <f t="shared" si="205"/>
        <v>0</v>
      </c>
      <c r="S103" s="215">
        <f t="shared" ref="S103" si="228">SUM(S104:S109)</f>
        <v>0</v>
      </c>
      <c r="T103" s="215">
        <f t="shared" ref="T103" si="229">SUM(T104:T109)</f>
        <v>0</v>
      </c>
      <c r="U103" s="215">
        <f t="shared" ref="U103" si="230">SUM(U104:U109)</f>
        <v>0</v>
      </c>
      <c r="V103" s="215">
        <f t="shared" ref="V103" si="231">SUM(V104:V109)</f>
        <v>0</v>
      </c>
      <c r="W103" s="215">
        <f t="shared" ref="W103" si="232">SUM(W104:W109)</f>
        <v>0</v>
      </c>
      <c r="X103" s="215">
        <f t="shared" ref="X103" si="233">SUM(X104:X109)</f>
        <v>0</v>
      </c>
    </row>
    <row r="104" spans="1:24" ht="13.8" hidden="1" outlineLevel="2">
      <c r="A104" s="131"/>
      <c r="B104" s="20"/>
      <c r="F104" s="136" t="s">
        <v>682</v>
      </c>
      <c r="G104" s="27" t="s">
        <v>720</v>
      </c>
      <c r="H104" s="208">
        <f t="shared" si="186"/>
        <v>0</v>
      </c>
      <c r="I104" s="209">
        <f t="shared" si="203"/>
        <v>0</v>
      </c>
      <c r="J104" s="212"/>
      <c r="K104" s="211">
        <f t="shared" si="204"/>
        <v>0</v>
      </c>
      <c r="L104" s="212"/>
      <c r="M104" s="212"/>
      <c r="N104" s="212"/>
      <c r="O104" s="212"/>
      <c r="P104" s="212"/>
      <c r="Q104" s="212"/>
      <c r="R104" s="210">
        <f t="shared" si="205"/>
        <v>0</v>
      </c>
      <c r="S104" s="212"/>
      <c r="T104" s="212"/>
      <c r="U104" s="212"/>
      <c r="V104" s="212"/>
      <c r="W104" s="212"/>
      <c r="X104" s="212"/>
    </row>
    <row r="105" spans="1:24" ht="13.8" hidden="1" outlineLevel="2">
      <c r="A105" s="131"/>
      <c r="B105" s="20"/>
      <c r="F105" s="136" t="s">
        <v>683</v>
      </c>
      <c r="G105" s="27" t="s">
        <v>721</v>
      </c>
      <c r="H105" s="208">
        <f t="shared" si="186"/>
        <v>0</v>
      </c>
      <c r="I105" s="209">
        <f t="shared" si="203"/>
        <v>0</v>
      </c>
      <c r="J105" s="212"/>
      <c r="K105" s="211">
        <f t="shared" si="204"/>
        <v>0</v>
      </c>
      <c r="L105" s="212"/>
      <c r="M105" s="212"/>
      <c r="N105" s="212"/>
      <c r="O105" s="212"/>
      <c r="P105" s="212"/>
      <c r="Q105" s="212"/>
      <c r="R105" s="210">
        <f t="shared" si="205"/>
        <v>0</v>
      </c>
      <c r="S105" s="212"/>
      <c r="T105" s="212"/>
      <c r="U105" s="212"/>
      <c r="V105" s="212"/>
      <c r="W105" s="212"/>
      <c r="X105" s="212"/>
    </row>
    <row r="106" spans="1:24" ht="13.8" hidden="1" outlineLevel="2">
      <c r="A106" s="131"/>
      <c r="B106" s="20"/>
      <c r="F106" s="136" t="s">
        <v>680</v>
      </c>
      <c r="G106" s="27" t="s">
        <v>722</v>
      </c>
      <c r="H106" s="208">
        <f t="shared" si="186"/>
        <v>0</v>
      </c>
      <c r="I106" s="209">
        <f t="shared" si="203"/>
        <v>0</v>
      </c>
      <c r="J106" s="212"/>
      <c r="K106" s="211">
        <f t="shared" si="204"/>
        <v>0</v>
      </c>
      <c r="L106" s="212"/>
      <c r="M106" s="212"/>
      <c r="N106" s="212"/>
      <c r="O106" s="212"/>
      <c r="P106" s="212"/>
      <c r="Q106" s="212"/>
      <c r="R106" s="210">
        <f t="shared" si="205"/>
        <v>0</v>
      </c>
      <c r="S106" s="212"/>
      <c r="T106" s="212"/>
      <c r="U106" s="212"/>
      <c r="V106" s="212"/>
      <c r="W106" s="212"/>
      <c r="X106" s="212"/>
    </row>
    <row r="107" spans="1:24" ht="13.8" hidden="1" outlineLevel="2">
      <c r="A107" s="131"/>
      <c r="B107" s="20"/>
      <c r="F107" s="136" t="s">
        <v>690</v>
      </c>
      <c r="G107" s="27" t="s">
        <v>627</v>
      </c>
      <c r="H107" s="208">
        <f t="shared" si="186"/>
        <v>0</v>
      </c>
      <c r="I107" s="209">
        <f t="shared" si="203"/>
        <v>0</v>
      </c>
      <c r="J107" s="212"/>
      <c r="K107" s="211">
        <f t="shared" si="204"/>
        <v>0</v>
      </c>
      <c r="L107" s="212"/>
      <c r="M107" s="212"/>
      <c r="N107" s="212"/>
      <c r="O107" s="212"/>
      <c r="P107" s="212"/>
      <c r="Q107" s="212"/>
      <c r="R107" s="210">
        <f t="shared" si="205"/>
        <v>0</v>
      </c>
      <c r="S107" s="212"/>
      <c r="T107" s="212"/>
      <c r="U107" s="212"/>
      <c r="V107" s="212"/>
      <c r="W107" s="212"/>
      <c r="X107" s="212"/>
    </row>
    <row r="108" spans="1:24" ht="13.8" hidden="1" outlineLevel="2">
      <c r="A108" s="131"/>
      <c r="B108" s="20"/>
      <c r="F108" s="136" t="s">
        <v>691</v>
      </c>
      <c r="G108" s="27" t="s">
        <v>863</v>
      </c>
      <c r="H108" s="208"/>
      <c r="I108" s="209"/>
      <c r="J108" s="212"/>
      <c r="K108" s="211"/>
      <c r="L108" s="212"/>
      <c r="M108" s="212"/>
      <c r="N108" s="212"/>
      <c r="O108" s="212"/>
      <c r="P108" s="212"/>
      <c r="Q108" s="212"/>
      <c r="R108" s="210"/>
      <c r="S108" s="212"/>
      <c r="T108" s="212"/>
      <c r="U108" s="212"/>
      <c r="V108" s="212"/>
      <c r="W108" s="212"/>
      <c r="X108" s="212"/>
    </row>
    <row r="109" spans="1:24" ht="13.8" hidden="1" outlineLevel="2">
      <c r="A109" s="131"/>
      <c r="B109" s="20"/>
      <c r="F109" s="590" t="s">
        <v>774</v>
      </c>
      <c r="G109" s="104" t="s">
        <v>986</v>
      </c>
      <c r="H109" s="208">
        <f t="shared" si="186"/>
        <v>0</v>
      </c>
      <c r="I109" s="209">
        <f t="shared" si="203"/>
        <v>0</v>
      </c>
      <c r="J109" s="212"/>
      <c r="K109" s="211">
        <f t="shared" si="204"/>
        <v>0</v>
      </c>
      <c r="L109" s="212"/>
      <c r="M109" s="212"/>
      <c r="N109" s="212"/>
      <c r="O109" s="212"/>
      <c r="P109" s="212"/>
      <c r="Q109" s="212"/>
      <c r="R109" s="210">
        <f t="shared" si="205"/>
        <v>0</v>
      </c>
      <c r="S109" s="212"/>
      <c r="T109" s="212"/>
      <c r="U109" s="212"/>
      <c r="V109" s="212"/>
      <c r="W109" s="212"/>
      <c r="X109" s="212"/>
    </row>
    <row r="110" spans="1:24" ht="13.8" hidden="1" outlineLevel="2">
      <c r="A110" s="131"/>
      <c r="B110" s="20"/>
      <c r="F110" s="22" t="s">
        <v>402</v>
      </c>
      <c r="G110" s="30" t="s">
        <v>70</v>
      </c>
      <c r="H110" s="208">
        <f t="shared" si="186"/>
        <v>0</v>
      </c>
      <c r="I110" s="209">
        <f t="shared" si="203"/>
        <v>0</v>
      </c>
      <c r="J110" s="215">
        <f>SUM(J111)</f>
        <v>0</v>
      </c>
      <c r="K110" s="211">
        <f t="shared" si="204"/>
        <v>0</v>
      </c>
      <c r="L110" s="215">
        <f t="shared" ref="L110:Q110" si="234">SUM(L111)</f>
        <v>0</v>
      </c>
      <c r="M110" s="215">
        <f t="shared" si="234"/>
        <v>0</v>
      </c>
      <c r="N110" s="215">
        <f t="shared" si="234"/>
        <v>0</v>
      </c>
      <c r="O110" s="215">
        <f t="shared" si="234"/>
        <v>0</v>
      </c>
      <c r="P110" s="215">
        <f t="shared" si="234"/>
        <v>0</v>
      </c>
      <c r="Q110" s="215">
        <f t="shared" si="234"/>
        <v>0</v>
      </c>
      <c r="R110" s="210">
        <f t="shared" si="205"/>
        <v>0</v>
      </c>
      <c r="S110" s="215">
        <f t="shared" ref="S110" si="235">SUM(S111)</f>
        <v>0</v>
      </c>
      <c r="T110" s="215">
        <f t="shared" ref="T110" si="236">SUM(T111)</f>
        <v>0</v>
      </c>
      <c r="U110" s="215">
        <f t="shared" ref="U110" si="237">SUM(U111)</f>
        <v>0</v>
      </c>
      <c r="V110" s="215">
        <f t="shared" ref="V110" si="238">SUM(V111)</f>
        <v>0</v>
      </c>
      <c r="W110" s="215">
        <f t="shared" ref="W110" si="239">SUM(W111)</f>
        <v>0</v>
      </c>
      <c r="X110" s="215">
        <f t="shared" ref="X110" si="240">SUM(X111)</f>
        <v>0</v>
      </c>
    </row>
    <row r="111" spans="1:24" ht="13.8" hidden="1" outlineLevel="2">
      <c r="A111" s="131"/>
      <c r="B111" s="20"/>
      <c r="F111" s="136" t="s">
        <v>682</v>
      </c>
      <c r="G111" s="27" t="s">
        <v>723</v>
      </c>
      <c r="H111" s="208">
        <f t="shared" si="186"/>
        <v>0</v>
      </c>
      <c r="I111" s="209">
        <f t="shared" si="203"/>
        <v>0</v>
      </c>
      <c r="J111" s="212"/>
      <c r="K111" s="211">
        <f t="shared" si="204"/>
        <v>0</v>
      </c>
      <c r="L111" s="212"/>
      <c r="M111" s="212"/>
      <c r="N111" s="212"/>
      <c r="O111" s="212"/>
      <c r="P111" s="212"/>
      <c r="Q111" s="212"/>
      <c r="R111" s="210">
        <f t="shared" si="205"/>
        <v>0</v>
      </c>
      <c r="S111" s="212"/>
      <c r="T111" s="212"/>
      <c r="U111" s="212"/>
      <c r="V111" s="212"/>
      <c r="W111" s="212"/>
      <c r="X111" s="212"/>
    </row>
    <row r="112" spans="1:24" ht="13.8" hidden="1" outlineLevel="2">
      <c r="A112" s="131"/>
      <c r="B112" s="20"/>
      <c r="F112" s="22" t="s">
        <v>403</v>
      </c>
      <c r="G112" s="30" t="s">
        <v>71</v>
      </c>
      <c r="H112" s="208">
        <f t="shared" si="186"/>
        <v>0</v>
      </c>
      <c r="I112" s="209">
        <f t="shared" si="203"/>
        <v>0</v>
      </c>
      <c r="J112" s="215">
        <f>SUM(J113)</f>
        <v>0</v>
      </c>
      <c r="K112" s="211">
        <f t="shared" si="204"/>
        <v>0</v>
      </c>
      <c r="L112" s="215">
        <f t="shared" ref="L112:Q112" si="241">SUM(L113)</f>
        <v>0</v>
      </c>
      <c r="M112" s="215">
        <f t="shared" si="241"/>
        <v>0</v>
      </c>
      <c r="N112" s="215">
        <f t="shared" si="241"/>
        <v>0</v>
      </c>
      <c r="O112" s="215">
        <f t="shared" si="241"/>
        <v>0</v>
      </c>
      <c r="P112" s="215">
        <f t="shared" si="241"/>
        <v>0</v>
      </c>
      <c r="Q112" s="215">
        <f t="shared" si="241"/>
        <v>0</v>
      </c>
      <c r="R112" s="210">
        <f t="shared" si="205"/>
        <v>0</v>
      </c>
      <c r="S112" s="215">
        <f t="shared" ref="S112" si="242">SUM(S113)</f>
        <v>0</v>
      </c>
      <c r="T112" s="215">
        <f t="shared" ref="T112" si="243">SUM(T113)</f>
        <v>0</v>
      </c>
      <c r="U112" s="215">
        <f t="shared" ref="U112" si="244">SUM(U113)</f>
        <v>0</v>
      </c>
      <c r="V112" s="215">
        <f t="shared" ref="V112" si="245">SUM(V113)</f>
        <v>0</v>
      </c>
      <c r="W112" s="215">
        <f t="shared" ref="W112" si="246">SUM(W113)</f>
        <v>0</v>
      </c>
      <c r="X112" s="215">
        <f t="shared" ref="X112" si="247">SUM(X113)</f>
        <v>0</v>
      </c>
    </row>
    <row r="113" spans="1:43" ht="13.8" hidden="1" outlineLevel="2">
      <c r="A113" s="131"/>
      <c r="B113" s="20"/>
      <c r="F113" s="136" t="s">
        <v>682</v>
      </c>
      <c r="G113" s="27" t="s">
        <v>724</v>
      </c>
      <c r="H113" s="208">
        <f t="shared" si="186"/>
        <v>0</v>
      </c>
      <c r="I113" s="209">
        <f t="shared" si="203"/>
        <v>0</v>
      </c>
      <c r="J113" s="396"/>
      <c r="K113" s="211">
        <f t="shared" si="204"/>
        <v>0</v>
      </c>
      <c r="L113" s="396"/>
      <c r="M113" s="396"/>
      <c r="N113" s="396"/>
      <c r="O113" s="396"/>
      <c r="P113" s="396"/>
      <c r="Q113" s="396"/>
      <c r="R113" s="210">
        <f t="shared" si="205"/>
        <v>0</v>
      </c>
      <c r="S113" s="396"/>
      <c r="T113" s="396"/>
      <c r="U113" s="396"/>
      <c r="V113" s="396"/>
      <c r="W113" s="396"/>
      <c r="X113" s="396"/>
    </row>
    <row r="114" spans="1:43" ht="13.8" hidden="1" outlineLevel="1">
      <c r="A114" s="131"/>
      <c r="B114" s="20"/>
      <c r="D114" s="18" t="s">
        <v>404</v>
      </c>
      <c r="E114" s="58" t="s">
        <v>6</v>
      </c>
      <c r="F114" s="22"/>
      <c r="G114" s="30"/>
      <c r="H114" s="208">
        <f t="shared" si="186"/>
        <v>0</v>
      </c>
      <c r="I114" s="209">
        <f t="shared" si="203"/>
        <v>0</v>
      </c>
      <c r="J114" s="397">
        <f>SUM(J115)</f>
        <v>0</v>
      </c>
      <c r="K114" s="209">
        <f t="shared" si="204"/>
        <v>0</v>
      </c>
      <c r="L114" s="397">
        <f t="shared" ref="L114:Q114" si="248">SUM(L115)</f>
        <v>0</v>
      </c>
      <c r="M114" s="397">
        <f t="shared" si="248"/>
        <v>0</v>
      </c>
      <c r="N114" s="397">
        <f t="shared" si="248"/>
        <v>0</v>
      </c>
      <c r="O114" s="397">
        <f t="shared" si="248"/>
        <v>0</v>
      </c>
      <c r="P114" s="397">
        <f t="shared" si="248"/>
        <v>0</v>
      </c>
      <c r="Q114" s="397">
        <f t="shared" si="248"/>
        <v>0</v>
      </c>
      <c r="R114" s="210">
        <f t="shared" si="205"/>
        <v>0</v>
      </c>
      <c r="S114" s="397">
        <f t="shared" ref="S114" si="249">SUM(S115)</f>
        <v>0</v>
      </c>
      <c r="T114" s="397">
        <f t="shared" ref="T114" si="250">SUM(T115)</f>
        <v>0</v>
      </c>
      <c r="U114" s="397">
        <f t="shared" ref="U114" si="251">SUM(U115)</f>
        <v>0</v>
      </c>
      <c r="V114" s="397">
        <f t="shared" ref="V114" si="252">SUM(V115)</f>
        <v>0</v>
      </c>
      <c r="W114" s="397">
        <f t="shared" ref="W114" si="253">SUM(W115)</f>
        <v>0</v>
      </c>
      <c r="X114" s="397">
        <f t="shared" ref="X114" si="254">SUM(X115)</f>
        <v>0</v>
      </c>
    </row>
    <row r="115" spans="1:43" ht="13.8" hidden="1" outlineLevel="2">
      <c r="A115" s="131"/>
      <c r="B115" s="20"/>
      <c r="D115" s="19"/>
      <c r="E115" s="63"/>
      <c r="F115" s="22" t="s">
        <v>405</v>
      </c>
      <c r="G115" s="30" t="s">
        <v>72</v>
      </c>
      <c r="H115" s="208">
        <f t="shared" si="186"/>
        <v>0</v>
      </c>
      <c r="I115" s="209">
        <f t="shared" si="203"/>
        <v>0</v>
      </c>
      <c r="J115" s="393">
        <f>SUM(J116:J117)</f>
        <v>0</v>
      </c>
      <c r="K115" s="209">
        <f t="shared" si="204"/>
        <v>0</v>
      </c>
      <c r="L115" s="393">
        <f t="shared" ref="L115:Q115" si="255">SUM(L116:L117)</f>
        <v>0</v>
      </c>
      <c r="M115" s="393">
        <f t="shared" si="255"/>
        <v>0</v>
      </c>
      <c r="N115" s="393">
        <f t="shared" si="255"/>
        <v>0</v>
      </c>
      <c r="O115" s="393">
        <f t="shared" si="255"/>
        <v>0</v>
      </c>
      <c r="P115" s="393">
        <f t="shared" si="255"/>
        <v>0</v>
      </c>
      <c r="Q115" s="393">
        <f t="shared" si="255"/>
        <v>0</v>
      </c>
      <c r="R115" s="210">
        <f t="shared" si="205"/>
        <v>0</v>
      </c>
      <c r="S115" s="393">
        <f t="shared" ref="S115" si="256">SUM(S116:S117)</f>
        <v>0</v>
      </c>
      <c r="T115" s="393">
        <f t="shared" ref="T115" si="257">SUM(T116:T117)</f>
        <v>0</v>
      </c>
      <c r="U115" s="393">
        <f t="shared" ref="U115" si="258">SUM(U116:U117)</f>
        <v>0</v>
      </c>
      <c r="V115" s="393">
        <f t="shared" ref="V115" si="259">SUM(V116:V117)</f>
        <v>0</v>
      </c>
      <c r="W115" s="393">
        <f t="shared" ref="W115" si="260">SUM(W116:W117)</f>
        <v>0</v>
      </c>
      <c r="X115" s="393">
        <f t="shared" ref="X115" si="261">SUM(X116:X117)</f>
        <v>0</v>
      </c>
    </row>
    <row r="116" spans="1:43" ht="13.8" hidden="1" outlineLevel="2">
      <c r="A116" s="131"/>
      <c r="B116" s="20"/>
      <c r="F116" s="136" t="s">
        <v>682</v>
      </c>
      <c r="G116" s="27" t="s">
        <v>713</v>
      </c>
      <c r="H116" s="208">
        <f t="shared" si="186"/>
        <v>0</v>
      </c>
      <c r="I116" s="209">
        <f t="shared" si="203"/>
        <v>0</v>
      </c>
      <c r="J116" s="394"/>
      <c r="K116" s="209">
        <f t="shared" si="204"/>
        <v>0</v>
      </c>
      <c r="L116" s="394"/>
      <c r="M116" s="394"/>
      <c r="N116" s="394"/>
      <c r="O116" s="394"/>
      <c r="P116" s="394"/>
      <c r="Q116" s="394"/>
      <c r="R116" s="210">
        <f t="shared" si="205"/>
        <v>0</v>
      </c>
      <c r="S116" s="394"/>
      <c r="T116" s="394"/>
      <c r="U116" s="394"/>
      <c r="V116" s="394"/>
      <c r="W116" s="394"/>
      <c r="X116" s="394"/>
    </row>
    <row r="117" spans="1:43" ht="13.8" hidden="1" outlineLevel="2">
      <c r="A117" s="131"/>
      <c r="B117" s="20"/>
      <c r="F117" s="136" t="s">
        <v>685</v>
      </c>
      <c r="G117" s="27" t="s">
        <v>689</v>
      </c>
      <c r="H117" s="208">
        <f t="shared" si="186"/>
        <v>0</v>
      </c>
      <c r="I117" s="209">
        <f t="shared" si="203"/>
        <v>0</v>
      </c>
      <c r="J117" s="394"/>
      <c r="K117" s="209">
        <f t="shared" si="204"/>
        <v>0</v>
      </c>
      <c r="L117" s="394"/>
      <c r="M117" s="394"/>
      <c r="N117" s="394"/>
      <c r="O117" s="394"/>
      <c r="P117" s="394"/>
      <c r="Q117" s="394"/>
      <c r="R117" s="210">
        <f t="shared" si="205"/>
        <v>0</v>
      </c>
      <c r="S117" s="394"/>
      <c r="T117" s="394"/>
      <c r="U117" s="394"/>
      <c r="V117" s="394"/>
      <c r="W117" s="394"/>
      <c r="X117" s="394"/>
    </row>
    <row r="118" spans="1:43" ht="13.8" hidden="1" outlineLevel="1">
      <c r="A118" s="131"/>
      <c r="B118" s="20"/>
      <c r="D118" s="18" t="s">
        <v>406</v>
      </c>
      <c r="E118" s="58" t="s">
        <v>335</v>
      </c>
      <c r="F118" s="22"/>
      <c r="G118" s="30"/>
      <c r="H118" s="208">
        <f t="shared" si="186"/>
        <v>0</v>
      </c>
      <c r="I118" s="209">
        <f t="shared" si="203"/>
        <v>0</v>
      </c>
      <c r="J118" s="393">
        <f>SUM(J119,J125,J130)</f>
        <v>0</v>
      </c>
      <c r="K118" s="209">
        <f t="shared" si="204"/>
        <v>0</v>
      </c>
      <c r="L118" s="393">
        <f t="shared" ref="L118:Q118" si="262">SUM(L119,L125,L130)</f>
        <v>0</v>
      </c>
      <c r="M118" s="393">
        <f t="shared" si="262"/>
        <v>0</v>
      </c>
      <c r="N118" s="393">
        <f t="shared" si="262"/>
        <v>0</v>
      </c>
      <c r="O118" s="393">
        <f t="shared" si="262"/>
        <v>0</v>
      </c>
      <c r="P118" s="393">
        <f t="shared" si="262"/>
        <v>0</v>
      </c>
      <c r="Q118" s="393">
        <f t="shared" si="262"/>
        <v>0</v>
      </c>
      <c r="R118" s="210">
        <f t="shared" si="205"/>
        <v>0</v>
      </c>
      <c r="S118" s="393">
        <f t="shared" ref="S118:X118" si="263">SUM(S119,S125,S130)</f>
        <v>0</v>
      </c>
      <c r="T118" s="393">
        <f t="shared" si="263"/>
        <v>0</v>
      </c>
      <c r="U118" s="393">
        <f t="shared" si="263"/>
        <v>0</v>
      </c>
      <c r="V118" s="393">
        <f t="shared" si="263"/>
        <v>0</v>
      </c>
      <c r="W118" s="393">
        <f t="shared" si="263"/>
        <v>0</v>
      </c>
      <c r="X118" s="393">
        <f t="shared" si="263"/>
        <v>0</v>
      </c>
    </row>
    <row r="119" spans="1:43" ht="13.8" hidden="1" outlineLevel="2">
      <c r="A119" s="131"/>
      <c r="B119" s="20"/>
      <c r="D119" s="19"/>
      <c r="E119" s="63"/>
      <c r="F119" s="22" t="s">
        <v>407</v>
      </c>
      <c r="G119" s="30" t="s">
        <v>408</v>
      </c>
      <c r="H119" s="208">
        <f t="shared" si="186"/>
        <v>0</v>
      </c>
      <c r="I119" s="209">
        <f t="shared" si="203"/>
        <v>0</v>
      </c>
      <c r="J119" s="393">
        <f>SUM(J120:J123)</f>
        <v>0</v>
      </c>
      <c r="K119" s="209">
        <f t="shared" si="204"/>
        <v>0</v>
      </c>
      <c r="L119" s="393">
        <f t="shared" ref="L119:M119" si="264">SUM(L120:L123)</f>
        <v>0</v>
      </c>
      <c r="M119" s="393">
        <f t="shared" si="264"/>
        <v>0</v>
      </c>
      <c r="N119" s="393">
        <f>SUM(N120:N124)</f>
        <v>0</v>
      </c>
      <c r="O119" s="393">
        <f t="shared" ref="O119:S119" si="265">SUM(O120:O124)</f>
        <v>0</v>
      </c>
      <c r="P119" s="393">
        <f t="shared" si="265"/>
        <v>0</v>
      </c>
      <c r="Q119" s="393">
        <f t="shared" si="265"/>
        <v>0</v>
      </c>
      <c r="R119" s="210">
        <f t="shared" si="205"/>
        <v>0</v>
      </c>
      <c r="S119" s="393">
        <f t="shared" si="265"/>
        <v>0</v>
      </c>
      <c r="T119" s="393">
        <f t="shared" ref="T119" si="266">SUM(T120:T124)</f>
        <v>0</v>
      </c>
      <c r="U119" s="393">
        <f t="shared" ref="U119" si="267">SUM(U120:U124)</f>
        <v>0</v>
      </c>
      <c r="V119" s="393">
        <f t="shared" ref="V119" si="268">SUM(V120:V124)</f>
        <v>0</v>
      </c>
      <c r="W119" s="393">
        <f t="shared" ref="W119" si="269">SUM(W120:W124)</f>
        <v>0</v>
      </c>
      <c r="X119" s="393">
        <f t="shared" ref="X119" si="270">SUM(X120:X124)</f>
        <v>0</v>
      </c>
    </row>
    <row r="120" spans="1:43" ht="13.8" hidden="1" outlineLevel="2">
      <c r="A120" s="131"/>
      <c r="B120" s="20"/>
      <c r="F120" s="136" t="s">
        <v>682</v>
      </c>
      <c r="G120" s="27" t="s">
        <v>958</v>
      </c>
      <c r="H120" s="208">
        <f t="shared" si="186"/>
        <v>0</v>
      </c>
      <c r="I120" s="209">
        <f t="shared" si="203"/>
        <v>0</v>
      </c>
      <c r="J120" s="394"/>
      <c r="K120" s="209">
        <f t="shared" si="204"/>
        <v>0</v>
      </c>
      <c r="L120" s="394"/>
      <c r="M120" s="394"/>
      <c r="N120" s="394"/>
      <c r="O120" s="394"/>
      <c r="P120" s="394"/>
      <c r="Q120" s="394"/>
      <c r="R120" s="210">
        <f t="shared" si="205"/>
        <v>0</v>
      </c>
      <c r="S120" s="394"/>
      <c r="T120" s="394"/>
      <c r="U120" s="394"/>
      <c r="V120" s="394"/>
      <c r="W120" s="394"/>
      <c r="X120" s="394"/>
    </row>
    <row r="121" spans="1:43" ht="13.8" hidden="1" outlineLevel="2">
      <c r="A121" s="131"/>
      <c r="B121" s="20"/>
      <c r="F121" s="136" t="s">
        <v>683</v>
      </c>
      <c r="G121" s="27" t="s">
        <v>925</v>
      </c>
      <c r="H121" s="208">
        <f t="shared" si="186"/>
        <v>0</v>
      </c>
      <c r="I121" s="209">
        <f t="shared" ref="I121:I122" si="271">SUM(J121:J121)</f>
        <v>0</v>
      </c>
      <c r="J121" s="394"/>
      <c r="K121" s="209">
        <f t="shared" ref="K121:K122" si="272">SUM(L121:Q121)</f>
        <v>0</v>
      </c>
      <c r="L121" s="394"/>
      <c r="M121" s="394"/>
      <c r="N121" s="394"/>
      <c r="O121" s="394"/>
      <c r="P121" s="394"/>
      <c r="Q121" s="394"/>
      <c r="R121" s="210">
        <f t="shared" ref="R121:R122" si="273">SUM(S121:X121)</f>
        <v>0</v>
      </c>
      <c r="S121" s="394"/>
      <c r="T121" s="394"/>
      <c r="U121" s="394"/>
      <c r="V121" s="394"/>
      <c r="W121" s="394"/>
      <c r="X121" s="394"/>
    </row>
    <row r="122" spans="1:43" s="398" customFormat="1" ht="13.8" hidden="1" outlineLevel="2">
      <c r="A122" s="399"/>
      <c r="B122" s="400"/>
      <c r="D122" s="400"/>
      <c r="F122" s="385" t="s">
        <v>684</v>
      </c>
      <c r="G122" s="378" t="s">
        <v>923</v>
      </c>
      <c r="H122" s="424">
        <f t="shared" si="186"/>
        <v>0</v>
      </c>
      <c r="I122" s="209">
        <f t="shared" si="271"/>
        <v>0</v>
      </c>
      <c r="J122" s="394"/>
      <c r="K122" s="209">
        <f t="shared" si="272"/>
        <v>0</v>
      </c>
      <c r="L122" s="394"/>
      <c r="M122" s="394"/>
      <c r="N122" s="394"/>
      <c r="O122" s="394"/>
      <c r="P122" s="394"/>
      <c r="Q122" s="394"/>
      <c r="R122" s="210">
        <f t="shared" si="273"/>
        <v>0</v>
      </c>
      <c r="S122" s="394"/>
      <c r="T122" s="394"/>
      <c r="U122" s="394"/>
      <c r="V122" s="394"/>
      <c r="W122" s="394"/>
      <c r="X122" s="394"/>
      <c r="Y122" s="64"/>
      <c r="Z122" s="64"/>
      <c r="AA122" s="64"/>
      <c r="AB122" s="64"/>
      <c r="AC122" s="64"/>
      <c r="AD122" s="64"/>
      <c r="AE122" s="64"/>
      <c r="AF122" s="64"/>
      <c r="AG122" s="64"/>
      <c r="AH122" s="64"/>
      <c r="AI122" s="64"/>
      <c r="AJ122" s="64"/>
      <c r="AK122" s="64"/>
      <c r="AL122" s="64"/>
      <c r="AM122" s="64"/>
      <c r="AN122" s="64"/>
      <c r="AO122" s="64"/>
      <c r="AP122" s="64"/>
      <c r="AQ122" s="64"/>
    </row>
    <row r="123" spans="1:43" s="398" customFormat="1" ht="13.8" hidden="1" outlineLevel="2">
      <c r="A123" s="399"/>
      <c r="B123" s="400"/>
      <c r="D123" s="400"/>
      <c r="F123" s="385" t="s">
        <v>690</v>
      </c>
      <c r="G123" s="378" t="s">
        <v>924</v>
      </c>
      <c r="H123" s="424">
        <f t="shared" si="186"/>
        <v>0</v>
      </c>
      <c r="I123" s="209">
        <f t="shared" si="203"/>
        <v>0</v>
      </c>
      <c r="J123" s="394"/>
      <c r="K123" s="209">
        <f t="shared" si="204"/>
        <v>0</v>
      </c>
      <c r="L123" s="394"/>
      <c r="M123" s="394"/>
      <c r="N123" s="394"/>
      <c r="O123" s="394"/>
      <c r="P123" s="394"/>
      <c r="Q123" s="394"/>
      <c r="R123" s="210">
        <f t="shared" si="205"/>
        <v>0</v>
      </c>
      <c r="S123" s="394"/>
      <c r="T123" s="394"/>
      <c r="U123" s="394"/>
      <c r="V123" s="394"/>
      <c r="W123" s="394"/>
      <c r="X123" s="394"/>
      <c r="Y123" s="64"/>
      <c r="Z123" s="64"/>
      <c r="AA123" s="64"/>
      <c r="AB123" s="64"/>
      <c r="AC123" s="64"/>
      <c r="AD123" s="64"/>
      <c r="AE123" s="64"/>
      <c r="AF123" s="64"/>
      <c r="AG123" s="64"/>
      <c r="AH123" s="64"/>
      <c r="AI123" s="64"/>
      <c r="AJ123" s="64"/>
      <c r="AK123" s="64"/>
      <c r="AL123" s="64"/>
      <c r="AM123" s="64"/>
      <c r="AN123" s="64"/>
      <c r="AO123" s="64"/>
      <c r="AP123" s="64"/>
      <c r="AQ123" s="64"/>
    </row>
    <row r="124" spans="1:43" s="398" customFormat="1" ht="13.8" hidden="1" outlineLevel="2">
      <c r="A124" s="399"/>
      <c r="B124" s="400"/>
      <c r="D124" s="400"/>
      <c r="F124" s="600" t="s">
        <v>691</v>
      </c>
      <c r="G124" s="601" t="s">
        <v>1008</v>
      </c>
      <c r="H124" s="424">
        <f t="shared" ref="H124" si="274">SUM(I124,K124,R124)</f>
        <v>0</v>
      </c>
      <c r="I124" s="209">
        <f t="shared" ref="I124" si="275">SUM(J124:J124)</f>
        <v>0</v>
      </c>
      <c r="J124" s="394"/>
      <c r="K124" s="209">
        <f t="shared" ref="K124" si="276">SUM(L124:Q124)</f>
        <v>0</v>
      </c>
      <c r="L124" s="394"/>
      <c r="M124" s="394"/>
      <c r="N124" s="394"/>
      <c r="O124" s="394"/>
      <c r="P124" s="394"/>
      <c r="Q124" s="394"/>
      <c r="R124" s="210">
        <f t="shared" ref="R124" si="277">SUM(S124:X124)</f>
        <v>0</v>
      </c>
      <c r="S124" s="394"/>
      <c r="T124" s="394"/>
      <c r="U124" s="394"/>
      <c r="V124" s="394"/>
      <c r="W124" s="394"/>
      <c r="X124" s="394"/>
      <c r="Y124" s="64"/>
      <c r="Z124" s="64"/>
      <c r="AA124" s="64"/>
      <c r="AB124" s="64"/>
      <c r="AC124" s="64"/>
      <c r="AD124" s="64"/>
      <c r="AE124" s="64"/>
      <c r="AF124" s="64"/>
      <c r="AG124" s="64"/>
      <c r="AH124" s="64"/>
      <c r="AI124" s="64"/>
      <c r="AJ124" s="64"/>
      <c r="AK124" s="64"/>
      <c r="AL124" s="64"/>
      <c r="AM124" s="64"/>
      <c r="AN124" s="64"/>
      <c r="AO124" s="64"/>
      <c r="AP124" s="64"/>
      <c r="AQ124" s="64"/>
    </row>
    <row r="125" spans="1:43" ht="13.8" hidden="1" outlineLevel="2">
      <c r="A125" s="131"/>
      <c r="B125" s="20"/>
      <c r="F125" s="22" t="s">
        <v>409</v>
      </c>
      <c r="G125" s="30" t="s">
        <v>411</v>
      </c>
      <c r="H125" s="208">
        <f t="shared" si="186"/>
        <v>0</v>
      </c>
      <c r="I125" s="209">
        <f t="shared" si="203"/>
        <v>0</v>
      </c>
      <c r="J125" s="393">
        <f>SUM(J126:J129)</f>
        <v>0</v>
      </c>
      <c r="K125" s="209">
        <f t="shared" si="204"/>
        <v>0</v>
      </c>
      <c r="L125" s="393">
        <f t="shared" ref="L125:Q125" si="278">SUM(L126:L129)</f>
        <v>0</v>
      </c>
      <c r="M125" s="393">
        <f t="shared" si="278"/>
        <v>0</v>
      </c>
      <c r="N125" s="393">
        <f t="shared" si="278"/>
        <v>0</v>
      </c>
      <c r="O125" s="393">
        <f t="shared" si="278"/>
        <v>0</v>
      </c>
      <c r="P125" s="393">
        <f t="shared" si="278"/>
        <v>0</v>
      </c>
      <c r="Q125" s="393">
        <f t="shared" si="278"/>
        <v>0</v>
      </c>
      <c r="R125" s="210">
        <f t="shared" si="205"/>
        <v>0</v>
      </c>
      <c r="S125" s="393">
        <f t="shared" ref="S125:X125" si="279">SUM(S126:S129)</f>
        <v>0</v>
      </c>
      <c r="T125" s="393">
        <f t="shared" si="279"/>
        <v>0</v>
      </c>
      <c r="U125" s="393">
        <f t="shared" si="279"/>
        <v>0</v>
      </c>
      <c r="V125" s="393">
        <f t="shared" si="279"/>
        <v>0</v>
      </c>
      <c r="W125" s="393">
        <f t="shared" si="279"/>
        <v>0</v>
      </c>
      <c r="X125" s="393">
        <f t="shared" si="279"/>
        <v>0</v>
      </c>
    </row>
    <row r="126" spans="1:43" ht="13.8" hidden="1" outlineLevel="2">
      <c r="A126" s="131"/>
      <c r="B126" s="20"/>
      <c r="F126" s="136" t="s">
        <v>682</v>
      </c>
      <c r="G126" s="27" t="s">
        <v>725</v>
      </c>
      <c r="H126" s="208">
        <f t="shared" si="186"/>
        <v>0</v>
      </c>
      <c r="I126" s="209">
        <f t="shared" si="203"/>
        <v>0</v>
      </c>
      <c r="J126" s="394"/>
      <c r="K126" s="209">
        <f t="shared" si="204"/>
        <v>0</v>
      </c>
      <c r="L126" s="394"/>
      <c r="M126" s="394"/>
      <c r="N126" s="394"/>
      <c r="O126" s="394"/>
      <c r="P126" s="394"/>
      <c r="Q126" s="394"/>
      <c r="R126" s="210">
        <f t="shared" si="205"/>
        <v>0</v>
      </c>
      <c r="S126" s="394"/>
      <c r="T126" s="394"/>
      <c r="U126" s="394"/>
      <c r="V126" s="394"/>
      <c r="W126" s="394"/>
      <c r="X126" s="394"/>
    </row>
    <row r="127" spans="1:43" ht="13.8" hidden="1" outlineLevel="2">
      <c r="A127" s="131"/>
      <c r="B127" s="20"/>
      <c r="F127" s="136" t="s">
        <v>683</v>
      </c>
      <c r="G127" s="27" t="s">
        <v>994</v>
      </c>
      <c r="H127" s="208"/>
      <c r="I127" s="209"/>
      <c r="J127" s="394"/>
      <c r="K127" s="209"/>
      <c r="L127" s="394"/>
      <c r="M127" s="394"/>
      <c r="N127" s="394"/>
      <c r="O127" s="394"/>
      <c r="P127" s="394"/>
      <c r="Q127" s="394"/>
      <c r="R127" s="210"/>
      <c r="S127" s="394"/>
      <c r="T127" s="394"/>
      <c r="U127" s="394"/>
      <c r="V127" s="394"/>
      <c r="W127" s="394"/>
      <c r="X127" s="394"/>
    </row>
    <row r="128" spans="1:43" ht="13.8" hidden="1" outlineLevel="2">
      <c r="A128" s="131"/>
      <c r="B128" s="20"/>
      <c r="F128" s="593" t="s">
        <v>684</v>
      </c>
      <c r="G128" s="594" t="s">
        <v>995</v>
      </c>
      <c r="H128" s="208"/>
      <c r="I128" s="209"/>
      <c r="J128" s="394"/>
      <c r="K128" s="209"/>
      <c r="L128" s="394"/>
      <c r="M128" s="394"/>
      <c r="N128" s="394"/>
      <c r="O128" s="394"/>
      <c r="P128" s="394"/>
      <c r="Q128" s="394"/>
      <c r="R128" s="210"/>
      <c r="S128" s="394"/>
      <c r="T128" s="394"/>
      <c r="U128" s="394"/>
      <c r="V128" s="394"/>
      <c r="W128" s="394"/>
      <c r="X128" s="394"/>
    </row>
    <row r="129" spans="1:44" ht="13.8" hidden="1" outlineLevel="2">
      <c r="A129" s="131"/>
      <c r="B129" s="20"/>
      <c r="F129" s="593" t="s">
        <v>690</v>
      </c>
      <c r="G129" s="594" t="s">
        <v>996</v>
      </c>
      <c r="H129" s="208">
        <f t="shared" si="186"/>
        <v>0</v>
      </c>
      <c r="I129" s="209">
        <f t="shared" si="203"/>
        <v>0</v>
      </c>
      <c r="J129" s="394"/>
      <c r="K129" s="209">
        <f t="shared" si="204"/>
        <v>0</v>
      </c>
      <c r="L129" s="394"/>
      <c r="M129" s="394"/>
      <c r="N129" s="394"/>
      <c r="O129" s="394"/>
      <c r="P129" s="394"/>
      <c r="Q129" s="394"/>
      <c r="R129" s="210">
        <f t="shared" si="205"/>
        <v>0</v>
      </c>
      <c r="S129" s="394"/>
      <c r="T129" s="394"/>
      <c r="U129" s="394"/>
      <c r="V129" s="394"/>
      <c r="W129" s="394"/>
      <c r="X129" s="394"/>
    </row>
    <row r="130" spans="1:44" ht="13.8" hidden="1" outlineLevel="2">
      <c r="A130" s="131"/>
      <c r="B130" s="20"/>
      <c r="F130" s="22" t="s">
        <v>410</v>
      </c>
      <c r="G130" s="30" t="s">
        <v>412</v>
      </c>
      <c r="H130" s="208">
        <f t="shared" si="186"/>
        <v>0</v>
      </c>
      <c r="I130" s="209">
        <f t="shared" si="203"/>
        <v>0</v>
      </c>
      <c r="J130" s="393">
        <f>SUM(J131:J135)</f>
        <v>0</v>
      </c>
      <c r="K130" s="209">
        <f t="shared" si="204"/>
        <v>0</v>
      </c>
      <c r="L130" s="393">
        <f t="shared" ref="L130:Q130" si="280">SUM(L131:L135)</f>
        <v>0</v>
      </c>
      <c r="M130" s="393">
        <f t="shared" si="280"/>
        <v>0</v>
      </c>
      <c r="N130" s="393">
        <f t="shared" si="280"/>
        <v>0</v>
      </c>
      <c r="O130" s="393">
        <f t="shared" si="280"/>
        <v>0</v>
      </c>
      <c r="P130" s="393">
        <f t="shared" si="280"/>
        <v>0</v>
      </c>
      <c r="Q130" s="393">
        <f t="shared" si="280"/>
        <v>0</v>
      </c>
      <c r="R130" s="210">
        <f t="shared" si="205"/>
        <v>0</v>
      </c>
      <c r="S130" s="393">
        <f t="shared" ref="S130" si="281">SUM(S131:S135)</f>
        <v>0</v>
      </c>
      <c r="T130" s="393">
        <f t="shared" ref="T130" si="282">SUM(T131:T135)</f>
        <v>0</v>
      </c>
      <c r="U130" s="393">
        <f t="shared" ref="U130" si="283">SUM(U131:U135)</f>
        <v>0</v>
      </c>
      <c r="V130" s="393">
        <f t="shared" ref="V130" si="284">SUM(V131:V135)</f>
        <v>0</v>
      </c>
      <c r="W130" s="393">
        <f t="shared" ref="W130" si="285">SUM(W131:W135)</f>
        <v>0</v>
      </c>
      <c r="X130" s="393">
        <f t="shared" ref="X130" si="286">SUM(X131:X135)</f>
        <v>0</v>
      </c>
    </row>
    <row r="131" spans="1:44" ht="13.8" hidden="1" outlineLevel="2">
      <c r="A131" s="131"/>
      <c r="B131" s="20"/>
      <c r="F131" s="136" t="s">
        <v>682</v>
      </c>
      <c r="G131" s="27" t="s">
        <v>726</v>
      </c>
      <c r="H131" s="208">
        <f t="shared" si="186"/>
        <v>0</v>
      </c>
      <c r="I131" s="209">
        <f t="shared" si="203"/>
        <v>0</v>
      </c>
      <c r="J131" s="395"/>
      <c r="K131" s="211">
        <f t="shared" si="204"/>
        <v>0</v>
      </c>
      <c r="L131" s="395"/>
      <c r="M131" s="395"/>
      <c r="N131" s="395"/>
      <c r="O131" s="395"/>
      <c r="P131" s="395"/>
      <c r="Q131" s="395"/>
      <c r="R131" s="210">
        <f t="shared" si="205"/>
        <v>0</v>
      </c>
      <c r="S131" s="395"/>
      <c r="T131" s="395"/>
      <c r="U131" s="395"/>
      <c r="V131" s="395"/>
      <c r="W131" s="395"/>
      <c r="X131" s="395"/>
    </row>
    <row r="132" spans="1:44" ht="13.8" hidden="1" outlineLevel="2">
      <c r="A132" s="131"/>
      <c r="B132" s="20"/>
      <c r="F132" s="136" t="s">
        <v>683</v>
      </c>
      <c r="G132" s="27" t="s">
        <v>727</v>
      </c>
      <c r="H132" s="208">
        <f t="shared" si="186"/>
        <v>0</v>
      </c>
      <c r="I132" s="209">
        <f t="shared" si="203"/>
        <v>0</v>
      </c>
      <c r="J132" s="395"/>
      <c r="K132" s="211">
        <f t="shared" si="204"/>
        <v>0</v>
      </c>
      <c r="L132" s="395"/>
      <c r="M132" s="395"/>
      <c r="N132" s="395"/>
      <c r="O132" s="395"/>
      <c r="P132" s="395"/>
      <c r="Q132" s="395"/>
      <c r="R132" s="210">
        <f t="shared" si="205"/>
        <v>0</v>
      </c>
      <c r="S132" s="395"/>
      <c r="T132" s="395"/>
      <c r="U132" s="395"/>
      <c r="V132" s="395"/>
      <c r="W132" s="395"/>
      <c r="X132" s="395"/>
    </row>
    <row r="133" spans="1:44" ht="13.8" hidden="1" outlineLevel="2">
      <c r="A133" s="131"/>
      <c r="B133" s="20"/>
      <c r="F133" s="136" t="s">
        <v>680</v>
      </c>
      <c r="G133" s="27" t="s">
        <v>926</v>
      </c>
      <c r="H133" s="208">
        <f t="shared" si="186"/>
        <v>0</v>
      </c>
      <c r="I133" s="209">
        <f t="shared" ref="I133:I134" si="287">SUM(J133:J133)</f>
        <v>0</v>
      </c>
      <c r="J133" s="395"/>
      <c r="K133" s="211">
        <f t="shared" ref="K133:K134" si="288">SUM(L133:Q133)</f>
        <v>0</v>
      </c>
      <c r="L133" s="395"/>
      <c r="M133" s="395"/>
      <c r="N133" s="395"/>
      <c r="O133" s="395"/>
      <c r="P133" s="395"/>
      <c r="Q133" s="395"/>
      <c r="R133" s="210">
        <f t="shared" ref="R133:R134" si="289">SUM(S133:X133)</f>
        <v>0</v>
      </c>
      <c r="S133" s="395"/>
      <c r="T133" s="395"/>
      <c r="U133" s="395"/>
      <c r="V133" s="395"/>
      <c r="W133" s="395"/>
      <c r="X133" s="395"/>
    </row>
    <row r="134" spans="1:44" s="398" customFormat="1" ht="13.8" hidden="1" outlineLevel="2">
      <c r="A134" s="399"/>
      <c r="B134" s="400"/>
      <c r="D134" s="400"/>
      <c r="F134" s="385" t="s">
        <v>684</v>
      </c>
      <c r="G134" s="378" t="s">
        <v>927</v>
      </c>
      <c r="H134" s="424">
        <f t="shared" si="186"/>
        <v>0</v>
      </c>
      <c r="I134" s="209">
        <f t="shared" si="287"/>
        <v>0</v>
      </c>
      <c r="J134" s="395"/>
      <c r="K134" s="211">
        <f t="shared" si="288"/>
        <v>0</v>
      </c>
      <c r="L134" s="395"/>
      <c r="M134" s="395"/>
      <c r="N134" s="395"/>
      <c r="O134" s="395"/>
      <c r="P134" s="395"/>
      <c r="Q134" s="395"/>
      <c r="R134" s="210">
        <f t="shared" si="289"/>
        <v>0</v>
      </c>
      <c r="S134" s="395"/>
      <c r="T134" s="395"/>
      <c r="U134" s="395"/>
      <c r="V134" s="395"/>
      <c r="W134" s="395"/>
      <c r="X134" s="395"/>
      <c r="Y134" s="64"/>
      <c r="Z134" s="64"/>
      <c r="AA134" s="64"/>
      <c r="AB134" s="64"/>
      <c r="AC134" s="64"/>
      <c r="AD134" s="64"/>
      <c r="AE134" s="64"/>
      <c r="AF134" s="64"/>
      <c r="AG134" s="64"/>
      <c r="AH134" s="64"/>
      <c r="AI134" s="64"/>
      <c r="AJ134" s="64"/>
      <c r="AK134" s="64"/>
      <c r="AL134" s="64"/>
      <c r="AM134" s="64"/>
      <c r="AN134" s="64"/>
      <c r="AO134" s="64"/>
      <c r="AP134" s="64"/>
      <c r="AQ134" s="64"/>
    </row>
    <row r="135" spans="1:44" s="398" customFormat="1" ht="13.8" hidden="1" outlineLevel="2">
      <c r="A135" s="399"/>
      <c r="B135" s="400"/>
      <c r="D135" s="400"/>
      <c r="F135" s="385" t="s">
        <v>690</v>
      </c>
      <c r="G135" s="378" t="s">
        <v>928</v>
      </c>
      <c r="H135" s="424">
        <f t="shared" si="186"/>
        <v>0</v>
      </c>
      <c r="I135" s="209">
        <f t="shared" si="203"/>
        <v>0</v>
      </c>
      <c r="J135" s="395"/>
      <c r="K135" s="211">
        <f t="shared" si="204"/>
        <v>0</v>
      </c>
      <c r="L135" s="395"/>
      <c r="M135" s="395"/>
      <c r="N135" s="395"/>
      <c r="O135" s="395"/>
      <c r="P135" s="395"/>
      <c r="Q135" s="395"/>
      <c r="R135" s="210">
        <f t="shared" si="205"/>
        <v>0</v>
      </c>
      <c r="S135" s="395"/>
      <c r="T135" s="395"/>
      <c r="U135" s="395"/>
      <c r="V135" s="395"/>
      <c r="W135" s="395"/>
      <c r="X135" s="395"/>
      <c r="Y135" s="64"/>
      <c r="Z135" s="64"/>
      <c r="AA135" s="64"/>
      <c r="AB135" s="64"/>
      <c r="AC135" s="64"/>
      <c r="AD135" s="64"/>
      <c r="AE135" s="64"/>
      <c r="AF135" s="64"/>
      <c r="AG135" s="64"/>
      <c r="AH135" s="64"/>
      <c r="AI135" s="64"/>
      <c r="AJ135" s="64"/>
      <c r="AK135" s="64"/>
      <c r="AL135" s="64"/>
      <c r="AM135" s="64"/>
      <c r="AN135" s="64"/>
      <c r="AO135" s="64"/>
      <c r="AP135" s="64"/>
      <c r="AQ135" s="64"/>
    </row>
    <row r="136" spans="1:44" ht="13.8" hidden="1" outlineLevel="1">
      <c r="A136" s="131"/>
      <c r="B136" s="20"/>
      <c r="D136" s="22" t="s">
        <v>413</v>
      </c>
      <c r="E136" s="30" t="s">
        <v>7</v>
      </c>
      <c r="F136" s="22"/>
      <c r="G136" s="30"/>
      <c r="H136" s="208">
        <f t="shared" si="186"/>
        <v>0</v>
      </c>
      <c r="I136" s="209">
        <f t="shared" si="203"/>
        <v>0</v>
      </c>
      <c r="J136" s="215">
        <f>SUM(J137,J138,J140,J142)</f>
        <v>0</v>
      </c>
      <c r="K136" s="211">
        <f t="shared" si="204"/>
        <v>0</v>
      </c>
      <c r="L136" s="215">
        <f t="shared" ref="L136:Q136" si="290">SUM(L137,L138,L140,L142)</f>
        <v>0</v>
      </c>
      <c r="M136" s="215">
        <f t="shared" si="290"/>
        <v>0</v>
      </c>
      <c r="N136" s="215">
        <f t="shared" si="290"/>
        <v>0</v>
      </c>
      <c r="O136" s="215">
        <f t="shared" si="290"/>
        <v>0</v>
      </c>
      <c r="P136" s="215">
        <f t="shared" si="290"/>
        <v>0</v>
      </c>
      <c r="Q136" s="215">
        <f t="shared" si="290"/>
        <v>0</v>
      </c>
      <c r="R136" s="210">
        <f t="shared" si="205"/>
        <v>0</v>
      </c>
      <c r="S136" s="215">
        <f t="shared" ref="S136" si="291">SUM(S137,S138,S140,S142)</f>
        <v>0</v>
      </c>
      <c r="T136" s="215">
        <f t="shared" ref="T136" si="292">SUM(T137,T138,T140,T142)</f>
        <v>0</v>
      </c>
      <c r="U136" s="215">
        <f t="shared" ref="U136" si="293">SUM(U137,U138,U140,U142)</f>
        <v>0</v>
      </c>
      <c r="V136" s="215">
        <f t="shared" ref="V136" si="294">SUM(V137,V138,V140,V142)</f>
        <v>0</v>
      </c>
      <c r="W136" s="215">
        <f t="shared" ref="W136" si="295">SUM(W137,W138,W140,W142)</f>
        <v>0</v>
      </c>
      <c r="X136" s="215">
        <f t="shared" ref="X136" si="296">SUM(X137,X138,X140,X142)</f>
        <v>0</v>
      </c>
      <c r="AR136" s="64">
        <f>SUM(AR137:AR142)</f>
        <v>0</v>
      </c>
    </row>
    <row r="137" spans="1:44" ht="13.8" hidden="1" outlineLevel="2">
      <c r="A137" s="131"/>
      <c r="B137" s="20"/>
      <c r="F137" s="22" t="s">
        <v>414</v>
      </c>
      <c r="G137" s="30" t="s">
        <v>73</v>
      </c>
      <c r="H137" s="208">
        <f t="shared" si="186"/>
        <v>0</v>
      </c>
      <c r="I137" s="209">
        <f t="shared" si="203"/>
        <v>0</v>
      </c>
      <c r="J137" s="212"/>
      <c r="K137" s="211">
        <f t="shared" si="204"/>
        <v>0</v>
      </c>
      <c r="L137" s="212"/>
      <c r="M137" s="212"/>
      <c r="N137" s="212"/>
      <c r="O137" s="212"/>
      <c r="P137" s="212"/>
      <c r="Q137" s="212"/>
      <c r="R137" s="210">
        <f t="shared" si="205"/>
        <v>0</v>
      </c>
      <c r="S137" s="212"/>
      <c r="T137" s="212"/>
      <c r="U137" s="212"/>
      <c r="V137" s="212"/>
      <c r="W137" s="212"/>
      <c r="X137" s="212"/>
    </row>
    <row r="138" spans="1:44" ht="13.8" hidden="1" outlineLevel="2">
      <c r="A138" s="131"/>
      <c r="B138" s="20"/>
      <c r="F138" s="22" t="s">
        <v>415</v>
      </c>
      <c r="G138" s="30" t="s">
        <v>74</v>
      </c>
      <c r="H138" s="208">
        <f t="shared" si="186"/>
        <v>0</v>
      </c>
      <c r="I138" s="209">
        <f t="shared" si="203"/>
        <v>0</v>
      </c>
      <c r="J138" s="215">
        <f>SUM(J139)</f>
        <v>0</v>
      </c>
      <c r="K138" s="211">
        <f t="shared" si="204"/>
        <v>0</v>
      </c>
      <c r="L138" s="215">
        <f t="shared" ref="L138:Q138" si="297">SUM(L139)</f>
        <v>0</v>
      </c>
      <c r="M138" s="215">
        <f t="shared" si="297"/>
        <v>0</v>
      </c>
      <c r="N138" s="215">
        <f t="shared" si="297"/>
        <v>0</v>
      </c>
      <c r="O138" s="215">
        <f t="shared" si="297"/>
        <v>0</v>
      </c>
      <c r="P138" s="215">
        <f t="shared" si="297"/>
        <v>0</v>
      </c>
      <c r="Q138" s="215">
        <f t="shared" si="297"/>
        <v>0</v>
      </c>
      <c r="R138" s="210">
        <f t="shared" si="205"/>
        <v>0</v>
      </c>
      <c r="S138" s="215">
        <f t="shared" ref="S138" si="298">SUM(S139)</f>
        <v>0</v>
      </c>
      <c r="T138" s="215">
        <f t="shared" ref="T138" si="299">SUM(T139)</f>
        <v>0</v>
      </c>
      <c r="U138" s="215">
        <f t="shared" ref="U138" si="300">SUM(U139)</f>
        <v>0</v>
      </c>
      <c r="V138" s="215">
        <f t="shared" ref="V138" si="301">SUM(V139)</f>
        <v>0</v>
      </c>
      <c r="W138" s="215">
        <f t="shared" ref="W138" si="302">SUM(W139)</f>
        <v>0</v>
      </c>
      <c r="X138" s="215">
        <f t="shared" ref="X138" si="303">SUM(X139)</f>
        <v>0</v>
      </c>
    </row>
    <row r="139" spans="1:44" ht="13.8" hidden="1" outlineLevel="2">
      <c r="A139" s="131"/>
      <c r="B139" s="20"/>
      <c r="F139" s="136" t="s">
        <v>682</v>
      </c>
      <c r="G139" s="27" t="s">
        <v>728</v>
      </c>
      <c r="H139" s="208">
        <f t="shared" si="186"/>
        <v>0</v>
      </c>
      <c r="I139" s="209">
        <f t="shared" si="203"/>
        <v>0</v>
      </c>
      <c r="J139" s="212"/>
      <c r="K139" s="211">
        <f t="shared" si="204"/>
        <v>0</v>
      </c>
      <c r="L139" s="212"/>
      <c r="M139" s="212"/>
      <c r="N139" s="212"/>
      <c r="O139" s="212"/>
      <c r="P139" s="212"/>
      <c r="Q139" s="212"/>
      <c r="R139" s="210">
        <f t="shared" si="205"/>
        <v>0</v>
      </c>
      <c r="S139" s="212"/>
      <c r="T139" s="212"/>
      <c r="U139" s="212"/>
      <c r="V139" s="212"/>
      <c r="W139" s="212"/>
      <c r="X139" s="212"/>
    </row>
    <row r="140" spans="1:44" ht="13.8" hidden="1" outlineLevel="2">
      <c r="A140" s="131"/>
      <c r="B140" s="20"/>
      <c r="F140" s="22" t="s">
        <v>416</v>
      </c>
      <c r="G140" s="59" t="s">
        <v>336</v>
      </c>
      <c r="H140" s="208">
        <f t="shared" si="186"/>
        <v>0</v>
      </c>
      <c r="I140" s="209">
        <f t="shared" si="203"/>
        <v>0</v>
      </c>
      <c r="J140" s="215">
        <f>SUM(J141)</f>
        <v>0</v>
      </c>
      <c r="K140" s="211">
        <f t="shared" si="204"/>
        <v>0</v>
      </c>
      <c r="L140" s="215">
        <f t="shared" ref="L140:Q140" si="304">SUM(L141)</f>
        <v>0</v>
      </c>
      <c r="M140" s="215">
        <f t="shared" si="304"/>
        <v>0</v>
      </c>
      <c r="N140" s="215">
        <f t="shared" si="304"/>
        <v>0</v>
      </c>
      <c r="O140" s="215">
        <f t="shared" si="304"/>
        <v>0</v>
      </c>
      <c r="P140" s="215">
        <f t="shared" si="304"/>
        <v>0</v>
      </c>
      <c r="Q140" s="215">
        <f t="shared" si="304"/>
        <v>0</v>
      </c>
      <c r="R140" s="210">
        <f t="shared" si="205"/>
        <v>0</v>
      </c>
      <c r="S140" s="215">
        <f t="shared" ref="S140" si="305">SUM(S141)</f>
        <v>0</v>
      </c>
      <c r="T140" s="215">
        <f t="shared" ref="T140" si="306">SUM(T141)</f>
        <v>0</v>
      </c>
      <c r="U140" s="215">
        <f t="shared" ref="U140" si="307">SUM(U141)</f>
        <v>0</v>
      </c>
      <c r="V140" s="215">
        <f t="shared" ref="V140" si="308">SUM(V141)</f>
        <v>0</v>
      </c>
      <c r="W140" s="215">
        <f t="shared" ref="W140" si="309">SUM(W141)</f>
        <v>0</v>
      </c>
      <c r="X140" s="215">
        <f t="shared" ref="X140" si="310">SUM(X141)</f>
        <v>0</v>
      </c>
    </row>
    <row r="141" spans="1:44" ht="13.8" hidden="1" outlineLevel="2">
      <c r="A141" s="131"/>
      <c r="B141" s="20"/>
      <c r="F141" s="136" t="s">
        <v>682</v>
      </c>
      <c r="G141" s="27" t="s">
        <v>729</v>
      </c>
      <c r="H141" s="208">
        <f t="shared" si="186"/>
        <v>0</v>
      </c>
      <c r="I141" s="209">
        <f t="shared" si="203"/>
        <v>0</v>
      </c>
      <c r="J141" s="212"/>
      <c r="K141" s="211">
        <f t="shared" si="204"/>
        <v>0</v>
      </c>
      <c r="L141" s="212"/>
      <c r="M141" s="212"/>
      <c r="N141" s="212"/>
      <c r="O141" s="212"/>
      <c r="P141" s="212"/>
      <c r="Q141" s="212"/>
      <c r="R141" s="210">
        <f t="shared" si="205"/>
        <v>0</v>
      </c>
      <c r="S141" s="212"/>
      <c r="T141" s="212"/>
      <c r="U141" s="212"/>
      <c r="V141" s="212"/>
      <c r="W141" s="379"/>
      <c r="X141" s="213"/>
    </row>
    <row r="142" spans="1:44" ht="13.8" hidden="1" outlineLevel="2">
      <c r="A142" s="131"/>
      <c r="B142" s="20"/>
      <c r="F142" s="22" t="s">
        <v>417</v>
      </c>
      <c r="G142" s="30" t="s">
        <v>418</v>
      </c>
      <c r="H142" s="208">
        <f t="shared" si="186"/>
        <v>0</v>
      </c>
      <c r="I142" s="209">
        <f t="shared" si="203"/>
        <v>0</v>
      </c>
      <c r="J142" s="215">
        <f>SUM(J143:J149)</f>
        <v>0</v>
      </c>
      <c r="K142" s="211">
        <f t="shared" si="204"/>
        <v>0</v>
      </c>
      <c r="L142" s="215">
        <f t="shared" ref="L142:Q142" si="311">SUM(L143:L149)</f>
        <v>0</v>
      </c>
      <c r="M142" s="215">
        <f t="shared" si="311"/>
        <v>0</v>
      </c>
      <c r="N142" s="215">
        <f t="shared" si="311"/>
        <v>0</v>
      </c>
      <c r="O142" s="215">
        <f t="shared" si="311"/>
        <v>0</v>
      </c>
      <c r="P142" s="215">
        <f t="shared" si="311"/>
        <v>0</v>
      </c>
      <c r="Q142" s="215">
        <f t="shared" si="311"/>
        <v>0</v>
      </c>
      <c r="R142" s="210">
        <f t="shared" si="205"/>
        <v>0</v>
      </c>
      <c r="S142" s="215">
        <f t="shared" ref="S142" si="312">SUM(S143:S149)</f>
        <v>0</v>
      </c>
      <c r="T142" s="215">
        <f t="shared" ref="T142" si="313">SUM(T143:T149)</f>
        <v>0</v>
      </c>
      <c r="U142" s="215">
        <f t="shared" ref="U142" si="314">SUM(U143:U149)</f>
        <v>0</v>
      </c>
      <c r="V142" s="215">
        <f t="shared" ref="V142" si="315">SUM(V143:V149)</f>
        <v>0</v>
      </c>
      <c r="W142" s="215">
        <f t="shared" ref="W142" si="316">SUM(W143:W149)</f>
        <v>0</v>
      </c>
      <c r="X142" s="215">
        <f t="shared" ref="X142" si="317">SUM(X143:X149)</f>
        <v>0</v>
      </c>
    </row>
    <row r="143" spans="1:44" ht="13.8" hidden="1" outlineLevel="2">
      <c r="A143" s="131"/>
      <c r="B143" s="20"/>
      <c r="F143" s="136" t="s">
        <v>682</v>
      </c>
      <c r="G143" s="27" t="s">
        <v>730</v>
      </c>
      <c r="H143" s="208">
        <f t="shared" si="186"/>
        <v>0</v>
      </c>
      <c r="I143" s="209">
        <f t="shared" si="203"/>
        <v>0</v>
      </c>
      <c r="J143" s="212"/>
      <c r="K143" s="211">
        <f t="shared" si="204"/>
        <v>0</v>
      </c>
      <c r="L143" s="212"/>
      <c r="M143" s="212"/>
      <c r="N143" s="212"/>
      <c r="O143" s="212"/>
      <c r="P143" s="212"/>
      <c r="Q143" s="212"/>
      <c r="R143" s="210">
        <f t="shared" si="205"/>
        <v>0</v>
      </c>
      <c r="S143" s="212"/>
      <c r="T143" s="212"/>
      <c r="U143" s="212"/>
      <c r="V143" s="212"/>
      <c r="W143" s="379"/>
      <c r="X143" s="213"/>
    </row>
    <row r="144" spans="1:44" ht="13.8" hidden="1" outlineLevel="2">
      <c r="A144" s="131"/>
      <c r="B144" s="20"/>
      <c r="F144" s="136" t="s">
        <v>683</v>
      </c>
      <c r="G144" s="27" t="s">
        <v>731</v>
      </c>
      <c r="H144" s="208">
        <f t="shared" si="186"/>
        <v>0</v>
      </c>
      <c r="I144" s="209">
        <f t="shared" si="203"/>
        <v>0</v>
      </c>
      <c r="J144" s="212"/>
      <c r="K144" s="211">
        <f t="shared" si="204"/>
        <v>0</v>
      </c>
      <c r="L144" s="212"/>
      <c r="M144" s="212"/>
      <c r="N144" s="212"/>
      <c r="O144" s="212"/>
      <c r="P144" s="212"/>
      <c r="Q144" s="212"/>
      <c r="R144" s="210">
        <f t="shared" si="205"/>
        <v>0</v>
      </c>
      <c r="S144" s="212"/>
      <c r="T144" s="212"/>
      <c r="U144" s="212"/>
      <c r="V144" s="212"/>
      <c r="W144" s="379"/>
      <c r="X144" s="213"/>
    </row>
    <row r="145" spans="1:43" ht="13.8" hidden="1" outlineLevel="2">
      <c r="A145" s="131"/>
      <c r="B145" s="20"/>
      <c r="F145" s="136" t="s">
        <v>680</v>
      </c>
      <c r="G145" s="27" t="s">
        <v>732</v>
      </c>
      <c r="H145" s="208">
        <f t="shared" si="186"/>
        <v>0</v>
      </c>
      <c r="I145" s="209">
        <f t="shared" si="203"/>
        <v>0</v>
      </c>
      <c r="J145" s="212"/>
      <c r="K145" s="211">
        <f t="shared" si="204"/>
        <v>0</v>
      </c>
      <c r="L145" s="212"/>
      <c r="M145" s="212"/>
      <c r="N145" s="212"/>
      <c r="O145" s="212"/>
      <c r="P145" s="212"/>
      <c r="Q145" s="212"/>
      <c r="R145" s="210">
        <f t="shared" si="205"/>
        <v>0</v>
      </c>
      <c r="S145" s="212"/>
      <c r="T145" s="212"/>
      <c r="U145" s="212"/>
      <c r="V145" s="212"/>
      <c r="W145" s="379"/>
      <c r="X145" s="213"/>
    </row>
    <row r="146" spans="1:43" ht="13.8" hidden="1" outlineLevel="2">
      <c r="A146" s="131"/>
      <c r="B146" s="20"/>
      <c r="F146" s="136" t="s">
        <v>684</v>
      </c>
      <c r="G146" s="27" t="s">
        <v>733</v>
      </c>
      <c r="H146" s="208">
        <f t="shared" si="186"/>
        <v>0</v>
      </c>
      <c r="I146" s="209">
        <f t="shared" si="203"/>
        <v>0</v>
      </c>
      <c r="J146" s="212"/>
      <c r="K146" s="211">
        <f t="shared" si="204"/>
        <v>0</v>
      </c>
      <c r="L146" s="212"/>
      <c r="M146" s="212"/>
      <c r="N146" s="212"/>
      <c r="O146" s="212"/>
      <c r="P146" s="212"/>
      <c r="Q146" s="212"/>
      <c r="R146" s="210">
        <f t="shared" si="205"/>
        <v>0</v>
      </c>
      <c r="S146" s="212"/>
      <c r="T146" s="212"/>
      <c r="U146" s="212"/>
      <c r="V146" s="212"/>
      <c r="W146" s="379"/>
      <c r="X146" s="213"/>
    </row>
    <row r="147" spans="1:43" ht="13.8" hidden="1" outlineLevel="2">
      <c r="A147" s="131"/>
      <c r="B147" s="20"/>
      <c r="F147" s="136" t="s">
        <v>690</v>
      </c>
      <c r="G147" s="27" t="s">
        <v>734</v>
      </c>
      <c r="H147" s="208">
        <f t="shared" si="186"/>
        <v>0</v>
      </c>
      <c r="I147" s="209">
        <f t="shared" si="203"/>
        <v>0</v>
      </c>
      <c r="J147" s="212"/>
      <c r="K147" s="211">
        <f t="shared" si="204"/>
        <v>0</v>
      </c>
      <c r="L147" s="212"/>
      <c r="M147" s="212"/>
      <c r="N147" s="212"/>
      <c r="O147" s="212"/>
      <c r="P147" s="212"/>
      <c r="Q147" s="212"/>
      <c r="R147" s="210">
        <f t="shared" si="205"/>
        <v>0</v>
      </c>
      <c r="S147" s="212"/>
      <c r="T147" s="212"/>
      <c r="U147" s="212"/>
      <c r="V147" s="212"/>
      <c r="W147" s="379"/>
      <c r="X147" s="213"/>
    </row>
    <row r="148" spans="1:43" ht="13.8" hidden="1" outlineLevel="2">
      <c r="A148" s="131"/>
      <c r="B148" s="20"/>
      <c r="F148" s="136" t="s">
        <v>691</v>
      </c>
      <c r="G148" s="27" t="s">
        <v>735</v>
      </c>
      <c r="H148" s="208">
        <f t="shared" si="186"/>
        <v>0</v>
      </c>
      <c r="I148" s="209">
        <f t="shared" ref="I148" si="318">SUM(J148:J148)</f>
        <v>0</v>
      </c>
      <c r="J148" s="212"/>
      <c r="K148" s="211">
        <f t="shared" ref="K148" si="319">SUM(L148:Q148)</f>
        <v>0</v>
      </c>
      <c r="L148" s="212"/>
      <c r="M148" s="212"/>
      <c r="N148" s="212"/>
      <c r="O148" s="212"/>
      <c r="P148" s="212"/>
      <c r="Q148" s="212"/>
      <c r="R148" s="210">
        <f t="shared" ref="R148" si="320">SUM(S148:X148)</f>
        <v>0</v>
      </c>
      <c r="S148" s="212"/>
      <c r="T148" s="212"/>
      <c r="U148" s="212"/>
      <c r="V148" s="212"/>
      <c r="W148" s="379"/>
      <c r="X148" s="213"/>
    </row>
    <row r="149" spans="1:43" s="398" customFormat="1" ht="13.8" hidden="1" outlineLevel="2">
      <c r="A149" s="399"/>
      <c r="B149" s="400"/>
      <c r="D149" s="400"/>
      <c r="E149" s="64"/>
      <c r="F149" s="136" t="s">
        <v>774</v>
      </c>
      <c r="G149" s="27" t="s">
        <v>878</v>
      </c>
      <c r="H149" s="424">
        <f t="shared" si="186"/>
        <v>0</v>
      </c>
      <c r="I149" s="209">
        <f t="shared" si="203"/>
        <v>0</v>
      </c>
      <c r="J149" s="212"/>
      <c r="K149" s="211">
        <f t="shared" si="204"/>
        <v>0</v>
      </c>
      <c r="L149" s="212"/>
      <c r="M149" s="212"/>
      <c r="N149" s="212"/>
      <c r="O149" s="212"/>
      <c r="P149" s="212"/>
      <c r="Q149" s="212"/>
      <c r="R149" s="210">
        <f t="shared" si="205"/>
        <v>0</v>
      </c>
      <c r="S149" s="212"/>
      <c r="T149" s="212"/>
      <c r="U149" s="212"/>
      <c r="V149" s="212"/>
      <c r="W149" s="379"/>
      <c r="X149" s="213"/>
      <c r="Y149" s="64"/>
      <c r="Z149" s="64"/>
      <c r="AA149" s="64"/>
      <c r="AB149" s="64"/>
      <c r="AC149" s="64"/>
      <c r="AD149" s="64"/>
      <c r="AE149" s="64"/>
      <c r="AF149" s="64"/>
      <c r="AG149" s="64"/>
      <c r="AH149" s="64"/>
      <c r="AI149" s="64"/>
      <c r="AJ149" s="64"/>
      <c r="AK149" s="64"/>
      <c r="AL149" s="64"/>
      <c r="AM149" s="64"/>
      <c r="AN149" s="64"/>
      <c r="AO149" s="64"/>
      <c r="AP149" s="64"/>
      <c r="AQ149" s="64"/>
    </row>
    <row r="150" spans="1:43" ht="13.8" hidden="1" outlineLevel="1">
      <c r="A150" s="131"/>
      <c r="B150" s="20"/>
      <c r="D150" s="18" t="s">
        <v>419</v>
      </c>
      <c r="E150" s="58" t="s">
        <v>8</v>
      </c>
      <c r="F150" s="22"/>
      <c r="G150" s="30"/>
      <c r="H150" s="208">
        <f t="shared" si="186"/>
        <v>0</v>
      </c>
      <c r="I150" s="209">
        <f t="shared" si="203"/>
        <v>0</v>
      </c>
      <c r="J150" s="215">
        <f>SUM(J151,J156,J157)</f>
        <v>0</v>
      </c>
      <c r="K150" s="211">
        <f t="shared" si="204"/>
        <v>0</v>
      </c>
      <c r="L150" s="215">
        <f t="shared" ref="L150:Q150" si="321">SUM(L151,L156,L157)</f>
        <v>0</v>
      </c>
      <c r="M150" s="215">
        <f t="shared" si="321"/>
        <v>0</v>
      </c>
      <c r="N150" s="215">
        <f t="shared" si="321"/>
        <v>0</v>
      </c>
      <c r="O150" s="215">
        <f t="shared" si="321"/>
        <v>0</v>
      </c>
      <c r="P150" s="215">
        <f t="shared" si="321"/>
        <v>0</v>
      </c>
      <c r="Q150" s="215">
        <f t="shared" si="321"/>
        <v>0</v>
      </c>
      <c r="R150" s="210">
        <f t="shared" si="205"/>
        <v>0</v>
      </c>
      <c r="S150" s="215">
        <f t="shared" ref="S150:X150" si="322">SUM(S151,S156,S157)</f>
        <v>0</v>
      </c>
      <c r="T150" s="215">
        <f t="shared" si="322"/>
        <v>0</v>
      </c>
      <c r="U150" s="215">
        <f t="shared" si="322"/>
        <v>0</v>
      </c>
      <c r="V150" s="215">
        <f t="shared" si="322"/>
        <v>0</v>
      </c>
      <c r="W150" s="215">
        <f t="shared" si="322"/>
        <v>0</v>
      </c>
      <c r="X150" s="215">
        <f t="shared" si="322"/>
        <v>0</v>
      </c>
    </row>
    <row r="151" spans="1:43" ht="13.8" hidden="1" outlineLevel="2">
      <c r="A151" s="131"/>
      <c r="B151" s="20"/>
      <c r="D151" s="19"/>
      <c r="E151" s="63"/>
      <c r="F151" s="22" t="s">
        <v>420</v>
      </c>
      <c r="G151" s="30" t="s">
        <v>352</v>
      </c>
      <c r="H151" s="208">
        <f t="shared" si="186"/>
        <v>0</v>
      </c>
      <c r="I151" s="209">
        <f t="shared" si="203"/>
        <v>0</v>
      </c>
      <c r="J151" s="215">
        <f>SUM(J152:J155)</f>
        <v>0</v>
      </c>
      <c r="K151" s="211">
        <f t="shared" si="204"/>
        <v>0</v>
      </c>
      <c r="L151" s="215">
        <f t="shared" ref="L151:Q151" si="323">SUM(L152:L155)</f>
        <v>0</v>
      </c>
      <c r="M151" s="215">
        <f t="shared" si="323"/>
        <v>0</v>
      </c>
      <c r="N151" s="215">
        <f t="shared" si="323"/>
        <v>0</v>
      </c>
      <c r="O151" s="215">
        <f t="shared" si="323"/>
        <v>0</v>
      </c>
      <c r="P151" s="215">
        <f t="shared" si="323"/>
        <v>0</v>
      </c>
      <c r="Q151" s="215">
        <f t="shared" si="323"/>
        <v>0</v>
      </c>
      <c r="R151" s="210">
        <f t="shared" si="205"/>
        <v>0</v>
      </c>
      <c r="S151" s="215">
        <f t="shared" ref="S151:X151" si="324">SUM(S152:S155)</f>
        <v>0</v>
      </c>
      <c r="T151" s="215">
        <f t="shared" si="324"/>
        <v>0</v>
      </c>
      <c r="U151" s="215">
        <f t="shared" si="324"/>
        <v>0</v>
      </c>
      <c r="V151" s="215">
        <f t="shared" si="324"/>
        <v>0</v>
      </c>
      <c r="W151" s="215">
        <f t="shared" si="324"/>
        <v>0</v>
      </c>
      <c r="X151" s="215">
        <f t="shared" si="324"/>
        <v>0</v>
      </c>
    </row>
    <row r="152" spans="1:43" ht="13.8" hidden="1" outlineLevel="2">
      <c r="A152" s="131"/>
      <c r="B152" s="20"/>
      <c r="F152" s="136" t="s">
        <v>682</v>
      </c>
      <c r="G152" s="27" t="s">
        <v>736</v>
      </c>
      <c r="H152" s="208">
        <f t="shared" si="186"/>
        <v>0</v>
      </c>
      <c r="I152" s="209">
        <f t="shared" si="203"/>
        <v>0</v>
      </c>
      <c r="J152" s="212"/>
      <c r="K152" s="211">
        <f t="shared" si="204"/>
        <v>0</v>
      </c>
      <c r="L152" s="212"/>
      <c r="M152" s="212"/>
      <c r="N152" s="212"/>
      <c r="O152" s="212"/>
      <c r="P152" s="212"/>
      <c r="Q152" s="212"/>
      <c r="R152" s="210">
        <f t="shared" si="205"/>
        <v>0</v>
      </c>
      <c r="S152" s="212"/>
      <c r="T152" s="212"/>
      <c r="U152" s="212"/>
      <c r="V152" s="212"/>
      <c r="W152" s="212"/>
      <c r="X152" s="212"/>
    </row>
    <row r="153" spans="1:43" ht="13.8" hidden="1" outlineLevel="2">
      <c r="A153" s="131"/>
      <c r="B153" s="20"/>
      <c r="F153" s="136" t="s">
        <v>680</v>
      </c>
      <c r="G153" s="27" t="s">
        <v>737</v>
      </c>
      <c r="H153" s="208">
        <f t="shared" si="186"/>
        <v>0</v>
      </c>
      <c r="I153" s="209">
        <f t="shared" si="203"/>
        <v>0</v>
      </c>
      <c r="J153" s="212"/>
      <c r="K153" s="211">
        <f t="shared" si="204"/>
        <v>0</v>
      </c>
      <c r="L153" s="212"/>
      <c r="M153" s="212"/>
      <c r="N153" s="212"/>
      <c r="O153" s="212"/>
      <c r="P153" s="212"/>
      <c r="Q153" s="212"/>
      <c r="R153" s="210">
        <f t="shared" si="205"/>
        <v>0</v>
      </c>
      <c r="S153" s="212"/>
      <c r="T153" s="212"/>
      <c r="U153" s="212"/>
      <c r="V153" s="212"/>
      <c r="W153" s="212"/>
      <c r="X153" s="212"/>
    </row>
    <row r="154" spans="1:43" ht="13.8" hidden="1" outlineLevel="2">
      <c r="A154" s="131"/>
      <c r="B154" s="20"/>
      <c r="F154" s="136" t="s">
        <v>684</v>
      </c>
      <c r="G154" s="27" t="s">
        <v>864</v>
      </c>
      <c r="H154" s="208">
        <f t="shared" si="186"/>
        <v>0</v>
      </c>
      <c r="I154" s="209">
        <f t="shared" ref="I154" si="325">SUM(J154:J154)</f>
        <v>0</v>
      </c>
      <c r="J154" s="212"/>
      <c r="K154" s="211">
        <f t="shared" ref="K154" si="326">SUM(L154:Q154)</f>
        <v>0</v>
      </c>
      <c r="L154" s="212"/>
      <c r="M154" s="212"/>
      <c r="N154" s="212"/>
      <c r="O154" s="212"/>
      <c r="P154" s="212"/>
      <c r="Q154" s="212"/>
      <c r="R154" s="210">
        <f t="shared" ref="R154" si="327">SUM(S154:X154)</f>
        <v>0</v>
      </c>
      <c r="S154" s="212"/>
      <c r="T154" s="212"/>
      <c r="U154" s="212"/>
      <c r="V154" s="212"/>
      <c r="W154" s="212"/>
      <c r="X154" s="212"/>
    </row>
    <row r="155" spans="1:43" ht="13.8" hidden="1" outlineLevel="2">
      <c r="A155" s="131"/>
      <c r="B155" s="20"/>
      <c r="F155" s="586" t="s">
        <v>691</v>
      </c>
      <c r="G155" s="588" t="s">
        <v>987</v>
      </c>
      <c r="H155" s="208">
        <f t="shared" ref="H155:H218" si="328">SUM(I155,K155,R155)</f>
        <v>0</v>
      </c>
      <c r="I155" s="209">
        <f t="shared" si="203"/>
        <v>0</v>
      </c>
      <c r="J155" s="212"/>
      <c r="K155" s="211">
        <f t="shared" si="204"/>
        <v>0</v>
      </c>
      <c r="L155" s="212"/>
      <c r="M155" s="212"/>
      <c r="N155" s="212"/>
      <c r="O155" s="212"/>
      <c r="P155" s="212"/>
      <c r="Q155" s="212"/>
      <c r="R155" s="210">
        <f t="shared" si="205"/>
        <v>0</v>
      </c>
      <c r="S155" s="212"/>
      <c r="T155" s="212"/>
      <c r="U155" s="212"/>
      <c r="V155" s="212"/>
      <c r="W155" s="212"/>
      <c r="X155" s="212"/>
    </row>
    <row r="156" spans="1:43" ht="13.8" hidden="1" outlineLevel="2">
      <c r="A156" s="131"/>
      <c r="B156" s="20"/>
      <c r="F156" s="22" t="s">
        <v>421</v>
      </c>
      <c r="G156" s="30" t="s">
        <v>353</v>
      </c>
      <c r="H156" s="208">
        <f t="shared" si="328"/>
        <v>0</v>
      </c>
      <c r="I156" s="209">
        <f t="shared" si="203"/>
        <v>0</v>
      </c>
      <c r="J156" s="212"/>
      <c r="K156" s="211">
        <f t="shared" si="204"/>
        <v>0</v>
      </c>
      <c r="L156" s="212"/>
      <c r="M156" s="212"/>
      <c r="N156" s="212"/>
      <c r="O156" s="212"/>
      <c r="P156" s="212"/>
      <c r="Q156" s="212"/>
      <c r="R156" s="210">
        <f t="shared" si="205"/>
        <v>0</v>
      </c>
      <c r="S156" s="212"/>
      <c r="T156" s="212"/>
      <c r="U156" s="212"/>
      <c r="V156" s="212"/>
      <c r="W156" s="212"/>
      <c r="X156" s="212"/>
    </row>
    <row r="157" spans="1:43" ht="13.8" hidden="1" outlineLevel="2">
      <c r="A157" s="131"/>
      <c r="B157" s="20"/>
      <c r="F157" s="22" t="s">
        <v>422</v>
      </c>
      <c r="G157" s="30" t="s">
        <v>354</v>
      </c>
      <c r="H157" s="208">
        <f t="shared" si="328"/>
        <v>0</v>
      </c>
      <c r="I157" s="209">
        <f t="shared" si="203"/>
        <v>0</v>
      </c>
      <c r="J157" s="215">
        <f>SUM(J158:J162)</f>
        <v>0</v>
      </c>
      <c r="K157" s="211">
        <f t="shared" si="204"/>
        <v>0</v>
      </c>
      <c r="L157" s="215">
        <f t="shared" ref="L157:Q157" si="329">SUM(L158:L162)</f>
        <v>0</v>
      </c>
      <c r="M157" s="215">
        <f t="shared" si="329"/>
        <v>0</v>
      </c>
      <c r="N157" s="215">
        <f t="shared" si="329"/>
        <v>0</v>
      </c>
      <c r="O157" s="215">
        <f t="shared" si="329"/>
        <v>0</v>
      </c>
      <c r="P157" s="215">
        <f t="shared" si="329"/>
        <v>0</v>
      </c>
      <c r="Q157" s="215">
        <f t="shared" si="329"/>
        <v>0</v>
      </c>
      <c r="R157" s="210">
        <f t="shared" si="205"/>
        <v>0</v>
      </c>
      <c r="S157" s="215">
        <f t="shared" ref="S157" si="330">SUM(S158:S162)</f>
        <v>0</v>
      </c>
      <c r="T157" s="215">
        <f t="shared" ref="T157" si="331">SUM(T158:T162)</f>
        <v>0</v>
      </c>
      <c r="U157" s="215">
        <f t="shared" ref="U157" si="332">SUM(U158:U162)</f>
        <v>0</v>
      </c>
      <c r="V157" s="215">
        <f t="shared" ref="V157" si="333">SUM(V158:V162)</f>
        <v>0</v>
      </c>
      <c r="W157" s="215">
        <f t="shared" ref="W157" si="334">SUM(W158:W162)</f>
        <v>0</v>
      </c>
      <c r="X157" s="215">
        <f t="shared" ref="X157" si="335">SUM(X158:X162)</f>
        <v>0</v>
      </c>
    </row>
    <row r="158" spans="1:43" ht="13.8" hidden="1" outlineLevel="2">
      <c r="A158" s="131"/>
      <c r="B158" s="20"/>
      <c r="F158" s="136" t="s">
        <v>682</v>
      </c>
      <c r="G158" s="27" t="s">
        <v>738</v>
      </c>
      <c r="H158" s="208">
        <f t="shared" si="328"/>
        <v>0</v>
      </c>
      <c r="I158" s="209">
        <f t="shared" si="203"/>
        <v>0</v>
      </c>
      <c r="J158" s="212"/>
      <c r="K158" s="211">
        <f t="shared" si="204"/>
        <v>0</v>
      </c>
      <c r="L158" s="212"/>
      <c r="M158" s="212"/>
      <c r="N158" s="212"/>
      <c r="O158" s="212"/>
      <c r="P158" s="212"/>
      <c r="Q158" s="212"/>
      <c r="R158" s="210">
        <f t="shared" si="205"/>
        <v>0</v>
      </c>
      <c r="S158" s="212"/>
      <c r="T158" s="212"/>
      <c r="U158" s="212"/>
      <c r="V158" s="212"/>
      <c r="W158" s="212"/>
      <c r="X158" s="212"/>
    </row>
    <row r="159" spans="1:43" ht="13.8" hidden="1" outlineLevel="2">
      <c r="A159" s="131"/>
      <c r="B159" s="20"/>
      <c r="F159" s="136" t="s">
        <v>683</v>
      </c>
      <c r="G159" s="27" t="s">
        <v>739</v>
      </c>
      <c r="H159" s="208">
        <f t="shared" si="328"/>
        <v>0</v>
      </c>
      <c r="I159" s="209">
        <f t="shared" si="203"/>
        <v>0</v>
      </c>
      <c r="J159" s="212"/>
      <c r="K159" s="211">
        <f t="shared" si="204"/>
        <v>0</v>
      </c>
      <c r="L159" s="212"/>
      <c r="M159" s="212"/>
      <c r="N159" s="212"/>
      <c r="O159" s="212"/>
      <c r="P159" s="212"/>
      <c r="Q159" s="212"/>
      <c r="R159" s="210">
        <f t="shared" si="205"/>
        <v>0</v>
      </c>
      <c r="S159" s="212"/>
      <c r="T159" s="212"/>
      <c r="U159" s="212"/>
      <c r="V159" s="212"/>
      <c r="W159" s="212"/>
      <c r="X159" s="212"/>
    </row>
    <row r="160" spans="1:43" ht="13.8" hidden="1" outlineLevel="2">
      <c r="A160" s="131"/>
      <c r="B160" s="20"/>
      <c r="F160" s="136" t="s">
        <v>680</v>
      </c>
      <c r="G160" s="27" t="s">
        <v>740</v>
      </c>
      <c r="H160" s="208">
        <f t="shared" si="328"/>
        <v>0</v>
      </c>
      <c r="I160" s="209">
        <f t="shared" si="203"/>
        <v>0</v>
      </c>
      <c r="J160" s="212"/>
      <c r="K160" s="211">
        <f t="shared" si="204"/>
        <v>0</v>
      </c>
      <c r="L160" s="212"/>
      <c r="M160" s="212"/>
      <c r="N160" s="212"/>
      <c r="O160" s="212"/>
      <c r="P160" s="212"/>
      <c r="Q160" s="212"/>
      <c r="R160" s="210">
        <f t="shared" si="205"/>
        <v>0</v>
      </c>
      <c r="S160" s="212"/>
      <c r="T160" s="212"/>
      <c r="U160" s="212"/>
      <c r="V160" s="212"/>
      <c r="W160" s="212"/>
      <c r="X160" s="212"/>
    </row>
    <row r="161" spans="1:43" ht="13.8" hidden="1" outlineLevel="2">
      <c r="A161" s="131"/>
      <c r="B161" s="20"/>
      <c r="F161" s="136" t="s">
        <v>684</v>
      </c>
      <c r="G161" s="27" t="s">
        <v>741</v>
      </c>
      <c r="H161" s="208">
        <f t="shared" si="328"/>
        <v>0</v>
      </c>
      <c r="I161" s="209">
        <f t="shared" ref="I161" si="336">SUM(J161:J161)</f>
        <v>0</v>
      </c>
      <c r="J161" s="212"/>
      <c r="K161" s="211">
        <f t="shared" ref="K161" si="337">SUM(L161:Q161)</f>
        <v>0</v>
      </c>
      <c r="L161" s="212"/>
      <c r="M161" s="212"/>
      <c r="N161" s="212"/>
      <c r="O161" s="212"/>
      <c r="P161" s="212"/>
      <c r="Q161" s="212"/>
      <c r="R161" s="210">
        <f t="shared" ref="R161" si="338">SUM(S161:X161)</f>
        <v>0</v>
      </c>
      <c r="S161" s="212"/>
      <c r="T161" s="212"/>
      <c r="U161" s="212"/>
      <c r="V161" s="212"/>
      <c r="W161" s="212"/>
      <c r="X161" s="212"/>
    </row>
    <row r="162" spans="1:43" s="398" customFormat="1" ht="13.8" hidden="1" outlineLevel="2">
      <c r="A162" s="399"/>
      <c r="B162" s="400"/>
      <c r="D162" s="400"/>
      <c r="F162" s="385" t="s">
        <v>690</v>
      </c>
      <c r="G162" s="378" t="s">
        <v>955</v>
      </c>
      <c r="H162" s="424">
        <f t="shared" si="328"/>
        <v>0</v>
      </c>
      <c r="I162" s="209">
        <f t="shared" si="203"/>
        <v>0</v>
      </c>
      <c r="J162" s="212"/>
      <c r="K162" s="211">
        <f t="shared" si="204"/>
        <v>0</v>
      </c>
      <c r="L162" s="212"/>
      <c r="M162" s="212"/>
      <c r="N162" s="212"/>
      <c r="O162" s="212"/>
      <c r="P162" s="212"/>
      <c r="Q162" s="212"/>
      <c r="R162" s="210">
        <f t="shared" si="205"/>
        <v>0</v>
      </c>
      <c r="S162" s="212"/>
      <c r="T162" s="212"/>
      <c r="U162" s="212"/>
      <c r="V162" s="212"/>
      <c r="W162" s="212"/>
      <c r="X162" s="212"/>
      <c r="Y162" s="64"/>
      <c r="Z162" s="64"/>
      <c r="AA162" s="64"/>
      <c r="AB162" s="64"/>
      <c r="AC162" s="64"/>
      <c r="AD162" s="64"/>
      <c r="AE162" s="64"/>
      <c r="AF162" s="64"/>
      <c r="AG162" s="64"/>
      <c r="AH162" s="64"/>
      <c r="AI162" s="64"/>
      <c r="AJ162" s="64"/>
      <c r="AK162" s="64"/>
      <c r="AL162" s="64"/>
      <c r="AM162" s="64"/>
      <c r="AN162" s="64"/>
      <c r="AO162" s="64"/>
      <c r="AP162" s="64"/>
      <c r="AQ162" s="64"/>
    </row>
    <row r="163" spans="1:43" s="130" customFormat="1" ht="13.8">
      <c r="A163" s="127"/>
      <c r="B163" s="18" t="s">
        <v>423</v>
      </c>
      <c r="C163" s="12" t="s">
        <v>76</v>
      </c>
      <c r="D163" s="11"/>
      <c r="E163" s="12"/>
      <c r="F163" s="11"/>
      <c r="G163" s="134"/>
      <c r="H163" s="208">
        <f t="shared" si="328"/>
        <v>16300000</v>
      </c>
      <c r="I163" s="209">
        <f t="shared" si="203"/>
        <v>0</v>
      </c>
      <c r="J163" s="214">
        <f>SUM(J164)</f>
        <v>0</v>
      </c>
      <c r="K163" s="211">
        <f t="shared" si="204"/>
        <v>11750000</v>
      </c>
      <c r="L163" s="214">
        <f t="shared" ref="L163:Q163" si="339">SUM(L164)</f>
        <v>0</v>
      </c>
      <c r="M163" s="214">
        <f t="shared" si="339"/>
        <v>750000</v>
      </c>
      <c r="N163" s="214">
        <f t="shared" si="339"/>
        <v>5000000</v>
      </c>
      <c r="O163" s="214">
        <f t="shared" si="339"/>
        <v>2700000</v>
      </c>
      <c r="P163" s="214">
        <f t="shared" si="339"/>
        <v>500000</v>
      </c>
      <c r="Q163" s="214">
        <f t="shared" si="339"/>
        <v>2800000</v>
      </c>
      <c r="R163" s="210">
        <f t="shared" si="205"/>
        <v>4550000</v>
      </c>
      <c r="S163" s="214">
        <f t="shared" ref="S163" si="340">SUM(S164)</f>
        <v>0</v>
      </c>
      <c r="T163" s="214">
        <f t="shared" ref="T163" si="341">SUM(T164)</f>
        <v>1500000</v>
      </c>
      <c r="U163" s="214">
        <f t="shared" ref="U163" si="342">SUM(U164)</f>
        <v>600000</v>
      </c>
      <c r="V163" s="214">
        <f t="shared" ref="V163" si="343">SUM(V164)</f>
        <v>800000</v>
      </c>
      <c r="W163" s="214">
        <f t="shared" ref="W163" si="344">SUM(W164)</f>
        <v>1300000</v>
      </c>
      <c r="X163" s="214">
        <f t="shared" ref="X163" si="345">SUM(X164)</f>
        <v>350000</v>
      </c>
    </row>
    <row r="164" spans="1:43" ht="13.8" outlineLevel="1">
      <c r="A164" s="131"/>
      <c r="B164" s="20"/>
      <c r="D164" s="22" t="s">
        <v>423</v>
      </c>
      <c r="E164" s="30" t="s">
        <v>76</v>
      </c>
      <c r="F164" s="22"/>
      <c r="G164" s="30"/>
      <c r="H164" s="208">
        <f t="shared" si="328"/>
        <v>16300000</v>
      </c>
      <c r="I164" s="209">
        <f t="shared" si="203"/>
        <v>0</v>
      </c>
      <c r="J164" s="215">
        <f>SUM(J165,J169,J176,J177,J181,J184)</f>
        <v>0</v>
      </c>
      <c r="K164" s="211">
        <f t="shared" si="204"/>
        <v>11750000</v>
      </c>
      <c r="L164" s="215">
        <f t="shared" ref="L164:Q164" si="346">SUM(L165,L169,L176,L177,L181,L184)</f>
        <v>0</v>
      </c>
      <c r="M164" s="215">
        <f t="shared" si="346"/>
        <v>750000</v>
      </c>
      <c r="N164" s="215">
        <f t="shared" si="346"/>
        <v>5000000</v>
      </c>
      <c r="O164" s="215">
        <f t="shared" si="346"/>
        <v>2700000</v>
      </c>
      <c r="P164" s="215">
        <f t="shared" si="346"/>
        <v>500000</v>
      </c>
      <c r="Q164" s="215">
        <f t="shared" si="346"/>
        <v>2800000</v>
      </c>
      <c r="R164" s="210">
        <f t="shared" si="205"/>
        <v>4550000</v>
      </c>
      <c r="S164" s="215">
        <f t="shared" ref="S164" si="347">SUM(S165,S169,S176,S177,S181,S184)</f>
        <v>0</v>
      </c>
      <c r="T164" s="215">
        <f t="shared" ref="T164" si="348">SUM(T165,T169,T176,T177,T181,T184)</f>
        <v>1500000</v>
      </c>
      <c r="U164" s="215">
        <f t="shared" ref="U164" si="349">SUM(U165,U169,U176,U177,U181,U184)</f>
        <v>600000</v>
      </c>
      <c r="V164" s="215">
        <f t="shared" ref="V164" si="350">SUM(V165,V169,V176,V177,V181,V184)</f>
        <v>800000</v>
      </c>
      <c r="W164" s="215">
        <f t="shared" ref="W164" si="351">SUM(W165,W169,W176,W177,W181,W184)</f>
        <v>1300000</v>
      </c>
      <c r="X164" s="215">
        <f t="shared" ref="X164" si="352">SUM(X165,X169,X176,X177,X181,X184)</f>
        <v>350000</v>
      </c>
    </row>
    <row r="165" spans="1:43" ht="13.8" outlineLevel="2">
      <c r="A165" s="131"/>
      <c r="B165" s="20"/>
      <c r="F165" s="22" t="s">
        <v>424</v>
      </c>
      <c r="G165" s="104" t="s">
        <v>78</v>
      </c>
      <c r="H165" s="208">
        <f t="shared" si="328"/>
        <v>1100000</v>
      </c>
      <c r="I165" s="209">
        <f t="shared" si="203"/>
        <v>0</v>
      </c>
      <c r="J165" s="215">
        <f>SUM(J166:J168)</f>
        <v>0</v>
      </c>
      <c r="K165" s="211">
        <f t="shared" si="204"/>
        <v>750000</v>
      </c>
      <c r="L165" s="215">
        <f t="shared" ref="L165:Q165" si="353">SUM(L166:L168)</f>
        <v>0</v>
      </c>
      <c r="M165" s="215">
        <f t="shared" si="353"/>
        <v>750000</v>
      </c>
      <c r="N165" s="215">
        <f t="shared" si="353"/>
        <v>0</v>
      </c>
      <c r="O165" s="215">
        <f t="shared" si="353"/>
        <v>0</v>
      </c>
      <c r="P165" s="215">
        <f t="shared" si="353"/>
        <v>0</v>
      </c>
      <c r="Q165" s="215">
        <f t="shared" si="353"/>
        <v>0</v>
      </c>
      <c r="R165" s="210">
        <f t="shared" si="205"/>
        <v>350000</v>
      </c>
      <c r="S165" s="215">
        <f t="shared" ref="S165" si="354">SUM(S166:S168)</f>
        <v>0</v>
      </c>
      <c r="T165" s="215">
        <f t="shared" ref="T165" si="355">SUM(T166:T168)</f>
        <v>0</v>
      </c>
      <c r="U165" s="215">
        <f t="shared" ref="U165" si="356">SUM(U166:U168)</f>
        <v>0</v>
      </c>
      <c r="V165" s="215">
        <f t="shared" ref="V165" si="357">SUM(V166:V168)</f>
        <v>0</v>
      </c>
      <c r="W165" s="215">
        <f t="shared" ref="W165" si="358">SUM(W166:W168)</f>
        <v>0</v>
      </c>
      <c r="X165" s="215">
        <f t="shared" ref="X165" si="359">SUM(X166:X168)</f>
        <v>350000</v>
      </c>
    </row>
    <row r="166" spans="1:43" ht="13.8" outlineLevel="3">
      <c r="A166" s="131"/>
      <c r="B166" s="20"/>
      <c r="D166" s="19"/>
      <c r="E166" s="63"/>
      <c r="F166" s="136" t="s">
        <v>682</v>
      </c>
      <c r="G166" s="27" t="s">
        <v>742</v>
      </c>
      <c r="H166" s="208">
        <f t="shared" si="328"/>
        <v>1100000</v>
      </c>
      <c r="I166" s="209">
        <f t="shared" si="203"/>
        <v>0</v>
      </c>
      <c r="J166" s="212"/>
      <c r="K166" s="211">
        <f t="shared" si="204"/>
        <v>750000</v>
      </c>
      <c r="L166" s="212"/>
      <c r="M166" s="212">
        <v>750000</v>
      </c>
      <c r="N166" s="212"/>
      <c r="O166" s="212"/>
      <c r="P166" s="212"/>
      <c r="Q166" s="212"/>
      <c r="R166" s="210">
        <f t="shared" si="205"/>
        <v>350000</v>
      </c>
      <c r="S166" s="212"/>
      <c r="T166" s="212"/>
      <c r="U166" s="212"/>
      <c r="V166" s="212"/>
      <c r="W166" s="379"/>
      <c r="X166" s="213">
        <v>350000</v>
      </c>
    </row>
    <row r="167" spans="1:43" ht="13.8" outlineLevel="3">
      <c r="A167" s="131"/>
      <c r="B167" s="20"/>
      <c r="D167" s="19"/>
      <c r="E167" s="63"/>
      <c r="F167" s="136" t="s">
        <v>683</v>
      </c>
      <c r="G167" s="27" t="s">
        <v>743</v>
      </c>
      <c r="H167" s="208">
        <f t="shared" si="328"/>
        <v>0</v>
      </c>
      <c r="I167" s="209">
        <f t="shared" ref="I167:I239" si="360">SUM(J167:J167)</f>
        <v>0</v>
      </c>
      <c r="J167" s="212"/>
      <c r="K167" s="211">
        <f t="shared" ref="K167:K239" si="361">SUM(L167:Q167)</f>
        <v>0</v>
      </c>
      <c r="L167" s="212"/>
      <c r="M167" s="212"/>
      <c r="N167" s="212"/>
      <c r="O167" s="212"/>
      <c r="P167" s="212"/>
      <c r="Q167" s="212"/>
      <c r="R167" s="210">
        <f t="shared" ref="R167:R239" si="362">SUM(S167:X167)</f>
        <v>0</v>
      </c>
      <c r="S167" s="212"/>
      <c r="T167" s="212"/>
      <c r="U167" s="212"/>
      <c r="V167" s="212"/>
      <c r="W167" s="379"/>
      <c r="X167" s="213"/>
    </row>
    <row r="168" spans="1:43" ht="13.8" outlineLevel="3">
      <c r="A168" s="131"/>
      <c r="B168" s="20"/>
      <c r="D168" s="19"/>
      <c r="E168" s="63"/>
      <c r="F168" s="136" t="s">
        <v>680</v>
      </c>
      <c r="G168" s="27" t="s">
        <v>879</v>
      </c>
      <c r="H168" s="208">
        <f t="shared" si="328"/>
        <v>0</v>
      </c>
      <c r="I168" s="209">
        <f t="shared" si="360"/>
        <v>0</v>
      </c>
      <c r="J168" s="212"/>
      <c r="K168" s="211">
        <f t="shared" si="361"/>
        <v>0</v>
      </c>
      <c r="L168" s="212"/>
      <c r="M168" s="212"/>
      <c r="N168" s="212"/>
      <c r="O168" s="212"/>
      <c r="P168" s="212"/>
      <c r="Q168" s="212"/>
      <c r="R168" s="210">
        <f t="shared" si="362"/>
        <v>0</v>
      </c>
      <c r="S168" s="212"/>
      <c r="T168" s="212"/>
      <c r="U168" s="212"/>
      <c r="V168" s="212"/>
      <c r="W168" s="379"/>
      <c r="X168" s="213"/>
    </row>
    <row r="169" spans="1:43" ht="13.8" outlineLevel="2">
      <c r="A169" s="131"/>
      <c r="B169" s="20"/>
      <c r="F169" s="22" t="s">
        <v>425</v>
      </c>
      <c r="G169" s="104" t="s">
        <v>79</v>
      </c>
      <c r="H169" s="208">
        <f t="shared" si="328"/>
        <v>5000000</v>
      </c>
      <c r="I169" s="209">
        <f t="shared" si="360"/>
        <v>0</v>
      </c>
      <c r="J169" s="215">
        <f>SUM(J170:J175)</f>
        <v>0</v>
      </c>
      <c r="K169" s="211">
        <f t="shared" si="361"/>
        <v>5000000</v>
      </c>
      <c r="L169" s="215">
        <f t="shared" ref="L169:Q169" si="363">SUM(L170:L175)</f>
        <v>0</v>
      </c>
      <c r="M169" s="215">
        <f t="shared" si="363"/>
        <v>0</v>
      </c>
      <c r="N169" s="215">
        <f t="shared" si="363"/>
        <v>5000000</v>
      </c>
      <c r="O169" s="215">
        <f t="shared" si="363"/>
        <v>0</v>
      </c>
      <c r="P169" s="215">
        <f t="shared" si="363"/>
        <v>0</v>
      </c>
      <c r="Q169" s="215">
        <f t="shared" si="363"/>
        <v>0</v>
      </c>
      <c r="R169" s="210">
        <f t="shared" si="362"/>
        <v>0</v>
      </c>
      <c r="S169" s="215">
        <f t="shared" ref="S169" si="364">SUM(S170:S175)</f>
        <v>0</v>
      </c>
      <c r="T169" s="215">
        <f t="shared" ref="T169" si="365">SUM(T170:T175)</f>
        <v>0</v>
      </c>
      <c r="U169" s="215">
        <f t="shared" ref="U169" si="366">SUM(U170:U175)</f>
        <v>0</v>
      </c>
      <c r="V169" s="215">
        <f t="shared" ref="V169" si="367">SUM(V170:V175)</f>
        <v>0</v>
      </c>
      <c r="W169" s="215">
        <f t="shared" ref="W169" si="368">SUM(W170:W175)</f>
        <v>0</v>
      </c>
      <c r="X169" s="215">
        <f t="shared" ref="X169" si="369">SUM(X170:X175)</f>
        <v>0</v>
      </c>
    </row>
    <row r="170" spans="1:43" ht="13.8" outlineLevel="3">
      <c r="A170" s="131"/>
      <c r="B170" s="20"/>
      <c r="D170" s="19"/>
      <c r="E170" s="63"/>
      <c r="F170" s="136" t="s">
        <v>682</v>
      </c>
      <c r="G170" s="27" t="s">
        <v>744</v>
      </c>
      <c r="H170" s="208">
        <f t="shared" si="328"/>
        <v>2500000</v>
      </c>
      <c r="I170" s="209">
        <f t="shared" si="360"/>
        <v>0</v>
      </c>
      <c r="J170" s="212"/>
      <c r="K170" s="211">
        <f t="shared" si="361"/>
        <v>2500000</v>
      </c>
      <c r="L170" s="212"/>
      <c r="M170" s="212"/>
      <c r="N170" s="212">
        <v>2500000</v>
      </c>
      <c r="O170" s="212"/>
      <c r="P170" s="212"/>
      <c r="Q170" s="212"/>
      <c r="R170" s="210">
        <f t="shared" si="362"/>
        <v>0</v>
      </c>
      <c r="S170" s="212"/>
      <c r="T170" s="212"/>
      <c r="U170" s="212"/>
      <c r="V170" s="212"/>
      <c r="W170" s="379"/>
      <c r="X170" s="213"/>
    </row>
    <row r="171" spans="1:43" ht="13.8" outlineLevel="3">
      <c r="A171" s="131"/>
      <c r="B171" s="20"/>
      <c r="D171" s="19"/>
      <c r="E171" s="63"/>
      <c r="F171" s="136" t="s">
        <v>683</v>
      </c>
      <c r="G171" s="27" t="s">
        <v>745</v>
      </c>
      <c r="H171" s="208">
        <f t="shared" si="328"/>
        <v>2500000</v>
      </c>
      <c r="I171" s="209">
        <f t="shared" si="360"/>
        <v>0</v>
      </c>
      <c r="J171" s="212"/>
      <c r="K171" s="211">
        <f t="shared" si="361"/>
        <v>2500000</v>
      </c>
      <c r="L171" s="212"/>
      <c r="M171" s="212"/>
      <c r="N171" s="212">
        <v>2500000</v>
      </c>
      <c r="O171" s="212"/>
      <c r="P171" s="212"/>
      <c r="Q171" s="212"/>
      <c r="R171" s="210">
        <f t="shared" si="362"/>
        <v>0</v>
      </c>
      <c r="S171" s="212"/>
      <c r="T171" s="212"/>
      <c r="U171" s="212"/>
      <c r="V171" s="212"/>
      <c r="W171" s="379"/>
      <c r="X171" s="213"/>
    </row>
    <row r="172" spans="1:43" ht="13.8" outlineLevel="3">
      <c r="A172" s="131"/>
      <c r="B172" s="20"/>
      <c r="D172" s="19"/>
      <c r="E172" s="63"/>
      <c r="F172" s="136" t="s">
        <v>680</v>
      </c>
      <c r="G172" s="27" t="s">
        <v>851</v>
      </c>
      <c r="H172" s="208">
        <f t="shared" si="328"/>
        <v>0</v>
      </c>
      <c r="I172" s="209">
        <f t="shared" si="360"/>
        <v>0</v>
      </c>
      <c r="J172" s="212"/>
      <c r="K172" s="211">
        <f t="shared" si="361"/>
        <v>0</v>
      </c>
      <c r="L172" s="212"/>
      <c r="M172" s="212"/>
      <c r="N172" s="212">
        <v>0</v>
      </c>
      <c r="O172" s="212"/>
      <c r="P172" s="212"/>
      <c r="Q172" s="212"/>
      <c r="R172" s="210">
        <f t="shared" si="362"/>
        <v>0</v>
      </c>
      <c r="S172" s="212"/>
      <c r="T172" s="212"/>
      <c r="U172" s="212"/>
      <c r="V172" s="212"/>
      <c r="W172" s="379"/>
      <c r="X172" s="213"/>
    </row>
    <row r="173" spans="1:43" s="398" customFormat="1" ht="13.8" outlineLevel="3">
      <c r="A173" s="399"/>
      <c r="B173" s="400"/>
      <c r="D173" s="401"/>
      <c r="E173" s="63"/>
      <c r="F173" s="136" t="s">
        <v>684</v>
      </c>
      <c r="G173" s="27" t="s">
        <v>880</v>
      </c>
      <c r="H173" s="424">
        <f t="shared" si="328"/>
        <v>0</v>
      </c>
      <c r="I173" s="209"/>
      <c r="J173" s="212"/>
      <c r="K173" s="211"/>
      <c r="L173" s="212"/>
      <c r="M173" s="212"/>
      <c r="N173" s="212"/>
      <c r="O173" s="212"/>
      <c r="P173" s="212"/>
      <c r="Q173" s="212"/>
      <c r="R173" s="210"/>
      <c r="S173" s="212"/>
      <c r="T173" s="212"/>
      <c r="U173" s="212"/>
      <c r="V173" s="212"/>
      <c r="W173" s="379"/>
      <c r="X173" s="213"/>
      <c r="Y173" s="64"/>
      <c r="Z173" s="64"/>
      <c r="AA173" s="64"/>
      <c r="AB173" s="64"/>
      <c r="AC173" s="64"/>
      <c r="AD173" s="64"/>
      <c r="AE173" s="64"/>
      <c r="AF173" s="64"/>
      <c r="AG173" s="64"/>
      <c r="AH173" s="64"/>
      <c r="AI173" s="64"/>
      <c r="AJ173" s="64"/>
      <c r="AK173" s="64"/>
      <c r="AL173" s="64"/>
      <c r="AM173" s="64"/>
      <c r="AN173" s="64"/>
      <c r="AO173" s="64"/>
      <c r="AP173" s="64"/>
      <c r="AQ173" s="64"/>
    </row>
    <row r="174" spans="1:43" s="398" customFormat="1" ht="13.8" outlineLevel="3">
      <c r="A174" s="399"/>
      <c r="B174" s="400"/>
      <c r="D174" s="401"/>
      <c r="E174" s="63"/>
      <c r="F174" s="136" t="s">
        <v>690</v>
      </c>
      <c r="G174" s="27" t="s">
        <v>881</v>
      </c>
      <c r="H174" s="424">
        <f t="shared" si="328"/>
        <v>0</v>
      </c>
      <c r="I174" s="209"/>
      <c r="J174" s="212"/>
      <c r="K174" s="211"/>
      <c r="L174" s="212"/>
      <c r="M174" s="212"/>
      <c r="N174" s="212"/>
      <c r="O174" s="212"/>
      <c r="P174" s="212"/>
      <c r="Q174" s="212"/>
      <c r="R174" s="210"/>
      <c r="S174" s="212"/>
      <c r="T174" s="212"/>
      <c r="U174" s="212"/>
      <c r="V174" s="212"/>
      <c r="W174" s="379"/>
      <c r="X174" s="213"/>
      <c r="Y174" s="64"/>
      <c r="Z174" s="64"/>
      <c r="AA174" s="64"/>
      <c r="AB174" s="64"/>
      <c r="AC174" s="64"/>
      <c r="AD174" s="64"/>
      <c r="AE174" s="64"/>
      <c r="AF174" s="64"/>
      <c r="AG174" s="64"/>
      <c r="AH174" s="64"/>
      <c r="AI174" s="64"/>
      <c r="AJ174" s="64"/>
      <c r="AK174" s="64"/>
      <c r="AL174" s="64"/>
      <c r="AM174" s="64"/>
      <c r="AN174" s="64"/>
      <c r="AO174" s="64"/>
      <c r="AP174" s="64"/>
      <c r="AQ174" s="64"/>
    </row>
    <row r="175" spans="1:43" ht="13.8" outlineLevel="3">
      <c r="A175" s="131"/>
      <c r="B175" s="20"/>
      <c r="D175" s="19"/>
      <c r="E175" s="63"/>
      <c r="F175" s="136" t="s">
        <v>685</v>
      </c>
      <c r="G175" s="27" t="s">
        <v>689</v>
      </c>
      <c r="H175" s="208">
        <f t="shared" si="328"/>
        <v>0</v>
      </c>
      <c r="I175" s="209">
        <f t="shared" si="360"/>
        <v>0</v>
      </c>
      <c r="J175" s="212"/>
      <c r="K175" s="211">
        <f t="shared" si="361"/>
        <v>0</v>
      </c>
      <c r="L175" s="212"/>
      <c r="M175" s="212"/>
      <c r="N175" s="212">
        <v>0</v>
      </c>
      <c r="O175" s="212"/>
      <c r="P175" s="212"/>
      <c r="Q175" s="212"/>
      <c r="R175" s="210">
        <f t="shared" si="362"/>
        <v>0</v>
      </c>
      <c r="S175" s="212"/>
      <c r="T175" s="212"/>
      <c r="U175" s="212"/>
      <c r="V175" s="212"/>
      <c r="W175" s="379"/>
      <c r="X175" s="213"/>
    </row>
    <row r="176" spans="1:43" ht="13.8" outlineLevel="2">
      <c r="A176" s="131"/>
      <c r="B176" s="20"/>
      <c r="F176" s="22" t="s">
        <v>426</v>
      </c>
      <c r="G176" s="104" t="s">
        <v>80</v>
      </c>
      <c r="H176" s="208">
        <f t="shared" si="328"/>
        <v>800000</v>
      </c>
      <c r="I176" s="209">
        <f t="shared" si="360"/>
        <v>0</v>
      </c>
      <c r="J176" s="212">
        <v>0</v>
      </c>
      <c r="K176" s="211">
        <f t="shared" si="361"/>
        <v>0</v>
      </c>
      <c r="L176" s="212"/>
      <c r="M176" s="212"/>
      <c r="N176" s="212"/>
      <c r="O176" s="212"/>
      <c r="P176" s="212"/>
      <c r="Q176" s="212"/>
      <c r="R176" s="210">
        <f t="shared" si="362"/>
        <v>800000</v>
      </c>
      <c r="S176" s="212"/>
      <c r="T176" s="212"/>
      <c r="U176" s="212"/>
      <c r="V176" s="212">
        <v>800000</v>
      </c>
      <c r="W176" s="379"/>
      <c r="X176" s="213"/>
    </row>
    <row r="177" spans="1:43" ht="13.8" outlineLevel="2">
      <c r="A177" s="131"/>
      <c r="B177" s="20"/>
      <c r="F177" s="22" t="s">
        <v>427</v>
      </c>
      <c r="G177" s="104" t="s">
        <v>81</v>
      </c>
      <c r="H177" s="208">
        <f t="shared" si="328"/>
        <v>4200000</v>
      </c>
      <c r="I177" s="209">
        <f t="shared" si="360"/>
        <v>0</v>
      </c>
      <c r="J177" s="215">
        <f>SUM(J178:J180)</f>
        <v>0</v>
      </c>
      <c r="K177" s="211">
        <f t="shared" si="361"/>
        <v>2700000</v>
      </c>
      <c r="L177" s="215">
        <f t="shared" ref="L177:Q177" si="370">SUM(L178:L180)</f>
        <v>0</v>
      </c>
      <c r="M177" s="215">
        <f t="shared" si="370"/>
        <v>0</v>
      </c>
      <c r="N177" s="215">
        <f t="shared" si="370"/>
        <v>0</v>
      </c>
      <c r="O177" s="215">
        <f t="shared" si="370"/>
        <v>2700000</v>
      </c>
      <c r="P177" s="215">
        <f t="shared" si="370"/>
        <v>0</v>
      </c>
      <c r="Q177" s="215">
        <f t="shared" si="370"/>
        <v>0</v>
      </c>
      <c r="R177" s="210">
        <f t="shared" si="362"/>
        <v>1500000</v>
      </c>
      <c r="S177" s="215">
        <f t="shared" ref="S177" si="371">SUM(S178:S180)</f>
        <v>0</v>
      </c>
      <c r="T177" s="215">
        <f t="shared" ref="T177" si="372">SUM(T178:T180)</f>
        <v>1500000</v>
      </c>
      <c r="U177" s="215">
        <f t="shared" ref="U177" si="373">SUM(U178:U180)</f>
        <v>0</v>
      </c>
      <c r="V177" s="215">
        <f t="shared" ref="V177" si="374">SUM(V178:V180)</f>
        <v>0</v>
      </c>
      <c r="W177" s="215">
        <f t="shared" ref="W177" si="375">SUM(W178:W180)</f>
        <v>0</v>
      </c>
      <c r="X177" s="215">
        <f t="shared" ref="X177" si="376">SUM(X178:X180)</f>
        <v>0</v>
      </c>
    </row>
    <row r="178" spans="1:43" ht="13.8" outlineLevel="3">
      <c r="A178" s="131"/>
      <c r="B178" s="20"/>
      <c r="D178" s="19"/>
      <c r="E178" s="63"/>
      <c r="F178" s="136" t="s">
        <v>682</v>
      </c>
      <c r="G178" s="27" t="s">
        <v>746</v>
      </c>
      <c r="H178" s="208">
        <f t="shared" si="328"/>
        <v>4200000</v>
      </c>
      <c r="I178" s="209">
        <f t="shared" si="360"/>
        <v>0</v>
      </c>
      <c r="J178" s="212"/>
      <c r="K178" s="211">
        <f t="shared" si="361"/>
        <v>2700000</v>
      </c>
      <c r="L178" s="212"/>
      <c r="M178" s="212"/>
      <c r="N178" s="212"/>
      <c r="O178" s="212">
        <v>2700000</v>
      </c>
      <c r="P178" s="212"/>
      <c r="Q178" s="212"/>
      <c r="R178" s="210">
        <f t="shared" si="362"/>
        <v>1500000</v>
      </c>
      <c r="S178" s="212"/>
      <c r="T178" s="212">
        <v>1500000</v>
      </c>
      <c r="U178" s="212"/>
      <c r="V178" s="212"/>
      <c r="W178" s="379"/>
      <c r="X178" s="213"/>
    </row>
    <row r="179" spans="1:43" ht="13.8" outlineLevel="3">
      <c r="A179" s="131"/>
      <c r="B179" s="20"/>
      <c r="D179" s="19"/>
      <c r="E179" s="63"/>
      <c r="F179" s="136" t="s">
        <v>683</v>
      </c>
      <c r="G179" s="27" t="s">
        <v>747</v>
      </c>
      <c r="H179" s="208">
        <f t="shared" si="328"/>
        <v>0</v>
      </c>
      <c r="I179" s="209">
        <f t="shared" si="360"/>
        <v>0</v>
      </c>
      <c r="J179" s="212"/>
      <c r="K179" s="211">
        <f t="shared" si="361"/>
        <v>0</v>
      </c>
      <c r="L179" s="212"/>
      <c r="M179" s="212"/>
      <c r="N179" s="212"/>
      <c r="O179" s="212"/>
      <c r="P179" s="212"/>
      <c r="Q179" s="212"/>
      <c r="R179" s="210">
        <f t="shared" si="362"/>
        <v>0</v>
      </c>
      <c r="S179" s="212"/>
      <c r="T179" s="212">
        <v>0</v>
      </c>
      <c r="U179" s="212"/>
      <c r="V179" s="212"/>
      <c r="W179" s="379"/>
      <c r="X179" s="213"/>
    </row>
    <row r="180" spans="1:43" ht="13.8" outlineLevel="3">
      <c r="A180" s="131"/>
      <c r="B180" s="20"/>
      <c r="D180" s="19"/>
      <c r="E180" s="63"/>
      <c r="F180" s="136" t="s">
        <v>680</v>
      </c>
      <c r="G180" s="27" t="s">
        <v>748</v>
      </c>
      <c r="H180" s="208">
        <f t="shared" si="328"/>
        <v>0</v>
      </c>
      <c r="I180" s="209">
        <f t="shared" si="360"/>
        <v>0</v>
      </c>
      <c r="J180" s="212"/>
      <c r="K180" s="211">
        <f t="shared" si="361"/>
        <v>0</v>
      </c>
      <c r="L180" s="212"/>
      <c r="M180" s="212"/>
      <c r="N180" s="212"/>
      <c r="O180" s="212"/>
      <c r="P180" s="212"/>
      <c r="Q180" s="212"/>
      <c r="R180" s="210">
        <f t="shared" si="362"/>
        <v>0</v>
      </c>
      <c r="S180" s="212"/>
      <c r="T180" s="212"/>
      <c r="U180" s="212"/>
      <c r="V180" s="212"/>
      <c r="W180" s="379"/>
      <c r="X180" s="213"/>
    </row>
    <row r="181" spans="1:43" ht="13.8" outlineLevel="2">
      <c r="A181" s="131"/>
      <c r="B181" s="20"/>
      <c r="F181" s="22" t="s">
        <v>108</v>
      </c>
      <c r="G181" s="104" t="s">
        <v>83</v>
      </c>
      <c r="H181" s="208">
        <f t="shared" si="328"/>
        <v>1100000</v>
      </c>
      <c r="I181" s="209">
        <f>SUM(J181)</f>
        <v>0</v>
      </c>
      <c r="J181" s="212">
        <f>SUM(J182:J183)</f>
        <v>0</v>
      </c>
      <c r="K181" s="537">
        <f t="shared" si="361"/>
        <v>500000</v>
      </c>
      <c r="L181" s="528">
        <f>SUM(L182:L183)</f>
        <v>0</v>
      </c>
      <c r="M181" s="528">
        <f t="shared" ref="M181:Q181" si="377">SUM(M182:M183)</f>
        <v>0</v>
      </c>
      <c r="N181" s="528">
        <f t="shared" si="377"/>
        <v>0</v>
      </c>
      <c r="O181" s="528">
        <f t="shared" si="377"/>
        <v>0</v>
      </c>
      <c r="P181" s="528">
        <f t="shared" si="377"/>
        <v>500000</v>
      </c>
      <c r="Q181" s="528">
        <f t="shared" si="377"/>
        <v>0</v>
      </c>
      <c r="R181" s="559">
        <f t="shared" si="362"/>
        <v>600000</v>
      </c>
      <c r="S181" s="528">
        <f t="shared" ref="S181:X181" si="378">SUM(S182:S183)</f>
        <v>0</v>
      </c>
      <c r="T181" s="528">
        <f t="shared" si="378"/>
        <v>0</v>
      </c>
      <c r="U181" s="528">
        <f t="shared" si="378"/>
        <v>600000</v>
      </c>
      <c r="V181" s="528">
        <f t="shared" si="378"/>
        <v>0</v>
      </c>
      <c r="W181" s="549">
        <f t="shared" si="378"/>
        <v>0</v>
      </c>
      <c r="X181" s="550">
        <f t="shared" si="378"/>
        <v>0</v>
      </c>
    </row>
    <row r="182" spans="1:43" s="398" customFormat="1" ht="13.8" outlineLevel="3">
      <c r="A182" s="399"/>
      <c r="B182" s="400"/>
      <c r="D182" s="401"/>
      <c r="E182" s="63"/>
      <c r="F182" s="136" t="s">
        <v>682</v>
      </c>
      <c r="G182" s="27" t="s">
        <v>883</v>
      </c>
      <c r="H182" s="424">
        <f t="shared" si="328"/>
        <v>900000</v>
      </c>
      <c r="I182" s="209">
        <f t="shared" ref="I182:I183" si="379">SUM(J182:J182)</f>
        <v>0</v>
      </c>
      <c r="J182" s="212"/>
      <c r="K182" s="211">
        <f t="shared" ref="K182:K183" si="380">SUM(L182:Q182)</f>
        <v>400000</v>
      </c>
      <c r="L182" s="212"/>
      <c r="M182" s="212"/>
      <c r="N182" s="212"/>
      <c r="O182" s="212"/>
      <c r="P182" s="212">
        <v>400000</v>
      </c>
      <c r="Q182" s="212"/>
      <c r="R182" s="210">
        <f t="shared" ref="R182:R183" si="381">SUM(S182:X182)</f>
        <v>500000</v>
      </c>
      <c r="S182" s="212"/>
      <c r="T182" s="212"/>
      <c r="U182" s="212">
        <v>500000</v>
      </c>
      <c r="V182" s="212"/>
      <c r="W182" s="379"/>
      <c r="X182" s="213"/>
      <c r="Y182" s="64"/>
      <c r="Z182" s="64"/>
      <c r="AA182" s="64"/>
      <c r="AB182" s="64"/>
      <c r="AC182" s="64"/>
      <c r="AD182" s="64"/>
      <c r="AE182" s="64"/>
      <c r="AF182" s="64"/>
      <c r="AG182" s="64"/>
      <c r="AH182" s="64"/>
      <c r="AI182" s="64"/>
      <c r="AJ182" s="64"/>
      <c r="AK182" s="64"/>
      <c r="AL182" s="64"/>
      <c r="AM182" s="64"/>
      <c r="AN182" s="64"/>
      <c r="AO182" s="64"/>
      <c r="AP182" s="64"/>
      <c r="AQ182" s="64"/>
    </row>
    <row r="183" spans="1:43" s="398" customFormat="1" ht="13.8" outlineLevel="3">
      <c r="A183" s="399"/>
      <c r="B183" s="400"/>
      <c r="D183" s="401"/>
      <c r="E183" s="63"/>
      <c r="F183" s="136" t="s">
        <v>683</v>
      </c>
      <c r="G183" s="27" t="s">
        <v>882</v>
      </c>
      <c r="H183" s="424">
        <f t="shared" si="328"/>
        <v>200000</v>
      </c>
      <c r="I183" s="209">
        <f t="shared" si="379"/>
        <v>0</v>
      </c>
      <c r="J183" s="212"/>
      <c r="K183" s="211">
        <f t="shared" si="380"/>
        <v>100000</v>
      </c>
      <c r="L183" s="212"/>
      <c r="M183" s="212"/>
      <c r="N183" s="212"/>
      <c r="O183" s="212"/>
      <c r="P183" s="212">
        <v>100000</v>
      </c>
      <c r="Q183" s="212"/>
      <c r="R183" s="210">
        <f t="shared" si="381"/>
        <v>100000</v>
      </c>
      <c r="S183" s="212"/>
      <c r="T183" s="212"/>
      <c r="U183" s="212">
        <v>100000</v>
      </c>
      <c r="V183" s="212"/>
      <c r="W183" s="379"/>
      <c r="X183" s="213"/>
      <c r="Y183" s="64"/>
      <c r="Z183" s="64"/>
      <c r="AA183" s="64"/>
      <c r="AB183" s="64"/>
      <c r="AC183" s="64"/>
      <c r="AD183" s="64"/>
      <c r="AE183" s="64"/>
      <c r="AF183" s="64"/>
      <c r="AG183" s="64"/>
      <c r="AH183" s="64"/>
      <c r="AI183" s="64"/>
      <c r="AJ183" s="64"/>
      <c r="AK183" s="64"/>
      <c r="AL183" s="64"/>
      <c r="AM183" s="64"/>
      <c r="AN183" s="64"/>
      <c r="AO183" s="64"/>
      <c r="AP183" s="64"/>
      <c r="AQ183" s="64"/>
    </row>
    <row r="184" spans="1:43" ht="13.8" outlineLevel="2">
      <c r="A184" s="131"/>
      <c r="B184" s="18"/>
      <c r="C184" s="58"/>
      <c r="D184" s="18"/>
      <c r="E184" s="58"/>
      <c r="F184" s="22" t="s">
        <v>109</v>
      </c>
      <c r="G184" s="104" t="s">
        <v>82</v>
      </c>
      <c r="H184" s="208">
        <f t="shared" si="328"/>
        <v>4100000</v>
      </c>
      <c r="I184" s="209">
        <f t="shared" si="360"/>
        <v>0</v>
      </c>
      <c r="J184" s="215">
        <f>SUM(J185:J192)</f>
        <v>0</v>
      </c>
      <c r="K184" s="211">
        <f t="shared" si="361"/>
        <v>2800000</v>
      </c>
      <c r="L184" s="215">
        <f t="shared" ref="L184:Q184" si="382">SUM(L185:L192)</f>
        <v>0</v>
      </c>
      <c r="M184" s="215">
        <f t="shared" si="382"/>
        <v>0</v>
      </c>
      <c r="N184" s="215">
        <f t="shared" si="382"/>
        <v>0</v>
      </c>
      <c r="O184" s="215">
        <f t="shared" si="382"/>
        <v>0</v>
      </c>
      <c r="P184" s="215">
        <f t="shared" si="382"/>
        <v>0</v>
      </c>
      <c r="Q184" s="215">
        <f t="shared" si="382"/>
        <v>2800000</v>
      </c>
      <c r="R184" s="210">
        <f t="shared" si="362"/>
        <v>1300000</v>
      </c>
      <c r="S184" s="215">
        <f t="shared" ref="S184" si="383">SUM(S185:S192)</f>
        <v>0</v>
      </c>
      <c r="T184" s="215">
        <f t="shared" ref="T184" si="384">SUM(T185:T192)</f>
        <v>0</v>
      </c>
      <c r="U184" s="215">
        <f t="shared" ref="U184" si="385">SUM(U185:U192)</f>
        <v>0</v>
      </c>
      <c r="V184" s="215">
        <f t="shared" ref="V184" si="386">SUM(V185:V192)</f>
        <v>0</v>
      </c>
      <c r="W184" s="215">
        <f t="shared" ref="W184" si="387">SUM(W185:W192)</f>
        <v>1300000</v>
      </c>
      <c r="X184" s="215">
        <f t="shared" ref="X184" si="388">SUM(X185:X192)</f>
        <v>0</v>
      </c>
    </row>
    <row r="185" spans="1:43" ht="13.8" outlineLevel="3">
      <c r="A185" s="131"/>
      <c r="B185" s="20"/>
      <c r="D185" s="19"/>
      <c r="E185" s="63"/>
      <c r="F185" s="136" t="s">
        <v>682</v>
      </c>
      <c r="G185" s="27" t="s">
        <v>749</v>
      </c>
      <c r="H185" s="208">
        <f t="shared" si="328"/>
        <v>0</v>
      </c>
      <c r="I185" s="209">
        <f t="shared" si="360"/>
        <v>0</v>
      </c>
      <c r="J185" s="212"/>
      <c r="K185" s="211">
        <f t="shared" si="361"/>
        <v>0</v>
      </c>
      <c r="L185" s="212"/>
      <c r="M185" s="212"/>
      <c r="N185" s="212"/>
      <c r="O185" s="212"/>
      <c r="P185" s="212"/>
      <c r="Q185" s="212">
        <v>0</v>
      </c>
      <c r="R185" s="210">
        <f t="shared" si="362"/>
        <v>0</v>
      </c>
      <c r="S185" s="212"/>
      <c r="T185" s="212"/>
      <c r="U185" s="212"/>
      <c r="V185" s="212"/>
      <c r="W185" s="379"/>
      <c r="X185" s="213"/>
    </row>
    <row r="186" spans="1:43" ht="13.8" outlineLevel="3">
      <c r="A186" s="131"/>
      <c r="B186" s="20"/>
      <c r="D186" s="19"/>
      <c r="E186" s="63"/>
      <c r="F186" s="136" t="s">
        <v>683</v>
      </c>
      <c r="G186" s="27" t="s">
        <v>750</v>
      </c>
      <c r="H186" s="208">
        <f t="shared" si="328"/>
        <v>150000</v>
      </c>
      <c r="I186" s="209">
        <f t="shared" si="360"/>
        <v>0</v>
      </c>
      <c r="J186" s="212"/>
      <c r="K186" s="211">
        <f t="shared" si="361"/>
        <v>150000</v>
      </c>
      <c r="L186" s="212"/>
      <c r="M186" s="212"/>
      <c r="N186" s="212"/>
      <c r="O186" s="212"/>
      <c r="P186" s="212"/>
      <c r="Q186" s="212">
        <v>150000</v>
      </c>
      <c r="R186" s="210">
        <f t="shared" si="362"/>
        <v>0</v>
      </c>
      <c r="S186" s="212"/>
      <c r="T186" s="212"/>
      <c r="U186" s="212"/>
      <c r="V186" s="212"/>
      <c r="W186" s="379"/>
      <c r="X186" s="213"/>
    </row>
    <row r="187" spans="1:43" ht="13.8" outlineLevel="3">
      <c r="A187" s="131"/>
      <c r="B187" s="20"/>
      <c r="D187" s="19"/>
      <c r="E187" s="63"/>
      <c r="F187" s="136" t="s">
        <v>680</v>
      </c>
      <c r="G187" s="27" t="s">
        <v>751</v>
      </c>
      <c r="H187" s="208">
        <f t="shared" si="328"/>
        <v>300000</v>
      </c>
      <c r="I187" s="209">
        <f t="shared" si="360"/>
        <v>0</v>
      </c>
      <c r="J187" s="212"/>
      <c r="K187" s="211">
        <f t="shared" si="361"/>
        <v>300000</v>
      </c>
      <c r="L187" s="212"/>
      <c r="M187" s="212"/>
      <c r="N187" s="212"/>
      <c r="O187" s="212"/>
      <c r="P187" s="212"/>
      <c r="Q187" s="212">
        <v>300000</v>
      </c>
      <c r="R187" s="210">
        <f t="shared" si="362"/>
        <v>0</v>
      </c>
      <c r="S187" s="212"/>
      <c r="T187" s="212"/>
      <c r="U187" s="212"/>
      <c r="V187" s="212"/>
      <c r="W187" s="379"/>
      <c r="X187" s="213"/>
    </row>
    <row r="188" spans="1:43" ht="13.8" outlineLevel="3">
      <c r="A188" s="131"/>
      <c r="B188" s="20"/>
      <c r="D188" s="19"/>
      <c r="E188" s="63"/>
      <c r="F188" s="136" t="s">
        <v>684</v>
      </c>
      <c r="G188" s="27" t="s">
        <v>918</v>
      </c>
      <c r="H188" s="208">
        <f t="shared" si="328"/>
        <v>2700000</v>
      </c>
      <c r="I188" s="209">
        <f t="shared" ref="I188:I190" si="389">SUM(J188:J188)</f>
        <v>0</v>
      </c>
      <c r="J188" s="212"/>
      <c r="K188" s="211">
        <f t="shared" ref="K188:K190" si="390">SUM(L188:Q188)</f>
        <v>1400000</v>
      </c>
      <c r="L188" s="212"/>
      <c r="M188" s="212"/>
      <c r="N188" s="212"/>
      <c r="O188" s="212"/>
      <c r="P188" s="212"/>
      <c r="Q188" s="212">
        <v>1400000</v>
      </c>
      <c r="R188" s="210">
        <f t="shared" ref="R188:R190" si="391">SUM(S188:X188)</f>
        <v>1300000</v>
      </c>
      <c r="S188" s="212"/>
      <c r="T188" s="212"/>
      <c r="U188" s="212"/>
      <c r="V188" s="212"/>
      <c r="W188" s="379">
        <v>1300000</v>
      </c>
      <c r="X188" s="213"/>
    </row>
    <row r="189" spans="1:43" s="398" customFormat="1" ht="13.8" outlineLevel="3">
      <c r="A189" s="399"/>
      <c r="B189" s="400"/>
      <c r="D189" s="401"/>
      <c r="E189" s="63"/>
      <c r="F189" s="136" t="s">
        <v>690</v>
      </c>
      <c r="G189" s="27" t="s">
        <v>885</v>
      </c>
      <c r="H189" s="424">
        <f t="shared" si="328"/>
        <v>0</v>
      </c>
      <c r="I189" s="209">
        <f t="shared" si="389"/>
        <v>0</v>
      </c>
      <c r="J189" s="212"/>
      <c r="K189" s="211">
        <f t="shared" si="390"/>
        <v>0</v>
      </c>
      <c r="L189" s="212"/>
      <c r="M189" s="212"/>
      <c r="N189" s="212"/>
      <c r="O189" s="212"/>
      <c r="P189" s="212"/>
      <c r="Q189" s="212">
        <v>0</v>
      </c>
      <c r="R189" s="210">
        <f t="shared" si="391"/>
        <v>0</v>
      </c>
      <c r="S189" s="212"/>
      <c r="T189" s="212"/>
      <c r="U189" s="212"/>
      <c r="V189" s="212"/>
      <c r="W189" s="379"/>
      <c r="X189" s="213"/>
      <c r="Y189" s="64"/>
      <c r="Z189" s="64"/>
      <c r="AA189" s="64"/>
      <c r="AB189" s="64"/>
      <c r="AC189" s="64"/>
      <c r="AD189" s="64"/>
      <c r="AE189" s="64"/>
      <c r="AF189" s="64"/>
      <c r="AG189" s="64"/>
      <c r="AH189" s="64"/>
      <c r="AI189" s="64"/>
      <c r="AJ189" s="64"/>
      <c r="AK189" s="64"/>
      <c r="AL189" s="64"/>
      <c r="AM189" s="64"/>
      <c r="AN189" s="64"/>
      <c r="AO189" s="64"/>
      <c r="AP189" s="64"/>
      <c r="AQ189" s="64"/>
    </row>
    <row r="190" spans="1:43" s="398" customFormat="1" ht="13.8" outlineLevel="3">
      <c r="A190" s="399"/>
      <c r="B190" s="400"/>
      <c r="D190" s="401"/>
      <c r="E190" s="63"/>
      <c r="F190" s="136" t="s">
        <v>691</v>
      </c>
      <c r="G190" s="27" t="s">
        <v>884</v>
      </c>
      <c r="H190" s="424">
        <f t="shared" si="328"/>
        <v>350000</v>
      </c>
      <c r="I190" s="209">
        <f t="shared" si="389"/>
        <v>0</v>
      </c>
      <c r="J190" s="212"/>
      <c r="K190" s="211">
        <f t="shared" si="390"/>
        <v>350000</v>
      </c>
      <c r="L190" s="212"/>
      <c r="M190" s="212"/>
      <c r="N190" s="212"/>
      <c r="O190" s="212"/>
      <c r="P190" s="212"/>
      <c r="Q190" s="212">
        <v>350000</v>
      </c>
      <c r="R190" s="210">
        <f t="shared" si="391"/>
        <v>0</v>
      </c>
      <c r="S190" s="212"/>
      <c r="T190" s="212"/>
      <c r="U190" s="212"/>
      <c r="V190" s="212"/>
      <c r="W190" s="379"/>
      <c r="X190" s="213"/>
      <c r="Y190" s="64"/>
      <c r="Z190" s="64"/>
      <c r="AA190" s="64"/>
      <c r="AB190" s="64"/>
      <c r="AC190" s="64"/>
      <c r="AD190" s="64"/>
      <c r="AE190" s="64"/>
      <c r="AF190" s="64"/>
      <c r="AG190" s="64"/>
      <c r="AH190" s="64"/>
      <c r="AI190" s="64"/>
      <c r="AJ190" s="64"/>
      <c r="AK190" s="64"/>
      <c r="AL190" s="64"/>
      <c r="AM190" s="64"/>
      <c r="AN190" s="64"/>
      <c r="AO190" s="64"/>
      <c r="AP190" s="64"/>
      <c r="AQ190" s="64"/>
    </row>
    <row r="191" spans="1:43" s="398" customFormat="1" ht="13.8" outlineLevel="3">
      <c r="A191" s="399"/>
      <c r="B191" s="400"/>
      <c r="D191" s="401"/>
      <c r="E191" s="402"/>
      <c r="F191" s="385" t="s">
        <v>774</v>
      </c>
      <c r="G191" s="378" t="s">
        <v>929</v>
      </c>
      <c r="H191" s="424">
        <f t="shared" si="328"/>
        <v>100000</v>
      </c>
      <c r="I191" s="209">
        <f t="shared" si="360"/>
        <v>0</v>
      </c>
      <c r="J191" s="212"/>
      <c r="K191" s="211">
        <f t="shared" si="361"/>
        <v>100000</v>
      </c>
      <c r="L191" s="212"/>
      <c r="M191" s="212"/>
      <c r="N191" s="212"/>
      <c r="O191" s="212"/>
      <c r="P191" s="212"/>
      <c r="Q191" s="212">
        <v>100000</v>
      </c>
      <c r="R191" s="210">
        <f t="shared" si="362"/>
        <v>0</v>
      </c>
      <c r="S191" s="212"/>
      <c r="T191" s="212"/>
      <c r="U191" s="212"/>
      <c r="V191" s="212"/>
      <c r="W191" s="379"/>
      <c r="X191" s="213"/>
      <c r="Y191" s="64"/>
      <c r="Z191" s="64"/>
      <c r="AA191" s="64"/>
      <c r="AB191" s="64"/>
      <c r="AC191" s="64"/>
      <c r="AD191" s="64"/>
      <c r="AE191" s="64"/>
      <c r="AF191" s="64"/>
      <c r="AG191" s="64"/>
      <c r="AH191" s="64"/>
      <c r="AI191" s="64"/>
      <c r="AJ191" s="64"/>
      <c r="AK191" s="64"/>
      <c r="AL191" s="64"/>
      <c r="AM191" s="64"/>
      <c r="AN191" s="64"/>
      <c r="AO191" s="64"/>
      <c r="AP191" s="64"/>
      <c r="AQ191" s="64"/>
    </row>
    <row r="192" spans="1:43" ht="13.8" outlineLevel="3">
      <c r="A192" s="131"/>
      <c r="B192" s="20"/>
      <c r="D192" s="19"/>
      <c r="E192" s="63"/>
      <c r="F192" s="136" t="s">
        <v>685</v>
      </c>
      <c r="G192" s="27" t="s">
        <v>689</v>
      </c>
      <c r="H192" s="208">
        <f t="shared" si="328"/>
        <v>500000</v>
      </c>
      <c r="I192" s="209">
        <f t="shared" si="360"/>
        <v>0</v>
      </c>
      <c r="J192" s="212"/>
      <c r="K192" s="211">
        <f t="shared" si="361"/>
        <v>500000</v>
      </c>
      <c r="L192" s="212"/>
      <c r="M192" s="212"/>
      <c r="N192" s="212"/>
      <c r="O192" s="212"/>
      <c r="P192" s="212"/>
      <c r="Q192" s="212">
        <v>500000</v>
      </c>
      <c r="R192" s="210">
        <f t="shared" si="362"/>
        <v>0</v>
      </c>
      <c r="S192" s="212"/>
      <c r="T192" s="212"/>
      <c r="U192" s="212"/>
      <c r="V192" s="212"/>
      <c r="W192" s="379"/>
      <c r="X192" s="213"/>
    </row>
    <row r="193" spans="1:24" s="130" customFormat="1" ht="13.8">
      <c r="A193" s="127"/>
      <c r="B193" s="18" t="s">
        <v>428</v>
      </c>
      <c r="C193" s="12" t="s">
        <v>84</v>
      </c>
      <c r="D193" s="11"/>
      <c r="E193" s="12"/>
      <c r="F193" s="11"/>
      <c r="G193" s="134"/>
      <c r="H193" s="208">
        <f t="shared" si="328"/>
        <v>91795000</v>
      </c>
      <c r="I193" s="209">
        <f t="shared" si="360"/>
        <v>0</v>
      </c>
      <c r="J193" s="214">
        <f>SUM(J194,J208)</f>
        <v>0</v>
      </c>
      <c r="K193" s="211">
        <f t="shared" si="361"/>
        <v>62264000</v>
      </c>
      <c r="L193" s="214">
        <f t="shared" ref="L193:Q193" si="392">SUM(L194,L208)</f>
        <v>62264000</v>
      </c>
      <c r="M193" s="214">
        <f t="shared" si="392"/>
        <v>0</v>
      </c>
      <c r="N193" s="214">
        <f t="shared" si="392"/>
        <v>0</v>
      </c>
      <c r="O193" s="214">
        <f t="shared" si="392"/>
        <v>0</v>
      </c>
      <c r="P193" s="214">
        <f t="shared" si="392"/>
        <v>0</v>
      </c>
      <c r="Q193" s="214">
        <f t="shared" si="392"/>
        <v>0</v>
      </c>
      <c r="R193" s="210">
        <f t="shared" si="362"/>
        <v>29531000</v>
      </c>
      <c r="S193" s="214">
        <f t="shared" ref="S193" si="393">SUM(S194,S208)</f>
        <v>29531000</v>
      </c>
      <c r="T193" s="214">
        <f t="shared" ref="T193" si="394">SUM(T194,T208)</f>
        <v>0</v>
      </c>
      <c r="U193" s="214">
        <f t="shared" ref="U193" si="395">SUM(U194,U208)</f>
        <v>0</v>
      </c>
      <c r="V193" s="214">
        <f t="shared" ref="V193" si="396">SUM(V194,V208)</f>
        <v>0</v>
      </c>
      <c r="W193" s="214">
        <f t="shared" ref="W193" si="397">SUM(W194,W208)</f>
        <v>0</v>
      </c>
      <c r="X193" s="214">
        <f t="shared" ref="X193" si="398">SUM(X194,X208)</f>
        <v>0</v>
      </c>
    </row>
    <row r="194" spans="1:24" ht="13.8" outlineLevel="1">
      <c r="A194" s="131"/>
      <c r="B194" s="19"/>
      <c r="C194" s="63"/>
      <c r="D194" s="22" t="s">
        <v>429</v>
      </c>
      <c r="E194" s="30" t="s">
        <v>85</v>
      </c>
      <c r="F194" s="22"/>
      <c r="G194" s="30"/>
      <c r="H194" s="208">
        <f t="shared" si="328"/>
        <v>84555000</v>
      </c>
      <c r="I194" s="209">
        <f t="shared" si="360"/>
        <v>0</v>
      </c>
      <c r="J194" s="215">
        <f>SUM(J195,J198,J199,J202,J203,J204,J205)</f>
        <v>0</v>
      </c>
      <c r="K194" s="211">
        <f t="shared" si="361"/>
        <v>57086000</v>
      </c>
      <c r="L194" s="215">
        <f t="shared" ref="L194:Q194" si="399">SUM(L195,L198,L199,L202,L203,L204,L205)</f>
        <v>57086000</v>
      </c>
      <c r="M194" s="215">
        <f t="shared" si="399"/>
        <v>0</v>
      </c>
      <c r="N194" s="215">
        <f t="shared" si="399"/>
        <v>0</v>
      </c>
      <c r="O194" s="215">
        <f t="shared" si="399"/>
        <v>0</v>
      </c>
      <c r="P194" s="215">
        <f t="shared" si="399"/>
        <v>0</v>
      </c>
      <c r="Q194" s="215">
        <f t="shared" si="399"/>
        <v>0</v>
      </c>
      <c r="R194" s="210">
        <f t="shared" si="362"/>
        <v>27469000</v>
      </c>
      <c r="S194" s="215">
        <f t="shared" ref="S194" si="400">SUM(S195,S198,S199,S202,S203,S204,S205)</f>
        <v>27469000</v>
      </c>
      <c r="T194" s="215">
        <f t="shared" ref="T194" si="401">SUM(T195,T198,T199,T202,T203,T204,T205)</f>
        <v>0</v>
      </c>
      <c r="U194" s="215">
        <f t="shared" ref="U194" si="402">SUM(U195,U198,U199,U202,U203,U204,U205)</f>
        <v>0</v>
      </c>
      <c r="V194" s="215">
        <f t="shared" ref="V194" si="403">SUM(V195,V198,V199,V202,V203,V204,V205)</f>
        <v>0</v>
      </c>
      <c r="W194" s="215">
        <f t="shared" ref="W194" si="404">SUM(W195,W198,W199,W202,W203,W204,W205)</f>
        <v>0</v>
      </c>
      <c r="X194" s="215">
        <f t="shared" ref="X194" si="405">SUM(X195,X198,X199,X202,X203,X204,X205)</f>
        <v>0</v>
      </c>
    </row>
    <row r="195" spans="1:24" ht="13.8" outlineLevel="2">
      <c r="A195" s="131"/>
      <c r="B195" s="20"/>
      <c r="F195" s="22" t="s">
        <v>110</v>
      </c>
      <c r="G195" s="30" t="s">
        <v>430</v>
      </c>
      <c r="H195" s="208">
        <f t="shared" si="328"/>
        <v>0</v>
      </c>
      <c r="I195" s="209">
        <f t="shared" si="360"/>
        <v>0</v>
      </c>
      <c r="J195" s="215">
        <f>SUM(J196:J197)</f>
        <v>0</v>
      </c>
      <c r="K195" s="211">
        <f t="shared" si="361"/>
        <v>0</v>
      </c>
      <c r="L195" s="215">
        <f t="shared" ref="L195:Q195" si="406">SUM(L196:L197)</f>
        <v>0</v>
      </c>
      <c r="M195" s="215">
        <f t="shared" si="406"/>
        <v>0</v>
      </c>
      <c r="N195" s="215">
        <f t="shared" si="406"/>
        <v>0</v>
      </c>
      <c r="O195" s="215">
        <f t="shared" si="406"/>
        <v>0</v>
      </c>
      <c r="P195" s="215">
        <f t="shared" si="406"/>
        <v>0</v>
      </c>
      <c r="Q195" s="215">
        <f t="shared" si="406"/>
        <v>0</v>
      </c>
      <c r="R195" s="210">
        <f t="shared" si="362"/>
        <v>0</v>
      </c>
      <c r="S195" s="215">
        <f t="shared" ref="S195" si="407">SUM(S196:S197)</f>
        <v>0</v>
      </c>
      <c r="T195" s="215">
        <f t="shared" ref="T195" si="408">SUM(T196:T197)</f>
        <v>0</v>
      </c>
      <c r="U195" s="215">
        <f t="shared" ref="U195" si="409">SUM(U196:U197)</f>
        <v>0</v>
      </c>
      <c r="V195" s="215">
        <f t="shared" ref="V195" si="410">SUM(V196:V197)</f>
        <v>0</v>
      </c>
      <c r="W195" s="215">
        <f t="shared" ref="W195" si="411">SUM(W196:W197)</f>
        <v>0</v>
      </c>
      <c r="X195" s="215">
        <f t="shared" ref="X195" si="412">SUM(X196:X197)</f>
        <v>0</v>
      </c>
    </row>
    <row r="196" spans="1:24" ht="13.8" outlineLevel="3">
      <c r="A196" s="131"/>
      <c r="B196" s="20"/>
      <c r="D196" s="19"/>
      <c r="E196" s="63"/>
      <c r="F196" s="136" t="s">
        <v>682</v>
      </c>
      <c r="G196" s="27" t="s">
        <v>752</v>
      </c>
      <c r="H196" s="208">
        <f t="shared" si="328"/>
        <v>0</v>
      </c>
      <c r="I196" s="209">
        <f t="shared" si="360"/>
        <v>0</v>
      </c>
      <c r="J196" s="212"/>
      <c r="K196" s="211">
        <f t="shared" si="361"/>
        <v>0</v>
      </c>
      <c r="L196" s="212"/>
      <c r="M196" s="212"/>
      <c r="N196" s="212"/>
      <c r="O196" s="212"/>
      <c r="P196" s="212"/>
      <c r="Q196" s="212"/>
      <c r="R196" s="210">
        <f t="shared" si="362"/>
        <v>0</v>
      </c>
      <c r="S196" s="212"/>
      <c r="T196" s="212"/>
      <c r="U196" s="212"/>
      <c r="V196" s="212"/>
      <c r="W196" s="212"/>
      <c r="X196" s="212"/>
    </row>
    <row r="197" spans="1:24" ht="13.8" outlineLevel="3">
      <c r="A197" s="131"/>
      <c r="B197" s="20"/>
      <c r="D197" s="19"/>
      <c r="E197" s="63"/>
      <c r="F197" s="136" t="s">
        <v>683</v>
      </c>
      <c r="G197" s="27" t="s">
        <v>753</v>
      </c>
      <c r="H197" s="208">
        <f t="shared" si="328"/>
        <v>0</v>
      </c>
      <c r="I197" s="209">
        <f t="shared" si="360"/>
        <v>0</v>
      </c>
      <c r="J197" s="212"/>
      <c r="K197" s="211">
        <f t="shared" si="361"/>
        <v>0</v>
      </c>
      <c r="L197" s="212"/>
      <c r="M197" s="212"/>
      <c r="N197" s="212"/>
      <c r="O197" s="212"/>
      <c r="P197" s="212"/>
      <c r="Q197" s="212"/>
      <c r="R197" s="210">
        <f t="shared" si="362"/>
        <v>0</v>
      </c>
      <c r="S197" s="212"/>
      <c r="T197" s="212"/>
      <c r="U197" s="212"/>
      <c r="V197" s="212"/>
      <c r="W197" s="212"/>
      <c r="X197" s="212"/>
    </row>
    <row r="198" spans="1:24" ht="13.8" outlineLevel="2">
      <c r="A198" s="131"/>
      <c r="B198" s="20"/>
      <c r="F198" s="22" t="s">
        <v>628</v>
      </c>
      <c r="G198" s="30" t="s">
        <v>88</v>
      </c>
      <c r="H198" s="208">
        <f t="shared" si="328"/>
        <v>0</v>
      </c>
      <c r="I198" s="209">
        <f t="shared" si="360"/>
        <v>0</v>
      </c>
      <c r="J198" s="212"/>
      <c r="K198" s="211">
        <f t="shared" si="361"/>
        <v>0</v>
      </c>
      <c r="L198" s="212"/>
      <c r="M198" s="212"/>
      <c r="N198" s="212"/>
      <c r="O198" s="212"/>
      <c r="P198" s="212"/>
      <c r="Q198" s="212"/>
      <c r="R198" s="210">
        <f t="shared" si="362"/>
        <v>0</v>
      </c>
      <c r="S198" s="212"/>
      <c r="T198" s="212"/>
      <c r="U198" s="212"/>
      <c r="V198" s="212"/>
      <c r="W198" s="212"/>
      <c r="X198" s="212"/>
    </row>
    <row r="199" spans="1:24" ht="13.8" outlineLevel="2">
      <c r="A199" s="131"/>
      <c r="B199" s="20"/>
      <c r="F199" s="22" t="s">
        <v>111</v>
      </c>
      <c r="G199" s="30" t="s">
        <v>89</v>
      </c>
      <c r="H199" s="208">
        <f t="shared" si="328"/>
        <v>84555000</v>
      </c>
      <c r="I199" s="209">
        <f t="shared" si="360"/>
        <v>0</v>
      </c>
      <c r="J199" s="215">
        <f>SUM(J200:J201)</f>
        <v>0</v>
      </c>
      <c r="K199" s="211">
        <f t="shared" si="361"/>
        <v>57086000</v>
      </c>
      <c r="L199" s="215">
        <f t="shared" ref="L199:Q199" si="413">SUM(L200:L201)</f>
        <v>57086000</v>
      </c>
      <c r="M199" s="215">
        <f t="shared" si="413"/>
        <v>0</v>
      </c>
      <c r="N199" s="215">
        <f t="shared" si="413"/>
        <v>0</v>
      </c>
      <c r="O199" s="215">
        <f t="shared" si="413"/>
        <v>0</v>
      </c>
      <c r="P199" s="215">
        <f t="shared" si="413"/>
        <v>0</v>
      </c>
      <c r="Q199" s="215">
        <f t="shared" si="413"/>
        <v>0</v>
      </c>
      <c r="R199" s="210">
        <f t="shared" si="362"/>
        <v>27469000</v>
      </c>
      <c r="S199" s="215">
        <f t="shared" ref="S199" si="414">SUM(S200:S201)</f>
        <v>27469000</v>
      </c>
      <c r="T199" s="215">
        <f t="shared" ref="T199" si="415">SUM(T200:T201)</f>
        <v>0</v>
      </c>
      <c r="U199" s="215">
        <f t="shared" ref="U199" si="416">SUM(U200:U201)</f>
        <v>0</v>
      </c>
      <c r="V199" s="215">
        <f t="shared" ref="V199" si="417">SUM(V200:V201)</f>
        <v>0</v>
      </c>
      <c r="W199" s="215">
        <f t="shared" ref="W199" si="418">SUM(W200:W201)</f>
        <v>0</v>
      </c>
      <c r="X199" s="215">
        <f t="shared" ref="X199" si="419">SUM(X200:X201)</f>
        <v>0</v>
      </c>
    </row>
    <row r="200" spans="1:24" ht="13.8" outlineLevel="3">
      <c r="A200" s="131"/>
      <c r="B200" s="20"/>
      <c r="F200" s="136" t="s">
        <v>682</v>
      </c>
      <c r="G200" s="27" t="s">
        <v>754</v>
      </c>
      <c r="H200" s="208">
        <f t="shared" si="328"/>
        <v>80959000</v>
      </c>
      <c r="I200" s="209">
        <f t="shared" si="360"/>
        <v>0</v>
      </c>
      <c r="J200" s="212"/>
      <c r="K200" s="211">
        <f t="shared" si="361"/>
        <v>53490000</v>
      </c>
      <c r="L200" s="212">
        <v>53490000</v>
      </c>
      <c r="M200" s="212"/>
      <c r="N200" s="212"/>
      <c r="O200" s="212"/>
      <c r="P200" s="212"/>
      <c r="Q200" s="212"/>
      <c r="R200" s="210">
        <f t="shared" si="362"/>
        <v>27469000</v>
      </c>
      <c r="S200" s="212">
        <v>27469000</v>
      </c>
      <c r="T200" s="212"/>
      <c r="U200" s="212"/>
      <c r="V200" s="212"/>
      <c r="W200" s="379"/>
      <c r="X200" s="213"/>
    </row>
    <row r="201" spans="1:24" ht="13.8" outlineLevel="3">
      <c r="A201" s="131"/>
      <c r="B201" s="20"/>
      <c r="F201" s="136" t="s">
        <v>683</v>
      </c>
      <c r="G201" s="27" t="s">
        <v>755</v>
      </c>
      <c r="H201" s="208">
        <f t="shared" si="328"/>
        <v>3596000</v>
      </c>
      <c r="I201" s="209">
        <f t="shared" si="360"/>
        <v>0</v>
      </c>
      <c r="J201" s="212"/>
      <c r="K201" s="211">
        <f t="shared" si="361"/>
        <v>3596000</v>
      </c>
      <c r="L201" s="212">
        <v>3596000</v>
      </c>
      <c r="M201" s="212"/>
      <c r="N201" s="212"/>
      <c r="O201" s="212"/>
      <c r="P201" s="212"/>
      <c r="Q201" s="212"/>
      <c r="R201" s="210">
        <f t="shared" si="362"/>
        <v>0</v>
      </c>
      <c r="S201" s="212"/>
      <c r="T201" s="212"/>
      <c r="U201" s="212"/>
      <c r="V201" s="212"/>
      <c r="W201" s="379"/>
      <c r="X201" s="213"/>
    </row>
    <row r="202" spans="1:24" ht="13.8" outlineLevel="2">
      <c r="A202" s="131"/>
      <c r="B202" s="20"/>
      <c r="F202" s="22" t="s">
        <v>629</v>
      </c>
      <c r="G202" s="30" t="s">
        <v>90</v>
      </c>
      <c r="H202" s="208">
        <f t="shared" si="328"/>
        <v>0</v>
      </c>
      <c r="I202" s="209">
        <f t="shared" si="360"/>
        <v>0</v>
      </c>
      <c r="J202" s="212"/>
      <c r="K202" s="211">
        <f t="shared" si="361"/>
        <v>0</v>
      </c>
      <c r="L202" s="212"/>
      <c r="M202" s="212"/>
      <c r="N202" s="212"/>
      <c r="O202" s="212"/>
      <c r="P202" s="212"/>
      <c r="Q202" s="212"/>
      <c r="R202" s="210">
        <f t="shared" si="362"/>
        <v>0</v>
      </c>
      <c r="S202" s="212"/>
      <c r="T202" s="212"/>
      <c r="U202" s="212"/>
      <c r="V202" s="212"/>
      <c r="W202" s="379"/>
      <c r="X202" s="213"/>
    </row>
    <row r="203" spans="1:24" ht="13.8" outlineLevel="2">
      <c r="A203" s="131"/>
      <c r="B203" s="20"/>
      <c r="F203" s="22" t="s">
        <v>143</v>
      </c>
      <c r="G203" s="30" t="s">
        <v>337</v>
      </c>
      <c r="H203" s="208">
        <f t="shared" si="328"/>
        <v>0</v>
      </c>
      <c r="I203" s="209">
        <f t="shared" si="360"/>
        <v>0</v>
      </c>
      <c r="J203" s="212"/>
      <c r="K203" s="211">
        <f t="shared" si="361"/>
        <v>0</v>
      </c>
      <c r="L203" s="212"/>
      <c r="M203" s="212"/>
      <c r="N203" s="212"/>
      <c r="O203" s="212"/>
      <c r="P203" s="212"/>
      <c r="Q203" s="212"/>
      <c r="R203" s="210">
        <f t="shared" si="362"/>
        <v>0</v>
      </c>
      <c r="S203" s="212"/>
      <c r="T203" s="212"/>
      <c r="U203" s="212"/>
      <c r="V203" s="212"/>
      <c r="W203" s="379"/>
      <c r="X203" s="213"/>
    </row>
    <row r="204" spans="1:24" ht="13.8" outlineLevel="2">
      <c r="A204" s="131"/>
      <c r="B204" s="20"/>
      <c r="F204" s="22" t="s">
        <v>630</v>
      </c>
      <c r="G204" s="30" t="s">
        <v>339</v>
      </c>
      <c r="H204" s="208">
        <f t="shared" si="328"/>
        <v>0</v>
      </c>
      <c r="I204" s="209">
        <f t="shared" si="360"/>
        <v>0</v>
      </c>
      <c r="J204" s="212"/>
      <c r="K204" s="211">
        <f t="shared" si="361"/>
        <v>0</v>
      </c>
      <c r="L204" s="212"/>
      <c r="M204" s="212"/>
      <c r="N204" s="212"/>
      <c r="O204" s="212"/>
      <c r="P204" s="212"/>
      <c r="Q204" s="212"/>
      <c r="R204" s="210">
        <f t="shared" si="362"/>
        <v>0</v>
      </c>
      <c r="S204" s="212"/>
      <c r="T204" s="212"/>
      <c r="U204" s="212"/>
      <c r="V204" s="212"/>
      <c r="W204" s="379"/>
      <c r="X204" s="213"/>
    </row>
    <row r="205" spans="1:24" ht="13.8" outlineLevel="1">
      <c r="A205" s="131"/>
      <c r="B205" s="20"/>
      <c r="F205" s="22" t="s">
        <v>112</v>
      </c>
      <c r="G205" s="30" t="s">
        <v>431</v>
      </c>
      <c r="H205" s="208">
        <f t="shared" si="328"/>
        <v>0</v>
      </c>
      <c r="I205" s="209">
        <f t="shared" si="360"/>
        <v>0</v>
      </c>
      <c r="J205" s="215">
        <f>SUM(J206:J207)</f>
        <v>0</v>
      </c>
      <c r="K205" s="211">
        <f t="shared" si="361"/>
        <v>0</v>
      </c>
      <c r="L205" s="215">
        <f t="shared" ref="L205:Q205" si="420">SUM(L206:L207)</f>
        <v>0</v>
      </c>
      <c r="M205" s="215">
        <f t="shared" si="420"/>
        <v>0</v>
      </c>
      <c r="N205" s="215">
        <f t="shared" si="420"/>
        <v>0</v>
      </c>
      <c r="O205" s="215">
        <f t="shared" si="420"/>
        <v>0</v>
      </c>
      <c r="P205" s="215">
        <f t="shared" si="420"/>
        <v>0</v>
      </c>
      <c r="Q205" s="215">
        <f t="shared" si="420"/>
        <v>0</v>
      </c>
      <c r="R205" s="210">
        <f t="shared" si="362"/>
        <v>0</v>
      </c>
      <c r="S205" s="215">
        <f t="shared" ref="S205" si="421">SUM(S206:S207)</f>
        <v>0</v>
      </c>
      <c r="T205" s="215">
        <f t="shared" ref="T205" si="422">SUM(T206:T207)</f>
        <v>0</v>
      </c>
      <c r="U205" s="215">
        <f t="shared" ref="U205" si="423">SUM(U206:U207)</f>
        <v>0</v>
      </c>
      <c r="V205" s="215">
        <f t="shared" ref="V205" si="424">SUM(V206:V207)</f>
        <v>0</v>
      </c>
      <c r="W205" s="215">
        <f t="shared" ref="W205" si="425">SUM(W206:W207)</f>
        <v>0</v>
      </c>
      <c r="X205" s="215">
        <f t="shared" ref="X205" si="426">SUM(X206:X207)</f>
        <v>0</v>
      </c>
    </row>
    <row r="206" spans="1:24" ht="13.8" outlineLevel="3">
      <c r="A206" s="131"/>
      <c r="B206" s="20"/>
      <c r="F206" s="136" t="s">
        <v>682</v>
      </c>
      <c r="G206" s="27" t="s">
        <v>756</v>
      </c>
      <c r="H206" s="208">
        <f t="shared" si="328"/>
        <v>0</v>
      </c>
      <c r="I206" s="209">
        <f t="shared" si="360"/>
        <v>0</v>
      </c>
      <c r="J206" s="212"/>
      <c r="K206" s="211">
        <f t="shared" si="361"/>
        <v>0</v>
      </c>
      <c r="L206" s="212">
        <v>0</v>
      </c>
      <c r="M206" s="212"/>
      <c r="N206" s="212"/>
      <c r="O206" s="212"/>
      <c r="P206" s="212"/>
      <c r="Q206" s="212"/>
      <c r="R206" s="210">
        <f t="shared" si="362"/>
        <v>0</v>
      </c>
      <c r="S206" s="212"/>
      <c r="T206" s="212"/>
      <c r="U206" s="212"/>
      <c r="V206" s="212"/>
      <c r="W206" s="212"/>
      <c r="X206" s="212"/>
    </row>
    <row r="207" spans="1:24" ht="13.8" outlineLevel="3">
      <c r="A207" s="131"/>
      <c r="B207" s="20"/>
      <c r="F207" s="136" t="s">
        <v>683</v>
      </c>
      <c r="G207" s="27" t="s">
        <v>757</v>
      </c>
      <c r="H207" s="208">
        <f t="shared" si="328"/>
        <v>0</v>
      </c>
      <c r="I207" s="209">
        <f t="shared" si="360"/>
        <v>0</v>
      </c>
      <c r="J207" s="212"/>
      <c r="K207" s="211">
        <f t="shared" si="361"/>
        <v>0</v>
      </c>
      <c r="L207" s="212"/>
      <c r="M207" s="212"/>
      <c r="N207" s="212"/>
      <c r="O207" s="212"/>
      <c r="P207" s="212"/>
      <c r="Q207" s="212"/>
      <c r="R207" s="210">
        <f t="shared" si="362"/>
        <v>0</v>
      </c>
      <c r="S207" s="212"/>
      <c r="T207" s="212"/>
      <c r="U207" s="212"/>
      <c r="V207" s="212"/>
      <c r="W207" s="212"/>
      <c r="X207" s="212"/>
    </row>
    <row r="208" spans="1:24" ht="13.8" outlineLevel="1">
      <c r="A208" s="131"/>
      <c r="B208" s="20"/>
      <c r="D208" s="18" t="s">
        <v>432</v>
      </c>
      <c r="E208" s="58" t="s">
        <v>75</v>
      </c>
      <c r="F208" s="22"/>
      <c r="G208" s="30"/>
      <c r="H208" s="208">
        <f t="shared" si="328"/>
        <v>7240000</v>
      </c>
      <c r="I208" s="209">
        <f t="shared" si="360"/>
        <v>0</v>
      </c>
      <c r="J208" s="215">
        <f>SUM(J209,J214,J215,J216)</f>
        <v>0</v>
      </c>
      <c r="K208" s="211">
        <f t="shared" si="361"/>
        <v>5178000</v>
      </c>
      <c r="L208" s="215">
        <f t="shared" ref="L208:Q208" si="427">SUM(L209,L214,L215,L216)</f>
        <v>5178000</v>
      </c>
      <c r="M208" s="215">
        <f t="shared" si="427"/>
        <v>0</v>
      </c>
      <c r="N208" s="215">
        <f t="shared" si="427"/>
        <v>0</v>
      </c>
      <c r="O208" s="215">
        <f t="shared" si="427"/>
        <v>0</v>
      </c>
      <c r="P208" s="215">
        <f t="shared" si="427"/>
        <v>0</v>
      </c>
      <c r="Q208" s="215">
        <f t="shared" si="427"/>
        <v>0</v>
      </c>
      <c r="R208" s="210">
        <f t="shared" si="362"/>
        <v>2062000</v>
      </c>
      <c r="S208" s="215">
        <f t="shared" ref="S208" si="428">SUM(S209,S214,S215,S216)</f>
        <v>2062000</v>
      </c>
      <c r="T208" s="215">
        <f t="shared" ref="T208" si="429">SUM(T209,T214,T215,T216)</f>
        <v>0</v>
      </c>
      <c r="U208" s="215">
        <f t="shared" ref="U208" si="430">SUM(U209,U214,U215,U216)</f>
        <v>0</v>
      </c>
      <c r="V208" s="215">
        <f t="shared" ref="V208" si="431">SUM(V209,V214,V215,V216)</f>
        <v>0</v>
      </c>
      <c r="W208" s="215">
        <f t="shared" ref="W208" si="432">SUM(W209,W214,W215,W216)</f>
        <v>0</v>
      </c>
      <c r="X208" s="215">
        <f t="shared" ref="X208" si="433">SUM(X209,X214,X215,X216)</f>
        <v>0</v>
      </c>
    </row>
    <row r="209" spans="1:56" ht="13.8" outlineLevel="2">
      <c r="A209" s="131"/>
      <c r="B209" s="20"/>
      <c r="F209" s="28" t="s">
        <v>433</v>
      </c>
      <c r="G209" s="27" t="s">
        <v>857</v>
      </c>
      <c r="H209" s="208">
        <f t="shared" si="328"/>
        <v>5308000</v>
      </c>
      <c r="I209" s="209">
        <f t="shared" si="360"/>
        <v>0</v>
      </c>
      <c r="J209" s="215">
        <f>SUM(J210:J213)</f>
        <v>0</v>
      </c>
      <c r="K209" s="215">
        <f t="shared" si="361"/>
        <v>3246000</v>
      </c>
      <c r="L209" s="215">
        <f t="shared" ref="L209:Q209" si="434">SUM(L210:L213)</f>
        <v>3246000</v>
      </c>
      <c r="M209" s="215">
        <f t="shared" si="434"/>
        <v>0</v>
      </c>
      <c r="N209" s="215">
        <f t="shared" si="434"/>
        <v>0</v>
      </c>
      <c r="O209" s="215">
        <f t="shared" si="434"/>
        <v>0</v>
      </c>
      <c r="P209" s="215">
        <f t="shared" si="434"/>
        <v>0</v>
      </c>
      <c r="Q209" s="215">
        <f t="shared" si="434"/>
        <v>0</v>
      </c>
      <c r="R209" s="215">
        <f t="shared" si="362"/>
        <v>2062000</v>
      </c>
      <c r="S209" s="215">
        <f t="shared" ref="S209" si="435">SUM(S210:S213)</f>
        <v>2062000</v>
      </c>
      <c r="T209" s="215">
        <f t="shared" ref="T209" si="436">SUM(T210:T213)</f>
        <v>0</v>
      </c>
      <c r="U209" s="215">
        <f t="shared" ref="U209" si="437">SUM(U210:U213)</f>
        <v>0</v>
      </c>
      <c r="V209" s="215">
        <f t="shared" ref="V209" si="438">SUM(V210:V213)</f>
        <v>0</v>
      </c>
      <c r="W209" s="215">
        <f t="shared" ref="W209" si="439">SUM(W210:W213)</f>
        <v>0</v>
      </c>
      <c r="X209" s="215">
        <f t="shared" ref="X209" si="440">SUM(X210:X213)</f>
        <v>0</v>
      </c>
      <c r="Z209" s="215">
        <f>SUM(Z210:Z213)</f>
        <v>0</v>
      </c>
      <c r="AA209" s="215">
        <f>SUM(AA210:AA213)</f>
        <v>0</v>
      </c>
      <c r="AD209" s="215">
        <f>SUM(AD210:AD213)</f>
        <v>0</v>
      </c>
      <c r="AE209" s="215">
        <f>SUM(AE210:AE213)</f>
        <v>0</v>
      </c>
      <c r="AH209" s="215">
        <f>SUM(AH210:AH213)</f>
        <v>0</v>
      </c>
      <c r="AI209" s="215">
        <f>SUM(AI210:AI213)</f>
        <v>0</v>
      </c>
      <c r="AL209" s="215">
        <f>SUM(AL210:AL213)</f>
        <v>0</v>
      </c>
      <c r="AM209" s="215">
        <f>SUM(AM210:AM213)</f>
        <v>0</v>
      </c>
      <c r="AO209" s="215">
        <f>SUM(AO210:AO213)</f>
        <v>0</v>
      </c>
      <c r="AP209" s="215">
        <f>SUM(AP210:AP213)</f>
        <v>0</v>
      </c>
      <c r="AR209" s="215">
        <f>SUM(AR210:AR213)</f>
        <v>0</v>
      </c>
      <c r="AS209" s="215">
        <f>SUM(AS210:AS213)</f>
        <v>0</v>
      </c>
      <c r="AV209" s="215">
        <f>SUM(AV210:AV213)</f>
        <v>0</v>
      </c>
      <c r="AW209" s="215">
        <f>SUM(AW210:AW213)</f>
        <v>0</v>
      </c>
      <c r="AY209" s="215">
        <f>SUM(AY210:AY213)</f>
        <v>0</v>
      </c>
      <c r="AZ209" s="215">
        <f>SUM(AZ210:AZ213)</f>
        <v>0</v>
      </c>
      <c r="BC209" s="215">
        <f>SUM(BC210:BC213)</f>
        <v>0</v>
      </c>
      <c r="BD209" s="215">
        <f>SUM(BD210:BD213)</f>
        <v>0</v>
      </c>
    </row>
    <row r="210" spans="1:56" ht="13.8" outlineLevel="3">
      <c r="A210" s="131"/>
      <c r="B210" s="20"/>
      <c r="F210" s="136" t="s">
        <v>682</v>
      </c>
      <c r="G210" s="27" t="s">
        <v>858</v>
      </c>
      <c r="H210" s="208">
        <f t="shared" si="328"/>
        <v>3319000</v>
      </c>
      <c r="I210" s="209">
        <f t="shared" si="360"/>
        <v>0</v>
      </c>
      <c r="J210" s="212"/>
      <c r="K210" s="211">
        <f t="shared" si="361"/>
        <v>2000000</v>
      </c>
      <c r="L210" s="212">
        <v>2000000</v>
      </c>
      <c r="M210" s="212"/>
      <c r="N210" s="212"/>
      <c r="O210" s="212"/>
      <c r="P210" s="212"/>
      <c r="Q210" s="212"/>
      <c r="R210" s="210">
        <f t="shared" si="362"/>
        <v>1319000</v>
      </c>
      <c r="S210" s="212">
        <v>1319000</v>
      </c>
      <c r="T210" s="212"/>
      <c r="U210" s="212"/>
      <c r="V210" s="212"/>
      <c r="W210" s="379"/>
      <c r="X210" s="213"/>
    </row>
    <row r="211" spans="1:56" ht="13.8" outlineLevel="3">
      <c r="A211" s="131"/>
      <c r="B211" s="20"/>
      <c r="F211" s="136" t="s">
        <v>683</v>
      </c>
      <c r="G211" s="27" t="s">
        <v>859</v>
      </c>
      <c r="H211" s="208">
        <f t="shared" si="328"/>
        <v>1121000</v>
      </c>
      <c r="I211" s="209">
        <f t="shared" si="360"/>
        <v>0</v>
      </c>
      <c r="J211" s="212"/>
      <c r="K211" s="211">
        <f t="shared" si="361"/>
        <v>700000</v>
      </c>
      <c r="L211" s="212">
        <v>700000</v>
      </c>
      <c r="M211" s="212"/>
      <c r="N211" s="212"/>
      <c r="O211" s="212"/>
      <c r="P211" s="212"/>
      <c r="Q211" s="212"/>
      <c r="R211" s="210">
        <f t="shared" si="362"/>
        <v>421000</v>
      </c>
      <c r="S211" s="212">
        <v>421000</v>
      </c>
      <c r="T211" s="212"/>
      <c r="U211" s="212"/>
      <c r="V211" s="212"/>
      <c r="W211" s="379"/>
      <c r="X211" s="213"/>
    </row>
    <row r="212" spans="1:56" s="398" customFormat="1" ht="13.8" outlineLevel="3">
      <c r="A212" s="399"/>
      <c r="B212" s="400"/>
      <c r="D212" s="400"/>
      <c r="F212" s="586" t="s">
        <v>690</v>
      </c>
      <c r="G212" s="588" t="s">
        <v>988</v>
      </c>
      <c r="H212" s="208">
        <f t="shared" ref="H212" si="441">SUM(I212,K212,R212)</f>
        <v>868000</v>
      </c>
      <c r="I212" s="209">
        <f t="shared" ref="I212" si="442">SUM(J212:J212)</f>
        <v>0</v>
      </c>
      <c r="J212" s="212"/>
      <c r="K212" s="211">
        <f t="shared" ref="K212" si="443">SUM(L212:Q212)</f>
        <v>546000</v>
      </c>
      <c r="L212" s="212">
        <v>546000</v>
      </c>
      <c r="M212" s="212"/>
      <c r="N212" s="212"/>
      <c r="O212" s="212"/>
      <c r="P212" s="212"/>
      <c r="Q212" s="212"/>
      <c r="R212" s="210">
        <f t="shared" ref="R212" si="444">SUM(S212:X212)</f>
        <v>322000</v>
      </c>
      <c r="S212" s="212">
        <v>322000</v>
      </c>
      <c r="T212" s="212"/>
      <c r="U212" s="212"/>
      <c r="V212" s="212"/>
      <c r="W212" s="379"/>
      <c r="X212" s="213"/>
      <c r="Y212" s="64"/>
      <c r="Z212" s="64"/>
      <c r="AA212" s="64"/>
      <c r="AB212" s="64"/>
      <c r="AC212" s="64"/>
      <c r="AD212" s="64"/>
      <c r="AE212" s="64"/>
      <c r="AF212" s="64"/>
      <c r="AG212" s="64"/>
      <c r="AH212" s="64"/>
      <c r="AI212" s="64"/>
      <c r="AJ212" s="64"/>
      <c r="AK212" s="64"/>
      <c r="AL212" s="64"/>
      <c r="AM212" s="64"/>
      <c r="AN212" s="64"/>
      <c r="AO212" s="64"/>
      <c r="AP212" s="64"/>
      <c r="AQ212" s="64"/>
    </row>
    <row r="213" spans="1:56" ht="13.8" outlineLevel="3">
      <c r="A213" s="131"/>
      <c r="B213" s="20"/>
      <c r="F213" s="136" t="s">
        <v>680</v>
      </c>
      <c r="G213" s="27" t="s">
        <v>865</v>
      </c>
      <c r="H213" s="208">
        <f t="shared" si="328"/>
        <v>0</v>
      </c>
      <c r="I213" s="209">
        <f t="shared" si="360"/>
        <v>0</v>
      </c>
      <c r="J213" s="212"/>
      <c r="K213" s="211">
        <f t="shared" si="361"/>
        <v>0</v>
      </c>
      <c r="L213" s="212"/>
      <c r="M213" s="212"/>
      <c r="N213" s="212"/>
      <c r="O213" s="212"/>
      <c r="P213" s="212"/>
      <c r="Q213" s="212"/>
      <c r="R213" s="210">
        <f t="shared" si="362"/>
        <v>0</v>
      </c>
      <c r="S213" s="212"/>
      <c r="T213" s="212"/>
      <c r="U213" s="212"/>
      <c r="V213" s="212"/>
      <c r="W213" s="379"/>
      <c r="X213" s="213"/>
    </row>
    <row r="214" spans="1:56" ht="13.8" outlineLevel="2">
      <c r="A214" s="131"/>
      <c r="B214" s="20"/>
      <c r="F214" s="22" t="s">
        <v>434</v>
      </c>
      <c r="G214" s="30" t="s">
        <v>437</v>
      </c>
      <c r="H214" s="208">
        <f t="shared" si="328"/>
        <v>0</v>
      </c>
      <c r="I214" s="209">
        <f t="shared" si="360"/>
        <v>0</v>
      </c>
      <c r="J214" s="212">
        <v>0</v>
      </c>
      <c r="K214" s="211">
        <f t="shared" si="361"/>
        <v>0</v>
      </c>
      <c r="L214" s="212"/>
      <c r="M214" s="212"/>
      <c r="N214" s="212"/>
      <c r="O214" s="212"/>
      <c r="P214" s="212"/>
      <c r="Q214" s="212"/>
      <c r="R214" s="210">
        <f t="shared" si="362"/>
        <v>0</v>
      </c>
      <c r="S214" s="212"/>
      <c r="T214" s="212"/>
      <c r="U214" s="212"/>
      <c r="V214" s="212"/>
      <c r="W214" s="379"/>
      <c r="X214" s="213"/>
    </row>
    <row r="215" spans="1:56" ht="13.8" outlineLevel="2">
      <c r="A215" s="131"/>
      <c r="B215" s="20"/>
      <c r="F215" s="22" t="s">
        <v>435</v>
      </c>
      <c r="G215" s="30" t="s">
        <v>438</v>
      </c>
      <c r="H215" s="208">
        <f t="shared" si="328"/>
        <v>0</v>
      </c>
      <c r="I215" s="209">
        <f t="shared" si="360"/>
        <v>0</v>
      </c>
      <c r="J215" s="212"/>
      <c r="K215" s="211">
        <f t="shared" si="361"/>
        <v>0</v>
      </c>
      <c r="L215" s="212"/>
      <c r="M215" s="212"/>
      <c r="N215" s="212"/>
      <c r="O215" s="212"/>
      <c r="P215" s="212"/>
      <c r="Q215" s="212"/>
      <c r="R215" s="210">
        <f t="shared" si="362"/>
        <v>0</v>
      </c>
      <c r="S215" s="212"/>
      <c r="T215" s="212"/>
      <c r="U215" s="212"/>
      <c r="V215" s="212"/>
      <c r="W215" s="379"/>
      <c r="X215" s="213"/>
    </row>
    <row r="216" spans="1:56" ht="13.8" outlineLevel="2">
      <c r="A216" s="131"/>
      <c r="B216" s="18"/>
      <c r="C216" s="58"/>
      <c r="D216" s="18"/>
      <c r="F216" s="22" t="s">
        <v>436</v>
      </c>
      <c r="G216" s="30" t="s">
        <v>439</v>
      </c>
      <c r="H216" s="208">
        <f t="shared" si="328"/>
        <v>1932000</v>
      </c>
      <c r="I216" s="209">
        <f t="shared" si="360"/>
        <v>0</v>
      </c>
      <c r="J216" s="215">
        <f>SUM(J217)</f>
        <v>0</v>
      </c>
      <c r="K216" s="211">
        <f t="shared" si="361"/>
        <v>1932000</v>
      </c>
      <c r="L216" s="215">
        <f t="shared" ref="L216:Q216" si="445">SUM(L217)</f>
        <v>1932000</v>
      </c>
      <c r="M216" s="215">
        <f t="shared" si="445"/>
        <v>0</v>
      </c>
      <c r="N216" s="215">
        <f t="shared" si="445"/>
        <v>0</v>
      </c>
      <c r="O216" s="215">
        <f t="shared" si="445"/>
        <v>0</v>
      </c>
      <c r="P216" s="215">
        <f t="shared" si="445"/>
        <v>0</v>
      </c>
      <c r="Q216" s="215">
        <f t="shared" si="445"/>
        <v>0</v>
      </c>
      <c r="R216" s="210">
        <f t="shared" si="362"/>
        <v>0</v>
      </c>
      <c r="S216" s="215">
        <f t="shared" ref="S216" si="446">SUM(S217)</f>
        <v>0</v>
      </c>
      <c r="T216" s="215">
        <f t="shared" ref="T216" si="447">SUM(T217)</f>
        <v>0</v>
      </c>
      <c r="U216" s="215">
        <f t="shared" ref="U216" si="448">SUM(U217)</f>
        <v>0</v>
      </c>
      <c r="V216" s="215">
        <f t="shared" ref="V216" si="449">SUM(V217)</f>
        <v>0</v>
      </c>
      <c r="W216" s="215">
        <f t="shared" ref="W216" si="450">SUM(W217)</f>
        <v>0</v>
      </c>
      <c r="X216" s="215">
        <f t="shared" ref="X216" si="451">SUM(X217)</f>
        <v>0</v>
      </c>
    </row>
    <row r="217" spans="1:56" ht="13.8" outlineLevel="3">
      <c r="A217" s="131"/>
      <c r="B217" s="20"/>
      <c r="D217" s="19"/>
      <c r="E217" s="63"/>
      <c r="F217" s="136" t="s">
        <v>682</v>
      </c>
      <c r="G217" s="27" t="s">
        <v>758</v>
      </c>
      <c r="H217" s="208">
        <f t="shared" si="328"/>
        <v>1932000</v>
      </c>
      <c r="I217" s="209">
        <f t="shared" si="360"/>
        <v>0</v>
      </c>
      <c r="J217" s="212"/>
      <c r="K217" s="211">
        <f t="shared" si="361"/>
        <v>1932000</v>
      </c>
      <c r="L217" s="212">
        <v>1932000</v>
      </c>
      <c r="M217" s="212"/>
      <c r="N217" s="212"/>
      <c r="O217" s="212"/>
      <c r="P217" s="212"/>
      <c r="Q217" s="212"/>
      <c r="R217" s="210">
        <f t="shared" si="362"/>
        <v>0</v>
      </c>
      <c r="S217" s="212"/>
      <c r="T217" s="212"/>
      <c r="U217" s="212"/>
      <c r="V217" s="212"/>
      <c r="W217" s="212"/>
      <c r="X217" s="212"/>
    </row>
    <row r="218" spans="1:56" s="130" customFormat="1" ht="13.8" collapsed="1">
      <c r="A218" s="127"/>
      <c r="B218" s="18" t="s">
        <v>440</v>
      </c>
      <c r="C218" s="12" t="s">
        <v>321</v>
      </c>
      <c r="D218" s="11"/>
      <c r="E218" s="134"/>
      <c r="F218" s="14"/>
      <c r="G218" s="134"/>
      <c r="H218" s="208">
        <f t="shared" si="328"/>
        <v>0</v>
      </c>
      <c r="I218" s="209">
        <f t="shared" si="360"/>
        <v>0</v>
      </c>
      <c r="J218" s="214">
        <f>SUM(J219,J223)</f>
        <v>0</v>
      </c>
      <c r="K218" s="211">
        <f t="shared" si="361"/>
        <v>0</v>
      </c>
      <c r="L218" s="214">
        <f t="shared" ref="L218:Q218" si="452">SUM(L219,L223)</f>
        <v>0</v>
      </c>
      <c r="M218" s="214">
        <f t="shared" si="452"/>
        <v>0</v>
      </c>
      <c r="N218" s="214">
        <f t="shared" si="452"/>
        <v>0</v>
      </c>
      <c r="O218" s="214">
        <f t="shared" si="452"/>
        <v>0</v>
      </c>
      <c r="P218" s="214">
        <f t="shared" si="452"/>
        <v>0</v>
      </c>
      <c r="Q218" s="214">
        <f t="shared" si="452"/>
        <v>0</v>
      </c>
      <c r="R218" s="210">
        <f t="shared" si="362"/>
        <v>0</v>
      </c>
      <c r="S218" s="214">
        <f t="shared" ref="S218" si="453">SUM(S219,S223)</f>
        <v>0</v>
      </c>
      <c r="T218" s="214">
        <f t="shared" ref="T218" si="454">SUM(T219,T223)</f>
        <v>0</v>
      </c>
      <c r="U218" s="214">
        <f t="shared" ref="U218" si="455">SUM(U219,U223)</f>
        <v>0</v>
      </c>
      <c r="V218" s="214">
        <f t="shared" ref="V218" si="456">SUM(V219,V223)</f>
        <v>0</v>
      </c>
      <c r="W218" s="214">
        <f t="shared" ref="W218" si="457">SUM(W219,W223)</f>
        <v>0</v>
      </c>
      <c r="X218" s="214">
        <f t="shared" ref="X218" si="458">SUM(X219,X223)</f>
        <v>0</v>
      </c>
    </row>
    <row r="219" spans="1:56" ht="13.8" hidden="1" outlineLevel="1">
      <c r="A219" s="131"/>
      <c r="B219" s="19"/>
      <c r="C219" s="63"/>
      <c r="D219" s="22" t="s">
        <v>442</v>
      </c>
      <c r="E219" s="30" t="s">
        <v>441</v>
      </c>
      <c r="F219" s="22"/>
      <c r="G219" s="30"/>
      <c r="H219" s="208">
        <f t="shared" ref="H219:H284" si="459">SUM(I219,K219,R219)</f>
        <v>0</v>
      </c>
      <c r="I219" s="209">
        <f t="shared" si="360"/>
        <v>0</v>
      </c>
      <c r="J219" s="215">
        <f>SUM(J220:J222)</f>
        <v>0</v>
      </c>
      <c r="K219" s="211">
        <f t="shared" si="361"/>
        <v>0</v>
      </c>
      <c r="L219" s="215">
        <f t="shared" ref="L219:Q219" si="460">SUM(L220:L222)</f>
        <v>0</v>
      </c>
      <c r="M219" s="215">
        <f t="shared" si="460"/>
        <v>0</v>
      </c>
      <c r="N219" s="215">
        <f t="shared" si="460"/>
        <v>0</v>
      </c>
      <c r="O219" s="215">
        <f t="shared" si="460"/>
        <v>0</v>
      </c>
      <c r="P219" s="215">
        <f t="shared" si="460"/>
        <v>0</v>
      </c>
      <c r="Q219" s="215">
        <f t="shared" si="460"/>
        <v>0</v>
      </c>
      <c r="R219" s="210">
        <f t="shared" si="362"/>
        <v>0</v>
      </c>
      <c r="S219" s="215">
        <f t="shared" ref="S219" si="461">SUM(S220:S222)</f>
        <v>0</v>
      </c>
      <c r="T219" s="215">
        <f t="shared" ref="T219" si="462">SUM(T220:T222)</f>
        <v>0</v>
      </c>
      <c r="U219" s="215">
        <f t="shared" ref="U219" si="463">SUM(U220:U222)</f>
        <v>0</v>
      </c>
      <c r="V219" s="215">
        <f t="shared" ref="V219" si="464">SUM(V220:V222)</f>
        <v>0</v>
      </c>
      <c r="W219" s="215">
        <f t="shared" ref="W219" si="465">SUM(W220:W222)</f>
        <v>0</v>
      </c>
      <c r="X219" s="215">
        <f t="shared" ref="X219" si="466">SUM(X220:X222)</f>
        <v>0</v>
      </c>
    </row>
    <row r="220" spans="1:56" ht="13.8" hidden="1" outlineLevel="1">
      <c r="A220" s="131"/>
      <c r="B220" s="20"/>
      <c r="D220" s="22"/>
      <c r="E220" s="30"/>
      <c r="F220" s="136" t="s">
        <v>682</v>
      </c>
      <c r="G220" s="27" t="s">
        <v>759</v>
      </c>
      <c r="H220" s="208">
        <f t="shared" si="459"/>
        <v>0</v>
      </c>
      <c r="I220" s="209">
        <f t="shared" si="360"/>
        <v>0</v>
      </c>
      <c r="J220" s="212"/>
      <c r="K220" s="211">
        <f t="shared" si="361"/>
        <v>0</v>
      </c>
      <c r="L220" s="212"/>
      <c r="M220" s="212"/>
      <c r="N220" s="212"/>
      <c r="O220" s="212"/>
      <c r="P220" s="212"/>
      <c r="Q220" s="212"/>
      <c r="R220" s="210">
        <f t="shared" si="362"/>
        <v>0</v>
      </c>
      <c r="S220" s="212"/>
      <c r="T220" s="212"/>
      <c r="U220" s="212"/>
      <c r="V220" s="212"/>
      <c r="W220" s="212"/>
      <c r="X220" s="212"/>
    </row>
    <row r="221" spans="1:56" ht="13.8" hidden="1" outlineLevel="1">
      <c r="A221" s="131"/>
      <c r="B221" s="20"/>
      <c r="D221" s="22"/>
      <c r="E221" s="30"/>
      <c r="F221" s="136" t="s">
        <v>683</v>
      </c>
      <c r="G221" s="27" t="s">
        <v>760</v>
      </c>
      <c r="H221" s="208">
        <f t="shared" si="459"/>
        <v>0</v>
      </c>
      <c r="I221" s="209">
        <f t="shared" si="360"/>
        <v>0</v>
      </c>
      <c r="J221" s="212"/>
      <c r="K221" s="211">
        <f t="shared" si="361"/>
        <v>0</v>
      </c>
      <c r="L221" s="212"/>
      <c r="M221" s="212"/>
      <c r="N221" s="212"/>
      <c r="O221" s="212"/>
      <c r="P221" s="212"/>
      <c r="Q221" s="212"/>
      <c r="R221" s="210">
        <f t="shared" si="362"/>
        <v>0</v>
      </c>
      <c r="S221" s="212"/>
      <c r="T221" s="212"/>
      <c r="U221" s="212"/>
      <c r="V221" s="212"/>
      <c r="W221" s="212"/>
      <c r="X221" s="212"/>
    </row>
    <row r="222" spans="1:56" ht="13.8" hidden="1" outlineLevel="1">
      <c r="A222" s="131"/>
      <c r="B222" s="20"/>
      <c r="D222" s="22"/>
      <c r="E222" s="30"/>
      <c r="F222" s="136" t="s">
        <v>680</v>
      </c>
      <c r="G222" s="27" t="s">
        <v>761</v>
      </c>
      <c r="H222" s="208">
        <f t="shared" si="459"/>
        <v>0</v>
      </c>
      <c r="I222" s="209">
        <f t="shared" si="360"/>
        <v>0</v>
      </c>
      <c r="J222" s="212"/>
      <c r="K222" s="211">
        <f t="shared" si="361"/>
        <v>0</v>
      </c>
      <c r="L222" s="212"/>
      <c r="M222" s="212"/>
      <c r="N222" s="212"/>
      <c r="O222" s="212"/>
      <c r="P222" s="212"/>
      <c r="Q222" s="212"/>
      <c r="R222" s="210">
        <f t="shared" si="362"/>
        <v>0</v>
      </c>
      <c r="S222" s="212"/>
      <c r="T222" s="212"/>
      <c r="U222" s="212"/>
      <c r="V222" s="212"/>
      <c r="W222" s="212"/>
      <c r="X222" s="212"/>
    </row>
    <row r="223" spans="1:56" ht="13.8" hidden="1" outlineLevel="1">
      <c r="A223" s="131"/>
      <c r="B223" s="20"/>
      <c r="D223" s="22" t="s">
        <v>443</v>
      </c>
      <c r="E223" s="30" t="s">
        <v>322</v>
      </c>
      <c r="F223" s="22"/>
      <c r="G223" s="30"/>
      <c r="H223" s="208">
        <f t="shared" si="459"/>
        <v>0</v>
      </c>
      <c r="I223" s="209">
        <f t="shared" si="360"/>
        <v>0</v>
      </c>
      <c r="J223" s="215">
        <f>SUM(J224,J226)</f>
        <v>0</v>
      </c>
      <c r="K223" s="211">
        <f t="shared" si="361"/>
        <v>0</v>
      </c>
      <c r="L223" s="215">
        <f t="shared" ref="L223:Q223" si="467">SUM(L224,L226)</f>
        <v>0</v>
      </c>
      <c r="M223" s="215">
        <f t="shared" si="467"/>
        <v>0</v>
      </c>
      <c r="N223" s="215">
        <f t="shared" si="467"/>
        <v>0</v>
      </c>
      <c r="O223" s="215">
        <f t="shared" si="467"/>
        <v>0</v>
      </c>
      <c r="P223" s="215">
        <f t="shared" si="467"/>
        <v>0</v>
      </c>
      <c r="Q223" s="215">
        <f t="shared" si="467"/>
        <v>0</v>
      </c>
      <c r="R223" s="210">
        <f t="shared" si="362"/>
        <v>0</v>
      </c>
      <c r="S223" s="215">
        <f t="shared" ref="S223" si="468">SUM(S224,S226)</f>
        <v>0</v>
      </c>
      <c r="T223" s="215">
        <f t="shared" ref="T223" si="469">SUM(T224,T226)</f>
        <v>0</v>
      </c>
      <c r="U223" s="215">
        <f t="shared" ref="U223" si="470">SUM(U224,U226)</f>
        <v>0</v>
      </c>
      <c r="V223" s="215">
        <f t="shared" ref="V223" si="471">SUM(V224,V226)</f>
        <v>0</v>
      </c>
      <c r="W223" s="215">
        <f t="shared" ref="W223" si="472">SUM(W224,W226)</f>
        <v>0</v>
      </c>
      <c r="X223" s="215">
        <f t="shared" ref="X223" si="473">SUM(X224,X226)</f>
        <v>0</v>
      </c>
    </row>
    <row r="224" spans="1:56" ht="13.8" hidden="1" outlineLevel="2">
      <c r="A224" s="131"/>
      <c r="B224" s="20"/>
      <c r="D224" s="19"/>
      <c r="E224" s="63"/>
      <c r="F224" s="22" t="s">
        <v>444</v>
      </c>
      <c r="G224" s="30" t="s">
        <v>323</v>
      </c>
      <c r="H224" s="208">
        <f t="shared" si="459"/>
        <v>0</v>
      </c>
      <c r="I224" s="209">
        <f t="shared" si="360"/>
        <v>0</v>
      </c>
      <c r="J224" s="215">
        <f>SUM(J225)</f>
        <v>0</v>
      </c>
      <c r="K224" s="211">
        <f t="shared" si="361"/>
        <v>0</v>
      </c>
      <c r="L224" s="215">
        <f t="shared" ref="L224:Q224" si="474">SUM(L225)</f>
        <v>0</v>
      </c>
      <c r="M224" s="215">
        <f t="shared" si="474"/>
        <v>0</v>
      </c>
      <c r="N224" s="215">
        <f t="shared" si="474"/>
        <v>0</v>
      </c>
      <c r="O224" s="215">
        <f t="shared" si="474"/>
        <v>0</v>
      </c>
      <c r="P224" s="215">
        <f t="shared" si="474"/>
        <v>0</v>
      </c>
      <c r="Q224" s="215">
        <f t="shared" si="474"/>
        <v>0</v>
      </c>
      <c r="R224" s="210">
        <f t="shared" si="362"/>
        <v>0</v>
      </c>
      <c r="S224" s="215">
        <f t="shared" ref="S224" si="475">SUM(S225)</f>
        <v>0</v>
      </c>
      <c r="T224" s="215">
        <f t="shared" ref="T224" si="476">SUM(T225)</f>
        <v>0</v>
      </c>
      <c r="U224" s="215">
        <f t="shared" ref="U224" si="477">SUM(U225)</f>
        <v>0</v>
      </c>
      <c r="V224" s="215">
        <f t="shared" ref="V224" si="478">SUM(V225)</f>
        <v>0</v>
      </c>
      <c r="W224" s="215">
        <f t="shared" ref="W224" si="479">SUM(W225)</f>
        <v>0</v>
      </c>
      <c r="X224" s="215">
        <f t="shared" ref="X224" si="480">SUM(X225)</f>
        <v>0</v>
      </c>
    </row>
    <row r="225" spans="1:43" ht="13.8" hidden="1" outlineLevel="2">
      <c r="A225" s="131"/>
      <c r="B225" s="20"/>
      <c r="F225" s="136" t="s">
        <v>682</v>
      </c>
      <c r="G225" s="27" t="s">
        <v>762</v>
      </c>
      <c r="H225" s="208">
        <f t="shared" si="459"/>
        <v>0</v>
      </c>
      <c r="I225" s="209">
        <f t="shared" si="360"/>
        <v>0</v>
      </c>
      <c r="J225" s="212"/>
      <c r="K225" s="211">
        <f t="shared" si="361"/>
        <v>0</v>
      </c>
      <c r="L225" s="212"/>
      <c r="M225" s="212"/>
      <c r="N225" s="212"/>
      <c r="O225" s="212"/>
      <c r="P225" s="212"/>
      <c r="Q225" s="212"/>
      <c r="R225" s="210">
        <f t="shared" si="362"/>
        <v>0</v>
      </c>
      <c r="S225" s="212"/>
      <c r="T225" s="212"/>
      <c r="U225" s="212"/>
      <c r="V225" s="212"/>
      <c r="W225" s="212"/>
      <c r="X225" s="212"/>
    </row>
    <row r="226" spans="1:43" ht="13.8" hidden="1" outlineLevel="2">
      <c r="A226" s="131"/>
      <c r="B226" s="20"/>
      <c r="F226" s="22" t="s">
        <v>445</v>
      </c>
      <c r="G226" s="30" t="s">
        <v>324</v>
      </c>
      <c r="H226" s="208">
        <f t="shared" si="459"/>
        <v>0</v>
      </c>
      <c r="I226" s="209">
        <f t="shared" si="360"/>
        <v>0</v>
      </c>
      <c r="J226" s="215">
        <f>SUM(J227:J231)</f>
        <v>0</v>
      </c>
      <c r="K226" s="211">
        <f t="shared" si="361"/>
        <v>0</v>
      </c>
      <c r="L226" s="215">
        <f t="shared" ref="L226:Q226" si="481">SUM(L227:L231)</f>
        <v>0</v>
      </c>
      <c r="M226" s="215">
        <f t="shared" si="481"/>
        <v>0</v>
      </c>
      <c r="N226" s="215">
        <f t="shared" si="481"/>
        <v>0</v>
      </c>
      <c r="O226" s="215">
        <f t="shared" si="481"/>
        <v>0</v>
      </c>
      <c r="P226" s="215">
        <f t="shared" si="481"/>
        <v>0</v>
      </c>
      <c r="Q226" s="215">
        <f t="shared" si="481"/>
        <v>0</v>
      </c>
      <c r="R226" s="210">
        <f t="shared" si="362"/>
        <v>0</v>
      </c>
      <c r="S226" s="215">
        <f t="shared" ref="S226" si="482">SUM(S227:S231)</f>
        <v>0</v>
      </c>
      <c r="T226" s="215">
        <f t="shared" ref="T226" si="483">SUM(T227:T231)</f>
        <v>0</v>
      </c>
      <c r="U226" s="215">
        <f t="shared" ref="U226" si="484">SUM(U227:U231)</f>
        <v>0</v>
      </c>
      <c r="V226" s="215">
        <f t="shared" ref="V226" si="485">SUM(V227:V231)</f>
        <v>0</v>
      </c>
      <c r="W226" s="215">
        <f t="shared" ref="W226" si="486">SUM(W227:W231)</f>
        <v>0</v>
      </c>
      <c r="X226" s="215">
        <f t="shared" ref="X226" si="487">SUM(X227:X231)</f>
        <v>0</v>
      </c>
    </row>
    <row r="227" spans="1:43" ht="13.8" hidden="1" outlineLevel="2">
      <c r="A227" s="131"/>
      <c r="B227" s="20"/>
      <c r="F227" s="136" t="s">
        <v>682</v>
      </c>
      <c r="G227" s="27" t="s">
        <v>930</v>
      </c>
      <c r="H227" s="208">
        <f t="shared" si="459"/>
        <v>0</v>
      </c>
      <c r="I227" s="209">
        <f t="shared" si="360"/>
        <v>0</v>
      </c>
      <c r="J227" s="212"/>
      <c r="K227" s="211">
        <f t="shared" si="361"/>
        <v>0</v>
      </c>
      <c r="L227" s="212"/>
      <c r="M227" s="212"/>
      <c r="N227" s="212"/>
      <c r="O227" s="212"/>
      <c r="P227" s="212"/>
      <c r="Q227" s="212"/>
      <c r="R227" s="210">
        <f t="shared" si="362"/>
        <v>0</v>
      </c>
      <c r="S227" s="212"/>
      <c r="T227" s="212"/>
      <c r="U227" s="212"/>
      <c r="V227" s="212"/>
      <c r="W227" s="379"/>
      <c r="X227" s="213"/>
    </row>
    <row r="228" spans="1:43" ht="13.8" hidden="1" outlineLevel="2">
      <c r="A228" s="131"/>
      <c r="B228" s="20"/>
      <c r="F228" s="136" t="s">
        <v>683</v>
      </c>
      <c r="G228" s="27" t="s">
        <v>731</v>
      </c>
      <c r="H228" s="208">
        <f t="shared" si="459"/>
        <v>0</v>
      </c>
      <c r="I228" s="209">
        <f t="shared" si="360"/>
        <v>0</v>
      </c>
      <c r="J228" s="212"/>
      <c r="K228" s="211">
        <f t="shared" si="361"/>
        <v>0</v>
      </c>
      <c r="L228" s="212"/>
      <c r="M228" s="212"/>
      <c r="N228" s="212"/>
      <c r="O228" s="212"/>
      <c r="P228" s="212"/>
      <c r="Q228" s="212"/>
      <c r="R228" s="210">
        <f t="shared" si="362"/>
        <v>0</v>
      </c>
      <c r="S228" s="212"/>
      <c r="T228" s="212"/>
      <c r="U228" s="212"/>
      <c r="V228" s="212"/>
      <c r="W228" s="379"/>
      <c r="X228" s="213"/>
    </row>
    <row r="229" spans="1:43" ht="13.8" hidden="1" outlineLevel="2">
      <c r="A229" s="131"/>
      <c r="B229" s="20"/>
      <c r="F229" s="136" t="s">
        <v>684</v>
      </c>
      <c r="G229" s="27" t="s">
        <v>931</v>
      </c>
      <c r="H229" s="208">
        <f t="shared" si="459"/>
        <v>0</v>
      </c>
      <c r="I229" s="209">
        <f t="shared" ref="I229" si="488">SUM(J229:J229)</f>
        <v>0</v>
      </c>
      <c r="J229" s="212"/>
      <c r="K229" s="211">
        <f t="shared" ref="K229" si="489">SUM(L229:Q229)</f>
        <v>0</v>
      </c>
      <c r="L229" s="212"/>
      <c r="M229" s="212"/>
      <c r="N229" s="212"/>
      <c r="O229" s="212"/>
      <c r="P229" s="212"/>
      <c r="Q229" s="212"/>
      <c r="R229" s="210">
        <f t="shared" ref="R229" si="490">SUM(S229:X229)</f>
        <v>0</v>
      </c>
      <c r="S229" s="212"/>
      <c r="T229" s="212"/>
      <c r="U229" s="212"/>
      <c r="V229" s="212"/>
      <c r="W229" s="379"/>
      <c r="X229" s="213"/>
    </row>
    <row r="230" spans="1:43" s="398" customFormat="1" ht="13.8" hidden="1" outlineLevel="2">
      <c r="A230" s="399"/>
      <c r="B230" s="400"/>
      <c r="D230" s="400"/>
      <c r="F230" s="385" t="s">
        <v>690</v>
      </c>
      <c r="G230" s="378" t="s">
        <v>932</v>
      </c>
      <c r="H230" s="424">
        <f t="shared" si="459"/>
        <v>0</v>
      </c>
      <c r="I230" s="209">
        <f t="shared" si="360"/>
        <v>0</v>
      </c>
      <c r="J230" s="212"/>
      <c r="K230" s="211">
        <f t="shared" si="361"/>
        <v>0</v>
      </c>
      <c r="L230" s="212"/>
      <c r="M230" s="212"/>
      <c r="N230" s="212"/>
      <c r="O230" s="212"/>
      <c r="P230" s="212"/>
      <c r="Q230" s="212"/>
      <c r="R230" s="210">
        <f t="shared" si="362"/>
        <v>0</v>
      </c>
      <c r="S230" s="212"/>
      <c r="T230" s="212"/>
      <c r="U230" s="212"/>
      <c r="V230" s="212"/>
      <c r="W230" s="379"/>
      <c r="X230" s="213"/>
      <c r="Y230" s="64"/>
      <c r="Z230" s="64"/>
      <c r="AA230" s="64"/>
      <c r="AB230" s="64"/>
      <c r="AC230" s="64"/>
      <c r="AD230" s="64"/>
      <c r="AE230" s="64"/>
      <c r="AF230" s="64"/>
      <c r="AG230" s="64"/>
      <c r="AH230" s="64"/>
      <c r="AI230" s="64"/>
      <c r="AJ230" s="64"/>
      <c r="AK230" s="64"/>
      <c r="AL230" s="64"/>
      <c r="AM230" s="64"/>
      <c r="AN230" s="64"/>
      <c r="AO230" s="64"/>
      <c r="AP230" s="64"/>
      <c r="AQ230" s="64"/>
    </row>
    <row r="231" spans="1:43" ht="13.8" hidden="1" outlineLevel="2">
      <c r="A231" s="131"/>
      <c r="B231" s="20"/>
      <c r="F231" s="136" t="s">
        <v>685</v>
      </c>
      <c r="G231" s="27" t="s">
        <v>763</v>
      </c>
      <c r="H231" s="208">
        <f t="shared" si="459"/>
        <v>0</v>
      </c>
      <c r="I231" s="209">
        <f t="shared" si="360"/>
        <v>0</v>
      </c>
      <c r="J231" s="212"/>
      <c r="K231" s="211">
        <f t="shared" si="361"/>
        <v>0</v>
      </c>
      <c r="L231" s="212"/>
      <c r="M231" s="212"/>
      <c r="N231" s="212"/>
      <c r="O231" s="212"/>
      <c r="P231" s="212"/>
      <c r="Q231" s="212"/>
      <c r="R231" s="210">
        <f t="shared" si="362"/>
        <v>0</v>
      </c>
      <c r="S231" s="212"/>
      <c r="T231" s="212"/>
      <c r="U231" s="212"/>
      <c r="V231" s="212"/>
      <c r="W231" s="379"/>
      <c r="X231" s="213"/>
    </row>
    <row r="232" spans="1:43" s="130" customFormat="1" ht="13.8">
      <c r="A232" s="127"/>
      <c r="B232" s="18" t="s">
        <v>140</v>
      </c>
      <c r="C232" s="12" t="s">
        <v>40</v>
      </c>
      <c r="D232" s="11"/>
      <c r="E232" s="134"/>
      <c r="F232" s="14"/>
      <c r="G232" s="134"/>
      <c r="H232" s="208">
        <f t="shared" si="459"/>
        <v>2000</v>
      </c>
      <c r="I232" s="209">
        <f t="shared" si="360"/>
        <v>0</v>
      </c>
      <c r="J232" s="214">
        <f>SUM(J233)</f>
        <v>0</v>
      </c>
      <c r="K232" s="211">
        <f t="shared" si="361"/>
        <v>1000</v>
      </c>
      <c r="L232" s="214">
        <f t="shared" ref="L232:Q232" si="491">SUM(L233)</f>
        <v>1000</v>
      </c>
      <c r="M232" s="214">
        <f t="shared" si="491"/>
        <v>0</v>
      </c>
      <c r="N232" s="214">
        <f t="shared" si="491"/>
        <v>0</v>
      </c>
      <c r="O232" s="214">
        <f t="shared" si="491"/>
        <v>0</v>
      </c>
      <c r="P232" s="214">
        <f t="shared" si="491"/>
        <v>0</v>
      </c>
      <c r="Q232" s="214">
        <f t="shared" si="491"/>
        <v>0</v>
      </c>
      <c r="R232" s="210">
        <f t="shared" si="362"/>
        <v>1000</v>
      </c>
      <c r="S232" s="214">
        <f t="shared" ref="S232" si="492">SUM(S233)</f>
        <v>1000</v>
      </c>
      <c r="T232" s="214">
        <f t="shared" ref="T232" si="493">SUM(T233)</f>
        <v>0</v>
      </c>
      <c r="U232" s="214">
        <f t="shared" ref="U232" si="494">SUM(U233)</f>
        <v>0</v>
      </c>
      <c r="V232" s="214">
        <f t="shared" ref="V232" si="495">SUM(V233)</f>
        <v>0</v>
      </c>
      <c r="W232" s="214">
        <f t="shared" ref="W232" si="496">SUM(W233)</f>
        <v>0</v>
      </c>
      <c r="X232" s="214">
        <f t="shared" ref="X232" si="497">SUM(X233)</f>
        <v>0</v>
      </c>
    </row>
    <row r="233" spans="1:43" ht="13.8" outlineLevel="1">
      <c r="A233" s="131"/>
      <c r="B233" s="18"/>
      <c r="C233" s="58"/>
      <c r="D233" s="22" t="s">
        <v>140</v>
      </c>
      <c r="E233" s="30" t="s">
        <v>40</v>
      </c>
      <c r="F233" s="22"/>
      <c r="G233" s="30"/>
      <c r="H233" s="208">
        <f t="shared" si="459"/>
        <v>2000</v>
      </c>
      <c r="I233" s="209">
        <f t="shared" si="360"/>
        <v>0</v>
      </c>
      <c r="J233" s="212"/>
      <c r="K233" s="211">
        <f t="shared" si="361"/>
        <v>1000</v>
      </c>
      <c r="L233" s="212">
        <v>1000</v>
      </c>
      <c r="M233" s="212"/>
      <c r="N233" s="212"/>
      <c r="O233" s="212"/>
      <c r="P233" s="212"/>
      <c r="Q233" s="212"/>
      <c r="R233" s="210">
        <f t="shared" si="362"/>
        <v>1000</v>
      </c>
      <c r="S233" s="212">
        <v>1000</v>
      </c>
      <c r="T233" s="212"/>
      <c r="U233" s="212"/>
      <c r="V233" s="212"/>
      <c r="W233" s="379"/>
      <c r="X233" s="213"/>
    </row>
    <row r="234" spans="1:43" s="130" customFormat="1" ht="13.8">
      <c r="A234" s="127"/>
      <c r="B234" s="18" t="s">
        <v>446</v>
      </c>
      <c r="C234" s="12" t="s">
        <v>11</v>
      </c>
      <c r="D234" s="11"/>
      <c r="E234" s="134"/>
      <c r="F234" s="14"/>
      <c r="G234" s="134"/>
      <c r="H234" s="208">
        <f t="shared" si="459"/>
        <v>229000</v>
      </c>
      <c r="I234" s="209">
        <f t="shared" si="360"/>
        <v>0</v>
      </c>
      <c r="J234" s="214">
        <f>SUM(J235:J237,J243)</f>
        <v>0</v>
      </c>
      <c r="K234" s="211">
        <f t="shared" si="361"/>
        <v>197000</v>
      </c>
      <c r="L234" s="214">
        <f t="shared" ref="L234:Q234" si="498">SUM(L235:L237,L243)</f>
        <v>197000</v>
      </c>
      <c r="M234" s="214">
        <f t="shared" si="498"/>
        <v>0</v>
      </c>
      <c r="N234" s="214">
        <f t="shared" si="498"/>
        <v>0</v>
      </c>
      <c r="O234" s="214">
        <f t="shared" si="498"/>
        <v>0</v>
      </c>
      <c r="P234" s="214">
        <f t="shared" si="498"/>
        <v>0</v>
      </c>
      <c r="Q234" s="214">
        <f t="shared" si="498"/>
        <v>0</v>
      </c>
      <c r="R234" s="210">
        <f t="shared" si="362"/>
        <v>32000</v>
      </c>
      <c r="S234" s="214">
        <f t="shared" ref="S234" si="499">SUM(S235:S237,S243)</f>
        <v>32000</v>
      </c>
      <c r="T234" s="214">
        <f t="shared" ref="T234" si="500">SUM(T235:T237,T243)</f>
        <v>0</v>
      </c>
      <c r="U234" s="214">
        <f t="shared" ref="U234" si="501">SUM(U235:U237,U243)</f>
        <v>0</v>
      </c>
      <c r="V234" s="214">
        <f t="shared" ref="V234" si="502">SUM(V235:V237,V243)</f>
        <v>0</v>
      </c>
      <c r="W234" s="214">
        <f t="shared" ref="W234" si="503">SUM(W235:W237,W243)</f>
        <v>0</v>
      </c>
      <c r="X234" s="214">
        <f t="shared" ref="X234" si="504">SUM(X235:X237,X243)</f>
        <v>0</v>
      </c>
    </row>
    <row r="235" spans="1:43" ht="13.8" outlineLevel="1">
      <c r="A235" s="131"/>
      <c r="B235" s="19"/>
      <c r="C235" s="63"/>
      <c r="D235" s="22" t="s">
        <v>141</v>
      </c>
      <c r="E235" s="30" t="s">
        <v>95</v>
      </c>
      <c r="F235" s="22"/>
      <c r="G235" s="30"/>
      <c r="H235" s="208">
        <f t="shared" si="459"/>
        <v>0</v>
      </c>
      <c r="I235" s="209">
        <f t="shared" si="360"/>
        <v>0</v>
      </c>
      <c r="J235" s="212"/>
      <c r="K235" s="211">
        <f t="shared" si="361"/>
        <v>0</v>
      </c>
      <c r="L235" s="212"/>
      <c r="M235" s="212"/>
      <c r="N235" s="212"/>
      <c r="O235" s="212"/>
      <c r="P235" s="212"/>
      <c r="Q235" s="212"/>
      <c r="R235" s="210">
        <f t="shared" si="362"/>
        <v>0</v>
      </c>
      <c r="S235" s="212"/>
      <c r="T235" s="212"/>
      <c r="U235" s="212"/>
      <c r="V235" s="212"/>
      <c r="W235" s="379"/>
      <c r="X235" s="213"/>
    </row>
    <row r="236" spans="1:43" ht="13.8" outlineLevel="1">
      <c r="A236" s="131"/>
      <c r="B236" s="20"/>
      <c r="D236" s="22" t="s">
        <v>142</v>
      </c>
      <c r="E236" s="30" t="s">
        <v>96</v>
      </c>
      <c r="F236" s="22"/>
      <c r="G236" s="30"/>
      <c r="H236" s="208">
        <f t="shared" si="459"/>
        <v>193000</v>
      </c>
      <c r="I236" s="209">
        <f t="shared" si="360"/>
        <v>0</v>
      </c>
      <c r="J236" s="212"/>
      <c r="K236" s="211">
        <f t="shared" si="361"/>
        <v>161000</v>
      </c>
      <c r="L236" s="212">
        <v>161000</v>
      </c>
      <c r="M236" s="212"/>
      <c r="N236" s="212"/>
      <c r="O236" s="212"/>
      <c r="P236" s="212"/>
      <c r="Q236" s="212"/>
      <c r="R236" s="210">
        <f t="shared" si="362"/>
        <v>32000</v>
      </c>
      <c r="S236" s="212">
        <v>32000</v>
      </c>
      <c r="T236" s="212"/>
      <c r="U236" s="212"/>
      <c r="V236" s="212"/>
      <c r="W236" s="379"/>
      <c r="X236" s="213"/>
    </row>
    <row r="237" spans="1:43" ht="13.8" outlineLevel="2">
      <c r="A237" s="131"/>
      <c r="B237" s="20"/>
      <c r="D237" s="22" t="s">
        <v>853</v>
      </c>
      <c r="E237" s="30" t="s">
        <v>854</v>
      </c>
      <c r="F237" s="22"/>
      <c r="G237" s="30"/>
      <c r="H237" s="208">
        <f t="shared" si="459"/>
        <v>36000</v>
      </c>
      <c r="I237" s="209">
        <f t="shared" si="360"/>
        <v>0</v>
      </c>
      <c r="J237" s="215">
        <f>SUM(J238:J242)</f>
        <v>0</v>
      </c>
      <c r="K237" s="211">
        <f t="shared" si="361"/>
        <v>36000</v>
      </c>
      <c r="L237" s="215">
        <f t="shared" ref="L237:Q237" si="505">SUM(L238:L242)</f>
        <v>36000</v>
      </c>
      <c r="M237" s="215">
        <f t="shared" si="505"/>
        <v>0</v>
      </c>
      <c r="N237" s="215">
        <f t="shared" si="505"/>
        <v>0</v>
      </c>
      <c r="O237" s="215">
        <f t="shared" si="505"/>
        <v>0</v>
      </c>
      <c r="P237" s="215">
        <f t="shared" si="505"/>
        <v>0</v>
      </c>
      <c r="Q237" s="215">
        <f t="shared" si="505"/>
        <v>0</v>
      </c>
      <c r="R237" s="210">
        <f t="shared" si="362"/>
        <v>0</v>
      </c>
      <c r="S237" s="215">
        <f t="shared" ref="S237" si="506">SUM(S238:S242)</f>
        <v>0</v>
      </c>
      <c r="T237" s="215">
        <f t="shared" ref="T237" si="507">SUM(T238:T242)</f>
        <v>0</v>
      </c>
      <c r="U237" s="215">
        <f t="shared" ref="U237" si="508">SUM(U238:U242)</f>
        <v>0</v>
      </c>
      <c r="V237" s="215">
        <f t="shared" ref="V237" si="509">SUM(V238:V242)</f>
        <v>0</v>
      </c>
      <c r="W237" s="215">
        <f t="shared" ref="W237" si="510">SUM(W238:W242)</f>
        <v>0</v>
      </c>
      <c r="X237" s="215">
        <f t="shared" ref="X237" si="511">SUM(X238:X242)</f>
        <v>0</v>
      </c>
    </row>
    <row r="238" spans="1:43" ht="13.8" outlineLevel="3">
      <c r="A238" s="131"/>
      <c r="B238" s="20"/>
      <c r="F238" s="136" t="s">
        <v>682</v>
      </c>
      <c r="G238" s="27" t="s">
        <v>764</v>
      </c>
      <c r="H238" s="208">
        <f t="shared" si="459"/>
        <v>36000</v>
      </c>
      <c r="I238" s="209">
        <f t="shared" si="360"/>
        <v>0</v>
      </c>
      <c r="J238" s="212"/>
      <c r="K238" s="211">
        <f t="shared" si="361"/>
        <v>36000</v>
      </c>
      <c r="L238" s="212">
        <v>36000</v>
      </c>
      <c r="M238" s="212"/>
      <c r="N238" s="212"/>
      <c r="O238" s="212"/>
      <c r="P238" s="212"/>
      <c r="Q238" s="212"/>
      <c r="R238" s="210">
        <f t="shared" si="362"/>
        <v>0</v>
      </c>
      <c r="S238" s="212"/>
      <c r="T238" s="212"/>
      <c r="U238" s="212"/>
      <c r="V238" s="212"/>
      <c r="W238" s="379"/>
      <c r="X238" s="213"/>
    </row>
    <row r="239" spans="1:43" ht="13.8" outlineLevel="3">
      <c r="A239" s="131"/>
      <c r="B239" s="20"/>
      <c r="D239" s="19"/>
      <c r="E239" s="63"/>
      <c r="F239" s="136" t="s">
        <v>683</v>
      </c>
      <c r="G239" s="27" t="s">
        <v>765</v>
      </c>
      <c r="H239" s="208">
        <f t="shared" si="459"/>
        <v>0</v>
      </c>
      <c r="I239" s="209">
        <f t="shared" si="360"/>
        <v>0</v>
      </c>
      <c r="J239" s="212"/>
      <c r="K239" s="211">
        <f t="shared" si="361"/>
        <v>0</v>
      </c>
      <c r="L239" s="212"/>
      <c r="M239" s="212"/>
      <c r="N239" s="212"/>
      <c r="O239" s="212"/>
      <c r="P239" s="212"/>
      <c r="Q239" s="212"/>
      <c r="R239" s="210">
        <f t="shared" si="362"/>
        <v>0</v>
      </c>
      <c r="S239" s="212"/>
      <c r="T239" s="212"/>
      <c r="U239" s="212"/>
      <c r="V239" s="212"/>
      <c r="W239" s="379"/>
      <c r="X239" s="213"/>
    </row>
    <row r="240" spans="1:43" ht="13.8" outlineLevel="3">
      <c r="A240" s="131"/>
      <c r="B240" s="20"/>
      <c r="D240" s="19"/>
      <c r="E240" s="63"/>
      <c r="F240" s="136" t="s">
        <v>680</v>
      </c>
      <c r="G240" s="27" t="s">
        <v>766</v>
      </c>
      <c r="H240" s="208">
        <f t="shared" si="459"/>
        <v>0</v>
      </c>
      <c r="I240" s="209">
        <f t="shared" ref="I240:I340" si="512">SUM(J240:J240)</f>
        <v>0</v>
      </c>
      <c r="J240" s="212"/>
      <c r="K240" s="211">
        <f t="shared" ref="K240:K340" si="513">SUM(L240:Q240)</f>
        <v>0</v>
      </c>
      <c r="L240" s="212"/>
      <c r="M240" s="212"/>
      <c r="N240" s="212"/>
      <c r="O240" s="212"/>
      <c r="P240" s="212"/>
      <c r="Q240" s="212"/>
      <c r="R240" s="210">
        <f t="shared" ref="R240:R340" si="514">SUM(S240:X240)</f>
        <v>0</v>
      </c>
      <c r="S240" s="212"/>
      <c r="T240" s="212"/>
      <c r="U240" s="212"/>
      <c r="V240" s="212"/>
      <c r="W240" s="379"/>
      <c r="X240" s="213"/>
    </row>
    <row r="241" spans="1:43" ht="13.8" outlineLevel="3">
      <c r="A241" s="131"/>
      <c r="B241" s="20"/>
      <c r="D241" s="19"/>
      <c r="E241" s="63"/>
      <c r="F241" s="136" t="s">
        <v>684</v>
      </c>
      <c r="G241" s="27" t="s">
        <v>767</v>
      </c>
      <c r="H241" s="208">
        <f t="shared" si="459"/>
        <v>0</v>
      </c>
      <c r="I241" s="209">
        <f t="shared" si="512"/>
        <v>0</v>
      </c>
      <c r="J241" s="212"/>
      <c r="K241" s="211">
        <f t="shared" si="513"/>
        <v>0</v>
      </c>
      <c r="L241" s="212"/>
      <c r="M241" s="212"/>
      <c r="N241" s="212"/>
      <c r="O241" s="212"/>
      <c r="P241" s="212"/>
      <c r="Q241" s="212"/>
      <c r="R241" s="210">
        <f t="shared" si="514"/>
        <v>0</v>
      </c>
      <c r="S241" s="212"/>
      <c r="T241" s="212"/>
      <c r="U241" s="212"/>
      <c r="V241" s="212"/>
      <c r="W241" s="379"/>
      <c r="X241" s="213"/>
    </row>
    <row r="242" spans="1:43" ht="13.8" outlineLevel="3">
      <c r="A242" s="131"/>
      <c r="B242" s="20"/>
      <c r="D242" s="19"/>
      <c r="E242" s="63"/>
      <c r="F242" s="136" t="s">
        <v>685</v>
      </c>
      <c r="G242" s="27" t="s">
        <v>763</v>
      </c>
      <c r="H242" s="208">
        <f t="shared" si="459"/>
        <v>0</v>
      </c>
      <c r="I242" s="209">
        <f t="shared" si="512"/>
        <v>0</v>
      </c>
      <c r="J242" s="212"/>
      <c r="K242" s="211">
        <f t="shared" si="513"/>
        <v>0</v>
      </c>
      <c r="L242" s="212"/>
      <c r="M242" s="212"/>
      <c r="N242" s="212"/>
      <c r="O242" s="212"/>
      <c r="P242" s="212"/>
      <c r="Q242" s="212"/>
      <c r="R242" s="210">
        <f t="shared" si="514"/>
        <v>0</v>
      </c>
      <c r="S242" s="212"/>
      <c r="T242" s="212"/>
      <c r="U242" s="212"/>
      <c r="V242" s="212"/>
      <c r="W242" s="379"/>
      <c r="X242" s="213"/>
    </row>
    <row r="243" spans="1:43" ht="13.8" outlineLevel="2">
      <c r="A243" s="131"/>
      <c r="B243" s="20"/>
      <c r="D243" s="20" t="s">
        <v>855</v>
      </c>
      <c r="E243" s="30" t="s">
        <v>98</v>
      </c>
      <c r="F243" s="22"/>
      <c r="G243" s="30"/>
      <c r="H243" s="208">
        <f t="shared" si="459"/>
        <v>0</v>
      </c>
      <c r="I243" s="209">
        <f t="shared" si="512"/>
        <v>0</v>
      </c>
      <c r="J243" s="212"/>
      <c r="K243" s="211">
        <f t="shared" si="513"/>
        <v>0</v>
      </c>
      <c r="L243" s="212"/>
      <c r="M243" s="212"/>
      <c r="N243" s="212"/>
      <c r="O243" s="212"/>
      <c r="P243" s="212"/>
      <c r="Q243" s="212"/>
      <c r="R243" s="210">
        <f t="shared" si="514"/>
        <v>0</v>
      </c>
      <c r="S243" s="212"/>
      <c r="T243" s="212"/>
      <c r="U243" s="212"/>
      <c r="V243" s="212"/>
      <c r="W243" s="379"/>
      <c r="X243" s="213"/>
    </row>
    <row r="244" spans="1:43" ht="13.8">
      <c r="A244" s="67" t="s">
        <v>168</v>
      </c>
      <c r="B244" s="29"/>
      <c r="C244" s="23"/>
      <c r="D244" s="17"/>
      <c r="E244" s="23"/>
      <c r="F244" s="17"/>
      <c r="G244" s="23"/>
      <c r="H244" s="179">
        <f t="shared" si="459"/>
        <v>108400000</v>
      </c>
      <c r="I244" s="218">
        <f t="shared" si="512"/>
        <v>0</v>
      </c>
      <c r="J244" s="180">
        <f>SUM(J7,J23,J25,J71,J45,J82,J88,J163,J193,J232,J234,J64,J218)</f>
        <v>0</v>
      </c>
      <c r="K244" s="511">
        <f t="shared" si="513"/>
        <v>74252000</v>
      </c>
      <c r="L244" s="180">
        <f t="shared" ref="L244:Q244" si="515">SUM(L7,L23,L25,L71,L45,L82,L88,L163,L193,L232,L234,L64,L218)</f>
        <v>62502000</v>
      </c>
      <c r="M244" s="180">
        <f t="shared" si="515"/>
        <v>750000</v>
      </c>
      <c r="N244" s="180">
        <f t="shared" si="515"/>
        <v>5000000</v>
      </c>
      <c r="O244" s="180">
        <f t="shared" si="515"/>
        <v>2700000</v>
      </c>
      <c r="P244" s="180">
        <f t="shared" si="515"/>
        <v>500000</v>
      </c>
      <c r="Q244" s="180">
        <f t="shared" si="515"/>
        <v>2800000</v>
      </c>
      <c r="R244" s="180">
        <f t="shared" si="514"/>
        <v>34148000</v>
      </c>
      <c r="S244" s="180">
        <f t="shared" ref="S244:X244" si="516">SUM(S7,S23,S25,S71,S45,S82,S88,S163,S193,S232,S234,S64,S218)</f>
        <v>29598000</v>
      </c>
      <c r="T244" s="180">
        <f t="shared" si="516"/>
        <v>1500000</v>
      </c>
      <c r="U244" s="180">
        <f t="shared" si="516"/>
        <v>600000</v>
      </c>
      <c r="V244" s="180">
        <f t="shared" si="516"/>
        <v>800000</v>
      </c>
      <c r="W244" s="180">
        <f t="shared" si="516"/>
        <v>1300000</v>
      </c>
      <c r="X244" s="180">
        <f t="shared" si="516"/>
        <v>350000</v>
      </c>
    </row>
    <row r="245" spans="1:43" s="130" customFormat="1" ht="13.8">
      <c r="A245" s="127"/>
      <c r="B245" s="18" t="s">
        <v>447</v>
      </c>
      <c r="C245" s="12" t="s">
        <v>41</v>
      </c>
      <c r="D245" s="16"/>
      <c r="E245" s="15"/>
      <c r="F245" s="16"/>
      <c r="G245" s="15"/>
      <c r="H245" s="208">
        <f t="shared" si="459"/>
        <v>72324000</v>
      </c>
      <c r="I245" s="219">
        <f t="shared" si="512"/>
        <v>0</v>
      </c>
      <c r="J245" s="220">
        <f>SUM(J246,J247,J253,J258,J270,J272)</f>
        <v>0</v>
      </c>
      <c r="K245" s="538">
        <f t="shared" si="513"/>
        <v>47239000</v>
      </c>
      <c r="L245" s="220">
        <f>SUM(L246,L247,L253,L258,L270,L272)</f>
        <v>47239000</v>
      </c>
      <c r="M245" s="220">
        <f>SUM(M246:M272)</f>
        <v>0</v>
      </c>
      <c r="N245" s="220">
        <f t="shared" ref="N245:Q245" si="517">SUM(N246:N272)</f>
        <v>0</v>
      </c>
      <c r="O245" s="220">
        <f t="shared" si="517"/>
        <v>0</v>
      </c>
      <c r="P245" s="220">
        <f t="shared" si="517"/>
        <v>0</v>
      </c>
      <c r="Q245" s="220">
        <f t="shared" si="517"/>
        <v>0</v>
      </c>
      <c r="R245" s="220">
        <f t="shared" si="514"/>
        <v>25085000</v>
      </c>
      <c r="S245" s="220">
        <f>SUM(S246,S247,S253,S258,S270,S272)</f>
        <v>25085000</v>
      </c>
      <c r="T245" s="220">
        <f t="shared" ref="T245:X245" si="518">SUM(T246:T272)</f>
        <v>0</v>
      </c>
      <c r="U245" s="220">
        <f t="shared" si="518"/>
        <v>0</v>
      </c>
      <c r="V245" s="220">
        <f t="shared" si="518"/>
        <v>0</v>
      </c>
      <c r="W245" s="220">
        <f t="shared" si="518"/>
        <v>0</v>
      </c>
      <c r="X245" s="220">
        <f t="shared" si="518"/>
        <v>0</v>
      </c>
    </row>
    <row r="246" spans="1:43" ht="16.5" customHeight="1" outlineLevel="1">
      <c r="A246" s="131"/>
      <c r="B246" s="19"/>
      <c r="C246" s="63"/>
      <c r="D246" s="22" t="s">
        <v>448</v>
      </c>
      <c r="E246" s="30" t="s">
        <v>101</v>
      </c>
      <c r="F246" s="22"/>
      <c r="G246" s="30"/>
      <c r="H246" s="208">
        <f t="shared" si="459"/>
        <v>0</v>
      </c>
      <c r="I246" s="221">
        <f t="shared" si="512"/>
        <v>0</v>
      </c>
      <c r="J246" s="212"/>
      <c r="K246" s="539">
        <f t="shared" si="513"/>
        <v>0</v>
      </c>
      <c r="L246" s="212"/>
      <c r="M246" s="212"/>
      <c r="N246" s="212"/>
      <c r="O246" s="212"/>
      <c r="P246" s="212"/>
      <c r="Q246" s="212"/>
      <c r="R246" s="214">
        <f t="shared" si="514"/>
        <v>0</v>
      </c>
      <c r="S246" s="212"/>
      <c r="T246" s="212"/>
      <c r="U246" s="212"/>
      <c r="V246" s="212"/>
      <c r="W246" s="379"/>
      <c r="X246" s="213"/>
    </row>
    <row r="247" spans="1:43" ht="16.5" customHeight="1" outlineLevel="1">
      <c r="A247" s="131"/>
      <c r="B247" s="20"/>
      <c r="D247" s="22" t="s">
        <v>449</v>
      </c>
      <c r="E247" s="30" t="s">
        <v>102</v>
      </c>
      <c r="F247" s="22"/>
      <c r="G247" s="30"/>
      <c r="H247" s="208">
        <f t="shared" si="459"/>
        <v>32158000</v>
      </c>
      <c r="I247" s="221">
        <f t="shared" si="512"/>
        <v>0</v>
      </c>
      <c r="J247" s="215">
        <f>SUM(J248:J252)</f>
        <v>0</v>
      </c>
      <c r="K247" s="539">
        <f t="shared" si="513"/>
        <v>20943000</v>
      </c>
      <c r="L247" s="215">
        <f>SUM(L248:L252)</f>
        <v>20943000</v>
      </c>
      <c r="M247" s="215">
        <f t="shared" ref="M247:Q247" si="519">SUM(M248:M252)</f>
        <v>0</v>
      </c>
      <c r="N247" s="215">
        <f t="shared" si="519"/>
        <v>0</v>
      </c>
      <c r="O247" s="215">
        <f t="shared" si="519"/>
        <v>0</v>
      </c>
      <c r="P247" s="215">
        <f t="shared" si="519"/>
        <v>0</v>
      </c>
      <c r="Q247" s="215">
        <f t="shared" si="519"/>
        <v>0</v>
      </c>
      <c r="R247" s="214">
        <f t="shared" si="514"/>
        <v>11215000</v>
      </c>
      <c r="S247" s="215">
        <f t="shared" ref="S247:X247" si="520">SUM(S248:S252)</f>
        <v>11215000</v>
      </c>
      <c r="T247" s="215">
        <f t="shared" si="520"/>
        <v>0</v>
      </c>
      <c r="U247" s="215">
        <f t="shared" si="520"/>
        <v>0</v>
      </c>
      <c r="V247" s="215">
        <f t="shared" si="520"/>
        <v>0</v>
      </c>
      <c r="W247" s="215">
        <f t="shared" si="520"/>
        <v>0</v>
      </c>
      <c r="X247" s="215">
        <f t="shared" si="520"/>
        <v>0</v>
      </c>
    </row>
    <row r="248" spans="1:43" s="398" customFormat="1" ht="13.8" outlineLevel="3">
      <c r="A248" s="399"/>
      <c r="B248" s="400"/>
      <c r="D248" s="401"/>
      <c r="E248" s="63"/>
      <c r="F248" s="136" t="s">
        <v>682</v>
      </c>
      <c r="G248" s="27" t="s">
        <v>886</v>
      </c>
      <c r="H248" s="208">
        <f t="shared" si="459"/>
        <v>26084000</v>
      </c>
      <c r="I248" s="209">
        <f t="shared" si="512"/>
        <v>0</v>
      </c>
      <c r="J248" s="212"/>
      <c r="K248" s="211">
        <f t="shared" si="513"/>
        <v>17075000</v>
      </c>
      <c r="L248" s="212">
        <v>17075000</v>
      </c>
      <c r="M248" s="212"/>
      <c r="N248" s="212"/>
      <c r="O248" s="212"/>
      <c r="P248" s="212"/>
      <c r="Q248" s="212"/>
      <c r="R248" s="210">
        <f t="shared" si="514"/>
        <v>9009000</v>
      </c>
      <c r="S248" s="212">
        <v>9009000</v>
      </c>
      <c r="T248" s="212"/>
      <c r="U248" s="212"/>
      <c r="V248" s="212"/>
      <c r="W248" s="212"/>
      <c r="X248" s="212"/>
      <c r="Y248" s="64"/>
      <c r="Z248" s="64"/>
      <c r="AA248" s="64"/>
      <c r="AB248" s="64"/>
      <c r="AC248" s="64"/>
      <c r="AD248" s="64"/>
      <c r="AE248" s="64"/>
      <c r="AF248" s="64"/>
      <c r="AG248" s="64"/>
      <c r="AH248" s="64"/>
      <c r="AI248" s="64"/>
      <c r="AJ248" s="64"/>
      <c r="AK248" s="64"/>
      <c r="AL248" s="64"/>
      <c r="AM248" s="64"/>
      <c r="AN248" s="64"/>
      <c r="AO248" s="64"/>
      <c r="AP248" s="64"/>
      <c r="AQ248" s="64"/>
    </row>
    <row r="249" spans="1:43" s="398" customFormat="1" ht="13.8" outlineLevel="3">
      <c r="A249" s="399"/>
      <c r="B249" s="400"/>
      <c r="D249" s="401"/>
      <c r="E249" s="63"/>
      <c r="F249" s="136" t="s">
        <v>683</v>
      </c>
      <c r="G249" s="27" t="s">
        <v>887</v>
      </c>
      <c r="H249" s="208">
        <f t="shared" si="459"/>
        <v>689000</v>
      </c>
      <c r="I249" s="209">
        <f t="shared" si="512"/>
        <v>0</v>
      </c>
      <c r="J249" s="212"/>
      <c r="K249" s="211">
        <f t="shared" si="513"/>
        <v>376000</v>
      </c>
      <c r="L249" s="212">
        <v>376000</v>
      </c>
      <c r="M249" s="212"/>
      <c r="N249" s="212"/>
      <c r="O249" s="212"/>
      <c r="P249" s="212"/>
      <c r="Q249" s="212"/>
      <c r="R249" s="210">
        <f t="shared" si="514"/>
        <v>313000</v>
      </c>
      <c r="S249" s="212">
        <v>313000</v>
      </c>
      <c r="T249" s="212"/>
      <c r="U249" s="212"/>
      <c r="V249" s="212"/>
      <c r="W249" s="212"/>
      <c r="X249" s="212"/>
      <c r="Y249" s="64"/>
      <c r="Z249" s="64"/>
      <c r="AA249" s="64"/>
      <c r="AB249" s="64"/>
      <c r="AC249" s="64"/>
      <c r="AD249" s="64"/>
      <c r="AE249" s="64"/>
      <c r="AF249" s="64"/>
      <c r="AG249" s="64"/>
      <c r="AH249" s="64"/>
      <c r="AI249" s="64"/>
      <c r="AJ249" s="64"/>
      <c r="AK249" s="64"/>
      <c r="AL249" s="64"/>
      <c r="AM249" s="64"/>
      <c r="AN249" s="64"/>
      <c r="AO249" s="64"/>
      <c r="AP249" s="64"/>
      <c r="AQ249" s="64"/>
    </row>
    <row r="250" spans="1:43" s="398" customFormat="1" ht="13.8" outlineLevel="3">
      <c r="A250" s="399"/>
      <c r="B250" s="400"/>
      <c r="D250" s="401"/>
      <c r="E250" s="63"/>
      <c r="F250" s="136" t="s">
        <v>680</v>
      </c>
      <c r="G250" s="27" t="s">
        <v>888</v>
      </c>
      <c r="H250" s="208">
        <f t="shared" si="459"/>
        <v>3949000</v>
      </c>
      <c r="I250" s="209">
        <f t="shared" ref="I250:I252" si="521">SUM(J250:J250)</f>
        <v>0</v>
      </c>
      <c r="J250" s="212"/>
      <c r="K250" s="211">
        <f t="shared" ref="K250:K252" si="522">SUM(L250:Q250)</f>
        <v>2540000</v>
      </c>
      <c r="L250" s="212">
        <v>2540000</v>
      </c>
      <c r="M250" s="212"/>
      <c r="N250" s="212"/>
      <c r="O250" s="212"/>
      <c r="P250" s="212"/>
      <c r="Q250" s="212"/>
      <c r="R250" s="210">
        <f t="shared" ref="R250:R252" si="523">SUM(S250:X250)</f>
        <v>1409000</v>
      </c>
      <c r="S250" s="212">
        <v>1409000</v>
      </c>
      <c r="T250" s="212"/>
      <c r="U250" s="212"/>
      <c r="V250" s="212"/>
      <c r="W250" s="212"/>
      <c r="X250" s="212"/>
      <c r="Y250" s="64"/>
      <c r="Z250" s="64"/>
      <c r="AA250" s="64"/>
      <c r="AB250" s="64"/>
      <c r="AC250" s="64"/>
      <c r="AD250" s="64"/>
      <c r="AE250" s="64"/>
      <c r="AF250" s="64"/>
      <c r="AG250" s="64"/>
      <c r="AH250" s="64"/>
      <c r="AI250" s="64"/>
      <c r="AJ250" s="64"/>
      <c r="AK250" s="64"/>
      <c r="AL250" s="64"/>
      <c r="AM250" s="64"/>
      <c r="AN250" s="64"/>
      <c r="AO250" s="64"/>
      <c r="AP250" s="64"/>
      <c r="AQ250" s="64"/>
    </row>
    <row r="251" spans="1:43" s="398" customFormat="1" ht="13.8" outlineLevel="3">
      <c r="A251" s="399"/>
      <c r="B251" s="400"/>
      <c r="D251" s="401"/>
      <c r="E251" s="63"/>
      <c r="F251" s="136" t="s">
        <v>684</v>
      </c>
      <c r="G251" s="27" t="s">
        <v>950</v>
      </c>
      <c r="H251" s="208">
        <f t="shared" si="459"/>
        <v>1436000</v>
      </c>
      <c r="I251" s="209">
        <f t="shared" ref="I251" si="524">SUM(J251:J251)</f>
        <v>0</v>
      </c>
      <c r="J251" s="212"/>
      <c r="K251" s="211">
        <f t="shared" ref="K251" si="525">SUM(L251:Q251)</f>
        <v>952000</v>
      </c>
      <c r="L251" s="212">
        <v>952000</v>
      </c>
      <c r="M251" s="212"/>
      <c r="N251" s="212"/>
      <c r="O251" s="212"/>
      <c r="P251" s="212"/>
      <c r="Q251" s="212"/>
      <c r="R251" s="210">
        <f t="shared" ref="R251" si="526">SUM(S251:X251)</f>
        <v>484000</v>
      </c>
      <c r="S251" s="212">
        <v>484000</v>
      </c>
      <c r="T251" s="212"/>
      <c r="U251" s="212"/>
      <c r="V251" s="212"/>
      <c r="W251" s="212"/>
      <c r="X251" s="212"/>
      <c r="Y251" s="64"/>
      <c r="Z251" s="64"/>
      <c r="AA251" s="64"/>
      <c r="AB251" s="64"/>
      <c r="AC251" s="64"/>
      <c r="AD251" s="64"/>
      <c r="AE251" s="64"/>
      <c r="AF251" s="64"/>
      <c r="AG251" s="64"/>
      <c r="AH251" s="64"/>
      <c r="AI251" s="64"/>
      <c r="AJ251" s="64"/>
      <c r="AK251" s="64"/>
      <c r="AL251" s="64"/>
      <c r="AM251" s="64"/>
      <c r="AN251" s="64"/>
      <c r="AO251" s="64"/>
      <c r="AP251" s="64"/>
      <c r="AQ251" s="64"/>
    </row>
    <row r="252" spans="1:43" s="398" customFormat="1" ht="13.8" outlineLevel="3">
      <c r="A252" s="399"/>
      <c r="B252" s="400"/>
      <c r="D252" s="401"/>
      <c r="E252" s="63"/>
      <c r="F252" s="586" t="s">
        <v>691</v>
      </c>
      <c r="G252" s="104" t="s">
        <v>981</v>
      </c>
      <c r="H252" s="208">
        <f t="shared" si="459"/>
        <v>0</v>
      </c>
      <c r="I252" s="209">
        <f t="shared" si="521"/>
        <v>0</v>
      </c>
      <c r="J252" s="212"/>
      <c r="K252" s="211">
        <f t="shared" si="522"/>
        <v>0</v>
      </c>
      <c r="L252" s="212"/>
      <c r="M252" s="212"/>
      <c r="N252" s="212"/>
      <c r="O252" s="212"/>
      <c r="P252" s="212"/>
      <c r="Q252" s="212"/>
      <c r="R252" s="210">
        <f t="shared" si="523"/>
        <v>0</v>
      </c>
      <c r="S252" s="212"/>
      <c r="T252" s="212"/>
      <c r="U252" s="212"/>
      <c r="V252" s="212"/>
      <c r="W252" s="212"/>
      <c r="X252" s="212"/>
      <c r="Y252" s="64"/>
      <c r="Z252" s="64"/>
      <c r="AA252" s="64"/>
      <c r="AB252" s="64"/>
      <c r="AC252" s="64"/>
      <c r="AD252" s="64"/>
      <c r="AE252" s="64"/>
      <c r="AF252" s="64"/>
      <c r="AG252" s="64"/>
      <c r="AH252" s="64"/>
      <c r="AI252" s="64"/>
      <c r="AJ252" s="64"/>
      <c r="AK252" s="64"/>
      <c r="AL252" s="64"/>
      <c r="AM252" s="64"/>
      <c r="AN252" s="64"/>
      <c r="AO252" s="64"/>
      <c r="AP252" s="64"/>
      <c r="AQ252" s="64"/>
    </row>
    <row r="253" spans="1:43" ht="16.5" customHeight="1" outlineLevel="1">
      <c r="A253" s="131"/>
      <c r="B253" s="20"/>
      <c r="D253" s="22" t="s">
        <v>450</v>
      </c>
      <c r="E253" s="30" t="s">
        <v>103</v>
      </c>
      <c r="F253" s="22"/>
      <c r="G253" s="30"/>
      <c r="H253" s="208">
        <f t="shared" si="459"/>
        <v>9419000</v>
      </c>
      <c r="I253" s="221">
        <f t="shared" si="512"/>
        <v>0</v>
      </c>
      <c r="J253" s="215">
        <f>SUM(J254:J257)</f>
        <v>0</v>
      </c>
      <c r="K253" s="539">
        <f t="shared" si="513"/>
        <v>6046000</v>
      </c>
      <c r="L253" s="215">
        <f t="shared" ref="L253:Q253" si="527">SUM(L254:L257)</f>
        <v>6046000</v>
      </c>
      <c r="M253" s="215">
        <f t="shared" si="527"/>
        <v>0</v>
      </c>
      <c r="N253" s="215">
        <f t="shared" si="527"/>
        <v>0</v>
      </c>
      <c r="O253" s="215">
        <f t="shared" si="527"/>
        <v>0</v>
      </c>
      <c r="P253" s="215">
        <f t="shared" si="527"/>
        <v>0</v>
      </c>
      <c r="Q253" s="215">
        <f t="shared" si="527"/>
        <v>0</v>
      </c>
      <c r="R253" s="214">
        <f t="shared" si="514"/>
        <v>3373000</v>
      </c>
      <c r="S253" s="215">
        <f t="shared" ref="S253:X253" si="528">SUM(S254:S257)</f>
        <v>3373000</v>
      </c>
      <c r="T253" s="215">
        <f t="shared" si="528"/>
        <v>0</v>
      </c>
      <c r="U253" s="215">
        <f t="shared" si="528"/>
        <v>0</v>
      </c>
      <c r="V253" s="215">
        <f t="shared" si="528"/>
        <v>0</v>
      </c>
      <c r="W253" s="215">
        <f t="shared" si="528"/>
        <v>0</v>
      </c>
      <c r="X253" s="215">
        <f t="shared" si="528"/>
        <v>0</v>
      </c>
      <c r="AK253" s="64">
        <f>SUM(AK254:AK257)</f>
        <v>0</v>
      </c>
    </row>
    <row r="254" spans="1:43" s="398" customFormat="1" ht="13.8" outlineLevel="3">
      <c r="A254" s="399"/>
      <c r="B254" s="400"/>
      <c r="D254" s="401"/>
      <c r="E254" s="63"/>
      <c r="F254" s="136" t="s">
        <v>682</v>
      </c>
      <c r="G254" s="27" t="s">
        <v>889</v>
      </c>
      <c r="H254" s="208">
        <f t="shared" si="459"/>
        <v>4421000</v>
      </c>
      <c r="I254" s="209">
        <f t="shared" ref="I254:I256" si="529">SUM(J254:J254)</f>
        <v>0</v>
      </c>
      <c r="J254" s="212"/>
      <c r="K254" s="211">
        <f t="shared" ref="K254:K256" si="530">SUM(L254:Q254)</f>
        <v>2781000</v>
      </c>
      <c r="L254" s="212">
        <v>2781000</v>
      </c>
      <c r="M254" s="212"/>
      <c r="N254" s="212"/>
      <c r="O254" s="212"/>
      <c r="P254" s="212"/>
      <c r="Q254" s="212"/>
      <c r="R254" s="210">
        <f t="shared" ref="R254:R256" si="531">SUM(S254:X254)</f>
        <v>1640000</v>
      </c>
      <c r="S254" s="212">
        <v>1640000</v>
      </c>
      <c r="T254" s="212"/>
      <c r="U254" s="212"/>
      <c r="V254" s="212"/>
      <c r="W254" s="212"/>
      <c r="X254" s="212"/>
      <c r="Y254" s="64"/>
      <c r="Z254" s="64"/>
      <c r="AA254" s="64"/>
      <c r="AB254" s="64"/>
      <c r="AC254" s="64"/>
      <c r="AD254" s="64"/>
      <c r="AE254" s="64"/>
      <c r="AF254" s="64"/>
      <c r="AG254" s="64"/>
      <c r="AH254" s="64"/>
      <c r="AI254" s="64"/>
      <c r="AJ254" s="64"/>
      <c r="AK254" s="64"/>
      <c r="AL254" s="64"/>
      <c r="AM254" s="64"/>
      <c r="AN254" s="64"/>
      <c r="AO254" s="64"/>
      <c r="AP254" s="64"/>
      <c r="AQ254" s="64"/>
    </row>
    <row r="255" spans="1:43" s="398" customFormat="1" ht="13.8" outlineLevel="3">
      <c r="A255" s="399"/>
      <c r="B255" s="400"/>
      <c r="D255" s="401"/>
      <c r="E255" s="63"/>
      <c r="F255" s="136" t="s">
        <v>683</v>
      </c>
      <c r="G255" s="27" t="s">
        <v>890</v>
      </c>
      <c r="H255" s="208">
        <f t="shared" si="459"/>
        <v>4929000</v>
      </c>
      <c r="I255" s="209">
        <f t="shared" si="529"/>
        <v>0</v>
      </c>
      <c r="J255" s="212"/>
      <c r="K255" s="211">
        <f t="shared" si="530"/>
        <v>3208000</v>
      </c>
      <c r="L255" s="212">
        <v>3208000</v>
      </c>
      <c r="M255" s="212"/>
      <c r="N255" s="212"/>
      <c r="O255" s="212"/>
      <c r="P255" s="212"/>
      <c r="Q255" s="212"/>
      <c r="R255" s="210">
        <f t="shared" si="531"/>
        <v>1721000</v>
      </c>
      <c r="S255" s="212">
        <v>1721000</v>
      </c>
      <c r="T255" s="212"/>
      <c r="U255" s="212"/>
      <c r="V255" s="212"/>
      <c r="W255" s="212"/>
      <c r="X255" s="212"/>
      <c r="Y255" s="64"/>
      <c r="Z255" s="64"/>
      <c r="AA255" s="64"/>
      <c r="AB255" s="64"/>
      <c r="AC255" s="64"/>
      <c r="AD255" s="64"/>
      <c r="AE255" s="64"/>
      <c r="AF255" s="64"/>
      <c r="AG255" s="64"/>
      <c r="AH255" s="64"/>
      <c r="AI255" s="64"/>
      <c r="AJ255" s="64"/>
      <c r="AK255" s="64"/>
      <c r="AL255" s="64"/>
      <c r="AM255" s="64"/>
      <c r="AN255" s="64"/>
      <c r="AO255" s="64"/>
      <c r="AP255" s="64"/>
      <c r="AQ255" s="64"/>
    </row>
    <row r="256" spans="1:43" s="398" customFormat="1" ht="13.8" outlineLevel="3">
      <c r="A256" s="399"/>
      <c r="B256" s="400"/>
      <c r="D256" s="401"/>
      <c r="E256" s="63"/>
      <c r="F256" s="385" t="s">
        <v>680</v>
      </c>
      <c r="G256" s="378" t="s">
        <v>951</v>
      </c>
      <c r="H256" s="208">
        <f t="shared" si="459"/>
        <v>42000</v>
      </c>
      <c r="I256" s="209">
        <f t="shared" si="529"/>
        <v>0</v>
      </c>
      <c r="J256" s="212"/>
      <c r="K256" s="211">
        <f t="shared" si="530"/>
        <v>30000</v>
      </c>
      <c r="L256" s="212">
        <v>30000</v>
      </c>
      <c r="M256" s="212"/>
      <c r="N256" s="212"/>
      <c r="O256" s="212"/>
      <c r="P256" s="212"/>
      <c r="Q256" s="212"/>
      <c r="R256" s="210">
        <f t="shared" si="531"/>
        <v>12000</v>
      </c>
      <c r="S256" s="212">
        <v>12000</v>
      </c>
      <c r="T256" s="212"/>
      <c r="U256" s="212"/>
      <c r="V256" s="212"/>
      <c r="W256" s="212"/>
      <c r="X256" s="212"/>
      <c r="Y256" s="64"/>
      <c r="Z256" s="64"/>
      <c r="AA256" s="64"/>
      <c r="AB256" s="64"/>
      <c r="AC256" s="64"/>
      <c r="AD256" s="64"/>
      <c r="AE256" s="64"/>
      <c r="AF256" s="64"/>
      <c r="AG256" s="64"/>
      <c r="AH256" s="64"/>
      <c r="AI256" s="64"/>
      <c r="AJ256" s="64"/>
      <c r="AK256" s="64"/>
      <c r="AL256" s="64"/>
      <c r="AM256" s="64"/>
      <c r="AN256" s="64"/>
      <c r="AO256" s="64"/>
      <c r="AP256" s="64"/>
      <c r="AQ256" s="64"/>
    </row>
    <row r="257" spans="1:43" s="398" customFormat="1" ht="13.8" outlineLevel="3">
      <c r="A257" s="399"/>
      <c r="B257" s="400"/>
      <c r="D257" s="401"/>
      <c r="E257" s="63"/>
      <c r="F257" s="385" t="s">
        <v>680</v>
      </c>
      <c r="G257" s="378" t="s">
        <v>952</v>
      </c>
      <c r="H257" s="208">
        <f t="shared" si="459"/>
        <v>27000</v>
      </c>
      <c r="I257" s="209">
        <f t="shared" ref="I257" si="532">SUM(J257:J257)</f>
        <v>0</v>
      </c>
      <c r="J257" s="212"/>
      <c r="K257" s="211">
        <f t="shared" ref="K257" si="533">SUM(L257:Q257)</f>
        <v>27000</v>
      </c>
      <c r="L257" s="212">
        <v>27000</v>
      </c>
      <c r="M257" s="212"/>
      <c r="N257" s="212"/>
      <c r="O257" s="212"/>
      <c r="P257" s="212"/>
      <c r="Q257" s="212"/>
      <c r="R257" s="210">
        <f t="shared" ref="R257" si="534">SUM(S257:X257)</f>
        <v>0</v>
      </c>
      <c r="S257" s="212"/>
      <c r="T257" s="212"/>
      <c r="U257" s="212"/>
      <c r="V257" s="212"/>
      <c r="W257" s="212"/>
      <c r="X257" s="212"/>
      <c r="Y257" s="64"/>
      <c r="Z257" s="64"/>
      <c r="AA257" s="64"/>
      <c r="AB257" s="64"/>
      <c r="AC257" s="64"/>
      <c r="AD257" s="64"/>
      <c r="AE257" s="64"/>
      <c r="AF257" s="64"/>
      <c r="AG257" s="64"/>
      <c r="AH257" s="64"/>
      <c r="AI257" s="64"/>
      <c r="AJ257" s="64"/>
      <c r="AK257" s="64"/>
      <c r="AL257" s="64"/>
      <c r="AM257" s="64"/>
      <c r="AN257" s="64"/>
      <c r="AO257" s="64"/>
      <c r="AP257" s="64"/>
      <c r="AQ257" s="64"/>
    </row>
    <row r="258" spans="1:43" ht="16.5" customHeight="1" outlineLevel="1">
      <c r="A258" s="131"/>
      <c r="B258" s="20"/>
      <c r="D258" s="22" t="s">
        <v>451</v>
      </c>
      <c r="E258" s="30" t="s">
        <v>104</v>
      </c>
      <c r="F258" s="22"/>
      <c r="G258" s="30"/>
      <c r="H258" s="208">
        <f t="shared" si="459"/>
        <v>20871000</v>
      </c>
      <c r="I258" s="221">
        <f t="shared" si="512"/>
        <v>0</v>
      </c>
      <c r="J258" s="215">
        <f>SUM(J259:J269)</f>
        <v>0</v>
      </c>
      <c r="K258" s="539">
        <f t="shared" si="513"/>
        <v>13313000</v>
      </c>
      <c r="L258" s="215">
        <f>SUM(L259:L269)</f>
        <v>13313000</v>
      </c>
      <c r="M258" s="215">
        <f t="shared" ref="M258:Q258" si="535">SUM(M259:M269)</f>
        <v>0</v>
      </c>
      <c r="N258" s="215">
        <f t="shared" si="535"/>
        <v>0</v>
      </c>
      <c r="O258" s="215">
        <f t="shared" si="535"/>
        <v>0</v>
      </c>
      <c r="P258" s="215">
        <f t="shared" si="535"/>
        <v>0</v>
      </c>
      <c r="Q258" s="215">
        <f t="shared" si="535"/>
        <v>0</v>
      </c>
      <c r="R258" s="214">
        <f t="shared" si="514"/>
        <v>7558000</v>
      </c>
      <c r="S258" s="215">
        <f t="shared" ref="S258:X258" si="536">SUM(S259:S269)</f>
        <v>7558000</v>
      </c>
      <c r="T258" s="215">
        <f t="shared" si="536"/>
        <v>0</v>
      </c>
      <c r="U258" s="215">
        <f t="shared" si="536"/>
        <v>0</v>
      </c>
      <c r="V258" s="215">
        <f t="shared" si="536"/>
        <v>0</v>
      </c>
      <c r="W258" s="215">
        <f t="shared" si="536"/>
        <v>0</v>
      </c>
      <c r="X258" s="215">
        <f t="shared" si="536"/>
        <v>0</v>
      </c>
    </row>
    <row r="259" spans="1:43" s="398" customFormat="1" ht="13.8" outlineLevel="3">
      <c r="A259" s="399"/>
      <c r="B259" s="400"/>
      <c r="D259" s="401"/>
      <c r="E259" s="63"/>
      <c r="F259" s="136" t="s">
        <v>682</v>
      </c>
      <c r="G259" s="27" t="s">
        <v>891</v>
      </c>
      <c r="H259" s="208">
        <f t="shared" si="459"/>
        <v>0</v>
      </c>
      <c r="I259" s="209">
        <f t="shared" ref="I259:I261" si="537">SUM(J259:J259)</f>
        <v>0</v>
      </c>
      <c r="J259" s="212"/>
      <c r="K259" s="211">
        <f t="shared" ref="K259:K261" si="538">SUM(L259:Q259)</f>
        <v>0</v>
      </c>
      <c r="L259" s="212"/>
      <c r="M259" s="212"/>
      <c r="N259" s="212"/>
      <c r="O259" s="212"/>
      <c r="P259" s="212"/>
      <c r="Q259" s="212"/>
      <c r="R259" s="210">
        <f t="shared" ref="R259:R261" si="539">SUM(S259:X259)</f>
        <v>0</v>
      </c>
      <c r="S259" s="212"/>
      <c r="T259" s="212"/>
      <c r="U259" s="212"/>
      <c r="V259" s="212"/>
      <c r="W259" s="212"/>
      <c r="X259" s="212"/>
      <c r="Y259" s="64"/>
      <c r="Z259" s="64"/>
      <c r="AA259" s="64"/>
      <c r="AB259" s="64"/>
      <c r="AC259" s="64"/>
      <c r="AD259" s="64"/>
      <c r="AE259" s="64"/>
      <c r="AF259" s="64"/>
      <c r="AG259" s="64"/>
      <c r="AH259" s="64"/>
      <c r="AI259" s="64"/>
      <c r="AJ259" s="64"/>
      <c r="AK259" s="64"/>
      <c r="AL259" s="64"/>
      <c r="AM259" s="64"/>
      <c r="AN259" s="64"/>
      <c r="AO259" s="64"/>
      <c r="AP259" s="64"/>
      <c r="AQ259" s="64"/>
    </row>
    <row r="260" spans="1:43" s="398" customFormat="1" ht="13.8" outlineLevel="3">
      <c r="A260" s="399"/>
      <c r="B260" s="400"/>
      <c r="D260" s="401"/>
      <c r="E260" s="63"/>
      <c r="F260" s="136" t="s">
        <v>683</v>
      </c>
      <c r="G260" s="27" t="s">
        <v>892</v>
      </c>
      <c r="H260" s="208">
        <f t="shared" si="459"/>
        <v>0</v>
      </c>
      <c r="I260" s="209">
        <f t="shared" si="537"/>
        <v>0</v>
      </c>
      <c r="J260" s="212"/>
      <c r="K260" s="211">
        <f t="shared" si="538"/>
        <v>0</v>
      </c>
      <c r="L260" s="212"/>
      <c r="M260" s="212"/>
      <c r="N260" s="212"/>
      <c r="O260" s="212"/>
      <c r="P260" s="212"/>
      <c r="Q260" s="212"/>
      <c r="R260" s="210">
        <f t="shared" si="539"/>
        <v>0</v>
      </c>
      <c r="S260" s="212"/>
      <c r="T260" s="212"/>
      <c r="U260" s="212"/>
      <c r="V260" s="212"/>
      <c r="W260" s="212"/>
      <c r="X260" s="212"/>
      <c r="Y260" s="64"/>
      <c r="Z260" s="64"/>
      <c r="AA260" s="64"/>
      <c r="AB260" s="64"/>
      <c r="AC260" s="64"/>
      <c r="AD260" s="64"/>
      <c r="AE260" s="64"/>
      <c r="AF260" s="64"/>
      <c r="AG260" s="64"/>
      <c r="AH260" s="64"/>
      <c r="AI260" s="64"/>
      <c r="AJ260" s="64"/>
      <c r="AK260" s="64"/>
      <c r="AL260" s="64"/>
      <c r="AM260" s="64"/>
      <c r="AN260" s="64"/>
      <c r="AO260" s="64"/>
      <c r="AP260" s="64"/>
      <c r="AQ260" s="64"/>
    </row>
    <row r="261" spans="1:43" s="398" customFormat="1" ht="13.8" outlineLevel="3">
      <c r="A261" s="399"/>
      <c r="B261" s="400"/>
      <c r="D261" s="401"/>
      <c r="E261" s="63"/>
      <c r="F261" s="136" t="s">
        <v>680</v>
      </c>
      <c r="G261" s="27" t="s">
        <v>893</v>
      </c>
      <c r="H261" s="208">
        <f t="shared" si="459"/>
        <v>0</v>
      </c>
      <c r="I261" s="209">
        <f t="shared" si="537"/>
        <v>0</v>
      </c>
      <c r="J261" s="212"/>
      <c r="K261" s="211">
        <f t="shared" si="538"/>
        <v>0</v>
      </c>
      <c r="L261" s="212"/>
      <c r="M261" s="212"/>
      <c r="N261" s="212"/>
      <c r="O261" s="212"/>
      <c r="P261" s="212"/>
      <c r="Q261" s="212"/>
      <c r="R261" s="210">
        <f t="shared" si="539"/>
        <v>0</v>
      </c>
      <c r="S261" s="212"/>
      <c r="T261" s="212"/>
      <c r="U261" s="212"/>
      <c r="V261" s="212"/>
      <c r="W261" s="212"/>
      <c r="X261" s="212"/>
      <c r="Y261" s="64"/>
      <c r="Z261" s="64"/>
      <c r="AA261" s="64"/>
      <c r="AB261" s="64"/>
      <c r="AC261" s="64"/>
      <c r="AD261" s="64"/>
      <c r="AE261" s="64"/>
      <c r="AF261" s="64"/>
      <c r="AG261" s="64"/>
      <c r="AH261" s="64"/>
      <c r="AI261" s="64"/>
      <c r="AJ261" s="64"/>
      <c r="AK261" s="64"/>
      <c r="AL261" s="64"/>
      <c r="AM261" s="64"/>
      <c r="AN261" s="64"/>
      <c r="AO261" s="64"/>
      <c r="AP261" s="64"/>
      <c r="AQ261" s="64"/>
    </row>
    <row r="262" spans="1:43" s="398" customFormat="1" ht="13.8" outlineLevel="3">
      <c r="A262" s="399"/>
      <c r="B262" s="400"/>
      <c r="D262" s="401"/>
      <c r="E262" s="63"/>
      <c r="F262" s="136" t="s">
        <v>806</v>
      </c>
      <c r="G262" s="27" t="s">
        <v>894</v>
      </c>
      <c r="H262" s="208">
        <f t="shared" si="459"/>
        <v>0</v>
      </c>
      <c r="I262" s="209">
        <f t="shared" si="512"/>
        <v>0</v>
      </c>
      <c r="J262" s="212"/>
      <c r="K262" s="211">
        <f t="shared" si="513"/>
        <v>0</v>
      </c>
      <c r="L262" s="212"/>
      <c r="M262" s="212"/>
      <c r="N262" s="212"/>
      <c r="O262" s="212"/>
      <c r="P262" s="212"/>
      <c r="Q262" s="212"/>
      <c r="R262" s="210">
        <f t="shared" si="514"/>
        <v>0</v>
      </c>
      <c r="S262" s="212"/>
      <c r="T262" s="212"/>
      <c r="U262" s="212"/>
      <c r="V262" s="212"/>
      <c r="W262" s="212"/>
      <c r="X262" s="212"/>
      <c r="Y262" s="64"/>
      <c r="Z262" s="64"/>
      <c r="AA262" s="64"/>
      <c r="AB262" s="64"/>
      <c r="AC262" s="64"/>
      <c r="AD262" s="64"/>
      <c r="AE262" s="64"/>
      <c r="AF262" s="64"/>
      <c r="AG262" s="64"/>
      <c r="AH262" s="64"/>
      <c r="AI262" s="64"/>
      <c r="AJ262" s="64"/>
      <c r="AK262" s="64"/>
      <c r="AL262" s="64"/>
      <c r="AM262" s="64"/>
      <c r="AN262" s="64"/>
      <c r="AO262" s="64"/>
      <c r="AP262" s="64"/>
      <c r="AQ262" s="64"/>
    </row>
    <row r="263" spans="1:43" s="398" customFormat="1" ht="13.8" outlineLevel="3">
      <c r="A263" s="399"/>
      <c r="B263" s="400"/>
      <c r="D263" s="401"/>
      <c r="E263" s="63"/>
      <c r="F263" s="136" t="s">
        <v>979</v>
      </c>
      <c r="G263" s="27" t="s">
        <v>980</v>
      </c>
      <c r="H263" s="208">
        <f t="shared" si="459"/>
        <v>0</v>
      </c>
      <c r="I263" s="209"/>
      <c r="J263" s="212"/>
      <c r="K263" s="211"/>
      <c r="L263" s="212"/>
      <c r="M263" s="212"/>
      <c r="N263" s="212"/>
      <c r="O263" s="212"/>
      <c r="P263" s="212"/>
      <c r="Q263" s="212"/>
      <c r="R263" s="210"/>
      <c r="S263" s="212"/>
      <c r="T263" s="212"/>
      <c r="U263" s="212"/>
      <c r="V263" s="212"/>
      <c r="W263" s="212"/>
      <c r="X263" s="212"/>
      <c r="Y263" s="64"/>
      <c r="Z263" s="64"/>
      <c r="AA263" s="64"/>
      <c r="AB263" s="64"/>
      <c r="AC263" s="64"/>
      <c r="AD263" s="64"/>
      <c r="AE263" s="64"/>
      <c r="AF263" s="64"/>
      <c r="AG263" s="64"/>
      <c r="AH263" s="64"/>
      <c r="AI263" s="64"/>
      <c r="AJ263" s="64"/>
      <c r="AK263" s="64"/>
      <c r="AL263" s="64"/>
      <c r="AM263" s="64"/>
      <c r="AN263" s="64"/>
      <c r="AO263" s="64"/>
      <c r="AP263" s="64"/>
      <c r="AQ263" s="64"/>
    </row>
    <row r="264" spans="1:43" s="398" customFormat="1" ht="13.8" outlineLevel="3">
      <c r="A264" s="399"/>
      <c r="B264" s="400"/>
      <c r="D264" s="401"/>
      <c r="E264" s="63"/>
      <c r="F264" s="136" t="s">
        <v>684</v>
      </c>
      <c r="G264" s="27" t="s">
        <v>895</v>
      </c>
      <c r="H264" s="208">
        <f t="shared" si="459"/>
        <v>19235000</v>
      </c>
      <c r="I264" s="209">
        <f t="shared" si="512"/>
        <v>0</v>
      </c>
      <c r="J264" s="212"/>
      <c r="K264" s="211">
        <f t="shared" si="513"/>
        <v>12243000</v>
      </c>
      <c r="L264" s="212">
        <v>12243000</v>
      </c>
      <c r="M264" s="212"/>
      <c r="N264" s="212"/>
      <c r="O264" s="212"/>
      <c r="P264" s="212"/>
      <c r="Q264" s="212"/>
      <c r="R264" s="210">
        <f t="shared" si="514"/>
        <v>6992000</v>
      </c>
      <c r="S264" s="212">
        <v>6992000</v>
      </c>
      <c r="T264" s="212"/>
      <c r="U264" s="212"/>
      <c r="V264" s="212"/>
      <c r="W264" s="212"/>
      <c r="X264" s="212"/>
      <c r="Y264" s="64"/>
      <c r="Z264" s="64"/>
      <c r="AA264" s="64"/>
      <c r="AB264" s="64"/>
      <c r="AC264" s="64"/>
      <c r="AD264" s="64"/>
      <c r="AE264" s="64"/>
      <c r="AF264" s="64"/>
      <c r="AG264" s="64"/>
      <c r="AH264" s="64"/>
      <c r="AI264" s="64"/>
      <c r="AJ264" s="64"/>
      <c r="AK264" s="64"/>
      <c r="AL264" s="64"/>
      <c r="AM264" s="64"/>
      <c r="AN264" s="64"/>
      <c r="AO264" s="64"/>
      <c r="AP264" s="64"/>
      <c r="AQ264" s="64"/>
    </row>
    <row r="265" spans="1:43" s="398" customFormat="1" ht="13.8" outlineLevel="3">
      <c r="A265" s="399"/>
      <c r="B265" s="400"/>
      <c r="D265" s="401"/>
      <c r="E265" s="63"/>
      <c r="F265" s="136" t="s">
        <v>690</v>
      </c>
      <c r="G265" s="27" t="s">
        <v>896</v>
      </c>
      <c r="H265" s="208">
        <f t="shared" si="459"/>
        <v>399000</v>
      </c>
      <c r="I265" s="209">
        <f t="shared" si="512"/>
        <v>0</v>
      </c>
      <c r="J265" s="212"/>
      <c r="K265" s="211">
        <f t="shared" si="513"/>
        <v>245000</v>
      </c>
      <c r="L265" s="212">
        <v>245000</v>
      </c>
      <c r="M265" s="212"/>
      <c r="N265" s="212"/>
      <c r="O265" s="212"/>
      <c r="P265" s="212"/>
      <c r="Q265" s="212"/>
      <c r="R265" s="210">
        <f t="shared" si="514"/>
        <v>154000</v>
      </c>
      <c r="S265" s="212">
        <v>154000</v>
      </c>
      <c r="T265" s="212"/>
      <c r="U265" s="212"/>
      <c r="V265" s="212"/>
      <c r="W265" s="212"/>
      <c r="X265" s="212"/>
      <c r="Y265" s="64"/>
      <c r="Z265" s="64"/>
      <c r="AA265" s="64"/>
      <c r="AB265" s="64"/>
      <c r="AC265" s="64"/>
      <c r="AD265" s="64"/>
      <c r="AE265" s="64"/>
      <c r="AF265" s="64"/>
      <c r="AG265" s="64"/>
      <c r="AH265" s="64"/>
      <c r="AI265" s="64"/>
      <c r="AJ265" s="64"/>
      <c r="AK265" s="64"/>
      <c r="AL265" s="64"/>
      <c r="AM265" s="64"/>
      <c r="AN265" s="64"/>
      <c r="AO265" s="64"/>
      <c r="AP265" s="64"/>
      <c r="AQ265" s="64"/>
    </row>
    <row r="266" spans="1:43" s="398" customFormat="1" ht="13.8" outlineLevel="3">
      <c r="A266" s="399"/>
      <c r="B266" s="400"/>
      <c r="D266" s="401"/>
      <c r="E266" s="63"/>
      <c r="F266" s="136" t="s">
        <v>691</v>
      </c>
      <c r="G266" s="27" t="s">
        <v>897</v>
      </c>
      <c r="H266" s="208">
        <f t="shared" si="459"/>
        <v>0</v>
      </c>
      <c r="I266" s="209">
        <f t="shared" ref="I266:I268" si="540">SUM(J266:J266)</f>
        <v>0</v>
      </c>
      <c r="J266" s="212"/>
      <c r="K266" s="211">
        <f t="shared" ref="K266:K268" si="541">SUM(L266:Q266)</f>
        <v>0</v>
      </c>
      <c r="L266" s="212"/>
      <c r="M266" s="212"/>
      <c r="N266" s="212"/>
      <c r="O266" s="212"/>
      <c r="P266" s="212"/>
      <c r="Q266" s="212"/>
      <c r="R266" s="210">
        <f t="shared" ref="R266:R268" si="542">SUM(S266:X266)</f>
        <v>0</v>
      </c>
      <c r="S266" s="212"/>
      <c r="T266" s="212"/>
      <c r="U266" s="212"/>
      <c r="V266" s="212"/>
      <c r="W266" s="212"/>
      <c r="X266" s="212"/>
      <c r="Y266" s="64"/>
      <c r="Z266" s="64"/>
      <c r="AA266" s="64"/>
      <c r="AB266" s="64"/>
      <c r="AC266" s="64"/>
      <c r="AD266" s="64"/>
      <c r="AE266" s="64"/>
      <c r="AF266" s="64"/>
      <c r="AG266" s="64"/>
      <c r="AH266" s="64"/>
      <c r="AI266" s="64"/>
      <c r="AJ266" s="64"/>
      <c r="AK266" s="64"/>
      <c r="AL266" s="64"/>
      <c r="AM266" s="64"/>
      <c r="AN266" s="64"/>
      <c r="AO266" s="64"/>
      <c r="AP266" s="64"/>
      <c r="AQ266" s="64"/>
    </row>
    <row r="267" spans="1:43" s="398" customFormat="1" ht="13.8" outlineLevel="3">
      <c r="A267" s="399"/>
      <c r="B267" s="400"/>
      <c r="D267" s="401"/>
      <c r="E267" s="63"/>
      <c r="F267" s="136" t="s">
        <v>792</v>
      </c>
      <c r="G267" s="27" t="s">
        <v>898</v>
      </c>
      <c r="H267" s="208">
        <f t="shared" si="459"/>
        <v>905000</v>
      </c>
      <c r="I267" s="209">
        <f t="shared" si="540"/>
        <v>0</v>
      </c>
      <c r="J267" s="212"/>
      <c r="K267" s="211">
        <f t="shared" si="541"/>
        <v>615000</v>
      </c>
      <c r="L267" s="212">
        <v>615000</v>
      </c>
      <c r="M267" s="212"/>
      <c r="N267" s="212"/>
      <c r="O267" s="212"/>
      <c r="P267" s="212"/>
      <c r="Q267" s="212"/>
      <c r="R267" s="210">
        <f t="shared" si="542"/>
        <v>290000</v>
      </c>
      <c r="S267" s="212">
        <v>290000</v>
      </c>
      <c r="T267" s="212"/>
      <c r="U267" s="212"/>
      <c r="V267" s="212"/>
      <c r="W267" s="212"/>
      <c r="X267" s="212"/>
      <c r="Y267" s="64"/>
      <c r="Z267" s="64"/>
      <c r="AA267" s="64"/>
      <c r="AB267" s="64"/>
      <c r="AC267" s="64"/>
      <c r="AD267" s="64"/>
      <c r="AE267" s="64"/>
      <c r="AF267" s="64"/>
      <c r="AG267" s="64"/>
      <c r="AH267" s="64"/>
      <c r="AI267" s="64"/>
      <c r="AJ267" s="64"/>
      <c r="AK267" s="64"/>
      <c r="AL267" s="64"/>
      <c r="AM267" s="64"/>
      <c r="AN267" s="64"/>
      <c r="AO267" s="64"/>
      <c r="AP267" s="64"/>
      <c r="AQ267" s="64"/>
    </row>
    <row r="268" spans="1:43" s="398" customFormat="1" ht="13.8" outlineLevel="3">
      <c r="A268" s="399"/>
      <c r="B268" s="400"/>
      <c r="D268" s="401"/>
      <c r="E268" s="63"/>
      <c r="F268" s="385" t="s">
        <v>978</v>
      </c>
      <c r="G268" s="27" t="s">
        <v>977</v>
      </c>
      <c r="H268" s="208">
        <f t="shared" ref="H268:H269" si="543">SUM(I268,K268,R268)</f>
        <v>0</v>
      </c>
      <c r="I268" s="209">
        <f t="shared" si="540"/>
        <v>0</v>
      </c>
      <c r="J268" s="212"/>
      <c r="K268" s="211">
        <f t="shared" si="541"/>
        <v>0</v>
      </c>
      <c r="L268" s="212"/>
      <c r="M268" s="212"/>
      <c r="N268" s="212"/>
      <c r="O268" s="212"/>
      <c r="P268" s="212"/>
      <c r="Q268" s="212"/>
      <c r="R268" s="210">
        <f t="shared" si="542"/>
        <v>0</v>
      </c>
      <c r="S268" s="212"/>
      <c r="T268" s="212"/>
      <c r="U268" s="212"/>
      <c r="V268" s="212"/>
      <c r="W268" s="212"/>
      <c r="X268" s="212"/>
      <c r="Y268" s="64"/>
      <c r="Z268" s="64"/>
      <c r="AA268" s="64"/>
      <c r="AB268" s="64"/>
      <c r="AC268" s="64"/>
      <c r="AD268" s="64"/>
      <c r="AE268" s="64"/>
      <c r="AF268" s="64"/>
      <c r="AG268" s="64"/>
      <c r="AH268" s="64"/>
      <c r="AI268" s="64"/>
      <c r="AJ268" s="64"/>
      <c r="AK268" s="64"/>
      <c r="AL268" s="64"/>
      <c r="AM268" s="64"/>
      <c r="AN268" s="64"/>
      <c r="AO268" s="64"/>
      <c r="AP268" s="64"/>
      <c r="AQ268" s="64"/>
    </row>
    <row r="269" spans="1:43" s="398" customFormat="1" ht="13.8" outlineLevel="3">
      <c r="A269" s="399"/>
      <c r="B269" s="400"/>
      <c r="D269" s="401"/>
      <c r="E269" s="402"/>
      <c r="F269" s="586"/>
      <c r="G269" s="104" t="s">
        <v>982</v>
      </c>
      <c r="H269" s="208">
        <f t="shared" si="543"/>
        <v>332000</v>
      </c>
      <c r="I269" s="209">
        <f t="shared" si="512"/>
        <v>0</v>
      </c>
      <c r="J269" s="212"/>
      <c r="K269" s="211">
        <f t="shared" si="513"/>
        <v>210000</v>
      </c>
      <c r="L269" s="212">
        <v>210000</v>
      </c>
      <c r="M269" s="212"/>
      <c r="N269" s="212"/>
      <c r="O269" s="212"/>
      <c r="P269" s="212"/>
      <c r="Q269" s="212"/>
      <c r="R269" s="210">
        <f t="shared" si="514"/>
        <v>122000</v>
      </c>
      <c r="S269" s="212">
        <v>122000</v>
      </c>
      <c r="T269" s="212"/>
      <c r="U269" s="212"/>
      <c r="V269" s="212"/>
      <c r="W269" s="212"/>
      <c r="X269" s="212"/>
      <c r="Y269" s="64"/>
      <c r="Z269" s="64"/>
      <c r="AA269" s="64"/>
      <c r="AB269" s="64"/>
      <c r="AC269" s="64"/>
      <c r="AD269" s="64"/>
      <c r="AE269" s="64"/>
      <c r="AF269" s="64"/>
      <c r="AG269" s="64"/>
      <c r="AH269" s="64"/>
      <c r="AI269" s="64"/>
      <c r="AJ269" s="64"/>
      <c r="AK269" s="64"/>
      <c r="AL269" s="64"/>
      <c r="AM269" s="64"/>
      <c r="AN269" s="64"/>
      <c r="AO269" s="64"/>
      <c r="AP269" s="64"/>
      <c r="AQ269" s="64"/>
    </row>
    <row r="270" spans="1:43" ht="16.5" customHeight="1" outlineLevel="1">
      <c r="A270" s="131"/>
      <c r="B270" s="20"/>
      <c r="D270" s="22" t="s">
        <v>452</v>
      </c>
      <c r="E270" s="30" t="s">
        <v>105</v>
      </c>
      <c r="F270" s="22"/>
      <c r="G270" s="30"/>
      <c r="H270" s="208">
        <f t="shared" si="459"/>
        <v>0</v>
      </c>
      <c r="I270" s="221">
        <f t="shared" si="512"/>
        <v>0</v>
      </c>
      <c r="J270" s="215">
        <f>SUM(J271)</f>
        <v>0</v>
      </c>
      <c r="K270" s="539">
        <f t="shared" si="513"/>
        <v>0</v>
      </c>
      <c r="L270" s="215">
        <f t="shared" ref="L270:Q270" si="544">SUM(L271)</f>
        <v>0</v>
      </c>
      <c r="M270" s="215">
        <f t="shared" si="544"/>
        <v>0</v>
      </c>
      <c r="N270" s="215">
        <f t="shared" si="544"/>
        <v>0</v>
      </c>
      <c r="O270" s="215">
        <f t="shared" si="544"/>
        <v>0</v>
      </c>
      <c r="P270" s="215">
        <f t="shared" si="544"/>
        <v>0</v>
      </c>
      <c r="Q270" s="215">
        <f t="shared" si="544"/>
        <v>0</v>
      </c>
      <c r="R270" s="214">
        <f t="shared" si="514"/>
        <v>0</v>
      </c>
      <c r="S270" s="215">
        <f t="shared" ref="S270:X270" si="545">SUM(S271)</f>
        <v>0</v>
      </c>
      <c r="T270" s="215">
        <f t="shared" si="545"/>
        <v>0</v>
      </c>
      <c r="U270" s="215">
        <f t="shared" si="545"/>
        <v>0</v>
      </c>
      <c r="V270" s="215">
        <f t="shared" si="545"/>
        <v>0</v>
      </c>
      <c r="W270" s="215">
        <f t="shared" si="545"/>
        <v>0</v>
      </c>
      <c r="X270" s="215">
        <f t="shared" si="545"/>
        <v>0</v>
      </c>
    </row>
    <row r="271" spans="1:43" s="398" customFormat="1" ht="13.8" outlineLevel="3">
      <c r="A271" s="399"/>
      <c r="B271" s="400"/>
      <c r="D271" s="401"/>
      <c r="E271" s="63"/>
      <c r="F271" s="136" t="s">
        <v>683</v>
      </c>
      <c r="G271" s="27" t="s">
        <v>899</v>
      </c>
      <c r="H271" s="208">
        <f t="shared" si="459"/>
        <v>0</v>
      </c>
      <c r="I271" s="209">
        <f t="shared" ref="I271" si="546">SUM(J271:J271)</f>
        <v>0</v>
      </c>
      <c r="J271" s="212"/>
      <c r="K271" s="211">
        <f t="shared" ref="K271" si="547">SUM(L271:Q271)</f>
        <v>0</v>
      </c>
      <c r="L271" s="212"/>
      <c r="M271" s="212"/>
      <c r="N271" s="212"/>
      <c r="O271" s="212"/>
      <c r="P271" s="212"/>
      <c r="Q271" s="212"/>
      <c r="R271" s="210">
        <f t="shared" ref="R271" si="548">SUM(S271:X271)</f>
        <v>0</v>
      </c>
      <c r="S271" s="212"/>
      <c r="T271" s="212"/>
      <c r="U271" s="212"/>
      <c r="V271" s="212"/>
      <c r="W271" s="212"/>
      <c r="X271" s="212"/>
      <c r="Y271" s="64"/>
      <c r="Z271" s="64"/>
      <c r="AA271" s="64"/>
      <c r="AB271" s="64"/>
      <c r="AC271" s="64"/>
      <c r="AD271" s="64"/>
      <c r="AE271" s="64"/>
      <c r="AF271" s="64"/>
      <c r="AG271" s="64"/>
      <c r="AH271" s="64"/>
      <c r="AI271" s="64"/>
      <c r="AJ271" s="64"/>
      <c r="AK271" s="64"/>
      <c r="AL271" s="64"/>
      <c r="AM271" s="64"/>
      <c r="AN271" s="64"/>
      <c r="AO271" s="64"/>
      <c r="AP271" s="64"/>
      <c r="AQ271" s="64"/>
    </row>
    <row r="272" spans="1:43" ht="16.5" customHeight="1" outlineLevel="1">
      <c r="A272" s="131"/>
      <c r="B272" s="18"/>
      <c r="C272" s="58"/>
      <c r="D272" s="22" t="s">
        <v>453</v>
      </c>
      <c r="E272" s="30" t="s">
        <v>106</v>
      </c>
      <c r="F272" s="22"/>
      <c r="G272" s="30"/>
      <c r="H272" s="208">
        <f t="shared" si="459"/>
        <v>9876000</v>
      </c>
      <c r="I272" s="221">
        <f t="shared" si="512"/>
        <v>0</v>
      </c>
      <c r="J272" s="215">
        <f>SUM(J273:J274)</f>
        <v>0</v>
      </c>
      <c r="K272" s="539">
        <f t="shared" si="513"/>
        <v>6937000</v>
      </c>
      <c r="L272" s="215">
        <f t="shared" ref="L272:Q272" si="549">SUM(L273:L274)</f>
        <v>6937000</v>
      </c>
      <c r="M272" s="215">
        <f t="shared" si="549"/>
        <v>0</v>
      </c>
      <c r="N272" s="215">
        <f t="shared" si="549"/>
        <v>0</v>
      </c>
      <c r="O272" s="215">
        <f t="shared" si="549"/>
        <v>0</v>
      </c>
      <c r="P272" s="215">
        <f t="shared" si="549"/>
        <v>0</v>
      </c>
      <c r="Q272" s="215">
        <f t="shared" si="549"/>
        <v>0</v>
      </c>
      <c r="R272" s="214">
        <f t="shared" si="514"/>
        <v>2939000</v>
      </c>
      <c r="S272" s="215">
        <f t="shared" ref="S272:X272" si="550">SUM(S273:S274)</f>
        <v>2939000</v>
      </c>
      <c r="T272" s="215">
        <f t="shared" si="550"/>
        <v>0</v>
      </c>
      <c r="U272" s="215">
        <f t="shared" si="550"/>
        <v>0</v>
      </c>
      <c r="V272" s="215">
        <f t="shared" si="550"/>
        <v>0</v>
      </c>
      <c r="W272" s="215">
        <f t="shared" si="550"/>
        <v>0</v>
      </c>
      <c r="X272" s="215">
        <f t="shared" si="550"/>
        <v>0</v>
      </c>
    </row>
    <row r="273" spans="1:24" ht="13.8" outlineLevel="3">
      <c r="A273" s="131"/>
      <c r="B273" s="20"/>
      <c r="D273" s="19"/>
      <c r="E273" s="63"/>
      <c r="F273" s="136" t="s">
        <v>682</v>
      </c>
      <c r="G273" s="27" t="s">
        <v>900</v>
      </c>
      <c r="H273" s="208">
        <f t="shared" si="459"/>
        <v>9082000</v>
      </c>
      <c r="I273" s="209">
        <f t="shared" si="512"/>
        <v>0</v>
      </c>
      <c r="J273" s="212"/>
      <c r="K273" s="211">
        <f t="shared" si="513"/>
        <v>6396000</v>
      </c>
      <c r="L273" s="212">
        <v>6396000</v>
      </c>
      <c r="M273" s="212"/>
      <c r="N273" s="212"/>
      <c r="O273" s="212"/>
      <c r="P273" s="212"/>
      <c r="Q273" s="212"/>
      <c r="R273" s="210">
        <f t="shared" si="514"/>
        <v>2686000</v>
      </c>
      <c r="S273" s="212">
        <v>2686000</v>
      </c>
      <c r="T273" s="212"/>
      <c r="U273" s="212"/>
      <c r="V273" s="212"/>
      <c r="W273" s="212"/>
      <c r="X273" s="212"/>
    </row>
    <row r="274" spans="1:24" ht="13.8" outlineLevel="3">
      <c r="A274" s="131"/>
      <c r="B274" s="20"/>
      <c r="D274" s="19"/>
      <c r="E274" s="63"/>
      <c r="F274" s="136" t="s">
        <v>683</v>
      </c>
      <c r="G274" s="27" t="s">
        <v>901</v>
      </c>
      <c r="H274" s="208">
        <f t="shared" si="459"/>
        <v>794000</v>
      </c>
      <c r="I274" s="209">
        <f t="shared" ref="I274" si="551">SUM(J274:J274)</f>
        <v>0</v>
      </c>
      <c r="J274" s="212"/>
      <c r="K274" s="211">
        <f t="shared" ref="K274" si="552">SUM(L274:Q274)</f>
        <v>541000</v>
      </c>
      <c r="L274" s="212">
        <v>541000</v>
      </c>
      <c r="M274" s="212"/>
      <c r="N274" s="212"/>
      <c r="O274" s="212"/>
      <c r="P274" s="212"/>
      <c r="Q274" s="212"/>
      <c r="R274" s="210">
        <f t="shared" ref="R274" si="553">SUM(S274:X274)</f>
        <v>253000</v>
      </c>
      <c r="S274" s="212">
        <v>253000</v>
      </c>
      <c r="T274" s="212"/>
      <c r="U274" s="212"/>
      <c r="V274" s="212"/>
      <c r="W274" s="212"/>
      <c r="X274" s="212"/>
    </row>
    <row r="275" spans="1:24" s="130" customFormat="1" ht="13.8">
      <c r="A275" s="127"/>
      <c r="B275" s="18" t="s">
        <v>454</v>
      </c>
      <c r="C275" s="12" t="s">
        <v>107</v>
      </c>
      <c r="D275" s="14"/>
      <c r="E275" s="134"/>
      <c r="F275" s="14"/>
      <c r="G275" s="134"/>
      <c r="H275" s="208">
        <f t="shared" si="459"/>
        <v>13100000</v>
      </c>
      <c r="I275" s="221">
        <f t="shared" si="512"/>
        <v>0</v>
      </c>
      <c r="J275" s="214">
        <f>SUM(J276:J284,J289:J291,J302,J310:J311,J324,J330:J333,J341:J344,J349,J354)</f>
        <v>0</v>
      </c>
      <c r="K275" s="539">
        <f t="shared" si="513"/>
        <v>10235000</v>
      </c>
      <c r="L275" s="214">
        <f t="shared" ref="L275:Q275" si="554">SUM(L276:L284,L289:L291,L302,L310:L311,L324,L330:L333,L341:L344,L349,L354)</f>
        <v>10235000</v>
      </c>
      <c r="M275" s="214">
        <f t="shared" si="554"/>
        <v>0</v>
      </c>
      <c r="N275" s="214">
        <f t="shared" si="554"/>
        <v>0</v>
      </c>
      <c r="O275" s="214">
        <f t="shared" si="554"/>
        <v>0</v>
      </c>
      <c r="P275" s="214">
        <f t="shared" si="554"/>
        <v>0</v>
      </c>
      <c r="Q275" s="214">
        <f t="shared" si="554"/>
        <v>0</v>
      </c>
      <c r="R275" s="214">
        <f t="shared" si="514"/>
        <v>2865000</v>
      </c>
      <c r="S275" s="214">
        <f t="shared" ref="S275:X275" si="555">SUM(S276:S284,S289:S291,S302,S310:S311,S324,S330:S333,S341:S344,S349,S354)</f>
        <v>2865000</v>
      </c>
      <c r="T275" s="214">
        <f t="shared" si="555"/>
        <v>0</v>
      </c>
      <c r="U275" s="214">
        <f t="shared" si="555"/>
        <v>0</v>
      </c>
      <c r="V275" s="214">
        <f t="shared" si="555"/>
        <v>0</v>
      </c>
      <c r="W275" s="214">
        <f t="shared" si="555"/>
        <v>0</v>
      </c>
      <c r="X275" s="214">
        <f t="shared" si="555"/>
        <v>0</v>
      </c>
    </row>
    <row r="276" spans="1:24" ht="13.8" outlineLevel="1">
      <c r="A276" s="131"/>
      <c r="B276" s="19"/>
      <c r="C276" s="63"/>
      <c r="D276" s="22" t="s">
        <v>77</v>
      </c>
      <c r="E276" s="30" t="s">
        <v>113</v>
      </c>
      <c r="F276" s="22"/>
      <c r="G276" s="30"/>
      <c r="H276" s="208">
        <f t="shared" si="459"/>
        <v>2145000</v>
      </c>
      <c r="I276" s="221">
        <f t="shared" si="512"/>
        <v>0</v>
      </c>
      <c r="J276" s="212">
        <v>0</v>
      </c>
      <c r="K276" s="539">
        <f t="shared" si="513"/>
        <v>2013000</v>
      </c>
      <c r="L276" s="212">
        <v>2013000</v>
      </c>
      <c r="M276" s="212">
        <v>0</v>
      </c>
      <c r="N276" s="212">
        <v>0</v>
      </c>
      <c r="O276" s="212">
        <v>0</v>
      </c>
      <c r="P276" s="212">
        <v>0</v>
      </c>
      <c r="Q276" s="212">
        <v>0</v>
      </c>
      <c r="R276" s="214">
        <f t="shared" si="514"/>
        <v>132000</v>
      </c>
      <c r="S276" s="212">
        <v>132000</v>
      </c>
      <c r="T276" s="212"/>
      <c r="U276" s="212"/>
      <c r="V276" s="212"/>
      <c r="W276" s="379"/>
      <c r="X276" s="213"/>
    </row>
    <row r="277" spans="1:24" ht="13.8" outlineLevel="1">
      <c r="A277" s="131"/>
      <c r="B277" s="20"/>
      <c r="D277" s="22" t="s">
        <v>455</v>
      </c>
      <c r="E277" s="30" t="s">
        <v>116</v>
      </c>
      <c r="F277" s="22"/>
      <c r="G277" s="30"/>
      <c r="H277" s="208">
        <f t="shared" si="459"/>
        <v>0</v>
      </c>
      <c r="I277" s="221">
        <f t="shared" si="512"/>
        <v>0</v>
      </c>
      <c r="J277" s="212"/>
      <c r="K277" s="539">
        <f t="shared" si="513"/>
        <v>0</v>
      </c>
      <c r="L277" s="212"/>
      <c r="M277" s="212"/>
      <c r="N277" s="212"/>
      <c r="O277" s="212"/>
      <c r="P277" s="212"/>
      <c r="Q277" s="212"/>
      <c r="R277" s="214">
        <f t="shared" si="514"/>
        <v>0</v>
      </c>
      <c r="S277" s="212"/>
      <c r="T277" s="212"/>
      <c r="U277" s="212"/>
      <c r="V277" s="212"/>
      <c r="W277" s="379"/>
      <c r="X277" s="213"/>
    </row>
    <row r="278" spans="1:24" ht="13.8" outlineLevel="1">
      <c r="A278" s="131"/>
      <c r="B278" s="20"/>
      <c r="D278" s="22" t="s">
        <v>456</v>
      </c>
      <c r="E278" s="30" t="s">
        <v>117</v>
      </c>
      <c r="F278" s="22"/>
      <c r="G278" s="30"/>
      <c r="H278" s="208">
        <f t="shared" si="459"/>
        <v>25000</v>
      </c>
      <c r="I278" s="221">
        <f t="shared" si="512"/>
        <v>0</v>
      </c>
      <c r="J278" s="212"/>
      <c r="K278" s="539">
        <f t="shared" si="513"/>
        <v>20000</v>
      </c>
      <c r="L278" s="212">
        <v>20000</v>
      </c>
      <c r="M278" s="212"/>
      <c r="N278" s="212"/>
      <c r="O278" s="212"/>
      <c r="P278" s="212"/>
      <c r="Q278" s="212"/>
      <c r="R278" s="214">
        <f t="shared" si="514"/>
        <v>5000</v>
      </c>
      <c r="S278" s="212">
        <v>5000</v>
      </c>
      <c r="T278" s="212"/>
      <c r="U278" s="212"/>
      <c r="V278" s="212"/>
      <c r="W278" s="379"/>
      <c r="X278" s="213"/>
    </row>
    <row r="279" spans="1:24" ht="13.8" outlineLevel="1">
      <c r="A279" s="131"/>
      <c r="B279" s="20"/>
      <c r="D279" s="22" t="s">
        <v>457</v>
      </c>
      <c r="E279" s="30" t="s">
        <v>118</v>
      </c>
      <c r="F279" s="22"/>
      <c r="G279" s="30"/>
      <c r="H279" s="208">
        <f t="shared" si="459"/>
        <v>359000</v>
      </c>
      <c r="I279" s="221">
        <f t="shared" si="512"/>
        <v>0</v>
      </c>
      <c r="J279" s="212"/>
      <c r="K279" s="539">
        <f t="shared" si="513"/>
        <v>258000</v>
      </c>
      <c r="L279" s="212">
        <v>258000</v>
      </c>
      <c r="M279" s="212"/>
      <c r="N279" s="212"/>
      <c r="O279" s="212"/>
      <c r="P279" s="212"/>
      <c r="Q279" s="212"/>
      <c r="R279" s="214">
        <f t="shared" si="514"/>
        <v>101000</v>
      </c>
      <c r="S279" s="212">
        <v>101000</v>
      </c>
      <c r="T279" s="212"/>
      <c r="U279" s="212"/>
      <c r="V279" s="212"/>
      <c r="W279" s="379"/>
      <c r="X279" s="213"/>
    </row>
    <row r="280" spans="1:24" ht="13.8" outlineLevel="1">
      <c r="A280" s="131"/>
      <c r="B280" s="20"/>
      <c r="D280" s="22" t="s">
        <v>458</v>
      </c>
      <c r="E280" s="30" t="s">
        <v>119</v>
      </c>
      <c r="F280" s="22"/>
      <c r="G280" s="30"/>
      <c r="H280" s="208">
        <f t="shared" si="459"/>
        <v>7000</v>
      </c>
      <c r="I280" s="221">
        <f t="shared" si="512"/>
        <v>0</v>
      </c>
      <c r="J280" s="212"/>
      <c r="K280" s="539">
        <f t="shared" si="513"/>
        <v>7000</v>
      </c>
      <c r="L280" s="212">
        <v>7000</v>
      </c>
      <c r="M280" s="212"/>
      <c r="N280" s="212"/>
      <c r="O280" s="212"/>
      <c r="P280" s="212"/>
      <c r="Q280" s="212"/>
      <c r="R280" s="214">
        <f t="shared" si="514"/>
        <v>0</v>
      </c>
      <c r="S280" s="212"/>
      <c r="T280" s="212"/>
      <c r="U280" s="212"/>
      <c r="V280" s="212"/>
      <c r="W280" s="379"/>
      <c r="X280" s="213"/>
    </row>
    <row r="281" spans="1:24" ht="13.8" outlineLevel="1">
      <c r="A281" s="131"/>
      <c r="B281" s="20"/>
      <c r="D281" s="22" t="s">
        <v>459</v>
      </c>
      <c r="E281" s="30" t="s">
        <v>120</v>
      </c>
      <c r="F281" s="22"/>
      <c r="G281" s="30"/>
      <c r="H281" s="208">
        <f t="shared" si="459"/>
        <v>40000</v>
      </c>
      <c r="I281" s="221">
        <f t="shared" si="512"/>
        <v>0</v>
      </c>
      <c r="J281" s="212"/>
      <c r="K281" s="539">
        <f t="shared" si="513"/>
        <v>20000</v>
      </c>
      <c r="L281" s="212">
        <v>20000</v>
      </c>
      <c r="M281" s="212"/>
      <c r="N281" s="212"/>
      <c r="O281" s="212"/>
      <c r="P281" s="212"/>
      <c r="Q281" s="212"/>
      <c r="R281" s="214">
        <f t="shared" si="514"/>
        <v>20000</v>
      </c>
      <c r="S281" s="212">
        <v>20000</v>
      </c>
      <c r="T281" s="212"/>
      <c r="U281" s="212"/>
      <c r="V281" s="212"/>
      <c r="W281" s="379"/>
      <c r="X281" s="213"/>
    </row>
    <row r="282" spans="1:24" ht="13.8" outlineLevel="1">
      <c r="A282" s="131"/>
      <c r="B282" s="20"/>
      <c r="D282" s="22" t="s">
        <v>460</v>
      </c>
      <c r="E282" s="30" t="s">
        <v>121</v>
      </c>
      <c r="F282" s="22"/>
      <c r="G282" s="30"/>
      <c r="H282" s="208">
        <f t="shared" si="459"/>
        <v>502000</v>
      </c>
      <c r="I282" s="221">
        <f t="shared" si="512"/>
        <v>0</v>
      </c>
      <c r="J282" s="212"/>
      <c r="K282" s="539">
        <f t="shared" si="513"/>
        <v>328000</v>
      </c>
      <c r="L282" s="212">
        <v>328000</v>
      </c>
      <c r="M282" s="212"/>
      <c r="N282" s="212"/>
      <c r="O282" s="212"/>
      <c r="P282" s="212"/>
      <c r="Q282" s="212"/>
      <c r="R282" s="214">
        <f t="shared" si="514"/>
        <v>174000</v>
      </c>
      <c r="S282" s="212">
        <v>174000</v>
      </c>
      <c r="T282" s="212"/>
      <c r="U282" s="212"/>
      <c r="V282" s="212"/>
      <c r="W282" s="379"/>
      <c r="X282" s="213"/>
    </row>
    <row r="283" spans="1:24" ht="13.8" outlineLevel="1">
      <c r="A283" s="131"/>
      <c r="B283" s="20"/>
      <c r="D283" s="22" t="s">
        <v>461</v>
      </c>
      <c r="E283" s="30" t="s">
        <v>122</v>
      </c>
      <c r="F283" s="22"/>
      <c r="G283" s="30"/>
      <c r="H283" s="208">
        <f t="shared" si="459"/>
        <v>12000</v>
      </c>
      <c r="I283" s="221">
        <f t="shared" si="512"/>
        <v>0</v>
      </c>
      <c r="J283" s="212"/>
      <c r="K283" s="539">
        <f t="shared" si="513"/>
        <v>12000</v>
      </c>
      <c r="L283" s="212">
        <v>12000</v>
      </c>
      <c r="M283" s="212"/>
      <c r="N283" s="212"/>
      <c r="O283" s="212"/>
      <c r="P283" s="212"/>
      <c r="Q283" s="212"/>
      <c r="R283" s="214">
        <f t="shared" si="514"/>
        <v>0</v>
      </c>
      <c r="S283" s="212">
        <v>0</v>
      </c>
      <c r="T283" s="212"/>
      <c r="U283" s="212"/>
      <c r="V283" s="212"/>
      <c r="W283" s="379"/>
      <c r="X283" s="213"/>
    </row>
    <row r="284" spans="1:24" ht="13.8" outlineLevel="1">
      <c r="A284" s="131"/>
      <c r="B284" s="20"/>
      <c r="D284" s="22" t="s">
        <v>86</v>
      </c>
      <c r="E284" s="30" t="s">
        <v>123</v>
      </c>
      <c r="F284" s="22"/>
      <c r="G284" s="30"/>
      <c r="H284" s="208">
        <f t="shared" si="459"/>
        <v>3695000</v>
      </c>
      <c r="I284" s="221">
        <f t="shared" si="512"/>
        <v>0</v>
      </c>
      <c r="J284" s="215">
        <f>SUM(J285:J288)</f>
        <v>0</v>
      </c>
      <c r="K284" s="539">
        <f t="shared" si="513"/>
        <v>3180000</v>
      </c>
      <c r="L284" s="215">
        <f t="shared" ref="L284:Q284" si="556">SUM(L285:L288)</f>
        <v>3180000</v>
      </c>
      <c r="M284" s="215">
        <f t="shared" si="556"/>
        <v>0</v>
      </c>
      <c r="N284" s="215">
        <f t="shared" si="556"/>
        <v>0</v>
      </c>
      <c r="O284" s="215">
        <f t="shared" si="556"/>
        <v>0</v>
      </c>
      <c r="P284" s="215">
        <f t="shared" si="556"/>
        <v>0</v>
      </c>
      <c r="Q284" s="215">
        <f t="shared" si="556"/>
        <v>0</v>
      </c>
      <c r="R284" s="214">
        <f t="shared" si="514"/>
        <v>515000</v>
      </c>
      <c r="S284" s="215">
        <f t="shared" ref="S284" si="557">SUM(S285:S288)</f>
        <v>515000</v>
      </c>
      <c r="T284" s="215">
        <f t="shared" ref="T284" si="558">SUM(T285:T288)</f>
        <v>0</v>
      </c>
      <c r="U284" s="215">
        <f t="shared" ref="U284" si="559">SUM(U285:U288)</f>
        <v>0</v>
      </c>
      <c r="V284" s="215">
        <f t="shared" ref="V284" si="560">SUM(V285:V288)</f>
        <v>0</v>
      </c>
      <c r="W284" s="215">
        <f t="shared" ref="W284" si="561">SUM(W285:W288)</f>
        <v>0</v>
      </c>
      <c r="X284" s="215">
        <f t="shared" ref="X284" si="562">SUM(X285:X288)</f>
        <v>0</v>
      </c>
    </row>
    <row r="285" spans="1:24" ht="13.8" outlineLevel="3">
      <c r="A285" s="131"/>
      <c r="B285" s="20"/>
      <c r="D285" s="19"/>
      <c r="E285" s="63"/>
      <c r="F285" s="136" t="s">
        <v>1009</v>
      </c>
      <c r="G285" s="27" t="s">
        <v>1010</v>
      </c>
      <c r="H285" s="208">
        <f t="shared" ref="H285:H368" si="563">SUM(I285,K285,R285)</f>
        <v>0</v>
      </c>
      <c r="I285" s="209">
        <f t="shared" si="512"/>
        <v>0</v>
      </c>
      <c r="J285" s="212"/>
      <c r="K285" s="211">
        <f t="shared" si="513"/>
        <v>0</v>
      </c>
      <c r="L285" s="212"/>
      <c r="M285" s="212"/>
      <c r="N285" s="212"/>
      <c r="O285" s="212"/>
      <c r="P285" s="212"/>
      <c r="Q285" s="212"/>
      <c r="R285" s="210">
        <f t="shared" si="514"/>
        <v>0</v>
      </c>
      <c r="S285" s="212"/>
      <c r="T285" s="212"/>
      <c r="U285" s="212"/>
      <c r="V285" s="212"/>
      <c r="W285" s="379"/>
      <c r="X285" s="213"/>
    </row>
    <row r="286" spans="1:24" ht="13.8" outlineLevel="3">
      <c r="A286" s="131"/>
      <c r="B286" s="20"/>
      <c r="D286" s="19"/>
      <c r="E286" s="63"/>
      <c r="F286" s="136" t="s">
        <v>1011</v>
      </c>
      <c r="G286" s="27" t="s">
        <v>768</v>
      </c>
      <c r="H286" s="208">
        <f t="shared" ref="H286" si="564">SUM(I286,K286,R286)</f>
        <v>384000</v>
      </c>
      <c r="I286" s="209">
        <f t="shared" ref="I286" si="565">SUM(J286:J286)</f>
        <v>0</v>
      </c>
      <c r="J286" s="212"/>
      <c r="K286" s="211">
        <f t="shared" ref="K286" si="566">SUM(L286:Q286)</f>
        <v>240000</v>
      </c>
      <c r="L286" s="212">
        <v>240000</v>
      </c>
      <c r="M286" s="212"/>
      <c r="N286" s="212"/>
      <c r="O286" s="212"/>
      <c r="P286" s="212"/>
      <c r="Q286" s="212"/>
      <c r="R286" s="210">
        <f t="shared" ref="R286" si="567">SUM(S286:X286)</f>
        <v>144000</v>
      </c>
      <c r="S286" s="212">
        <v>144000</v>
      </c>
      <c r="T286" s="212"/>
      <c r="U286" s="212"/>
      <c r="V286" s="212"/>
      <c r="W286" s="379"/>
      <c r="X286" s="213"/>
    </row>
    <row r="287" spans="1:24" ht="13.8" outlineLevel="3">
      <c r="A287" s="131"/>
      <c r="B287" s="20"/>
      <c r="D287" s="19"/>
      <c r="E287" s="63"/>
      <c r="F287" s="136" t="s">
        <v>1012</v>
      </c>
      <c r="G287" s="27" t="s">
        <v>769</v>
      </c>
      <c r="H287" s="208">
        <f t="shared" si="563"/>
        <v>2785000</v>
      </c>
      <c r="I287" s="209">
        <f t="shared" si="512"/>
        <v>0</v>
      </c>
      <c r="J287" s="212"/>
      <c r="K287" s="211">
        <f t="shared" si="513"/>
        <v>2520000</v>
      </c>
      <c r="L287" s="212">
        <v>2520000</v>
      </c>
      <c r="M287" s="212"/>
      <c r="N287" s="212"/>
      <c r="O287" s="212"/>
      <c r="P287" s="212"/>
      <c r="Q287" s="212"/>
      <c r="R287" s="210">
        <f t="shared" si="514"/>
        <v>265000</v>
      </c>
      <c r="S287" s="212">
        <v>265000</v>
      </c>
      <c r="T287" s="212"/>
      <c r="U287" s="212"/>
      <c r="V287" s="212"/>
      <c r="W287" s="379"/>
      <c r="X287" s="213"/>
    </row>
    <row r="288" spans="1:24" ht="13.8" outlineLevel="3">
      <c r="A288" s="131"/>
      <c r="B288" s="20"/>
      <c r="D288" s="19"/>
      <c r="E288" s="63"/>
      <c r="F288" s="136" t="s">
        <v>1013</v>
      </c>
      <c r="G288" s="27" t="s">
        <v>770</v>
      </c>
      <c r="H288" s="208">
        <f t="shared" si="563"/>
        <v>526000</v>
      </c>
      <c r="I288" s="209">
        <f t="shared" si="512"/>
        <v>0</v>
      </c>
      <c r="J288" s="212"/>
      <c r="K288" s="211">
        <f t="shared" si="513"/>
        <v>420000</v>
      </c>
      <c r="L288" s="212">
        <v>420000</v>
      </c>
      <c r="M288" s="212"/>
      <c r="N288" s="212"/>
      <c r="O288" s="212"/>
      <c r="P288" s="212"/>
      <c r="Q288" s="212"/>
      <c r="R288" s="210">
        <f t="shared" si="514"/>
        <v>106000</v>
      </c>
      <c r="S288" s="212">
        <v>106000</v>
      </c>
      <c r="T288" s="212"/>
      <c r="U288" s="212"/>
      <c r="V288" s="212"/>
      <c r="W288" s="379"/>
      <c r="X288" s="213"/>
    </row>
    <row r="289" spans="1:24" ht="13.8" outlineLevel="1">
      <c r="A289" s="131"/>
      <c r="B289" s="20"/>
      <c r="D289" s="22" t="s">
        <v>87</v>
      </c>
      <c r="E289" s="30" t="s">
        <v>124</v>
      </c>
      <c r="F289" s="22"/>
      <c r="G289" s="30"/>
      <c r="H289" s="208">
        <f t="shared" si="563"/>
        <v>5000</v>
      </c>
      <c r="I289" s="221">
        <f t="shared" si="512"/>
        <v>0</v>
      </c>
      <c r="J289" s="212"/>
      <c r="K289" s="539">
        <f t="shared" si="513"/>
        <v>5000</v>
      </c>
      <c r="L289" s="212">
        <v>5000</v>
      </c>
      <c r="M289" s="212"/>
      <c r="N289" s="212"/>
      <c r="O289" s="212"/>
      <c r="P289" s="212"/>
      <c r="Q289" s="212"/>
      <c r="R289" s="214">
        <f t="shared" si="514"/>
        <v>0</v>
      </c>
      <c r="S289" s="212">
        <v>0</v>
      </c>
      <c r="T289" s="212"/>
      <c r="U289" s="212"/>
      <c r="V289" s="212"/>
      <c r="W289" s="379"/>
      <c r="X289" s="213"/>
    </row>
    <row r="290" spans="1:24" ht="13.8" outlineLevel="1">
      <c r="A290" s="131"/>
      <c r="B290" s="20"/>
      <c r="D290" s="22" t="s">
        <v>462</v>
      </c>
      <c r="E290" s="30" t="s">
        <v>125</v>
      </c>
      <c r="F290" s="22"/>
      <c r="G290" s="30"/>
      <c r="H290" s="208">
        <f t="shared" si="563"/>
        <v>210000</v>
      </c>
      <c r="I290" s="221">
        <f t="shared" si="512"/>
        <v>0</v>
      </c>
      <c r="J290" s="212"/>
      <c r="K290" s="539">
        <f t="shared" si="513"/>
        <v>60000</v>
      </c>
      <c r="L290" s="167">
        <v>60000</v>
      </c>
      <c r="M290" s="212"/>
      <c r="N290" s="212"/>
      <c r="O290" s="212"/>
      <c r="P290" s="212"/>
      <c r="Q290" s="212"/>
      <c r="R290" s="214">
        <f t="shared" si="514"/>
        <v>150000</v>
      </c>
      <c r="S290" s="212">
        <v>150000</v>
      </c>
      <c r="T290" s="212"/>
      <c r="U290" s="212"/>
      <c r="V290" s="212"/>
      <c r="W290" s="379"/>
      <c r="X290" s="213"/>
    </row>
    <row r="291" spans="1:24" ht="13.8" outlineLevel="1">
      <c r="A291" s="131"/>
      <c r="B291" s="20"/>
      <c r="D291" s="22" t="s">
        <v>463</v>
      </c>
      <c r="E291" s="30" t="s">
        <v>127</v>
      </c>
      <c r="F291" s="22"/>
      <c r="G291" s="30"/>
      <c r="H291" s="208">
        <f t="shared" si="563"/>
        <v>477000</v>
      </c>
      <c r="I291" s="221">
        <f t="shared" si="512"/>
        <v>0</v>
      </c>
      <c r="J291" s="215">
        <f>SUM(J292:J301)</f>
        <v>0</v>
      </c>
      <c r="K291" s="539">
        <f t="shared" si="513"/>
        <v>394000</v>
      </c>
      <c r="L291" s="215">
        <f t="shared" ref="L291:Q291" si="568">SUM(L292:L301)</f>
        <v>394000</v>
      </c>
      <c r="M291" s="215">
        <f t="shared" si="568"/>
        <v>0</v>
      </c>
      <c r="N291" s="215">
        <f t="shared" si="568"/>
        <v>0</v>
      </c>
      <c r="O291" s="215">
        <f t="shared" si="568"/>
        <v>0</v>
      </c>
      <c r="P291" s="215">
        <f t="shared" si="568"/>
        <v>0</v>
      </c>
      <c r="Q291" s="215">
        <f t="shared" si="568"/>
        <v>0</v>
      </c>
      <c r="R291" s="214">
        <f t="shared" si="514"/>
        <v>83000</v>
      </c>
      <c r="S291" s="215">
        <f t="shared" ref="S291:X291" si="569">SUM(S292:S301)</f>
        <v>83000</v>
      </c>
      <c r="T291" s="215">
        <f t="shared" si="569"/>
        <v>0</v>
      </c>
      <c r="U291" s="215">
        <f t="shared" si="569"/>
        <v>0</v>
      </c>
      <c r="V291" s="215">
        <f t="shared" si="569"/>
        <v>0</v>
      </c>
      <c r="W291" s="215">
        <f t="shared" si="569"/>
        <v>0</v>
      </c>
      <c r="X291" s="215">
        <f t="shared" si="569"/>
        <v>0</v>
      </c>
    </row>
    <row r="292" spans="1:24" ht="13.8" outlineLevel="3">
      <c r="A292" s="131"/>
      <c r="B292" s="20"/>
      <c r="D292" s="19"/>
      <c r="E292" s="63"/>
      <c r="F292" s="136" t="s">
        <v>1009</v>
      </c>
      <c r="G292" s="27" t="s">
        <v>1010</v>
      </c>
      <c r="H292" s="208">
        <f t="shared" si="563"/>
        <v>0</v>
      </c>
      <c r="I292" s="209">
        <f t="shared" si="512"/>
        <v>0</v>
      </c>
      <c r="J292" s="212"/>
      <c r="K292" s="211">
        <f t="shared" si="513"/>
        <v>0</v>
      </c>
      <c r="L292" s="212"/>
      <c r="M292" s="212"/>
      <c r="N292" s="212"/>
      <c r="O292" s="212"/>
      <c r="P292" s="212"/>
      <c r="Q292" s="212"/>
      <c r="R292" s="210">
        <f t="shared" si="514"/>
        <v>0</v>
      </c>
      <c r="S292" s="212"/>
      <c r="T292" s="212"/>
      <c r="U292" s="212"/>
      <c r="V292" s="212"/>
      <c r="W292" s="379"/>
      <c r="X292" s="213"/>
    </row>
    <row r="293" spans="1:24" ht="13.8" outlineLevel="3">
      <c r="A293" s="131"/>
      <c r="B293" s="20"/>
      <c r="D293" s="19"/>
      <c r="E293" s="63"/>
      <c r="F293" s="136" t="s">
        <v>1012</v>
      </c>
      <c r="G293" s="27" t="s">
        <v>771</v>
      </c>
      <c r="H293" s="208">
        <f t="shared" ref="H293" si="570">SUM(I293,K293,R293)</f>
        <v>240000</v>
      </c>
      <c r="I293" s="209">
        <f t="shared" ref="I293" si="571">SUM(J293:J293)</f>
        <v>0</v>
      </c>
      <c r="J293" s="212"/>
      <c r="K293" s="211">
        <f t="shared" ref="K293" si="572">SUM(L293:Q293)</f>
        <v>180000</v>
      </c>
      <c r="L293" s="212">
        <v>180000</v>
      </c>
      <c r="M293" s="212"/>
      <c r="N293" s="212"/>
      <c r="O293" s="212"/>
      <c r="P293" s="212"/>
      <c r="Q293" s="212"/>
      <c r="R293" s="210">
        <f t="shared" ref="R293" si="573">SUM(S293:X293)</f>
        <v>60000</v>
      </c>
      <c r="S293" s="212">
        <v>60000</v>
      </c>
      <c r="T293" s="212"/>
      <c r="U293" s="212"/>
      <c r="V293" s="212"/>
      <c r="W293" s="379"/>
      <c r="X293" s="213"/>
    </row>
    <row r="294" spans="1:24" ht="13.8" outlineLevel="3">
      <c r="A294" s="131"/>
      <c r="B294" s="20"/>
      <c r="D294" s="19"/>
      <c r="E294" s="63"/>
      <c r="F294" s="136" t="s">
        <v>1013</v>
      </c>
      <c r="G294" s="27" t="s">
        <v>772</v>
      </c>
      <c r="H294" s="208">
        <f t="shared" si="563"/>
        <v>79000</v>
      </c>
      <c r="I294" s="209">
        <f t="shared" si="512"/>
        <v>0</v>
      </c>
      <c r="J294" s="212"/>
      <c r="K294" s="211">
        <f t="shared" si="513"/>
        <v>73000</v>
      </c>
      <c r="L294" s="212">
        <v>73000</v>
      </c>
      <c r="M294" s="212"/>
      <c r="N294" s="212"/>
      <c r="O294" s="212"/>
      <c r="P294" s="212"/>
      <c r="Q294" s="212"/>
      <c r="R294" s="210">
        <f t="shared" si="514"/>
        <v>6000</v>
      </c>
      <c r="S294" s="212">
        <v>6000</v>
      </c>
      <c r="T294" s="212"/>
      <c r="U294" s="212"/>
      <c r="V294" s="212"/>
      <c r="W294" s="379"/>
      <c r="X294" s="213"/>
    </row>
    <row r="295" spans="1:24" ht="13.8" outlineLevel="3">
      <c r="A295" s="131"/>
      <c r="B295" s="20"/>
      <c r="D295" s="19"/>
      <c r="E295" s="63"/>
      <c r="F295" s="136" t="s">
        <v>1014</v>
      </c>
      <c r="G295" s="27" t="s">
        <v>773</v>
      </c>
      <c r="H295" s="208">
        <f t="shared" si="563"/>
        <v>0</v>
      </c>
      <c r="I295" s="209">
        <f t="shared" si="512"/>
        <v>0</v>
      </c>
      <c r="J295" s="212"/>
      <c r="K295" s="211">
        <f t="shared" si="513"/>
        <v>0</v>
      </c>
      <c r="L295" s="212">
        <v>0</v>
      </c>
      <c r="M295" s="212"/>
      <c r="N295" s="212"/>
      <c r="O295" s="212"/>
      <c r="P295" s="212"/>
      <c r="Q295" s="212"/>
      <c r="R295" s="210">
        <f t="shared" si="514"/>
        <v>0</v>
      </c>
      <c r="S295" s="212"/>
      <c r="T295" s="212"/>
      <c r="U295" s="212"/>
      <c r="V295" s="212"/>
      <c r="W295" s="379"/>
      <c r="X295" s="213"/>
    </row>
    <row r="296" spans="1:24" ht="13.8" outlineLevel="3">
      <c r="A296" s="131"/>
      <c r="B296" s="20"/>
      <c r="D296" s="19"/>
      <c r="E296" s="63"/>
      <c r="F296" s="136" t="s">
        <v>1015</v>
      </c>
      <c r="G296" s="27" t="s">
        <v>1016</v>
      </c>
      <c r="H296" s="208">
        <f t="shared" ref="H296:H299" si="574">SUM(I296,K296,R296)</f>
        <v>0</v>
      </c>
      <c r="I296" s="209">
        <f t="shared" ref="I296:I299" si="575">SUM(J296:J296)</f>
        <v>0</v>
      </c>
      <c r="J296" s="212"/>
      <c r="K296" s="211">
        <f t="shared" ref="K296:K299" si="576">SUM(L296:Q296)</f>
        <v>0</v>
      </c>
      <c r="L296" s="212"/>
      <c r="M296" s="212"/>
      <c r="N296" s="212"/>
      <c r="O296" s="212"/>
      <c r="P296" s="212"/>
      <c r="Q296" s="212"/>
      <c r="R296" s="210">
        <f t="shared" ref="R296:R299" si="577">SUM(S296:X296)</f>
        <v>0</v>
      </c>
      <c r="S296" s="212"/>
      <c r="T296" s="212"/>
      <c r="U296" s="212"/>
      <c r="V296" s="212"/>
      <c r="W296" s="379"/>
      <c r="X296" s="213"/>
    </row>
    <row r="297" spans="1:24" ht="13.8" outlineLevel="3">
      <c r="A297" s="131"/>
      <c r="B297" s="20"/>
      <c r="D297" s="19"/>
      <c r="E297" s="63"/>
      <c r="F297" s="136" t="s">
        <v>1017</v>
      </c>
      <c r="G297" s="27" t="s">
        <v>1018</v>
      </c>
      <c r="H297" s="208">
        <f t="shared" si="574"/>
        <v>0</v>
      </c>
      <c r="I297" s="209">
        <f t="shared" si="575"/>
        <v>0</v>
      </c>
      <c r="J297" s="212"/>
      <c r="K297" s="211">
        <f t="shared" si="576"/>
        <v>0</v>
      </c>
      <c r="L297" s="212"/>
      <c r="M297" s="212"/>
      <c r="N297" s="212"/>
      <c r="O297" s="212"/>
      <c r="P297" s="212"/>
      <c r="Q297" s="212"/>
      <c r="R297" s="210">
        <f t="shared" si="577"/>
        <v>0</v>
      </c>
      <c r="S297" s="212"/>
      <c r="T297" s="212"/>
      <c r="U297" s="212"/>
      <c r="V297" s="212"/>
      <c r="W297" s="379"/>
      <c r="X297" s="213"/>
    </row>
    <row r="298" spans="1:24" ht="13.8" outlineLevel="3">
      <c r="A298" s="131"/>
      <c r="B298" s="20"/>
      <c r="D298" s="19"/>
      <c r="E298" s="63"/>
      <c r="F298" s="136" t="s">
        <v>1019</v>
      </c>
      <c r="G298" s="27" t="s">
        <v>1020</v>
      </c>
      <c r="H298" s="208">
        <f t="shared" si="574"/>
        <v>0</v>
      </c>
      <c r="I298" s="209">
        <f t="shared" si="575"/>
        <v>0</v>
      </c>
      <c r="J298" s="212"/>
      <c r="K298" s="211">
        <f t="shared" si="576"/>
        <v>0</v>
      </c>
      <c r="L298" s="212"/>
      <c r="M298" s="212"/>
      <c r="N298" s="212"/>
      <c r="O298" s="212"/>
      <c r="P298" s="212"/>
      <c r="Q298" s="212"/>
      <c r="R298" s="210">
        <f t="shared" si="577"/>
        <v>0</v>
      </c>
      <c r="S298" s="212"/>
      <c r="T298" s="212"/>
      <c r="U298" s="212"/>
      <c r="V298" s="212"/>
      <c r="W298" s="379"/>
      <c r="X298" s="213"/>
    </row>
    <row r="299" spans="1:24" ht="13.8" outlineLevel="3">
      <c r="A299" s="131"/>
      <c r="B299" s="20"/>
      <c r="D299" s="19"/>
      <c r="E299" s="63"/>
      <c r="F299" s="136" t="s">
        <v>1021</v>
      </c>
      <c r="G299" s="27" t="s">
        <v>1022</v>
      </c>
      <c r="H299" s="208">
        <f t="shared" si="574"/>
        <v>0</v>
      </c>
      <c r="I299" s="209">
        <f t="shared" si="575"/>
        <v>0</v>
      </c>
      <c r="J299" s="212"/>
      <c r="K299" s="211">
        <f t="shared" si="576"/>
        <v>0</v>
      </c>
      <c r="L299" s="212"/>
      <c r="M299" s="212"/>
      <c r="N299" s="212"/>
      <c r="O299" s="212"/>
      <c r="P299" s="212"/>
      <c r="Q299" s="212"/>
      <c r="R299" s="210">
        <f t="shared" si="577"/>
        <v>0</v>
      </c>
      <c r="S299" s="212"/>
      <c r="T299" s="212"/>
      <c r="U299" s="212"/>
      <c r="V299" s="212"/>
      <c r="W299" s="379"/>
      <c r="X299" s="213"/>
    </row>
    <row r="300" spans="1:24" ht="13.8" outlineLevel="3">
      <c r="A300" s="131"/>
      <c r="B300" s="20"/>
      <c r="D300" s="19"/>
      <c r="E300" s="63"/>
      <c r="F300" s="136" t="s">
        <v>1023</v>
      </c>
      <c r="G300" s="27" t="s">
        <v>1024</v>
      </c>
      <c r="H300" s="208">
        <f t="shared" ref="H300" si="578">SUM(I300,K300,R300)</f>
        <v>0</v>
      </c>
      <c r="I300" s="209">
        <f t="shared" ref="I300" si="579">SUM(J300:J300)</f>
        <v>0</v>
      </c>
      <c r="J300" s="212"/>
      <c r="K300" s="211">
        <f t="shared" ref="K300" si="580">SUM(L300:Q300)</f>
        <v>0</v>
      </c>
      <c r="L300" s="212"/>
      <c r="M300" s="212"/>
      <c r="N300" s="212"/>
      <c r="O300" s="212"/>
      <c r="P300" s="212"/>
      <c r="Q300" s="212"/>
      <c r="R300" s="210">
        <f t="shared" ref="R300" si="581">SUM(S300:X300)</f>
        <v>0</v>
      </c>
      <c r="S300" s="212"/>
      <c r="T300" s="212"/>
      <c r="U300" s="212"/>
      <c r="V300" s="212"/>
      <c r="W300" s="379"/>
      <c r="X300" s="213"/>
    </row>
    <row r="301" spans="1:24" ht="13.8" outlineLevel="3">
      <c r="A301" s="131"/>
      <c r="B301" s="20"/>
      <c r="D301" s="19"/>
      <c r="E301" s="63"/>
      <c r="F301" s="136" t="s">
        <v>685</v>
      </c>
      <c r="G301" s="27" t="s">
        <v>689</v>
      </c>
      <c r="H301" s="208">
        <f t="shared" si="563"/>
        <v>158000</v>
      </c>
      <c r="I301" s="209">
        <f t="shared" si="512"/>
        <v>0</v>
      </c>
      <c r="J301" s="212"/>
      <c r="K301" s="211">
        <f t="shared" si="513"/>
        <v>141000</v>
      </c>
      <c r="L301" s="212">
        <v>141000</v>
      </c>
      <c r="M301" s="212"/>
      <c r="N301" s="212"/>
      <c r="O301" s="212"/>
      <c r="P301" s="212"/>
      <c r="Q301" s="212"/>
      <c r="R301" s="210">
        <f t="shared" si="514"/>
        <v>17000</v>
      </c>
      <c r="S301" s="212">
        <v>17000</v>
      </c>
      <c r="T301" s="212"/>
      <c r="U301" s="212"/>
      <c r="V301" s="212"/>
      <c r="W301" s="379"/>
      <c r="X301" s="213"/>
    </row>
    <row r="302" spans="1:24" ht="13.8" outlineLevel="1">
      <c r="A302" s="131"/>
      <c r="B302" s="20"/>
      <c r="D302" s="22" t="s">
        <v>464</v>
      </c>
      <c r="E302" s="30" t="s">
        <v>129</v>
      </c>
      <c r="F302" s="22"/>
      <c r="G302" s="30"/>
      <c r="H302" s="208">
        <f t="shared" si="563"/>
        <v>66000</v>
      </c>
      <c r="I302" s="221">
        <f t="shared" si="512"/>
        <v>0</v>
      </c>
      <c r="J302" s="215">
        <f>SUM(J303:J309)</f>
        <v>0</v>
      </c>
      <c r="K302" s="539">
        <f t="shared" si="513"/>
        <v>66000</v>
      </c>
      <c r="L302" s="215">
        <f t="shared" ref="L302:Q302" si="582">SUM(L303:L309)</f>
        <v>66000</v>
      </c>
      <c r="M302" s="215">
        <f t="shared" si="582"/>
        <v>0</v>
      </c>
      <c r="N302" s="215">
        <f t="shared" si="582"/>
        <v>0</v>
      </c>
      <c r="O302" s="215">
        <f t="shared" si="582"/>
        <v>0</v>
      </c>
      <c r="P302" s="215">
        <f t="shared" si="582"/>
        <v>0</v>
      </c>
      <c r="Q302" s="215">
        <f t="shared" si="582"/>
        <v>0</v>
      </c>
      <c r="R302" s="214">
        <f t="shared" si="514"/>
        <v>0</v>
      </c>
      <c r="S302" s="215">
        <f t="shared" ref="S302:X302" si="583">SUM(S303:S309)</f>
        <v>0</v>
      </c>
      <c r="T302" s="215">
        <f t="shared" si="583"/>
        <v>0</v>
      </c>
      <c r="U302" s="215">
        <f t="shared" si="583"/>
        <v>0</v>
      </c>
      <c r="V302" s="215">
        <f t="shared" si="583"/>
        <v>0</v>
      </c>
      <c r="W302" s="215">
        <f t="shared" si="583"/>
        <v>0</v>
      </c>
      <c r="X302" s="215">
        <f t="shared" si="583"/>
        <v>0</v>
      </c>
    </row>
    <row r="303" spans="1:24" ht="13.8" outlineLevel="3">
      <c r="A303" s="131"/>
      <c r="B303" s="20"/>
      <c r="D303" s="19"/>
      <c r="E303" s="63"/>
      <c r="F303" s="136" t="s">
        <v>1009</v>
      </c>
      <c r="G303" s="27" t="s">
        <v>1010</v>
      </c>
      <c r="H303" s="208">
        <f t="shared" si="563"/>
        <v>0</v>
      </c>
      <c r="I303" s="209">
        <f t="shared" si="512"/>
        <v>0</v>
      </c>
      <c r="J303" s="212"/>
      <c r="K303" s="211">
        <f t="shared" si="513"/>
        <v>0</v>
      </c>
      <c r="L303" s="212"/>
      <c r="M303" s="212"/>
      <c r="N303" s="212"/>
      <c r="O303" s="212"/>
      <c r="P303" s="212"/>
      <c r="Q303" s="212"/>
      <c r="R303" s="210">
        <f t="shared" si="514"/>
        <v>0</v>
      </c>
      <c r="S303" s="212"/>
      <c r="T303" s="212"/>
      <c r="U303" s="212"/>
      <c r="V303" s="212"/>
      <c r="W303" s="379"/>
      <c r="X303" s="213"/>
    </row>
    <row r="304" spans="1:24" ht="13.8" outlineLevel="3">
      <c r="A304" s="131"/>
      <c r="B304" s="20"/>
      <c r="D304" s="19"/>
      <c r="E304" s="63"/>
      <c r="F304" s="136" t="s">
        <v>1011</v>
      </c>
      <c r="G304" s="27" t="s">
        <v>775</v>
      </c>
      <c r="H304" s="208">
        <f t="shared" ref="H304" si="584">SUM(I304,K304,R304)</f>
        <v>0</v>
      </c>
      <c r="I304" s="209">
        <f t="shared" ref="I304" si="585">SUM(J304:J304)</f>
        <v>0</v>
      </c>
      <c r="J304" s="212"/>
      <c r="K304" s="211">
        <f t="shared" ref="K304" si="586">SUM(L304:Q304)</f>
        <v>0</v>
      </c>
      <c r="L304" s="212"/>
      <c r="M304" s="212"/>
      <c r="N304" s="212"/>
      <c r="O304" s="212"/>
      <c r="P304" s="212"/>
      <c r="Q304" s="212"/>
      <c r="R304" s="210">
        <f t="shared" ref="R304" si="587">SUM(S304:X304)</f>
        <v>0</v>
      </c>
      <c r="S304" s="212"/>
      <c r="T304" s="212"/>
      <c r="U304" s="212"/>
      <c r="V304" s="212"/>
      <c r="W304" s="379"/>
      <c r="X304" s="213"/>
    </row>
    <row r="305" spans="1:43" ht="13.8" outlineLevel="3">
      <c r="A305" s="131"/>
      <c r="B305" s="20"/>
      <c r="D305" s="19"/>
      <c r="E305" s="63"/>
      <c r="F305" s="136" t="s">
        <v>1014</v>
      </c>
      <c r="G305" s="27" t="s">
        <v>777</v>
      </c>
      <c r="H305" s="208">
        <f t="shared" si="563"/>
        <v>0</v>
      </c>
      <c r="I305" s="209">
        <f t="shared" si="512"/>
        <v>0</v>
      </c>
      <c r="J305" s="212"/>
      <c r="K305" s="211">
        <f t="shared" si="513"/>
        <v>0</v>
      </c>
      <c r="L305" s="212"/>
      <c r="M305" s="212"/>
      <c r="N305" s="212"/>
      <c r="O305" s="212"/>
      <c r="P305" s="212"/>
      <c r="Q305" s="212"/>
      <c r="R305" s="210">
        <f t="shared" si="514"/>
        <v>0</v>
      </c>
      <c r="S305" s="212"/>
      <c r="T305" s="212"/>
      <c r="U305" s="212"/>
      <c r="V305" s="212"/>
      <c r="W305" s="379"/>
      <c r="X305" s="213"/>
    </row>
    <row r="306" spans="1:43" ht="13.8" outlineLevel="3">
      <c r="A306" s="131"/>
      <c r="B306" s="20"/>
      <c r="D306" s="19"/>
      <c r="E306" s="63"/>
      <c r="F306" s="136" t="s">
        <v>1015</v>
      </c>
      <c r="G306" s="27" t="s">
        <v>778</v>
      </c>
      <c r="H306" s="208">
        <f t="shared" si="563"/>
        <v>0</v>
      </c>
      <c r="I306" s="209">
        <f t="shared" si="512"/>
        <v>0</v>
      </c>
      <c r="J306" s="212"/>
      <c r="K306" s="211">
        <f t="shared" si="513"/>
        <v>0</v>
      </c>
      <c r="L306" s="212"/>
      <c r="M306" s="212"/>
      <c r="N306" s="212"/>
      <c r="O306" s="212"/>
      <c r="P306" s="212"/>
      <c r="Q306" s="212"/>
      <c r="R306" s="210">
        <f t="shared" si="514"/>
        <v>0</v>
      </c>
      <c r="S306" s="212"/>
      <c r="T306" s="212"/>
      <c r="U306" s="212"/>
      <c r="V306" s="212"/>
      <c r="W306" s="379"/>
      <c r="X306" s="213"/>
    </row>
    <row r="307" spans="1:43" ht="13.8" outlineLevel="3">
      <c r="A307" s="131"/>
      <c r="B307" s="20"/>
      <c r="D307" s="19"/>
      <c r="E307" s="63"/>
      <c r="F307" s="136" t="s">
        <v>1025</v>
      </c>
      <c r="G307" s="27" t="s">
        <v>779</v>
      </c>
      <c r="H307" s="208">
        <f t="shared" si="563"/>
        <v>0</v>
      </c>
      <c r="I307" s="209">
        <f t="shared" si="512"/>
        <v>0</v>
      </c>
      <c r="J307" s="212"/>
      <c r="K307" s="211">
        <f t="shared" si="513"/>
        <v>0</v>
      </c>
      <c r="L307" s="212"/>
      <c r="M307" s="212"/>
      <c r="N307" s="212"/>
      <c r="O307" s="212"/>
      <c r="P307" s="212"/>
      <c r="Q307" s="212"/>
      <c r="R307" s="210">
        <f t="shared" si="514"/>
        <v>0</v>
      </c>
      <c r="S307" s="212"/>
      <c r="T307" s="212"/>
      <c r="U307" s="212"/>
      <c r="V307" s="212"/>
      <c r="W307" s="379"/>
      <c r="X307" s="213"/>
    </row>
    <row r="308" spans="1:43" ht="13.8" outlineLevel="3">
      <c r="A308" s="131"/>
      <c r="B308" s="20"/>
      <c r="D308" s="19"/>
      <c r="E308" s="63"/>
      <c r="F308" s="136" t="s">
        <v>1026</v>
      </c>
      <c r="G308" s="27" t="s">
        <v>780</v>
      </c>
      <c r="H308" s="208">
        <f t="shared" si="563"/>
        <v>0</v>
      </c>
      <c r="I308" s="209">
        <f t="shared" ref="I308" si="588">SUM(J308:J308)</f>
        <v>0</v>
      </c>
      <c r="J308" s="212"/>
      <c r="K308" s="211">
        <f t="shared" ref="K308" si="589">SUM(L308:Q308)</f>
        <v>0</v>
      </c>
      <c r="L308" s="212"/>
      <c r="M308" s="212"/>
      <c r="N308" s="212"/>
      <c r="O308" s="212"/>
      <c r="P308" s="212"/>
      <c r="Q308" s="212"/>
      <c r="R308" s="210">
        <f t="shared" ref="R308" si="590">SUM(S308:X308)</f>
        <v>0</v>
      </c>
      <c r="S308" s="212"/>
      <c r="T308" s="212"/>
      <c r="U308" s="212"/>
      <c r="V308" s="212"/>
      <c r="W308" s="379"/>
      <c r="X308" s="213"/>
    </row>
    <row r="309" spans="1:43" ht="13.8" outlineLevel="3">
      <c r="A309" s="131"/>
      <c r="B309" s="20"/>
      <c r="D309" s="19"/>
      <c r="E309" s="63"/>
      <c r="F309" s="136" t="s">
        <v>685</v>
      </c>
      <c r="G309" s="27" t="s">
        <v>689</v>
      </c>
      <c r="H309" s="208">
        <f t="shared" si="563"/>
        <v>66000</v>
      </c>
      <c r="I309" s="209">
        <f t="shared" si="512"/>
        <v>0</v>
      </c>
      <c r="J309" s="212"/>
      <c r="K309" s="211">
        <f t="shared" si="513"/>
        <v>66000</v>
      </c>
      <c r="L309" s="212">
        <v>66000</v>
      </c>
      <c r="M309" s="212"/>
      <c r="N309" s="212"/>
      <c r="O309" s="212"/>
      <c r="P309" s="212"/>
      <c r="Q309" s="212"/>
      <c r="R309" s="210">
        <f t="shared" si="514"/>
        <v>0</v>
      </c>
      <c r="S309" s="212"/>
      <c r="T309" s="212"/>
      <c r="U309" s="212"/>
      <c r="V309" s="212"/>
      <c r="W309" s="379"/>
      <c r="X309" s="213"/>
    </row>
    <row r="310" spans="1:43" ht="13.8" outlineLevel="1">
      <c r="A310" s="131"/>
      <c r="B310" s="20"/>
      <c r="D310" s="22" t="s">
        <v>338</v>
      </c>
      <c r="E310" s="30" t="s">
        <v>131</v>
      </c>
      <c r="F310" s="22"/>
      <c r="G310" s="30"/>
      <c r="H310" s="208">
        <f t="shared" si="563"/>
        <v>0</v>
      </c>
      <c r="I310" s="221">
        <f t="shared" si="512"/>
        <v>0</v>
      </c>
      <c r="J310" s="212"/>
      <c r="K310" s="539">
        <f t="shared" si="513"/>
        <v>0</v>
      </c>
      <c r="L310" s="212">
        <v>0</v>
      </c>
      <c r="M310" s="212"/>
      <c r="N310" s="212"/>
      <c r="O310" s="212"/>
      <c r="P310" s="212"/>
      <c r="Q310" s="212"/>
      <c r="R310" s="214">
        <f t="shared" si="514"/>
        <v>0</v>
      </c>
      <c r="S310" s="212"/>
      <c r="T310" s="212"/>
      <c r="U310" s="212"/>
      <c r="V310" s="212"/>
      <c r="W310" s="379"/>
      <c r="X310" s="213"/>
    </row>
    <row r="311" spans="1:43" ht="13.8" outlineLevel="1">
      <c r="A311" s="131"/>
      <c r="B311" s="20"/>
      <c r="D311" s="22" t="s">
        <v>91</v>
      </c>
      <c r="E311" s="30" t="s">
        <v>134</v>
      </c>
      <c r="F311" s="22"/>
      <c r="G311" s="30"/>
      <c r="H311" s="208">
        <f t="shared" si="563"/>
        <v>3823000</v>
      </c>
      <c r="I311" s="221">
        <f t="shared" si="512"/>
        <v>0</v>
      </c>
      <c r="J311" s="215">
        <f>SUM(J312:J323)</f>
        <v>0</v>
      </c>
      <c r="K311" s="539">
        <f t="shared" si="513"/>
        <v>2740000</v>
      </c>
      <c r="L311" s="215">
        <f t="shared" ref="L311:Q311" si="591">SUM(L312:L323)</f>
        <v>2740000</v>
      </c>
      <c r="M311" s="215">
        <f t="shared" si="591"/>
        <v>0</v>
      </c>
      <c r="N311" s="215">
        <f t="shared" si="591"/>
        <v>0</v>
      </c>
      <c r="O311" s="215">
        <f t="shared" si="591"/>
        <v>0</v>
      </c>
      <c r="P311" s="215">
        <f t="shared" si="591"/>
        <v>0</v>
      </c>
      <c r="Q311" s="215">
        <f t="shared" si="591"/>
        <v>0</v>
      </c>
      <c r="R311" s="214">
        <f t="shared" si="514"/>
        <v>1083000</v>
      </c>
      <c r="S311" s="215">
        <f t="shared" ref="S311:X311" si="592">SUM(S312:S323)</f>
        <v>1083000</v>
      </c>
      <c r="T311" s="215">
        <f t="shared" si="592"/>
        <v>0</v>
      </c>
      <c r="U311" s="215">
        <f t="shared" si="592"/>
        <v>0</v>
      </c>
      <c r="V311" s="215">
        <f t="shared" si="592"/>
        <v>0</v>
      </c>
      <c r="W311" s="215">
        <f t="shared" si="592"/>
        <v>0</v>
      </c>
      <c r="X311" s="215">
        <f t="shared" si="592"/>
        <v>0</v>
      </c>
    </row>
    <row r="312" spans="1:43" ht="13.8" outlineLevel="3">
      <c r="A312" s="131"/>
      <c r="B312" s="20"/>
      <c r="D312" s="19"/>
      <c r="E312" s="63"/>
      <c r="F312" s="136" t="s">
        <v>1009</v>
      </c>
      <c r="G312" s="27" t="s">
        <v>1010</v>
      </c>
      <c r="H312" s="208">
        <f t="shared" si="563"/>
        <v>20000</v>
      </c>
      <c r="I312" s="209">
        <f t="shared" si="512"/>
        <v>0</v>
      </c>
      <c r="J312" s="212"/>
      <c r="K312" s="211">
        <f t="shared" si="513"/>
        <v>0</v>
      </c>
      <c r="L312" s="212"/>
      <c r="M312" s="212"/>
      <c r="N312" s="212"/>
      <c r="O312" s="212"/>
      <c r="P312" s="212"/>
      <c r="Q312" s="212"/>
      <c r="R312" s="210">
        <f t="shared" si="514"/>
        <v>20000</v>
      </c>
      <c r="S312" s="212">
        <v>20000</v>
      </c>
      <c r="T312" s="212"/>
      <c r="U312" s="212"/>
      <c r="V312" s="212"/>
      <c r="W312" s="379"/>
      <c r="X312" s="213"/>
    </row>
    <row r="313" spans="1:43" ht="13.8" outlineLevel="3">
      <c r="A313" s="131"/>
      <c r="B313" s="20"/>
      <c r="D313" s="19"/>
      <c r="E313" s="63"/>
      <c r="F313" s="136" t="s">
        <v>1011</v>
      </c>
      <c r="G313" s="27" t="s">
        <v>1027</v>
      </c>
      <c r="H313" s="208">
        <f t="shared" ref="H313" si="593">SUM(I313,K313,R313)</f>
        <v>0</v>
      </c>
      <c r="I313" s="209">
        <f t="shared" ref="I313" si="594">SUM(J313:J313)</f>
        <v>0</v>
      </c>
      <c r="J313" s="212"/>
      <c r="K313" s="211">
        <f t="shared" ref="K313" si="595">SUM(L313:Q313)</f>
        <v>0</v>
      </c>
      <c r="L313" s="212"/>
      <c r="M313" s="212"/>
      <c r="N313" s="212"/>
      <c r="O313" s="212"/>
      <c r="P313" s="212"/>
      <c r="Q313" s="212"/>
      <c r="R313" s="210">
        <f t="shared" ref="R313" si="596">SUM(S313:X313)</f>
        <v>0</v>
      </c>
      <c r="S313" s="212"/>
      <c r="T313" s="212"/>
      <c r="U313" s="212"/>
      <c r="V313" s="212"/>
      <c r="W313" s="379"/>
      <c r="X313" s="213"/>
    </row>
    <row r="314" spans="1:43" ht="13.8" outlineLevel="3">
      <c r="A314" s="131"/>
      <c r="B314" s="20"/>
      <c r="D314" s="19"/>
      <c r="E314" s="63"/>
      <c r="F314" s="136" t="s">
        <v>1015</v>
      </c>
      <c r="G314" s="27" t="s">
        <v>781</v>
      </c>
      <c r="H314" s="208">
        <f t="shared" si="563"/>
        <v>1413000</v>
      </c>
      <c r="I314" s="209">
        <f t="shared" si="512"/>
        <v>0</v>
      </c>
      <c r="J314" s="212"/>
      <c r="K314" s="211">
        <f t="shared" si="513"/>
        <v>750000</v>
      </c>
      <c r="L314" s="212">
        <v>750000</v>
      </c>
      <c r="M314" s="212"/>
      <c r="N314" s="212"/>
      <c r="O314" s="212"/>
      <c r="P314" s="212"/>
      <c r="Q314" s="212"/>
      <c r="R314" s="210">
        <f t="shared" si="514"/>
        <v>663000</v>
      </c>
      <c r="S314" s="212">
        <v>663000</v>
      </c>
      <c r="T314" s="212"/>
      <c r="U314" s="212"/>
      <c r="V314" s="212"/>
      <c r="W314" s="379"/>
      <c r="X314" s="213"/>
    </row>
    <row r="315" spans="1:43" ht="13.8" outlineLevel="3">
      <c r="A315" s="131"/>
      <c r="B315" s="20"/>
      <c r="D315" s="19"/>
      <c r="E315" s="63"/>
      <c r="F315" s="136" t="s">
        <v>1017</v>
      </c>
      <c r="G315" s="27" t="s">
        <v>782</v>
      </c>
      <c r="H315" s="208">
        <f t="shared" si="563"/>
        <v>96000</v>
      </c>
      <c r="I315" s="209">
        <f t="shared" ref="I315" si="597">SUM(J315:J315)</f>
        <v>0</v>
      </c>
      <c r="J315" s="212"/>
      <c r="K315" s="211">
        <f t="shared" ref="K315" si="598">SUM(L315:Q315)</f>
        <v>0</v>
      </c>
      <c r="L315" s="212"/>
      <c r="M315" s="212"/>
      <c r="N315" s="212"/>
      <c r="O315" s="212"/>
      <c r="P315" s="212"/>
      <c r="Q315" s="212"/>
      <c r="R315" s="210">
        <f t="shared" ref="R315" si="599">SUM(S315:X315)</f>
        <v>96000</v>
      </c>
      <c r="S315" s="212">
        <v>96000</v>
      </c>
      <c r="T315" s="212"/>
      <c r="U315" s="212"/>
      <c r="V315" s="212"/>
      <c r="W315" s="379"/>
      <c r="X315" s="213"/>
    </row>
    <row r="316" spans="1:43" ht="13.8" outlineLevel="3">
      <c r="A316" s="131"/>
      <c r="B316" s="20"/>
      <c r="D316" s="19"/>
      <c r="E316" s="63"/>
      <c r="F316" s="136" t="s">
        <v>1028</v>
      </c>
      <c r="G316" s="27" t="s">
        <v>1029</v>
      </c>
      <c r="H316" s="208">
        <f t="shared" si="563"/>
        <v>0</v>
      </c>
      <c r="I316" s="209">
        <f t="shared" si="512"/>
        <v>0</v>
      </c>
      <c r="J316" s="212"/>
      <c r="K316" s="211">
        <f t="shared" si="513"/>
        <v>0</v>
      </c>
      <c r="L316" s="212"/>
      <c r="M316" s="212"/>
      <c r="N316" s="212"/>
      <c r="O316" s="212"/>
      <c r="P316" s="212"/>
      <c r="Q316" s="212"/>
      <c r="R316" s="210">
        <f t="shared" si="514"/>
        <v>0</v>
      </c>
      <c r="S316" s="212"/>
      <c r="T316" s="212"/>
      <c r="U316" s="212"/>
      <c r="V316" s="212"/>
      <c r="W316" s="379"/>
      <c r="X316" s="213"/>
    </row>
    <row r="317" spans="1:43" ht="13.8" outlineLevel="3">
      <c r="A317" s="131"/>
      <c r="B317" s="20"/>
      <c r="D317" s="19"/>
      <c r="E317" s="63"/>
      <c r="F317" s="136" t="s">
        <v>1025</v>
      </c>
      <c r="G317" s="27" t="s">
        <v>783</v>
      </c>
      <c r="H317" s="208">
        <f t="shared" si="563"/>
        <v>0</v>
      </c>
      <c r="I317" s="209">
        <f t="shared" ref="I317" si="600">SUM(J317:J317)</f>
        <v>0</v>
      </c>
      <c r="J317" s="212"/>
      <c r="K317" s="211">
        <f t="shared" ref="K317:K320" si="601">SUM(L317:Q317)</f>
        <v>0</v>
      </c>
      <c r="L317" s="212"/>
      <c r="M317" s="212"/>
      <c r="N317" s="212"/>
      <c r="O317" s="212"/>
      <c r="P317" s="212"/>
      <c r="Q317" s="212"/>
      <c r="R317" s="210">
        <f t="shared" ref="R317:R319" si="602">SUM(S317:X317)</f>
        <v>0</v>
      </c>
      <c r="S317" s="212"/>
      <c r="T317" s="212"/>
      <c r="U317" s="212"/>
      <c r="V317" s="212"/>
      <c r="W317" s="379"/>
      <c r="X317" s="213"/>
    </row>
    <row r="318" spans="1:43" s="398" customFormat="1" ht="13.8" outlineLevel="3">
      <c r="A318" s="399"/>
      <c r="B318" s="400"/>
      <c r="D318" s="401"/>
      <c r="E318" s="402"/>
      <c r="F318" s="385" t="s">
        <v>1030</v>
      </c>
      <c r="G318" s="378" t="s">
        <v>949</v>
      </c>
      <c r="H318" s="208">
        <f t="shared" ref="H318:H320" si="603">SUM(I318,K318,R318)</f>
        <v>2294000</v>
      </c>
      <c r="I318" s="209">
        <f t="shared" ref="I318:I320" si="604">SUM(J318:J318)</f>
        <v>0</v>
      </c>
      <c r="J318" s="212"/>
      <c r="K318" s="211">
        <f t="shared" si="601"/>
        <v>1990000</v>
      </c>
      <c r="L318" s="212">
        <v>1990000</v>
      </c>
      <c r="M318" s="212"/>
      <c r="N318" s="212"/>
      <c r="O318" s="212"/>
      <c r="P318" s="212"/>
      <c r="Q318" s="212"/>
      <c r="R318" s="210">
        <f t="shared" si="602"/>
        <v>304000</v>
      </c>
      <c r="S318" s="212">
        <v>304000</v>
      </c>
      <c r="T318" s="212"/>
      <c r="U318" s="212"/>
      <c r="V318" s="212"/>
      <c r="W318" s="379"/>
      <c r="X318" s="213"/>
      <c r="Y318" s="64"/>
      <c r="Z318" s="64"/>
      <c r="AA318" s="64"/>
      <c r="AB318" s="64"/>
      <c r="AC318" s="64"/>
      <c r="AD318" s="64"/>
      <c r="AE318" s="64"/>
      <c r="AF318" s="64"/>
      <c r="AG318" s="64"/>
      <c r="AH318" s="64"/>
      <c r="AI318" s="64"/>
      <c r="AJ318" s="64"/>
      <c r="AK318" s="64"/>
      <c r="AL318" s="64"/>
      <c r="AM318" s="64"/>
      <c r="AN318" s="64"/>
      <c r="AO318" s="64"/>
      <c r="AP318" s="64"/>
      <c r="AQ318" s="64"/>
    </row>
    <row r="319" spans="1:43" s="398" customFormat="1" ht="13.8" outlineLevel="3">
      <c r="A319" s="399"/>
      <c r="B319" s="400"/>
      <c r="D319" s="401"/>
      <c r="E319" s="402"/>
      <c r="F319" s="136" t="s">
        <v>1031</v>
      </c>
      <c r="G319" s="27" t="s">
        <v>997</v>
      </c>
      <c r="H319" s="208">
        <f t="shared" si="603"/>
        <v>0</v>
      </c>
      <c r="I319" s="209">
        <f t="shared" si="604"/>
        <v>0</v>
      </c>
      <c r="J319" s="212"/>
      <c r="K319" s="211">
        <f t="shared" si="601"/>
        <v>0</v>
      </c>
      <c r="L319" s="212"/>
      <c r="M319" s="212"/>
      <c r="N319" s="212"/>
      <c r="O319" s="212"/>
      <c r="P319" s="212"/>
      <c r="Q319" s="212"/>
      <c r="R319" s="210">
        <f t="shared" si="602"/>
        <v>0</v>
      </c>
      <c r="S319" s="212"/>
      <c r="T319" s="212"/>
      <c r="U319" s="212"/>
      <c r="V319" s="212"/>
      <c r="W319" s="379"/>
      <c r="X319" s="213"/>
      <c r="Y319" s="64"/>
      <c r="Z319" s="64"/>
      <c r="AA319" s="64"/>
      <c r="AB319" s="64"/>
      <c r="AC319" s="64"/>
      <c r="AD319" s="64"/>
      <c r="AE319" s="64"/>
      <c r="AF319" s="64"/>
      <c r="AG319" s="64"/>
      <c r="AH319" s="64"/>
      <c r="AI319" s="64"/>
      <c r="AJ319" s="64"/>
      <c r="AK319" s="64"/>
      <c r="AL319" s="64"/>
      <c r="AM319" s="64"/>
      <c r="AN319" s="64"/>
      <c r="AO319" s="64"/>
      <c r="AP319" s="64"/>
      <c r="AQ319" s="64"/>
    </row>
    <row r="320" spans="1:43" s="398" customFormat="1" ht="13.8" outlineLevel="3">
      <c r="A320" s="399"/>
      <c r="B320" s="400"/>
      <c r="D320" s="401"/>
      <c r="E320" s="402"/>
      <c r="F320" s="136" t="s">
        <v>1032</v>
      </c>
      <c r="G320" s="27" t="s">
        <v>1033</v>
      </c>
      <c r="H320" s="208">
        <f t="shared" si="603"/>
        <v>0</v>
      </c>
      <c r="I320" s="209">
        <f t="shared" si="604"/>
        <v>0</v>
      </c>
      <c r="J320" s="212"/>
      <c r="K320" s="211">
        <f t="shared" si="601"/>
        <v>0</v>
      </c>
      <c r="L320" s="212"/>
      <c r="M320" s="212"/>
      <c r="N320" s="212"/>
      <c r="O320" s="212"/>
      <c r="P320" s="212"/>
      <c r="Q320" s="212"/>
      <c r="R320" s="210">
        <f t="shared" ref="R320" si="605">SUM(S320:X320)</f>
        <v>0</v>
      </c>
      <c r="S320" s="212"/>
      <c r="T320" s="212"/>
      <c r="U320" s="212"/>
      <c r="V320" s="212"/>
      <c r="W320" s="379"/>
      <c r="X320" s="213"/>
      <c r="Y320" s="64"/>
      <c r="Z320" s="64"/>
      <c r="AA320" s="64"/>
      <c r="AB320" s="64"/>
      <c r="AC320" s="64"/>
      <c r="AD320" s="64"/>
      <c r="AE320" s="64"/>
      <c r="AF320" s="64"/>
      <c r="AG320" s="64"/>
      <c r="AH320" s="64"/>
      <c r="AI320" s="64"/>
      <c r="AJ320" s="64"/>
      <c r="AK320" s="64"/>
      <c r="AL320" s="64"/>
      <c r="AM320" s="64"/>
      <c r="AN320" s="64"/>
      <c r="AO320" s="64"/>
      <c r="AP320" s="64"/>
      <c r="AQ320" s="64"/>
    </row>
    <row r="321" spans="1:43" s="398" customFormat="1" ht="13.8" outlineLevel="3">
      <c r="A321" s="399"/>
      <c r="B321" s="400"/>
      <c r="D321" s="401"/>
      <c r="E321" s="402"/>
      <c r="F321" s="136" t="s">
        <v>1034</v>
      </c>
      <c r="G321" s="27" t="s">
        <v>1035</v>
      </c>
      <c r="H321" s="208">
        <f t="shared" ref="H321" si="606">SUM(I321,K321,R321)</f>
        <v>0</v>
      </c>
      <c r="I321" s="209">
        <f t="shared" ref="I321" si="607">SUM(J321:J321)</f>
        <v>0</v>
      </c>
      <c r="J321" s="212"/>
      <c r="K321" s="211">
        <f t="shared" ref="K321" si="608">SUM(L321:Q321)</f>
        <v>0</v>
      </c>
      <c r="L321" s="212"/>
      <c r="M321" s="212"/>
      <c r="N321" s="212"/>
      <c r="O321" s="212"/>
      <c r="P321" s="212"/>
      <c r="Q321" s="212"/>
      <c r="R321" s="210">
        <f t="shared" ref="R321" si="609">SUM(S321:X321)</f>
        <v>0</v>
      </c>
      <c r="S321" s="212"/>
      <c r="T321" s="212"/>
      <c r="U321" s="212"/>
      <c r="V321" s="212"/>
      <c r="W321" s="379"/>
      <c r="X321" s="213"/>
      <c r="Y321" s="64"/>
      <c r="Z321" s="64"/>
      <c r="AA321" s="64"/>
      <c r="AB321" s="64"/>
      <c r="AC321" s="64"/>
      <c r="AD321" s="64"/>
      <c r="AE321" s="64"/>
      <c r="AF321" s="64"/>
      <c r="AG321" s="64"/>
      <c r="AH321" s="64"/>
      <c r="AI321" s="64"/>
      <c r="AJ321" s="64"/>
      <c r="AK321" s="64"/>
      <c r="AL321" s="64"/>
      <c r="AM321" s="64"/>
      <c r="AN321" s="64"/>
      <c r="AO321" s="64"/>
      <c r="AP321" s="64"/>
      <c r="AQ321" s="64"/>
    </row>
    <row r="322" spans="1:43" s="398" customFormat="1" ht="13.8" outlineLevel="3">
      <c r="A322" s="399"/>
      <c r="B322" s="400"/>
      <c r="D322" s="401"/>
      <c r="E322" s="402"/>
      <c r="F322" s="136" t="s">
        <v>1037</v>
      </c>
      <c r="G322" s="27" t="s">
        <v>1036</v>
      </c>
      <c r="H322" s="208">
        <f t="shared" ref="H322" si="610">SUM(I322,K322,R322)</f>
        <v>0</v>
      </c>
      <c r="I322" s="209">
        <f t="shared" ref="I322" si="611">SUM(J322:J322)</f>
        <v>0</v>
      </c>
      <c r="J322" s="212"/>
      <c r="K322" s="211">
        <f t="shared" ref="K322" si="612">SUM(L322:Q322)</f>
        <v>0</v>
      </c>
      <c r="L322" s="212"/>
      <c r="M322" s="212"/>
      <c r="N322" s="212"/>
      <c r="O322" s="212"/>
      <c r="P322" s="212"/>
      <c r="Q322" s="212"/>
      <c r="R322" s="210">
        <f t="shared" ref="R322" si="613">SUM(S322:X322)</f>
        <v>0</v>
      </c>
      <c r="S322" s="212"/>
      <c r="T322" s="212"/>
      <c r="U322" s="212"/>
      <c r="V322" s="212"/>
      <c r="W322" s="379"/>
      <c r="X322" s="213"/>
      <c r="Y322" s="64"/>
      <c r="Z322" s="64"/>
      <c r="AA322" s="64"/>
      <c r="AB322" s="64"/>
      <c r="AC322" s="64"/>
      <c r="AD322" s="64"/>
      <c r="AE322" s="64"/>
      <c r="AF322" s="64"/>
      <c r="AG322" s="64"/>
      <c r="AH322" s="64"/>
      <c r="AI322" s="64"/>
      <c r="AJ322" s="64"/>
      <c r="AK322" s="64"/>
      <c r="AL322" s="64"/>
      <c r="AM322" s="64"/>
      <c r="AN322" s="64"/>
      <c r="AO322" s="64"/>
      <c r="AP322" s="64"/>
      <c r="AQ322" s="64"/>
    </row>
    <row r="323" spans="1:43" ht="13.8" outlineLevel="3">
      <c r="A323" s="131"/>
      <c r="B323" s="20"/>
      <c r="D323" s="19"/>
      <c r="E323" s="63"/>
      <c r="F323" s="136" t="s">
        <v>685</v>
      </c>
      <c r="G323" s="27" t="s">
        <v>917</v>
      </c>
      <c r="H323" s="208">
        <f t="shared" si="563"/>
        <v>0</v>
      </c>
      <c r="I323" s="209">
        <f t="shared" si="512"/>
        <v>0</v>
      </c>
      <c r="J323" s="212"/>
      <c r="K323" s="211">
        <f t="shared" si="513"/>
        <v>0</v>
      </c>
      <c r="L323" s="212"/>
      <c r="M323" s="212"/>
      <c r="N323" s="212"/>
      <c r="O323" s="212"/>
      <c r="P323" s="212"/>
      <c r="Q323" s="212"/>
      <c r="R323" s="210">
        <f t="shared" si="514"/>
        <v>0</v>
      </c>
      <c r="S323" s="212"/>
      <c r="T323" s="212"/>
      <c r="U323" s="212"/>
      <c r="V323" s="212"/>
      <c r="W323" s="379"/>
      <c r="X323" s="213"/>
    </row>
    <row r="324" spans="1:43" ht="13.8" outlineLevel="1">
      <c r="A324" s="131"/>
      <c r="B324" s="20"/>
      <c r="D324" s="22" t="s">
        <v>465</v>
      </c>
      <c r="E324" s="30" t="s">
        <v>115</v>
      </c>
      <c r="F324" s="22"/>
      <c r="G324" s="30"/>
      <c r="H324" s="208">
        <f t="shared" si="563"/>
        <v>50000</v>
      </c>
      <c r="I324" s="221">
        <f t="shared" si="512"/>
        <v>0</v>
      </c>
      <c r="J324" s="215">
        <f>SUM(J325:J329)</f>
        <v>0</v>
      </c>
      <c r="K324" s="539">
        <f t="shared" si="513"/>
        <v>30000</v>
      </c>
      <c r="L324" s="215">
        <f t="shared" ref="L324:Q324" si="614">SUM(L325:L329)</f>
        <v>30000</v>
      </c>
      <c r="M324" s="215">
        <f t="shared" si="614"/>
        <v>0</v>
      </c>
      <c r="N324" s="215">
        <f t="shared" si="614"/>
        <v>0</v>
      </c>
      <c r="O324" s="215">
        <f t="shared" si="614"/>
        <v>0</v>
      </c>
      <c r="P324" s="215">
        <f t="shared" si="614"/>
        <v>0</v>
      </c>
      <c r="Q324" s="215">
        <f t="shared" si="614"/>
        <v>0</v>
      </c>
      <c r="R324" s="214">
        <f t="shared" si="514"/>
        <v>20000</v>
      </c>
      <c r="S324" s="215">
        <f t="shared" ref="S324:X324" si="615">SUM(S325:S329)</f>
        <v>20000</v>
      </c>
      <c r="T324" s="215">
        <f t="shared" si="615"/>
        <v>0</v>
      </c>
      <c r="U324" s="215">
        <f t="shared" si="615"/>
        <v>0</v>
      </c>
      <c r="V324" s="215">
        <f t="shared" si="615"/>
        <v>0</v>
      </c>
      <c r="W324" s="215">
        <f t="shared" si="615"/>
        <v>0</v>
      </c>
      <c r="X324" s="215">
        <f t="shared" si="615"/>
        <v>0</v>
      </c>
    </row>
    <row r="325" spans="1:43" ht="13.8" outlineLevel="3">
      <c r="A325" s="131"/>
      <c r="B325" s="20"/>
      <c r="D325" s="19"/>
      <c r="E325" s="63"/>
      <c r="F325" s="136" t="s">
        <v>1009</v>
      </c>
      <c r="G325" s="27" t="s">
        <v>1010</v>
      </c>
      <c r="H325" s="208">
        <f t="shared" si="563"/>
        <v>0</v>
      </c>
      <c r="I325" s="209">
        <f t="shared" si="512"/>
        <v>0</v>
      </c>
      <c r="J325" s="212"/>
      <c r="K325" s="211">
        <f t="shared" si="513"/>
        <v>0</v>
      </c>
      <c r="L325" s="212"/>
      <c r="M325" s="212"/>
      <c r="N325" s="212"/>
      <c r="O325" s="212"/>
      <c r="P325" s="212"/>
      <c r="Q325" s="212"/>
      <c r="R325" s="210">
        <f t="shared" si="514"/>
        <v>0</v>
      </c>
      <c r="S325" s="212"/>
      <c r="T325" s="212"/>
      <c r="U325" s="212"/>
      <c r="V325" s="212"/>
      <c r="W325" s="379"/>
      <c r="X325" s="213"/>
    </row>
    <row r="326" spans="1:43" ht="13.8" outlineLevel="3">
      <c r="A326" s="131"/>
      <c r="B326" s="20"/>
      <c r="D326" s="19"/>
      <c r="E326" s="63"/>
      <c r="F326" s="136" t="s">
        <v>1011</v>
      </c>
      <c r="G326" s="27" t="s">
        <v>784</v>
      </c>
      <c r="H326" s="208">
        <f t="shared" ref="H326" si="616">SUM(I326,K326,R326)</f>
        <v>0</v>
      </c>
      <c r="I326" s="209">
        <f t="shared" ref="I326" si="617">SUM(J326:J326)</f>
        <v>0</v>
      </c>
      <c r="J326" s="212"/>
      <c r="K326" s="211">
        <f t="shared" ref="K326" si="618">SUM(L326:Q326)</f>
        <v>0</v>
      </c>
      <c r="L326" s="212"/>
      <c r="M326" s="212"/>
      <c r="N326" s="212"/>
      <c r="O326" s="212"/>
      <c r="P326" s="212"/>
      <c r="Q326" s="212"/>
      <c r="R326" s="210">
        <f t="shared" ref="R326" si="619">SUM(S326:X326)</f>
        <v>0</v>
      </c>
      <c r="S326" s="212"/>
      <c r="T326" s="212"/>
      <c r="U326" s="212"/>
      <c r="V326" s="212"/>
      <c r="W326" s="379"/>
      <c r="X326" s="213"/>
    </row>
    <row r="327" spans="1:43" ht="13.8" outlineLevel="3">
      <c r="A327" s="131"/>
      <c r="B327" s="20"/>
      <c r="D327" s="19"/>
      <c r="E327" s="63"/>
      <c r="F327" s="136" t="s">
        <v>1012</v>
      </c>
      <c r="G327" s="27" t="s">
        <v>785</v>
      </c>
      <c r="H327" s="208">
        <f t="shared" si="563"/>
        <v>50000</v>
      </c>
      <c r="I327" s="209">
        <f t="shared" si="512"/>
        <v>0</v>
      </c>
      <c r="J327" s="212"/>
      <c r="K327" s="211">
        <f t="shared" si="513"/>
        <v>30000</v>
      </c>
      <c r="L327" s="212">
        <v>30000</v>
      </c>
      <c r="M327" s="212"/>
      <c r="N327" s="212"/>
      <c r="O327" s="212"/>
      <c r="P327" s="212"/>
      <c r="Q327" s="212"/>
      <c r="R327" s="210">
        <f t="shared" si="514"/>
        <v>20000</v>
      </c>
      <c r="S327" s="212">
        <v>20000</v>
      </c>
      <c r="T327" s="212"/>
      <c r="U327" s="212"/>
      <c r="V327" s="212"/>
      <c r="W327" s="379"/>
      <c r="X327" s="213"/>
    </row>
    <row r="328" spans="1:43" ht="13.8" outlineLevel="3">
      <c r="A328" s="131"/>
      <c r="B328" s="20"/>
      <c r="D328" s="19"/>
      <c r="E328" s="63"/>
      <c r="F328" s="136" t="s">
        <v>1013</v>
      </c>
      <c r="G328" s="27" t="s">
        <v>875</v>
      </c>
      <c r="H328" s="208">
        <f t="shared" si="563"/>
        <v>0</v>
      </c>
      <c r="I328" s="209">
        <f t="shared" ref="I328" si="620">SUM(J328:J328)</f>
        <v>0</v>
      </c>
      <c r="J328" s="212"/>
      <c r="K328" s="211">
        <f t="shared" ref="K328" si="621">SUM(L328:Q328)</f>
        <v>0</v>
      </c>
      <c r="L328" s="212"/>
      <c r="M328" s="212"/>
      <c r="N328" s="212"/>
      <c r="O328" s="212"/>
      <c r="P328" s="212"/>
      <c r="Q328" s="212"/>
      <c r="R328" s="210">
        <f t="shared" ref="R328" si="622">SUM(S328:X328)</f>
        <v>0</v>
      </c>
      <c r="S328" s="212"/>
      <c r="T328" s="212"/>
      <c r="U328" s="212"/>
      <c r="V328" s="212"/>
      <c r="W328" s="379"/>
      <c r="X328" s="213"/>
    </row>
    <row r="329" spans="1:43" ht="13.8" outlineLevel="3">
      <c r="A329" s="131"/>
      <c r="B329" s="20"/>
      <c r="D329" s="19"/>
      <c r="E329" s="63"/>
      <c r="F329" s="136" t="s">
        <v>685</v>
      </c>
      <c r="G329" s="27" t="s">
        <v>689</v>
      </c>
      <c r="H329" s="208">
        <f t="shared" si="563"/>
        <v>0</v>
      </c>
      <c r="I329" s="209">
        <f t="shared" si="512"/>
        <v>0</v>
      </c>
      <c r="J329" s="212"/>
      <c r="K329" s="211">
        <f t="shared" si="513"/>
        <v>0</v>
      </c>
      <c r="L329" s="212"/>
      <c r="M329" s="212"/>
      <c r="N329" s="212"/>
      <c r="O329" s="212"/>
      <c r="P329" s="212"/>
      <c r="Q329" s="212"/>
      <c r="R329" s="210">
        <f t="shared" si="514"/>
        <v>0</v>
      </c>
      <c r="S329" s="212"/>
      <c r="T329" s="212"/>
      <c r="U329" s="212"/>
      <c r="V329" s="212"/>
      <c r="W329" s="379"/>
      <c r="X329" s="213"/>
    </row>
    <row r="330" spans="1:43" ht="13.8" outlineLevel="1">
      <c r="A330" s="131"/>
      <c r="B330" s="20"/>
      <c r="D330" s="22" t="s">
        <v>466</v>
      </c>
      <c r="E330" s="30" t="s">
        <v>114</v>
      </c>
      <c r="F330" s="22"/>
      <c r="G330" s="30"/>
      <c r="H330" s="208">
        <f t="shared" si="563"/>
        <v>30000</v>
      </c>
      <c r="I330" s="221">
        <f t="shared" si="512"/>
        <v>0</v>
      </c>
      <c r="J330" s="212"/>
      <c r="K330" s="539">
        <f t="shared" si="513"/>
        <v>20000</v>
      </c>
      <c r="L330" s="212">
        <v>20000</v>
      </c>
      <c r="M330" s="212"/>
      <c r="N330" s="212"/>
      <c r="O330" s="212"/>
      <c r="P330" s="212"/>
      <c r="Q330" s="212"/>
      <c r="R330" s="214">
        <f t="shared" si="514"/>
        <v>10000</v>
      </c>
      <c r="S330" s="212">
        <v>10000</v>
      </c>
      <c r="T330" s="212"/>
      <c r="U330" s="212"/>
      <c r="V330" s="212"/>
      <c r="W330" s="379"/>
      <c r="X330" s="213"/>
    </row>
    <row r="331" spans="1:43" ht="13.8" outlineLevel="1">
      <c r="A331" s="131"/>
      <c r="B331" s="20"/>
      <c r="D331" s="22" t="s">
        <v>467</v>
      </c>
      <c r="E331" s="30" t="s">
        <v>126</v>
      </c>
      <c r="F331" s="22"/>
      <c r="G331" s="30"/>
      <c r="H331" s="208">
        <f t="shared" si="563"/>
        <v>0</v>
      </c>
      <c r="I331" s="221">
        <f t="shared" si="512"/>
        <v>0</v>
      </c>
      <c r="J331" s="212"/>
      <c r="K331" s="539">
        <f t="shared" si="513"/>
        <v>0</v>
      </c>
      <c r="L331" s="212"/>
      <c r="M331" s="212"/>
      <c r="N331" s="212"/>
      <c r="O331" s="212"/>
      <c r="P331" s="212"/>
      <c r="Q331" s="212"/>
      <c r="R331" s="214">
        <f t="shared" si="514"/>
        <v>0</v>
      </c>
      <c r="S331" s="212"/>
      <c r="T331" s="212"/>
      <c r="U331" s="212"/>
      <c r="V331" s="212"/>
      <c r="W331" s="379"/>
      <c r="X331" s="213"/>
    </row>
    <row r="332" spans="1:43" ht="13.8" outlineLevel="1">
      <c r="A332" s="131"/>
      <c r="B332" s="20"/>
      <c r="D332" s="22" t="s">
        <v>468</v>
      </c>
      <c r="E332" s="30" t="s">
        <v>128</v>
      </c>
      <c r="F332" s="22"/>
      <c r="G332" s="30"/>
      <c r="H332" s="208">
        <f t="shared" si="563"/>
        <v>400000</v>
      </c>
      <c r="I332" s="221">
        <f t="shared" si="512"/>
        <v>0</v>
      </c>
      <c r="J332" s="212"/>
      <c r="K332" s="539">
        <f t="shared" si="513"/>
        <v>100000</v>
      </c>
      <c r="L332" s="212">
        <v>100000</v>
      </c>
      <c r="M332" s="212"/>
      <c r="N332" s="212"/>
      <c r="O332" s="212"/>
      <c r="P332" s="212"/>
      <c r="Q332" s="212"/>
      <c r="R332" s="214">
        <f t="shared" si="514"/>
        <v>300000</v>
      </c>
      <c r="S332" s="212">
        <v>300000</v>
      </c>
      <c r="T332" s="212"/>
      <c r="U332" s="212"/>
      <c r="V332" s="212"/>
      <c r="W332" s="379"/>
      <c r="X332" s="213"/>
    </row>
    <row r="333" spans="1:43" ht="13.8" outlineLevel="1">
      <c r="A333" s="131"/>
      <c r="B333" s="20"/>
      <c r="D333" s="22" t="s">
        <v>469</v>
      </c>
      <c r="E333" s="30" t="s">
        <v>135</v>
      </c>
      <c r="F333" s="22"/>
      <c r="G333" s="30"/>
      <c r="H333" s="208">
        <f t="shared" si="563"/>
        <v>93000</v>
      </c>
      <c r="I333" s="221">
        <f t="shared" si="512"/>
        <v>0</v>
      </c>
      <c r="J333" s="215">
        <f>SUM(J334:J340)</f>
        <v>0</v>
      </c>
      <c r="K333" s="539">
        <f t="shared" si="513"/>
        <v>60000</v>
      </c>
      <c r="L333" s="215">
        <f t="shared" ref="L333:Q333" si="623">SUM(L334:L340)</f>
        <v>60000</v>
      </c>
      <c r="M333" s="215">
        <f t="shared" si="623"/>
        <v>0</v>
      </c>
      <c r="N333" s="215">
        <f t="shared" si="623"/>
        <v>0</v>
      </c>
      <c r="O333" s="215">
        <f t="shared" si="623"/>
        <v>0</v>
      </c>
      <c r="P333" s="215">
        <f t="shared" si="623"/>
        <v>0</v>
      </c>
      <c r="Q333" s="215">
        <f t="shared" si="623"/>
        <v>0</v>
      </c>
      <c r="R333" s="214">
        <f t="shared" si="514"/>
        <v>33000</v>
      </c>
      <c r="S333" s="215">
        <f t="shared" ref="S333" si="624">SUM(S334:S340)</f>
        <v>33000</v>
      </c>
      <c r="T333" s="215">
        <f t="shared" ref="T333" si="625">SUM(T334:T340)</f>
        <v>0</v>
      </c>
      <c r="U333" s="215">
        <f t="shared" ref="U333" si="626">SUM(U334:U340)</f>
        <v>0</v>
      </c>
      <c r="V333" s="215">
        <f t="shared" ref="V333" si="627">SUM(V334:V340)</f>
        <v>0</v>
      </c>
      <c r="W333" s="215">
        <f t="shared" ref="W333" si="628">SUM(W334:W340)</f>
        <v>0</v>
      </c>
      <c r="X333" s="215">
        <f t="shared" ref="X333" si="629">SUM(X334:X340)</f>
        <v>0</v>
      </c>
    </row>
    <row r="334" spans="1:43" ht="13.8" outlineLevel="3">
      <c r="A334" s="131"/>
      <c r="B334" s="20"/>
      <c r="D334" s="19"/>
      <c r="E334" s="63"/>
      <c r="F334" s="136" t="s">
        <v>1009</v>
      </c>
      <c r="G334" s="27" t="s">
        <v>1010</v>
      </c>
      <c r="H334" s="208">
        <f t="shared" si="563"/>
        <v>0</v>
      </c>
      <c r="I334" s="209">
        <f t="shared" si="512"/>
        <v>0</v>
      </c>
      <c r="J334" s="212"/>
      <c r="K334" s="211">
        <f t="shared" si="513"/>
        <v>0</v>
      </c>
      <c r="L334" s="212"/>
      <c r="M334" s="212"/>
      <c r="N334" s="212"/>
      <c r="O334" s="212"/>
      <c r="P334" s="212"/>
      <c r="Q334" s="212"/>
      <c r="R334" s="210">
        <f t="shared" si="514"/>
        <v>0</v>
      </c>
      <c r="S334" s="212"/>
      <c r="T334" s="212"/>
      <c r="U334" s="212"/>
      <c r="V334" s="212"/>
      <c r="W334" s="379"/>
      <c r="X334" s="213"/>
    </row>
    <row r="335" spans="1:43" ht="13.8" outlineLevel="3">
      <c r="A335" s="131"/>
      <c r="B335" s="20"/>
      <c r="D335" s="19"/>
      <c r="E335" s="63"/>
      <c r="F335" s="136" t="s">
        <v>1011</v>
      </c>
      <c r="G335" s="27" t="s">
        <v>804</v>
      </c>
      <c r="H335" s="208">
        <f t="shared" ref="H335" si="630">SUM(I335,K335,R335)</f>
        <v>93000</v>
      </c>
      <c r="I335" s="209">
        <f t="shared" ref="I335" si="631">SUM(J335:J335)</f>
        <v>0</v>
      </c>
      <c r="J335" s="212"/>
      <c r="K335" s="211">
        <f t="shared" ref="K335" si="632">SUM(L335:Q335)</f>
        <v>60000</v>
      </c>
      <c r="L335" s="212">
        <v>60000</v>
      </c>
      <c r="M335" s="212"/>
      <c r="N335" s="212"/>
      <c r="O335" s="212"/>
      <c r="P335" s="212"/>
      <c r="Q335" s="212"/>
      <c r="R335" s="210">
        <f t="shared" ref="R335" si="633">SUM(S335:X335)</f>
        <v>33000</v>
      </c>
      <c r="S335" s="212">
        <v>33000</v>
      </c>
      <c r="T335" s="212"/>
      <c r="U335" s="212"/>
      <c r="V335" s="212"/>
      <c r="W335" s="379"/>
      <c r="X335" s="213"/>
    </row>
    <row r="336" spans="1:43" ht="13.8" outlineLevel="3">
      <c r="A336" s="131"/>
      <c r="B336" s="20"/>
      <c r="D336" s="19"/>
      <c r="E336" s="63"/>
      <c r="F336" s="136" t="s">
        <v>1012</v>
      </c>
      <c r="G336" s="27" t="s">
        <v>805</v>
      </c>
      <c r="H336" s="208">
        <f t="shared" si="563"/>
        <v>0</v>
      </c>
      <c r="I336" s="209">
        <f t="shared" si="512"/>
        <v>0</v>
      </c>
      <c r="J336" s="212"/>
      <c r="K336" s="211">
        <f t="shared" si="513"/>
        <v>0</v>
      </c>
      <c r="L336" s="212"/>
      <c r="M336" s="212"/>
      <c r="N336" s="212"/>
      <c r="O336" s="212"/>
      <c r="P336" s="212"/>
      <c r="Q336" s="212"/>
      <c r="R336" s="210">
        <f t="shared" si="514"/>
        <v>0</v>
      </c>
      <c r="S336" s="212">
        <v>0</v>
      </c>
      <c r="T336" s="212"/>
      <c r="U336" s="212"/>
      <c r="V336" s="212"/>
      <c r="W336" s="379"/>
      <c r="X336" s="213"/>
    </row>
    <row r="337" spans="1:24" ht="13.8" outlineLevel="3">
      <c r="A337" s="131"/>
      <c r="B337" s="20"/>
      <c r="D337" s="19"/>
      <c r="E337" s="63"/>
      <c r="F337" s="136" t="s">
        <v>1038</v>
      </c>
      <c r="G337" s="27" t="s">
        <v>1041</v>
      </c>
      <c r="H337" s="208">
        <f t="shared" ref="H337" si="634">SUM(I337,K337,R337)</f>
        <v>0</v>
      </c>
      <c r="I337" s="209">
        <f t="shared" ref="I337" si="635">SUM(J337:J337)</f>
        <v>0</v>
      </c>
      <c r="J337" s="212"/>
      <c r="K337" s="211">
        <f t="shared" ref="K337" si="636">SUM(L337:Q337)</f>
        <v>0</v>
      </c>
      <c r="L337" s="212"/>
      <c r="M337" s="212"/>
      <c r="N337" s="212"/>
      <c r="O337" s="212"/>
      <c r="P337" s="212"/>
      <c r="Q337" s="212"/>
      <c r="R337" s="210">
        <f t="shared" ref="R337" si="637">SUM(S337:X337)</f>
        <v>0</v>
      </c>
      <c r="S337" s="212">
        <v>0</v>
      </c>
      <c r="T337" s="212"/>
      <c r="U337" s="212"/>
      <c r="V337" s="212"/>
      <c r="W337" s="379"/>
      <c r="X337" s="213"/>
    </row>
    <row r="338" spans="1:24" ht="13.8" outlineLevel="3">
      <c r="A338" s="131"/>
      <c r="B338" s="20"/>
      <c r="D338" s="19"/>
      <c r="E338" s="63"/>
      <c r="F338" s="136" t="s">
        <v>1039</v>
      </c>
      <c r="G338" s="27" t="s">
        <v>1042</v>
      </c>
      <c r="H338" s="208">
        <f t="shared" si="563"/>
        <v>0</v>
      </c>
      <c r="I338" s="209">
        <f t="shared" si="512"/>
        <v>0</v>
      </c>
      <c r="J338" s="212"/>
      <c r="K338" s="211">
        <f t="shared" si="513"/>
        <v>0</v>
      </c>
      <c r="L338" s="212"/>
      <c r="M338" s="212"/>
      <c r="N338" s="212"/>
      <c r="O338" s="212"/>
      <c r="P338" s="212"/>
      <c r="Q338" s="212"/>
      <c r="R338" s="210">
        <f t="shared" si="514"/>
        <v>0</v>
      </c>
      <c r="S338" s="212"/>
      <c r="T338" s="212"/>
      <c r="U338" s="212"/>
      <c r="V338" s="212"/>
      <c r="W338" s="379"/>
      <c r="X338" s="213"/>
    </row>
    <row r="339" spans="1:24" ht="13.8" outlineLevel="3">
      <c r="A339" s="131"/>
      <c r="B339" s="20"/>
      <c r="D339" s="19"/>
      <c r="E339" s="63"/>
      <c r="F339" s="136" t="s">
        <v>1040</v>
      </c>
      <c r="G339" s="27" t="s">
        <v>1043</v>
      </c>
      <c r="H339" s="208">
        <f t="shared" ref="H339" si="638">SUM(I339,K339,R339)</f>
        <v>0</v>
      </c>
      <c r="I339" s="209">
        <f t="shared" ref="I339" si="639">SUM(J339:J339)</f>
        <v>0</v>
      </c>
      <c r="J339" s="212"/>
      <c r="K339" s="211">
        <f t="shared" ref="K339" si="640">SUM(L339:Q339)</f>
        <v>0</v>
      </c>
      <c r="L339" s="212"/>
      <c r="M339" s="212"/>
      <c r="N339" s="212"/>
      <c r="O339" s="212"/>
      <c r="P339" s="212"/>
      <c r="Q339" s="212"/>
      <c r="R339" s="210">
        <f t="shared" ref="R339" si="641">SUM(S339:X339)</f>
        <v>0</v>
      </c>
      <c r="S339" s="212"/>
      <c r="T339" s="212"/>
      <c r="U339" s="212"/>
      <c r="V339" s="212"/>
      <c r="W339" s="379"/>
      <c r="X339" s="213"/>
    </row>
    <row r="340" spans="1:24" ht="13.8" outlineLevel="3">
      <c r="A340" s="131"/>
      <c r="B340" s="20"/>
      <c r="D340" s="19"/>
      <c r="E340" s="63"/>
      <c r="F340" s="136" t="s">
        <v>685</v>
      </c>
      <c r="G340" s="27" t="s">
        <v>689</v>
      </c>
      <c r="H340" s="208">
        <f t="shared" si="563"/>
        <v>0</v>
      </c>
      <c r="I340" s="209">
        <f t="shared" si="512"/>
        <v>0</v>
      </c>
      <c r="J340" s="212"/>
      <c r="K340" s="211">
        <f t="shared" si="513"/>
        <v>0</v>
      </c>
      <c r="L340" s="212"/>
      <c r="M340" s="212"/>
      <c r="N340" s="212"/>
      <c r="O340" s="212"/>
      <c r="P340" s="212"/>
      <c r="Q340" s="212"/>
      <c r="R340" s="210">
        <f t="shared" si="514"/>
        <v>0</v>
      </c>
      <c r="S340" s="212"/>
      <c r="T340" s="212"/>
      <c r="U340" s="212"/>
      <c r="V340" s="212"/>
      <c r="W340" s="379"/>
      <c r="X340" s="213"/>
    </row>
    <row r="341" spans="1:24" ht="13.8" outlineLevel="1">
      <c r="A341" s="131"/>
      <c r="B341" s="20"/>
      <c r="D341" s="22" t="s">
        <v>470</v>
      </c>
      <c r="E341" s="30" t="s">
        <v>137</v>
      </c>
      <c r="F341" s="22"/>
      <c r="G341" s="30"/>
      <c r="H341" s="208">
        <f t="shared" si="563"/>
        <v>0</v>
      </c>
      <c r="I341" s="221">
        <f t="shared" ref="I341:I438" si="642">SUM(J341:J341)</f>
        <v>0</v>
      </c>
      <c r="J341" s="212"/>
      <c r="K341" s="539">
        <f t="shared" ref="K341:K438" si="643">SUM(L341:Q341)</f>
        <v>0</v>
      </c>
      <c r="L341" s="212"/>
      <c r="M341" s="212"/>
      <c r="N341" s="212"/>
      <c r="O341" s="212"/>
      <c r="P341" s="212"/>
      <c r="Q341" s="212"/>
      <c r="R341" s="214">
        <f t="shared" ref="R341:R438" si="644">SUM(S341:X341)</f>
        <v>0</v>
      </c>
      <c r="S341" s="212"/>
      <c r="T341" s="212"/>
      <c r="U341" s="212"/>
      <c r="V341" s="212"/>
      <c r="W341" s="379"/>
      <c r="X341" s="213"/>
    </row>
    <row r="342" spans="1:24" ht="13.8" outlineLevel="1">
      <c r="A342" s="131"/>
      <c r="B342" s="20"/>
      <c r="D342" s="22" t="s">
        <v>471</v>
      </c>
      <c r="E342" s="30" t="s">
        <v>136</v>
      </c>
      <c r="F342" s="22"/>
      <c r="G342" s="30"/>
      <c r="H342" s="208">
        <f t="shared" si="563"/>
        <v>0</v>
      </c>
      <c r="I342" s="221">
        <f t="shared" si="642"/>
        <v>0</v>
      </c>
      <c r="J342" s="212"/>
      <c r="K342" s="539">
        <f t="shared" si="643"/>
        <v>0</v>
      </c>
      <c r="L342" s="212"/>
      <c r="M342" s="212"/>
      <c r="N342" s="212"/>
      <c r="O342" s="212"/>
      <c r="P342" s="212"/>
      <c r="Q342" s="212"/>
      <c r="R342" s="214">
        <f t="shared" si="644"/>
        <v>0</v>
      </c>
      <c r="S342" s="212"/>
      <c r="T342" s="212"/>
      <c r="U342" s="212"/>
      <c r="V342" s="212"/>
      <c r="W342" s="379"/>
      <c r="X342" s="213"/>
    </row>
    <row r="343" spans="1:24" ht="13.8" outlineLevel="1">
      <c r="A343" s="131"/>
      <c r="B343" s="20"/>
      <c r="D343" s="22" t="s">
        <v>472</v>
      </c>
      <c r="E343" s="30" t="s">
        <v>130</v>
      </c>
      <c r="F343" s="22"/>
      <c r="G343" s="30"/>
      <c r="H343" s="208">
        <f t="shared" si="563"/>
        <v>1012000</v>
      </c>
      <c r="I343" s="221">
        <f t="shared" si="642"/>
        <v>0</v>
      </c>
      <c r="J343" s="212"/>
      <c r="K343" s="539">
        <f t="shared" si="643"/>
        <v>818000</v>
      </c>
      <c r="L343" s="212">
        <v>818000</v>
      </c>
      <c r="M343" s="212"/>
      <c r="N343" s="212"/>
      <c r="O343" s="212"/>
      <c r="P343" s="212"/>
      <c r="Q343" s="212"/>
      <c r="R343" s="214">
        <f t="shared" si="644"/>
        <v>194000</v>
      </c>
      <c r="S343" s="212">
        <v>194000</v>
      </c>
      <c r="T343" s="212"/>
      <c r="U343" s="212"/>
      <c r="V343" s="212"/>
      <c r="W343" s="379"/>
      <c r="X343" s="213"/>
    </row>
    <row r="344" spans="1:24" ht="13.8" outlineLevel="1">
      <c r="A344" s="131"/>
      <c r="B344" s="20"/>
      <c r="D344" s="22" t="s">
        <v>473</v>
      </c>
      <c r="E344" s="30" t="s">
        <v>132</v>
      </c>
      <c r="F344" s="22"/>
      <c r="G344" s="30"/>
      <c r="H344" s="208">
        <f t="shared" si="563"/>
        <v>139000</v>
      </c>
      <c r="I344" s="221">
        <f t="shared" si="642"/>
        <v>0</v>
      </c>
      <c r="J344" s="215">
        <f>SUM(J345:J348)</f>
        <v>0</v>
      </c>
      <c r="K344" s="539">
        <f t="shared" si="643"/>
        <v>94000</v>
      </c>
      <c r="L344" s="215">
        <f t="shared" ref="L344:Q344" si="645">SUM(L345:L348)</f>
        <v>94000</v>
      </c>
      <c r="M344" s="215">
        <f t="shared" si="645"/>
        <v>0</v>
      </c>
      <c r="N344" s="215">
        <f t="shared" si="645"/>
        <v>0</v>
      </c>
      <c r="O344" s="215">
        <f t="shared" si="645"/>
        <v>0</v>
      </c>
      <c r="P344" s="215">
        <f t="shared" si="645"/>
        <v>0</v>
      </c>
      <c r="Q344" s="215">
        <f t="shared" si="645"/>
        <v>0</v>
      </c>
      <c r="R344" s="214">
        <f t="shared" si="644"/>
        <v>45000</v>
      </c>
      <c r="S344" s="215">
        <f t="shared" ref="S344" si="646">SUM(S345:S348)</f>
        <v>45000</v>
      </c>
      <c r="T344" s="215">
        <f t="shared" ref="T344" si="647">SUM(T345:T348)</f>
        <v>0</v>
      </c>
      <c r="U344" s="215">
        <f t="shared" ref="U344" si="648">SUM(U345:U348)</f>
        <v>0</v>
      </c>
      <c r="V344" s="215">
        <f t="shared" ref="V344" si="649">SUM(V345:V348)</f>
        <v>0</v>
      </c>
      <c r="W344" s="215">
        <f t="shared" ref="W344" si="650">SUM(W345:W348)</f>
        <v>0</v>
      </c>
      <c r="X344" s="215">
        <f t="shared" ref="X344" si="651">SUM(X345:X348)</f>
        <v>0</v>
      </c>
    </row>
    <row r="345" spans="1:24" ht="13.8" outlineLevel="3">
      <c r="A345" s="131"/>
      <c r="B345" s="20"/>
      <c r="D345" s="19"/>
      <c r="E345" s="63"/>
      <c r="F345" s="136" t="s">
        <v>1009</v>
      </c>
      <c r="G345" s="27" t="s">
        <v>1010</v>
      </c>
      <c r="H345" s="208">
        <f t="shared" si="563"/>
        <v>0</v>
      </c>
      <c r="I345" s="209">
        <f t="shared" si="642"/>
        <v>0</v>
      </c>
      <c r="J345" s="212"/>
      <c r="K345" s="211">
        <f t="shared" si="643"/>
        <v>0</v>
      </c>
      <c r="L345" s="212"/>
      <c r="M345" s="212"/>
      <c r="N345" s="212"/>
      <c r="O345" s="212"/>
      <c r="P345" s="212"/>
      <c r="Q345" s="212"/>
      <c r="R345" s="210">
        <f t="shared" si="644"/>
        <v>0</v>
      </c>
      <c r="S345" s="212"/>
      <c r="T345" s="212"/>
      <c r="U345" s="212"/>
      <c r="V345" s="212"/>
      <c r="W345" s="379"/>
      <c r="X345" s="213"/>
    </row>
    <row r="346" spans="1:24" ht="13.8" outlineLevel="3">
      <c r="A346" s="131"/>
      <c r="B346" s="20"/>
      <c r="D346" s="19"/>
      <c r="E346" s="63"/>
      <c r="F346" s="136" t="s">
        <v>1011</v>
      </c>
      <c r="G346" s="27" t="s">
        <v>786</v>
      </c>
      <c r="H346" s="208">
        <f t="shared" ref="H346" si="652">SUM(I346,K346,R346)</f>
        <v>4000</v>
      </c>
      <c r="I346" s="209">
        <f t="shared" ref="I346" si="653">SUM(J346:J346)</f>
        <v>0</v>
      </c>
      <c r="J346" s="212"/>
      <c r="K346" s="211">
        <f t="shared" ref="K346" si="654">SUM(L346:Q346)</f>
        <v>0</v>
      </c>
      <c r="L346" s="212"/>
      <c r="M346" s="212"/>
      <c r="N346" s="212"/>
      <c r="O346" s="212"/>
      <c r="P346" s="212"/>
      <c r="Q346" s="212"/>
      <c r="R346" s="210">
        <f t="shared" ref="R346" si="655">SUM(S346:X346)</f>
        <v>4000</v>
      </c>
      <c r="S346" s="212">
        <v>4000</v>
      </c>
      <c r="T346" s="212"/>
      <c r="U346" s="212"/>
      <c r="V346" s="212"/>
      <c r="W346" s="379"/>
      <c r="X346" s="213"/>
    </row>
    <row r="347" spans="1:24" ht="13.8" outlineLevel="3">
      <c r="A347" s="131"/>
      <c r="B347" s="20"/>
      <c r="D347" s="19"/>
      <c r="E347" s="63"/>
      <c r="F347" s="136" t="s">
        <v>1012</v>
      </c>
      <c r="G347" s="27" t="s">
        <v>787</v>
      </c>
      <c r="H347" s="208">
        <f t="shared" si="563"/>
        <v>67000</v>
      </c>
      <c r="I347" s="209">
        <f t="shared" si="642"/>
        <v>0</v>
      </c>
      <c r="J347" s="212"/>
      <c r="K347" s="211">
        <f t="shared" si="643"/>
        <v>66000</v>
      </c>
      <c r="L347" s="212">
        <v>66000</v>
      </c>
      <c r="M347" s="212"/>
      <c r="N347" s="212"/>
      <c r="O347" s="212"/>
      <c r="P347" s="212"/>
      <c r="Q347" s="212"/>
      <c r="R347" s="210">
        <f t="shared" si="644"/>
        <v>1000</v>
      </c>
      <c r="S347" s="212">
        <v>1000</v>
      </c>
      <c r="T347" s="212"/>
      <c r="U347" s="212"/>
      <c r="V347" s="212"/>
      <c r="W347" s="379"/>
      <c r="X347" s="213"/>
    </row>
    <row r="348" spans="1:24" ht="13.8" outlineLevel="3">
      <c r="A348" s="131"/>
      <c r="B348" s="20"/>
      <c r="D348" s="19"/>
      <c r="E348" s="63"/>
      <c r="F348" s="136" t="s">
        <v>685</v>
      </c>
      <c r="G348" s="27" t="s">
        <v>689</v>
      </c>
      <c r="H348" s="208">
        <f t="shared" si="563"/>
        <v>68000</v>
      </c>
      <c r="I348" s="209">
        <f t="shared" si="642"/>
        <v>0</v>
      </c>
      <c r="J348" s="212"/>
      <c r="K348" s="211">
        <f t="shared" si="643"/>
        <v>28000</v>
      </c>
      <c r="L348" s="212">
        <v>28000</v>
      </c>
      <c r="M348" s="212"/>
      <c r="N348" s="212"/>
      <c r="O348" s="212"/>
      <c r="P348" s="212"/>
      <c r="Q348" s="212"/>
      <c r="R348" s="210">
        <f t="shared" si="644"/>
        <v>40000</v>
      </c>
      <c r="S348" s="212">
        <v>40000</v>
      </c>
      <c r="T348" s="212"/>
      <c r="U348" s="212"/>
      <c r="V348" s="212"/>
      <c r="W348" s="379"/>
      <c r="X348" s="213"/>
    </row>
    <row r="349" spans="1:24" ht="13.8" outlineLevel="1">
      <c r="A349" s="131"/>
      <c r="B349" s="20"/>
      <c r="D349" s="22" t="s">
        <v>474</v>
      </c>
      <c r="E349" s="30" t="s">
        <v>133</v>
      </c>
      <c r="F349" s="22"/>
      <c r="G349" s="30"/>
      <c r="H349" s="208">
        <f t="shared" si="563"/>
        <v>0</v>
      </c>
      <c r="I349" s="221">
        <f t="shared" si="642"/>
        <v>0</v>
      </c>
      <c r="J349" s="215">
        <f>SUM(J350:J353)</f>
        <v>0</v>
      </c>
      <c r="K349" s="539">
        <f t="shared" si="643"/>
        <v>0</v>
      </c>
      <c r="L349" s="215">
        <f t="shared" ref="L349:Q349" si="656">SUM(L350:L353)</f>
        <v>0</v>
      </c>
      <c r="M349" s="215">
        <f t="shared" si="656"/>
        <v>0</v>
      </c>
      <c r="N349" s="215">
        <f t="shared" si="656"/>
        <v>0</v>
      </c>
      <c r="O349" s="215">
        <f t="shared" si="656"/>
        <v>0</v>
      </c>
      <c r="P349" s="215">
        <f t="shared" si="656"/>
        <v>0</v>
      </c>
      <c r="Q349" s="215">
        <f t="shared" si="656"/>
        <v>0</v>
      </c>
      <c r="R349" s="214">
        <f t="shared" si="644"/>
        <v>0</v>
      </c>
      <c r="S349" s="215">
        <f t="shared" ref="S349" si="657">SUM(S350:S353)</f>
        <v>0</v>
      </c>
      <c r="T349" s="215">
        <f t="shared" ref="T349" si="658">SUM(T350:T353)</f>
        <v>0</v>
      </c>
      <c r="U349" s="215">
        <f t="shared" ref="U349" si="659">SUM(U350:U353)</f>
        <v>0</v>
      </c>
      <c r="V349" s="215">
        <f t="shared" ref="V349" si="660">SUM(V350:V353)</f>
        <v>0</v>
      </c>
      <c r="W349" s="215">
        <f t="shared" ref="W349" si="661">SUM(W350:W353)</f>
        <v>0</v>
      </c>
      <c r="X349" s="215">
        <f t="shared" ref="X349" si="662">SUM(X350:X353)</f>
        <v>0</v>
      </c>
    </row>
    <row r="350" spans="1:24" ht="13.8" outlineLevel="3">
      <c r="A350" s="131"/>
      <c r="B350" s="20"/>
      <c r="D350" s="19"/>
      <c r="E350" s="63"/>
      <c r="F350" s="136" t="s">
        <v>1009</v>
      </c>
      <c r="G350" s="27" t="s">
        <v>1010</v>
      </c>
      <c r="H350" s="208">
        <f t="shared" si="563"/>
        <v>0</v>
      </c>
      <c r="I350" s="209">
        <f t="shared" si="642"/>
        <v>0</v>
      </c>
      <c r="J350" s="212"/>
      <c r="K350" s="211">
        <f t="shared" si="643"/>
        <v>0</v>
      </c>
      <c r="L350" s="212"/>
      <c r="M350" s="212"/>
      <c r="N350" s="212"/>
      <c r="O350" s="212"/>
      <c r="P350" s="212"/>
      <c r="Q350" s="212"/>
      <c r="R350" s="210">
        <f t="shared" si="644"/>
        <v>0</v>
      </c>
      <c r="S350" s="212"/>
      <c r="T350" s="212"/>
      <c r="U350" s="212"/>
      <c r="V350" s="212"/>
      <c r="W350" s="379"/>
      <c r="X350" s="213"/>
    </row>
    <row r="351" spans="1:24" ht="13.8" outlineLevel="3">
      <c r="A351" s="131"/>
      <c r="B351" s="20"/>
      <c r="D351" s="19"/>
      <c r="E351" s="63"/>
      <c r="F351" s="136" t="s">
        <v>1011</v>
      </c>
      <c r="G351" s="27" t="s">
        <v>788</v>
      </c>
      <c r="H351" s="208">
        <f t="shared" ref="H351" si="663">SUM(I351,K351,R351)</f>
        <v>0</v>
      </c>
      <c r="I351" s="209">
        <f t="shared" ref="I351" si="664">SUM(J351:J351)</f>
        <v>0</v>
      </c>
      <c r="J351" s="212"/>
      <c r="K351" s="211">
        <f t="shared" ref="K351" si="665">SUM(L351:Q351)</f>
        <v>0</v>
      </c>
      <c r="L351" s="212"/>
      <c r="M351" s="212"/>
      <c r="N351" s="212"/>
      <c r="O351" s="212"/>
      <c r="P351" s="212"/>
      <c r="Q351" s="212"/>
      <c r="R351" s="210">
        <f t="shared" ref="R351" si="666">SUM(S351:X351)</f>
        <v>0</v>
      </c>
      <c r="S351" s="212"/>
      <c r="T351" s="212"/>
      <c r="U351" s="212"/>
      <c r="V351" s="212"/>
      <c r="W351" s="379"/>
      <c r="X351" s="213"/>
    </row>
    <row r="352" spans="1:24" ht="13.8" outlineLevel="3">
      <c r="A352" s="131"/>
      <c r="B352" s="20"/>
      <c r="D352" s="19"/>
      <c r="E352" s="63"/>
      <c r="F352" s="136" t="s">
        <v>1012</v>
      </c>
      <c r="G352" s="27" t="s">
        <v>789</v>
      </c>
      <c r="H352" s="208">
        <f t="shared" si="563"/>
        <v>0</v>
      </c>
      <c r="I352" s="209">
        <f t="shared" si="642"/>
        <v>0</v>
      </c>
      <c r="J352" s="212"/>
      <c r="K352" s="211">
        <f t="shared" si="643"/>
        <v>0</v>
      </c>
      <c r="L352" s="212"/>
      <c r="M352" s="212"/>
      <c r="N352" s="212"/>
      <c r="O352" s="212"/>
      <c r="P352" s="212"/>
      <c r="Q352" s="212"/>
      <c r="R352" s="210">
        <f t="shared" si="644"/>
        <v>0</v>
      </c>
      <c r="S352" s="212"/>
      <c r="T352" s="212"/>
      <c r="U352" s="212"/>
      <c r="V352" s="212"/>
      <c r="W352" s="379"/>
      <c r="X352" s="213"/>
    </row>
    <row r="353" spans="1:24" ht="13.8" outlineLevel="3">
      <c r="A353" s="131"/>
      <c r="B353" s="20"/>
      <c r="D353" s="19"/>
      <c r="E353" s="63"/>
      <c r="F353" s="136" t="s">
        <v>1013</v>
      </c>
      <c r="G353" s="27" t="s">
        <v>790</v>
      </c>
      <c r="H353" s="208">
        <f t="shared" si="563"/>
        <v>0</v>
      </c>
      <c r="I353" s="209">
        <f t="shared" si="642"/>
        <v>0</v>
      </c>
      <c r="J353" s="212"/>
      <c r="K353" s="211">
        <f t="shared" si="643"/>
        <v>0</v>
      </c>
      <c r="L353" s="212"/>
      <c r="M353" s="212"/>
      <c r="N353" s="212"/>
      <c r="O353" s="212"/>
      <c r="P353" s="212"/>
      <c r="Q353" s="212"/>
      <c r="R353" s="210">
        <f t="shared" si="644"/>
        <v>0</v>
      </c>
      <c r="S353" s="212"/>
      <c r="T353" s="212"/>
      <c r="U353" s="212"/>
      <c r="V353" s="212"/>
      <c r="W353" s="379"/>
      <c r="X353" s="213"/>
    </row>
    <row r="354" spans="1:24" ht="13.8" outlineLevel="1">
      <c r="A354" s="131"/>
      <c r="B354" s="18"/>
      <c r="C354" s="58"/>
      <c r="D354" s="22" t="s">
        <v>475</v>
      </c>
      <c r="E354" s="30" t="s">
        <v>549</v>
      </c>
      <c r="F354" s="22"/>
      <c r="G354" s="30"/>
      <c r="H354" s="208">
        <f t="shared" si="563"/>
        <v>10000</v>
      </c>
      <c r="I354" s="209">
        <f t="shared" si="642"/>
        <v>0</v>
      </c>
      <c r="J354" s="215">
        <f>SUM(J355:J363)</f>
        <v>0</v>
      </c>
      <c r="K354" s="539">
        <f>SUM(L354:Q354)</f>
        <v>10000</v>
      </c>
      <c r="L354" s="215">
        <f>SUM(L355:L363)</f>
        <v>10000</v>
      </c>
      <c r="M354" s="215">
        <f t="shared" ref="M354:Q354" si="667">SUM(M355:M363)</f>
        <v>0</v>
      </c>
      <c r="N354" s="215">
        <f t="shared" si="667"/>
        <v>0</v>
      </c>
      <c r="O354" s="215">
        <f t="shared" si="667"/>
        <v>0</v>
      </c>
      <c r="P354" s="215">
        <f t="shared" si="667"/>
        <v>0</v>
      </c>
      <c r="Q354" s="215">
        <f t="shared" si="667"/>
        <v>0</v>
      </c>
      <c r="R354" s="210">
        <f t="shared" si="644"/>
        <v>0</v>
      </c>
      <c r="S354" s="215">
        <f t="shared" ref="S354" si="668">SUM(S355:S363)</f>
        <v>0</v>
      </c>
      <c r="T354" s="215">
        <f t="shared" ref="T354" si="669">SUM(T355:T363)</f>
        <v>0</v>
      </c>
      <c r="U354" s="215">
        <f t="shared" ref="U354" si="670">SUM(U355:U363)</f>
        <v>0</v>
      </c>
      <c r="V354" s="215">
        <f t="shared" ref="V354" si="671">SUM(V355:V363)</f>
        <v>0</v>
      </c>
      <c r="W354" s="215">
        <f t="shared" ref="W354" si="672">SUM(W355:W363)</f>
        <v>0</v>
      </c>
      <c r="X354" s="215">
        <f t="shared" ref="X354" si="673">SUM(X355:X363)</f>
        <v>0</v>
      </c>
    </row>
    <row r="355" spans="1:24" ht="13.8" outlineLevel="3">
      <c r="A355" s="131"/>
      <c r="B355" s="18"/>
      <c r="C355" s="58"/>
      <c r="D355" s="22"/>
      <c r="E355" s="30"/>
      <c r="F355" s="385" t="s">
        <v>1009</v>
      </c>
      <c r="G355" s="378" t="s">
        <v>1010</v>
      </c>
      <c r="H355" s="208">
        <f t="shared" si="563"/>
        <v>0</v>
      </c>
      <c r="I355" s="209">
        <f t="shared" ref="I355:I364" si="674">SUM(J355:J355)</f>
        <v>0</v>
      </c>
      <c r="J355" s="215">
        <f>SUM(J362:J364)</f>
        <v>0</v>
      </c>
      <c r="K355" s="539">
        <f t="shared" ref="K355:K364" si="675">SUM(L355:Q355)</f>
        <v>0</v>
      </c>
      <c r="L355" s="212"/>
      <c r="M355" s="212"/>
      <c r="N355" s="212"/>
      <c r="O355" s="212"/>
      <c r="P355" s="212"/>
      <c r="Q355" s="212"/>
      <c r="R355" s="210">
        <f t="shared" si="644"/>
        <v>0</v>
      </c>
      <c r="S355" s="212"/>
      <c r="T355" s="212"/>
      <c r="U355" s="212"/>
      <c r="V355" s="212"/>
      <c r="W355" s="379"/>
      <c r="X355" s="379"/>
    </row>
    <row r="356" spans="1:24" ht="13.8" outlineLevel="3">
      <c r="A356" s="131"/>
      <c r="B356" s="18"/>
      <c r="C356" s="58"/>
      <c r="D356" s="22"/>
      <c r="E356" s="30"/>
      <c r="F356" s="385" t="s">
        <v>1011</v>
      </c>
      <c r="G356" s="378" t="s">
        <v>1044</v>
      </c>
      <c r="H356" s="208">
        <f t="shared" si="563"/>
        <v>0</v>
      </c>
      <c r="I356" s="209">
        <f t="shared" si="674"/>
        <v>0</v>
      </c>
      <c r="J356" s="215">
        <f>SUM(J359:J363)</f>
        <v>0</v>
      </c>
      <c r="K356" s="539">
        <f t="shared" ref="K356:K358" si="676">SUM(L356:Q356)</f>
        <v>0</v>
      </c>
      <c r="L356" s="212"/>
      <c r="M356" s="212"/>
      <c r="N356" s="212"/>
      <c r="O356" s="212"/>
      <c r="P356" s="212"/>
      <c r="Q356" s="212"/>
      <c r="R356" s="210">
        <f t="shared" ref="R356:R358" si="677">SUM(S356:X356)</f>
        <v>0</v>
      </c>
      <c r="S356" s="212"/>
      <c r="T356" s="212"/>
      <c r="U356" s="212"/>
      <c r="V356" s="212"/>
      <c r="W356" s="379"/>
      <c r="X356" s="379"/>
    </row>
    <row r="357" spans="1:24" ht="13.8" outlineLevel="3">
      <c r="A357" s="131"/>
      <c r="B357" s="18"/>
      <c r="C357" s="58"/>
      <c r="D357" s="22"/>
      <c r="E357" s="30"/>
      <c r="F357" s="385" t="s">
        <v>1012</v>
      </c>
      <c r="G357" s="378" t="s">
        <v>1045</v>
      </c>
      <c r="H357" s="208">
        <f t="shared" ref="H357:H362" si="678">SUM(I357,K357,R357)</f>
        <v>0</v>
      </c>
      <c r="I357" s="209">
        <f t="shared" ref="I357:I360" si="679">SUM(J357:J357)</f>
        <v>0</v>
      </c>
      <c r="J357" s="215">
        <f>SUM(J362:J364)</f>
        <v>0</v>
      </c>
      <c r="K357" s="539">
        <f t="shared" si="676"/>
        <v>0</v>
      </c>
      <c r="L357" s="212"/>
      <c r="M357" s="212"/>
      <c r="N357" s="212"/>
      <c r="O357" s="212"/>
      <c r="P357" s="212"/>
      <c r="Q357" s="212"/>
      <c r="R357" s="210">
        <f t="shared" si="677"/>
        <v>0</v>
      </c>
      <c r="S357" s="212"/>
      <c r="T357" s="212"/>
      <c r="U357" s="212"/>
      <c r="V357" s="212"/>
      <c r="W357" s="379"/>
      <c r="X357" s="379"/>
    </row>
    <row r="358" spans="1:24" ht="13.8" outlineLevel="3">
      <c r="A358" s="131"/>
      <c r="B358" s="18"/>
      <c r="C358" s="58"/>
      <c r="D358" s="22"/>
      <c r="E358" s="30"/>
      <c r="F358" s="385" t="s">
        <v>1013</v>
      </c>
      <c r="G358" s="378" t="s">
        <v>1046</v>
      </c>
      <c r="H358" s="208">
        <f t="shared" ref="H358" si="680">SUM(I358,K358,R358)</f>
        <v>0</v>
      </c>
      <c r="I358" s="209">
        <f t="shared" ref="I358" si="681">SUM(J358:J358)</f>
        <v>0</v>
      </c>
      <c r="J358" s="215">
        <f>SUM(J363:J365)</f>
        <v>0</v>
      </c>
      <c r="K358" s="539">
        <f t="shared" si="676"/>
        <v>0</v>
      </c>
      <c r="L358" s="212"/>
      <c r="M358" s="212"/>
      <c r="N358" s="212"/>
      <c r="O358" s="212"/>
      <c r="P358" s="212"/>
      <c r="Q358" s="212"/>
      <c r="R358" s="210">
        <f t="shared" si="677"/>
        <v>0</v>
      </c>
      <c r="S358" s="212"/>
      <c r="T358" s="212"/>
      <c r="U358" s="212"/>
      <c r="V358" s="212"/>
      <c r="W358" s="379"/>
      <c r="X358" s="379"/>
    </row>
    <row r="359" spans="1:24" ht="13.8" outlineLevel="3">
      <c r="A359" s="131"/>
      <c r="B359" s="18"/>
      <c r="C359" s="58"/>
      <c r="D359" s="22"/>
      <c r="E359" s="30"/>
      <c r="F359" s="385" t="s">
        <v>684</v>
      </c>
      <c r="G359" s="378" t="s">
        <v>956</v>
      </c>
      <c r="H359" s="208">
        <f t="shared" si="678"/>
        <v>0</v>
      </c>
      <c r="I359" s="209">
        <f t="shared" si="679"/>
        <v>0</v>
      </c>
      <c r="J359" s="215">
        <f>SUM(J364:J366)</f>
        <v>0</v>
      </c>
      <c r="K359" s="539">
        <f t="shared" ref="K359:K362" si="682">SUM(L359:Q359)</f>
        <v>0</v>
      </c>
      <c r="L359" s="212"/>
      <c r="M359" s="212"/>
      <c r="N359" s="212"/>
      <c r="O359" s="212"/>
      <c r="P359" s="212"/>
      <c r="Q359" s="212"/>
      <c r="R359" s="210">
        <f t="shared" ref="R359:R362" si="683">SUM(S359:X359)</f>
        <v>0</v>
      </c>
      <c r="S359" s="212"/>
      <c r="T359" s="212"/>
      <c r="U359" s="212"/>
      <c r="V359" s="212"/>
      <c r="W359" s="379"/>
      <c r="X359" s="379"/>
    </row>
    <row r="360" spans="1:24" ht="13.8" outlineLevel="3">
      <c r="A360" s="131"/>
      <c r="B360" s="18"/>
      <c r="C360" s="58"/>
      <c r="D360" s="22"/>
      <c r="E360" s="30"/>
      <c r="F360" s="385" t="s">
        <v>690</v>
      </c>
      <c r="G360" s="378" t="s">
        <v>957</v>
      </c>
      <c r="H360" s="208">
        <f t="shared" si="678"/>
        <v>0</v>
      </c>
      <c r="I360" s="209">
        <f t="shared" si="679"/>
        <v>0</v>
      </c>
      <c r="J360" s="215">
        <f>SUM(J362:J364)</f>
        <v>0</v>
      </c>
      <c r="K360" s="539">
        <f t="shared" si="682"/>
        <v>0</v>
      </c>
      <c r="L360" s="212"/>
      <c r="M360" s="212"/>
      <c r="N360" s="212"/>
      <c r="O360" s="212"/>
      <c r="P360" s="212"/>
      <c r="Q360" s="212"/>
      <c r="R360" s="210">
        <f t="shared" si="683"/>
        <v>0</v>
      </c>
      <c r="S360" s="212"/>
      <c r="T360" s="212"/>
      <c r="U360" s="212"/>
      <c r="V360" s="212"/>
      <c r="W360" s="379"/>
      <c r="X360" s="379"/>
    </row>
    <row r="361" spans="1:24" ht="13.8" outlineLevel="3">
      <c r="A361" s="131"/>
      <c r="B361" s="18"/>
      <c r="C361" s="58"/>
      <c r="D361" s="22"/>
      <c r="E361" s="30"/>
      <c r="F361" s="385" t="s">
        <v>1017</v>
      </c>
      <c r="G361" s="378" t="s">
        <v>1047</v>
      </c>
      <c r="H361" s="208">
        <f t="shared" si="678"/>
        <v>0</v>
      </c>
      <c r="I361" s="209">
        <f t="shared" ref="I361" si="684">SUM(J361:J361)</f>
        <v>0</v>
      </c>
      <c r="J361" s="215">
        <f>SUM(J363:J365)</f>
        <v>0</v>
      </c>
      <c r="K361" s="539">
        <f t="shared" si="682"/>
        <v>0</v>
      </c>
      <c r="L361" s="212"/>
      <c r="M361" s="212"/>
      <c r="N361" s="212"/>
      <c r="O361" s="212"/>
      <c r="P361" s="212"/>
      <c r="Q361" s="212"/>
      <c r="R361" s="210">
        <f t="shared" si="683"/>
        <v>0</v>
      </c>
      <c r="S361" s="212"/>
      <c r="T361" s="212"/>
      <c r="U361" s="212"/>
      <c r="V361" s="212"/>
      <c r="W361" s="379"/>
      <c r="X361" s="379"/>
    </row>
    <row r="362" spans="1:24" ht="13.8" outlineLevel="3">
      <c r="A362" s="131"/>
      <c r="B362" s="18"/>
      <c r="C362" s="58"/>
      <c r="D362" s="22"/>
      <c r="E362" s="30"/>
      <c r="F362" s="385" t="s">
        <v>1028</v>
      </c>
      <c r="G362" s="378" t="s">
        <v>1048</v>
      </c>
      <c r="H362" s="208">
        <f t="shared" si="678"/>
        <v>0</v>
      </c>
      <c r="I362" s="209">
        <f t="shared" si="674"/>
        <v>0</v>
      </c>
      <c r="J362" s="215">
        <f t="shared" ref="J362:J363" si="685">SUM(J363:J365)</f>
        <v>0</v>
      </c>
      <c r="K362" s="539">
        <f t="shared" si="682"/>
        <v>0</v>
      </c>
      <c r="L362" s="212"/>
      <c r="M362" s="212"/>
      <c r="N362" s="212"/>
      <c r="O362" s="212"/>
      <c r="P362" s="212"/>
      <c r="Q362" s="212"/>
      <c r="R362" s="210">
        <f t="shared" si="683"/>
        <v>0</v>
      </c>
      <c r="S362" s="212"/>
      <c r="T362" s="212"/>
      <c r="U362" s="212"/>
      <c r="V362" s="212"/>
      <c r="W362" s="379"/>
      <c r="X362" s="379"/>
    </row>
    <row r="363" spans="1:24" ht="13.8" outlineLevel="3">
      <c r="A363" s="131"/>
      <c r="B363" s="18"/>
      <c r="C363" s="58"/>
      <c r="D363" s="22"/>
      <c r="E363" s="30"/>
      <c r="F363" s="385" t="s">
        <v>685</v>
      </c>
      <c r="G363" s="378" t="s">
        <v>689</v>
      </c>
      <c r="H363" s="208">
        <f t="shared" si="563"/>
        <v>10000</v>
      </c>
      <c r="I363" s="209">
        <f t="shared" si="674"/>
        <v>0</v>
      </c>
      <c r="J363" s="215">
        <f t="shared" si="685"/>
        <v>0</v>
      </c>
      <c r="K363" s="539">
        <f t="shared" si="675"/>
        <v>10000</v>
      </c>
      <c r="L363" s="212">
        <v>10000</v>
      </c>
      <c r="M363" s="212"/>
      <c r="N363" s="212"/>
      <c r="O363" s="212"/>
      <c r="P363" s="212"/>
      <c r="Q363" s="212"/>
      <c r="R363" s="210">
        <f t="shared" si="644"/>
        <v>0</v>
      </c>
      <c r="S363" s="212"/>
      <c r="T363" s="212"/>
      <c r="U363" s="212"/>
      <c r="V363" s="212"/>
      <c r="W363" s="379"/>
      <c r="X363" s="379"/>
    </row>
    <row r="364" spans="1:24" s="130" customFormat="1" ht="13.8">
      <c r="A364" s="127"/>
      <c r="B364" s="18" t="s">
        <v>476</v>
      </c>
      <c r="C364" s="12" t="s">
        <v>139</v>
      </c>
      <c r="D364" s="14"/>
      <c r="E364" s="134"/>
      <c r="F364" s="14"/>
      <c r="G364" s="134"/>
      <c r="H364" s="208">
        <f t="shared" si="563"/>
        <v>3569000</v>
      </c>
      <c r="I364" s="209">
        <f t="shared" si="674"/>
        <v>0</v>
      </c>
      <c r="J364" s="215">
        <f>SUM(J365:J368)</f>
        <v>0</v>
      </c>
      <c r="K364" s="539">
        <f t="shared" si="675"/>
        <v>2567000</v>
      </c>
      <c r="L364" s="214">
        <f t="shared" ref="L364:Q364" si="686">SUM(L365,L380:L382,L388:L390,L398:L400,L410:L412,L416,L422,L427,L447,L452,L457:L460)</f>
        <v>2567000</v>
      </c>
      <c r="M364" s="214">
        <f t="shared" si="686"/>
        <v>0</v>
      </c>
      <c r="N364" s="214">
        <f t="shared" si="686"/>
        <v>0</v>
      </c>
      <c r="O364" s="214">
        <f t="shared" si="686"/>
        <v>0</v>
      </c>
      <c r="P364" s="214">
        <f t="shared" si="686"/>
        <v>0</v>
      </c>
      <c r="Q364" s="214">
        <f t="shared" si="686"/>
        <v>0</v>
      </c>
      <c r="R364" s="210">
        <f t="shared" si="644"/>
        <v>1002000</v>
      </c>
      <c r="S364" s="214">
        <f t="shared" ref="S364:X364" si="687">SUM(S365,S380:S382,S388:S390,S398:S400,S410:S412,S416,S422,S427,S447,S452,S457:S460)</f>
        <v>1002000</v>
      </c>
      <c r="T364" s="214">
        <f t="shared" si="687"/>
        <v>0</v>
      </c>
      <c r="U364" s="214">
        <f t="shared" si="687"/>
        <v>0</v>
      </c>
      <c r="V364" s="214">
        <f t="shared" si="687"/>
        <v>0</v>
      </c>
      <c r="W364" s="214">
        <f t="shared" si="687"/>
        <v>0</v>
      </c>
      <c r="X364" s="214">
        <f t="shared" si="687"/>
        <v>0</v>
      </c>
    </row>
    <row r="365" spans="1:24" ht="13.8" outlineLevel="1">
      <c r="A365" s="131"/>
      <c r="B365" s="19"/>
      <c r="C365" s="63"/>
      <c r="D365" s="22" t="s">
        <v>477</v>
      </c>
      <c r="E365" s="30" t="s">
        <v>144</v>
      </c>
      <c r="F365" s="22"/>
      <c r="G365" s="30"/>
      <c r="H365" s="208">
        <f t="shared" si="563"/>
        <v>214000</v>
      </c>
      <c r="I365" s="221">
        <f t="shared" si="642"/>
        <v>0</v>
      </c>
      <c r="J365" s="215">
        <f>SUM(J366:J379)</f>
        <v>0</v>
      </c>
      <c r="K365" s="539">
        <f t="shared" si="643"/>
        <v>132000</v>
      </c>
      <c r="L365" s="215">
        <f t="shared" ref="L365:Q365" si="688">SUM(L366:L379)</f>
        <v>132000</v>
      </c>
      <c r="M365" s="215">
        <f t="shared" si="688"/>
        <v>0</v>
      </c>
      <c r="N365" s="215">
        <f t="shared" si="688"/>
        <v>0</v>
      </c>
      <c r="O365" s="215">
        <f t="shared" si="688"/>
        <v>0</v>
      </c>
      <c r="P365" s="215">
        <f t="shared" si="688"/>
        <v>0</v>
      </c>
      <c r="Q365" s="215">
        <f t="shared" si="688"/>
        <v>0</v>
      </c>
      <c r="R365" s="210">
        <f t="shared" si="644"/>
        <v>82000</v>
      </c>
      <c r="S365" s="215">
        <f t="shared" ref="S365" si="689">SUM(S366:S379)</f>
        <v>82000</v>
      </c>
      <c r="T365" s="215">
        <f t="shared" ref="T365" si="690">SUM(T366:T379)</f>
        <v>0</v>
      </c>
      <c r="U365" s="215">
        <f t="shared" ref="U365" si="691">SUM(U366:U379)</f>
        <v>0</v>
      </c>
      <c r="V365" s="215">
        <f t="shared" ref="V365" si="692">SUM(V366:V379)</f>
        <v>0</v>
      </c>
      <c r="W365" s="215">
        <f t="shared" ref="W365" si="693">SUM(W366:W379)</f>
        <v>0</v>
      </c>
      <c r="X365" s="215">
        <f t="shared" ref="X365" si="694">SUM(X366:X379)</f>
        <v>0</v>
      </c>
    </row>
    <row r="366" spans="1:24" ht="13.8" outlineLevel="3">
      <c r="A366" s="131"/>
      <c r="B366" s="20"/>
      <c r="D366" s="19"/>
      <c r="E366" s="63"/>
      <c r="F366" s="136" t="s">
        <v>1009</v>
      </c>
      <c r="G366" s="27" t="s">
        <v>1010</v>
      </c>
      <c r="H366" s="208">
        <f t="shared" si="563"/>
        <v>0</v>
      </c>
      <c r="I366" s="209">
        <f t="shared" si="642"/>
        <v>0</v>
      </c>
      <c r="J366" s="212"/>
      <c r="K366" s="211">
        <f t="shared" si="643"/>
        <v>0</v>
      </c>
      <c r="L366" s="212"/>
      <c r="M366" s="212"/>
      <c r="N366" s="212"/>
      <c r="O366" s="212"/>
      <c r="P366" s="212"/>
      <c r="Q366" s="212"/>
      <c r="R366" s="210">
        <f t="shared" si="644"/>
        <v>0</v>
      </c>
      <c r="S366" s="212"/>
      <c r="T366" s="212"/>
      <c r="U366" s="212"/>
      <c r="V366" s="212"/>
      <c r="W366" s="379"/>
      <c r="X366" s="213"/>
    </row>
    <row r="367" spans="1:24" ht="13.8" outlineLevel="3">
      <c r="A367" s="131"/>
      <c r="B367" s="20"/>
      <c r="D367" s="19"/>
      <c r="E367" s="63"/>
      <c r="F367" s="136" t="s">
        <v>1011</v>
      </c>
      <c r="G367" s="27" t="s">
        <v>794</v>
      </c>
      <c r="H367" s="208">
        <f t="shared" ref="H367" si="695">SUM(I367,K367,R367)</f>
        <v>8000</v>
      </c>
      <c r="I367" s="209">
        <f t="shared" ref="I367" si="696">SUM(J367:J367)</f>
        <v>0</v>
      </c>
      <c r="J367" s="212"/>
      <c r="K367" s="211">
        <f t="shared" ref="K367" si="697">SUM(L367:Q367)</f>
        <v>8000</v>
      </c>
      <c r="L367" s="212">
        <v>8000</v>
      </c>
      <c r="M367" s="212"/>
      <c r="N367" s="212"/>
      <c r="O367" s="212"/>
      <c r="P367" s="212"/>
      <c r="Q367" s="212"/>
      <c r="R367" s="210">
        <f t="shared" ref="R367" si="698">SUM(S367:X367)</f>
        <v>0</v>
      </c>
      <c r="S367" s="212"/>
      <c r="T367" s="212"/>
      <c r="U367" s="212"/>
      <c r="V367" s="212"/>
      <c r="W367" s="379"/>
      <c r="X367" s="213"/>
    </row>
    <row r="368" spans="1:24" ht="13.8" outlineLevel="3">
      <c r="A368" s="131"/>
      <c r="B368" s="20"/>
      <c r="D368" s="19"/>
      <c r="E368" s="63"/>
      <c r="F368" s="136" t="s">
        <v>1012</v>
      </c>
      <c r="G368" s="27" t="s">
        <v>795</v>
      </c>
      <c r="H368" s="208">
        <f t="shared" si="563"/>
        <v>133000</v>
      </c>
      <c r="I368" s="209">
        <f t="shared" si="642"/>
        <v>0</v>
      </c>
      <c r="J368" s="212"/>
      <c r="K368" s="211">
        <f t="shared" si="643"/>
        <v>79000</v>
      </c>
      <c r="L368" s="212">
        <v>79000</v>
      </c>
      <c r="M368" s="212"/>
      <c r="N368" s="212"/>
      <c r="O368" s="212"/>
      <c r="P368" s="212"/>
      <c r="Q368" s="212"/>
      <c r="R368" s="210">
        <f t="shared" si="644"/>
        <v>54000</v>
      </c>
      <c r="S368" s="212">
        <v>54000</v>
      </c>
      <c r="T368" s="212"/>
      <c r="U368" s="212"/>
      <c r="V368" s="212"/>
      <c r="W368" s="379"/>
      <c r="X368" s="213"/>
    </row>
    <row r="369" spans="1:24" ht="13.8" outlineLevel="3">
      <c r="A369" s="131"/>
      <c r="B369" s="20"/>
      <c r="D369" s="19"/>
      <c r="E369" s="63"/>
      <c r="F369" s="136" t="s">
        <v>1013</v>
      </c>
      <c r="G369" s="27" t="s">
        <v>796</v>
      </c>
      <c r="H369" s="208">
        <f t="shared" ref="H369:H462" si="699">SUM(I369,K369,R369)</f>
        <v>0</v>
      </c>
      <c r="I369" s="209">
        <f t="shared" si="642"/>
        <v>0</v>
      </c>
      <c r="J369" s="212"/>
      <c r="K369" s="211">
        <f t="shared" si="643"/>
        <v>0</v>
      </c>
      <c r="L369" s="212"/>
      <c r="M369" s="212"/>
      <c r="N369" s="212"/>
      <c r="O369" s="212"/>
      <c r="P369" s="212"/>
      <c r="Q369" s="212"/>
      <c r="R369" s="210">
        <f t="shared" si="644"/>
        <v>0</v>
      </c>
      <c r="S369" s="212"/>
      <c r="T369" s="212"/>
      <c r="U369" s="212"/>
      <c r="V369" s="212"/>
      <c r="W369" s="379"/>
      <c r="X369" s="213"/>
    </row>
    <row r="370" spans="1:24" ht="13.8" outlineLevel="3">
      <c r="A370" s="131"/>
      <c r="B370" s="20"/>
      <c r="D370" s="19"/>
      <c r="E370" s="63"/>
      <c r="F370" s="136" t="s">
        <v>1014</v>
      </c>
      <c r="G370" s="27" t="s">
        <v>797</v>
      </c>
      <c r="H370" s="208">
        <f t="shared" si="699"/>
        <v>0</v>
      </c>
      <c r="I370" s="209">
        <f t="shared" si="642"/>
        <v>0</v>
      </c>
      <c r="J370" s="212"/>
      <c r="K370" s="211">
        <f t="shared" ref="K370:K377" si="700">SUM(L370:Q370)</f>
        <v>0</v>
      </c>
      <c r="L370" s="212"/>
      <c r="M370" s="212"/>
      <c r="N370" s="212"/>
      <c r="O370" s="212"/>
      <c r="P370" s="212"/>
      <c r="Q370" s="212"/>
      <c r="R370" s="210">
        <f t="shared" ref="R370:R377" si="701">SUM(S370:X370)</f>
        <v>0</v>
      </c>
      <c r="S370" s="212"/>
      <c r="T370" s="212"/>
      <c r="U370" s="212"/>
      <c r="V370" s="212"/>
      <c r="W370" s="379"/>
      <c r="X370" s="213"/>
    </row>
    <row r="371" spans="1:24" ht="13.8" outlineLevel="3">
      <c r="A371" s="131"/>
      <c r="B371" s="20"/>
      <c r="D371" s="19"/>
      <c r="E371" s="63"/>
      <c r="F371" s="136" t="s">
        <v>1015</v>
      </c>
      <c r="G371" s="27" t="s">
        <v>798</v>
      </c>
      <c r="H371" s="208">
        <f t="shared" si="699"/>
        <v>0</v>
      </c>
      <c r="I371" s="209">
        <f t="shared" si="642"/>
        <v>0</v>
      </c>
      <c r="J371" s="212"/>
      <c r="K371" s="211">
        <f t="shared" si="700"/>
        <v>0</v>
      </c>
      <c r="L371" s="212"/>
      <c r="M371" s="212"/>
      <c r="N371" s="212"/>
      <c r="O371" s="212"/>
      <c r="P371" s="212"/>
      <c r="Q371" s="212"/>
      <c r="R371" s="210">
        <f t="shared" si="701"/>
        <v>0</v>
      </c>
      <c r="S371" s="212"/>
      <c r="T371" s="212"/>
      <c r="U371" s="212"/>
      <c r="V371" s="212"/>
      <c r="W371" s="379"/>
      <c r="X371" s="213"/>
    </row>
    <row r="372" spans="1:24" ht="13.8" outlineLevel="3">
      <c r="A372" s="131"/>
      <c r="B372" s="20"/>
      <c r="D372" s="19"/>
      <c r="E372" s="63"/>
      <c r="F372" s="136" t="s">
        <v>1017</v>
      </c>
      <c r="G372" s="27" t="s">
        <v>1049</v>
      </c>
      <c r="H372" s="208">
        <f t="shared" ref="H372:H375" si="702">SUM(I372,K372,R372)</f>
        <v>0</v>
      </c>
      <c r="I372" s="209">
        <f t="shared" ref="I372:I375" si="703">SUM(J372:J372)</f>
        <v>0</v>
      </c>
      <c r="J372" s="212"/>
      <c r="K372" s="211">
        <f t="shared" si="700"/>
        <v>0</v>
      </c>
      <c r="L372" s="212"/>
      <c r="M372" s="212"/>
      <c r="N372" s="212"/>
      <c r="O372" s="212"/>
      <c r="P372" s="212"/>
      <c r="Q372" s="212"/>
      <c r="R372" s="210">
        <f t="shared" si="701"/>
        <v>0</v>
      </c>
      <c r="S372" s="212"/>
      <c r="T372" s="212"/>
      <c r="U372" s="212"/>
      <c r="V372" s="212"/>
      <c r="W372" s="379"/>
      <c r="X372" s="213"/>
    </row>
    <row r="373" spans="1:24" ht="13.8" outlineLevel="3">
      <c r="A373" s="131"/>
      <c r="B373" s="20"/>
      <c r="D373" s="19"/>
      <c r="E373" s="63"/>
      <c r="F373" s="136" t="s">
        <v>1050</v>
      </c>
      <c r="G373" s="27" t="s">
        <v>1051</v>
      </c>
      <c r="H373" s="208">
        <f t="shared" si="702"/>
        <v>0</v>
      </c>
      <c r="I373" s="209">
        <f t="shared" si="703"/>
        <v>0</v>
      </c>
      <c r="J373" s="212"/>
      <c r="K373" s="211">
        <f t="shared" si="700"/>
        <v>0</v>
      </c>
      <c r="L373" s="212"/>
      <c r="M373" s="212"/>
      <c r="N373" s="212"/>
      <c r="O373" s="212"/>
      <c r="P373" s="212"/>
      <c r="Q373" s="212"/>
      <c r="R373" s="210">
        <f t="shared" si="701"/>
        <v>0</v>
      </c>
      <c r="S373" s="212"/>
      <c r="T373" s="212"/>
      <c r="U373" s="212"/>
      <c r="V373" s="212"/>
      <c r="W373" s="379"/>
      <c r="X373" s="213"/>
    </row>
    <row r="374" spans="1:24" ht="13.8" outlineLevel="3">
      <c r="A374" s="131"/>
      <c r="B374" s="20"/>
      <c r="D374" s="19"/>
      <c r="E374" s="63"/>
      <c r="F374" s="136" t="s">
        <v>1028</v>
      </c>
      <c r="G374" s="27" t="s">
        <v>1052</v>
      </c>
      <c r="H374" s="208">
        <f t="shared" ref="H374" si="704">SUM(I374,K374,R374)</f>
        <v>0</v>
      </c>
      <c r="I374" s="209">
        <f t="shared" ref="I374" si="705">SUM(J374:J374)</f>
        <v>0</v>
      </c>
      <c r="J374" s="212"/>
      <c r="K374" s="211">
        <f t="shared" si="700"/>
        <v>0</v>
      </c>
      <c r="L374" s="212"/>
      <c r="M374" s="212"/>
      <c r="N374" s="212"/>
      <c r="O374" s="212"/>
      <c r="P374" s="212"/>
      <c r="Q374" s="212"/>
      <c r="R374" s="210">
        <f t="shared" si="701"/>
        <v>0</v>
      </c>
      <c r="S374" s="212"/>
      <c r="T374" s="212"/>
      <c r="U374" s="212"/>
      <c r="V374" s="212"/>
      <c r="W374" s="379"/>
      <c r="X374" s="213"/>
    </row>
    <row r="375" spans="1:24" ht="13.8" outlineLevel="3">
      <c r="A375" s="131"/>
      <c r="B375" s="20"/>
      <c r="D375" s="19"/>
      <c r="E375" s="63"/>
      <c r="F375" s="136" t="s">
        <v>1026</v>
      </c>
      <c r="G375" s="27" t="s">
        <v>1053</v>
      </c>
      <c r="H375" s="208">
        <f t="shared" si="702"/>
        <v>0</v>
      </c>
      <c r="I375" s="209">
        <f t="shared" si="703"/>
        <v>0</v>
      </c>
      <c r="J375" s="212"/>
      <c r="K375" s="211">
        <f t="shared" si="700"/>
        <v>0</v>
      </c>
      <c r="L375" s="212"/>
      <c r="M375" s="212"/>
      <c r="N375" s="212"/>
      <c r="O375" s="212"/>
      <c r="P375" s="212"/>
      <c r="Q375" s="212"/>
      <c r="R375" s="210">
        <f t="shared" si="701"/>
        <v>0</v>
      </c>
      <c r="S375" s="212"/>
      <c r="T375" s="212"/>
      <c r="U375" s="212"/>
      <c r="V375" s="212"/>
      <c r="W375" s="379"/>
      <c r="X375" s="213"/>
    </row>
    <row r="376" spans="1:24" ht="13.8" outlineLevel="3">
      <c r="A376" s="131"/>
      <c r="B376" s="20"/>
      <c r="D376" s="19"/>
      <c r="E376" s="63"/>
      <c r="F376" s="136" t="s">
        <v>1025</v>
      </c>
      <c r="G376" s="27" t="s">
        <v>1054</v>
      </c>
      <c r="H376" s="208">
        <f t="shared" si="699"/>
        <v>0</v>
      </c>
      <c r="I376" s="209">
        <f t="shared" si="642"/>
        <v>0</v>
      </c>
      <c r="J376" s="212"/>
      <c r="K376" s="211">
        <f t="shared" si="700"/>
        <v>0</v>
      </c>
      <c r="L376" s="212"/>
      <c r="M376" s="212"/>
      <c r="N376" s="212"/>
      <c r="O376" s="212"/>
      <c r="P376" s="212"/>
      <c r="Q376" s="212"/>
      <c r="R376" s="210">
        <f t="shared" si="701"/>
        <v>0</v>
      </c>
      <c r="S376" s="212"/>
      <c r="T376" s="212"/>
      <c r="U376" s="212"/>
      <c r="V376" s="212"/>
      <c r="W376" s="379"/>
      <c r="X376" s="213"/>
    </row>
    <row r="377" spans="1:24" ht="13.8" outlineLevel="3">
      <c r="A377" s="131"/>
      <c r="B377" s="20"/>
      <c r="D377" s="19"/>
      <c r="E377" s="63"/>
      <c r="F377" s="136" t="s">
        <v>1031</v>
      </c>
      <c r="G377" s="441" t="s">
        <v>799</v>
      </c>
      <c r="H377" s="208">
        <f t="shared" si="699"/>
        <v>45000</v>
      </c>
      <c r="I377" s="209">
        <f t="shared" si="642"/>
        <v>0</v>
      </c>
      <c r="J377" s="212"/>
      <c r="K377" s="211">
        <f t="shared" si="700"/>
        <v>45000</v>
      </c>
      <c r="L377" s="212">
        <v>45000</v>
      </c>
      <c r="M377" s="212"/>
      <c r="N377" s="212"/>
      <c r="O377" s="212"/>
      <c r="P377" s="212"/>
      <c r="Q377" s="212"/>
      <c r="R377" s="210">
        <f t="shared" si="701"/>
        <v>0</v>
      </c>
      <c r="S377" s="212"/>
      <c r="T377" s="212"/>
      <c r="U377" s="212"/>
      <c r="V377" s="212"/>
      <c r="W377" s="379"/>
      <c r="X377" s="213"/>
    </row>
    <row r="378" spans="1:24" ht="13.8" outlineLevel="3">
      <c r="A378" s="131"/>
      <c r="B378" s="20"/>
      <c r="D378" s="19"/>
      <c r="E378" s="63"/>
      <c r="F378" s="136" t="s">
        <v>1030</v>
      </c>
      <c r="G378" s="441" t="s">
        <v>800</v>
      </c>
      <c r="H378" s="208">
        <f t="shared" si="699"/>
        <v>28000</v>
      </c>
      <c r="I378" s="209">
        <f t="shared" si="642"/>
        <v>0</v>
      </c>
      <c r="J378" s="212"/>
      <c r="K378" s="211">
        <f t="shared" si="643"/>
        <v>0</v>
      </c>
      <c r="L378" s="212"/>
      <c r="M378" s="212"/>
      <c r="N378" s="212"/>
      <c r="O378" s="212"/>
      <c r="P378" s="212"/>
      <c r="Q378" s="212"/>
      <c r="R378" s="210">
        <f t="shared" si="644"/>
        <v>28000</v>
      </c>
      <c r="S378" s="212">
        <v>28000</v>
      </c>
      <c r="T378" s="212"/>
      <c r="U378" s="212"/>
      <c r="V378" s="212"/>
      <c r="W378" s="379"/>
      <c r="X378" s="213"/>
    </row>
    <row r="379" spans="1:24" ht="13.8" outlineLevel="3">
      <c r="A379" s="131"/>
      <c r="B379" s="20"/>
      <c r="D379" s="19"/>
      <c r="E379" s="63"/>
      <c r="F379" s="136" t="s">
        <v>685</v>
      </c>
      <c r="G379" s="27" t="s">
        <v>689</v>
      </c>
      <c r="H379" s="208">
        <f t="shared" si="699"/>
        <v>0</v>
      </c>
      <c r="I379" s="209">
        <f t="shared" si="642"/>
        <v>0</v>
      </c>
      <c r="J379" s="212"/>
      <c r="K379" s="211">
        <f t="shared" si="643"/>
        <v>0</v>
      </c>
      <c r="L379" s="212"/>
      <c r="M379" s="212"/>
      <c r="N379" s="212"/>
      <c r="O379" s="212"/>
      <c r="P379" s="212"/>
      <c r="Q379" s="212"/>
      <c r="R379" s="210">
        <f t="shared" si="644"/>
        <v>0</v>
      </c>
      <c r="S379" s="212"/>
      <c r="T379" s="212"/>
      <c r="U379" s="212"/>
      <c r="V379" s="212"/>
      <c r="W379" s="379"/>
      <c r="X379" s="213"/>
    </row>
    <row r="380" spans="1:24" ht="13.8" outlineLevel="1">
      <c r="A380" s="131"/>
      <c r="B380" s="20"/>
      <c r="D380" s="22" t="s">
        <v>478</v>
      </c>
      <c r="E380" s="30" t="s">
        <v>145</v>
      </c>
      <c r="F380" s="22"/>
      <c r="G380" s="30"/>
      <c r="H380" s="208">
        <f t="shared" si="699"/>
        <v>72000</v>
      </c>
      <c r="I380" s="221">
        <f t="shared" si="642"/>
        <v>0</v>
      </c>
      <c r="J380" s="212"/>
      <c r="K380" s="539">
        <f t="shared" si="643"/>
        <v>40000</v>
      </c>
      <c r="L380" s="212">
        <v>40000</v>
      </c>
      <c r="M380" s="212"/>
      <c r="N380" s="212"/>
      <c r="O380" s="212"/>
      <c r="P380" s="212"/>
      <c r="Q380" s="212"/>
      <c r="R380" s="214">
        <f t="shared" si="644"/>
        <v>32000</v>
      </c>
      <c r="S380" s="212">
        <v>32000</v>
      </c>
      <c r="T380" s="212"/>
      <c r="U380" s="212"/>
      <c r="V380" s="212"/>
      <c r="W380" s="379"/>
      <c r="X380" s="213"/>
    </row>
    <row r="381" spans="1:24" ht="13.8" outlineLevel="1">
      <c r="A381" s="131"/>
      <c r="B381" s="20"/>
      <c r="D381" s="22" t="s">
        <v>479</v>
      </c>
      <c r="E381" s="30" t="s">
        <v>114</v>
      </c>
      <c r="F381" s="22"/>
      <c r="G381" s="30"/>
      <c r="H381" s="208">
        <f t="shared" si="699"/>
        <v>12000</v>
      </c>
      <c r="I381" s="221">
        <f t="shared" si="642"/>
        <v>0</v>
      </c>
      <c r="J381" s="212"/>
      <c r="K381" s="539">
        <f t="shared" si="643"/>
        <v>2000</v>
      </c>
      <c r="L381" s="212">
        <v>2000</v>
      </c>
      <c r="M381" s="212"/>
      <c r="N381" s="212"/>
      <c r="O381" s="212"/>
      <c r="P381" s="212"/>
      <c r="Q381" s="212"/>
      <c r="R381" s="214">
        <f t="shared" si="644"/>
        <v>10000</v>
      </c>
      <c r="S381" s="212">
        <v>10000</v>
      </c>
      <c r="T381" s="212"/>
      <c r="U381" s="212"/>
      <c r="V381" s="212"/>
      <c r="W381" s="379"/>
      <c r="X381" s="213"/>
    </row>
    <row r="382" spans="1:24" ht="13.8" outlineLevel="1">
      <c r="A382" s="131"/>
      <c r="B382" s="20"/>
      <c r="D382" s="22" t="s">
        <v>480</v>
      </c>
      <c r="E382" s="30" t="s">
        <v>146</v>
      </c>
      <c r="F382" s="22"/>
      <c r="G382" s="30"/>
      <c r="H382" s="208">
        <f t="shared" si="699"/>
        <v>360000</v>
      </c>
      <c r="I382" s="221">
        <f t="shared" si="642"/>
        <v>0</v>
      </c>
      <c r="J382" s="215">
        <f>SUM(J383:J387)</f>
        <v>0</v>
      </c>
      <c r="K382" s="539">
        <f t="shared" si="643"/>
        <v>200000</v>
      </c>
      <c r="L382" s="215">
        <f t="shared" ref="L382:Q382" si="706">SUM(L383:L387)</f>
        <v>200000</v>
      </c>
      <c r="M382" s="215">
        <f t="shared" si="706"/>
        <v>0</v>
      </c>
      <c r="N382" s="215">
        <f t="shared" si="706"/>
        <v>0</v>
      </c>
      <c r="O382" s="215">
        <f t="shared" si="706"/>
        <v>0</v>
      </c>
      <c r="P382" s="215">
        <f t="shared" si="706"/>
        <v>0</v>
      </c>
      <c r="Q382" s="215">
        <f t="shared" si="706"/>
        <v>0</v>
      </c>
      <c r="R382" s="214">
        <f t="shared" si="644"/>
        <v>160000</v>
      </c>
      <c r="S382" s="215">
        <f t="shared" ref="S382" si="707">SUM(S383:S387)</f>
        <v>160000</v>
      </c>
      <c r="T382" s="215">
        <f t="shared" ref="T382" si="708">SUM(T383:T387)</f>
        <v>0</v>
      </c>
      <c r="U382" s="215">
        <f t="shared" ref="U382" si="709">SUM(U383:U387)</f>
        <v>0</v>
      </c>
      <c r="V382" s="215">
        <f t="shared" ref="V382" si="710">SUM(V383:V387)</f>
        <v>0</v>
      </c>
      <c r="W382" s="215">
        <f t="shared" ref="W382" si="711">SUM(W383:W387)</f>
        <v>0</v>
      </c>
      <c r="X382" s="215">
        <f t="shared" ref="X382" si="712">SUM(X383:X387)</f>
        <v>0</v>
      </c>
    </row>
    <row r="383" spans="1:24" ht="13.8" outlineLevel="3">
      <c r="A383" s="131"/>
      <c r="B383" s="20"/>
      <c r="D383" s="19"/>
      <c r="E383" s="63"/>
      <c r="F383" s="136" t="s">
        <v>1009</v>
      </c>
      <c r="G383" s="27" t="s">
        <v>1010</v>
      </c>
      <c r="H383" s="208">
        <f t="shared" si="699"/>
        <v>0</v>
      </c>
      <c r="I383" s="209">
        <f t="shared" si="642"/>
        <v>0</v>
      </c>
      <c r="J383" s="212"/>
      <c r="K383" s="211">
        <f t="shared" si="643"/>
        <v>0</v>
      </c>
      <c r="L383" s="212"/>
      <c r="M383" s="212"/>
      <c r="N383" s="212"/>
      <c r="O383" s="212"/>
      <c r="P383" s="212"/>
      <c r="Q383" s="212"/>
      <c r="R383" s="210">
        <f t="shared" si="644"/>
        <v>0</v>
      </c>
      <c r="S383" s="212"/>
      <c r="T383" s="212"/>
      <c r="U383" s="212"/>
      <c r="V383" s="212"/>
      <c r="W383" s="379"/>
      <c r="X383" s="213"/>
    </row>
    <row r="384" spans="1:24" ht="13.8" outlineLevel="3">
      <c r="A384" s="131"/>
      <c r="B384" s="20"/>
      <c r="D384" s="19"/>
      <c r="E384" s="63"/>
      <c r="F384" s="136" t="s">
        <v>1011</v>
      </c>
      <c r="G384" s="27" t="s">
        <v>801</v>
      </c>
      <c r="H384" s="208">
        <f t="shared" ref="H384" si="713">SUM(I384,K384,R384)</f>
        <v>210000</v>
      </c>
      <c r="I384" s="209">
        <f t="shared" ref="I384" si="714">SUM(J384:J384)</f>
        <v>0</v>
      </c>
      <c r="J384" s="212"/>
      <c r="K384" s="211">
        <f t="shared" ref="K384" si="715">SUM(L384:Q384)</f>
        <v>70000</v>
      </c>
      <c r="L384" s="212">
        <v>70000</v>
      </c>
      <c r="M384" s="212"/>
      <c r="N384" s="212"/>
      <c r="O384" s="212"/>
      <c r="P384" s="212"/>
      <c r="Q384" s="212"/>
      <c r="R384" s="210">
        <f t="shared" ref="R384" si="716">SUM(S384:X384)</f>
        <v>140000</v>
      </c>
      <c r="S384" s="212">
        <v>140000</v>
      </c>
      <c r="T384" s="212"/>
      <c r="U384" s="212"/>
      <c r="V384" s="212"/>
      <c r="W384" s="379"/>
      <c r="X384" s="213"/>
    </row>
    <row r="385" spans="1:24" ht="13.8" outlineLevel="3">
      <c r="A385" s="131"/>
      <c r="B385" s="20"/>
      <c r="D385" s="19"/>
      <c r="E385" s="63"/>
      <c r="F385" s="136" t="s">
        <v>1012</v>
      </c>
      <c r="G385" s="27" t="s">
        <v>802</v>
      </c>
      <c r="H385" s="208">
        <f t="shared" si="699"/>
        <v>90000</v>
      </c>
      <c r="I385" s="209">
        <f t="shared" si="642"/>
        <v>0</v>
      </c>
      <c r="J385" s="212"/>
      <c r="K385" s="211">
        <f t="shared" si="643"/>
        <v>70000</v>
      </c>
      <c r="L385" s="212">
        <v>70000</v>
      </c>
      <c r="M385" s="212"/>
      <c r="N385" s="212"/>
      <c r="O385" s="212"/>
      <c r="P385" s="212"/>
      <c r="Q385" s="212"/>
      <c r="R385" s="210">
        <f t="shared" si="644"/>
        <v>20000</v>
      </c>
      <c r="S385" s="212">
        <v>20000</v>
      </c>
      <c r="T385" s="212"/>
      <c r="U385" s="212"/>
      <c r="V385" s="212"/>
      <c r="W385" s="379"/>
      <c r="X385" s="213"/>
    </row>
    <row r="386" spans="1:24" ht="13.8" outlineLevel="3">
      <c r="A386" s="131"/>
      <c r="B386" s="20"/>
      <c r="D386" s="19"/>
      <c r="E386" s="63"/>
      <c r="F386" s="136" t="s">
        <v>1013</v>
      </c>
      <c r="G386" s="27" t="s">
        <v>803</v>
      </c>
      <c r="H386" s="208">
        <f t="shared" si="699"/>
        <v>10000</v>
      </c>
      <c r="I386" s="209">
        <f t="shared" si="642"/>
        <v>0</v>
      </c>
      <c r="J386" s="212"/>
      <c r="K386" s="211">
        <f t="shared" si="643"/>
        <v>10000</v>
      </c>
      <c r="L386" s="212">
        <v>10000</v>
      </c>
      <c r="M386" s="212"/>
      <c r="N386" s="212"/>
      <c r="O386" s="212"/>
      <c r="P386" s="212"/>
      <c r="Q386" s="212"/>
      <c r="R386" s="210">
        <f t="shared" si="644"/>
        <v>0</v>
      </c>
      <c r="S386" s="212"/>
      <c r="T386" s="212"/>
      <c r="U386" s="212"/>
      <c r="V386" s="212"/>
      <c r="W386" s="379"/>
      <c r="X386" s="213"/>
    </row>
    <row r="387" spans="1:24" ht="13.8" outlineLevel="3">
      <c r="A387" s="131"/>
      <c r="B387" s="20"/>
      <c r="D387" s="19"/>
      <c r="E387" s="63"/>
      <c r="F387" s="136" t="s">
        <v>685</v>
      </c>
      <c r="G387" s="27" t="s">
        <v>689</v>
      </c>
      <c r="H387" s="208">
        <f t="shared" si="699"/>
        <v>50000</v>
      </c>
      <c r="I387" s="209">
        <f t="shared" si="642"/>
        <v>0</v>
      </c>
      <c r="J387" s="212"/>
      <c r="K387" s="211">
        <f t="shared" si="643"/>
        <v>50000</v>
      </c>
      <c r="L387" s="212">
        <v>50000</v>
      </c>
      <c r="M387" s="212"/>
      <c r="N387" s="212"/>
      <c r="O387" s="212"/>
      <c r="P387" s="212"/>
      <c r="Q387" s="212"/>
      <c r="R387" s="210">
        <f t="shared" si="644"/>
        <v>0</v>
      </c>
      <c r="S387" s="212"/>
      <c r="T387" s="212"/>
      <c r="U387" s="212"/>
      <c r="V387" s="212"/>
      <c r="W387" s="379"/>
      <c r="X387" s="213"/>
    </row>
    <row r="388" spans="1:24" ht="13.8" outlineLevel="1">
      <c r="A388" s="131"/>
      <c r="B388" s="20"/>
      <c r="D388" s="22" t="s">
        <v>481</v>
      </c>
      <c r="E388" s="30" t="s">
        <v>147</v>
      </c>
      <c r="F388" s="22"/>
      <c r="G388" s="30"/>
      <c r="H388" s="208">
        <f t="shared" si="699"/>
        <v>348000</v>
      </c>
      <c r="I388" s="221">
        <f t="shared" si="642"/>
        <v>0</v>
      </c>
      <c r="J388" s="212"/>
      <c r="K388" s="539">
        <f t="shared" si="643"/>
        <v>150000</v>
      </c>
      <c r="L388" s="212">
        <v>150000</v>
      </c>
      <c r="M388" s="212"/>
      <c r="N388" s="212"/>
      <c r="O388" s="212"/>
      <c r="P388" s="212"/>
      <c r="Q388" s="212"/>
      <c r="R388" s="214">
        <f t="shared" si="644"/>
        <v>198000</v>
      </c>
      <c r="S388" s="212">
        <v>198000</v>
      </c>
      <c r="T388" s="212"/>
      <c r="U388" s="212"/>
      <c r="V388" s="212"/>
      <c r="W388" s="379"/>
      <c r="X388" s="213"/>
    </row>
    <row r="389" spans="1:24" ht="13.8" outlineLevel="1">
      <c r="A389" s="131"/>
      <c r="B389" s="20"/>
      <c r="D389" s="22" t="s">
        <v>482</v>
      </c>
      <c r="E389" s="30" t="s">
        <v>550</v>
      </c>
      <c r="F389" s="22"/>
      <c r="G389" s="30"/>
      <c r="H389" s="208">
        <f t="shared" si="699"/>
        <v>300000</v>
      </c>
      <c r="I389" s="221">
        <f t="shared" si="642"/>
        <v>0</v>
      </c>
      <c r="J389" s="212"/>
      <c r="K389" s="539">
        <f t="shared" si="643"/>
        <v>240000</v>
      </c>
      <c r="L389" s="212">
        <v>240000</v>
      </c>
      <c r="M389" s="212"/>
      <c r="N389" s="212"/>
      <c r="O389" s="212"/>
      <c r="P389" s="212"/>
      <c r="Q389" s="212"/>
      <c r="R389" s="214">
        <f t="shared" si="644"/>
        <v>60000</v>
      </c>
      <c r="S389" s="212">
        <v>60000</v>
      </c>
      <c r="T389" s="212"/>
      <c r="U389" s="212"/>
      <c r="V389" s="212"/>
      <c r="W389" s="379"/>
      <c r="X389" s="213"/>
    </row>
    <row r="390" spans="1:24" ht="13.8" outlineLevel="1">
      <c r="A390" s="131"/>
      <c r="B390" s="20"/>
      <c r="D390" s="22" t="s">
        <v>483</v>
      </c>
      <c r="E390" s="30" t="s">
        <v>551</v>
      </c>
      <c r="F390" s="22"/>
      <c r="G390" s="30"/>
      <c r="H390" s="208">
        <f t="shared" si="699"/>
        <v>0</v>
      </c>
      <c r="I390" s="221">
        <f t="shared" si="642"/>
        <v>0</v>
      </c>
      <c r="J390" s="215">
        <f>SUM(J391:J397)</f>
        <v>0</v>
      </c>
      <c r="K390" s="539">
        <f t="shared" si="643"/>
        <v>0</v>
      </c>
      <c r="L390" s="215">
        <f t="shared" ref="L390:Q390" si="717">SUM(L391:L397)</f>
        <v>0</v>
      </c>
      <c r="M390" s="215">
        <f t="shared" si="717"/>
        <v>0</v>
      </c>
      <c r="N390" s="215">
        <f t="shared" si="717"/>
        <v>0</v>
      </c>
      <c r="O390" s="215">
        <f t="shared" si="717"/>
        <v>0</v>
      </c>
      <c r="P390" s="215">
        <f t="shared" si="717"/>
        <v>0</v>
      </c>
      <c r="Q390" s="215">
        <f t="shared" si="717"/>
        <v>0</v>
      </c>
      <c r="R390" s="214">
        <f t="shared" si="644"/>
        <v>0</v>
      </c>
      <c r="S390" s="215">
        <f t="shared" ref="S390" si="718">SUM(S391:S397)</f>
        <v>0</v>
      </c>
      <c r="T390" s="215">
        <f t="shared" ref="T390" si="719">SUM(T391:T397)</f>
        <v>0</v>
      </c>
      <c r="U390" s="215">
        <f t="shared" ref="U390" si="720">SUM(U391:U397)</f>
        <v>0</v>
      </c>
      <c r="V390" s="215">
        <f t="shared" ref="V390" si="721">SUM(V391:V397)</f>
        <v>0</v>
      </c>
      <c r="W390" s="215">
        <f t="shared" ref="W390" si="722">SUM(W391:W397)</f>
        <v>0</v>
      </c>
      <c r="X390" s="215">
        <f t="shared" ref="X390" si="723">SUM(X391:X397)</f>
        <v>0</v>
      </c>
    </row>
    <row r="391" spans="1:24" ht="13.8" outlineLevel="3">
      <c r="A391" s="131"/>
      <c r="B391" s="20"/>
      <c r="D391" s="19"/>
      <c r="E391" s="63"/>
      <c r="F391" s="136" t="s">
        <v>1009</v>
      </c>
      <c r="G391" s="27" t="s">
        <v>1010</v>
      </c>
      <c r="H391" s="208">
        <f t="shared" si="699"/>
        <v>0</v>
      </c>
      <c r="I391" s="209">
        <f t="shared" si="642"/>
        <v>0</v>
      </c>
      <c r="J391" s="212"/>
      <c r="K391" s="211">
        <f t="shared" si="643"/>
        <v>0</v>
      </c>
      <c r="L391" s="212"/>
      <c r="M391" s="212"/>
      <c r="N391" s="212"/>
      <c r="O391" s="212"/>
      <c r="P391" s="212"/>
      <c r="Q391" s="212"/>
      <c r="R391" s="210">
        <f t="shared" si="644"/>
        <v>0</v>
      </c>
      <c r="S391" s="212"/>
      <c r="T391" s="212"/>
      <c r="U391" s="212"/>
      <c r="V391" s="212"/>
      <c r="W391" s="379"/>
      <c r="X391" s="213"/>
    </row>
    <row r="392" spans="1:24" ht="13.8" outlineLevel="3">
      <c r="A392" s="131"/>
      <c r="B392" s="20"/>
      <c r="D392" s="19"/>
      <c r="E392" s="63"/>
      <c r="F392" s="136" t="s">
        <v>1011</v>
      </c>
      <c r="G392" s="27" t="s">
        <v>768</v>
      </c>
      <c r="H392" s="208">
        <f t="shared" ref="H392" si="724">SUM(I392,K392,R392)</f>
        <v>0</v>
      </c>
      <c r="I392" s="209">
        <f t="shared" ref="I392" si="725">SUM(J392:J392)</f>
        <v>0</v>
      </c>
      <c r="J392" s="212"/>
      <c r="K392" s="211">
        <f t="shared" ref="K392" si="726">SUM(L392:Q392)</f>
        <v>0</v>
      </c>
      <c r="L392" s="212"/>
      <c r="M392" s="212"/>
      <c r="N392" s="212"/>
      <c r="O392" s="212"/>
      <c r="P392" s="212"/>
      <c r="Q392" s="212"/>
      <c r="R392" s="210">
        <f t="shared" ref="R392" si="727">SUM(S392:X392)</f>
        <v>0</v>
      </c>
      <c r="S392" s="212"/>
      <c r="T392" s="212"/>
      <c r="U392" s="212"/>
      <c r="V392" s="212"/>
      <c r="W392" s="379"/>
      <c r="X392" s="213"/>
    </row>
    <row r="393" spans="1:24" ht="13.8" outlineLevel="3">
      <c r="A393" s="131"/>
      <c r="B393" s="20"/>
      <c r="D393" s="19"/>
      <c r="E393" s="63"/>
      <c r="F393" s="136" t="s">
        <v>1012</v>
      </c>
      <c r="G393" s="27" t="s">
        <v>769</v>
      </c>
      <c r="H393" s="208">
        <f t="shared" si="699"/>
        <v>0</v>
      </c>
      <c r="I393" s="209">
        <f t="shared" si="642"/>
        <v>0</v>
      </c>
      <c r="J393" s="212"/>
      <c r="K393" s="211">
        <f t="shared" si="643"/>
        <v>0</v>
      </c>
      <c r="L393" s="212"/>
      <c r="M393" s="212"/>
      <c r="N393" s="212"/>
      <c r="O393" s="212"/>
      <c r="P393" s="212"/>
      <c r="Q393" s="212"/>
      <c r="R393" s="210">
        <f t="shared" si="644"/>
        <v>0</v>
      </c>
      <c r="S393" s="212"/>
      <c r="T393" s="212"/>
      <c r="U393" s="212"/>
      <c r="V393" s="212"/>
      <c r="W393" s="379"/>
      <c r="X393" s="213"/>
    </row>
    <row r="394" spans="1:24" ht="13.8" outlineLevel="3">
      <c r="A394" s="131"/>
      <c r="B394" s="20"/>
      <c r="D394" s="19"/>
      <c r="E394" s="63"/>
      <c r="F394" s="136" t="s">
        <v>1013</v>
      </c>
      <c r="G394" s="27" t="s">
        <v>770</v>
      </c>
      <c r="H394" s="208">
        <f t="shared" si="699"/>
        <v>0</v>
      </c>
      <c r="I394" s="209">
        <f t="shared" si="642"/>
        <v>0</v>
      </c>
      <c r="J394" s="212"/>
      <c r="K394" s="211">
        <f t="shared" si="643"/>
        <v>0</v>
      </c>
      <c r="L394" s="212"/>
      <c r="M394" s="212"/>
      <c r="N394" s="212"/>
      <c r="O394" s="212"/>
      <c r="P394" s="212"/>
      <c r="Q394" s="212"/>
      <c r="R394" s="210">
        <f t="shared" si="644"/>
        <v>0</v>
      </c>
      <c r="S394" s="212"/>
      <c r="T394" s="212"/>
      <c r="U394" s="212"/>
      <c r="V394" s="212"/>
      <c r="W394" s="379"/>
      <c r="X394" s="213"/>
    </row>
    <row r="395" spans="1:24" ht="13.8" outlineLevel="3">
      <c r="A395" s="131"/>
      <c r="B395" s="20"/>
      <c r="D395" s="19"/>
      <c r="E395" s="63"/>
      <c r="F395" s="136" t="s">
        <v>1055</v>
      </c>
      <c r="G395" s="27" t="s">
        <v>1056</v>
      </c>
      <c r="H395" s="208">
        <f t="shared" si="699"/>
        <v>0</v>
      </c>
      <c r="I395" s="209">
        <f t="shared" si="642"/>
        <v>0</v>
      </c>
      <c r="J395" s="212"/>
      <c r="K395" s="211">
        <f t="shared" si="643"/>
        <v>0</v>
      </c>
      <c r="L395" s="212"/>
      <c r="M395" s="212"/>
      <c r="N395" s="212"/>
      <c r="O395" s="212"/>
      <c r="P395" s="212"/>
      <c r="Q395" s="212"/>
      <c r="R395" s="210">
        <f t="shared" si="644"/>
        <v>0</v>
      </c>
      <c r="S395" s="212"/>
      <c r="T395" s="212"/>
      <c r="U395" s="212"/>
      <c r="V395" s="212"/>
      <c r="W395" s="379"/>
      <c r="X395" s="213"/>
    </row>
    <row r="396" spans="1:24" ht="13.8" outlineLevel="3">
      <c r="A396" s="131"/>
      <c r="B396" s="20"/>
      <c r="D396" s="19"/>
      <c r="E396" s="63"/>
      <c r="F396" s="136" t="s">
        <v>1057</v>
      </c>
      <c r="G396" s="27" t="s">
        <v>1058</v>
      </c>
      <c r="H396" s="208">
        <f t="shared" ref="H396" si="728">SUM(I396,K396,R396)</f>
        <v>0</v>
      </c>
      <c r="I396" s="209">
        <f t="shared" ref="I396" si="729">SUM(J396:J396)</f>
        <v>0</v>
      </c>
      <c r="J396" s="212"/>
      <c r="K396" s="211">
        <f t="shared" ref="K396" si="730">SUM(L396:Q396)</f>
        <v>0</v>
      </c>
      <c r="L396" s="212"/>
      <c r="M396" s="212"/>
      <c r="N396" s="212"/>
      <c r="O396" s="212"/>
      <c r="P396" s="212"/>
      <c r="Q396" s="212"/>
      <c r="R396" s="210">
        <f t="shared" ref="R396" si="731">SUM(S396:X396)</f>
        <v>0</v>
      </c>
      <c r="S396" s="212"/>
      <c r="T396" s="212"/>
      <c r="U396" s="212"/>
      <c r="V396" s="212"/>
      <c r="W396" s="379"/>
      <c r="X396" s="213"/>
    </row>
    <row r="397" spans="1:24" ht="13.8" outlineLevel="3">
      <c r="A397" s="131"/>
      <c r="B397" s="20"/>
      <c r="D397" s="19"/>
      <c r="E397" s="63"/>
      <c r="F397" s="136" t="s">
        <v>1059</v>
      </c>
      <c r="G397" s="27" t="s">
        <v>1060</v>
      </c>
      <c r="H397" s="208">
        <f t="shared" si="699"/>
        <v>0</v>
      </c>
      <c r="I397" s="209">
        <f t="shared" si="642"/>
        <v>0</v>
      </c>
      <c r="J397" s="212"/>
      <c r="K397" s="211">
        <f t="shared" si="643"/>
        <v>0</v>
      </c>
      <c r="L397" s="212"/>
      <c r="M397" s="212"/>
      <c r="N397" s="212"/>
      <c r="O397" s="212"/>
      <c r="P397" s="212"/>
      <c r="Q397" s="212"/>
      <c r="R397" s="210">
        <f t="shared" si="644"/>
        <v>0</v>
      </c>
      <c r="S397" s="212"/>
      <c r="T397" s="212"/>
      <c r="U397" s="212"/>
      <c r="V397" s="212"/>
      <c r="W397" s="379"/>
      <c r="X397" s="213"/>
    </row>
    <row r="398" spans="1:24" ht="13.8" outlineLevel="1">
      <c r="A398" s="131"/>
      <c r="B398" s="20"/>
      <c r="D398" s="22" t="s">
        <v>484</v>
      </c>
      <c r="E398" s="30" t="s">
        <v>552</v>
      </c>
      <c r="F398" s="22"/>
      <c r="G398" s="30"/>
      <c r="H398" s="208">
        <f t="shared" si="699"/>
        <v>0</v>
      </c>
      <c r="I398" s="221">
        <f t="shared" si="642"/>
        <v>0</v>
      </c>
      <c r="J398" s="212"/>
      <c r="K398" s="539">
        <f t="shared" si="643"/>
        <v>0</v>
      </c>
      <c r="L398" s="212"/>
      <c r="M398" s="212"/>
      <c r="N398" s="212"/>
      <c r="O398" s="212"/>
      <c r="P398" s="212"/>
      <c r="Q398" s="212"/>
      <c r="R398" s="214">
        <f t="shared" si="644"/>
        <v>0</v>
      </c>
      <c r="S398" s="212"/>
      <c r="T398" s="212"/>
      <c r="U398" s="212"/>
      <c r="V398" s="212"/>
      <c r="W398" s="379"/>
      <c r="X398" s="213"/>
    </row>
    <row r="399" spans="1:24" ht="13.8" outlineLevel="1">
      <c r="A399" s="131"/>
      <c r="B399" s="20"/>
      <c r="D399" s="22" t="s">
        <v>485</v>
      </c>
      <c r="E399" s="30" t="s">
        <v>553</v>
      </c>
      <c r="F399" s="22"/>
      <c r="G399" s="30"/>
      <c r="H399" s="208">
        <f t="shared" si="699"/>
        <v>615000</v>
      </c>
      <c r="I399" s="221">
        <f t="shared" si="642"/>
        <v>0</v>
      </c>
      <c r="J399" s="212"/>
      <c r="K399" s="539">
        <f t="shared" si="643"/>
        <v>615000</v>
      </c>
      <c r="L399" s="212">
        <v>615000</v>
      </c>
      <c r="M399" s="212"/>
      <c r="N399" s="212"/>
      <c r="O399" s="212"/>
      <c r="P399" s="212"/>
      <c r="Q399" s="212"/>
      <c r="R399" s="214">
        <f t="shared" si="644"/>
        <v>0</v>
      </c>
      <c r="S399" s="212"/>
      <c r="T399" s="212"/>
      <c r="U399" s="212"/>
      <c r="V399" s="212"/>
      <c r="W399" s="379"/>
      <c r="X399" s="213"/>
    </row>
    <row r="400" spans="1:24" ht="13.8" outlineLevel="1">
      <c r="A400" s="131"/>
      <c r="B400" s="20"/>
      <c r="D400" s="22" t="s">
        <v>486</v>
      </c>
      <c r="E400" s="30" t="s">
        <v>554</v>
      </c>
      <c r="F400" s="22"/>
      <c r="G400" s="30"/>
      <c r="H400" s="208">
        <f t="shared" si="699"/>
        <v>357000</v>
      </c>
      <c r="I400" s="221">
        <f t="shared" si="642"/>
        <v>0</v>
      </c>
      <c r="J400" s="215">
        <f>SUM(J401:J409)</f>
        <v>0</v>
      </c>
      <c r="K400" s="539">
        <f t="shared" si="643"/>
        <v>205000</v>
      </c>
      <c r="L400" s="215">
        <f t="shared" ref="L400:Q400" si="732">SUM(L401:L409)</f>
        <v>205000</v>
      </c>
      <c r="M400" s="215">
        <f t="shared" si="732"/>
        <v>0</v>
      </c>
      <c r="N400" s="215">
        <f t="shared" si="732"/>
        <v>0</v>
      </c>
      <c r="O400" s="215">
        <f t="shared" si="732"/>
        <v>0</v>
      </c>
      <c r="P400" s="215">
        <f t="shared" si="732"/>
        <v>0</v>
      </c>
      <c r="Q400" s="215">
        <f t="shared" si="732"/>
        <v>0</v>
      </c>
      <c r="R400" s="214">
        <f t="shared" si="644"/>
        <v>152000</v>
      </c>
      <c r="S400" s="215">
        <f t="shared" ref="S400" si="733">SUM(S401:S409)</f>
        <v>152000</v>
      </c>
      <c r="T400" s="215">
        <f t="shared" ref="T400" si="734">SUM(T401:T409)</f>
        <v>0</v>
      </c>
      <c r="U400" s="215">
        <f t="shared" ref="U400" si="735">SUM(U401:U409)</f>
        <v>0</v>
      </c>
      <c r="V400" s="215">
        <f t="shared" ref="V400" si="736">SUM(V401:V409)</f>
        <v>0</v>
      </c>
      <c r="W400" s="215">
        <f t="shared" ref="W400" si="737">SUM(W401:W409)</f>
        <v>0</v>
      </c>
      <c r="X400" s="215">
        <f t="shared" ref="X400" si="738">SUM(X401:X409)</f>
        <v>0</v>
      </c>
    </row>
    <row r="401" spans="1:24" ht="13.8" outlineLevel="3">
      <c r="A401" s="131"/>
      <c r="B401" s="20"/>
      <c r="D401" s="19"/>
      <c r="E401" s="63"/>
      <c r="F401" s="136" t="s">
        <v>1061</v>
      </c>
      <c r="G401" s="27" t="s">
        <v>1010</v>
      </c>
      <c r="H401" s="208">
        <f t="shared" si="699"/>
        <v>0</v>
      </c>
      <c r="I401" s="209">
        <f t="shared" si="642"/>
        <v>0</v>
      </c>
      <c r="J401" s="212"/>
      <c r="K401" s="211">
        <f t="shared" si="643"/>
        <v>0</v>
      </c>
      <c r="L401" s="212"/>
      <c r="M401" s="212"/>
      <c r="N401" s="212"/>
      <c r="O401" s="212"/>
      <c r="P401" s="212"/>
      <c r="Q401" s="212"/>
      <c r="R401" s="210">
        <f t="shared" si="644"/>
        <v>0</v>
      </c>
      <c r="S401" s="212"/>
      <c r="T401" s="212"/>
      <c r="U401" s="212"/>
      <c r="V401" s="212"/>
      <c r="W401" s="379"/>
      <c r="X401" s="213"/>
    </row>
    <row r="402" spans="1:24" ht="13.8" outlineLevel="3">
      <c r="A402" s="131"/>
      <c r="B402" s="20"/>
      <c r="D402" s="19"/>
      <c r="E402" s="63"/>
      <c r="F402" s="136" t="s">
        <v>1011</v>
      </c>
      <c r="G402" s="27" t="s">
        <v>804</v>
      </c>
      <c r="H402" s="208">
        <f t="shared" ref="H402" si="739">SUM(I402,K402,R402)</f>
        <v>322000</v>
      </c>
      <c r="I402" s="209">
        <f t="shared" ref="I402" si="740">SUM(J402:J402)</f>
        <v>0</v>
      </c>
      <c r="J402" s="212"/>
      <c r="K402" s="211">
        <f t="shared" ref="K402" si="741">SUM(L402:Q402)</f>
        <v>178000</v>
      </c>
      <c r="L402" s="212">
        <v>178000</v>
      </c>
      <c r="M402" s="212"/>
      <c r="N402" s="212"/>
      <c r="O402" s="212"/>
      <c r="P402" s="212"/>
      <c r="Q402" s="212"/>
      <c r="R402" s="210">
        <f t="shared" ref="R402" si="742">SUM(S402:X402)</f>
        <v>144000</v>
      </c>
      <c r="S402" s="212">
        <v>144000</v>
      </c>
      <c r="T402" s="212"/>
      <c r="U402" s="212"/>
      <c r="V402" s="212"/>
      <c r="W402" s="379"/>
      <c r="X402" s="213"/>
    </row>
    <row r="403" spans="1:24" ht="13.8" outlineLevel="3">
      <c r="A403" s="131"/>
      <c r="B403" s="20"/>
      <c r="D403" s="19"/>
      <c r="E403" s="63"/>
      <c r="F403" s="136" t="s">
        <v>1012</v>
      </c>
      <c r="G403" s="27" t="s">
        <v>805</v>
      </c>
      <c r="H403" s="208">
        <f t="shared" si="699"/>
        <v>35000</v>
      </c>
      <c r="I403" s="209">
        <f t="shared" si="642"/>
        <v>0</v>
      </c>
      <c r="J403" s="212"/>
      <c r="K403" s="211">
        <f t="shared" si="643"/>
        <v>27000</v>
      </c>
      <c r="L403" s="212">
        <v>27000</v>
      </c>
      <c r="M403" s="212"/>
      <c r="N403" s="212"/>
      <c r="O403" s="212"/>
      <c r="P403" s="212"/>
      <c r="Q403" s="212"/>
      <c r="R403" s="210">
        <f t="shared" si="644"/>
        <v>8000</v>
      </c>
      <c r="S403" s="212">
        <v>8000</v>
      </c>
      <c r="T403" s="212"/>
      <c r="U403" s="212"/>
      <c r="V403" s="212"/>
      <c r="W403" s="379"/>
      <c r="X403" s="213"/>
    </row>
    <row r="404" spans="1:24" ht="13.8" outlineLevel="3">
      <c r="A404" s="131"/>
      <c r="B404" s="20"/>
      <c r="D404" s="19"/>
      <c r="E404" s="63"/>
      <c r="F404" s="136" t="s">
        <v>1038</v>
      </c>
      <c r="G404" s="27" t="s">
        <v>1041</v>
      </c>
      <c r="H404" s="208">
        <f t="shared" ref="H404:H405" si="743">SUM(I404,K404,R404)</f>
        <v>0</v>
      </c>
      <c r="I404" s="209">
        <f t="shared" ref="I404:I405" si="744">SUM(J404:J404)</f>
        <v>0</v>
      </c>
      <c r="J404" s="212"/>
      <c r="K404" s="211">
        <f t="shared" ref="K404:K405" si="745">SUM(L404:Q404)</f>
        <v>0</v>
      </c>
      <c r="L404" s="212"/>
      <c r="M404" s="212"/>
      <c r="N404" s="212"/>
      <c r="O404" s="212"/>
      <c r="P404" s="212"/>
      <c r="Q404" s="212"/>
      <c r="R404" s="210">
        <f t="shared" ref="R404:R405" si="746">SUM(S404:X404)</f>
        <v>0</v>
      </c>
      <c r="S404" s="212"/>
      <c r="T404" s="212"/>
      <c r="U404" s="212"/>
      <c r="V404" s="212"/>
      <c r="W404" s="379"/>
      <c r="X404" s="213"/>
    </row>
    <row r="405" spans="1:24" ht="13.8" outlineLevel="3">
      <c r="A405" s="131"/>
      <c r="B405" s="20"/>
      <c r="D405" s="19"/>
      <c r="E405" s="63"/>
      <c r="F405" s="136" t="s">
        <v>1062</v>
      </c>
      <c r="G405" s="27" t="s">
        <v>1063</v>
      </c>
      <c r="H405" s="208">
        <f t="shared" si="743"/>
        <v>0</v>
      </c>
      <c r="I405" s="209">
        <f t="shared" si="744"/>
        <v>0</v>
      </c>
      <c r="J405" s="212"/>
      <c r="K405" s="211">
        <f t="shared" si="745"/>
        <v>0</v>
      </c>
      <c r="L405" s="212"/>
      <c r="M405" s="212"/>
      <c r="N405" s="212"/>
      <c r="O405" s="212"/>
      <c r="P405" s="212"/>
      <c r="Q405" s="212"/>
      <c r="R405" s="210">
        <f t="shared" si="746"/>
        <v>0</v>
      </c>
      <c r="S405" s="212"/>
      <c r="T405" s="212"/>
      <c r="U405" s="212"/>
      <c r="V405" s="212"/>
      <c r="W405" s="379"/>
      <c r="X405" s="213"/>
    </row>
    <row r="406" spans="1:24" ht="13.8" outlineLevel="3">
      <c r="A406" s="131"/>
      <c r="B406" s="20"/>
      <c r="D406" s="19"/>
      <c r="E406" s="63"/>
      <c r="F406" s="136" t="s">
        <v>1039</v>
      </c>
      <c r="G406" s="27" t="s">
        <v>1042</v>
      </c>
      <c r="H406" s="208">
        <f t="shared" si="699"/>
        <v>0</v>
      </c>
      <c r="I406" s="209">
        <f t="shared" si="642"/>
        <v>0</v>
      </c>
      <c r="J406" s="212"/>
      <c r="K406" s="211">
        <f t="shared" si="643"/>
        <v>0</v>
      </c>
      <c r="L406" s="212"/>
      <c r="M406" s="212"/>
      <c r="N406" s="212"/>
      <c r="O406" s="212"/>
      <c r="P406" s="212"/>
      <c r="Q406" s="212"/>
      <c r="R406" s="210">
        <f t="shared" si="644"/>
        <v>0</v>
      </c>
      <c r="S406" s="212"/>
      <c r="T406" s="212"/>
      <c r="U406" s="212"/>
      <c r="V406" s="212"/>
      <c r="W406" s="379"/>
      <c r="X406" s="213"/>
    </row>
    <row r="407" spans="1:24" ht="13.8" outlineLevel="3">
      <c r="A407" s="131"/>
      <c r="B407" s="20"/>
      <c r="D407" s="19"/>
      <c r="E407" s="63"/>
      <c r="F407" s="136" t="s">
        <v>1064</v>
      </c>
      <c r="G407" s="27" t="s">
        <v>1065</v>
      </c>
      <c r="H407" s="208">
        <f t="shared" ref="H407" si="747">SUM(I407,K407,R407)</f>
        <v>0</v>
      </c>
      <c r="I407" s="209">
        <f t="shared" ref="I407" si="748">SUM(J407:J407)</f>
        <v>0</v>
      </c>
      <c r="J407" s="212"/>
      <c r="K407" s="211">
        <f t="shared" ref="K407" si="749">SUM(L407:Q407)</f>
        <v>0</v>
      </c>
      <c r="L407" s="212"/>
      <c r="M407" s="212"/>
      <c r="N407" s="212"/>
      <c r="O407" s="212"/>
      <c r="P407" s="212"/>
      <c r="Q407" s="212"/>
      <c r="R407" s="210">
        <f t="shared" ref="R407" si="750">SUM(S407:X407)</f>
        <v>0</v>
      </c>
      <c r="S407" s="212"/>
      <c r="T407" s="212"/>
      <c r="U407" s="212"/>
      <c r="V407" s="212"/>
      <c r="W407" s="379"/>
      <c r="X407" s="213"/>
    </row>
    <row r="408" spans="1:24" ht="13.8" outlineLevel="3">
      <c r="A408" s="131"/>
      <c r="B408" s="20"/>
      <c r="D408" s="19"/>
      <c r="E408" s="63"/>
      <c r="F408" s="136" t="s">
        <v>1040</v>
      </c>
      <c r="G408" s="27" t="s">
        <v>1066</v>
      </c>
      <c r="H408" s="208">
        <f t="shared" si="699"/>
        <v>0</v>
      </c>
      <c r="I408" s="209">
        <f t="shared" si="642"/>
        <v>0</v>
      </c>
      <c r="J408" s="212"/>
      <c r="K408" s="211">
        <f t="shared" si="643"/>
        <v>0</v>
      </c>
      <c r="L408" s="212"/>
      <c r="M408" s="212"/>
      <c r="N408" s="212"/>
      <c r="O408" s="212"/>
      <c r="P408" s="212"/>
      <c r="Q408" s="212"/>
      <c r="R408" s="210">
        <f t="shared" si="644"/>
        <v>0</v>
      </c>
      <c r="S408" s="212"/>
      <c r="T408" s="212"/>
      <c r="U408" s="212"/>
      <c r="V408" s="212"/>
      <c r="W408" s="379"/>
      <c r="X408" s="213"/>
    </row>
    <row r="409" spans="1:24" ht="13.8" outlineLevel="3">
      <c r="A409" s="131"/>
      <c r="B409" s="20"/>
      <c r="D409" s="19"/>
      <c r="E409" s="63"/>
      <c r="F409" s="136" t="s">
        <v>685</v>
      </c>
      <c r="G409" s="27" t="s">
        <v>689</v>
      </c>
      <c r="H409" s="208">
        <f t="shared" si="699"/>
        <v>0</v>
      </c>
      <c r="I409" s="209">
        <f t="shared" si="642"/>
        <v>0</v>
      </c>
      <c r="J409" s="212"/>
      <c r="K409" s="211">
        <f t="shared" si="643"/>
        <v>0</v>
      </c>
      <c r="L409" s="212"/>
      <c r="M409" s="212"/>
      <c r="N409" s="212"/>
      <c r="O409" s="212"/>
      <c r="P409" s="212"/>
      <c r="Q409" s="212"/>
      <c r="R409" s="210">
        <f t="shared" si="644"/>
        <v>0</v>
      </c>
      <c r="S409" s="212"/>
      <c r="T409" s="212"/>
      <c r="U409" s="212"/>
      <c r="V409" s="212"/>
      <c r="W409" s="379"/>
      <c r="X409" s="213"/>
    </row>
    <row r="410" spans="1:24" ht="13.8" outlineLevel="1">
      <c r="A410" s="131"/>
      <c r="B410" s="20"/>
      <c r="D410" s="22" t="s">
        <v>487</v>
      </c>
      <c r="E410" s="30" t="s">
        <v>555</v>
      </c>
      <c r="F410" s="22"/>
      <c r="G410" s="30"/>
      <c r="H410" s="208">
        <f t="shared" si="699"/>
        <v>0</v>
      </c>
      <c r="I410" s="221">
        <f t="shared" si="642"/>
        <v>0</v>
      </c>
      <c r="J410" s="212"/>
      <c r="K410" s="539">
        <f t="shared" si="643"/>
        <v>0</v>
      </c>
      <c r="L410" s="212"/>
      <c r="M410" s="212"/>
      <c r="N410" s="212"/>
      <c r="O410" s="212"/>
      <c r="P410" s="212"/>
      <c r="Q410" s="212"/>
      <c r="R410" s="214">
        <f t="shared" si="644"/>
        <v>0</v>
      </c>
      <c r="S410" s="212">
        <v>0</v>
      </c>
      <c r="T410" s="212"/>
      <c r="U410" s="212"/>
      <c r="V410" s="212"/>
      <c r="W410" s="379"/>
      <c r="X410" s="213"/>
    </row>
    <row r="411" spans="1:24" ht="13.8" outlineLevel="1">
      <c r="A411" s="131"/>
      <c r="B411" s="20"/>
      <c r="D411" s="22" t="s">
        <v>488</v>
      </c>
      <c r="E411" s="30" t="s">
        <v>556</v>
      </c>
      <c r="F411" s="22"/>
      <c r="G411" s="30"/>
      <c r="H411" s="208">
        <f t="shared" si="699"/>
        <v>40000</v>
      </c>
      <c r="I411" s="221">
        <f t="shared" si="642"/>
        <v>0</v>
      </c>
      <c r="J411" s="212"/>
      <c r="K411" s="539">
        <f t="shared" si="643"/>
        <v>20000</v>
      </c>
      <c r="L411" s="212">
        <v>20000</v>
      </c>
      <c r="M411" s="212"/>
      <c r="N411" s="212"/>
      <c r="O411" s="212"/>
      <c r="P411" s="212"/>
      <c r="Q411" s="212"/>
      <c r="R411" s="214">
        <f t="shared" si="644"/>
        <v>20000</v>
      </c>
      <c r="S411" s="212">
        <v>20000</v>
      </c>
      <c r="T411" s="212"/>
      <c r="U411" s="212"/>
      <c r="V411" s="212"/>
      <c r="W411" s="379"/>
      <c r="X411" s="213"/>
    </row>
    <row r="412" spans="1:24" ht="13.8" outlineLevel="1">
      <c r="A412" s="131"/>
      <c r="B412" s="20"/>
      <c r="D412" s="22" t="s">
        <v>489</v>
      </c>
      <c r="E412" s="30" t="s">
        <v>557</v>
      </c>
      <c r="F412" s="22"/>
      <c r="G412" s="30"/>
      <c r="H412" s="208">
        <f t="shared" si="699"/>
        <v>232000</v>
      </c>
      <c r="I412" s="221">
        <f t="shared" si="642"/>
        <v>0</v>
      </c>
      <c r="J412" s="215">
        <f>SUM(J413:J415)</f>
        <v>0</v>
      </c>
      <c r="K412" s="211">
        <f t="shared" si="643"/>
        <v>232000</v>
      </c>
      <c r="L412" s="215">
        <f t="shared" ref="L412:Q412" si="751">SUM(L413:L415)</f>
        <v>232000</v>
      </c>
      <c r="M412" s="215">
        <f t="shared" si="751"/>
        <v>0</v>
      </c>
      <c r="N412" s="215">
        <f t="shared" si="751"/>
        <v>0</v>
      </c>
      <c r="O412" s="215">
        <f t="shared" si="751"/>
        <v>0</v>
      </c>
      <c r="P412" s="215">
        <f t="shared" si="751"/>
        <v>0</v>
      </c>
      <c r="Q412" s="215">
        <f t="shared" si="751"/>
        <v>0</v>
      </c>
      <c r="R412" s="210">
        <f t="shared" si="644"/>
        <v>0</v>
      </c>
      <c r="S412" s="215">
        <f t="shared" ref="S412" si="752">SUM(S413:S415)</f>
        <v>0</v>
      </c>
      <c r="T412" s="215">
        <f t="shared" ref="T412" si="753">SUM(T413:T415)</f>
        <v>0</v>
      </c>
      <c r="U412" s="215">
        <f t="shared" ref="U412" si="754">SUM(U413:U415)</f>
        <v>0</v>
      </c>
      <c r="V412" s="215">
        <f t="shared" ref="V412" si="755">SUM(V413:V415)</f>
        <v>0</v>
      </c>
      <c r="W412" s="215">
        <f t="shared" ref="W412" si="756">SUM(W413:W415)</f>
        <v>0</v>
      </c>
      <c r="X412" s="215">
        <f t="shared" ref="X412" si="757">SUM(X413:X415)</f>
        <v>0</v>
      </c>
    </row>
    <row r="413" spans="1:24" ht="13.8" outlineLevel="2">
      <c r="A413" s="131"/>
      <c r="B413" s="20"/>
      <c r="D413" s="19"/>
      <c r="E413" s="63"/>
      <c r="F413" s="22" t="s">
        <v>545</v>
      </c>
      <c r="G413" s="30" t="s">
        <v>546</v>
      </c>
      <c r="H413" s="208">
        <f t="shared" si="699"/>
        <v>0</v>
      </c>
      <c r="I413" s="221">
        <f t="shared" si="642"/>
        <v>0</v>
      </c>
      <c r="J413" s="212"/>
      <c r="K413" s="211">
        <f t="shared" si="643"/>
        <v>0</v>
      </c>
      <c r="L413" s="212"/>
      <c r="M413" s="212"/>
      <c r="N413" s="212"/>
      <c r="O413" s="212"/>
      <c r="P413" s="212"/>
      <c r="Q413" s="212"/>
      <c r="R413" s="210">
        <f t="shared" si="644"/>
        <v>0</v>
      </c>
      <c r="S413" s="212"/>
      <c r="T413" s="212"/>
      <c r="U413" s="212"/>
      <c r="V413" s="212"/>
      <c r="W413" s="379"/>
      <c r="X413" s="213"/>
    </row>
    <row r="414" spans="1:24" ht="13.8" outlineLevel="2">
      <c r="A414" s="131"/>
      <c r="B414" s="20"/>
      <c r="F414" s="22" t="s">
        <v>998</v>
      </c>
      <c r="G414" s="30" t="s">
        <v>999</v>
      </c>
      <c r="H414" s="208"/>
      <c r="I414" s="221"/>
      <c r="J414" s="212"/>
      <c r="K414" s="211"/>
      <c r="L414" s="212"/>
      <c r="M414" s="212"/>
      <c r="N414" s="212"/>
      <c r="O414" s="212"/>
      <c r="P414" s="212"/>
      <c r="Q414" s="212"/>
      <c r="R414" s="210"/>
      <c r="S414" s="212"/>
      <c r="T414" s="212"/>
      <c r="U414" s="212"/>
      <c r="V414" s="212"/>
      <c r="W414" s="379"/>
      <c r="X414" s="213"/>
    </row>
    <row r="415" spans="1:24" ht="13.8" outlineLevel="2">
      <c r="A415" s="131"/>
      <c r="B415" s="18"/>
      <c r="C415" s="58"/>
      <c r="F415" s="22" t="s">
        <v>548</v>
      </c>
      <c r="G415" s="30" t="s">
        <v>547</v>
      </c>
      <c r="H415" s="208">
        <f t="shared" si="699"/>
        <v>232000</v>
      </c>
      <c r="I415" s="221">
        <f t="shared" si="642"/>
        <v>0</v>
      </c>
      <c r="J415" s="212"/>
      <c r="K415" s="211">
        <f t="shared" si="643"/>
        <v>232000</v>
      </c>
      <c r="L415" s="212">
        <v>232000</v>
      </c>
      <c r="M415" s="212"/>
      <c r="N415" s="212"/>
      <c r="O415" s="212"/>
      <c r="P415" s="212"/>
      <c r="Q415" s="212"/>
      <c r="R415" s="210">
        <f t="shared" si="644"/>
        <v>0</v>
      </c>
      <c r="S415" s="212"/>
      <c r="T415" s="212"/>
      <c r="U415" s="212"/>
      <c r="V415" s="212"/>
      <c r="W415" s="379"/>
      <c r="X415" s="213"/>
    </row>
    <row r="416" spans="1:24" ht="13.8" outlineLevel="1">
      <c r="A416" s="131"/>
      <c r="B416" s="20"/>
      <c r="D416" s="22" t="s">
        <v>490</v>
      </c>
      <c r="E416" s="30" t="s">
        <v>558</v>
      </c>
      <c r="F416" s="22"/>
      <c r="G416" s="30"/>
      <c r="H416" s="208">
        <f t="shared" si="699"/>
        <v>104000</v>
      </c>
      <c r="I416" s="221">
        <f t="shared" si="642"/>
        <v>0</v>
      </c>
      <c r="J416" s="215">
        <f>SUM(J417:J421)</f>
        <v>0</v>
      </c>
      <c r="K416" s="539">
        <f t="shared" si="643"/>
        <v>84000</v>
      </c>
      <c r="L416" s="215">
        <f t="shared" ref="L416:Q416" si="758">SUM(L417:L421)</f>
        <v>84000</v>
      </c>
      <c r="M416" s="215">
        <f t="shared" si="758"/>
        <v>0</v>
      </c>
      <c r="N416" s="215">
        <f t="shared" si="758"/>
        <v>0</v>
      </c>
      <c r="O416" s="215">
        <f t="shared" si="758"/>
        <v>0</v>
      </c>
      <c r="P416" s="215">
        <f t="shared" si="758"/>
        <v>0</v>
      </c>
      <c r="Q416" s="215">
        <f t="shared" si="758"/>
        <v>0</v>
      </c>
      <c r="R416" s="214">
        <f t="shared" si="644"/>
        <v>20000</v>
      </c>
      <c r="S416" s="215">
        <f t="shared" ref="S416" si="759">SUM(S417:S421)</f>
        <v>20000</v>
      </c>
      <c r="T416" s="215">
        <f t="shared" ref="T416" si="760">SUM(T417:T421)</f>
        <v>0</v>
      </c>
      <c r="U416" s="215">
        <f t="shared" ref="U416" si="761">SUM(U417:U421)</f>
        <v>0</v>
      </c>
      <c r="V416" s="215">
        <f t="shared" ref="V416" si="762">SUM(V417:V421)</f>
        <v>0</v>
      </c>
      <c r="W416" s="215">
        <f t="shared" ref="W416" si="763">SUM(W417:W421)</f>
        <v>0</v>
      </c>
      <c r="X416" s="215">
        <f t="shared" ref="X416" si="764">SUM(X417:X421)</f>
        <v>0</v>
      </c>
    </row>
    <row r="417" spans="1:43" ht="13.8" outlineLevel="3">
      <c r="A417" s="131"/>
      <c r="B417" s="20"/>
      <c r="D417" s="19"/>
      <c r="E417" s="63"/>
      <c r="F417" s="136" t="s">
        <v>1061</v>
      </c>
      <c r="G417" s="27" t="s">
        <v>1010</v>
      </c>
      <c r="H417" s="208">
        <f t="shared" si="699"/>
        <v>0</v>
      </c>
      <c r="I417" s="209">
        <f t="shared" si="642"/>
        <v>0</v>
      </c>
      <c r="J417" s="212"/>
      <c r="K417" s="211">
        <f t="shared" si="643"/>
        <v>0</v>
      </c>
      <c r="L417" s="212"/>
      <c r="M417" s="212"/>
      <c r="N417" s="212"/>
      <c r="O417" s="212"/>
      <c r="P417" s="212"/>
      <c r="Q417" s="212"/>
      <c r="R417" s="210">
        <f t="shared" si="644"/>
        <v>0</v>
      </c>
      <c r="S417" s="212"/>
      <c r="T417" s="212"/>
      <c r="U417" s="212"/>
      <c r="V417" s="212"/>
      <c r="W417" s="379"/>
      <c r="X417" s="213"/>
    </row>
    <row r="418" spans="1:43" ht="13.8" outlineLevel="3">
      <c r="A418" s="131"/>
      <c r="B418" s="20"/>
      <c r="D418" s="19"/>
      <c r="E418" s="63"/>
      <c r="F418" s="136" t="s">
        <v>1011</v>
      </c>
      <c r="G418" s="27" t="s">
        <v>786</v>
      </c>
      <c r="H418" s="208">
        <f t="shared" ref="H418" si="765">SUM(I418,K418,R418)</f>
        <v>94000</v>
      </c>
      <c r="I418" s="209">
        <f t="shared" ref="I418" si="766">SUM(J418:J418)</f>
        <v>0</v>
      </c>
      <c r="J418" s="212"/>
      <c r="K418" s="211">
        <f t="shared" ref="K418" si="767">SUM(L418:Q418)</f>
        <v>84000</v>
      </c>
      <c r="L418" s="212">
        <v>84000</v>
      </c>
      <c r="M418" s="212"/>
      <c r="N418" s="212"/>
      <c r="O418" s="212"/>
      <c r="P418" s="212"/>
      <c r="Q418" s="212"/>
      <c r="R418" s="210">
        <f t="shared" ref="R418" si="768">SUM(S418:X418)</f>
        <v>10000</v>
      </c>
      <c r="S418" s="212">
        <v>10000</v>
      </c>
      <c r="T418" s="212"/>
      <c r="U418" s="212"/>
      <c r="V418" s="212"/>
      <c r="W418" s="379"/>
      <c r="X418" s="213"/>
    </row>
    <row r="419" spans="1:43" ht="13.8" outlineLevel="3">
      <c r="A419" s="131"/>
      <c r="B419" s="20"/>
      <c r="D419" s="19"/>
      <c r="E419" s="63"/>
      <c r="F419" s="136" t="s">
        <v>1012</v>
      </c>
      <c r="G419" s="27" t="s">
        <v>787</v>
      </c>
      <c r="H419" s="208">
        <f t="shared" si="699"/>
        <v>10000</v>
      </c>
      <c r="I419" s="209">
        <f t="shared" si="642"/>
        <v>0</v>
      </c>
      <c r="J419" s="212"/>
      <c r="K419" s="211">
        <f t="shared" si="643"/>
        <v>0</v>
      </c>
      <c r="L419" s="212"/>
      <c r="M419" s="212"/>
      <c r="N419" s="212"/>
      <c r="O419" s="212"/>
      <c r="P419" s="212"/>
      <c r="Q419" s="212"/>
      <c r="R419" s="210">
        <f t="shared" si="644"/>
        <v>10000</v>
      </c>
      <c r="S419" s="212">
        <v>10000</v>
      </c>
      <c r="T419" s="212"/>
      <c r="U419" s="212"/>
      <c r="V419" s="212"/>
      <c r="W419" s="379"/>
      <c r="X419" s="213"/>
    </row>
    <row r="420" spans="1:43" s="398" customFormat="1" ht="13.8" outlineLevel="3">
      <c r="A420" s="399"/>
      <c r="B420" s="400"/>
      <c r="D420" s="401"/>
      <c r="E420" s="402"/>
      <c r="F420" s="385" t="s">
        <v>1013</v>
      </c>
      <c r="G420" s="378" t="s">
        <v>933</v>
      </c>
      <c r="H420" s="424">
        <f t="shared" si="699"/>
        <v>0</v>
      </c>
      <c r="I420" s="209">
        <f t="shared" ref="I420" si="769">SUM(J420:J420)</f>
        <v>0</v>
      </c>
      <c r="J420" s="212"/>
      <c r="K420" s="211">
        <f t="shared" ref="K420" si="770">SUM(L420:Q420)</f>
        <v>0</v>
      </c>
      <c r="L420" s="212">
        <v>0</v>
      </c>
      <c r="M420" s="212"/>
      <c r="N420" s="212"/>
      <c r="O420" s="212"/>
      <c r="P420" s="212"/>
      <c r="Q420" s="212"/>
      <c r="R420" s="210">
        <f t="shared" ref="R420" si="771">SUM(S420:X420)</f>
        <v>0</v>
      </c>
      <c r="S420" s="212">
        <v>0</v>
      </c>
      <c r="T420" s="212"/>
      <c r="U420" s="212"/>
      <c r="V420" s="212"/>
      <c r="W420" s="379"/>
      <c r="X420" s="213"/>
      <c r="Y420" s="64"/>
      <c r="Z420" s="64"/>
      <c r="AA420" s="64"/>
      <c r="AB420" s="64"/>
      <c r="AC420" s="64"/>
      <c r="AD420" s="64"/>
      <c r="AE420" s="64"/>
      <c r="AF420" s="64"/>
      <c r="AG420" s="64"/>
      <c r="AH420" s="64"/>
      <c r="AI420" s="64"/>
      <c r="AJ420" s="64"/>
      <c r="AK420" s="64"/>
      <c r="AL420" s="64"/>
      <c r="AM420" s="64"/>
      <c r="AN420" s="64"/>
      <c r="AO420" s="64"/>
      <c r="AP420" s="64"/>
      <c r="AQ420" s="64"/>
    </row>
    <row r="421" spans="1:43" ht="13.8" outlineLevel="3">
      <c r="A421" s="131"/>
      <c r="B421" s="20"/>
      <c r="D421" s="19"/>
      <c r="E421" s="63"/>
      <c r="F421" s="136" t="s">
        <v>685</v>
      </c>
      <c r="G421" s="27" t="s">
        <v>689</v>
      </c>
      <c r="H421" s="208">
        <f t="shared" si="699"/>
        <v>0</v>
      </c>
      <c r="I421" s="209">
        <f t="shared" si="642"/>
        <v>0</v>
      </c>
      <c r="J421" s="212"/>
      <c r="K421" s="211">
        <f t="shared" si="643"/>
        <v>0</v>
      </c>
      <c r="L421" s="212">
        <v>0</v>
      </c>
      <c r="M421" s="212"/>
      <c r="N421" s="212"/>
      <c r="O421" s="212"/>
      <c r="P421" s="212"/>
      <c r="Q421" s="212"/>
      <c r="R421" s="210">
        <f t="shared" si="644"/>
        <v>0</v>
      </c>
      <c r="S421" s="212">
        <v>0</v>
      </c>
      <c r="T421" s="212"/>
      <c r="U421" s="212"/>
      <c r="V421" s="212"/>
      <c r="W421" s="379"/>
      <c r="X421" s="213"/>
    </row>
    <row r="422" spans="1:43" ht="13.8" outlineLevel="1">
      <c r="A422" s="131"/>
      <c r="B422" s="20"/>
      <c r="D422" s="22" t="s">
        <v>491</v>
      </c>
      <c r="E422" s="30" t="s">
        <v>559</v>
      </c>
      <c r="F422" s="22"/>
      <c r="G422" s="30"/>
      <c r="H422" s="208">
        <f t="shared" si="699"/>
        <v>45000</v>
      </c>
      <c r="I422" s="221">
        <f t="shared" si="642"/>
        <v>0</v>
      </c>
      <c r="J422" s="215">
        <f>SUM(J423:J426)</f>
        <v>0</v>
      </c>
      <c r="K422" s="539">
        <f t="shared" si="643"/>
        <v>28000</v>
      </c>
      <c r="L422" s="215">
        <f t="shared" ref="L422:Q422" si="772">SUM(L423:L426)</f>
        <v>28000</v>
      </c>
      <c r="M422" s="215">
        <f t="shared" si="772"/>
        <v>0</v>
      </c>
      <c r="N422" s="215">
        <f t="shared" si="772"/>
        <v>0</v>
      </c>
      <c r="O422" s="215">
        <f t="shared" si="772"/>
        <v>0</v>
      </c>
      <c r="P422" s="215">
        <f t="shared" si="772"/>
        <v>0</v>
      </c>
      <c r="Q422" s="215">
        <f t="shared" si="772"/>
        <v>0</v>
      </c>
      <c r="R422" s="214">
        <f t="shared" si="644"/>
        <v>17000</v>
      </c>
      <c r="S422" s="215">
        <f t="shared" ref="S422" si="773">SUM(S423:S426)</f>
        <v>17000</v>
      </c>
      <c r="T422" s="215">
        <f t="shared" ref="T422" si="774">SUM(T423:T426)</f>
        <v>0</v>
      </c>
      <c r="U422" s="215">
        <f t="shared" ref="U422" si="775">SUM(U423:U426)</f>
        <v>0</v>
      </c>
      <c r="V422" s="215">
        <f t="shared" ref="V422" si="776">SUM(V423:V426)</f>
        <v>0</v>
      </c>
      <c r="W422" s="215">
        <f t="shared" ref="W422" si="777">SUM(W423:W426)</f>
        <v>0</v>
      </c>
      <c r="X422" s="215">
        <f t="shared" ref="X422" si="778">SUM(X423:X426)</f>
        <v>0</v>
      </c>
    </row>
    <row r="423" spans="1:43" ht="13.8" outlineLevel="3">
      <c r="A423" s="131"/>
      <c r="B423" s="20"/>
      <c r="D423" s="19"/>
      <c r="E423" s="63"/>
      <c r="F423" s="136" t="s">
        <v>1061</v>
      </c>
      <c r="G423" s="27" t="s">
        <v>1010</v>
      </c>
      <c r="H423" s="208">
        <f t="shared" si="699"/>
        <v>0</v>
      </c>
      <c r="I423" s="209">
        <f t="shared" si="642"/>
        <v>0</v>
      </c>
      <c r="J423" s="212"/>
      <c r="K423" s="211">
        <f t="shared" si="643"/>
        <v>0</v>
      </c>
      <c r="L423" s="212"/>
      <c r="M423" s="212"/>
      <c r="N423" s="212"/>
      <c r="O423" s="212"/>
      <c r="P423" s="212"/>
      <c r="Q423" s="212"/>
      <c r="R423" s="210">
        <f t="shared" si="644"/>
        <v>0</v>
      </c>
      <c r="S423" s="212"/>
      <c r="T423" s="212"/>
      <c r="U423" s="212"/>
      <c r="V423" s="212"/>
      <c r="W423" s="379"/>
      <c r="X423" s="213"/>
    </row>
    <row r="424" spans="1:43" ht="13.8" outlineLevel="3">
      <c r="A424" s="131"/>
      <c r="B424" s="20"/>
      <c r="D424" s="19"/>
      <c r="E424" s="63"/>
      <c r="F424" s="136" t="s">
        <v>1067</v>
      </c>
      <c r="G424" s="27" t="s">
        <v>1068</v>
      </c>
      <c r="H424" s="208">
        <f t="shared" si="699"/>
        <v>0</v>
      </c>
      <c r="I424" s="209">
        <f t="shared" si="642"/>
        <v>0</v>
      </c>
      <c r="J424" s="212"/>
      <c r="K424" s="211">
        <f t="shared" si="643"/>
        <v>0</v>
      </c>
      <c r="L424" s="212"/>
      <c r="M424" s="212"/>
      <c r="N424" s="212"/>
      <c r="O424" s="212"/>
      <c r="P424" s="212"/>
      <c r="Q424" s="212"/>
      <c r="R424" s="210">
        <f t="shared" si="644"/>
        <v>0</v>
      </c>
      <c r="S424" s="212"/>
      <c r="T424" s="212"/>
      <c r="U424" s="212"/>
      <c r="V424" s="212"/>
      <c r="W424" s="379"/>
      <c r="X424" s="213"/>
    </row>
    <row r="425" spans="1:43" ht="13.8" outlineLevel="3">
      <c r="A425" s="131"/>
      <c r="B425" s="20"/>
      <c r="D425" s="19"/>
      <c r="E425" s="63"/>
      <c r="F425" s="136" t="s">
        <v>1055</v>
      </c>
      <c r="G425" s="27" t="s">
        <v>1069</v>
      </c>
      <c r="H425" s="208">
        <f t="shared" ref="H425" si="779">SUM(I425,K425,R425)</f>
        <v>22000</v>
      </c>
      <c r="I425" s="209">
        <f t="shared" ref="I425" si="780">SUM(J425:J425)</f>
        <v>0</v>
      </c>
      <c r="J425" s="212"/>
      <c r="K425" s="211">
        <f t="shared" ref="K425" si="781">SUM(L425:Q425)</f>
        <v>14000</v>
      </c>
      <c r="L425" s="212">
        <v>14000</v>
      </c>
      <c r="M425" s="212"/>
      <c r="N425" s="212"/>
      <c r="O425" s="212"/>
      <c r="P425" s="212"/>
      <c r="Q425" s="212"/>
      <c r="R425" s="210">
        <f t="shared" ref="R425" si="782">SUM(S425:X425)</f>
        <v>8000</v>
      </c>
      <c r="S425" s="212">
        <v>8000</v>
      </c>
      <c r="T425" s="212"/>
      <c r="U425" s="212"/>
      <c r="V425" s="212"/>
      <c r="W425" s="379"/>
      <c r="X425" s="213"/>
    </row>
    <row r="426" spans="1:43" ht="13.8" outlineLevel="3">
      <c r="A426" s="131"/>
      <c r="B426" s="20"/>
      <c r="D426" s="19"/>
      <c r="E426" s="63"/>
      <c r="F426" s="136" t="s">
        <v>685</v>
      </c>
      <c r="G426" s="27" t="s">
        <v>689</v>
      </c>
      <c r="H426" s="208">
        <f t="shared" si="699"/>
        <v>23000</v>
      </c>
      <c r="I426" s="209">
        <f t="shared" si="642"/>
        <v>0</v>
      </c>
      <c r="J426" s="212"/>
      <c r="K426" s="211">
        <f t="shared" si="643"/>
        <v>14000</v>
      </c>
      <c r="L426" s="212">
        <v>14000</v>
      </c>
      <c r="M426" s="212"/>
      <c r="N426" s="212"/>
      <c r="O426" s="212"/>
      <c r="P426" s="212"/>
      <c r="Q426" s="212"/>
      <c r="R426" s="210">
        <f t="shared" si="644"/>
        <v>9000</v>
      </c>
      <c r="S426" s="212">
        <v>9000</v>
      </c>
      <c r="T426" s="212"/>
      <c r="U426" s="212"/>
      <c r="V426" s="212"/>
      <c r="W426" s="379"/>
      <c r="X426" s="213"/>
    </row>
    <row r="427" spans="1:43" ht="13.8" outlineLevel="1">
      <c r="A427" s="131"/>
      <c r="B427" s="20"/>
      <c r="D427" s="22" t="s">
        <v>492</v>
      </c>
      <c r="E427" s="30" t="s">
        <v>560</v>
      </c>
      <c r="F427" s="22"/>
      <c r="G427" s="30"/>
      <c r="H427" s="208">
        <f t="shared" si="699"/>
        <v>412000</v>
      </c>
      <c r="I427" s="221">
        <f t="shared" si="642"/>
        <v>0</v>
      </c>
      <c r="J427" s="215">
        <f>SUM(J428:J446)</f>
        <v>0</v>
      </c>
      <c r="K427" s="539">
        <f t="shared" si="643"/>
        <v>190000</v>
      </c>
      <c r="L427" s="215">
        <f t="shared" ref="L427:Q427" si="783">SUM(L428:L446)</f>
        <v>190000</v>
      </c>
      <c r="M427" s="215">
        <f t="shared" si="783"/>
        <v>0</v>
      </c>
      <c r="N427" s="215">
        <f t="shared" si="783"/>
        <v>0</v>
      </c>
      <c r="O427" s="215">
        <f t="shared" si="783"/>
        <v>0</v>
      </c>
      <c r="P427" s="215">
        <f t="shared" si="783"/>
        <v>0</v>
      </c>
      <c r="Q427" s="215">
        <f t="shared" si="783"/>
        <v>0</v>
      </c>
      <c r="R427" s="214">
        <f t="shared" si="644"/>
        <v>222000</v>
      </c>
      <c r="S427" s="215">
        <f t="shared" ref="S427:X427" si="784">SUM(S428:S446)</f>
        <v>222000</v>
      </c>
      <c r="T427" s="215">
        <f t="shared" si="784"/>
        <v>0</v>
      </c>
      <c r="U427" s="215">
        <f t="shared" si="784"/>
        <v>0</v>
      </c>
      <c r="V427" s="215">
        <f t="shared" si="784"/>
        <v>0</v>
      </c>
      <c r="W427" s="215">
        <f t="shared" si="784"/>
        <v>0</v>
      </c>
      <c r="X427" s="215">
        <f t="shared" si="784"/>
        <v>0</v>
      </c>
    </row>
    <row r="428" spans="1:43" ht="13.8" outlineLevel="3">
      <c r="A428" s="131"/>
      <c r="B428" s="20"/>
      <c r="D428" s="19"/>
      <c r="E428" s="63"/>
      <c r="F428" s="136" t="s">
        <v>1009</v>
      </c>
      <c r="G428" s="27" t="s">
        <v>1010</v>
      </c>
      <c r="H428" s="208">
        <f t="shared" si="699"/>
        <v>0</v>
      </c>
      <c r="I428" s="209">
        <f t="shared" si="642"/>
        <v>0</v>
      </c>
      <c r="J428" s="212"/>
      <c r="K428" s="211">
        <f t="shared" si="643"/>
        <v>0</v>
      </c>
      <c r="L428" s="212"/>
      <c r="M428" s="212"/>
      <c r="N428" s="212"/>
      <c r="O428" s="212"/>
      <c r="P428" s="212"/>
      <c r="Q428" s="212"/>
      <c r="R428" s="210">
        <f t="shared" si="644"/>
        <v>0</v>
      </c>
      <c r="S428" s="212"/>
      <c r="T428" s="212"/>
      <c r="U428" s="212"/>
      <c r="V428" s="212"/>
      <c r="W428" s="379"/>
      <c r="X428" s="213"/>
    </row>
    <row r="429" spans="1:43" ht="13.8" outlineLevel="3">
      <c r="A429" s="131"/>
      <c r="B429" s="20"/>
      <c r="D429" s="19"/>
      <c r="E429" s="63"/>
      <c r="F429" s="136" t="s">
        <v>1011</v>
      </c>
      <c r="G429" s="27" t="s">
        <v>807</v>
      </c>
      <c r="H429" s="208">
        <f t="shared" ref="H429" si="785">SUM(I429,K429,R429)</f>
        <v>174000</v>
      </c>
      <c r="I429" s="209">
        <f t="shared" ref="I429" si="786">SUM(J429:J429)</f>
        <v>0</v>
      </c>
      <c r="J429" s="212"/>
      <c r="K429" s="211">
        <f t="shared" ref="K429" si="787">SUM(L429:Q429)</f>
        <v>0</v>
      </c>
      <c r="L429" s="212"/>
      <c r="M429" s="212"/>
      <c r="N429" s="212"/>
      <c r="O429" s="212"/>
      <c r="P429" s="212"/>
      <c r="Q429" s="212"/>
      <c r="R429" s="210">
        <f t="shared" ref="R429" si="788">SUM(S429:X429)</f>
        <v>174000</v>
      </c>
      <c r="S429" s="212">
        <v>174000</v>
      </c>
      <c r="T429" s="212"/>
      <c r="U429" s="212"/>
      <c r="V429" s="212"/>
      <c r="W429" s="379"/>
      <c r="X429" s="213"/>
    </row>
    <row r="430" spans="1:43" ht="13.8" outlineLevel="3">
      <c r="A430" s="131"/>
      <c r="B430" s="20"/>
      <c r="D430" s="19"/>
      <c r="E430" s="63"/>
      <c r="F430" s="136" t="s">
        <v>1012</v>
      </c>
      <c r="G430" s="27" t="s">
        <v>808</v>
      </c>
      <c r="H430" s="208">
        <f t="shared" si="699"/>
        <v>0</v>
      </c>
      <c r="I430" s="209">
        <f t="shared" si="642"/>
        <v>0</v>
      </c>
      <c r="J430" s="212"/>
      <c r="K430" s="211">
        <f t="shared" si="643"/>
        <v>0</v>
      </c>
      <c r="L430" s="212"/>
      <c r="M430" s="212"/>
      <c r="N430" s="212"/>
      <c r="O430" s="212"/>
      <c r="P430" s="212"/>
      <c r="Q430" s="212"/>
      <c r="R430" s="210">
        <f t="shared" si="644"/>
        <v>0</v>
      </c>
      <c r="S430" s="212"/>
      <c r="T430" s="212"/>
      <c r="U430" s="212"/>
      <c r="V430" s="212"/>
      <c r="W430" s="379"/>
      <c r="X430" s="213"/>
    </row>
    <row r="431" spans="1:43" ht="13.8" outlineLevel="3">
      <c r="A431" s="131"/>
      <c r="B431" s="20"/>
      <c r="D431" s="19"/>
      <c r="E431" s="63"/>
      <c r="F431" s="136" t="s">
        <v>1013</v>
      </c>
      <c r="G431" s="27" t="s">
        <v>776</v>
      </c>
      <c r="H431" s="208">
        <f t="shared" si="699"/>
        <v>0</v>
      </c>
      <c r="I431" s="209">
        <f t="shared" si="642"/>
        <v>0</v>
      </c>
      <c r="J431" s="212"/>
      <c r="K431" s="211">
        <f t="shared" si="643"/>
        <v>0</v>
      </c>
      <c r="L431" s="212"/>
      <c r="M431" s="212"/>
      <c r="N431" s="212"/>
      <c r="O431" s="212"/>
      <c r="P431" s="212"/>
      <c r="Q431" s="212"/>
      <c r="R431" s="210">
        <f t="shared" si="644"/>
        <v>0</v>
      </c>
      <c r="S431" s="212"/>
      <c r="T431" s="212"/>
      <c r="U431" s="212"/>
      <c r="V431" s="212"/>
      <c r="W431" s="379"/>
      <c r="X431" s="213"/>
    </row>
    <row r="432" spans="1:43" ht="13.8" outlineLevel="3">
      <c r="A432" s="131"/>
      <c r="B432" s="20"/>
      <c r="D432" s="19"/>
      <c r="E432" s="63"/>
      <c r="F432" s="136" t="s">
        <v>1014</v>
      </c>
      <c r="G432" s="27" t="s">
        <v>779</v>
      </c>
      <c r="H432" s="208">
        <f t="shared" si="699"/>
        <v>0</v>
      </c>
      <c r="I432" s="209">
        <f t="shared" si="642"/>
        <v>0</v>
      </c>
      <c r="J432" s="212"/>
      <c r="K432" s="211">
        <f t="shared" si="643"/>
        <v>0</v>
      </c>
      <c r="L432" s="212"/>
      <c r="M432" s="212"/>
      <c r="N432" s="212"/>
      <c r="O432" s="212"/>
      <c r="P432" s="212"/>
      <c r="Q432" s="212"/>
      <c r="R432" s="210">
        <f t="shared" si="644"/>
        <v>0</v>
      </c>
      <c r="S432" s="212"/>
      <c r="T432" s="212"/>
      <c r="U432" s="212"/>
      <c r="V432" s="212"/>
      <c r="W432" s="379"/>
      <c r="X432" s="213"/>
    </row>
    <row r="433" spans="1:43" s="398" customFormat="1" ht="13.8" outlineLevel="3">
      <c r="A433" s="399"/>
      <c r="B433" s="400"/>
      <c r="D433" s="401"/>
      <c r="E433" s="402"/>
      <c r="F433" s="385" t="s">
        <v>1160</v>
      </c>
      <c r="G433" s="378" t="s">
        <v>934</v>
      </c>
      <c r="H433" s="424">
        <f t="shared" ref="H433" si="789">SUM(I433,K433,R433)</f>
        <v>0</v>
      </c>
      <c r="I433" s="209">
        <f t="shared" ref="I433" si="790">SUM(J433:J433)</f>
        <v>0</v>
      </c>
      <c r="J433" s="212"/>
      <c r="K433" s="211">
        <f t="shared" ref="K433" si="791">SUM(L433:Q433)</f>
        <v>0</v>
      </c>
      <c r="L433" s="212"/>
      <c r="M433" s="212"/>
      <c r="N433" s="212"/>
      <c r="O433" s="212"/>
      <c r="P433" s="212"/>
      <c r="Q433" s="212"/>
      <c r="R433" s="210">
        <f t="shared" ref="R433" si="792">SUM(S433:X433)</f>
        <v>0</v>
      </c>
      <c r="S433" s="212"/>
      <c r="T433" s="212"/>
      <c r="U433" s="212"/>
      <c r="V433" s="212"/>
      <c r="W433" s="379"/>
      <c r="X433" s="213"/>
      <c r="Y433" s="64"/>
      <c r="Z433" s="64"/>
      <c r="AA433" s="64"/>
      <c r="AB433" s="64"/>
      <c r="AC433" s="64"/>
      <c r="AD433" s="64"/>
      <c r="AE433" s="64"/>
      <c r="AF433" s="64"/>
      <c r="AG433" s="64"/>
      <c r="AH433" s="64"/>
      <c r="AI433" s="64"/>
      <c r="AJ433" s="64"/>
      <c r="AK433" s="64"/>
      <c r="AL433" s="64"/>
      <c r="AM433" s="64"/>
      <c r="AN433" s="64"/>
      <c r="AO433" s="64"/>
      <c r="AP433" s="64"/>
      <c r="AQ433" s="64"/>
    </row>
    <row r="434" spans="1:43" s="398" customFormat="1" ht="13.8" outlineLevel="3">
      <c r="A434" s="399"/>
      <c r="B434" s="400"/>
      <c r="D434" s="401"/>
      <c r="E434" s="402"/>
      <c r="F434" s="136" t="s">
        <v>1015</v>
      </c>
      <c r="G434" s="27" t="s">
        <v>1167</v>
      </c>
      <c r="H434" s="424">
        <f t="shared" ref="H434" si="793">SUM(I434,K434,R434)</f>
        <v>0</v>
      </c>
      <c r="I434" s="209">
        <f t="shared" ref="I434" si="794">SUM(J434:J434)</f>
        <v>0</v>
      </c>
      <c r="J434" s="212"/>
      <c r="K434" s="211">
        <f t="shared" ref="K434" si="795">SUM(L434:Q434)</f>
        <v>0</v>
      </c>
      <c r="L434" s="212"/>
      <c r="M434" s="212"/>
      <c r="N434" s="212"/>
      <c r="O434" s="212"/>
      <c r="P434" s="212"/>
      <c r="Q434" s="212"/>
      <c r="R434" s="210">
        <f t="shared" ref="R434" si="796">SUM(S434:X434)</f>
        <v>0</v>
      </c>
      <c r="S434" s="212"/>
      <c r="T434" s="212"/>
      <c r="U434" s="212"/>
      <c r="V434" s="212"/>
      <c r="W434" s="379"/>
      <c r="X434" s="213"/>
      <c r="Y434" s="64"/>
      <c r="Z434" s="64"/>
      <c r="AA434" s="64"/>
      <c r="AB434" s="64"/>
      <c r="AC434" s="64"/>
      <c r="AD434" s="64"/>
      <c r="AE434" s="64"/>
      <c r="AF434" s="64"/>
      <c r="AG434" s="64"/>
      <c r="AH434" s="64"/>
      <c r="AI434" s="64"/>
      <c r="AJ434" s="64"/>
      <c r="AK434" s="64"/>
      <c r="AL434" s="64"/>
      <c r="AM434" s="64"/>
      <c r="AN434" s="64"/>
      <c r="AO434" s="64"/>
      <c r="AP434" s="64"/>
      <c r="AQ434" s="64"/>
    </row>
    <row r="435" spans="1:43" s="398" customFormat="1" ht="13.8" outlineLevel="3">
      <c r="A435" s="399"/>
      <c r="B435" s="400"/>
      <c r="D435" s="401"/>
      <c r="E435" s="402"/>
      <c r="F435" s="385" t="s">
        <v>1017</v>
      </c>
      <c r="G435" s="378" t="s">
        <v>1161</v>
      </c>
      <c r="H435" s="424">
        <f t="shared" si="699"/>
        <v>0</v>
      </c>
      <c r="I435" s="209">
        <f t="shared" si="642"/>
        <v>0</v>
      </c>
      <c r="J435" s="212"/>
      <c r="K435" s="211">
        <f t="shared" si="643"/>
        <v>0</v>
      </c>
      <c r="L435" s="212"/>
      <c r="M435" s="212"/>
      <c r="N435" s="212"/>
      <c r="O435" s="212"/>
      <c r="P435" s="212"/>
      <c r="Q435" s="212"/>
      <c r="R435" s="210">
        <f t="shared" si="644"/>
        <v>0</v>
      </c>
      <c r="S435" s="212"/>
      <c r="T435" s="212"/>
      <c r="U435" s="212"/>
      <c r="V435" s="212"/>
      <c r="W435" s="379"/>
      <c r="X435" s="213"/>
      <c r="Y435" s="64"/>
      <c r="Z435" s="64"/>
      <c r="AA435" s="64"/>
      <c r="AB435" s="64"/>
      <c r="AC435" s="64"/>
      <c r="AD435" s="64"/>
      <c r="AE435" s="64"/>
      <c r="AF435" s="64"/>
      <c r="AG435" s="64"/>
      <c r="AH435" s="64"/>
      <c r="AI435" s="64"/>
      <c r="AJ435" s="64"/>
      <c r="AK435" s="64"/>
      <c r="AL435" s="64"/>
      <c r="AM435" s="64"/>
      <c r="AN435" s="64"/>
      <c r="AO435" s="64"/>
      <c r="AP435" s="64"/>
      <c r="AQ435" s="64"/>
    </row>
    <row r="436" spans="1:43" ht="13.8" outlineLevel="3">
      <c r="A436" s="131"/>
      <c r="B436" s="20"/>
      <c r="D436" s="19"/>
      <c r="E436" s="63"/>
      <c r="F436" s="136" t="s">
        <v>1028</v>
      </c>
      <c r="G436" s="27" t="s">
        <v>778</v>
      </c>
      <c r="H436" s="208">
        <f t="shared" si="699"/>
        <v>0</v>
      </c>
      <c r="I436" s="209">
        <f t="shared" si="642"/>
        <v>0</v>
      </c>
      <c r="J436" s="212"/>
      <c r="K436" s="211">
        <f t="shared" si="643"/>
        <v>0</v>
      </c>
      <c r="L436" s="212"/>
      <c r="M436" s="212"/>
      <c r="N436" s="212"/>
      <c r="O436" s="212"/>
      <c r="P436" s="212"/>
      <c r="Q436" s="212"/>
      <c r="R436" s="210">
        <f t="shared" si="644"/>
        <v>0</v>
      </c>
      <c r="S436" s="212"/>
      <c r="T436" s="212"/>
      <c r="U436" s="212"/>
      <c r="V436" s="212"/>
      <c r="W436" s="379"/>
      <c r="X436" s="213"/>
    </row>
    <row r="437" spans="1:43" ht="13.8" outlineLevel="3">
      <c r="A437" s="131"/>
      <c r="B437" s="20"/>
      <c r="D437" s="19"/>
      <c r="E437" s="63"/>
      <c r="F437" s="136" t="s">
        <v>1025</v>
      </c>
      <c r="G437" s="27" t="s">
        <v>809</v>
      </c>
      <c r="H437" s="208">
        <f t="shared" si="699"/>
        <v>0</v>
      </c>
      <c r="I437" s="209">
        <f t="shared" si="642"/>
        <v>0</v>
      </c>
      <c r="J437" s="212"/>
      <c r="K437" s="211">
        <f t="shared" si="643"/>
        <v>0</v>
      </c>
      <c r="L437" s="212"/>
      <c r="M437" s="212"/>
      <c r="N437" s="212"/>
      <c r="O437" s="212"/>
      <c r="P437" s="212"/>
      <c r="Q437" s="212"/>
      <c r="R437" s="210">
        <f t="shared" si="644"/>
        <v>0</v>
      </c>
      <c r="S437" s="212"/>
      <c r="T437" s="212"/>
      <c r="U437" s="212"/>
      <c r="V437" s="212"/>
      <c r="W437" s="379"/>
      <c r="X437" s="213"/>
    </row>
    <row r="438" spans="1:43" ht="13.8" outlineLevel="3">
      <c r="A438" s="131"/>
      <c r="B438" s="20"/>
      <c r="D438" s="19"/>
      <c r="E438" s="63"/>
      <c r="F438" s="136" t="s">
        <v>1026</v>
      </c>
      <c r="G438" s="27" t="s">
        <v>810</v>
      </c>
      <c r="H438" s="208">
        <f t="shared" si="699"/>
        <v>96000</v>
      </c>
      <c r="I438" s="209">
        <f t="shared" si="642"/>
        <v>0</v>
      </c>
      <c r="J438" s="212"/>
      <c r="K438" s="211">
        <f t="shared" si="643"/>
        <v>48000</v>
      </c>
      <c r="L438" s="212">
        <v>48000</v>
      </c>
      <c r="M438" s="212"/>
      <c r="N438" s="212"/>
      <c r="O438" s="212"/>
      <c r="P438" s="212"/>
      <c r="Q438" s="212"/>
      <c r="R438" s="210">
        <f t="shared" si="644"/>
        <v>48000</v>
      </c>
      <c r="S438" s="212">
        <v>48000</v>
      </c>
      <c r="T438" s="212"/>
      <c r="U438" s="212"/>
      <c r="V438" s="212"/>
      <c r="W438" s="379"/>
      <c r="X438" s="213"/>
    </row>
    <row r="439" spans="1:43" ht="13.8" outlineLevel="3">
      <c r="A439" s="131"/>
      <c r="B439" s="20"/>
      <c r="D439" s="19"/>
      <c r="E439" s="63"/>
      <c r="F439" s="136" t="s">
        <v>1031</v>
      </c>
      <c r="G439" s="27" t="s">
        <v>811</v>
      </c>
      <c r="H439" s="208">
        <f t="shared" si="699"/>
        <v>0</v>
      </c>
      <c r="I439" s="209">
        <f t="shared" ref="I439" si="797">SUM(J439:J439)</f>
        <v>0</v>
      </c>
      <c r="J439" s="212"/>
      <c r="K439" s="211">
        <f t="shared" ref="K439" si="798">SUM(L439:Q439)</f>
        <v>0</v>
      </c>
      <c r="L439" s="212"/>
      <c r="M439" s="212"/>
      <c r="N439" s="212"/>
      <c r="O439" s="212"/>
      <c r="P439" s="212"/>
      <c r="Q439" s="212"/>
      <c r="R439" s="210">
        <f t="shared" ref="R439" si="799">SUM(S439:X439)</f>
        <v>0</v>
      </c>
      <c r="S439" s="212"/>
      <c r="T439" s="212"/>
      <c r="U439" s="212"/>
      <c r="V439" s="212"/>
      <c r="W439" s="379"/>
      <c r="X439" s="213"/>
    </row>
    <row r="440" spans="1:43" s="398" customFormat="1" ht="13.8" outlineLevel="3">
      <c r="A440" s="399"/>
      <c r="B440" s="400"/>
      <c r="D440" s="401"/>
      <c r="E440" s="402"/>
      <c r="F440" s="385" t="s">
        <v>1030</v>
      </c>
      <c r="G440" s="378" t="s">
        <v>935</v>
      </c>
      <c r="H440" s="424">
        <f t="shared" si="699"/>
        <v>142000</v>
      </c>
      <c r="I440" s="209">
        <f t="shared" ref="I440:I514" si="800">SUM(J440:J440)</f>
        <v>0</v>
      </c>
      <c r="J440" s="212"/>
      <c r="K440" s="211">
        <f t="shared" ref="K440:K514" si="801">SUM(L440:Q440)</f>
        <v>142000</v>
      </c>
      <c r="L440" s="212">
        <v>142000</v>
      </c>
      <c r="M440" s="212"/>
      <c r="N440" s="212"/>
      <c r="O440" s="212"/>
      <c r="P440" s="212"/>
      <c r="Q440" s="212"/>
      <c r="R440" s="210">
        <f t="shared" ref="R440:R514" si="802">SUM(S440:X440)</f>
        <v>0</v>
      </c>
      <c r="S440" s="212"/>
      <c r="T440" s="212"/>
      <c r="U440" s="212"/>
      <c r="V440" s="212"/>
      <c r="W440" s="379"/>
      <c r="X440" s="213"/>
      <c r="Y440" s="64"/>
      <c r="Z440" s="64"/>
      <c r="AA440" s="64"/>
      <c r="AB440" s="64"/>
      <c r="AC440" s="64"/>
      <c r="AD440" s="64"/>
      <c r="AE440" s="64"/>
      <c r="AF440" s="64"/>
      <c r="AG440" s="64"/>
      <c r="AH440" s="64"/>
      <c r="AI440" s="64"/>
      <c r="AJ440" s="64"/>
      <c r="AK440" s="64"/>
      <c r="AL440" s="64"/>
      <c r="AM440" s="64"/>
      <c r="AN440" s="64"/>
      <c r="AO440" s="64"/>
      <c r="AP440" s="64"/>
      <c r="AQ440" s="64"/>
    </row>
    <row r="441" spans="1:43" s="398" customFormat="1" ht="13.8" outlineLevel="3">
      <c r="A441" s="399"/>
      <c r="B441" s="400"/>
      <c r="D441" s="401"/>
      <c r="E441" s="402"/>
      <c r="F441" s="385" t="s">
        <v>1162</v>
      </c>
      <c r="G441" s="378" t="s">
        <v>1163</v>
      </c>
      <c r="H441" s="424">
        <f t="shared" ref="H441:H442" si="803">SUM(I441,K441,R441)</f>
        <v>0</v>
      </c>
      <c r="I441" s="209">
        <f t="shared" ref="I441:I442" si="804">SUM(J441:J441)</f>
        <v>0</v>
      </c>
      <c r="J441" s="212"/>
      <c r="K441" s="211">
        <f t="shared" ref="K441:K442" si="805">SUM(L441:Q441)</f>
        <v>0</v>
      </c>
      <c r="L441" s="212"/>
      <c r="M441" s="212"/>
      <c r="N441" s="212"/>
      <c r="O441" s="212"/>
      <c r="P441" s="212"/>
      <c r="Q441" s="212"/>
      <c r="R441" s="210">
        <f t="shared" ref="R441:R442" si="806">SUM(S441:X441)</f>
        <v>0</v>
      </c>
      <c r="S441" s="212"/>
      <c r="T441" s="212"/>
      <c r="U441" s="212"/>
      <c r="V441" s="212"/>
      <c r="W441" s="379"/>
      <c r="X441" s="213"/>
      <c r="Y441" s="64"/>
      <c r="Z441" s="64"/>
      <c r="AA441" s="64"/>
      <c r="AB441" s="64"/>
      <c r="AC441" s="64"/>
      <c r="AD441" s="64"/>
      <c r="AE441" s="64"/>
      <c r="AF441" s="64"/>
      <c r="AG441" s="64"/>
      <c r="AH441" s="64"/>
      <c r="AI441" s="64"/>
      <c r="AJ441" s="64"/>
      <c r="AK441" s="64"/>
      <c r="AL441" s="64"/>
      <c r="AM441" s="64"/>
      <c r="AN441" s="64"/>
      <c r="AO441" s="64"/>
      <c r="AP441" s="64"/>
      <c r="AQ441" s="64"/>
    </row>
    <row r="442" spans="1:43" s="398" customFormat="1" ht="13.8" outlineLevel="3">
      <c r="A442" s="399"/>
      <c r="B442" s="400"/>
      <c r="D442" s="401"/>
      <c r="E442" s="402"/>
      <c r="F442" s="385" t="s">
        <v>1164</v>
      </c>
      <c r="G442" s="378" t="s">
        <v>1165</v>
      </c>
      <c r="H442" s="424">
        <f t="shared" si="803"/>
        <v>0</v>
      </c>
      <c r="I442" s="209">
        <f t="shared" si="804"/>
        <v>0</v>
      </c>
      <c r="J442" s="212"/>
      <c r="K442" s="211">
        <f t="shared" si="805"/>
        <v>0</v>
      </c>
      <c r="L442" s="212"/>
      <c r="M442" s="212"/>
      <c r="N442" s="212"/>
      <c r="O442" s="212"/>
      <c r="P442" s="212"/>
      <c r="Q442" s="212"/>
      <c r="R442" s="210">
        <f t="shared" si="806"/>
        <v>0</v>
      </c>
      <c r="S442" s="212"/>
      <c r="T442" s="212"/>
      <c r="U442" s="212"/>
      <c r="V442" s="212"/>
      <c r="W442" s="379"/>
      <c r="X442" s="213"/>
      <c r="Y442" s="64"/>
      <c r="Z442" s="64"/>
      <c r="AA442" s="64"/>
      <c r="AB442" s="64"/>
      <c r="AC442" s="64"/>
      <c r="AD442" s="64"/>
      <c r="AE442" s="64"/>
      <c r="AF442" s="64"/>
      <c r="AG442" s="64"/>
      <c r="AH442" s="64"/>
      <c r="AI442" s="64"/>
      <c r="AJ442" s="64"/>
      <c r="AK442" s="64"/>
      <c r="AL442" s="64"/>
      <c r="AM442" s="64"/>
      <c r="AN442" s="64"/>
      <c r="AO442" s="64"/>
      <c r="AP442" s="64"/>
      <c r="AQ442" s="64"/>
    </row>
    <row r="443" spans="1:43" s="398" customFormat="1" ht="13.8" outlineLevel="3">
      <c r="A443" s="399"/>
      <c r="B443" s="400"/>
      <c r="D443" s="401"/>
      <c r="E443" s="402"/>
      <c r="F443" s="385" t="s">
        <v>1166</v>
      </c>
      <c r="G443" s="378" t="s">
        <v>1168</v>
      </c>
      <c r="H443" s="424">
        <f t="shared" si="699"/>
        <v>0</v>
      </c>
      <c r="I443" s="209">
        <f t="shared" si="800"/>
        <v>0</v>
      </c>
      <c r="J443" s="212"/>
      <c r="K443" s="211">
        <f t="shared" si="801"/>
        <v>0</v>
      </c>
      <c r="L443" s="212"/>
      <c r="M443" s="212"/>
      <c r="N443" s="212"/>
      <c r="O443" s="212"/>
      <c r="P443" s="212"/>
      <c r="Q443" s="212"/>
      <c r="R443" s="210">
        <f t="shared" si="802"/>
        <v>0</v>
      </c>
      <c r="S443" s="212"/>
      <c r="T443" s="212"/>
      <c r="U443" s="212"/>
      <c r="V443" s="212"/>
      <c r="W443" s="379"/>
      <c r="X443" s="213"/>
      <c r="Y443" s="64"/>
      <c r="Z443" s="64"/>
      <c r="AA443" s="64"/>
      <c r="AB443" s="64"/>
      <c r="AC443" s="64"/>
      <c r="AD443" s="64"/>
      <c r="AE443" s="64"/>
      <c r="AF443" s="64"/>
      <c r="AG443" s="64"/>
      <c r="AH443" s="64"/>
      <c r="AI443" s="64"/>
      <c r="AJ443" s="64"/>
      <c r="AK443" s="64"/>
      <c r="AL443" s="64"/>
      <c r="AM443" s="64"/>
      <c r="AN443" s="64"/>
      <c r="AO443" s="64"/>
      <c r="AP443" s="64"/>
      <c r="AQ443" s="64"/>
    </row>
    <row r="444" spans="1:43" s="398" customFormat="1" ht="13.8" outlineLevel="3">
      <c r="A444" s="399"/>
      <c r="B444" s="400"/>
      <c r="D444" s="401"/>
      <c r="E444" s="402"/>
      <c r="F444" s="385" t="s">
        <v>1169</v>
      </c>
      <c r="G444" s="378" t="s">
        <v>1170</v>
      </c>
      <c r="H444" s="424">
        <f t="shared" ref="H444" si="807">SUM(I444,K444,R444)</f>
        <v>0</v>
      </c>
      <c r="I444" s="209">
        <f t="shared" ref="I444" si="808">SUM(J444:J444)</f>
        <v>0</v>
      </c>
      <c r="J444" s="212"/>
      <c r="K444" s="211">
        <f t="shared" ref="K444" si="809">SUM(L444:Q444)</f>
        <v>0</v>
      </c>
      <c r="L444" s="212"/>
      <c r="M444" s="212"/>
      <c r="N444" s="212"/>
      <c r="O444" s="212"/>
      <c r="P444" s="212"/>
      <c r="Q444" s="212"/>
      <c r="R444" s="210">
        <f t="shared" ref="R444" si="810">SUM(S444:X444)</f>
        <v>0</v>
      </c>
      <c r="S444" s="212"/>
      <c r="T444" s="212"/>
      <c r="U444" s="212"/>
      <c r="V444" s="212"/>
      <c r="W444" s="379"/>
      <c r="X444" s="213"/>
      <c r="Y444" s="64"/>
      <c r="Z444" s="64"/>
      <c r="AA444" s="64"/>
      <c r="AB444" s="64"/>
      <c r="AC444" s="64"/>
      <c r="AD444" s="64"/>
      <c r="AE444" s="64"/>
      <c r="AF444" s="64"/>
      <c r="AG444" s="64"/>
      <c r="AH444" s="64"/>
      <c r="AI444" s="64"/>
      <c r="AJ444" s="64"/>
      <c r="AK444" s="64"/>
      <c r="AL444" s="64"/>
      <c r="AM444" s="64"/>
      <c r="AN444" s="64"/>
      <c r="AO444" s="64"/>
      <c r="AP444" s="64"/>
      <c r="AQ444" s="64"/>
    </row>
    <row r="445" spans="1:43" s="398" customFormat="1" ht="13.8" outlineLevel="3">
      <c r="A445" s="399"/>
      <c r="B445" s="400"/>
      <c r="D445" s="401"/>
      <c r="E445" s="402"/>
      <c r="F445" s="385" t="s">
        <v>1171</v>
      </c>
      <c r="G445" s="378" t="s">
        <v>1172</v>
      </c>
      <c r="H445" s="424">
        <f t="shared" ref="H445" si="811">SUM(I445,K445,R445)</f>
        <v>0</v>
      </c>
      <c r="I445" s="209">
        <f t="shared" ref="I445" si="812">SUM(J445:J445)</f>
        <v>0</v>
      </c>
      <c r="J445" s="212"/>
      <c r="K445" s="211">
        <f t="shared" ref="K445" si="813">SUM(L445:Q445)</f>
        <v>0</v>
      </c>
      <c r="L445" s="212"/>
      <c r="M445" s="212"/>
      <c r="N445" s="212"/>
      <c r="O445" s="212"/>
      <c r="P445" s="212"/>
      <c r="Q445" s="212"/>
      <c r="R445" s="210">
        <f t="shared" ref="R445" si="814">SUM(S445:X445)</f>
        <v>0</v>
      </c>
      <c r="S445" s="212"/>
      <c r="T445" s="212"/>
      <c r="U445" s="212"/>
      <c r="V445" s="212"/>
      <c r="W445" s="379"/>
      <c r="X445" s="213"/>
      <c r="Y445" s="64"/>
      <c r="Z445" s="64"/>
      <c r="AA445" s="64"/>
      <c r="AB445" s="64"/>
      <c r="AC445" s="64"/>
      <c r="AD445" s="64"/>
      <c r="AE445" s="64"/>
      <c r="AF445" s="64"/>
      <c r="AG445" s="64"/>
      <c r="AH445" s="64"/>
      <c r="AI445" s="64"/>
      <c r="AJ445" s="64"/>
      <c r="AK445" s="64"/>
      <c r="AL445" s="64"/>
      <c r="AM445" s="64"/>
      <c r="AN445" s="64"/>
      <c r="AO445" s="64"/>
      <c r="AP445" s="64"/>
      <c r="AQ445" s="64"/>
    </row>
    <row r="446" spans="1:43" ht="13.8" outlineLevel="3">
      <c r="A446" s="131"/>
      <c r="B446" s="20"/>
      <c r="D446" s="19"/>
      <c r="E446" s="63"/>
      <c r="F446" s="136" t="s">
        <v>685</v>
      </c>
      <c r="G446" s="27" t="s">
        <v>689</v>
      </c>
      <c r="H446" s="208">
        <f t="shared" si="699"/>
        <v>0</v>
      </c>
      <c r="I446" s="209">
        <f t="shared" si="800"/>
        <v>0</v>
      </c>
      <c r="J446" s="212"/>
      <c r="K446" s="211">
        <f t="shared" si="801"/>
        <v>0</v>
      </c>
      <c r="L446" s="212"/>
      <c r="M446" s="212"/>
      <c r="N446" s="212"/>
      <c r="O446" s="212"/>
      <c r="P446" s="212"/>
      <c r="Q446" s="212"/>
      <c r="R446" s="210">
        <f t="shared" si="802"/>
        <v>0</v>
      </c>
      <c r="S446" s="212"/>
      <c r="T446" s="212"/>
      <c r="U446" s="212"/>
      <c r="V446" s="212"/>
      <c r="W446" s="379"/>
      <c r="X446" s="213"/>
    </row>
    <row r="447" spans="1:43" ht="13.8" outlineLevel="1">
      <c r="A447" s="131"/>
      <c r="B447" s="20"/>
      <c r="D447" s="22" t="s">
        <v>493</v>
      </c>
      <c r="E447" s="30" t="s">
        <v>148</v>
      </c>
      <c r="F447" s="22"/>
      <c r="G447" s="30"/>
      <c r="H447" s="208">
        <f t="shared" si="699"/>
        <v>6000</v>
      </c>
      <c r="I447" s="221">
        <f t="shared" si="800"/>
        <v>0</v>
      </c>
      <c r="J447" s="215">
        <f>SUM(J448:J451)</f>
        <v>0</v>
      </c>
      <c r="K447" s="539">
        <f t="shared" si="801"/>
        <v>0</v>
      </c>
      <c r="L447" s="215">
        <f t="shared" ref="L447:Q447" si="815">SUM(L448:L451)</f>
        <v>0</v>
      </c>
      <c r="M447" s="215">
        <f t="shared" si="815"/>
        <v>0</v>
      </c>
      <c r="N447" s="215">
        <f t="shared" si="815"/>
        <v>0</v>
      </c>
      <c r="O447" s="215">
        <f t="shared" si="815"/>
        <v>0</v>
      </c>
      <c r="P447" s="215">
        <f t="shared" si="815"/>
        <v>0</v>
      </c>
      <c r="Q447" s="215">
        <f t="shared" si="815"/>
        <v>0</v>
      </c>
      <c r="R447" s="214">
        <f t="shared" si="802"/>
        <v>6000</v>
      </c>
      <c r="S447" s="215">
        <f t="shared" ref="S447" si="816">SUM(S448:S451)</f>
        <v>6000</v>
      </c>
      <c r="T447" s="215">
        <f t="shared" ref="T447" si="817">SUM(T448:T451)</f>
        <v>0</v>
      </c>
      <c r="U447" s="215">
        <f t="shared" ref="U447" si="818">SUM(U448:U451)</f>
        <v>0</v>
      </c>
      <c r="V447" s="215">
        <f t="shared" ref="V447" si="819">SUM(V448:V451)</f>
        <v>0</v>
      </c>
      <c r="W447" s="215">
        <f t="shared" ref="W447" si="820">SUM(W448:W451)</f>
        <v>0</v>
      </c>
      <c r="X447" s="215">
        <f t="shared" ref="X447" si="821">SUM(X448:X451)</f>
        <v>0</v>
      </c>
    </row>
    <row r="448" spans="1:43" ht="13.8" outlineLevel="3">
      <c r="A448" s="131"/>
      <c r="B448" s="20"/>
      <c r="D448" s="19"/>
      <c r="E448" s="63"/>
      <c r="F448" s="136" t="s">
        <v>1009</v>
      </c>
      <c r="G448" s="27" t="s">
        <v>1010</v>
      </c>
      <c r="H448" s="208"/>
      <c r="I448" s="209">
        <f t="shared" si="800"/>
        <v>0</v>
      </c>
      <c r="J448" s="212"/>
      <c r="K448" s="211">
        <f t="shared" si="801"/>
        <v>0</v>
      </c>
      <c r="L448" s="212"/>
      <c r="M448" s="212"/>
      <c r="N448" s="212"/>
      <c r="O448" s="212"/>
      <c r="P448" s="212"/>
      <c r="Q448" s="212"/>
      <c r="R448" s="210">
        <f t="shared" si="802"/>
        <v>0</v>
      </c>
      <c r="S448" s="212"/>
      <c r="T448" s="212"/>
      <c r="U448" s="212"/>
      <c r="V448" s="212"/>
      <c r="W448" s="379"/>
      <c r="X448" s="213"/>
    </row>
    <row r="449" spans="1:24" ht="13.2" customHeight="1" outlineLevel="3">
      <c r="A449" s="131"/>
      <c r="B449" s="20"/>
      <c r="D449" s="19"/>
      <c r="E449" s="63"/>
      <c r="F449" s="136" t="s">
        <v>1011</v>
      </c>
      <c r="G449" s="27" t="s">
        <v>812</v>
      </c>
      <c r="H449" s="208">
        <f t="shared" ref="H449:H450" si="822">SUM(I449,K449,R449)</f>
        <v>6000</v>
      </c>
      <c r="I449" s="209">
        <f t="shared" ref="I449:I450" si="823">SUM(J449:J449)</f>
        <v>0</v>
      </c>
      <c r="J449" s="212"/>
      <c r="K449" s="211">
        <f t="shared" ref="K449:K450" si="824">SUM(L449:Q449)</f>
        <v>0</v>
      </c>
      <c r="L449" s="212"/>
      <c r="M449" s="212"/>
      <c r="N449" s="212"/>
      <c r="O449" s="212"/>
      <c r="P449" s="212"/>
      <c r="Q449" s="212"/>
      <c r="R449" s="210">
        <f t="shared" ref="R449:R450" si="825">SUM(S449:X449)</f>
        <v>6000</v>
      </c>
      <c r="S449" s="212">
        <v>6000</v>
      </c>
      <c r="T449" s="212"/>
      <c r="U449" s="212"/>
      <c r="V449" s="212"/>
      <c r="W449" s="379"/>
      <c r="X449" s="213"/>
    </row>
    <row r="450" spans="1:24" ht="13.8" outlineLevel="3">
      <c r="A450" s="131"/>
      <c r="B450" s="20"/>
      <c r="D450" s="19"/>
      <c r="E450" s="63"/>
      <c r="F450" s="136" t="s">
        <v>1012</v>
      </c>
      <c r="G450" s="27" t="s">
        <v>813</v>
      </c>
      <c r="H450" s="208">
        <f t="shared" si="822"/>
        <v>0</v>
      </c>
      <c r="I450" s="209">
        <f t="shared" si="823"/>
        <v>0</v>
      </c>
      <c r="J450" s="212"/>
      <c r="K450" s="211">
        <f t="shared" si="824"/>
        <v>0</v>
      </c>
      <c r="L450" s="212"/>
      <c r="M450" s="212"/>
      <c r="N450" s="212"/>
      <c r="O450" s="212"/>
      <c r="P450" s="212"/>
      <c r="Q450" s="212"/>
      <c r="R450" s="210">
        <f t="shared" si="825"/>
        <v>0</v>
      </c>
      <c r="S450" s="212"/>
      <c r="T450" s="212"/>
      <c r="U450" s="212"/>
      <c r="V450" s="212"/>
      <c r="W450" s="379"/>
      <c r="X450" s="213"/>
    </row>
    <row r="451" spans="1:24" ht="13.8" outlineLevel="3">
      <c r="A451" s="131"/>
      <c r="B451" s="20"/>
      <c r="D451" s="19"/>
      <c r="E451" s="63"/>
      <c r="F451" s="136" t="s">
        <v>1064</v>
      </c>
      <c r="G451" s="27" t="s">
        <v>1173</v>
      </c>
      <c r="H451" s="208"/>
      <c r="I451" s="209">
        <f t="shared" si="800"/>
        <v>0</v>
      </c>
      <c r="J451" s="212"/>
      <c r="K451" s="211">
        <f t="shared" si="801"/>
        <v>0</v>
      </c>
      <c r="L451" s="212"/>
      <c r="M451" s="212"/>
      <c r="N451" s="212"/>
      <c r="O451" s="212"/>
      <c r="P451" s="212"/>
      <c r="Q451" s="212"/>
      <c r="R451" s="210">
        <f t="shared" si="802"/>
        <v>0</v>
      </c>
      <c r="S451" s="212"/>
      <c r="T451" s="212"/>
      <c r="U451" s="212"/>
      <c r="V451" s="212"/>
      <c r="W451" s="379"/>
      <c r="X451" s="213"/>
    </row>
    <row r="452" spans="1:24" ht="13.8" outlineLevel="1">
      <c r="A452" s="131"/>
      <c r="B452" s="20"/>
      <c r="D452" s="22" t="s">
        <v>494</v>
      </c>
      <c r="E452" s="30" t="s">
        <v>561</v>
      </c>
      <c r="F452" s="22"/>
      <c r="G452" s="30"/>
      <c r="H452" s="208">
        <f t="shared" si="699"/>
        <v>5000</v>
      </c>
      <c r="I452" s="221">
        <f t="shared" si="800"/>
        <v>0</v>
      </c>
      <c r="J452" s="215">
        <f>SUM(J453:J456)</f>
        <v>0</v>
      </c>
      <c r="K452" s="539">
        <f t="shared" si="801"/>
        <v>2000</v>
      </c>
      <c r="L452" s="215">
        <f t="shared" ref="L452:Q452" si="826">SUM(L453:L456)</f>
        <v>2000</v>
      </c>
      <c r="M452" s="215">
        <f t="shared" si="826"/>
        <v>0</v>
      </c>
      <c r="N452" s="215">
        <f t="shared" si="826"/>
        <v>0</v>
      </c>
      <c r="O452" s="215">
        <f t="shared" si="826"/>
        <v>0</v>
      </c>
      <c r="P452" s="215">
        <f t="shared" si="826"/>
        <v>0</v>
      </c>
      <c r="Q452" s="215">
        <f t="shared" si="826"/>
        <v>0</v>
      </c>
      <c r="R452" s="214">
        <f t="shared" si="802"/>
        <v>3000</v>
      </c>
      <c r="S452" s="215">
        <f t="shared" ref="S452" si="827">SUM(S453:S456)</f>
        <v>3000</v>
      </c>
      <c r="T452" s="215">
        <f t="shared" ref="T452" si="828">SUM(T453:T456)</f>
        <v>0</v>
      </c>
      <c r="U452" s="215">
        <f t="shared" ref="U452" si="829">SUM(U453:U456)</f>
        <v>0</v>
      </c>
      <c r="V452" s="215">
        <f t="shared" ref="V452" si="830">SUM(V453:V456)</f>
        <v>0</v>
      </c>
      <c r="W452" s="215">
        <f t="shared" ref="W452" si="831">SUM(W453:W456)</f>
        <v>0</v>
      </c>
      <c r="X452" s="215">
        <f t="shared" ref="X452" si="832">SUM(X453:X456)</f>
        <v>0</v>
      </c>
    </row>
    <row r="453" spans="1:24" ht="13.8" outlineLevel="3">
      <c r="A453" s="131"/>
      <c r="B453" s="20"/>
      <c r="D453" s="19"/>
      <c r="E453" s="63"/>
      <c r="F453" s="136" t="s">
        <v>1009</v>
      </c>
      <c r="G453" s="27" t="s">
        <v>1010</v>
      </c>
      <c r="H453" s="208">
        <f t="shared" si="699"/>
        <v>0</v>
      </c>
      <c r="I453" s="209">
        <f t="shared" si="800"/>
        <v>0</v>
      </c>
      <c r="J453" s="212"/>
      <c r="K453" s="211">
        <f t="shared" si="801"/>
        <v>0</v>
      </c>
      <c r="L453" s="212"/>
      <c r="M453" s="212"/>
      <c r="N453" s="212"/>
      <c r="O453" s="212"/>
      <c r="P453" s="212"/>
      <c r="Q453" s="212"/>
      <c r="R453" s="210">
        <f t="shared" si="802"/>
        <v>0</v>
      </c>
      <c r="S453" s="212"/>
      <c r="T453" s="212"/>
      <c r="U453" s="212"/>
      <c r="V453" s="212"/>
      <c r="W453" s="379"/>
      <c r="X453" s="213"/>
    </row>
    <row r="454" spans="1:24" ht="13.8" outlineLevel="3">
      <c r="A454" s="131"/>
      <c r="B454" s="20"/>
      <c r="D454" s="19"/>
      <c r="E454" s="63"/>
      <c r="F454" s="136" t="s">
        <v>1012</v>
      </c>
      <c r="G454" s="27" t="s">
        <v>790</v>
      </c>
      <c r="H454" s="208">
        <f t="shared" ref="H454" si="833">SUM(I454,K454,R454)</f>
        <v>0</v>
      </c>
      <c r="I454" s="209">
        <f t="shared" ref="I454" si="834">SUM(J454:J454)</f>
        <v>0</v>
      </c>
      <c r="J454" s="212"/>
      <c r="K454" s="211">
        <f t="shared" ref="K454" si="835">SUM(L454:Q454)</f>
        <v>0</v>
      </c>
      <c r="L454" s="212"/>
      <c r="M454" s="212"/>
      <c r="N454" s="212"/>
      <c r="O454" s="212"/>
      <c r="P454" s="212"/>
      <c r="Q454" s="212"/>
      <c r="R454" s="210">
        <f t="shared" ref="R454" si="836">SUM(S454:X454)</f>
        <v>0</v>
      </c>
      <c r="S454" s="212"/>
      <c r="T454" s="212"/>
      <c r="U454" s="212"/>
      <c r="V454" s="212"/>
      <c r="W454" s="379"/>
      <c r="X454" s="213"/>
    </row>
    <row r="455" spans="1:24" ht="13.8" outlineLevel="3">
      <c r="A455" s="131"/>
      <c r="B455" s="20"/>
      <c r="D455" s="19"/>
      <c r="E455" s="63"/>
      <c r="F455" s="136" t="s">
        <v>1062</v>
      </c>
      <c r="G455" s="27" t="s">
        <v>1174</v>
      </c>
      <c r="H455" s="208">
        <f t="shared" ref="H455" si="837">SUM(I455,K455,R455)</f>
        <v>5000</v>
      </c>
      <c r="I455" s="209">
        <f t="shared" ref="I455" si="838">SUM(J455:J455)</f>
        <v>0</v>
      </c>
      <c r="J455" s="212"/>
      <c r="K455" s="211">
        <f t="shared" ref="K455" si="839">SUM(L455:Q455)</f>
        <v>2000</v>
      </c>
      <c r="L455" s="212">
        <v>2000</v>
      </c>
      <c r="M455" s="212"/>
      <c r="N455" s="212"/>
      <c r="O455" s="212"/>
      <c r="P455" s="212"/>
      <c r="Q455" s="212"/>
      <c r="R455" s="210">
        <f t="shared" ref="R455" si="840">SUM(S455:X455)</f>
        <v>3000</v>
      </c>
      <c r="S455" s="212">
        <v>3000</v>
      </c>
      <c r="T455" s="212"/>
      <c r="U455" s="212"/>
      <c r="V455" s="212"/>
      <c r="W455" s="379"/>
      <c r="X455" s="213"/>
    </row>
    <row r="456" spans="1:24" ht="13.8" outlineLevel="3">
      <c r="A456" s="131"/>
      <c r="B456" s="20"/>
      <c r="D456" s="19"/>
      <c r="E456" s="63"/>
      <c r="F456" s="136" t="s">
        <v>1021</v>
      </c>
      <c r="G456" s="27" t="s">
        <v>1175</v>
      </c>
      <c r="H456" s="208">
        <f t="shared" si="699"/>
        <v>0</v>
      </c>
      <c r="I456" s="209">
        <f t="shared" si="800"/>
        <v>0</v>
      </c>
      <c r="J456" s="212"/>
      <c r="K456" s="211">
        <f t="shared" si="801"/>
        <v>0</v>
      </c>
      <c r="L456" s="212"/>
      <c r="M456" s="212"/>
      <c r="N456" s="212"/>
      <c r="O456" s="212"/>
      <c r="P456" s="212"/>
      <c r="Q456" s="212"/>
      <c r="R456" s="210">
        <f t="shared" si="802"/>
        <v>0</v>
      </c>
      <c r="S456" s="212"/>
      <c r="T456" s="212"/>
      <c r="U456" s="212"/>
      <c r="V456" s="212"/>
      <c r="W456" s="379"/>
      <c r="X456" s="213"/>
    </row>
    <row r="457" spans="1:24" ht="13.8" outlineLevel="1">
      <c r="A457" s="131"/>
      <c r="B457" s="20"/>
      <c r="D457" s="22" t="s">
        <v>495</v>
      </c>
      <c r="E457" s="30" t="s">
        <v>149</v>
      </c>
      <c r="F457" s="22"/>
      <c r="G457" s="30"/>
      <c r="H457" s="208">
        <f t="shared" si="699"/>
        <v>234000</v>
      </c>
      <c r="I457" s="221">
        <f t="shared" si="800"/>
        <v>0</v>
      </c>
      <c r="J457" s="212"/>
      <c r="K457" s="539">
        <f t="shared" si="801"/>
        <v>224000</v>
      </c>
      <c r="L457" s="212">
        <v>224000</v>
      </c>
      <c r="M457" s="212"/>
      <c r="N457" s="212"/>
      <c r="O457" s="212"/>
      <c r="P457" s="212"/>
      <c r="Q457" s="212"/>
      <c r="R457" s="214">
        <f t="shared" si="802"/>
        <v>10000</v>
      </c>
      <c r="S457" s="212">
        <v>10000</v>
      </c>
      <c r="T457" s="212"/>
      <c r="U457" s="212"/>
      <c r="V457" s="212"/>
      <c r="W457" s="379"/>
      <c r="X457" s="213"/>
    </row>
    <row r="458" spans="1:24" ht="13.8" outlineLevel="1">
      <c r="A458" s="131"/>
      <c r="B458" s="20"/>
      <c r="D458" s="22" t="s">
        <v>496</v>
      </c>
      <c r="E458" s="30" t="s">
        <v>150</v>
      </c>
      <c r="F458" s="22"/>
      <c r="G458" s="30"/>
      <c r="H458" s="208">
        <f t="shared" si="699"/>
        <v>0</v>
      </c>
      <c r="I458" s="221">
        <f t="shared" si="800"/>
        <v>0</v>
      </c>
      <c r="J458" s="212"/>
      <c r="K458" s="539">
        <f t="shared" si="801"/>
        <v>0</v>
      </c>
      <c r="L458" s="212"/>
      <c r="M458" s="212"/>
      <c r="N458" s="212"/>
      <c r="O458" s="212"/>
      <c r="P458" s="212"/>
      <c r="Q458" s="212"/>
      <c r="R458" s="214">
        <f t="shared" si="802"/>
        <v>0</v>
      </c>
      <c r="S458" s="212"/>
      <c r="T458" s="212"/>
      <c r="U458" s="212"/>
      <c r="V458" s="212"/>
      <c r="W458" s="379"/>
      <c r="X458" s="213"/>
    </row>
    <row r="459" spans="1:24" ht="13.8" outlineLevel="1">
      <c r="A459" s="131"/>
      <c r="B459" s="20"/>
      <c r="D459" s="22" t="s">
        <v>92</v>
      </c>
      <c r="E459" s="30" t="s">
        <v>151</v>
      </c>
      <c r="F459" s="22"/>
      <c r="G459" s="30"/>
      <c r="H459" s="208">
        <f t="shared" si="699"/>
        <v>103000</v>
      </c>
      <c r="I459" s="221">
        <f t="shared" si="800"/>
        <v>0</v>
      </c>
      <c r="J459" s="212"/>
      <c r="K459" s="539">
        <f t="shared" si="801"/>
        <v>103000</v>
      </c>
      <c r="L459" s="212">
        <v>103000</v>
      </c>
      <c r="M459" s="212"/>
      <c r="N459" s="212"/>
      <c r="O459" s="212"/>
      <c r="P459" s="212"/>
      <c r="Q459" s="212"/>
      <c r="R459" s="214">
        <f t="shared" si="802"/>
        <v>0</v>
      </c>
      <c r="S459" s="212"/>
      <c r="T459" s="212"/>
      <c r="U459" s="212"/>
      <c r="V459" s="212"/>
      <c r="W459" s="379"/>
      <c r="X459" s="213"/>
    </row>
    <row r="460" spans="1:24" ht="13.8" outlineLevel="1">
      <c r="A460" s="131"/>
      <c r="B460" s="18"/>
      <c r="C460" s="58"/>
      <c r="D460" s="22" t="s">
        <v>497</v>
      </c>
      <c r="E460" s="30" t="s">
        <v>562</v>
      </c>
      <c r="F460" s="22"/>
      <c r="G460" s="30"/>
      <c r="H460" s="208">
        <f t="shared" si="699"/>
        <v>110000</v>
      </c>
      <c r="I460" s="221">
        <f t="shared" si="800"/>
        <v>0</v>
      </c>
      <c r="J460" s="212"/>
      <c r="K460" s="539">
        <f t="shared" si="801"/>
        <v>100000</v>
      </c>
      <c r="L460" s="212">
        <v>100000</v>
      </c>
      <c r="M460" s="212"/>
      <c r="N460" s="212"/>
      <c r="O460" s="212"/>
      <c r="P460" s="212"/>
      <c r="Q460" s="212"/>
      <c r="R460" s="214">
        <f t="shared" si="802"/>
        <v>10000</v>
      </c>
      <c r="S460" s="212">
        <v>10000</v>
      </c>
      <c r="T460" s="212"/>
      <c r="U460" s="212"/>
      <c r="V460" s="212"/>
      <c r="W460" s="379"/>
      <c r="X460" s="213"/>
    </row>
    <row r="461" spans="1:24" s="130" customFormat="1" ht="13.8">
      <c r="A461" s="127"/>
      <c r="B461" s="18" t="s">
        <v>498</v>
      </c>
      <c r="C461" s="12" t="s">
        <v>152</v>
      </c>
      <c r="D461" s="14"/>
      <c r="E461" s="134"/>
      <c r="F461" s="14"/>
      <c r="G461" s="134"/>
      <c r="H461" s="208">
        <f t="shared" si="699"/>
        <v>16300000</v>
      </c>
      <c r="I461" s="221">
        <f t="shared" si="800"/>
        <v>0</v>
      </c>
      <c r="J461" s="214">
        <f>SUM(J462,J465)</f>
        <v>0</v>
      </c>
      <c r="K461" s="539">
        <f t="shared" si="801"/>
        <v>11750000</v>
      </c>
      <c r="L461" s="214">
        <f t="shared" ref="L461:Q461" si="841">SUM(L462,L465)</f>
        <v>0</v>
      </c>
      <c r="M461" s="214">
        <f t="shared" si="841"/>
        <v>836000</v>
      </c>
      <c r="N461" s="214">
        <f t="shared" si="841"/>
        <v>6539000</v>
      </c>
      <c r="O461" s="214">
        <f t="shared" si="841"/>
        <v>2264000</v>
      </c>
      <c r="P461" s="214">
        <f t="shared" si="841"/>
        <v>275000</v>
      </c>
      <c r="Q461" s="214">
        <f t="shared" si="841"/>
        <v>1836000</v>
      </c>
      <c r="R461" s="214">
        <f t="shared" si="802"/>
        <v>4550000</v>
      </c>
      <c r="S461" s="214">
        <f t="shared" ref="S461" si="842">SUM(S462,S465)</f>
        <v>0</v>
      </c>
      <c r="T461" s="214">
        <f t="shared" ref="T461" si="843">SUM(T462,T465)</f>
        <v>1500000</v>
      </c>
      <c r="U461" s="214">
        <f t="shared" ref="U461" si="844">SUM(U462,U465)</f>
        <v>600000</v>
      </c>
      <c r="V461" s="214">
        <f t="shared" ref="V461" si="845">SUM(V462,V465)</f>
        <v>800000</v>
      </c>
      <c r="W461" s="214">
        <f t="shared" ref="W461" si="846">SUM(W462,W465)</f>
        <v>1300000</v>
      </c>
      <c r="X461" s="214">
        <f t="shared" ref="X461" si="847">SUM(X462,X465)</f>
        <v>350000</v>
      </c>
    </row>
    <row r="462" spans="1:24" ht="13.8" outlineLevel="1">
      <c r="A462" s="131"/>
      <c r="B462" s="19"/>
      <c r="C462" s="63"/>
      <c r="D462" s="22" t="s">
        <v>499</v>
      </c>
      <c r="E462" s="30" t="s">
        <v>153</v>
      </c>
      <c r="F462" s="22"/>
      <c r="G462" s="104"/>
      <c r="H462" s="208">
        <f t="shared" si="699"/>
        <v>7678000</v>
      </c>
      <c r="I462" s="221">
        <f t="shared" si="800"/>
        <v>0</v>
      </c>
      <c r="J462" s="215">
        <f>SUM(J463:J464)</f>
        <v>0</v>
      </c>
      <c r="K462" s="539">
        <f t="shared" si="801"/>
        <v>6838000</v>
      </c>
      <c r="L462" s="215">
        <f t="shared" ref="L462:Q462" si="848">SUM(L463:L464)</f>
        <v>0</v>
      </c>
      <c r="M462" s="215">
        <f t="shared" si="848"/>
        <v>422000</v>
      </c>
      <c r="N462" s="215">
        <f t="shared" si="848"/>
        <v>5740000</v>
      </c>
      <c r="O462" s="215">
        <f t="shared" si="848"/>
        <v>0</v>
      </c>
      <c r="P462" s="215">
        <f t="shared" si="848"/>
        <v>0</v>
      </c>
      <c r="Q462" s="215">
        <f t="shared" si="848"/>
        <v>676000</v>
      </c>
      <c r="R462" s="214">
        <f t="shared" si="802"/>
        <v>840000</v>
      </c>
      <c r="S462" s="215">
        <f t="shared" ref="S462" si="849">SUM(S463:S464)</f>
        <v>0</v>
      </c>
      <c r="T462" s="215">
        <f t="shared" ref="T462" si="850">SUM(T463:T464)</f>
        <v>0</v>
      </c>
      <c r="U462" s="215">
        <f t="shared" ref="U462" si="851">SUM(U463:U464)</f>
        <v>0</v>
      </c>
      <c r="V462" s="215">
        <f t="shared" ref="V462" si="852">SUM(V463:V464)</f>
        <v>600000</v>
      </c>
      <c r="W462" s="215">
        <f t="shared" ref="W462" si="853">SUM(W463:W464)</f>
        <v>0</v>
      </c>
      <c r="X462" s="215">
        <f t="shared" ref="X462" si="854">SUM(X463:X464)</f>
        <v>240000</v>
      </c>
    </row>
    <row r="463" spans="1:24" ht="13.8" outlineLevel="2">
      <c r="A463" s="131"/>
      <c r="B463" s="20"/>
      <c r="E463" s="104"/>
      <c r="F463" s="18" t="s">
        <v>500</v>
      </c>
      <c r="G463" s="104" t="s">
        <v>154</v>
      </c>
      <c r="H463" s="573">
        <f t="shared" ref="H463:H531" si="855">SUM(I463,K463,R463)</f>
        <v>6838000</v>
      </c>
      <c r="I463" s="221">
        <f t="shared" si="800"/>
        <v>0</v>
      </c>
      <c r="J463" s="212"/>
      <c r="K463" s="539">
        <f t="shared" si="801"/>
        <v>6838000</v>
      </c>
      <c r="L463" s="212"/>
      <c r="M463" s="212">
        <v>422000</v>
      </c>
      <c r="N463" s="212">
        <v>5740000</v>
      </c>
      <c r="O463" s="212"/>
      <c r="P463" s="212"/>
      <c r="Q463" s="212">
        <v>676000</v>
      </c>
      <c r="R463" s="214">
        <f t="shared" si="802"/>
        <v>0</v>
      </c>
      <c r="S463" s="212"/>
      <c r="T463" s="212"/>
      <c r="U463" s="212"/>
      <c r="V463" s="212"/>
      <c r="W463" s="379"/>
      <c r="X463" s="213"/>
    </row>
    <row r="464" spans="1:24" ht="13.8" outlineLevel="2">
      <c r="A464" s="131"/>
      <c r="B464" s="20"/>
      <c r="D464" s="18"/>
      <c r="E464" s="58"/>
      <c r="F464" s="22" t="s">
        <v>501</v>
      </c>
      <c r="G464" s="104" t="s">
        <v>155</v>
      </c>
      <c r="H464" s="573">
        <f t="shared" si="855"/>
        <v>840000</v>
      </c>
      <c r="I464" s="221">
        <f t="shared" si="800"/>
        <v>0</v>
      </c>
      <c r="J464" s="212"/>
      <c r="K464" s="539">
        <f t="shared" si="801"/>
        <v>0</v>
      </c>
      <c r="L464" s="212"/>
      <c r="M464" s="212"/>
      <c r="N464" s="212"/>
      <c r="O464" s="212"/>
      <c r="P464" s="212"/>
      <c r="Q464" s="212"/>
      <c r="R464" s="214">
        <f t="shared" si="802"/>
        <v>840000</v>
      </c>
      <c r="S464" s="212"/>
      <c r="T464" s="212"/>
      <c r="U464" s="212"/>
      <c r="V464" s="212">
        <v>600000</v>
      </c>
      <c r="W464" s="379"/>
      <c r="X464" s="213">
        <v>240000</v>
      </c>
    </row>
    <row r="465" spans="1:24" ht="13.8" outlineLevel="1">
      <c r="A465" s="131"/>
      <c r="B465" s="18"/>
      <c r="C465" s="58"/>
      <c r="D465" s="18" t="s">
        <v>502</v>
      </c>
      <c r="E465" s="58" t="s">
        <v>156</v>
      </c>
      <c r="F465" s="383"/>
      <c r="G465" s="104"/>
      <c r="H465" s="573">
        <f t="shared" si="855"/>
        <v>8622000</v>
      </c>
      <c r="I465" s="221">
        <f t="shared" si="800"/>
        <v>0</v>
      </c>
      <c r="J465" s="212"/>
      <c r="K465" s="539">
        <f t="shared" si="801"/>
        <v>4912000</v>
      </c>
      <c r="L465" s="212"/>
      <c r="M465" s="212">
        <v>414000</v>
      </c>
      <c r="N465" s="212">
        <v>799000</v>
      </c>
      <c r="O465" s="212">
        <v>2264000</v>
      </c>
      <c r="P465" s="212">
        <v>275000</v>
      </c>
      <c r="Q465" s="212">
        <v>1160000</v>
      </c>
      <c r="R465" s="214">
        <f t="shared" si="802"/>
        <v>3710000</v>
      </c>
      <c r="S465" s="212"/>
      <c r="T465" s="212">
        <v>1500000</v>
      </c>
      <c r="U465" s="212">
        <v>600000</v>
      </c>
      <c r="V465" s="212">
        <v>200000</v>
      </c>
      <c r="W465" s="379">
        <v>1300000</v>
      </c>
      <c r="X465" s="213">
        <v>110000</v>
      </c>
    </row>
    <row r="466" spans="1:24" s="130" customFormat="1" ht="13.8">
      <c r="A466" s="127"/>
      <c r="B466" s="18" t="s">
        <v>626</v>
      </c>
      <c r="C466" s="12" t="s">
        <v>627</v>
      </c>
      <c r="D466" s="14"/>
      <c r="E466" s="134"/>
      <c r="F466" s="14"/>
      <c r="G466" s="134"/>
      <c r="H466" s="208">
        <f t="shared" si="855"/>
        <v>0</v>
      </c>
      <c r="I466" s="221">
        <f t="shared" si="800"/>
        <v>0</v>
      </c>
      <c r="J466" s="214">
        <f>SUM(J467)</f>
        <v>0</v>
      </c>
      <c r="K466" s="539">
        <f t="shared" si="801"/>
        <v>0</v>
      </c>
      <c r="L466" s="214">
        <f t="shared" ref="L466:Q466" si="856">SUM(L467)</f>
        <v>0</v>
      </c>
      <c r="M466" s="214">
        <f t="shared" si="856"/>
        <v>0</v>
      </c>
      <c r="N466" s="214">
        <f t="shared" si="856"/>
        <v>0</v>
      </c>
      <c r="O466" s="214">
        <f t="shared" si="856"/>
        <v>0</v>
      </c>
      <c r="P466" s="214">
        <f t="shared" si="856"/>
        <v>0</v>
      </c>
      <c r="Q466" s="214">
        <f t="shared" si="856"/>
        <v>0</v>
      </c>
      <c r="R466" s="214">
        <f t="shared" si="802"/>
        <v>0</v>
      </c>
      <c r="S466" s="214">
        <f t="shared" ref="S466" si="857">SUM(S467)</f>
        <v>0</v>
      </c>
      <c r="T466" s="214">
        <f t="shared" ref="T466" si="858">SUM(T467)</f>
        <v>0</v>
      </c>
      <c r="U466" s="214">
        <f t="shared" ref="U466" si="859">SUM(U467)</f>
        <v>0</v>
      </c>
      <c r="V466" s="214">
        <f t="shared" ref="V466" si="860">SUM(V467)</f>
        <v>0</v>
      </c>
      <c r="W466" s="214">
        <f t="shared" ref="W466" si="861">SUM(W467)</f>
        <v>0</v>
      </c>
      <c r="X466" s="214">
        <f t="shared" ref="X466" si="862">SUM(X467)</f>
        <v>0</v>
      </c>
    </row>
    <row r="467" spans="1:24" ht="13.8" outlineLevel="1">
      <c r="A467" s="131"/>
      <c r="B467" s="22"/>
      <c r="C467" s="30"/>
      <c r="D467" s="22" t="s">
        <v>626</v>
      </c>
      <c r="E467" s="30" t="s">
        <v>627</v>
      </c>
      <c r="F467" s="22"/>
      <c r="G467" s="30"/>
      <c r="H467" s="208">
        <f t="shared" si="855"/>
        <v>0</v>
      </c>
      <c r="I467" s="221">
        <f t="shared" si="800"/>
        <v>0</v>
      </c>
      <c r="J467" s="212"/>
      <c r="K467" s="539">
        <f t="shared" si="801"/>
        <v>0</v>
      </c>
      <c r="L467" s="212"/>
      <c r="M467" s="212"/>
      <c r="N467" s="212"/>
      <c r="O467" s="212"/>
      <c r="P467" s="212"/>
      <c r="Q467" s="212"/>
      <c r="R467" s="214">
        <f t="shared" si="802"/>
        <v>0</v>
      </c>
      <c r="S467" s="212"/>
      <c r="T467" s="212"/>
      <c r="U467" s="212"/>
      <c r="V467" s="212"/>
      <c r="W467" s="212"/>
      <c r="X467" s="212"/>
    </row>
    <row r="468" spans="1:24" s="130" customFormat="1" ht="13.8">
      <c r="A468" s="127"/>
      <c r="B468" s="432" t="s">
        <v>936</v>
      </c>
      <c r="C468" s="12" t="s">
        <v>157</v>
      </c>
      <c r="D468" s="14"/>
      <c r="E468" s="134"/>
      <c r="F468" s="14"/>
      <c r="G468" s="134"/>
      <c r="H468" s="208">
        <f t="shared" si="855"/>
        <v>0</v>
      </c>
      <c r="I468" s="221">
        <f t="shared" si="800"/>
        <v>0</v>
      </c>
      <c r="J468" s="214">
        <f>SUM(J469)</f>
        <v>0</v>
      </c>
      <c r="K468" s="539">
        <f t="shared" si="801"/>
        <v>0</v>
      </c>
      <c r="L468" s="214">
        <f t="shared" ref="L468:Q468" si="863">SUM(L469)</f>
        <v>0</v>
      </c>
      <c r="M468" s="214">
        <f t="shared" si="863"/>
        <v>0</v>
      </c>
      <c r="N468" s="214">
        <f t="shared" si="863"/>
        <v>0</v>
      </c>
      <c r="O468" s="214">
        <f t="shared" si="863"/>
        <v>0</v>
      </c>
      <c r="P468" s="214">
        <f t="shared" si="863"/>
        <v>0</v>
      </c>
      <c r="Q468" s="214">
        <f t="shared" si="863"/>
        <v>0</v>
      </c>
      <c r="R468" s="214">
        <f t="shared" si="802"/>
        <v>0</v>
      </c>
      <c r="S468" s="214">
        <f t="shared" ref="S468" si="864">SUM(S469)</f>
        <v>0</v>
      </c>
      <c r="T468" s="214">
        <f t="shared" ref="T468" si="865">SUM(T469)</f>
        <v>0</v>
      </c>
      <c r="U468" s="214">
        <f t="shared" ref="U468" si="866">SUM(U469)</f>
        <v>0</v>
      </c>
      <c r="V468" s="214">
        <f t="shared" ref="V468" si="867">SUM(V469)</f>
        <v>0</v>
      </c>
      <c r="W468" s="214">
        <f t="shared" ref="W468" si="868">SUM(W469)</f>
        <v>0</v>
      </c>
      <c r="X468" s="214">
        <f t="shared" ref="X468" si="869">SUM(X469)</f>
        <v>0</v>
      </c>
    </row>
    <row r="469" spans="1:24" ht="13.8" outlineLevel="1" collapsed="1">
      <c r="A469" s="131"/>
      <c r="B469" s="22"/>
      <c r="C469" s="30"/>
      <c r="D469" s="436" t="s">
        <v>937</v>
      </c>
      <c r="E469" s="30" t="s">
        <v>158</v>
      </c>
      <c r="F469" s="22"/>
      <c r="G469" s="30"/>
      <c r="H469" s="208">
        <f t="shared" si="855"/>
        <v>0</v>
      </c>
      <c r="I469" s="221">
        <f t="shared" si="800"/>
        <v>0</v>
      </c>
      <c r="J469" s="215">
        <f>SUM(J470:J474)</f>
        <v>0</v>
      </c>
      <c r="K469" s="539">
        <f t="shared" si="801"/>
        <v>0</v>
      </c>
      <c r="L469" s="215">
        <f t="shared" ref="L469:Q469" si="870">SUM(L470:L474)</f>
        <v>0</v>
      </c>
      <c r="M469" s="215">
        <f t="shared" si="870"/>
        <v>0</v>
      </c>
      <c r="N469" s="215">
        <f t="shared" si="870"/>
        <v>0</v>
      </c>
      <c r="O469" s="215">
        <f t="shared" si="870"/>
        <v>0</v>
      </c>
      <c r="P469" s="215">
        <f t="shared" si="870"/>
        <v>0</v>
      </c>
      <c r="Q469" s="215">
        <f t="shared" si="870"/>
        <v>0</v>
      </c>
      <c r="R469" s="214">
        <f t="shared" si="802"/>
        <v>0</v>
      </c>
      <c r="S469" s="215">
        <f t="shared" ref="S469" si="871">SUM(S470:S474)</f>
        <v>0</v>
      </c>
      <c r="T469" s="215">
        <f t="shared" ref="T469" si="872">SUM(T470:T474)</f>
        <v>0</v>
      </c>
      <c r="U469" s="215">
        <f t="shared" ref="U469" si="873">SUM(U470:U474)</f>
        <v>0</v>
      </c>
      <c r="V469" s="215">
        <f t="shared" ref="V469" si="874">SUM(V470:V474)</f>
        <v>0</v>
      </c>
      <c r="W469" s="215">
        <f t="shared" ref="W469" si="875">SUM(W470:W474)</f>
        <v>0</v>
      </c>
      <c r="X469" s="215">
        <f t="shared" ref="X469" si="876">SUM(X470:X474)</f>
        <v>0</v>
      </c>
    </row>
    <row r="470" spans="1:24" ht="13.8" hidden="1" outlineLevel="3">
      <c r="A470" s="131"/>
      <c r="B470" s="20"/>
      <c r="D470" s="19"/>
      <c r="E470" s="63"/>
      <c r="F470" s="136" t="s">
        <v>682</v>
      </c>
      <c r="G470" s="27" t="s">
        <v>702</v>
      </c>
      <c r="H470" s="208">
        <f t="shared" si="855"/>
        <v>0</v>
      </c>
      <c r="I470" s="209">
        <f t="shared" si="800"/>
        <v>0</v>
      </c>
      <c r="J470" s="212"/>
      <c r="K470" s="211">
        <f t="shared" si="801"/>
        <v>0</v>
      </c>
      <c r="L470" s="212"/>
      <c r="M470" s="212"/>
      <c r="N470" s="212"/>
      <c r="O470" s="212"/>
      <c r="P470" s="212"/>
      <c r="Q470" s="212"/>
      <c r="R470" s="210">
        <f t="shared" si="802"/>
        <v>0</v>
      </c>
      <c r="S470" s="212"/>
      <c r="T470" s="212"/>
      <c r="U470" s="212"/>
      <c r="V470" s="212"/>
      <c r="W470" s="212"/>
      <c r="X470" s="212"/>
    </row>
    <row r="471" spans="1:24" ht="13.8" hidden="1" outlineLevel="3">
      <c r="A471" s="131"/>
      <c r="B471" s="20"/>
      <c r="D471" s="19"/>
      <c r="E471" s="63"/>
      <c r="F471" s="136" t="s">
        <v>683</v>
      </c>
      <c r="G471" s="27" t="s">
        <v>703</v>
      </c>
      <c r="H471" s="208">
        <f t="shared" si="855"/>
        <v>0</v>
      </c>
      <c r="I471" s="209">
        <f t="shared" si="800"/>
        <v>0</v>
      </c>
      <c r="J471" s="212"/>
      <c r="K471" s="211">
        <f t="shared" si="801"/>
        <v>0</v>
      </c>
      <c r="L471" s="212"/>
      <c r="M471" s="212"/>
      <c r="N471" s="212"/>
      <c r="O471" s="212"/>
      <c r="P471" s="212"/>
      <c r="Q471" s="212"/>
      <c r="R471" s="210">
        <f t="shared" si="802"/>
        <v>0</v>
      </c>
      <c r="S471" s="212"/>
      <c r="T471" s="212"/>
      <c r="U471" s="212"/>
      <c r="V471" s="212"/>
      <c r="W471" s="212"/>
      <c r="X471" s="212"/>
    </row>
    <row r="472" spans="1:24" ht="13.8" hidden="1" outlineLevel="3">
      <c r="A472" s="131"/>
      <c r="B472" s="20"/>
      <c r="D472" s="19"/>
      <c r="E472" s="63"/>
      <c r="F472" s="136" t="s">
        <v>680</v>
      </c>
      <c r="G472" s="27" t="s">
        <v>704</v>
      </c>
      <c r="H472" s="208">
        <f t="shared" si="855"/>
        <v>0</v>
      </c>
      <c r="I472" s="209">
        <f t="shared" si="800"/>
        <v>0</v>
      </c>
      <c r="J472" s="212"/>
      <c r="K472" s="211">
        <f t="shared" si="801"/>
        <v>0</v>
      </c>
      <c r="L472" s="212"/>
      <c r="M472" s="212"/>
      <c r="N472" s="212"/>
      <c r="O472" s="212"/>
      <c r="P472" s="212"/>
      <c r="Q472" s="212"/>
      <c r="R472" s="210">
        <f t="shared" si="802"/>
        <v>0</v>
      </c>
      <c r="S472" s="212"/>
      <c r="T472" s="212"/>
      <c r="U472" s="212"/>
      <c r="V472" s="212"/>
      <c r="W472" s="212"/>
      <c r="X472" s="212"/>
    </row>
    <row r="473" spans="1:24" ht="13.8" hidden="1" outlineLevel="3">
      <c r="A473" s="131"/>
      <c r="B473" s="20"/>
      <c r="D473" s="19"/>
      <c r="E473" s="63"/>
      <c r="F473" s="136" t="s">
        <v>684</v>
      </c>
      <c r="G473" s="27" t="s">
        <v>705</v>
      </c>
      <c r="H473" s="208">
        <f t="shared" si="855"/>
        <v>0</v>
      </c>
      <c r="I473" s="209">
        <f t="shared" si="800"/>
        <v>0</v>
      </c>
      <c r="J473" s="212"/>
      <c r="K473" s="211">
        <f t="shared" si="801"/>
        <v>0</v>
      </c>
      <c r="L473" s="212"/>
      <c r="M473" s="212"/>
      <c r="N473" s="212"/>
      <c r="O473" s="212"/>
      <c r="P473" s="212"/>
      <c r="Q473" s="212"/>
      <c r="R473" s="210">
        <f t="shared" si="802"/>
        <v>0</v>
      </c>
      <c r="S473" s="212"/>
      <c r="T473" s="212"/>
      <c r="U473" s="212"/>
      <c r="V473" s="212"/>
      <c r="W473" s="212"/>
      <c r="X473" s="212"/>
    </row>
    <row r="474" spans="1:24" ht="13.8" hidden="1" outlineLevel="3">
      <c r="A474" s="131"/>
      <c r="B474" s="20"/>
      <c r="D474" s="19"/>
      <c r="E474" s="63"/>
      <c r="F474" s="136" t="s">
        <v>690</v>
      </c>
      <c r="G474" s="27" t="s">
        <v>706</v>
      </c>
      <c r="H474" s="208">
        <f t="shared" si="855"/>
        <v>0</v>
      </c>
      <c r="I474" s="209">
        <f t="shared" si="800"/>
        <v>0</v>
      </c>
      <c r="J474" s="212"/>
      <c r="K474" s="211">
        <f t="shared" si="801"/>
        <v>0</v>
      </c>
      <c r="L474" s="212"/>
      <c r="M474" s="212"/>
      <c r="N474" s="212"/>
      <c r="O474" s="212"/>
      <c r="P474" s="212"/>
      <c r="Q474" s="212"/>
      <c r="R474" s="210">
        <f t="shared" si="802"/>
        <v>0</v>
      </c>
      <c r="S474" s="212"/>
      <c r="T474" s="212"/>
      <c r="U474" s="212"/>
      <c r="V474" s="212"/>
      <c r="W474" s="212"/>
      <c r="X474" s="212"/>
    </row>
    <row r="475" spans="1:24" s="130" customFormat="1" ht="13.8">
      <c r="A475" s="127"/>
      <c r="B475" s="18" t="s">
        <v>503</v>
      </c>
      <c r="C475" s="12" t="s">
        <v>42</v>
      </c>
      <c r="D475" s="14"/>
      <c r="E475" s="134"/>
      <c r="F475" s="14"/>
      <c r="G475" s="134"/>
      <c r="H475" s="208">
        <f t="shared" si="855"/>
        <v>0</v>
      </c>
      <c r="I475" s="221">
        <f t="shared" si="800"/>
        <v>0</v>
      </c>
      <c r="J475" s="214">
        <f>SUM(J476:J476)</f>
        <v>0</v>
      </c>
      <c r="K475" s="539">
        <f t="shared" si="801"/>
        <v>0</v>
      </c>
      <c r="L475" s="214">
        <f t="shared" ref="L475:Q475" si="877">SUM(L476:L476)</f>
        <v>0</v>
      </c>
      <c r="M475" s="214">
        <f t="shared" si="877"/>
        <v>0</v>
      </c>
      <c r="N475" s="214">
        <f t="shared" si="877"/>
        <v>0</v>
      </c>
      <c r="O475" s="214">
        <f t="shared" si="877"/>
        <v>0</v>
      </c>
      <c r="P475" s="214">
        <f t="shared" si="877"/>
        <v>0</v>
      </c>
      <c r="Q475" s="214">
        <f t="shared" si="877"/>
        <v>0</v>
      </c>
      <c r="R475" s="214">
        <f t="shared" si="802"/>
        <v>0</v>
      </c>
      <c r="S475" s="214">
        <f t="shared" ref="S475" si="878">SUM(S476:S476)</f>
        <v>0</v>
      </c>
      <c r="T475" s="214">
        <f t="shared" ref="T475" si="879">SUM(T476:T476)</f>
        <v>0</v>
      </c>
      <c r="U475" s="214">
        <f t="shared" ref="U475" si="880">SUM(U476:U476)</f>
        <v>0</v>
      </c>
      <c r="V475" s="214">
        <f t="shared" ref="V475" si="881">SUM(V476:V476)</f>
        <v>0</v>
      </c>
      <c r="W475" s="214">
        <f t="shared" ref="W475" si="882">SUM(W476:W476)</f>
        <v>0</v>
      </c>
      <c r="X475" s="214">
        <f t="shared" ref="X475" si="883">SUM(X476:X476)</f>
        <v>0</v>
      </c>
    </row>
    <row r="476" spans="1:24" ht="13.8" outlineLevel="1">
      <c r="A476" s="131"/>
      <c r="B476" s="19"/>
      <c r="C476" s="63"/>
      <c r="D476" s="22" t="s">
        <v>504</v>
      </c>
      <c r="E476" s="30" t="s">
        <v>357</v>
      </c>
      <c r="F476" s="22"/>
      <c r="G476" s="30"/>
      <c r="H476" s="208">
        <f t="shared" si="855"/>
        <v>0</v>
      </c>
      <c r="I476" s="221">
        <f t="shared" si="800"/>
        <v>0</v>
      </c>
      <c r="J476" s="212"/>
      <c r="K476" s="539">
        <f t="shared" si="801"/>
        <v>0</v>
      </c>
      <c r="L476" s="212"/>
      <c r="M476" s="212"/>
      <c r="N476" s="212"/>
      <c r="O476" s="212"/>
      <c r="P476" s="212"/>
      <c r="Q476" s="212"/>
      <c r="R476" s="214">
        <f t="shared" si="802"/>
        <v>0</v>
      </c>
      <c r="S476" s="212"/>
      <c r="T476" s="212"/>
      <c r="U476" s="212"/>
      <c r="V476" s="212"/>
      <c r="W476" s="212"/>
      <c r="X476" s="212"/>
    </row>
    <row r="477" spans="1:24" s="130" customFormat="1" ht="13.8">
      <c r="A477" s="127"/>
      <c r="B477" s="18" t="s">
        <v>505</v>
      </c>
      <c r="C477" s="12" t="s">
        <v>43</v>
      </c>
      <c r="D477" s="14"/>
      <c r="E477" s="134"/>
      <c r="F477" s="14"/>
      <c r="G477" s="134"/>
      <c r="H477" s="208">
        <f t="shared" si="855"/>
        <v>0</v>
      </c>
      <c r="I477" s="221">
        <f t="shared" si="800"/>
        <v>0</v>
      </c>
      <c r="J477" s="214">
        <f>SUM(J478)</f>
        <v>0</v>
      </c>
      <c r="K477" s="539">
        <f t="shared" si="801"/>
        <v>0</v>
      </c>
      <c r="L477" s="214">
        <f t="shared" ref="L477:Q477" si="884">SUM(L478)</f>
        <v>0</v>
      </c>
      <c r="M477" s="214">
        <f t="shared" si="884"/>
        <v>0</v>
      </c>
      <c r="N477" s="214">
        <f t="shared" si="884"/>
        <v>0</v>
      </c>
      <c r="O477" s="214">
        <f t="shared" si="884"/>
        <v>0</v>
      </c>
      <c r="P477" s="214">
        <f t="shared" si="884"/>
        <v>0</v>
      </c>
      <c r="Q477" s="214">
        <f t="shared" si="884"/>
        <v>0</v>
      </c>
      <c r="R477" s="214">
        <f t="shared" si="802"/>
        <v>0</v>
      </c>
      <c r="S477" s="214">
        <f t="shared" ref="S477" si="885">SUM(S478)</f>
        <v>0</v>
      </c>
      <c r="T477" s="214">
        <f t="shared" ref="T477" si="886">SUM(T478)</f>
        <v>0</v>
      </c>
      <c r="U477" s="214">
        <f t="shared" ref="U477" si="887">SUM(U478)</f>
        <v>0</v>
      </c>
      <c r="V477" s="214">
        <f t="shared" ref="V477" si="888">SUM(V478)</f>
        <v>0</v>
      </c>
      <c r="W477" s="214">
        <f t="shared" ref="W477" si="889">SUM(W478)</f>
        <v>0</v>
      </c>
      <c r="X477" s="214">
        <f t="shared" ref="X477" si="890">SUM(X478)</f>
        <v>0</v>
      </c>
    </row>
    <row r="478" spans="1:24" ht="16.5" customHeight="1" outlineLevel="1">
      <c r="A478" s="131"/>
      <c r="B478" s="19"/>
      <c r="C478" s="63"/>
      <c r="D478" s="22" t="s">
        <v>506</v>
      </c>
      <c r="E478" s="30" t="s">
        <v>43</v>
      </c>
      <c r="F478" s="22"/>
      <c r="G478" s="30"/>
      <c r="H478" s="208">
        <f t="shared" si="855"/>
        <v>0</v>
      </c>
      <c r="I478" s="221">
        <f t="shared" si="800"/>
        <v>0</v>
      </c>
      <c r="J478" s="212">
        <v>0</v>
      </c>
      <c r="K478" s="539">
        <f t="shared" si="801"/>
        <v>0</v>
      </c>
      <c r="L478" s="215">
        <v>0</v>
      </c>
      <c r="M478" s="215">
        <v>0</v>
      </c>
      <c r="N478" s="215">
        <v>0</v>
      </c>
      <c r="O478" s="215">
        <v>0</v>
      </c>
      <c r="P478" s="215">
        <v>0</v>
      </c>
      <c r="Q478" s="215">
        <v>0</v>
      </c>
      <c r="R478" s="214">
        <f t="shared" si="802"/>
        <v>0</v>
      </c>
      <c r="S478" s="215">
        <v>0</v>
      </c>
      <c r="T478" s="215">
        <v>0</v>
      </c>
      <c r="U478" s="215">
        <v>0</v>
      </c>
      <c r="V478" s="215">
        <v>0</v>
      </c>
      <c r="W478" s="215">
        <v>0</v>
      </c>
      <c r="X478" s="215">
        <v>0</v>
      </c>
    </row>
    <row r="479" spans="1:24" s="130" customFormat="1" ht="13.8">
      <c r="A479" s="127"/>
      <c r="B479" s="18" t="s">
        <v>97</v>
      </c>
      <c r="C479" s="12" t="s">
        <v>159</v>
      </c>
      <c r="D479" s="14"/>
      <c r="E479" s="134"/>
      <c r="F479" s="14"/>
      <c r="G479" s="134"/>
      <c r="H479" s="208">
        <f t="shared" si="855"/>
        <v>0</v>
      </c>
      <c r="I479" s="221">
        <f t="shared" si="800"/>
        <v>0</v>
      </c>
      <c r="J479" s="214">
        <f>SUM(J480)</f>
        <v>0</v>
      </c>
      <c r="K479" s="539">
        <f t="shared" si="801"/>
        <v>0</v>
      </c>
      <c r="L479" s="214">
        <f t="shared" ref="L479:Q479" si="891">SUM(L480)</f>
        <v>0</v>
      </c>
      <c r="M479" s="214">
        <f t="shared" si="891"/>
        <v>0</v>
      </c>
      <c r="N479" s="214">
        <f t="shared" si="891"/>
        <v>0</v>
      </c>
      <c r="O479" s="214">
        <f t="shared" si="891"/>
        <v>0</v>
      </c>
      <c r="P479" s="214">
        <f t="shared" si="891"/>
        <v>0</v>
      </c>
      <c r="Q479" s="214">
        <f t="shared" si="891"/>
        <v>0</v>
      </c>
      <c r="R479" s="214">
        <f t="shared" si="802"/>
        <v>0</v>
      </c>
      <c r="S479" s="214">
        <f t="shared" ref="S479" si="892">SUM(S480)</f>
        <v>0</v>
      </c>
      <c r="T479" s="214">
        <f t="shared" ref="T479" si="893">SUM(T480)</f>
        <v>0</v>
      </c>
      <c r="U479" s="214">
        <f t="shared" ref="U479" si="894">SUM(U480)</f>
        <v>0</v>
      </c>
      <c r="V479" s="214">
        <f t="shared" ref="V479" si="895">SUM(V480)</f>
        <v>0</v>
      </c>
      <c r="W479" s="214">
        <f t="shared" ref="W479" si="896">SUM(W480)</f>
        <v>0</v>
      </c>
      <c r="X479" s="214">
        <f t="shared" ref="X479" si="897">SUM(X480)</f>
        <v>0</v>
      </c>
    </row>
    <row r="480" spans="1:24" ht="13.8" outlineLevel="1">
      <c r="A480" s="131"/>
      <c r="B480" s="22"/>
      <c r="C480" s="30"/>
      <c r="D480" s="22" t="s">
        <v>97</v>
      </c>
      <c r="E480" s="30" t="s">
        <v>159</v>
      </c>
      <c r="F480" s="22"/>
      <c r="G480" s="30"/>
      <c r="H480" s="208">
        <f t="shared" si="855"/>
        <v>0</v>
      </c>
      <c r="I480" s="221">
        <f t="shared" si="800"/>
        <v>0</v>
      </c>
      <c r="J480" s="212"/>
      <c r="K480" s="539">
        <f t="shared" si="801"/>
        <v>0</v>
      </c>
      <c r="L480" s="212"/>
      <c r="M480" s="212"/>
      <c r="N480" s="212"/>
      <c r="O480" s="212"/>
      <c r="P480" s="212"/>
      <c r="Q480" s="212"/>
      <c r="R480" s="214">
        <f t="shared" si="802"/>
        <v>0</v>
      </c>
      <c r="S480" s="212"/>
      <c r="T480" s="212"/>
      <c r="U480" s="212"/>
      <c r="V480" s="212"/>
      <c r="W480" s="212"/>
      <c r="X480" s="212"/>
    </row>
    <row r="481" spans="1:24" s="130" customFormat="1" ht="13.8">
      <c r="A481" s="127"/>
      <c r="B481" s="18" t="s">
        <v>507</v>
      </c>
      <c r="C481" s="12" t="s">
        <v>12</v>
      </c>
      <c r="D481" s="14"/>
      <c r="E481" s="134"/>
      <c r="F481" s="14"/>
      <c r="G481" s="134"/>
      <c r="H481" s="208">
        <f t="shared" si="855"/>
        <v>193000</v>
      </c>
      <c r="I481" s="221">
        <f t="shared" si="800"/>
        <v>0</v>
      </c>
      <c r="J481" s="214">
        <f>SUM(J482:J483)</f>
        <v>0</v>
      </c>
      <c r="K481" s="539">
        <f t="shared" si="801"/>
        <v>161000</v>
      </c>
      <c r="L481" s="214">
        <f t="shared" ref="L481:Q481" si="898">SUM(L482:L483)</f>
        <v>161000</v>
      </c>
      <c r="M481" s="214">
        <f t="shared" si="898"/>
        <v>0</v>
      </c>
      <c r="N481" s="214">
        <f t="shared" si="898"/>
        <v>0</v>
      </c>
      <c r="O481" s="214">
        <f t="shared" si="898"/>
        <v>0</v>
      </c>
      <c r="P481" s="214">
        <f t="shared" si="898"/>
        <v>0</v>
      </c>
      <c r="Q481" s="214">
        <f t="shared" si="898"/>
        <v>0</v>
      </c>
      <c r="R481" s="214">
        <f t="shared" si="802"/>
        <v>32000</v>
      </c>
      <c r="S481" s="214">
        <f t="shared" ref="S481" si="899">SUM(S482:S483)</f>
        <v>32000</v>
      </c>
      <c r="T481" s="214">
        <f t="shared" ref="T481" si="900">SUM(T482:T483)</f>
        <v>0</v>
      </c>
      <c r="U481" s="214">
        <f t="shared" ref="U481" si="901">SUM(U482:U483)</f>
        <v>0</v>
      </c>
      <c r="V481" s="214">
        <f t="shared" ref="V481" si="902">SUM(V482:V483)</f>
        <v>0</v>
      </c>
      <c r="W481" s="214">
        <f t="shared" ref="W481" si="903">SUM(W482:W483)</f>
        <v>0</v>
      </c>
      <c r="X481" s="214">
        <f t="shared" ref="X481" si="904">SUM(X482:X483)</f>
        <v>0</v>
      </c>
    </row>
    <row r="482" spans="1:24" ht="13.8" outlineLevel="1">
      <c r="A482" s="131"/>
      <c r="B482" s="19"/>
      <c r="C482" s="63"/>
      <c r="D482" s="22" t="s">
        <v>508</v>
      </c>
      <c r="E482" s="30" t="s">
        <v>161</v>
      </c>
      <c r="F482" s="22"/>
      <c r="G482" s="30"/>
      <c r="H482" s="208">
        <f t="shared" si="855"/>
        <v>193000</v>
      </c>
      <c r="I482" s="221">
        <f t="shared" si="800"/>
        <v>0</v>
      </c>
      <c r="J482" s="212"/>
      <c r="K482" s="539">
        <f t="shared" si="801"/>
        <v>161000</v>
      </c>
      <c r="L482" s="212">
        <v>161000</v>
      </c>
      <c r="M482" s="212"/>
      <c r="N482" s="212"/>
      <c r="O482" s="212"/>
      <c r="P482" s="212"/>
      <c r="Q482" s="212"/>
      <c r="R482" s="214">
        <f t="shared" si="802"/>
        <v>32000</v>
      </c>
      <c r="S482" s="212">
        <v>32000</v>
      </c>
      <c r="T482" s="212"/>
      <c r="U482" s="212"/>
      <c r="V482" s="212"/>
      <c r="W482" s="212"/>
      <c r="X482" s="212"/>
    </row>
    <row r="483" spans="1:24" ht="13.8" outlineLevel="1">
      <c r="A483" s="131"/>
      <c r="B483" s="20"/>
      <c r="D483" s="22" t="s">
        <v>509</v>
      </c>
      <c r="E483" s="30" t="s">
        <v>138</v>
      </c>
      <c r="F483" s="22"/>
      <c r="G483" s="30"/>
      <c r="H483" s="208">
        <f t="shared" si="855"/>
        <v>0</v>
      </c>
      <c r="I483" s="221">
        <f t="shared" si="800"/>
        <v>0</v>
      </c>
      <c r="J483" s="215">
        <f>SUM(J484:J485)</f>
        <v>0</v>
      </c>
      <c r="K483" s="539">
        <f t="shared" si="801"/>
        <v>0</v>
      </c>
      <c r="L483" s="215">
        <f t="shared" ref="L483:Q483" si="905">SUM(L484:L485)</f>
        <v>0</v>
      </c>
      <c r="M483" s="215">
        <f t="shared" si="905"/>
        <v>0</v>
      </c>
      <c r="N483" s="215">
        <f t="shared" si="905"/>
        <v>0</v>
      </c>
      <c r="O483" s="215">
        <f t="shared" si="905"/>
        <v>0</v>
      </c>
      <c r="P483" s="215">
        <f t="shared" si="905"/>
        <v>0</v>
      </c>
      <c r="Q483" s="215">
        <f t="shared" si="905"/>
        <v>0</v>
      </c>
      <c r="R483" s="214">
        <f t="shared" si="802"/>
        <v>0</v>
      </c>
      <c r="S483" s="215">
        <f t="shared" ref="S483" si="906">SUM(S484:S485)</f>
        <v>0</v>
      </c>
      <c r="T483" s="215">
        <f t="shared" ref="T483" si="907">SUM(T484:T485)</f>
        <v>0</v>
      </c>
      <c r="U483" s="215">
        <f t="shared" ref="U483" si="908">SUM(U484:U485)</f>
        <v>0</v>
      </c>
      <c r="V483" s="215">
        <f t="shared" ref="V483" si="909">SUM(V484:V485)</f>
        <v>0</v>
      </c>
      <c r="W483" s="215">
        <f t="shared" ref="W483" si="910">SUM(W484:W485)</f>
        <v>0</v>
      </c>
      <c r="X483" s="215">
        <f t="shared" ref="X483" si="911">SUM(X484:X485)</f>
        <v>0</v>
      </c>
    </row>
    <row r="484" spans="1:24" ht="13.8" outlineLevel="2">
      <c r="A484" s="131"/>
      <c r="B484" s="20"/>
      <c r="D484" s="19"/>
      <c r="E484" s="63"/>
      <c r="F484" s="22" t="s">
        <v>510</v>
      </c>
      <c r="G484" s="30" t="s">
        <v>162</v>
      </c>
      <c r="H484" s="208">
        <f t="shared" si="855"/>
        <v>0</v>
      </c>
      <c r="I484" s="221">
        <f t="shared" si="800"/>
        <v>0</v>
      </c>
      <c r="J484" s="212"/>
      <c r="K484" s="539">
        <f t="shared" si="801"/>
        <v>0</v>
      </c>
      <c r="L484" s="212"/>
      <c r="M484" s="212"/>
      <c r="N484" s="212"/>
      <c r="O484" s="212"/>
      <c r="P484" s="212"/>
      <c r="Q484" s="212"/>
      <c r="R484" s="214">
        <f t="shared" si="802"/>
        <v>0</v>
      </c>
      <c r="S484" s="212"/>
      <c r="T484" s="212"/>
      <c r="U484" s="212"/>
      <c r="V484" s="212"/>
      <c r="W484" s="379"/>
      <c r="X484" s="213"/>
    </row>
    <row r="485" spans="1:24" ht="13.8" outlineLevel="2">
      <c r="A485" s="131"/>
      <c r="B485" s="18"/>
      <c r="C485" s="58"/>
      <c r="D485" s="18"/>
      <c r="E485" s="58"/>
      <c r="F485" s="22" t="s">
        <v>509</v>
      </c>
      <c r="G485" s="30" t="s">
        <v>163</v>
      </c>
      <c r="H485" s="208">
        <f t="shared" si="855"/>
        <v>0</v>
      </c>
      <c r="I485" s="221">
        <f t="shared" si="800"/>
        <v>0</v>
      </c>
      <c r="J485" s="212"/>
      <c r="K485" s="539">
        <f t="shared" si="801"/>
        <v>0</v>
      </c>
      <c r="L485" s="212"/>
      <c r="M485" s="212"/>
      <c r="N485" s="212"/>
      <c r="O485" s="212"/>
      <c r="P485" s="212"/>
      <c r="Q485" s="212"/>
      <c r="R485" s="214">
        <f t="shared" si="802"/>
        <v>0</v>
      </c>
      <c r="S485" s="212"/>
      <c r="T485" s="212"/>
      <c r="U485" s="212"/>
      <c r="V485" s="212"/>
      <c r="W485" s="379"/>
      <c r="X485" s="213"/>
    </row>
    <row r="486" spans="1:24" s="130" customFormat="1" ht="13.8">
      <c r="A486" s="127"/>
      <c r="B486" s="18" t="s">
        <v>511</v>
      </c>
      <c r="C486" s="12" t="s">
        <v>164</v>
      </c>
      <c r="D486" s="11"/>
      <c r="E486" s="134"/>
      <c r="F486" s="14"/>
      <c r="G486" s="134"/>
      <c r="H486" s="208">
        <f t="shared" si="855"/>
        <v>0</v>
      </c>
      <c r="I486" s="221">
        <f t="shared" si="800"/>
        <v>0</v>
      </c>
      <c r="J486" s="214">
        <f>SUM(J487)</f>
        <v>0</v>
      </c>
      <c r="K486" s="539">
        <f t="shared" si="801"/>
        <v>0</v>
      </c>
      <c r="L486" s="214">
        <f t="shared" ref="L486:Q486" si="912">SUM(L487)</f>
        <v>0</v>
      </c>
      <c r="M486" s="214">
        <f t="shared" si="912"/>
        <v>0</v>
      </c>
      <c r="N486" s="214">
        <f t="shared" si="912"/>
        <v>0</v>
      </c>
      <c r="O486" s="214">
        <f t="shared" si="912"/>
        <v>0</v>
      </c>
      <c r="P486" s="214">
        <f t="shared" si="912"/>
        <v>0</v>
      </c>
      <c r="Q486" s="214">
        <f t="shared" si="912"/>
        <v>0</v>
      </c>
      <c r="R486" s="214">
        <f t="shared" si="802"/>
        <v>0</v>
      </c>
      <c r="S486" s="214">
        <f t="shared" ref="S486" si="913">SUM(S487)</f>
        <v>0</v>
      </c>
      <c r="T486" s="214">
        <f t="shared" ref="T486" si="914">SUM(T487)</f>
        <v>0</v>
      </c>
      <c r="U486" s="214">
        <f t="shared" ref="U486" si="915">SUM(U487)</f>
        <v>0</v>
      </c>
      <c r="V486" s="214">
        <f t="shared" ref="V486" si="916">SUM(V487)</f>
        <v>0</v>
      </c>
      <c r="W486" s="214">
        <f t="shared" ref="W486" si="917">SUM(W487)</f>
        <v>0</v>
      </c>
      <c r="X486" s="214">
        <f t="shared" ref="X486" si="918">SUM(X487)</f>
        <v>0</v>
      </c>
    </row>
    <row r="487" spans="1:24" ht="13.8" outlineLevel="1">
      <c r="A487" s="131"/>
      <c r="B487" s="21"/>
      <c r="C487" s="137"/>
      <c r="D487" s="66" t="s">
        <v>512</v>
      </c>
      <c r="E487" s="65" t="s">
        <v>13</v>
      </c>
      <c r="F487" s="66"/>
      <c r="G487" s="65"/>
      <c r="H487" s="216">
        <f t="shared" si="855"/>
        <v>0</v>
      </c>
      <c r="I487" s="222">
        <f t="shared" si="800"/>
        <v>0</v>
      </c>
      <c r="J487" s="217"/>
      <c r="K487" s="540">
        <f t="shared" si="801"/>
        <v>0</v>
      </c>
      <c r="L487" s="217"/>
      <c r="M487" s="217"/>
      <c r="N487" s="217"/>
      <c r="O487" s="217"/>
      <c r="P487" s="217"/>
      <c r="Q487" s="217"/>
      <c r="R487" s="540">
        <f t="shared" si="802"/>
        <v>0</v>
      </c>
      <c r="S487" s="217"/>
      <c r="T487" s="217"/>
      <c r="U487" s="217"/>
      <c r="V487" s="217"/>
      <c r="W487" s="217"/>
      <c r="X487" s="217"/>
    </row>
    <row r="488" spans="1:24" ht="13.8">
      <c r="A488" s="67" t="s">
        <v>167</v>
      </c>
      <c r="B488" s="29"/>
      <c r="C488" s="23"/>
      <c r="D488" s="17"/>
      <c r="E488" s="23"/>
      <c r="F488" s="17"/>
      <c r="G488" s="23"/>
      <c r="H488" s="179">
        <f t="shared" si="855"/>
        <v>105486000</v>
      </c>
      <c r="I488" s="223">
        <f t="shared" si="800"/>
        <v>0</v>
      </c>
      <c r="J488" s="180">
        <f>SUM(J245,J275,J364,J461,J468,J475,J477,J479,J481,J486,J466)</f>
        <v>0</v>
      </c>
      <c r="K488" s="511">
        <f t="shared" si="801"/>
        <v>71952000</v>
      </c>
      <c r="L488" s="180">
        <f t="shared" ref="L488:Q488" si="919">SUM(L245,L275,L364,L461,L468,L475,L477,L479,L481,L486,L466)</f>
        <v>60202000</v>
      </c>
      <c r="M488" s="180">
        <f t="shared" si="919"/>
        <v>836000</v>
      </c>
      <c r="N488" s="180">
        <f t="shared" si="919"/>
        <v>6539000</v>
      </c>
      <c r="O488" s="180">
        <f t="shared" si="919"/>
        <v>2264000</v>
      </c>
      <c r="P488" s="180">
        <f t="shared" si="919"/>
        <v>275000</v>
      </c>
      <c r="Q488" s="180">
        <f t="shared" si="919"/>
        <v>1836000</v>
      </c>
      <c r="R488" s="180">
        <f t="shared" si="802"/>
        <v>33534000</v>
      </c>
      <c r="S488" s="180">
        <f t="shared" ref="S488:X488" si="920">SUM(S245,S275,S364,S461,S468,S475,S477,S479,S481,S486,S466)</f>
        <v>28984000</v>
      </c>
      <c r="T488" s="180">
        <f t="shared" si="920"/>
        <v>1500000</v>
      </c>
      <c r="U488" s="180">
        <f t="shared" si="920"/>
        <v>600000</v>
      </c>
      <c r="V488" s="180">
        <f t="shared" si="920"/>
        <v>800000</v>
      </c>
      <c r="W488" s="180">
        <f t="shared" si="920"/>
        <v>1300000</v>
      </c>
      <c r="X488" s="180">
        <f t="shared" si="920"/>
        <v>350000</v>
      </c>
    </row>
    <row r="489" spans="1:24" ht="13.8">
      <c r="A489" s="67" t="s">
        <v>166</v>
      </c>
      <c r="B489" s="29"/>
      <c r="C489" s="23"/>
      <c r="D489" s="17"/>
      <c r="E489" s="23"/>
      <c r="F489" s="17"/>
      <c r="G489" s="23"/>
      <c r="H489" s="179">
        <f t="shared" si="855"/>
        <v>2914000</v>
      </c>
      <c r="I489" s="223">
        <f t="shared" si="800"/>
        <v>0</v>
      </c>
      <c r="J489" s="180">
        <f>J244-J488</f>
        <v>0</v>
      </c>
      <c r="K489" s="180">
        <f t="shared" si="801"/>
        <v>2300000</v>
      </c>
      <c r="L489" s="180">
        <f t="shared" ref="L489:Q489" si="921">L244-L488</f>
        <v>2300000</v>
      </c>
      <c r="M489" s="180">
        <f t="shared" si="921"/>
        <v>-86000</v>
      </c>
      <c r="N489" s="180">
        <f t="shared" si="921"/>
        <v>-1539000</v>
      </c>
      <c r="O489" s="180">
        <f t="shared" si="921"/>
        <v>436000</v>
      </c>
      <c r="P489" s="180">
        <f t="shared" si="921"/>
        <v>225000</v>
      </c>
      <c r="Q489" s="180">
        <f t="shared" si="921"/>
        <v>964000</v>
      </c>
      <c r="R489" s="180">
        <f t="shared" si="802"/>
        <v>614000</v>
      </c>
      <c r="S489" s="180">
        <f t="shared" ref="S489:X489" si="922">S244-S488</f>
        <v>614000</v>
      </c>
      <c r="T489" s="180">
        <f t="shared" si="922"/>
        <v>0</v>
      </c>
      <c r="U489" s="180">
        <f t="shared" si="922"/>
        <v>0</v>
      </c>
      <c r="V489" s="180">
        <f t="shared" si="922"/>
        <v>0</v>
      </c>
      <c r="W489" s="180">
        <f t="shared" si="922"/>
        <v>0</v>
      </c>
      <c r="X489" s="180">
        <f t="shared" si="922"/>
        <v>0</v>
      </c>
    </row>
    <row r="490" spans="1:24" s="130" customFormat="1" ht="13.8">
      <c r="A490" s="2" t="s">
        <v>38</v>
      </c>
      <c r="B490" s="21"/>
      <c r="C490" s="148"/>
      <c r="D490" s="24"/>
      <c r="E490" s="148"/>
      <c r="F490" s="24"/>
      <c r="G490" s="148"/>
      <c r="H490" s="224">
        <f t="shared" si="855"/>
        <v>0</v>
      </c>
      <c r="I490" s="225">
        <f t="shared" si="800"/>
        <v>0</v>
      </c>
      <c r="J490" s="226"/>
      <c r="K490" s="541">
        <f t="shared" si="801"/>
        <v>0</v>
      </c>
      <c r="L490" s="226"/>
      <c r="M490" s="226"/>
      <c r="N490" s="226"/>
      <c r="O490" s="226"/>
      <c r="P490" s="226"/>
      <c r="Q490" s="226"/>
      <c r="R490" s="226">
        <f t="shared" si="802"/>
        <v>0</v>
      </c>
      <c r="S490" s="226"/>
      <c r="T490" s="226"/>
      <c r="U490" s="226"/>
      <c r="V490" s="226"/>
      <c r="W490" s="226"/>
      <c r="X490" s="226"/>
    </row>
    <row r="491" spans="1:24" s="130" customFormat="1" ht="13.8" outlineLevel="1">
      <c r="A491" s="127"/>
      <c r="B491" s="16" t="s">
        <v>631</v>
      </c>
      <c r="C491" s="15" t="s">
        <v>9</v>
      </c>
      <c r="D491" s="16"/>
      <c r="E491" s="15"/>
      <c r="F491" s="16"/>
      <c r="G491" s="15"/>
      <c r="H491" s="208">
        <f t="shared" si="855"/>
        <v>0</v>
      </c>
      <c r="I491" s="227">
        <f t="shared" si="800"/>
        <v>0</v>
      </c>
      <c r="J491" s="220">
        <f>SUM(J492:J493)</f>
        <v>0</v>
      </c>
      <c r="K491" s="220">
        <f t="shared" si="801"/>
        <v>0</v>
      </c>
      <c r="L491" s="220">
        <f t="shared" ref="L491:Q491" si="923">SUM(L492:L493)</f>
        <v>0</v>
      </c>
      <c r="M491" s="220">
        <f t="shared" si="923"/>
        <v>0</v>
      </c>
      <c r="N491" s="220">
        <f t="shared" si="923"/>
        <v>0</v>
      </c>
      <c r="O491" s="220">
        <f t="shared" si="923"/>
        <v>0</v>
      </c>
      <c r="P491" s="220">
        <f t="shared" si="923"/>
        <v>0</v>
      </c>
      <c r="Q491" s="220">
        <f t="shared" si="923"/>
        <v>0</v>
      </c>
      <c r="R491" s="220">
        <f t="shared" si="802"/>
        <v>0</v>
      </c>
      <c r="S491" s="220">
        <f t="shared" ref="S491" si="924">SUM(S492:S493)</f>
        <v>0</v>
      </c>
      <c r="T491" s="220">
        <f t="shared" ref="T491" si="925">SUM(T492:T493)</f>
        <v>0</v>
      </c>
      <c r="U491" s="220">
        <f t="shared" ref="U491" si="926">SUM(U492:U493)</f>
        <v>0</v>
      </c>
      <c r="V491" s="220">
        <f t="shared" ref="V491" si="927">SUM(V492:V493)</f>
        <v>0</v>
      </c>
      <c r="W491" s="220">
        <f t="shared" ref="W491" si="928">SUM(W492:W493)</f>
        <v>0</v>
      </c>
      <c r="X491" s="220">
        <f t="shared" ref="X491" si="929">SUM(X492:X493)</f>
        <v>0</v>
      </c>
    </row>
    <row r="492" spans="1:24" ht="13.8" outlineLevel="2">
      <c r="A492" s="131"/>
      <c r="B492" s="19"/>
      <c r="C492" s="63"/>
      <c r="D492" s="22" t="s">
        <v>902</v>
      </c>
      <c r="E492" s="30" t="s">
        <v>171</v>
      </c>
      <c r="F492" s="22"/>
      <c r="G492" s="30"/>
      <c r="H492" s="208">
        <f t="shared" si="855"/>
        <v>0</v>
      </c>
      <c r="I492" s="221">
        <f t="shared" si="800"/>
        <v>0</v>
      </c>
      <c r="J492" s="212"/>
      <c r="K492" s="539">
        <f t="shared" si="801"/>
        <v>0</v>
      </c>
      <c r="L492" s="212"/>
      <c r="M492" s="212"/>
      <c r="N492" s="212"/>
      <c r="O492" s="212"/>
      <c r="P492" s="212"/>
      <c r="Q492" s="212"/>
      <c r="R492" s="214">
        <f t="shared" si="802"/>
        <v>0</v>
      </c>
      <c r="S492" s="212"/>
      <c r="T492" s="212"/>
      <c r="U492" s="212"/>
      <c r="V492" s="212"/>
      <c r="W492" s="212"/>
      <c r="X492" s="212"/>
    </row>
    <row r="493" spans="1:24" ht="13.8" outlineLevel="2">
      <c r="A493" s="131"/>
      <c r="B493" s="18"/>
      <c r="C493" s="58"/>
      <c r="D493" s="22" t="s">
        <v>170</v>
      </c>
      <c r="E493" s="30" t="s">
        <v>172</v>
      </c>
      <c r="F493" s="22"/>
      <c r="G493" s="30"/>
      <c r="H493" s="208">
        <f t="shared" si="855"/>
        <v>0</v>
      </c>
      <c r="I493" s="221">
        <f t="shared" si="800"/>
        <v>0</v>
      </c>
      <c r="J493" s="212"/>
      <c r="K493" s="539">
        <f t="shared" si="801"/>
        <v>0</v>
      </c>
      <c r="L493" s="212"/>
      <c r="M493" s="212"/>
      <c r="N493" s="212"/>
      <c r="O493" s="212"/>
      <c r="P493" s="212"/>
      <c r="Q493" s="212"/>
      <c r="R493" s="214">
        <f t="shared" si="802"/>
        <v>0</v>
      </c>
      <c r="S493" s="212"/>
      <c r="T493" s="212"/>
      <c r="U493" s="212"/>
      <c r="V493" s="212"/>
      <c r="W493" s="212"/>
      <c r="X493" s="212"/>
    </row>
    <row r="494" spans="1:24" s="130" customFormat="1" ht="13.8" outlineLevel="1">
      <c r="A494" s="127"/>
      <c r="B494" s="18" t="s">
        <v>514</v>
      </c>
      <c r="C494" s="12" t="s">
        <v>10</v>
      </c>
      <c r="D494" s="14"/>
      <c r="E494" s="134"/>
      <c r="F494" s="14"/>
      <c r="G494" s="134"/>
      <c r="H494" s="208">
        <f t="shared" si="855"/>
        <v>0</v>
      </c>
      <c r="I494" s="221">
        <f t="shared" si="800"/>
        <v>0</v>
      </c>
      <c r="J494" s="214">
        <f>SUM(J495:J498)</f>
        <v>0</v>
      </c>
      <c r="K494" s="539">
        <f t="shared" si="801"/>
        <v>0</v>
      </c>
      <c r="L494" s="214">
        <f t="shared" ref="L494:Q494" si="930">SUM(L495:L498)</f>
        <v>0</v>
      </c>
      <c r="M494" s="214">
        <f t="shared" si="930"/>
        <v>0</v>
      </c>
      <c r="N494" s="214">
        <f t="shared" si="930"/>
        <v>0</v>
      </c>
      <c r="O494" s="214">
        <f t="shared" si="930"/>
        <v>0</v>
      </c>
      <c r="P494" s="214">
        <f t="shared" si="930"/>
        <v>0</v>
      </c>
      <c r="Q494" s="214">
        <f t="shared" si="930"/>
        <v>0</v>
      </c>
      <c r="R494" s="214">
        <f t="shared" si="802"/>
        <v>0</v>
      </c>
      <c r="S494" s="214">
        <f t="shared" ref="S494" si="931">SUM(S495:S498)</f>
        <v>0</v>
      </c>
      <c r="T494" s="214">
        <f t="shared" ref="T494" si="932">SUM(T495:T498)</f>
        <v>0</v>
      </c>
      <c r="U494" s="214">
        <f t="shared" ref="U494" si="933">SUM(U495:U498)</f>
        <v>0</v>
      </c>
      <c r="V494" s="214">
        <f t="shared" ref="V494" si="934">SUM(V495:V498)</f>
        <v>0</v>
      </c>
      <c r="W494" s="214">
        <f t="shared" ref="W494" si="935">SUM(W495:W498)</f>
        <v>0</v>
      </c>
      <c r="X494" s="214">
        <f t="shared" ref="X494" si="936">SUM(X495:X498)</f>
        <v>0</v>
      </c>
    </row>
    <row r="495" spans="1:24" ht="13.8" outlineLevel="2">
      <c r="A495" s="131"/>
      <c r="B495" s="19"/>
      <c r="C495" s="63"/>
      <c r="D495" s="22" t="s">
        <v>632</v>
      </c>
      <c r="E495" s="30" t="s">
        <v>173</v>
      </c>
      <c r="F495" s="22"/>
      <c r="G495" s="30"/>
      <c r="H495" s="208">
        <f t="shared" si="855"/>
        <v>0</v>
      </c>
      <c r="I495" s="221">
        <f t="shared" si="800"/>
        <v>0</v>
      </c>
      <c r="J495" s="212"/>
      <c r="K495" s="539">
        <f t="shared" si="801"/>
        <v>0</v>
      </c>
      <c r="L495" s="212"/>
      <c r="M495" s="212"/>
      <c r="N495" s="212"/>
      <c r="O495" s="212"/>
      <c r="P495" s="212"/>
      <c r="Q495" s="212"/>
      <c r="R495" s="214">
        <f t="shared" si="802"/>
        <v>0</v>
      </c>
      <c r="S495" s="212"/>
      <c r="T495" s="212"/>
      <c r="U495" s="212"/>
      <c r="V495" s="212"/>
      <c r="W495" s="212"/>
      <c r="X495" s="212"/>
    </row>
    <row r="496" spans="1:24" ht="13.8" outlineLevel="2">
      <c r="A496" s="131"/>
      <c r="B496" s="20"/>
      <c r="D496" s="22" t="s">
        <v>515</v>
      </c>
      <c r="E496" s="30" t="s">
        <v>174</v>
      </c>
      <c r="F496" s="22"/>
      <c r="G496" s="30"/>
      <c r="H496" s="208">
        <f t="shared" si="855"/>
        <v>0</v>
      </c>
      <c r="I496" s="221">
        <f t="shared" si="800"/>
        <v>0</v>
      </c>
      <c r="J496" s="212"/>
      <c r="K496" s="539">
        <f t="shared" si="801"/>
        <v>0</v>
      </c>
      <c r="L496" s="212"/>
      <c r="M496" s="212"/>
      <c r="N496" s="212"/>
      <c r="O496" s="212"/>
      <c r="P496" s="212"/>
      <c r="Q496" s="212"/>
      <c r="R496" s="214">
        <f t="shared" si="802"/>
        <v>0</v>
      </c>
      <c r="S496" s="212"/>
      <c r="T496" s="212"/>
      <c r="U496" s="212"/>
      <c r="V496" s="212"/>
      <c r="W496" s="212"/>
      <c r="X496" s="212"/>
    </row>
    <row r="497" spans="1:24" ht="13.8" outlineLevel="2">
      <c r="A497" s="131"/>
      <c r="B497" s="20"/>
      <c r="D497" s="22" t="s">
        <v>1000</v>
      </c>
      <c r="E497" s="30" t="s">
        <v>1001</v>
      </c>
      <c r="F497" s="22"/>
      <c r="G497" s="30"/>
      <c r="H497" s="208">
        <f t="shared" si="855"/>
        <v>0</v>
      </c>
      <c r="I497" s="221"/>
      <c r="J497" s="212"/>
      <c r="K497" s="539"/>
      <c r="L497" s="212"/>
      <c r="M497" s="212"/>
      <c r="N497" s="212"/>
      <c r="O497" s="212"/>
      <c r="P497" s="212"/>
      <c r="Q497" s="212"/>
      <c r="R497" s="214">
        <f t="shared" si="802"/>
        <v>0</v>
      </c>
      <c r="S497" s="212"/>
      <c r="T497" s="212"/>
      <c r="U497" s="212"/>
      <c r="V497" s="212"/>
      <c r="W497" s="212"/>
      <c r="X497" s="212"/>
    </row>
    <row r="498" spans="1:24" ht="13.8" outlineLevel="2">
      <c r="A498" s="131"/>
      <c r="B498" s="18"/>
      <c r="C498" s="58"/>
      <c r="D498" s="22" t="s">
        <v>685</v>
      </c>
      <c r="E498" s="30" t="s">
        <v>633</v>
      </c>
      <c r="F498" s="22"/>
      <c r="G498" s="30"/>
      <c r="H498" s="208">
        <f t="shared" si="855"/>
        <v>0</v>
      </c>
      <c r="I498" s="221">
        <f t="shared" si="800"/>
        <v>0</v>
      </c>
      <c r="J498" s="212"/>
      <c r="K498" s="539">
        <f t="shared" si="801"/>
        <v>0</v>
      </c>
      <c r="L498" s="212"/>
      <c r="M498" s="212"/>
      <c r="N498" s="212"/>
      <c r="O498" s="212"/>
      <c r="P498" s="212"/>
      <c r="Q498" s="212"/>
      <c r="R498" s="214">
        <f t="shared" si="802"/>
        <v>0</v>
      </c>
      <c r="S498" s="212"/>
      <c r="T498" s="212"/>
      <c r="U498" s="212"/>
      <c r="V498" s="212"/>
      <c r="W498" s="212"/>
      <c r="X498" s="212"/>
    </row>
    <row r="499" spans="1:24" s="130" customFormat="1" ht="13.8" outlineLevel="1" collapsed="1">
      <c r="A499" s="127"/>
      <c r="B499" s="18" t="s">
        <v>634</v>
      </c>
      <c r="C499" s="12" t="s">
        <v>175</v>
      </c>
      <c r="D499" s="14"/>
      <c r="E499" s="134"/>
      <c r="F499" s="14"/>
      <c r="G499" s="134"/>
      <c r="H499" s="208">
        <f t="shared" si="855"/>
        <v>0</v>
      </c>
      <c r="I499" s="221">
        <f t="shared" si="800"/>
        <v>0</v>
      </c>
      <c r="J499" s="214">
        <f>SUM(J500)</f>
        <v>0</v>
      </c>
      <c r="K499" s="539">
        <f t="shared" si="801"/>
        <v>0</v>
      </c>
      <c r="L499" s="214">
        <f t="shared" ref="L499:Q499" si="937">SUM(L500)</f>
        <v>0</v>
      </c>
      <c r="M499" s="214">
        <f t="shared" si="937"/>
        <v>0</v>
      </c>
      <c r="N499" s="214">
        <f t="shared" si="937"/>
        <v>0</v>
      </c>
      <c r="O499" s="214">
        <f t="shared" si="937"/>
        <v>0</v>
      </c>
      <c r="P499" s="214">
        <f t="shared" si="937"/>
        <v>0</v>
      </c>
      <c r="Q499" s="214">
        <f t="shared" si="937"/>
        <v>0</v>
      </c>
      <c r="R499" s="214">
        <f t="shared" si="802"/>
        <v>0</v>
      </c>
      <c r="S499" s="214">
        <f t="shared" ref="S499" si="938">SUM(S500)</f>
        <v>0</v>
      </c>
      <c r="T499" s="214">
        <f t="shared" ref="T499" si="939">SUM(T500)</f>
        <v>0</v>
      </c>
      <c r="U499" s="214">
        <f t="shared" ref="U499" si="940">SUM(U500)</f>
        <v>0</v>
      </c>
      <c r="V499" s="214">
        <f t="shared" ref="V499" si="941">SUM(V500)</f>
        <v>0</v>
      </c>
      <c r="W499" s="214">
        <f t="shared" ref="W499" si="942">SUM(W500)</f>
        <v>0</v>
      </c>
      <c r="X499" s="214">
        <f t="shared" ref="X499" si="943">SUM(X500)</f>
        <v>0</v>
      </c>
    </row>
    <row r="500" spans="1:24" ht="13.8" outlineLevel="1">
      <c r="A500" s="131"/>
      <c r="B500" s="19"/>
      <c r="C500" s="63"/>
      <c r="D500" s="66" t="s">
        <v>635</v>
      </c>
      <c r="E500" s="65" t="s">
        <v>176</v>
      </c>
      <c r="F500" s="66"/>
      <c r="G500" s="30"/>
      <c r="H500" s="216">
        <f t="shared" si="855"/>
        <v>0</v>
      </c>
      <c r="I500" s="221">
        <f t="shared" si="800"/>
        <v>0</v>
      </c>
      <c r="J500" s="212"/>
      <c r="K500" s="539">
        <f t="shared" si="801"/>
        <v>0</v>
      </c>
      <c r="L500" s="212"/>
      <c r="M500" s="212"/>
      <c r="N500" s="212"/>
      <c r="O500" s="212"/>
      <c r="P500" s="212"/>
      <c r="Q500" s="212"/>
      <c r="R500" s="214">
        <f t="shared" si="802"/>
        <v>0</v>
      </c>
      <c r="S500" s="212"/>
      <c r="T500" s="212"/>
      <c r="U500" s="212"/>
      <c r="V500" s="212"/>
      <c r="W500" s="212"/>
      <c r="X500" s="212"/>
    </row>
    <row r="501" spans="1:24" s="130" customFormat="1" ht="13.8">
      <c r="A501" s="67" t="s">
        <v>177</v>
      </c>
      <c r="B501" s="29"/>
      <c r="C501" s="23"/>
      <c r="D501" s="17"/>
      <c r="E501" s="23"/>
      <c r="F501" s="17"/>
      <c r="G501" s="23"/>
      <c r="H501" s="179">
        <f t="shared" si="855"/>
        <v>0</v>
      </c>
      <c r="I501" s="218">
        <f t="shared" si="800"/>
        <v>0</v>
      </c>
      <c r="J501" s="180">
        <f>SUM(J491,J494,J499)</f>
        <v>0</v>
      </c>
      <c r="K501" s="511">
        <f t="shared" si="801"/>
        <v>0</v>
      </c>
      <c r="L501" s="180">
        <f t="shared" ref="L501:Q501" si="944">SUM(L491,L494,L499)</f>
        <v>0</v>
      </c>
      <c r="M501" s="180">
        <f t="shared" si="944"/>
        <v>0</v>
      </c>
      <c r="N501" s="180">
        <f t="shared" si="944"/>
        <v>0</v>
      </c>
      <c r="O501" s="180">
        <f t="shared" si="944"/>
        <v>0</v>
      </c>
      <c r="P501" s="180">
        <f t="shared" si="944"/>
        <v>0</v>
      </c>
      <c r="Q501" s="180">
        <f t="shared" si="944"/>
        <v>0</v>
      </c>
      <c r="R501" s="180">
        <f t="shared" si="802"/>
        <v>0</v>
      </c>
      <c r="S501" s="180">
        <f t="shared" ref="S501:X501" si="945">SUM(S491,S494,S499)</f>
        <v>0</v>
      </c>
      <c r="T501" s="180">
        <f t="shared" si="945"/>
        <v>0</v>
      </c>
      <c r="U501" s="180">
        <f t="shared" si="945"/>
        <v>0</v>
      </c>
      <c r="V501" s="180">
        <f t="shared" si="945"/>
        <v>0</v>
      </c>
      <c r="W501" s="180">
        <f t="shared" si="945"/>
        <v>0</v>
      </c>
      <c r="X501" s="180">
        <f t="shared" si="945"/>
        <v>0</v>
      </c>
    </row>
    <row r="502" spans="1:24" ht="13.8" outlineLevel="1">
      <c r="A502" s="127"/>
      <c r="B502" s="18" t="s">
        <v>513</v>
      </c>
      <c r="C502" s="12" t="s">
        <v>178</v>
      </c>
      <c r="D502" s="11"/>
      <c r="E502" s="12"/>
      <c r="F502" s="11"/>
      <c r="G502" s="12"/>
      <c r="H502" s="208">
        <f t="shared" si="855"/>
        <v>0</v>
      </c>
      <c r="I502" s="209">
        <f t="shared" si="800"/>
        <v>0</v>
      </c>
      <c r="J502" s="210">
        <f>SUM(J503)</f>
        <v>0</v>
      </c>
      <c r="K502" s="211">
        <f t="shared" si="801"/>
        <v>0</v>
      </c>
      <c r="L502" s="210">
        <f t="shared" ref="L502:Q502" si="946">SUM(L503)</f>
        <v>0</v>
      </c>
      <c r="M502" s="210">
        <f t="shared" si="946"/>
        <v>0</v>
      </c>
      <c r="N502" s="210">
        <f t="shared" si="946"/>
        <v>0</v>
      </c>
      <c r="O502" s="210">
        <f t="shared" si="946"/>
        <v>0</v>
      </c>
      <c r="P502" s="210">
        <f t="shared" si="946"/>
        <v>0</v>
      </c>
      <c r="Q502" s="210">
        <f t="shared" si="946"/>
        <v>0</v>
      </c>
      <c r="R502" s="210">
        <f t="shared" si="802"/>
        <v>0</v>
      </c>
      <c r="S502" s="210">
        <f t="shared" ref="S502" si="947">SUM(S503)</f>
        <v>0</v>
      </c>
      <c r="T502" s="210">
        <f t="shared" ref="T502" si="948">SUM(T503)</f>
        <v>0</v>
      </c>
      <c r="U502" s="210">
        <f t="shared" ref="U502" si="949">SUM(U503)</f>
        <v>0</v>
      </c>
      <c r="V502" s="210">
        <f t="shared" ref="V502" si="950">SUM(V503)</f>
        <v>0</v>
      </c>
      <c r="W502" s="210">
        <f t="shared" ref="W502" si="951">SUM(W503)</f>
        <v>0</v>
      </c>
      <c r="X502" s="210">
        <f t="shared" ref="X502" si="952">SUM(X503)</f>
        <v>0</v>
      </c>
    </row>
    <row r="503" spans="1:24" ht="13.8" outlineLevel="2">
      <c r="A503" s="131"/>
      <c r="B503" s="19"/>
      <c r="C503" s="63"/>
      <c r="D503" s="22" t="s">
        <v>169</v>
      </c>
      <c r="E503" s="30" t="s">
        <v>178</v>
      </c>
      <c r="F503" s="22"/>
      <c r="G503" s="30"/>
      <c r="H503" s="208">
        <f t="shared" si="855"/>
        <v>0</v>
      </c>
      <c r="I503" s="221">
        <f t="shared" si="800"/>
        <v>0</v>
      </c>
      <c r="J503" s="212"/>
      <c r="K503" s="539">
        <f t="shared" si="801"/>
        <v>0</v>
      </c>
      <c r="L503" s="212"/>
      <c r="M503" s="212"/>
      <c r="N503" s="212"/>
      <c r="O503" s="212"/>
      <c r="P503" s="212"/>
      <c r="Q503" s="212"/>
      <c r="R503" s="214">
        <f t="shared" si="802"/>
        <v>0</v>
      </c>
      <c r="S503" s="212"/>
      <c r="T503" s="212"/>
      <c r="U503" s="212"/>
      <c r="V503" s="212"/>
      <c r="W503" s="379"/>
      <c r="X503" s="213"/>
    </row>
    <row r="504" spans="1:24" ht="13.8" outlineLevel="1">
      <c r="A504" s="127"/>
      <c r="B504" s="18" t="s">
        <v>516</v>
      </c>
      <c r="C504" s="12" t="s">
        <v>179</v>
      </c>
      <c r="D504" s="11"/>
      <c r="E504" s="12"/>
      <c r="F504" s="11"/>
      <c r="G504" s="12"/>
      <c r="H504" s="208">
        <f t="shared" si="855"/>
        <v>4201000</v>
      </c>
      <c r="I504" s="221">
        <f t="shared" si="800"/>
        <v>0</v>
      </c>
      <c r="J504" s="214">
        <f>SUM(J505:J513)</f>
        <v>0</v>
      </c>
      <c r="K504" s="539">
        <f t="shared" si="801"/>
        <v>4201000</v>
      </c>
      <c r="L504" s="214">
        <f t="shared" ref="L504:Q504" si="953">SUM(L505:L513)</f>
        <v>4201000</v>
      </c>
      <c r="M504" s="214">
        <f t="shared" si="953"/>
        <v>0</v>
      </c>
      <c r="N504" s="214">
        <f t="shared" si="953"/>
        <v>0</v>
      </c>
      <c r="O504" s="214">
        <f t="shared" si="953"/>
        <v>0</v>
      </c>
      <c r="P504" s="214">
        <f t="shared" si="953"/>
        <v>0</v>
      </c>
      <c r="Q504" s="214">
        <f t="shared" si="953"/>
        <v>0</v>
      </c>
      <c r="R504" s="214">
        <f t="shared" si="802"/>
        <v>0</v>
      </c>
      <c r="S504" s="214">
        <f t="shared" ref="S504" si="954">SUM(S505:S513)</f>
        <v>0</v>
      </c>
      <c r="T504" s="214">
        <f t="shared" ref="T504" si="955">SUM(T505:T513)</f>
        <v>0</v>
      </c>
      <c r="U504" s="214">
        <f t="shared" ref="U504" si="956">SUM(U505:U513)</f>
        <v>0</v>
      </c>
      <c r="V504" s="214">
        <f t="shared" ref="V504" si="957">SUM(V505:V513)</f>
        <v>0</v>
      </c>
      <c r="W504" s="214">
        <f t="shared" ref="W504" si="958">SUM(W505:W513)</f>
        <v>0</v>
      </c>
      <c r="X504" s="214">
        <f t="shared" ref="X504" si="959">SUM(X505:X513)</f>
        <v>0</v>
      </c>
    </row>
    <row r="505" spans="1:24" ht="13.8" outlineLevel="2">
      <c r="A505" s="131"/>
      <c r="B505" s="19"/>
      <c r="C505" s="63"/>
      <c r="D505" s="22" t="s">
        <v>636</v>
      </c>
      <c r="E505" s="30" t="s">
        <v>180</v>
      </c>
      <c r="F505" s="22"/>
      <c r="G505" s="30"/>
      <c r="H505" s="208">
        <f t="shared" si="855"/>
        <v>0</v>
      </c>
      <c r="I505" s="221">
        <f t="shared" si="800"/>
        <v>0</v>
      </c>
      <c r="J505" s="212"/>
      <c r="K505" s="539">
        <f t="shared" si="801"/>
        <v>0</v>
      </c>
      <c r="L505" s="212"/>
      <c r="M505" s="212"/>
      <c r="N505" s="212"/>
      <c r="O505" s="212"/>
      <c r="P505" s="212"/>
      <c r="Q505" s="212"/>
      <c r="R505" s="214">
        <f t="shared" si="802"/>
        <v>0</v>
      </c>
      <c r="S505" s="212"/>
      <c r="T505" s="212"/>
      <c r="U505" s="212"/>
      <c r="V505" s="212"/>
      <c r="W505" s="212"/>
      <c r="X505" s="212"/>
    </row>
    <row r="506" spans="1:24" ht="13.8" outlineLevel="2">
      <c r="A506" s="131"/>
      <c r="B506" s="20"/>
      <c r="D506" s="22" t="s">
        <v>637</v>
      </c>
      <c r="E506" s="30" t="s">
        <v>181</v>
      </c>
      <c r="F506" s="22"/>
      <c r="G506" s="30"/>
      <c r="H506" s="208">
        <f t="shared" si="855"/>
        <v>0</v>
      </c>
      <c r="I506" s="221">
        <f t="shared" si="800"/>
        <v>0</v>
      </c>
      <c r="J506" s="212"/>
      <c r="K506" s="539">
        <f t="shared" si="801"/>
        <v>0</v>
      </c>
      <c r="L506" s="212"/>
      <c r="M506" s="212"/>
      <c r="N506" s="212"/>
      <c r="O506" s="212"/>
      <c r="P506" s="212"/>
      <c r="Q506" s="212"/>
      <c r="R506" s="214">
        <f t="shared" si="802"/>
        <v>0</v>
      </c>
      <c r="S506" s="212"/>
      <c r="T506" s="212"/>
      <c r="U506" s="212"/>
      <c r="V506" s="212"/>
      <c r="W506" s="212"/>
      <c r="X506" s="212"/>
    </row>
    <row r="507" spans="1:24" ht="13.8" outlineLevel="2">
      <c r="A507" s="131"/>
      <c r="B507" s="20"/>
      <c r="D507" s="22" t="s">
        <v>638</v>
      </c>
      <c r="E507" s="30" t="s">
        <v>182</v>
      </c>
      <c r="F507" s="22"/>
      <c r="G507" s="30"/>
      <c r="H507" s="208">
        <f t="shared" si="855"/>
        <v>0</v>
      </c>
      <c r="I507" s="221">
        <f t="shared" si="800"/>
        <v>0</v>
      </c>
      <c r="J507" s="212"/>
      <c r="K507" s="539">
        <f t="shared" si="801"/>
        <v>0</v>
      </c>
      <c r="L507" s="212"/>
      <c r="M507" s="212"/>
      <c r="N507" s="212"/>
      <c r="O507" s="212"/>
      <c r="P507" s="212"/>
      <c r="Q507" s="212"/>
      <c r="R507" s="214">
        <f t="shared" si="802"/>
        <v>0</v>
      </c>
      <c r="S507" s="212"/>
      <c r="T507" s="212"/>
      <c r="U507" s="212"/>
      <c r="V507" s="212"/>
      <c r="W507" s="212"/>
      <c r="X507" s="212"/>
    </row>
    <row r="508" spans="1:24" ht="13.8" outlineLevel="2">
      <c r="A508" s="131"/>
      <c r="B508" s="20"/>
      <c r="D508" s="22" t="s">
        <v>639</v>
      </c>
      <c r="E508" s="30" t="s">
        <v>183</v>
      </c>
      <c r="F508" s="22"/>
      <c r="G508" s="30"/>
      <c r="H508" s="208">
        <f t="shared" si="855"/>
        <v>0</v>
      </c>
      <c r="I508" s="221">
        <f t="shared" si="800"/>
        <v>0</v>
      </c>
      <c r="J508" s="212"/>
      <c r="K508" s="539">
        <f t="shared" si="801"/>
        <v>0</v>
      </c>
      <c r="L508" s="212"/>
      <c r="M508" s="212"/>
      <c r="N508" s="212"/>
      <c r="O508" s="212"/>
      <c r="P508" s="212"/>
      <c r="Q508" s="212"/>
      <c r="R508" s="214">
        <f t="shared" si="802"/>
        <v>0</v>
      </c>
      <c r="S508" s="212"/>
      <c r="T508" s="212"/>
      <c r="U508" s="212"/>
      <c r="V508" s="212"/>
      <c r="W508" s="212"/>
      <c r="X508" s="212"/>
    </row>
    <row r="509" spans="1:24" ht="13.8" outlineLevel="2">
      <c r="A509" s="131"/>
      <c r="B509" s="20"/>
      <c r="D509" s="22" t="s">
        <v>170</v>
      </c>
      <c r="E509" s="30" t="s">
        <v>1002</v>
      </c>
      <c r="F509" s="22"/>
      <c r="G509" s="30"/>
      <c r="H509" s="208"/>
      <c r="I509" s="221"/>
      <c r="J509" s="212"/>
      <c r="K509" s="539"/>
      <c r="L509" s="212"/>
      <c r="M509" s="212"/>
      <c r="N509" s="212"/>
      <c r="O509" s="212"/>
      <c r="P509" s="212"/>
      <c r="Q509" s="212"/>
      <c r="R509" s="214"/>
      <c r="S509" s="212"/>
      <c r="T509" s="212"/>
      <c r="U509" s="212"/>
      <c r="V509" s="212"/>
      <c r="W509" s="212"/>
      <c r="X509" s="212"/>
    </row>
    <row r="510" spans="1:24" ht="13.8" outlineLevel="2">
      <c r="A510" s="131"/>
      <c r="B510" s="20"/>
      <c r="D510" s="22" t="s">
        <v>517</v>
      </c>
      <c r="E510" s="30" t="s">
        <v>184</v>
      </c>
      <c r="F510" s="22"/>
      <c r="G510" s="30"/>
      <c r="H510" s="208">
        <f t="shared" si="855"/>
        <v>3841000</v>
      </c>
      <c r="I510" s="221">
        <f t="shared" si="800"/>
        <v>0</v>
      </c>
      <c r="J510" s="212"/>
      <c r="K510" s="539">
        <f t="shared" si="801"/>
        <v>3841000</v>
      </c>
      <c r="L510" s="212">
        <v>3841000</v>
      </c>
      <c r="M510" s="212"/>
      <c r="N510" s="212"/>
      <c r="O510" s="212"/>
      <c r="P510" s="212"/>
      <c r="Q510" s="212"/>
      <c r="R510" s="214">
        <f t="shared" si="802"/>
        <v>0</v>
      </c>
      <c r="S510" s="212"/>
      <c r="T510" s="212"/>
      <c r="U510" s="212"/>
      <c r="V510" s="212"/>
      <c r="W510" s="212"/>
      <c r="X510" s="212"/>
    </row>
    <row r="511" spans="1:24" ht="13.8" outlineLevel="2">
      <c r="A511" s="131"/>
      <c r="B511" s="20"/>
      <c r="D511" s="22" t="s">
        <v>518</v>
      </c>
      <c r="E511" s="30" t="s">
        <v>185</v>
      </c>
      <c r="F511" s="22"/>
      <c r="G511" s="30"/>
      <c r="H511" s="208">
        <f t="shared" si="855"/>
        <v>350000</v>
      </c>
      <c r="I511" s="221">
        <f t="shared" si="800"/>
        <v>0</v>
      </c>
      <c r="J511" s="212"/>
      <c r="K511" s="539">
        <f t="shared" si="801"/>
        <v>350000</v>
      </c>
      <c r="L511" s="212">
        <v>350000</v>
      </c>
      <c r="M511" s="212"/>
      <c r="N511" s="212"/>
      <c r="O511" s="212"/>
      <c r="P511" s="212"/>
      <c r="Q511" s="212"/>
      <c r="R511" s="214">
        <f t="shared" si="802"/>
        <v>0</v>
      </c>
      <c r="S511" s="212"/>
      <c r="T511" s="212"/>
      <c r="U511" s="212"/>
      <c r="V511" s="212"/>
      <c r="W511" s="212"/>
      <c r="X511" s="212"/>
    </row>
    <row r="512" spans="1:24" ht="13.8" outlineLevel="2">
      <c r="A512" s="131"/>
      <c r="B512" s="20"/>
      <c r="D512" s="22" t="s">
        <v>672</v>
      </c>
      <c r="E512" s="30" t="s">
        <v>677</v>
      </c>
      <c r="F512" s="22"/>
      <c r="G512" s="30"/>
      <c r="H512" s="208">
        <f t="shared" si="855"/>
        <v>0</v>
      </c>
      <c r="I512" s="221">
        <f t="shared" si="800"/>
        <v>0</v>
      </c>
      <c r="J512" s="212"/>
      <c r="K512" s="539">
        <f t="shared" si="801"/>
        <v>0</v>
      </c>
      <c r="L512" s="212"/>
      <c r="M512" s="212"/>
      <c r="N512" s="212"/>
      <c r="O512" s="212"/>
      <c r="P512" s="212"/>
      <c r="Q512" s="212"/>
      <c r="R512" s="214">
        <f t="shared" si="802"/>
        <v>0</v>
      </c>
      <c r="S512" s="212"/>
      <c r="T512" s="212"/>
      <c r="U512" s="212"/>
      <c r="V512" s="212"/>
      <c r="W512" s="212"/>
      <c r="X512" s="212"/>
    </row>
    <row r="513" spans="1:24" ht="13.8" outlineLevel="2">
      <c r="A513" s="131"/>
      <c r="B513" s="18"/>
      <c r="C513" s="58"/>
      <c r="D513" s="22" t="s">
        <v>519</v>
      </c>
      <c r="E513" s="30" t="s">
        <v>678</v>
      </c>
      <c r="F513" s="22"/>
      <c r="G513" s="30"/>
      <c r="H513" s="208">
        <f t="shared" si="855"/>
        <v>10000</v>
      </c>
      <c r="I513" s="221">
        <f t="shared" si="800"/>
        <v>0</v>
      </c>
      <c r="J513" s="212"/>
      <c r="K513" s="539">
        <f t="shared" si="801"/>
        <v>10000</v>
      </c>
      <c r="L513" s="212">
        <v>10000</v>
      </c>
      <c r="M513" s="212"/>
      <c r="N513" s="212"/>
      <c r="O513" s="212"/>
      <c r="P513" s="212"/>
      <c r="Q513" s="212"/>
      <c r="R513" s="214">
        <f t="shared" si="802"/>
        <v>0</v>
      </c>
      <c r="S513" s="212"/>
      <c r="T513" s="212"/>
      <c r="U513" s="212"/>
      <c r="V513" s="212"/>
      <c r="W513" s="212"/>
      <c r="X513" s="212"/>
    </row>
    <row r="514" spans="1:24" ht="13.8" outlineLevel="1" collapsed="1">
      <c r="A514" s="127"/>
      <c r="B514" s="18" t="s">
        <v>674</v>
      </c>
      <c r="C514" s="12" t="s">
        <v>186</v>
      </c>
      <c r="D514" s="11"/>
      <c r="E514" s="12"/>
      <c r="F514" s="14"/>
      <c r="G514" s="134"/>
      <c r="H514" s="208">
        <f t="shared" si="855"/>
        <v>0</v>
      </c>
      <c r="I514" s="221">
        <f t="shared" si="800"/>
        <v>0</v>
      </c>
      <c r="J514" s="214">
        <f>SUM(J516)</f>
        <v>0</v>
      </c>
      <c r="K514" s="539">
        <f t="shared" si="801"/>
        <v>0</v>
      </c>
      <c r="L514" s="214">
        <f t="shared" ref="L514:Q514" si="960">SUM(L516)</f>
        <v>0</v>
      </c>
      <c r="M514" s="214">
        <f t="shared" si="960"/>
        <v>0</v>
      </c>
      <c r="N514" s="214">
        <f t="shared" si="960"/>
        <v>0</v>
      </c>
      <c r="O514" s="214">
        <f t="shared" si="960"/>
        <v>0</v>
      </c>
      <c r="P514" s="214">
        <f t="shared" si="960"/>
        <v>0</v>
      </c>
      <c r="Q514" s="214">
        <f t="shared" si="960"/>
        <v>0</v>
      </c>
      <c r="R514" s="214">
        <f t="shared" si="802"/>
        <v>0</v>
      </c>
      <c r="S514" s="214">
        <f t="shared" ref="S514" si="961">SUM(S516)</f>
        <v>0</v>
      </c>
      <c r="T514" s="214">
        <f t="shared" ref="T514" si="962">SUM(T516)</f>
        <v>0</v>
      </c>
      <c r="U514" s="214">
        <f t="shared" ref="U514" si="963">SUM(U516)</f>
        <v>0</v>
      </c>
      <c r="V514" s="214">
        <f t="shared" ref="V514" si="964">SUM(V516)</f>
        <v>0</v>
      </c>
      <c r="W514" s="214">
        <f t="shared" ref="W514" si="965">SUM(W516)</f>
        <v>0</v>
      </c>
      <c r="X514" s="214">
        <f t="shared" ref="X514" si="966">SUM(X516)</f>
        <v>0</v>
      </c>
    </row>
    <row r="515" spans="1:24" ht="13.8" outlineLevel="1">
      <c r="A515" s="127"/>
      <c r="B515" s="20"/>
      <c r="C515" s="130"/>
      <c r="D515" s="18" t="s">
        <v>1003</v>
      </c>
      <c r="E515" s="30" t="s">
        <v>1004</v>
      </c>
      <c r="F515" s="22"/>
      <c r="G515" s="30"/>
      <c r="H515" s="208"/>
      <c r="I515" s="221"/>
      <c r="J515" s="214"/>
      <c r="K515" s="539"/>
      <c r="L515" s="214"/>
      <c r="M515" s="214"/>
      <c r="N515" s="214"/>
      <c r="O515" s="214"/>
      <c r="P515" s="214"/>
      <c r="Q515" s="214"/>
      <c r="R515" s="214"/>
      <c r="S515" s="214"/>
      <c r="T515" s="214"/>
      <c r="U515" s="214"/>
      <c r="V515" s="214"/>
      <c r="W515" s="214"/>
      <c r="X515" s="214"/>
    </row>
    <row r="516" spans="1:24" ht="13.8" outlineLevel="2">
      <c r="A516" s="131"/>
      <c r="B516" s="19"/>
      <c r="C516" s="63"/>
      <c r="D516" s="436" t="s">
        <v>938</v>
      </c>
      <c r="E516" s="376" t="s">
        <v>939</v>
      </c>
      <c r="F516" s="436"/>
      <c r="G516" s="376"/>
      <c r="H516" s="208">
        <f t="shared" si="855"/>
        <v>0</v>
      </c>
      <c r="I516" s="221">
        <f t="shared" ref="I516:I584" si="967">SUM(J516:J516)</f>
        <v>0</v>
      </c>
      <c r="J516" s="212"/>
      <c r="K516" s="539">
        <f t="shared" ref="K516:K584" si="968">SUM(L516:Q516)</f>
        <v>0</v>
      </c>
      <c r="L516" s="212"/>
      <c r="M516" s="212"/>
      <c r="N516" s="212"/>
      <c r="O516" s="212"/>
      <c r="P516" s="212"/>
      <c r="Q516" s="212"/>
      <c r="R516" s="214">
        <f t="shared" ref="R516:R584" si="969">SUM(S516:X516)</f>
        <v>0</v>
      </c>
      <c r="S516" s="212"/>
      <c r="T516" s="212"/>
      <c r="U516" s="212"/>
      <c r="V516" s="212"/>
      <c r="W516" s="212"/>
      <c r="X516" s="212"/>
    </row>
    <row r="517" spans="1:24" ht="13.8" outlineLevel="1">
      <c r="A517" s="127"/>
      <c r="B517" s="18" t="s">
        <v>520</v>
      </c>
      <c r="C517" s="12" t="s">
        <v>187</v>
      </c>
      <c r="D517" s="11"/>
      <c r="E517" s="12"/>
      <c r="F517" s="14"/>
      <c r="G517" s="134"/>
      <c r="H517" s="208">
        <f t="shared" si="855"/>
        <v>0</v>
      </c>
      <c r="I517" s="221">
        <f t="shared" si="967"/>
        <v>0</v>
      </c>
      <c r="J517" s="214">
        <f>SUM(J518,J522)</f>
        <v>0</v>
      </c>
      <c r="K517" s="539">
        <f t="shared" si="968"/>
        <v>0</v>
      </c>
      <c r="L517" s="214">
        <f t="shared" ref="L517:Q517" si="970">SUM(L518,L522)</f>
        <v>0</v>
      </c>
      <c r="M517" s="214">
        <f t="shared" si="970"/>
        <v>0</v>
      </c>
      <c r="N517" s="214">
        <f t="shared" si="970"/>
        <v>0</v>
      </c>
      <c r="O517" s="214">
        <f t="shared" si="970"/>
        <v>0</v>
      </c>
      <c r="P517" s="214">
        <f t="shared" si="970"/>
        <v>0</v>
      </c>
      <c r="Q517" s="214">
        <f t="shared" si="970"/>
        <v>0</v>
      </c>
      <c r="R517" s="214">
        <f t="shared" si="969"/>
        <v>0</v>
      </c>
      <c r="S517" s="214">
        <f t="shared" ref="S517:X517" si="971">SUM(S518,S522)</f>
        <v>0</v>
      </c>
      <c r="T517" s="214">
        <f t="shared" si="971"/>
        <v>0</v>
      </c>
      <c r="U517" s="214">
        <f t="shared" si="971"/>
        <v>0</v>
      </c>
      <c r="V517" s="214">
        <f t="shared" si="971"/>
        <v>0</v>
      </c>
      <c r="W517" s="214">
        <f t="shared" si="971"/>
        <v>0</v>
      </c>
      <c r="X517" s="214">
        <f t="shared" si="971"/>
        <v>0</v>
      </c>
    </row>
    <row r="518" spans="1:24" ht="13.8" outlineLevel="2" collapsed="1">
      <c r="A518" s="131"/>
      <c r="B518" s="19"/>
      <c r="C518" s="63"/>
      <c r="D518" s="19" t="s">
        <v>521</v>
      </c>
      <c r="E518" s="58" t="s">
        <v>187</v>
      </c>
      <c r="F518" s="19"/>
      <c r="G518" s="63"/>
      <c r="H518" s="208">
        <f t="shared" si="855"/>
        <v>0</v>
      </c>
      <c r="I518" s="221">
        <f t="shared" si="967"/>
        <v>0</v>
      </c>
      <c r="J518" s="215">
        <f>SUM(J519:J521)</f>
        <v>0</v>
      </c>
      <c r="K518" s="539">
        <f t="shared" si="968"/>
        <v>0</v>
      </c>
      <c r="L518" s="215">
        <f t="shared" ref="L518:Q518" si="972">SUM(L519:L521)</f>
        <v>0</v>
      </c>
      <c r="M518" s="215">
        <f t="shared" si="972"/>
        <v>0</v>
      </c>
      <c r="N518" s="215">
        <f t="shared" si="972"/>
        <v>0</v>
      </c>
      <c r="O518" s="215">
        <f t="shared" si="972"/>
        <v>0</v>
      </c>
      <c r="P518" s="215">
        <f t="shared" si="972"/>
        <v>0</v>
      </c>
      <c r="Q518" s="215">
        <f t="shared" si="972"/>
        <v>0</v>
      </c>
      <c r="R518" s="214">
        <f t="shared" si="969"/>
        <v>0</v>
      </c>
      <c r="S518" s="215">
        <f t="shared" ref="S518:X518" si="973">SUM(S519:S521)</f>
        <v>0</v>
      </c>
      <c r="T518" s="215">
        <f t="shared" si="973"/>
        <v>0</v>
      </c>
      <c r="U518" s="215">
        <f t="shared" si="973"/>
        <v>0</v>
      </c>
      <c r="V518" s="215">
        <f t="shared" si="973"/>
        <v>0</v>
      </c>
      <c r="W518" s="215">
        <f t="shared" si="973"/>
        <v>0</v>
      </c>
      <c r="X518" s="215">
        <f t="shared" si="973"/>
        <v>0</v>
      </c>
    </row>
    <row r="519" spans="1:24" ht="13.8" hidden="1" outlineLevel="3">
      <c r="A519" s="131"/>
      <c r="B519" s="20"/>
      <c r="D519" s="19"/>
      <c r="E519" s="63"/>
      <c r="F519" s="136" t="s">
        <v>814</v>
      </c>
      <c r="G519" s="27" t="s">
        <v>1177</v>
      </c>
      <c r="H519" s="208">
        <f t="shared" si="855"/>
        <v>0</v>
      </c>
      <c r="I519" s="209">
        <f t="shared" si="967"/>
        <v>0</v>
      </c>
      <c r="J519" s="212">
        <v>0</v>
      </c>
      <c r="K519" s="211">
        <f t="shared" si="968"/>
        <v>0</v>
      </c>
      <c r="L519" s="212">
        <v>0</v>
      </c>
      <c r="M519" s="212">
        <v>0</v>
      </c>
      <c r="N519" s="212">
        <v>0</v>
      </c>
      <c r="O519" s="212">
        <v>0</v>
      </c>
      <c r="P519" s="212">
        <v>0</v>
      </c>
      <c r="Q519" s="212">
        <v>0</v>
      </c>
      <c r="R519" s="210">
        <f t="shared" si="969"/>
        <v>0</v>
      </c>
      <c r="S519" s="212">
        <v>0</v>
      </c>
      <c r="T519" s="212">
        <v>0</v>
      </c>
      <c r="U519" s="212">
        <v>0</v>
      </c>
      <c r="V519" s="212">
        <v>0</v>
      </c>
      <c r="W519" s="212">
        <v>0</v>
      </c>
      <c r="X519" s="212">
        <v>0</v>
      </c>
    </row>
    <row r="520" spans="1:24" ht="13.8" hidden="1" outlineLevel="3">
      <c r="A520" s="131"/>
      <c r="B520" s="20"/>
      <c r="D520" s="19"/>
      <c r="E520" s="63"/>
      <c r="F520" s="136" t="s">
        <v>1176</v>
      </c>
      <c r="G520" s="27" t="s">
        <v>1178</v>
      </c>
      <c r="H520" s="208">
        <f t="shared" ref="H520" si="974">SUM(I520,K520,R520)</f>
        <v>0</v>
      </c>
      <c r="I520" s="209">
        <f t="shared" ref="I520" si="975">SUM(J520:J520)</f>
        <v>0</v>
      </c>
      <c r="J520" s="212">
        <v>0</v>
      </c>
      <c r="K520" s="211">
        <f t="shared" ref="K520" si="976">SUM(L520:Q520)</f>
        <v>0</v>
      </c>
      <c r="L520" s="212">
        <v>0</v>
      </c>
      <c r="M520" s="212">
        <v>0</v>
      </c>
      <c r="N520" s="212">
        <v>0</v>
      </c>
      <c r="O520" s="212">
        <v>0</v>
      </c>
      <c r="P520" s="212">
        <v>0</v>
      </c>
      <c r="Q520" s="212">
        <v>0</v>
      </c>
      <c r="R520" s="210">
        <f t="shared" ref="R520" si="977">SUM(S520:X520)</f>
        <v>0</v>
      </c>
      <c r="S520" s="212">
        <v>0</v>
      </c>
      <c r="T520" s="212">
        <v>0</v>
      </c>
      <c r="U520" s="212">
        <v>0</v>
      </c>
      <c r="V520" s="212">
        <v>0</v>
      </c>
      <c r="W520" s="212">
        <v>0</v>
      </c>
      <c r="X520" s="212">
        <v>0</v>
      </c>
    </row>
    <row r="521" spans="1:24" ht="13.8" hidden="1" outlineLevel="3">
      <c r="A521" s="131"/>
      <c r="B521" s="20"/>
      <c r="D521" s="19"/>
      <c r="E521" s="63"/>
      <c r="F521" s="136" t="s">
        <v>683</v>
      </c>
      <c r="G521" s="27" t="s">
        <v>866</v>
      </c>
      <c r="H521" s="208">
        <f t="shared" si="855"/>
        <v>0</v>
      </c>
      <c r="I521" s="209">
        <f t="shared" ref="I521:I523" si="978">SUM(J521:J521)</f>
        <v>0</v>
      </c>
      <c r="J521" s="212"/>
      <c r="K521" s="211">
        <f t="shared" ref="K521:K523" si="979">SUM(L521:Q521)</f>
        <v>0</v>
      </c>
      <c r="L521" s="212"/>
      <c r="M521" s="212"/>
      <c r="N521" s="212"/>
      <c r="O521" s="212"/>
      <c r="P521" s="212"/>
      <c r="Q521" s="212"/>
      <c r="R521" s="210">
        <f t="shared" ref="R521:R523" si="980">SUM(S521:X521)</f>
        <v>0</v>
      </c>
      <c r="S521" s="212"/>
      <c r="T521" s="212"/>
      <c r="U521" s="212"/>
      <c r="V521" s="212"/>
      <c r="W521" s="212"/>
      <c r="X521" s="212"/>
    </row>
    <row r="522" spans="1:24" ht="13.8" outlineLevel="2" collapsed="1">
      <c r="A522" s="131"/>
      <c r="B522" s="19"/>
      <c r="C522" s="63"/>
      <c r="D522" s="19" t="s">
        <v>912</v>
      </c>
      <c r="E522" s="58" t="s">
        <v>913</v>
      </c>
      <c r="F522" s="19"/>
      <c r="G522" s="63"/>
      <c r="H522" s="208">
        <f t="shared" si="855"/>
        <v>0</v>
      </c>
      <c r="I522" s="221">
        <f t="shared" si="978"/>
        <v>0</v>
      </c>
      <c r="J522" s="215">
        <f>SUM(J523:J525)</f>
        <v>0</v>
      </c>
      <c r="K522" s="539">
        <f t="shared" si="979"/>
        <v>0</v>
      </c>
      <c r="L522" s="215">
        <f t="shared" ref="L522:Q522" si="981">SUM(L523:L525)</f>
        <v>0</v>
      </c>
      <c r="M522" s="215">
        <f t="shared" si="981"/>
        <v>0</v>
      </c>
      <c r="N522" s="215">
        <f t="shared" si="981"/>
        <v>0</v>
      </c>
      <c r="O522" s="215">
        <f t="shared" si="981"/>
        <v>0</v>
      </c>
      <c r="P522" s="215">
        <f t="shared" si="981"/>
        <v>0</v>
      </c>
      <c r="Q522" s="215">
        <f t="shared" si="981"/>
        <v>0</v>
      </c>
      <c r="R522" s="214">
        <f t="shared" si="980"/>
        <v>0</v>
      </c>
      <c r="S522" s="215">
        <f t="shared" ref="S522:X522" si="982">SUM(S523:S525)</f>
        <v>0</v>
      </c>
      <c r="T522" s="215">
        <f t="shared" si="982"/>
        <v>0</v>
      </c>
      <c r="U522" s="215">
        <f t="shared" si="982"/>
        <v>0</v>
      </c>
      <c r="V522" s="215">
        <f t="shared" si="982"/>
        <v>0</v>
      </c>
      <c r="W522" s="215">
        <f t="shared" si="982"/>
        <v>0</v>
      </c>
      <c r="X522" s="215">
        <f t="shared" si="982"/>
        <v>0</v>
      </c>
    </row>
    <row r="523" spans="1:24" ht="13.8" hidden="1" outlineLevel="3">
      <c r="A523" s="131"/>
      <c r="B523" s="20"/>
      <c r="D523" s="19"/>
      <c r="E523" s="63"/>
      <c r="F523" s="136" t="s">
        <v>814</v>
      </c>
      <c r="G523" s="27" t="s">
        <v>1177</v>
      </c>
      <c r="H523" s="208">
        <f t="shared" si="855"/>
        <v>0</v>
      </c>
      <c r="I523" s="209">
        <f t="shared" si="978"/>
        <v>0</v>
      </c>
      <c r="J523" s="212"/>
      <c r="K523" s="211">
        <f t="shared" si="979"/>
        <v>0</v>
      </c>
      <c r="L523" s="212">
        <v>0</v>
      </c>
      <c r="M523" s="212">
        <v>0</v>
      </c>
      <c r="N523" s="212">
        <v>0</v>
      </c>
      <c r="O523" s="212">
        <v>0</v>
      </c>
      <c r="P523" s="212">
        <v>0</v>
      </c>
      <c r="Q523" s="212">
        <v>0</v>
      </c>
      <c r="R523" s="210">
        <f t="shared" si="980"/>
        <v>0</v>
      </c>
      <c r="S523" s="212">
        <v>0</v>
      </c>
      <c r="T523" s="212">
        <v>0</v>
      </c>
      <c r="U523" s="212">
        <v>0</v>
      </c>
      <c r="V523" s="212">
        <v>0</v>
      </c>
      <c r="W523" s="212">
        <v>0</v>
      </c>
      <c r="X523" s="212">
        <v>0</v>
      </c>
    </row>
    <row r="524" spans="1:24" ht="13.8" hidden="1" outlineLevel="3">
      <c r="A524" s="131"/>
      <c r="B524" s="20"/>
      <c r="D524" s="19"/>
      <c r="E524" s="63"/>
      <c r="F524" s="136" t="s">
        <v>814</v>
      </c>
      <c r="G524" s="27" t="s">
        <v>1178</v>
      </c>
      <c r="H524" s="208">
        <f t="shared" si="855"/>
        <v>0</v>
      </c>
      <c r="I524" s="209">
        <f t="shared" ref="I524" si="983">SUM(J524:J524)</f>
        <v>0</v>
      </c>
      <c r="J524" s="212"/>
      <c r="K524" s="211">
        <f t="shared" ref="K524" si="984">SUM(L524:Q524)</f>
        <v>0</v>
      </c>
      <c r="L524" s="212">
        <v>0</v>
      </c>
      <c r="M524" s="212">
        <v>0</v>
      </c>
      <c r="N524" s="212">
        <v>0</v>
      </c>
      <c r="O524" s="212">
        <v>0</v>
      </c>
      <c r="P524" s="212">
        <v>0</v>
      </c>
      <c r="Q524" s="212">
        <v>0</v>
      </c>
      <c r="R524" s="210">
        <f t="shared" ref="R524" si="985">SUM(S524:X524)</f>
        <v>0</v>
      </c>
      <c r="S524" s="212">
        <v>0</v>
      </c>
      <c r="T524" s="212">
        <v>0</v>
      </c>
      <c r="U524" s="212">
        <v>0</v>
      </c>
      <c r="V524" s="212">
        <v>0</v>
      </c>
      <c r="W524" s="212">
        <v>0</v>
      </c>
      <c r="X524" s="212">
        <v>0</v>
      </c>
    </row>
    <row r="525" spans="1:24" ht="13.8" hidden="1" outlineLevel="3">
      <c r="A525" s="131"/>
      <c r="B525" s="20"/>
      <c r="D525" s="19"/>
      <c r="E525" s="63"/>
      <c r="F525" s="136" t="s">
        <v>914</v>
      </c>
      <c r="G525" s="27" t="s">
        <v>1179</v>
      </c>
      <c r="H525" s="208">
        <f t="shared" si="855"/>
        <v>0</v>
      </c>
      <c r="I525" s="209">
        <f t="shared" ref="I525" si="986">SUM(J525:J525)</f>
        <v>0</v>
      </c>
      <c r="J525" s="212"/>
      <c r="K525" s="211">
        <f t="shared" ref="K525" si="987">SUM(L525:Q525)</f>
        <v>0</v>
      </c>
      <c r="L525" s="212"/>
      <c r="M525" s="212"/>
      <c r="N525" s="212"/>
      <c r="O525" s="212"/>
      <c r="P525" s="212"/>
      <c r="Q525" s="212"/>
      <c r="R525" s="210">
        <f t="shared" ref="R525" si="988">SUM(S525:X525)</f>
        <v>0</v>
      </c>
      <c r="S525" s="212"/>
      <c r="T525" s="212"/>
      <c r="U525" s="212"/>
      <c r="V525" s="212"/>
      <c r="W525" s="212"/>
      <c r="X525" s="212"/>
    </row>
    <row r="526" spans="1:24" ht="13.8" outlineLevel="1">
      <c r="A526" s="127"/>
      <c r="B526" s="18" t="s">
        <v>640</v>
      </c>
      <c r="C526" s="12" t="s">
        <v>188</v>
      </c>
      <c r="D526" s="11"/>
      <c r="E526" s="12"/>
      <c r="F526" s="14"/>
      <c r="G526" s="134"/>
      <c r="H526" s="208">
        <f t="shared" si="855"/>
        <v>0</v>
      </c>
      <c r="I526" s="221">
        <f t="shared" si="967"/>
        <v>0</v>
      </c>
      <c r="J526" s="214">
        <f>SUM(J527)</f>
        <v>0</v>
      </c>
      <c r="K526" s="539">
        <f t="shared" si="968"/>
        <v>0</v>
      </c>
      <c r="L526" s="214">
        <f t="shared" ref="L526:Q526" si="989">SUM(L527)</f>
        <v>0</v>
      </c>
      <c r="M526" s="214">
        <f t="shared" si="989"/>
        <v>0</v>
      </c>
      <c r="N526" s="214">
        <f t="shared" si="989"/>
        <v>0</v>
      </c>
      <c r="O526" s="214">
        <f t="shared" si="989"/>
        <v>0</v>
      </c>
      <c r="P526" s="214">
        <f t="shared" si="989"/>
        <v>0</v>
      </c>
      <c r="Q526" s="214">
        <f t="shared" si="989"/>
        <v>0</v>
      </c>
      <c r="R526" s="214">
        <f t="shared" si="969"/>
        <v>0</v>
      </c>
      <c r="S526" s="214">
        <f t="shared" ref="S526" si="990">SUM(S527)</f>
        <v>0</v>
      </c>
      <c r="T526" s="214">
        <f t="shared" ref="T526" si="991">SUM(T527)</f>
        <v>0</v>
      </c>
      <c r="U526" s="214">
        <f t="shared" ref="U526" si="992">SUM(U527)</f>
        <v>0</v>
      </c>
      <c r="V526" s="214">
        <f t="shared" ref="V526" si="993">SUM(V527)</f>
        <v>0</v>
      </c>
      <c r="W526" s="214">
        <f t="shared" ref="W526" si="994">SUM(W527)</f>
        <v>0</v>
      </c>
      <c r="X526" s="214">
        <f t="shared" ref="X526" si="995">SUM(X527)</f>
        <v>0</v>
      </c>
    </row>
    <row r="527" spans="1:24" ht="13.8" outlineLevel="2">
      <c r="A527" s="131"/>
      <c r="B527" s="20"/>
      <c r="D527" s="19" t="s">
        <v>641</v>
      </c>
      <c r="E527" s="63" t="s">
        <v>188</v>
      </c>
      <c r="F527" s="19"/>
      <c r="G527" s="63"/>
      <c r="H527" s="216">
        <f t="shared" si="855"/>
        <v>0</v>
      </c>
      <c r="I527" s="221">
        <f t="shared" si="967"/>
        <v>0</v>
      </c>
      <c r="J527" s="228">
        <v>0</v>
      </c>
      <c r="K527" s="539">
        <f t="shared" si="968"/>
        <v>0</v>
      </c>
      <c r="L527" s="228">
        <v>0</v>
      </c>
      <c r="M527" s="228">
        <v>0</v>
      </c>
      <c r="N527" s="228">
        <v>0</v>
      </c>
      <c r="O527" s="228">
        <v>0</v>
      </c>
      <c r="P527" s="228">
        <v>0</v>
      </c>
      <c r="Q527" s="228">
        <v>0</v>
      </c>
      <c r="R527" s="214">
        <f t="shared" si="969"/>
        <v>0</v>
      </c>
      <c r="S527" s="228">
        <v>0</v>
      </c>
      <c r="T527" s="228">
        <v>0</v>
      </c>
      <c r="U527" s="228">
        <v>0</v>
      </c>
      <c r="V527" s="228">
        <v>0</v>
      </c>
      <c r="W527" s="228">
        <v>0</v>
      </c>
      <c r="X527" s="228">
        <v>0</v>
      </c>
    </row>
    <row r="528" spans="1:24" ht="13.8">
      <c r="A528" s="67" t="s">
        <v>190</v>
      </c>
      <c r="B528" s="17"/>
      <c r="C528" s="23"/>
      <c r="D528" s="17"/>
      <c r="E528" s="23"/>
      <c r="F528" s="17"/>
      <c r="G528" s="23"/>
      <c r="H528" s="179">
        <f t="shared" si="855"/>
        <v>4201000</v>
      </c>
      <c r="I528" s="218">
        <f t="shared" si="967"/>
        <v>0</v>
      </c>
      <c r="J528" s="180">
        <f>SUM(J502,J504,J514,J517,J526)</f>
        <v>0</v>
      </c>
      <c r="K528" s="511">
        <f t="shared" si="968"/>
        <v>4201000</v>
      </c>
      <c r="L528" s="180">
        <f t="shared" ref="L528:Q528" si="996">SUM(L502,L504,L514,L517,L526)</f>
        <v>4201000</v>
      </c>
      <c r="M528" s="180">
        <f t="shared" si="996"/>
        <v>0</v>
      </c>
      <c r="N528" s="180">
        <f t="shared" si="996"/>
        <v>0</v>
      </c>
      <c r="O528" s="180">
        <f t="shared" si="996"/>
        <v>0</v>
      </c>
      <c r="P528" s="180">
        <f t="shared" si="996"/>
        <v>0</v>
      </c>
      <c r="Q528" s="180">
        <f t="shared" si="996"/>
        <v>0</v>
      </c>
      <c r="R528" s="180">
        <f t="shared" si="969"/>
        <v>0</v>
      </c>
      <c r="S528" s="180">
        <f t="shared" ref="S528:X528" si="997">SUM(S502,S504,S514,S517,S526)</f>
        <v>0</v>
      </c>
      <c r="T528" s="180">
        <f t="shared" si="997"/>
        <v>0</v>
      </c>
      <c r="U528" s="180">
        <f t="shared" si="997"/>
        <v>0</v>
      </c>
      <c r="V528" s="180">
        <f t="shared" si="997"/>
        <v>0</v>
      </c>
      <c r="W528" s="180">
        <f t="shared" si="997"/>
        <v>0</v>
      </c>
      <c r="X528" s="180">
        <f t="shared" si="997"/>
        <v>0</v>
      </c>
    </row>
    <row r="529" spans="1:24" ht="13.8">
      <c r="A529" s="67" t="s">
        <v>191</v>
      </c>
      <c r="B529" s="17"/>
      <c r="C529" s="23"/>
      <c r="D529" s="17"/>
      <c r="E529" s="23"/>
      <c r="F529" s="17"/>
      <c r="G529" s="23"/>
      <c r="H529" s="179">
        <f t="shared" si="855"/>
        <v>-4201000</v>
      </c>
      <c r="I529" s="218">
        <f t="shared" si="967"/>
        <v>0</v>
      </c>
      <c r="J529" s="180">
        <f>J501-J528</f>
        <v>0</v>
      </c>
      <c r="K529" s="511">
        <f t="shared" si="968"/>
        <v>-4201000</v>
      </c>
      <c r="L529" s="180">
        <f t="shared" ref="L529:Q529" si="998">L501-L528</f>
        <v>-4201000</v>
      </c>
      <c r="M529" s="180">
        <f t="shared" si="998"/>
        <v>0</v>
      </c>
      <c r="N529" s="180">
        <f t="shared" si="998"/>
        <v>0</v>
      </c>
      <c r="O529" s="180">
        <f t="shared" si="998"/>
        <v>0</v>
      </c>
      <c r="P529" s="180">
        <f t="shared" si="998"/>
        <v>0</v>
      </c>
      <c r="Q529" s="180">
        <f t="shared" si="998"/>
        <v>0</v>
      </c>
      <c r="R529" s="180">
        <f t="shared" si="969"/>
        <v>0</v>
      </c>
      <c r="S529" s="180">
        <f t="shared" ref="S529:X529" si="999">S501-S528</f>
        <v>0</v>
      </c>
      <c r="T529" s="180">
        <f t="shared" si="999"/>
        <v>0</v>
      </c>
      <c r="U529" s="180">
        <f t="shared" si="999"/>
        <v>0</v>
      </c>
      <c r="V529" s="180">
        <f t="shared" si="999"/>
        <v>0</v>
      </c>
      <c r="W529" s="180">
        <f t="shared" si="999"/>
        <v>0</v>
      </c>
      <c r="X529" s="180">
        <f t="shared" si="999"/>
        <v>0</v>
      </c>
    </row>
    <row r="530" spans="1:24" s="130" customFormat="1" ht="13.8">
      <c r="A530" s="2" t="s">
        <v>192</v>
      </c>
      <c r="B530" s="29"/>
      <c r="C530" s="23"/>
      <c r="D530" s="17"/>
      <c r="E530" s="23"/>
      <c r="F530" s="17"/>
      <c r="G530" s="23"/>
      <c r="H530" s="224">
        <f t="shared" si="855"/>
        <v>0</v>
      </c>
      <c r="I530" s="225">
        <f t="shared" si="967"/>
        <v>0</v>
      </c>
      <c r="J530" s="226"/>
      <c r="K530" s="541">
        <f t="shared" si="968"/>
        <v>0</v>
      </c>
      <c r="L530" s="226"/>
      <c r="M530" s="226"/>
      <c r="N530" s="226"/>
      <c r="O530" s="226"/>
      <c r="P530" s="226"/>
      <c r="Q530" s="226"/>
      <c r="R530" s="226">
        <f t="shared" si="969"/>
        <v>0</v>
      </c>
      <c r="S530" s="226"/>
      <c r="T530" s="226"/>
      <c r="U530" s="226"/>
      <c r="V530" s="226"/>
      <c r="W530" s="226"/>
      <c r="X530" s="226"/>
    </row>
    <row r="531" spans="1:24" ht="13.8" outlineLevel="1">
      <c r="A531" s="127"/>
      <c r="B531" s="18" t="s">
        <v>522</v>
      </c>
      <c r="C531" s="12" t="s">
        <v>195</v>
      </c>
      <c r="D531" s="14"/>
      <c r="E531" s="134"/>
      <c r="F531" s="14"/>
      <c r="G531" s="134"/>
      <c r="H531" s="208">
        <f t="shared" si="855"/>
        <v>300000</v>
      </c>
      <c r="I531" s="209">
        <f t="shared" si="967"/>
        <v>0</v>
      </c>
      <c r="J531" s="214">
        <f>SUM(J532:J533,J537:J544)</f>
        <v>0</v>
      </c>
      <c r="K531" s="211">
        <f t="shared" si="968"/>
        <v>0</v>
      </c>
      <c r="L531" s="214">
        <f t="shared" ref="L531:Q531" si="1000">SUM(L532:L533,L537:L544)</f>
        <v>0</v>
      </c>
      <c r="M531" s="214">
        <f t="shared" si="1000"/>
        <v>0</v>
      </c>
      <c r="N531" s="214">
        <f t="shared" si="1000"/>
        <v>0</v>
      </c>
      <c r="O531" s="214">
        <f t="shared" si="1000"/>
        <v>0</v>
      </c>
      <c r="P531" s="214">
        <f t="shared" si="1000"/>
        <v>0</v>
      </c>
      <c r="Q531" s="214">
        <f t="shared" si="1000"/>
        <v>0</v>
      </c>
      <c r="R531" s="210">
        <f t="shared" si="969"/>
        <v>300000</v>
      </c>
      <c r="S531" s="214">
        <f t="shared" ref="S531" si="1001">SUM(S532:S533,S537:S544)</f>
        <v>300000</v>
      </c>
      <c r="T531" s="214">
        <f t="shared" ref="T531" si="1002">SUM(T532:T533,T537:T544)</f>
        <v>0</v>
      </c>
      <c r="U531" s="214">
        <f t="shared" ref="U531" si="1003">SUM(U532:U533,U537:U544)</f>
        <v>0</v>
      </c>
      <c r="V531" s="214">
        <f t="shared" ref="V531" si="1004">SUM(V532:V533,V537:V544)</f>
        <v>0</v>
      </c>
      <c r="W531" s="214">
        <f t="shared" ref="W531" si="1005">SUM(W532:W533,W537:W544)</f>
        <v>0</v>
      </c>
      <c r="X531" s="214">
        <f t="shared" ref="X531" si="1006">SUM(X532:X533,X537:X544)</f>
        <v>0</v>
      </c>
    </row>
    <row r="532" spans="1:24" ht="13.8" outlineLevel="2">
      <c r="A532" s="131"/>
      <c r="B532" s="19"/>
      <c r="C532" s="63"/>
      <c r="D532" s="22" t="s">
        <v>563</v>
      </c>
      <c r="E532" s="58" t="s">
        <v>327</v>
      </c>
      <c r="F532" s="22"/>
      <c r="G532" s="30"/>
      <c r="H532" s="208">
        <f t="shared" ref="H532:H595" si="1007">SUM(I532,K532,R532)</f>
        <v>0</v>
      </c>
      <c r="I532" s="209">
        <f t="shared" si="967"/>
        <v>0</v>
      </c>
      <c r="J532" s="212">
        <v>0</v>
      </c>
      <c r="K532" s="211">
        <f t="shared" si="968"/>
        <v>0</v>
      </c>
      <c r="L532" s="212">
        <v>0</v>
      </c>
      <c r="M532" s="212">
        <v>0</v>
      </c>
      <c r="N532" s="212">
        <v>0</v>
      </c>
      <c r="O532" s="212">
        <v>0</v>
      </c>
      <c r="P532" s="212">
        <v>0</v>
      </c>
      <c r="Q532" s="212">
        <v>0</v>
      </c>
      <c r="R532" s="210">
        <f t="shared" si="969"/>
        <v>0</v>
      </c>
      <c r="S532" s="212">
        <v>0</v>
      </c>
      <c r="T532" s="212">
        <v>0</v>
      </c>
      <c r="U532" s="212">
        <v>0</v>
      </c>
      <c r="V532" s="212">
        <v>0</v>
      </c>
      <c r="W532" s="212">
        <v>0</v>
      </c>
      <c r="X532" s="212">
        <v>0</v>
      </c>
    </row>
    <row r="533" spans="1:24" ht="13.8" outlineLevel="2">
      <c r="A533" s="131"/>
      <c r="B533" s="20"/>
      <c r="D533" s="22" t="s">
        <v>523</v>
      </c>
      <c r="E533" s="58" t="s">
        <v>328</v>
      </c>
      <c r="F533" s="22"/>
      <c r="G533" s="30"/>
      <c r="H533" s="208">
        <f t="shared" si="1007"/>
        <v>0</v>
      </c>
      <c r="I533" s="209">
        <f t="shared" si="967"/>
        <v>0</v>
      </c>
      <c r="J533" s="215">
        <f>SUM(J534:J536)</f>
        <v>0</v>
      </c>
      <c r="K533" s="211">
        <f t="shared" si="968"/>
        <v>0</v>
      </c>
      <c r="L533" s="215">
        <f t="shared" ref="L533:Q533" si="1008">SUM(L534:L536)</f>
        <v>0</v>
      </c>
      <c r="M533" s="215">
        <f t="shared" si="1008"/>
        <v>0</v>
      </c>
      <c r="N533" s="215">
        <f t="shared" si="1008"/>
        <v>0</v>
      </c>
      <c r="O533" s="215">
        <f t="shared" si="1008"/>
        <v>0</v>
      </c>
      <c r="P533" s="215">
        <f t="shared" si="1008"/>
        <v>0</v>
      </c>
      <c r="Q533" s="215">
        <f t="shared" si="1008"/>
        <v>0</v>
      </c>
      <c r="R533" s="210">
        <f t="shared" si="969"/>
        <v>0</v>
      </c>
      <c r="S533" s="215">
        <f t="shared" ref="S533" si="1009">SUM(S534:S536)</f>
        <v>0</v>
      </c>
      <c r="T533" s="215">
        <f t="shared" ref="T533" si="1010">SUM(T534:T536)</f>
        <v>0</v>
      </c>
      <c r="U533" s="215">
        <f t="shared" ref="U533" si="1011">SUM(U534:U536)</f>
        <v>0</v>
      </c>
      <c r="V533" s="215">
        <f t="shared" ref="V533" si="1012">SUM(V534:V536)</f>
        <v>0</v>
      </c>
      <c r="W533" s="215">
        <f t="shared" ref="W533" si="1013">SUM(W534:W536)</f>
        <v>0</v>
      </c>
      <c r="X533" s="215">
        <f t="shared" ref="X533" si="1014">SUM(X534:X536)</f>
        <v>0</v>
      </c>
    </row>
    <row r="534" spans="1:24" ht="13.8" outlineLevel="2">
      <c r="A534" s="131"/>
      <c r="B534" s="20"/>
      <c r="D534" s="22"/>
      <c r="E534" s="58"/>
      <c r="F534" s="136"/>
      <c r="G534" s="27" t="s">
        <v>815</v>
      </c>
      <c r="H534" s="208">
        <f t="shared" si="1007"/>
        <v>0</v>
      </c>
      <c r="I534" s="209">
        <f t="shared" si="967"/>
        <v>0</v>
      </c>
      <c r="J534" s="212">
        <v>0</v>
      </c>
      <c r="K534" s="211">
        <f t="shared" si="968"/>
        <v>0</v>
      </c>
      <c r="L534" s="212">
        <v>0</v>
      </c>
      <c r="M534" s="212">
        <v>0</v>
      </c>
      <c r="N534" s="212">
        <v>0</v>
      </c>
      <c r="O534" s="212">
        <v>0</v>
      </c>
      <c r="P534" s="212">
        <v>0</v>
      </c>
      <c r="Q534" s="212">
        <v>0</v>
      </c>
      <c r="R534" s="210">
        <f t="shared" si="969"/>
        <v>0</v>
      </c>
      <c r="S534" s="212">
        <v>0</v>
      </c>
      <c r="T534" s="212">
        <v>0</v>
      </c>
      <c r="U534" s="212">
        <v>0</v>
      </c>
      <c r="V534" s="212">
        <v>0</v>
      </c>
      <c r="W534" s="379">
        <v>0</v>
      </c>
      <c r="X534" s="213">
        <v>0</v>
      </c>
    </row>
    <row r="535" spans="1:24" ht="13.8" outlineLevel="2">
      <c r="A535" s="131"/>
      <c r="B535" s="20"/>
      <c r="D535" s="22"/>
      <c r="E535" s="58"/>
      <c r="F535" s="136"/>
      <c r="G535" s="27" t="s">
        <v>816</v>
      </c>
      <c r="H535" s="208">
        <f t="shared" si="1007"/>
        <v>0</v>
      </c>
      <c r="I535" s="209">
        <f t="shared" si="967"/>
        <v>0</v>
      </c>
      <c r="J535" s="212">
        <v>0</v>
      </c>
      <c r="K535" s="211">
        <f t="shared" si="968"/>
        <v>0</v>
      </c>
      <c r="L535" s="212">
        <v>0</v>
      </c>
      <c r="M535" s="212">
        <v>0</v>
      </c>
      <c r="N535" s="212">
        <v>0</v>
      </c>
      <c r="O535" s="212">
        <v>0</v>
      </c>
      <c r="P535" s="212">
        <v>0</v>
      </c>
      <c r="Q535" s="212">
        <v>0</v>
      </c>
      <c r="R535" s="210">
        <f t="shared" si="969"/>
        <v>0</v>
      </c>
      <c r="S535" s="212">
        <v>0</v>
      </c>
      <c r="T535" s="212">
        <v>0</v>
      </c>
      <c r="U535" s="212">
        <v>0</v>
      </c>
      <c r="V535" s="212">
        <v>0</v>
      </c>
      <c r="W535" s="379">
        <v>0</v>
      </c>
      <c r="X535" s="213">
        <v>0</v>
      </c>
    </row>
    <row r="536" spans="1:24" ht="13.8" outlineLevel="2">
      <c r="A536" s="131"/>
      <c r="B536" s="20"/>
      <c r="D536" s="22"/>
      <c r="E536" s="58"/>
      <c r="F536" s="136"/>
      <c r="G536" s="27" t="s">
        <v>817</v>
      </c>
      <c r="H536" s="208">
        <f t="shared" si="1007"/>
        <v>0</v>
      </c>
      <c r="I536" s="209">
        <f t="shared" si="967"/>
        <v>0</v>
      </c>
      <c r="J536" s="212">
        <v>0</v>
      </c>
      <c r="K536" s="211">
        <f t="shared" si="968"/>
        <v>0</v>
      </c>
      <c r="L536" s="212">
        <v>0</v>
      </c>
      <c r="M536" s="212">
        <v>0</v>
      </c>
      <c r="N536" s="212">
        <v>0</v>
      </c>
      <c r="O536" s="212">
        <v>0</v>
      </c>
      <c r="P536" s="212">
        <v>0</v>
      </c>
      <c r="Q536" s="212">
        <v>0</v>
      </c>
      <c r="R536" s="210">
        <f t="shared" si="969"/>
        <v>0</v>
      </c>
      <c r="S536" s="212">
        <v>0</v>
      </c>
      <c r="T536" s="212">
        <v>0</v>
      </c>
      <c r="U536" s="212">
        <v>0</v>
      </c>
      <c r="V536" s="212">
        <v>0</v>
      </c>
      <c r="W536" s="379">
        <v>0</v>
      </c>
      <c r="X536" s="213">
        <v>0</v>
      </c>
    </row>
    <row r="537" spans="1:24" ht="13.8" outlineLevel="2">
      <c r="A537" s="131"/>
      <c r="B537" s="20"/>
      <c r="D537" s="22" t="s">
        <v>818</v>
      </c>
      <c r="E537" s="30" t="s">
        <v>819</v>
      </c>
      <c r="F537" s="22"/>
      <c r="G537" s="30"/>
      <c r="H537" s="208">
        <f t="shared" si="1007"/>
        <v>0</v>
      </c>
      <c r="I537" s="209">
        <f t="shared" si="967"/>
        <v>0</v>
      </c>
      <c r="J537" s="212">
        <v>0</v>
      </c>
      <c r="K537" s="211">
        <f t="shared" si="968"/>
        <v>0</v>
      </c>
      <c r="L537" s="212">
        <v>0</v>
      </c>
      <c r="M537" s="212">
        <v>0</v>
      </c>
      <c r="N537" s="212">
        <v>0</v>
      </c>
      <c r="O537" s="212">
        <v>0</v>
      </c>
      <c r="P537" s="212">
        <v>0</v>
      </c>
      <c r="Q537" s="212">
        <v>0</v>
      </c>
      <c r="R537" s="210">
        <f t="shared" si="969"/>
        <v>0</v>
      </c>
      <c r="S537" s="212">
        <v>0</v>
      </c>
      <c r="T537" s="212">
        <v>0</v>
      </c>
      <c r="U537" s="212">
        <v>0</v>
      </c>
      <c r="V537" s="212">
        <v>0</v>
      </c>
      <c r="W537" s="379">
        <v>0</v>
      </c>
      <c r="X537" s="213">
        <v>0</v>
      </c>
    </row>
    <row r="538" spans="1:24" ht="13.8" outlineLevel="2">
      <c r="A538" s="131"/>
      <c r="B538" s="20"/>
      <c r="D538" s="22" t="s">
        <v>524</v>
      </c>
      <c r="E538" s="30" t="s">
        <v>341</v>
      </c>
      <c r="F538" s="22"/>
      <c r="G538" s="30"/>
      <c r="H538" s="208">
        <f t="shared" si="1007"/>
        <v>0</v>
      </c>
      <c r="I538" s="209">
        <f t="shared" si="967"/>
        <v>0</v>
      </c>
      <c r="J538" s="212">
        <v>0</v>
      </c>
      <c r="K538" s="211">
        <f t="shared" si="968"/>
        <v>0</v>
      </c>
      <c r="L538" s="212">
        <v>0</v>
      </c>
      <c r="M538" s="212">
        <v>0</v>
      </c>
      <c r="N538" s="212">
        <v>0</v>
      </c>
      <c r="O538" s="212">
        <v>0</v>
      </c>
      <c r="P538" s="212">
        <v>0</v>
      </c>
      <c r="Q538" s="212">
        <v>0</v>
      </c>
      <c r="R538" s="210">
        <f t="shared" si="969"/>
        <v>0</v>
      </c>
      <c r="S538" s="212"/>
      <c r="T538" s="212">
        <v>0</v>
      </c>
      <c r="U538" s="212">
        <v>0</v>
      </c>
      <c r="V538" s="212">
        <v>0</v>
      </c>
      <c r="W538" s="379">
        <v>0</v>
      </c>
      <c r="X538" s="213">
        <v>0</v>
      </c>
    </row>
    <row r="539" spans="1:24" ht="13.8" outlineLevel="2">
      <c r="A539" s="131"/>
      <c r="B539" s="20"/>
      <c r="D539" s="22" t="s">
        <v>525</v>
      </c>
      <c r="E539" s="30" t="s">
        <v>342</v>
      </c>
      <c r="F539" s="22"/>
      <c r="G539" s="30"/>
      <c r="H539" s="208">
        <f t="shared" si="1007"/>
        <v>0</v>
      </c>
      <c r="I539" s="209">
        <f t="shared" si="967"/>
        <v>0</v>
      </c>
      <c r="J539" s="212">
        <v>0</v>
      </c>
      <c r="K539" s="211">
        <f t="shared" si="968"/>
        <v>0</v>
      </c>
      <c r="L539" s="212">
        <v>0</v>
      </c>
      <c r="M539" s="212">
        <v>0</v>
      </c>
      <c r="N539" s="212">
        <v>0</v>
      </c>
      <c r="O539" s="212">
        <v>0</v>
      </c>
      <c r="P539" s="212">
        <v>0</v>
      </c>
      <c r="Q539" s="212">
        <v>0</v>
      </c>
      <c r="R539" s="210">
        <f t="shared" si="969"/>
        <v>0</v>
      </c>
      <c r="S539" s="212"/>
      <c r="T539" s="212">
        <v>0</v>
      </c>
      <c r="U539" s="212">
        <v>0</v>
      </c>
      <c r="V539" s="212">
        <v>0</v>
      </c>
      <c r="W539" s="379">
        <v>0</v>
      </c>
      <c r="X539" s="213">
        <v>0</v>
      </c>
    </row>
    <row r="540" spans="1:24" ht="13.8" outlineLevel="2">
      <c r="A540" s="131"/>
      <c r="B540" s="20"/>
      <c r="D540" s="22" t="s">
        <v>526</v>
      </c>
      <c r="E540" s="30" t="s">
        <v>326</v>
      </c>
      <c r="F540" s="22"/>
      <c r="G540" s="30"/>
      <c r="H540" s="208">
        <f t="shared" si="1007"/>
        <v>0</v>
      </c>
      <c r="I540" s="209">
        <f t="shared" si="967"/>
        <v>0</v>
      </c>
      <c r="J540" s="212"/>
      <c r="K540" s="211">
        <f t="shared" si="968"/>
        <v>0</v>
      </c>
      <c r="L540" s="212"/>
      <c r="M540" s="212"/>
      <c r="N540" s="212"/>
      <c r="O540" s="212"/>
      <c r="P540" s="212"/>
      <c r="Q540" s="212"/>
      <c r="R540" s="210">
        <f t="shared" si="969"/>
        <v>0</v>
      </c>
      <c r="S540" s="212"/>
      <c r="T540" s="212"/>
      <c r="U540" s="212"/>
      <c r="V540" s="212"/>
      <c r="W540" s="379"/>
      <c r="X540" s="213"/>
    </row>
    <row r="541" spans="1:24" ht="13.8" outlineLevel="2">
      <c r="A541" s="131"/>
      <c r="B541" s="20"/>
      <c r="D541" s="22" t="s">
        <v>527</v>
      </c>
      <c r="E541" s="30" t="s">
        <v>343</v>
      </c>
      <c r="F541" s="22"/>
      <c r="G541" s="30"/>
      <c r="H541" s="208">
        <f t="shared" si="1007"/>
        <v>0</v>
      </c>
      <c r="I541" s="209">
        <f t="shared" si="967"/>
        <v>0</v>
      </c>
      <c r="J541" s="212"/>
      <c r="K541" s="211">
        <f t="shared" si="968"/>
        <v>0</v>
      </c>
      <c r="L541" s="212"/>
      <c r="M541" s="212"/>
      <c r="N541" s="212"/>
      <c r="O541" s="212"/>
      <c r="P541" s="212"/>
      <c r="Q541" s="212"/>
      <c r="R541" s="210">
        <f t="shared" si="969"/>
        <v>0</v>
      </c>
      <c r="S541" s="212"/>
      <c r="T541" s="212"/>
      <c r="U541" s="212"/>
      <c r="V541" s="212"/>
      <c r="W541" s="379"/>
      <c r="X541" s="213"/>
    </row>
    <row r="542" spans="1:24" ht="13.8" outlineLevel="2">
      <c r="A542" s="131"/>
      <c r="B542" s="20"/>
      <c r="D542" s="22" t="s">
        <v>528</v>
      </c>
      <c r="E542" s="30" t="s">
        <v>350</v>
      </c>
      <c r="F542" s="22"/>
      <c r="G542" s="30"/>
      <c r="H542" s="208">
        <f t="shared" si="1007"/>
        <v>0</v>
      </c>
      <c r="I542" s="209">
        <f t="shared" si="967"/>
        <v>0</v>
      </c>
      <c r="J542" s="212"/>
      <c r="K542" s="211">
        <f t="shared" si="968"/>
        <v>0</v>
      </c>
      <c r="L542" s="212"/>
      <c r="M542" s="212"/>
      <c r="N542" s="212"/>
      <c r="O542" s="212"/>
      <c r="P542" s="212"/>
      <c r="Q542" s="212"/>
      <c r="R542" s="210">
        <f t="shared" si="969"/>
        <v>0</v>
      </c>
      <c r="S542" s="212"/>
      <c r="T542" s="212"/>
      <c r="U542" s="212"/>
      <c r="V542" s="212"/>
      <c r="W542" s="379"/>
      <c r="X542" s="213"/>
    </row>
    <row r="543" spans="1:24" ht="13.8" outlineLevel="2">
      <c r="A543" s="131"/>
      <c r="B543" s="20"/>
      <c r="D543" s="22" t="s">
        <v>529</v>
      </c>
      <c r="E543" s="30" t="s">
        <v>340</v>
      </c>
      <c r="F543" s="22"/>
      <c r="G543" s="30"/>
      <c r="H543" s="208">
        <f t="shared" si="1007"/>
        <v>300000</v>
      </c>
      <c r="I543" s="209">
        <f t="shared" si="967"/>
        <v>0</v>
      </c>
      <c r="J543" s="212">
        <v>0</v>
      </c>
      <c r="K543" s="211">
        <f t="shared" si="968"/>
        <v>0</v>
      </c>
      <c r="L543" s="212">
        <v>0</v>
      </c>
      <c r="M543" s="212">
        <v>0</v>
      </c>
      <c r="N543" s="212">
        <v>0</v>
      </c>
      <c r="O543" s="212">
        <v>0</v>
      </c>
      <c r="P543" s="212">
        <v>0</v>
      </c>
      <c r="Q543" s="212">
        <v>0</v>
      </c>
      <c r="R543" s="210">
        <f t="shared" si="969"/>
        <v>300000</v>
      </c>
      <c r="S543" s="212">
        <v>300000</v>
      </c>
      <c r="T543" s="212">
        <v>0</v>
      </c>
      <c r="U543" s="212">
        <v>0</v>
      </c>
      <c r="V543" s="212">
        <v>0</v>
      </c>
      <c r="W543" s="379">
        <v>0</v>
      </c>
      <c r="X543" s="213">
        <v>0</v>
      </c>
    </row>
    <row r="544" spans="1:24" ht="13.8" outlineLevel="2">
      <c r="A544" s="131"/>
      <c r="B544" s="19"/>
      <c r="C544" s="63"/>
      <c r="D544" s="22" t="s">
        <v>530</v>
      </c>
      <c r="E544" s="30" t="s">
        <v>196</v>
      </c>
      <c r="F544" s="30"/>
      <c r="G544" s="30"/>
      <c r="H544" s="208">
        <f t="shared" si="1007"/>
        <v>0</v>
      </c>
      <c r="I544" s="209">
        <f t="shared" si="967"/>
        <v>0</v>
      </c>
      <c r="J544" s="212">
        <v>0</v>
      </c>
      <c r="K544" s="211">
        <f t="shared" si="968"/>
        <v>0</v>
      </c>
      <c r="L544" s="212">
        <v>0</v>
      </c>
      <c r="M544" s="212">
        <v>0</v>
      </c>
      <c r="N544" s="212">
        <v>0</v>
      </c>
      <c r="O544" s="212">
        <v>0</v>
      </c>
      <c r="P544" s="212">
        <v>0</v>
      </c>
      <c r="Q544" s="212">
        <v>0</v>
      </c>
      <c r="R544" s="210">
        <f t="shared" si="969"/>
        <v>0</v>
      </c>
      <c r="S544" s="212"/>
      <c r="T544" s="212">
        <v>0</v>
      </c>
      <c r="U544" s="212">
        <v>0</v>
      </c>
      <c r="V544" s="212">
        <v>0</v>
      </c>
      <c r="W544" s="379">
        <v>0</v>
      </c>
      <c r="X544" s="213">
        <v>0</v>
      </c>
    </row>
    <row r="545" spans="1:24" ht="13.8" outlineLevel="1">
      <c r="A545" s="127"/>
      <c r="B545" s="18" t="s">
        <v>645</v>
      </c>
      <c r="C545" s="12" t="s">
        <v>197</v>
      </c>
      <c r="D545" s="14"/>
      <c r="E545" s="30"/>
      <c r="F545" s="14"/>
      <c r="G545" s="134"/>
      <c r="H545" s="208">
        <f t="shared" si="1007"/>
        <v>0</v>
      </c>
      <c r="I545" s="209">
        <f t="shared" si="967"/>
        <v>0</v>
      </c>
      <c r="J545" s="214">
        <f>SUM(J546)</f>
        <v>0</v>
      </c>
      <c r="K545" s="211">
        <f t="shared" si="968"/>
        <v>0</v>
      </c>
      <c r="L545" s="214">
        <f t="shared" ref="L545:Q545" si="1015">SUM(L546)</f>
        <v>0</v>
      </c>
      <c r="M545" s="214">
        <f t="shared" si="1015"/>
        <v>0</v>
      </c>
      <c r="N545" s="214">
        <f t="shared" si="1015"/>
        <v>0</v>
      </c>
      <c r="O545" s="214">
        <f t="shared" si="1015"/>
        <v>0</v>
      </c>
      <c r="P545" s="214">
        <f t="shared" si="1015"/>
        <v>0</v>
      </c>
      <c r="Q545" s="214">
        <f t="shared" si="1015"/>
        <v>0</v>
      </c>
      <c r="R545" s="210">
        <f t="shared" si="969"/>
        <v>0</v>
      </c>
      <c r="S545" s="214">
        <f t="shared" ref="S545:X545" si="1016">SUM(S546)</f>
        <v>0</v>
      </c>
      <c r="T545" s="214">
        <f t="shared" si="1016"/>
        <v>0</v>
      </c>
      <c r="U545" s="214">
        <f t="shared" si="1016"/>
        <v>0</v>
      </c>
      <c r="V545" s="214">
        <f t="shared" si="1016"/>
        <v>0</v>
      </c>
      <c r="W545" s="214">
        <f t="shared" si="1016"/>
        <v>0</v>
      </c>
      <c r="X545" s="214">
        <f t="shared" si="1016"/>
        <v>0</v>
      </c>
    </row>
    <row r="546" spans="1:24" ht="13.8" outlineLevel="2">
      <c r="A546" s="131"/>
      <c r="B546" s="19"/>
      <c r="C546" s="63"/>
      <c r="D546" s="22" t="s">
        <v>666</v>
      </c>
      <c r="E546" s="58" t="s">
        <v>197</v>
      </c>
      <c r="F546" s="22"/>
      <c r="G546" s="30"/>
      <c r="H546" s="208">
        <f t="shared" si="1007"/>
        <v>0</v>
      </c>
      <c r="I546" s="209">
        <f t="shared" si="967"/>
        <v>0</v>
      </c>
      <c r="J546" s="212"/>
      <c r="K546" s="211">
        <f t="shared" si="968"/>
        <v>0</v>
      </c>
      <c r="L546" s="212"/>
      <c r="M546" s="212"/>
      <c r="N546" s="212"/>
      <c r="O546" s="212"/>
      <c r="P546" s="212"/>
      <c r="Q546" s="212"/>
      <c r="R546" s="210">
        <f t="shared" si="969"/>
        <v>0</v>
      </c>
      <c r="S546" s="212"/>
      <c r="T546" s="212"/>
      <c r="U546" s="212"/>
      <c r="V546" s="212"/>
      <c r="W546" s="212"/>
      <c r="X546" s="212"/>
    </row>
    <row r="547" spans="1:24" ht="13.8" outlineLevel="1">
      <c r="A547" s="127"/>
      <c r="B547" s="18" t="s">
        <v>646</v>
      </c>
      <c r="C547" s="12" t="s">
        <v>198</v>
      </c>
      <c r="D547" s="14"/>
      <c r="E547" s="30"/>
      <c r="F547" s="14"/>
      <c r="G547" s="134"/>
      <c r="H547" s="208">
        <f t="shared" si="1007"/>
        <v>0</v>
      </c>
      <c r="I547" s="209">
        <f t="shared" si="967"/>
        <v>0</v>
      </c>
      <c r="J547" s="214">
        <f>SUM(J548)</f>
        <v>0</v>
      </c>
      <c r="K547" s="211">
        <f t="shared" si="968"/>
        <v>0</v>
      </c>
      <c r="L547" s="214">
        <f t="shared" ref="L547:Q547" si="1017">SUM(L548)</f>
        <v>0</v>
      </c>
      <c r="M547" s="214">
        <f t="shared" si="1017"/>
        <v>0</v>
      </c>
      <c r="N547" s="214">
        <f t="shared" si="1017"/>
        <v>0</v>
      </c>
      <c r="O547" s="214">
        <f t="shared" si="1017"/>
        <v>0</v>
      </c>
      <c r="P547" s="214">
        <f t="shared" si="1017"/>
        <v>0</v>
      </c>
      <c r="Q547" s="214">
        <f t="shared" si="1017"/>
        <v>0</v>
      </c>
      <c r="R547" s="210">
        <f t="shared" si="969"/>
        <v>0</v>
      </c>
      <c r="S547" s="214">
        <f t="shared" ref="S547" si="1018">SUM(S548)</f>
        <v>0</v>
      </c>
      <c r="T547" s="214">
        <f t="shared" ref="T547" si="1019">SUM(T548)</f>
        <v>0</v>
      </c>
      <c r="U547" s="214">
        <f t="shared" ref="U547" si="1020">SUM(U548)</f>
        <v>0</v>
      </c>
      <c r="V547" s="214">
        <f t="shared" ref="V547" si="1021">SUM(V548)</f>
        <v>0</v>
      </c>
      <c r="W547" s="214">
        <f t="shared" ref="W547" si="1022">SUM(W548)</f>
        <v>0</v>
      </c>
      <c r="X547" s="214">
        <f t="shared" ref="X547" si="1023">SUM(X548)</f>
        <v>0</v>
      </c>
    </row>
    <row r="548" spans="1:24" ht="13.8" outlineLevel="2">
      <c r="A548" s="131"/>
      <c r="B548" s="19"/>
      <c r="C548" s="63"/>
      <c r="D548" s="22" t="s">
        <v>667</v>
      </c>
      <c r="E548" s="58" t="s">
        <v>198</v>
      </c>
      <c r="F548" s="22"/>
      <c r="G548" s="30"/>
      <c r="H548" s="208">
        <f t="shared" si="1007"/>
        <v>0</v>
      </c>
      <c r="I548" s="209">
        <f t="shared" si="967"/>
        <v>0</v>
      </c>
      <c r="J548" s="212"/>
      <c r="K548" s="211">
        <f t="shared" si="968"/>
        <v>0</v>
      </c>
      <c r="L548" s="212"/>
      <c r="M548" s="212"/>
      <c r="N548" s="212"/>
      <c r="O548" s="212"/>
      <c r="P548" s="212"/>
      <c r="Q548" s="212"/>
      <c r="R548" s="210">
        <f t="shared" si="969"/>
        <v>0</v>
      </c>
      <c r="S548" s="212"/>
      <c r="T548" s="212"/>
      <c r="U548" s="212"/>
      <c r="V548" s="212"/>
      <c r="W548" s="212"/>
      <c r="X548" s="212"/>
    </row>
    <row r="549" spans="1:24" ht="13.8" outlineLevel="1">
      <c r="A549" s="127"/>
      <c r="B549" s="18" t="s">
        <v>647</v>
      </c>
      <c r="C549" s="12" t="s">
        <v>199</v>
      </c>
      <c r="D549" s="14"/>
      <c r="E549" s="30"/>
      <c r="F549" s="14"/>
      <c r="G549" s="134"/>
      <c r="H549" s="208">
        <f t="shared" si="1007"/>
        <v>0</v>
      </c>
      <c r="I549" s="209">
        <f t="shared" si="967"/>
        <v>0</v>
      </c>
      <c r="J549" s="214">
        <f>SUM(J550)</f>
        <v>0</v>
      </c>
      <c r="K549" s="211">
        <f t="shared" si="968"/>
        <v>0</v>
      </c>
      <c r="L549" s="214">
        <f t="shared" ref="L549:Q549" si="1024">SUM(L550)</f>
        <v>0</v>
      </c>
      <c r="M549" s="214">
        <f t="shared" si="1024"/>
        <v>0</v>
      </c>
      <c r="N549" s="214">
        <f t="shared" si="1024"/>
        <v>0</v>
      </c>
      <c r="O549" s="214">
        <f t="shared" si="1024"/>
        <v>0</v>
      </c>
      <c r="P549" s="214">
        <f t="shared" si="1024"/>
        <v>0</v>
      </c>
      <c r="Q549" s="214">
        <f t="shared" si="1024"/>
        <v>0</v>
      </c>
      <c r="R549" s="210">
        <f t="shared" si="969"/>
        <v>0</v>
      </c>
      <c r="S549" s="214">
        <f t="shared" ref="S549" si="1025">SUM(S550)</f>
        <v>0</v>
      </c>
      <c r="T549" s="214">
        <f t="shared" ref="T549" si="1026">SUM(T550)</f>
        <v>0</v>
      </c>
      <c r="U549" s="214">
        <f t="shared" ref="U549" si="1027">SUM(U550)</f>
        <v>0</v>
      </c>
      <c r="V549" s="214">
        <f t="shared" ref="V549" si="1028">SUM(V550)</f>
        <v>0</v>
      </c>
      <c r="W549" s="214">
        <f t="shared" ref="W549" si="1029">SUM(W550)</f>
        <v>0</v>
      </c>
      <c r="X549" s="214">
        <f t="shared" ref="X549" si="1030">SUM(X550)</f>
        <v>0</v>
      </c>
    </row>
    <row r="550" spans="1:24" ht="13.8" outlineLevel="2">
      <c r="A550" s="131"/>
      <c r="B550" s="19"/>
      <c r="C550" s="63"/>
      <c r="D550" s="22" t="s">
        <v>668</v>
      </c>
      <c r="E550" s="58" t="s">
        <v>199</v>
      </c>
      <c r="F550" s="22"/>
      <c r="G550" s="30"/>
      <c r="H550" s="208">
        <f t="shared" si="1007"/>
        <v>0</v>
      </c>
      <c r="I550" s="209">
        <f t="shared" si="967"/>
        <v>0</v>
      </c>
      <c r="J550" s="212"/>
      <c r="K550" s="211">
        <f t="shared" si="968"/>
        <v>0</v>
      </c>
      <c r="L550" s="212"/>
      <c r="M550" s="212"/>
      <c r="N550" s="212"/>
      <c r="O550" s="212"/>
      <c r="P550" s="212"/>
      <c r="Q550" s="212"/>
      <c r="R550" s="210">
        <f t="shared" si="969"/>
        <v>0</v>
      </c>
      <c r="S550" s="212"/>
      <c r="T550" s="212"/>
      <c r="U550" s="212"/>
      <c r="V550" s="212"/>
      <c r="W550" s="212"/>
      <c r="X550" s="212"/>
    </row>
    <row r="551" spans="1:24" ht="13.8" outlineLevel="1">
      <c r="A551" s="127"/>
      <c r="B551" s="18" t="s">
        <v>642</v>
      </c>
      <c r="C551" s="12" t="s">
        <v>200</v>
      </c>
      <c r="D551" s="14"/>
      <c r="E551" s="30"/>
      <c r="F551" s="14"/>
      <c r="G551" s="134"/>
      <c r="H551" s="208">
        <f t="shared" si="1007"/>
        <v>0</v>
      </c>
      <c r="I551" s="209">
        <f t="shared" si="967"/>
        <v>0</v>
      </c>
      <c r="J551" s="214">
        <f>SUM(J552)</f>
        <v>0</v>
      </c>
      <c r="K551" s="211">
        <f t="shared" si="968"/>
        <v>0</v>
      </c>
      <c r="L551" s="214">
        <f t="shared" ref="L551:Q551" si="1031">SUM(L552)</f>
        <v>0</v>
      </c>
      <c r="M551" s="214">
        <f t="shared" si="1031"/>
        <v>0</v>
      </c>
      <c r="N551" s="214">
        <f t="shared" si="1031"/>
        <v>0</v>
      </c>
      <c r="O551" s="214">
        <f t="shared" si="1031"/>
        <v>0</v>
      </c>
      <c r="P551" s="214">
        <f t="shared" si="1031"/>
        <v>0</v>
      </c>
      <c r="Q551" s="214">
        <f t="shared" si="1031"/>
        <v>0</v>
      </c>
      <c r="R551" s="210">
        <f t="shared" si="969"/>
        <v>0</v>
      </c>
      <c r="S551" s="214">
        <f t="shared" ref="S551" si="1032">SUM(S552)</f>
        <v>0</v>
      </c>
      <c r="T551" s="214">
        <f t="shared" ref="T551" si="1033">SUM(T552)</f>
        <v>0</v>
      </c>
      <c r="U551" s="214">
        <f t="shared" ref="U551" si="1034">SUM(U552)</f>
        <v>0</v>
      </c>
      <c r="V551" s="214">
        <f t="shared" ref="V551" si="1035">SUM(V552)</f>
        <v>0</v>
      </c>
      <c r="W551" s="214">
        <f t="shared" ref="W551" si="1036">SUM(W552)</f>
        <v>0</v>
      </c>
      <c r="X551" s="214">
        <f t="shared" ref="X551" si="1037">SUM(X552)</f>
        <v>0</v>
      </c>
    </row>
    <row r="552" spans="1:24" ht="13.8" outlineLevel="2">
      <c r="A552" s="131"/>
      <c r="B552" s="19"/>
      <c r="C552" s="63"/>
      <c r="D552" s="22" t="s">
        <v>669</v>
      </c>
      <c r="E552" s="58" t="s">
        <v>200</v>
      </c>
      <c r="F552" s="22"/>
      <c r="G552" s="30"/>
      <c r="H552" s="208">
        <f t="shared" si="1007"/>
        <v>0</v>
      </c>
      <c r="I552" s="209">
        <f t="shared" si="967"/>
        <v>0</v>
      </c>
      <c r="J552" s="212"/>
      <c r="K552" s="211">
        <f t="shared" si="968"/>
        <v>0</v>
      </c>
      <c r="L552" s="212"/>
      <c r="M552" s="212"/>
      <c r="N552" s="212"/>
      <c r="O552" s="212"/>
      <c r="P552" s="212"/>
      <c r="Q552" s="212"/>
      <c r="R552" s="210">
        <f t="shared" si="969"/>
        <v>0</v>
      </c>
      <c r="S552" s="212"/>
      <c r="T552" s="212"/>
      <c r="U552" s="212"/>
      <c r="V552" s="212"/>
      <c r="W552" s="212"/>
      <c r="X552" s="212"/>
    </row>
    <row r="553" spans="1:24" ht="13.8" outlineLevel="1">
      <c r="A553" s="127"/>
      <c r="B553" s="18" t="s">
        <v>643</v>
      </c>
      <c r="C553" s="12" t="s">
        <v>201</v>
      </c>
      <c r="D553" s="14"/>
      <c r="E553" s="30"/>
      <c r="F553" s="14"/>
      <c r="G553" s="134"/>
      <c r="H553" s="208">
        <f t="shared" si="1007"/>
        <v>0</v>
      </c>
      <c r="I553" s="209">
        <f t="shared" si="967"/>
        <v>0</v>
      </c>
      <c r="J553" s="214">
        <f>SUM(J554)</f>
        <v>0</v>
      </c>
      <c r="K553" s="211">
        <f t="shared" si="968"/>
        <v>0</v>
      </c>
      <c r="L553" s="214">
        <f t="shared" ref="L553:Q553" si="1038">SUM(L554)</f>
        <v>0</v>
      </c>
      <c r="M553" s="214">
        <f t="shared" si="1038"/>
        <v>0</v>
      </c>
      <c r="N553" s="214">
        <f t="shared" si="1038"/>
        <v>0</v>
      </c>
      <c r="O553" s="214">
        <f t="shared" si="1038"/>
        <v>0</v>
      </c>
      <c r="P553" s="214">
        <f t="shared" si="1038"/>
        <v>0</v>
      </c>
      <c r="Q553" s="214">
        <f t="shared" si="1038"/>
        <v>0</v>
      </c>
      <c r="R553" s="210">
        <f t="shared" si="969"/>
        <v>0</v>
      </c>
      <c r="S553" s="214">
        <f t="shared" ref="S553" si="1039">SUM(S554)</f>
        <v>0</v>
      </c>
      <c r="T553" s="214">
        <f t="shared" ref="T553" si="1040">SUM(T554)</f>
        <v>0</v>
      </c>
      <c r="U553" s="214">
        <f t="shared" ref="U553" si="1041">SUM(U554)</f>
        <v>0</v>
      </c>
      <c r="V553" s="214">
        <f t="shared" ref="V553" si="1042">SUM(V554)</f>
        <v>0</v>
      </c>
      <c r="W553" s="214">
        <f t="shared" ref="W553" si="1043">SUM(W554)</f>
        <v>0</v>
      </c>
      <c r="X553" s="214">
        <f t="shared" ref="X553" si="1044">SUM(X554)</f>
        <v>0</v>
      </c>
    </row>
    <row r="554" spans="1:24" ht="13.8" outlineLevel="2">
      <c r="A554" s="131"/>
      <c r="B554" s="19"/>
      <c r="C554" s="63"/>
      <c r="D554" s="22" t="s">
        <v>670</v>
      </c>
      <c r="E554" s="58" t="s">
        <v>201</v>
      </c>
      <c r="F554" s="22"/>
      <c r="G554" s="30"/>
      <c r="H554" s="208">
        <f t="shared" si="1007"/>
        <v>0</v>
      </c>
      <c r="I554" s="209">
        <f t="shared" si="967"/>
        <v>0</v>
      </c>
      <c r="J554" s="212"/>
      <c r="K554" s="211">
        <f t="shared" si="968"/>
        <v>0</v>
      </c>
      <c r="L554" s="212"/>
      <c r="M554" s="212"/>
      <c r="N554" s="212"/>
      <c r="O554" s="212"/>
      <c r="P554" s="212"/>
      <c r="Q554" s="212"/>
      <c r="R554" s="210">
        <f t="shared" si="969"/>
        <v>0</v>
      </c>
      <c r="S554" s="212"/>
      <c r="T554" s="212"/>
      <c r="U554" s="212"/>
      <c r="V554" s="212"/>
      <c r="W554" s="212"/>
      <c r="X554" s="212"/>
    </row>
    <row r="555" spans="1:24" ht="13.8" outlineLevel="1">
      <c r="A555" s="127"/>
      <c r="B555" s="18" t="s">
        <v>644</v>
      </c>
      <c r="C555" s="12" t="s">
        <v>202</v>
      </c>
      <c r="D555" s="14"/>
      <c r="E555" s="30"/>
      <c r="F555" s="14"/>
      <c r="G555" s="134"/>
      <c r="H555" s="208">
        <f t="shared" si="1007"/>
        <v>0</v>
      </c>
      <c r="I555" s="209">
        <f t="shared" si="967"/>
        <v>0</v>
      </c>
      <c r="J555" s="214">
        <f>SUM(J556)</f>
        <v>0</v>
      </c>
      <c r="K555" s="211">
        <f t="shared" si="968"/>
        <v>0</v>
      </c>
      <c r="L555" s="214">
        <f t="shared" ref="L555:Q555" si="1045">SUM(L556)</f>
        <v>0</v>
      </c>
      <c r="M555" s="214">
        <f t="shared" si="1045"/>
        <v>0</v>
      </c>
      <c r="N555" s="214">
        <f t="shared" si="1045"/>
        <v>0</v>
      </c>
      <c r="O555" s="214">
        <f t="shared" si="1045"/>
        <v>0</v>
      </c>
      <c r="P555" s="214">
        <f t="shared" si="1045"/>
        <v>0</v>
      </c>
      <c r="Q555" s="214">
        <f t="shared" si="1045"/>
        <v>0</v>
      </c>
      <c r="R555" s="210">
        <f t="shared" si="969"/>
        <v>0</v>
      </c>
      <c r="S555" s="214">
        <f t="shared" ref="S555" si="1046">SUM(S556)</f>
        <v>0</v>
      </c>
      <c r="T555" s="214">
        <f t="shared" ref="T555" si="1047">SUM(T556)</f>
        <v>0</v>
      </c>
      <c r="U555" s="214">
        <f t="shared" ref="U555" si="1048">SUM(U556)</f>
        <v>0</v>
      </c>
      <c r="V555" s="214">
        <f t="shared" ref="V555" si="1049">SUM(V556)</f>
        <v>0</v>
      </c>
      <c r="W555" s="214">
        <f t="shared" ref="W555" si="1050">SUM(W556)</f>
        <v>0</v>
      </c>
      <c r="X555" s="214">
        <f t="shared" ref="X555" si="1051">SUM(X556)</f>
        <v>0</v>
      </c>
    </row>
    <row r="556" spans="1:24" ht="13.8" outlineLevel="2">
      <c r="A556" s="131"/>
      <c r="B556" s="19"/>
      <c r="C556" s="63"/>
      <c r="D556" s="22" t="s">
        <v>671</v>
      </c>
      <c r="E556" s="58" t="s">
        <v>202</v>
      </c>
      <c r="F556" s="22"/>
      <c r="G556" s="30"/>
      <c r="H556" s="208">
        <f t="shared" si="1007"/>
        <v>0</v>
      </c>
      <c r="I556" s="209">
        <f t="shared" si="967"/>
        <v>0</v>
      </c>
      <c r="J556" s="212"/>
      <c r="K556" s="211">
        <f t="shared" si="968"/>
        <v>0</v>
      </c>
      <c r="L556" s="212"/>
      <c r="M556" s="212"/>
      <c r="N556" s="212"/>
      <c r="O556" s="212"/>
      <c r="P556" s="212"/>
      <c r="Q556" s="212"/>
      <c r="R556" s="210">
        <f t="shared" si="969"/>
        <v>0</v>
      </c>
      <c r="S556" s="212"/>
      <c r="T556" s="212"/>
      <c r="U556" s="212"/>
      <c r="V556" s="212"/>
      <c r="W556" s="212"/>
      <c r="X556" s="212"/>
    </row>
    <row r="557" spans="1:24" ht="13.8" outlineLevel="1">
      <c r="A557" s="127"/>
      <c r="B557" s="18" t="s">
        <v>531</v>
      </c>
      <c r="C557" s="12" t="s">
        <v>203</v>
      </c>
      <c r="D557" s="14"/>
      <c r="E557" s="134"/>
      <c r="F557" s="14"/>
      <c r="G557" s="134"/>
      <c r="H557" s="240">
        <f t="shared" si="1007"/>
        <v>0</v>
      </c>
      <c r="I557" s="209">
        <f t="shared" si="967"/>
        <v>0</v>
      </c>
      <c r="J557" s="214">
        <f>SUM(J558)</f>
        <v>0</v>
      </c>
      <c r="K557" s="211">
        <f t="shared" si="968"/>
        <v>0</v>
      </c>
      <c r="L557" s="214">
        <f t="shared" ref="L557:Q557" si="1052">SUM(L558)</f>
        <v>0</v>
      </c>
      <c r="M557" s="214">
        <f t="shared" si="1052"/>
        <v>0</v>
      </c>
      <c r="N557" s="214">
        <f t="shared" si="1052"/>
        <v>0</v>
      </c>
      <c r="O557" s="214">
        <f t="shared" si="1052"/>
        <v>0</v>
      </c>
      <c r="P557" s="214">
        <f t="shared" si="1052"/>
        <v>0</v>
      </c>
      <c r="Q557" s="214">
        <f t="shared" si="1052"/>
        <v>0</v>
      </c>
      <c r="R557" s="210">
        <f t="shared" si="969"/>
        <v>0</v>
      </c>
      <c r="S557" s="214">
        <f t="shared" ref="S557" si="1053">SUM(S558)</f>
        <v>0</v>
      </c>
      <c r="T557" s="214">
        <f t="shared" ref="T557" si="1054">SUM(T558)</f>
        <v>0</v>
      </c>
      <c r="U557" s="214">
        <f t="shared" ref="U557" si="1055">SUM(U558)</f>
        <v>0</v>
      </c>
      <c r="V557" s="214">
        <f t="shared" ref="V557" si="1056">SUM(V558)</f>
        <v>0</v>
      </c>
      <c r="W557" s="214">
        <f t="shared" ref="W557" si="1057">SUM(W558)</f>
        <v>0</v>
      </c>
      <c r="X557" s="214">
        <f t="shared" ref="X557" si="1058">SUM(X558)</f>
        <v>0</v>
      </c>
    </row>
    <row r="558" spans="1:24" ht="13.8" outlineLevel="2">
      <c r="A558" s="131"/>
      <c r="B558" s="19"/>
      <c r="C558" s="63"/>
      <c r="D558" s="22" t="s">
        <v>531</v>
      </c>
      <c r="E558" s="58" t="s">
        <v>203</v>
      </c>
      <c r="F558" s="22"/>
      <c r="G558" s="30"/>
      <c r="H558" s="240">
        <f t="shared" si="1007"/>
        <v>0</v>
      </c>
      <c r="I558" s="209">
        <f t="shared" si="967"/>
        <v>0</v>
      </c>
      <c r="J558" s="212"/>
      <c r="K558" s="211">
        <f t="shared" si="968"/>
        <v>0</v>
      </c>
      <c r="L558" s="212"/>
      <c r="M558" s="212"/>
      <c r="N558" s="212"/>
      <c r="O558" s="212"/>
      <c r="P558" s="212"/>
      <c r="Q558" s="212"/>
      <c r="R558" s="210">
        <f t="shared" si="969"/>
        <v>0</v>
      </c>
      <c r="S558" s="212"/>
      <c r="T558" s="212"/>
      <c r="U558" s="212"/>
      <c r="V558" s="212"/>
      <c r="W558" s="212"/>
      <c r="X558" s="212"/>
    </row>
    <row r="559" spans="1:24" ht="13.8" outlineLevel="1">
      <c r="A559" s="127"/>
      <c r="B559" s="18" t="s">
        <v>532</v>
      </c>
      <c r="C559" s="12" t="s">
        <v>204</v>
      </c>
      <c r="D559" s="14"/>
      <c r="E559" s="30"/>
      <c r="F559" s="22"/>
      <c r="G559" s="134"/>
      <c r="H559" s="240">
        <f t="shared" si="1007"/>
        <v>4302000</v>
      </c>
      <c r="I559" s="209">
        <f t="shared" si="967"/>
        <v>0</v>
      </c>
      <c r="J559" s="214">
        <f>SUM(J560)</f>
        <v>0</v>
      </c>
      <c r="K559" s="211">
        <f t="shared" si="968"/>
        <v>3878000</v>
      </c>
      <c r="L559" s="214">
        <f t="shared" ref="L559:Q559" si="1059">SUM(L560)</f>
        <v>3878000</v>
      </c>
      <c r="M559" s="214">
        <f t="shared" si="1059"/>
        <v>0</v>
      </c>
      <c r="N559" s="214">
        <f t="shared" si="1059"/>
        <v>0</v>
      </c>
      <c r="O559" s="214">
        <f t="shared" si="1059"/>
        <v>0</v>
      </c>
      <c r="P559" s="214">
        <f t="shared" si="1059"/>
        <v>0</v>
      </c>
      <c r="Q559" s="214">
        <f t="shared" si="1059"/>
        <v>0</v>
      </c>
      <c r="R559" s="210">
        <f t="shared" si="969"/>
        <v>424000</v>
      </c>
      <c r="S559" s="214">
        <f t="shared" ref="S559" si="1060">SUM(S560)</f>
        <v>424000</v>
      </c>
      <c r="T559" s="214">
        <f t="shared" ref="T559" si="1061">SUM(T560)</f>
        <v>0</v>
      </c>
      <c r="U559" s="214">
        <f t="shared" ref="U559" si="1062">SUM(U560)</f>
        <v>0</v>
      </c>
      <c r="V559" s="214">
        <f t="shared" ref="V559" si="1063">SUM(V560)</f>
        <v>0</v>
      </c>
      <c r="W559" s="214">
        <f t="shared" ref="W559" si="1064">SUM(W560)</f>
        <v>0</v>
      </c>
      <c r="X559" s="214">
        <f t="shared" ref="X559" si="1065">SUM(X560)</f>
        <v>0</v>
      </c>
    </row>
    <row r="560" spans="1:24" ht="13.8" outlineLevel="2">
      <c r="A560" s="131"/>
      <c r="B560" s="19"/>
      <c r="C560" s="63"/>
      <c r="D560" s="22" t="s">
        <v>532</v>
      </c>
      <c r="E560" s="58" t="s">
        <v>204</v>
      </c>
      <c r="F560" s="22"/>
      <c r="G560" s="30"/>
      <c r="H560" s="240">
        <f t="shared" si="1007"/>
        <v>4302000</v>
      </c>
      <c r="I560" s="209">
        <f t="shared" si="967"/>
        <v>0</v>
      </c>
      <c r="J560" s="212"/>
      <c r="K560" s="211">
        <f t="shared" si="968"/>
        <v>3878000</v>
      </c>
      <c r="L560" s="212">
        <v>3878000</v>
      </c>
      <c r="M560" s="212"/>
      <c r="N560" s="212"/>
      <c r="O560" s="212"/>
      <c r="P560" s="212"/>
      <c r="Q560" s="212"/>
      <c r="R560" s="210">
        <f t="shared" si="969"/>
        <v>424000</v>
      </c>
      <c r="S560" s="212">
        <v>424000</v>
      </c>
      <c r="T560" s="212"/>
      <c r="U560" s="212"/>
      <c r="V560" s="212"/>
      <c r="W560" s="212"/>
      <c r="X560" s="212"/>
    </row>
    <row r="561" spans="1:43" ht="13.8" outlineLevel="1">
      <c r="A561" s="127"/>
      <c r="B561" s="18" t="s">
        <v>189</v>
      </c>
      <c r="C561" s="12" t="s">
        <v>205</v>
      </c>
      <c r="D561" s="14"/>
      <c r="E561" s="30"/>
      <c r="F561" s="22"/>
      <c r="G561" s="134"/>
      <c r="H561" s="240">
        <f t="shared" si="1007"/>
        <v>0</v>
      </c>
      <c r="I561" s="209">
        <f t="shared" si="967"/>
        <v>0</v>
      </c>
      <c r="J561" s="214">
        <f>SUM(J562)</f>
        <v>0</v>
      </c>
      <c r="K561" s="211">
        <f t="shared" si="968"/>
        <v>0</v>
      </c>
      <c r="L561" s="214">
        <f t="shared" ref="L561:Q561" si="1066">SUM(L562)</f>
        <v>0</v>
      </c>
      <c r="M561" s="214">
        <f t="shared" si="1066"/>
        <v>0</v>
      </c>
      <c r="N561" s="214">
        <f t="shared" si="1066"/>
        <v>0</v>
      </c>
      <c r="O561" s="214">
        <f t="shared" si="1066"/>
        <v>0</v>
      </c>
      <c r="P561" s="214">
        <f t="shared" si="1066"/>
        <v>0</v>
      </c>
      <c r="Q561" s="214">
        <f t="shared" si="1066"/>
        <v>0</v>
      </c>
      <c r="R561" s="210">
        <f t="shared" si="969"/>
        <v>0</v>
      </c>
      <c r="S561" s="214">
        <f t="shared" ref="S561" si="1067">SUM(S562)</f>
        <v>0</v>
      </c>
      <c r="T561" s="214">
        <f t="shared" ref="T561" si="1068">SUM(T562)</f>
        <v>0</v>
      </c>
      <c r="U561" s="214">
        <f t="shared" ref="U561" si="1069">SUM(U562)</f>
        <v>0</v>
      </c>
      <c r="V561" s="214">
        <f t="shared" ref="V561" si="1070">SUM(V562)</f>
        <v>0</v>
      </c>
      <c r="W561" s="214">
        <f t="shared" ref="W561" si="1071">SUM(W562)</f>
        <v>0</v>
      </c>
      <c r="X561" s="214">
        <f t="shared" ref="X561" si="1072">SUM(X562)</f>
        <v>0</v>
      </c>
    </row>
    <row r="562" spans="1:43" ht="13.8" outlineLevel="2">
      <c r="A562" s="131"/>
      <c r="B562" s="19"/>
      <c r="C562" s="63"/>
      <c r="D562" s="22" t="s">
        <v>189</v>
      </c>
      <c r="E562" s="58" t="s">
        <v>205</v>
      </c>
      <c r="F562" s="22"/>
      <c r="G562" s="30"/>
      <c r="H562" s="240">
        <f t="shared" si="1007"/>
        <v>0</v>
      </c>
      <c r="I562" s="209">
        <f t="shared" si="967"/>
        <v>0</v>
      </c>
      <c r="J562" s="212"/>
      <c r="K562" s="211">
        <f t="shared" si="968"/>
        <v>0</v>
      </c>
      <c r="L562" s="212"/>
      <c r="M562" s="212"/>
      <c r="N562" s="212"/>
      <c r="O562" s="212"/>
      <c r="P562" s="212"/>
      <c r="Q562" s="212"/>
      <c r="R562" s="210">
        <f t="shared" si="969"/>
        <v>0</v>
      </c>
      <c r="S562" s="212"/>
      <c r="T562" s="212"/>
      <c r="U562" s="212"/>
      <c r="V562" s="212"/>
      <c r="W562" s="212"/>
      <c r="X562" s="212"/>
    </row>
    <row r="563" spans="1:43" ht="13.8" outlineLevel="1">
      <c r="A563" s="127"/>
      <c r="B563" s="18" t="s">
        <v>903</v>
      </c>
      <c r="C563" s="12" t="s">
        <v>206</v>
      </c>
      <c r="D563" s="14"/>
      <c r="E563" s="134"/>
      <c r="F563" s="14"/>
      <c r="G563" s="134"/>
      <c r="H563" s="208">
        <f t="shared" si="1007"/>
        <v>0</v>
      </c>
      <c r="I563" s="209">
        <f t="shared" si="967"/>
        <v>0</v>
      </c>
      <c r="J563" s="214">
        <f>SUM(J564:J565)</f>
        <v>0</v>
      </c>
      <c r="K563" s="211">
        <f t="shared" si="968"/>
        <v>0</v>
      </c>
      <c r="L563" s="214">
        <f t="shared" ref="L563:Q563" si="1073">SUM(L564:L565)</f>
        <v>0</v>
      </c>
      <c r="M563" s="214">
        <f t="shared" si="1073"/>
        <v>0</v>
      </c>
      <c r="N563" s="214">
        <f>SUM(N564:N565)</f>
        <v>0</v>
      </c>
      <c r="O563" s="214">
        <f t="shared" si="1073"/>
        <v>0</v>
      </c>
      <c r="P563" s="214">
        <f t="shared" si="1073"/>
        <v>0</v>
      </c>
      <c r="Q563" s="214">
        <f t="shared" si="1073"/>
        <v>0</v>
      </c>
      <c r="R563" s="210">
        <f t="shared" si="969"/>
        <v>0</v>
      </c>
      <c r="S563" s="214">
        <f t="shared" ref="S563:X563" si="1074">SUM(S564:S565)</f>
        <v>0</v>
      </c>
      <c r="T563" s="214">
        <f t="shared" si="1074"/>
        <v>0</v>
      </c>
      <c r="U563" s="214">
        <f t="shared" si="1074"/>
        <v>0</v>
      </c>
      <c r="V563" s="214">
        <f t="shared" si="1074"/>
        <v>0</v>
      </c>
      <c r="W563" s="214">
        <f t="shared" si="1074"/>
        <v>0</v>
      </c>
      <c r="X563" s="214">
        <f t="shared" si="1074"/>
        <v>0</v>
      </c>
    </row>
    <row r="564" spans="1:43" ht="13.8" outlineLevel="3">
      <c r="A564" s="131"/>
      <c r="B564" s="20"/>
      <c r="D564" s="22" t="s">
        <v>675</v>
      </c>
      <c r="E564" s="30" t="s">
        <v>207</v>
      </c>
      <c r="F564" s="22"/>
      <c r="G564" s="30"/>
      <c r="H564" s="208">
        <f t="shared" si="1007"/>
        <v>0</v>
      </c>
      <c r="I564" s="209">
        <f t="shared" si="967"/>
        <v>0</v>
      </c>
      <c r="J564" s="212"/>
      <c r="K564" s="211">
        <f t="shared" si="968"/>
        <v>0</v>
      </c>
      <c r="L564" s="212"/>
      <c r="M564" s="212"/>
      <c r="N564" s="212"/>
      <c r="O564" s="212"/>
      <c r="P564" s="212"/>
      <c r="Q564" s="212"/>
      <c r="R564" s="210">
        <f t="shared" si="969"/>
        <v>0</v>
      </c>
      <c r="S564" s="212"/>
      <c r="T564" s="212"/>
      <c r="U564" s="212"/>
      <c r="V564" s="212"/>
      <c r="W564" s="379"/>
      <c r="X564" s="213"/>
    </row>
    <row r="565" spans="1:43" ht="13.8" outlineLevel="3">
      <c r="A565" s="131"/>
      <c r="B565" s="20"/>
      <c r="D565" s="22" t="s">
        <v>869</v>
      </c>
      <c r="E565" s="63" t="s">
        <v>870</v>
      </c>
      <c r="F565" s="19"/>
      <c r="G565" s="63"/>
      <c r="H565" s="445">
        <f t="shared" si="1007"/>
        <v>0</v>
      </c>
      <c r="I565" s="209">
        <f t="shared" si="967"/>
        <v>0</v>
      </c>
      <c r="J565" s="446">
        <f>SUM(J566)</f>
        <v>0</v>
      </c>
      <c r="K565" s="211">
        <f t="shared" si="968"/>
        <v>0</v>
      </c>
      <c r="L565" s="446">
        <f t="shared" ref="L565:Q565" si="1075">SUM(L566)</f>
        <v>0</v>
      </c>
      <c r="M565" s="446">
        <f t="shared" si="1075"/>
        <v>0</v>
      </c>
      <c r="N565" s="446">
        <f t="shared" si="1075"/>
        <v>0</v>
      </c>
      <c r="O565" s="446">
        <f t="shared" si="1075"/>
        <v>0</v>
      </c>
      <c r="P565" s="446">
        <f t="shared" si="1075"/>
        <v>0</v>
      </c>
      <c r="Q565" s="446">
        <f t="shared" si="1075"/>
        <v>0</v>
      </c>
      <c r="R565" s="210">
        <f t="shared" si="969"/>
        <v>0</v>
      </c>
      <c r="S565" s="446">
        <f t="shared" ref="S565:X565" si="1076">SUM(S566)</f>
        <v>0</v>
      </c>
      <c r="T565" s="446">
        <f t="shared" si="1076"/>
        <v>0</v>
      </c>
      <c r="U565" s="446">
        <f t="shared" si="1076"/>
        <v>0</v>
      </c>
      <c r="V565" s="446">
        <f t="shared" si="1076"/>
        <v>0</v>
      </c>
      <c r="W565" s="446">
        <f t="shared" si="1076"/>
        <v>0</v>
      </c>
      <c r="X565" s="446">
        <f t="shared" si="1076"/>
        <v>0</v>
      </c>
    </row>
    <row r="566" spans="1:43" s="398" customFormat="1" ht="13.8" outlineLevel="2">
      <c r="A566" s="399"/>
      <c r="B566" s="400"/>
      <c r="D566" s="436"/>
      <c r="E566" s="58"/>
      <c r="F566" s="136" t="s">
        <v>904</v>
      </c>
      <c r="G566" s="27" t="s">
        <v>905</v>
      </c>
      <c r="H566" s="424">
        <f t="shared" si="1007"/>
        <v>0</v>
      </c>
      <c r="I566" s="209">
        <f t="shared" ref="I566" si="1077">SUM(J566:J566)</f>
        <v>0</v>
      </c>
      <c r="J566" s="212">
        <v>0</v>
      </c>
      <c r="K566" s="211">
        <f t="shared" ref="K566" si="1078">SUM(L566:Q566)</f>
        <v>0</v>
      </c>
      <c r="L566" s="212"/>
      <c r="M566" s="212">
        <v>0</v>
      </c>
      <c r="N566" s="212">
        <v>0</v>
      </c>
      <c r="O566" s="212">
        <v>0</v>
      </c>
      <c r="P566" s="212">
        <v>0</v>
      </c>
      <c r="Q566" s="212">
        <v>0</v>
      </c>
      <c r="R566" s="210">
        <f t="shared" ref="R566" si="1079">SUM(S566:X566)</f>
        <v>0</v>
      </c>
      <c r="S566" s="212"/>
      <c r="T566" s="212">
        <v>0</v>
      </c>
      <c r="U566" s="212">
        <v>0</v>
      </c>
      <c r="V566" s="212">
        <v>0</v>
      </c>
      <c r="W566" s="379">
        <v>0</v>
      </c>
      <c r="X566" s="213">
        <v>0</v>
      </c>
      <c r="Y566" s="64"/>
      <c r="Z566" s="64"/>
      <c r="AA566" s="64"/>
      <c r="AB566" s="64"/>
      <c r="AC566" s="64"/>
      <c r="AD566" s="64"/>
      <c r="AE566" s="64"/>
      <c r="AF566" s="64"/>
      <c r="AG566" s="64"/>
      <c r="AH566" s="64"/>
      <c r="AI566" s="64"/>
      <c r="AJ566" s="64"/>
      <c r="AK566" s="64"/>
      <c r="AL566" s="64"/>
      <c r="AM566" s="64"/>
      <c r="AN566" s="64"/>
      <c r="AO566" s="64"/>
      <c r="AP566" s="64"/>
      <c r="AQ566" s="64"/>
    </row>
    <row r="567" spans="1:43" s="130" customFormat="1" ht="13.8">
      <c r="A567" s="67" t="s">
        <v>208</v>
      </c>
      <c r="B567" s="17"/>
      <c r="C567" s="23"/>
      <c r="D567" s="17"/>
      <c r="E567" s="23"/>
      <c r="F567" s="17"/>
      <c r="G567" s="23"/>
      <c r="H567" s="179">
        <f t="shared" si="1007"/>
        <v>4602000</v>
      </c>
      <c r="I567" s="218">
        <f t="shared" si="967"/>
        <v>0</v>
      </c>
      <c r="J567" s="180">
        <f>SUM(J563,J561,J559,J557,J555,J553,J551,J549,J547,J545,J531)</f>
        <v>0</v>
      </c>
      <c r="K567" s="511">
        <f t="shared" si="968"/>
        <v>3878000</v>
      </c>
      <c r="L567" s="180">
        <f t="shared" ref="L567:Q567" si="1080">SUM(L563,L561,L559,L557,L555,L553,L551,L549,L547,L545,L531)</f>
        <v>3878000</v>
      </c>
      <c r="M567" s="180">
        <f t="shared" si="1080"/>
        <v>0</v>
      </c>
      <c r="N567" s="180">
        <f t="shared" si="1080"/>
        <v>0</v>
      </c>
      <c r="O567" s="180">
        <f t="shared" si="1080"/>
        <v>0</v>
      </c>
      <c r="P567" s="180">
        <f t="shared" si="1080"/>
        <v>0</v>
      </c>
      <c r="Q567" s="180">
        <f t="shared" si="1080"/>
        <v>0</v>
      </c>
      <c r="R567" s="180">
        <f t="shared" si="969"/>
        <v>724000</v>
      </c>
      <c r="S567" s="180">
        <f t="shared" ref="S567:X567" si="1081">SUM(S563,S561,S559,S557,S555,S553,S551,S549,S547,S545,S531)</f>
        <v>724000</v>
      </c>
      <c r="T567" s="180">
        <f t="shared" si="1081"/>
        <v>0</v>
      </c>
      <c r="U567" s="180">
        <f t="shared" si="1081"/>
        <v>0</v>
      </c>
      <c r="V567" s="180">
        <f t="shared" si="1081"/>
        <v>0</v>
      </c>
      <c r="W567" s="180">
        <f t="shared" si="1081"/>
        <v>0</v>
      </c>
      <c r="X567" s="180">
        <f t="shared" si="1081"/>
        <v>0</v>
      </c>
    </row>
    <row r="568" spans="1:43" ht="13.8" outlineLevel="1">
      <c r="A568" s="127"/>
      <c r="B568" s="18" t="s">
        <v>648</v>
      </c>
      <c r="C568" s="12" t="s">
        <v>209</v>
      </c>
      <c r="D568" s="11"/>
      <c r="E568" s="12"/>
      <c r="F568" s="11"/>
      <c r="G568" s="12"/>
      <c r="H568" s="208">
        <f t="shared" si="1007"/>
        <v>0</v>
      </c>
      <c r="I568" s="209">
        <f t="shared" si="967"/>
        <v>0</v>
      </c>
      <c r="J568" s="210">
        <f>SUM(J569)</f>
        <v>0</v>
      </c>
      <c r="K568" s="211">
        <f t="shared" si="968"/>
        <v>0</v>
      </c>
      <c r="L568" s="210">
        <f t="shared" ref="L568:Q568" si="1082">SUM(L569)</f>
        <v>0</v>
      </c>
      <c r="M568" s="210">
        <f t="shared" si="1082"/>
        <v>0</v>
      </c>
      <c r="N568" s="210">
        <f t="shared" si="1082"/>
        <v>0</v>
      </c>
      <c r="O568" s="210">
        <f t="shared" si="1082"/>
        <v>0</v>
      </c>
      <c r="P568" s="210">
        <f t="shared" si="1082"/>
        <v>0</v>
      </c>
      <c r="Q568" s="210">
        <f t="shared" si="1082"/>
        <v>0</v>
      </c>
      <c r="R568" s="210">
        <f t="shared" si="969"/>
        <v>0</v>
      </c>
      <c r="S568" s="210">
        <f t="shared" ref="S568" si="1083">SUM(S569)</f>
        <v>0</v>
      </c>
      <c r="T568" s="210">
        <f t="shared" ref="T568" si="1084">SUM(T569)</f>
        <v>0</v>
      </c>
      <c r="U568" s="210">
        <f t="shared" ref="U568" si="1085">SUM(U569)</f>
        <v>0</v>
      </c>
      <c r="V568" s="210">
        <f t="shared" ref="V568" si="1086">SUM(V569)</f>
        <v>0</v>
      </c>
      <c r="W568" s="210">
        <f t="shared" ref="W568" si="1087">SUM(W569)</f>
        <v>0</v>
      </c>
      <c r="X568" s="210">
        <f t="shared" ref="X568" si="1088">SUM(X569)</f>
        <v>0</v>
      </c>
    </row>
    <row r="569" spans="1:43" s="130" customFormat="1" ht="13.8" outlineLevel="2">
      <c r="A569" s="131"/>
      <c r="B569" s="19"/>
      <c r="C569" s="63"/>
      <c r="D569" s="22" t="s">
        <v>193</v>
      </c>
      <c r="E569" s="58" t="s">
        <v>209</v>
      </c>
      <c r="F569" s="22"/>
      <c r="G569" s="30"/>
      <c r="H569" s="208">
        <f t="shared" si="1007"/>
        <v>0</v>
      </c>
      <c r="I569" s="209">
        <f t="shared" si="967"/>
        <v>0</v>
      </c>
      <c r="J569" s="212">
        <v>0</v>
      </c>
      <c r="K569" s="211">
        <f t="shared" si="968"/>
        <v>0</v>
      </c>
      <c r="L569" s="212">
        <v>0</v>
      </c>
      <c r="M569" s="212">
        <v>0</v>
      </c>
      <c r="N569" s="212">
        <v>0</v>
      </c>
      <c r="O569" s="212">
        <v>0</v>
      </c>
      <c r="P569" s="212">
        <v>0</v>
      </c>
      <c r="Q569" s="212">
        <v>0</v>
      </c>
      <c r="R569" s="210">
        <f t="shared" si="969"/>
        <v>0</v>
      </c>
      <c r="S569" s="212">
        <v>0</v>
      </c>
      <c r="T569" s="212">
        <v>0</v>
      </c>
      <c r="U569" s="212">
        <v>0</v>
      </c>
      <c r="V569" s="212">
        <v>0</v>
      </c>
      <c r="W569" s="212">
        <v>0</v>
      </c>
      <c r="X569" s="212">
        <v>0</v>
      </c>
    </row>
    <row r="570" spans="1:43" ht="13.8" outlineLevel="1">
      <c r="A570" s="127"/>
      <c r="B570" s="11" t="s">
        <v>649</v>
      </c>
      <c r="C570" s="12" t="s">
        <v>210</v>
      </c>
      <c r="D570" s="14"/>
      <c r="E570" s="30"/>
      <c r="F570" s="22"/>
      <c r="G570" s="134"/>
      <c r="H570" s="208">
        <f t="shared" si="1007"/>
        <v>0</v>
      </c>
      <c r="I570" s="209">
        <f t="shared" si="967"/>
        <v>0</v>
      </c>
      <c r="J570" s="214">
        <f>SUM(J571)</f>
        <v>0</v>
      </c>
      <c r="K570" s="211">
        <f t="shared" si="968"/>
        <v>0</v>
      </c>
      <c r="L570" s="214">
        <f t="shared" ref="L570:Q570" si="1089">SUM(L571)</f>
        <v>0</v>
      </c>
      <c r="M570" s="214">
        <f t="shared" si="1089"/>
        <v>0</v>
      </c>
      <c r="N570" s="214">
        <f t="shared" si="1089"/>
        <v>0</v>
      </c>
      <c r="O570" s="214">
        <f t="shared" si="1089"/>
        <v>0</v>
      </c>
      <c r="P570" s="214">
        <f t="shared" si="1089"/>
        <v>0</v>
      </c>
      <c r="Q570" s="214">
        <f t="shared" si="1089"/>
        <v>0</v>
      </c>
      <c r="R570" s="210">
        <f t="shared" si="969"/>
        <v>0</v>
      </c>
      <c r="S570" s="214">
        <f t="shared" ref="S570" si="1090">SUM(S571)</f>
        <v>0</v>
      </c>
      <c r="T570" s="214">
        <f t="shared" ref="T570" si="1091">SUM(T571)</f>
        <v>0</v>
      </c>
      <c r="U570" s="214">
        <f t="shared" ref="U570" si="1092">SUM(U571)</f>
        <v>0</v>
      </c>
      <c r="V570" s="214">
        <f t="shared" ref="V570" si="1093">SUM(V571)</f>
        <v>0</v>
      </c>
      <c r="W570" s="214">
        <f t="shared" ref="W570" si="1094">SUM(W571)</f>
        <v>0</v>
      </c>
      <c r="X570" s="214">
        <f t="shared" ref="X570" si="1095">SUM(X571)</f>
        <v>0</v>
      </c>
    </row>
    <row r="571" spans="1:43" ht="13.8" outlineLevel="2">
      <c r="A571" s="131"/>
      <c r="B571" s="13"/>
      <c r="C571" s="63"/>
      <c r="D571" s="22" t="s">
        <v>650</v>
      </c>
      <c r="E571" s="58" t="s">
        <v>210</v>
      </c>
      <c r="F571" s="22"/>
      <c r="G571" s="30"/>
      <c r="H571" s="208">
        <f t="shared" si="1007"/>
        <v>0</v>
      </c>
      <c r="I571" s="209">
        <f t="shared" si="967"/>
        <v>0</v>
      </c>
      <c r="J571" s="212">
        <v>0</v>
      </c>
      <c r="K571" s="211">
        <f t="shared" si="968"/>
        <v>0</v>
      </c>
      <c r="L571" s="212">
        <v>0</v>
      </c>
      <c r="M571" s="212">
        <v>0</v>
      </c>
      <c r="N571" s="212">
        <v>0</v>
      </c>
      <c r="O571" s="212">
        <v>0</v>
      </c>
      <c r="P571" s="212">
        <v>0</v>
      </c>
      <c r="Q571" s="212">
        <v>0</v>
      </c>
      <c r="R571" s="210">
        <f t="shared" si="969"/>
        <v>0</v>
      </c>
      <c r="S571" s="212">
        <v>0</v>
      </c>
      <c r="T571" s="212">
        <v>0</v>
      </c>
      <c r="U571" s="212">
        <v>0</v>
      </c>
      <c r="V571" s="212">
        <v>0</v>
      </c>
      <c r="W571" s="212">
        <v>0</v>
      </c>
      <c r="X571" s="212">
        <v>0</v>
      </c>
    </row>
    <row r="572" spans="1:43" ht="13.8" outlineLevel="1">
      <c r="A572" s="127"/>
      <c r="B572" s="11" t="s">
        <v>651</v>
      </c>
      <c r="C572" s="12" t="s">
        <v>238</v>
      </c>
      <c r="D572" s="14"/>
      <c r="E572" s="30"/>
      <c r="F572" s="22"/>
      <c r="G572" s="134"/>
      <c r="H572" s="208">
        <f t="shared" si="1007"/>
        <v>0</v>
      </c>
      <c r="I572" s="209">
        <f t="shared" si="967"/>
        <v>0</v>
      </c>
      <c r="J572" s="214">
        <f>SUM(J573)</f>
        <v>0</v>
      </c>
      <c r="K572" s="211">
        <f t="shared" si="968"/>
        <v>0</v>
      </c>
      <c r="L572" s="214">
        <f t="shared" ref="L572:Q572" si="1096">SUM(L573)</f>
        <v>0</v>
      </c>
      <c r="M572" s="214">
        <f t="shared" si="1096"/>
        <v>0</v>
      </c>
      <c r="N572" s="214">
        <f t="shared" si="1096"/>
        <v>0</v>
      </c>
      <c r="O572" s="214">
        <f t="shared" si="1096"/>
        <v>0</v>
      </c>
      <c r="P572" s="214">
        <f t="shared" si="1096"/>
        <v>0</v>
      </c>
      <c r="Q572" s="214">
        <f t="shared" si="1096"/>
        <v>0</v>
      </c>
      <c r="R572" s="210">
        <f t="shared" si="969"/>
        <v>0</v>
      </c>
      <c r="S572" s="214">
        <f t="shared" ref="S572" si="1097">SUM(S573)</f>
        <v>0</v>
      </c>
      <c r="T572" s="214">
        <f t="shared" ref="T572" si="1098">SUM(T573)</f>
        <v>0</v>
      </c>
      <c r="U572" s="214">
        <f t="shared" ref="U572" si="1099">SUM(U573)</f>
        <v>0</v>
      </c>
      <c r="V572" s="214">
        <f t="shared" ref="V572" si="1100">SUM(V573)</f>
        <v>0</v>
      </c>
      <c r="W572" s="214">
        <f t="shared" ref="W572" si="1101">SUM(W573)</f>
        <v>0</v>
      </c>
      <c r="X572" s="214">
        <f t="shared" ref="X572" si="1102">SUM(X573)</f>
        <v>0</v>
      </c>
    </row>
    <row r="573" spans="1:43" ht="13.8" outlineLevel="2">
      <c r="A573" s="131"/>
      <c r="B573" s="13"/>
      <c r="C573" s="63"/>
      <c r="D573" s="22" t="s">
        <v>652</v>
      </c>
      <c r="E573" s="58" t="s">
        <v>238</v>
      </c>
      <c r="F573" s="22"/>
      <c r="G573" s="30"/>
      <c r="H573" s="208">
        <f t="shared" si="1007"/>
        <v>0</v>
      </c>
      <c r="I573" s="209">
        <f t="shared" si="967"/>
        <v>0</v>
      </c>
      <c r="J573" s="212">
        <v>0</v>
      </c>
      <c r="K573" s="211">
        <f t="shared" si="968"/>
        <v>0</v>
      </c>
      <c r="L573" s="212">
        <v>0</v>
      </c>
      <c r="M573" s="212">
        <v>0</v>
      </c>
      <c r="N573" s="212">
        <v>0</v>
      </c>
      <c r="O573" s="212">
        <v>0</v>
      </c>
      <c r="P573" s="212">
        <v>0</v>
      </c>
      <c r="Q573" s="212">
        <v>0</v>
      </c>
      <c r="R573" s="210">
        <f t="shared" si="969"/>
        <v>0</v>
      </c>
      <c r="S573" s="212">
        <v>0</v>
      </c>
      <c r="T573" s="212">
        <v>0</v>
      </c>
      <c r="U573" s="212">
        <v>0</v>
      </c>
      <c r="V573" s="212">
        <v>0</v>
      </c>
      <c r="W573" s="212">
        <v>0</v>
      </c>
      <c r="X573" s="212">
        <v>0</v>
      </c>
    </row>
    <row r="574" spans="1:43" ht="13.8" outlineLevel="1">
      <c r="A574" s="127"/>
      <c r="B574" s="11" t="s">
        <v>542</v>
      </c>
      <c r="C574" s="12" t="s">
        <v>1005</v>
      </c>
      <c r="D574" s="14"/>
      <c r="E574" s="134"/>
      <c r="F574" s="14"/>
      <c r="G574" s="134"/>
      <c r="H574" s="208">
        <f t="shared" si="1007"/>
        <v>3162000</v>
      </c>
      <c r="I574" s="209">
        <f t="shared" si="967"/>
        <v>0</v>
      </c>
      <c r="J574" s="214">
        <f>SUM(J575:J584)</f>
        <v>0</v>
      </c>
      <c r="K574" s="211">
        <f t="shared" si="968"/>
        <v>1879000</v>
      </c>
      <c r="L574" s="214">
        <f t="shared" ref="L574:Q574" si="1103">SUM(L575:L584)</f>
        <v>1879000</v>
      </c>
      <c r="M574" s="214">
        <f t="shared" si="1103"/>
        <v>0</v>
      </c>
      <c r="N574" s="214">
        <f t="shared" si="1103"/>
        <v>0</v>
      </c>
      <c r="O574" s="214">
        <f t="shared" si="1103"/>
        <v>0</v>
      </c>
      <c r="P574" s="214">
        <f t="shared" si="1103"/>
        <v>0</v>
      </c>
      <c r="Q574" s="214">
        <f t="shared" si="1103"/>
        <v>0</v>
      </c>
      <c r="R574" s="210">
        <f t="shared" si="969"/>
        <v>1283000</v>
      </c>
      <c r="S574" s="214">
        <f t="shared" ref="S574" si="1104">SUM(S575:S584)</f>
        <v>1283000</v>
      </c>
      <c r="T574" s="214">
        <f t="shared" ref="T574" si="1105">SUM(T575:T584)</f>
        <v>0</v>
      </c>
      <c r="U574" s="214">
        <f t="shared" ref="U574" si="1106">SUM(U575:U584)</f>
        <v>0</v>
      </c>
      <c r="V574" s="214">
        <f t="shared" ref="V574" si="1107">SUM(V575:V584)</f>
        <v>0</v>
      </c>
      <c r="W574" s="214">
        <f t="shared" ref="W574" si="1108">SUM(W575:W584)</f>
        <v>0</v>
      </c>
      <c r="X574" s="214">
        <f t="shared" ref="X574" si="1109">SUM(X575:X584)</f>
        <v>0</v>
      </c>
    </row>
    <row r="575" spans="1:43" ht="13.8" outlineLevel="2">
      <c r="A575" s="131"/>
      <c r="B575" s="13"/>
      <c r="C575" s="63"/>
      <c r="D575" s="22" t="s">
        <v>99</v>
      </c>
      <c r="E575" s="58" t="s">
        <v>330</v>
      </c>
      <c r="F575" s="22"/>
      <c r="G575" s="30"/>
      <c r="H575" s="208">
        <f t="shared" si="1007"/>
        <v>0</v>
      </c>
      <c r="I575" s="209">
        <f t="shared" si="967"/>
        <v>0</v>
      </c>
      <c r="J575" s="212"/>
      <c r="K575" s="211">
        <f t="shared" si="968"/>
        <v>0</v>
      </c>
      <c r="L575" s="212"/>
      <c r="M575" s="212"/>
      <c r="N575" s="212"/>
      <c r="O575" s="212"/>
      <c r="P575" s="212"/>
      <c r="Q575" s="212"/>
      <c r="R575" s="210">
        <f t="shared" si="969"/>
        <v>0</v>
      </c>
      <c r="S575" s="212"/>
      <c r="T575" s="212"/>
      <c r="U575" s="212"/>
      <c r="V575" s="212"/>
      <c r="W575" s="379"/>
      <c r="X575" s="213"/>
    </row>
    <row r="576" spans="1:43" ht="13.8" outlineLevel="2">
      <c r="A576" s="131"/>
      <c r="D576" s="22" t="s">
        <v>533</v>
      </c>
      <c r="E576" s="58" t="s">
        <v>331</v>
      </c>
      <c r="F576" s="22"/>
      <c r="G576" s="30"/>
      <c r="H576" s="208">
        <f t="shared" si="1007"/>
        <v>0</v>
      </c>
      <c r="I576" s="209">
        <f t="shared" si="967"/>
        <v>0</v>
      </c>
      <c r="J576" s="212"/>
      <c r="K576" s="211">
        <f t="shared" si="968"/>
        <v>0</v>
      </c>
      <c r="L576" s="212"/>
      <c r="M576" s="212"/>
      <c r="N576" s="212"/>
      <c r="O576" s="212"/>
      <c r="P576" s="212"/>
      <c r="Q576" s="212"/>
      <c r="R576" s="210">
        <f t="shared" si="969"/>
        <v>0</v>
      </c>
      <c r="S576" s="212"/>
      <c r="T576" s="212"/>
      <c r="U576" s="212"/>
      <c r="V576" s="212"/>
      <c r="W576" s="379"/>
      <c r="X576" s="213"/>
    </row>
    <row r="577" spans="1:24" ht="13.8" outlineLevel="2">
      <c r="A577" s="131"/>
      <c r="D577" s="22" t="s">
        <v>534</v>
      </c>
      <c r="E577" s="58" t="s">
        <v>329</v>
      </c>
      <c r="F577" s="22"/>
      <c r="G577" s="30"/>
      <c r="H577" s="208">
        <f t="shared" si="1007"/>
        <v>0</v>
      </c>
      <c r="I577" s="209">
        <f t="shared" si="967"/>
        <v>0</v>
      </c>
      <c r="J577" s="212"/>
      <c r="K577" s="211">
        <f t="shared" si="968"/>
        <v>0</v>
      </c>
      <c r="L577" s="212"/>
      <c r="M577" s="212"/>
      <c r="N577" s="212"/>
      <c r="O577" s="212"/>
      <c r="P577" s="212"/>
      <c r="Q577" s="212"/>
      <c r="R577" s="210">
        <f t="shared" si="969"/>
        <v>0</v>
      </c>
      <c r="S577" s="212"/>
      <c r="T577" s="212"/>
      <c r="U577" s="212"/>
      <c r="V577" s="212"/>
      <c r="W577" s="379"/>
      <c r="X577" s="213"/>
    </row>
    <row r="578" spans="1:24" ht="13.8" outlineLevel="2">
      <c r="A578" s="131"/>
      <c r="D578" s="22" t="s">
        <v>535</v>
      </c>
      <c r="E578" s="30" t="s">
        <v>344</v>
      </c>
      <c r="F578" s="22"/>
      <c r="G578" s="30"/>
      <c r="H578" s="208">
        <f t="shared" si="1007"/>
        <v>0</v>
      </c>
      <c r="I578" s="209">
        <f t="shared" si="967"/>
        <v>0</v>
      </c>
      <c r="J578" s="212">
        <v>0</v>
      </c>
      <c r="K578" s="211">
        <f t="shared" si="968"/>
        <v>0</v>
      </c>
      <c r="L578" s="212"/>
      <c r="M578" s="212">
        <v>0</v>
      </c>
      <c r="N578" s="212">
        <v>0</v>
      </c>
      <c r="O578" s="212">
        <v>0</v>
      </c>
      <c r="P578" s="212">
        <v>0</v>
      </c>
      <c r="Q578" s="212">
        <v>0</v>
      </c>
      <c r="R578" s="210">
        <f t="shared" si="969"/>
        <v>0</v>
      </c>
      <c r="S578" s="212">
        <v>0</v>
      </c>
      <c r="T578" s="212">
        <v>0</v>
      </c>
      <c r="U578" s="212">
        <v>0</v>
      </c>
      <c r="V578" s="212">
        <v>0</v>
      </c>
      <c r="W578" s="379">
        <v>0</v>
      </c>
      <c r="X578" s="213">
        <v>0</v>
      </c>
    </row>
    <row r="579" spans="1:24" ht="13.8" outlineLevel="2">
      <c r="A579" s="131"/>
      <c r="D579" s="22" t="s">
        <v>536</v>
      </c>
      <c r="E579" s="30" t="s">
        <v>346</v>
      </c>
      <c r="F579" s="22"/>
      <c r="G579" s="30"/>
      <c r="H579" s="208">
        <f t="shared" si="1007"/>
        <v>1000</v>
      </c>
      <c r="I579" s="209">
        <f t="shared" si="967"/>
        <v>0</v>
      </c>
      <c r="J579" s="212">
        <v>0</v>
      </c>
      <c r="K579" s="211">
        <f t="shared" si="968"/>
        <v>0</v>
      </c>
      <c r="L579" s="212"/>
      <c r="M579" s="212">
        <v>0</v>
      </c>
      <c r="N579" s="212">
        <v>0</v>
      </c>
      <c r="O579" s="212">
        <v>0</v>
      </c>
      <c r="P579" s="212">
        <v>0</v>
      </c>
      <c r="Q579" s="212">
        <v>0</v>
      </c>
      <c r="R579" s="210">
        <f t="shared" si="969"/>
        <v>1000</v>
      </c>
      <c r="S579" s="212">
        <v>1000</v>
      </c>
      <c r="T579" s="212">
        <v>0</v>
      </c>
      <c r="U579" s="212">
        <v>0</v>
      </c>
      <c r="V579" s="212">
        <v>0</v>
      </c>
      <c r="W579" s="379">
        <v>0</v>
      </c>
      <c r="X579" s="213">
        <v>0</v>
      </c>
    </row>
    <row r="580" spans="1:24" ht="13.8" outlineLevel="2">
      <c r="A580" s="131"/>
      <c r="D580" s="22" t="s">
        <v>537</v>
      </c>
      <c r="E580" s="30" t="s">
        <v>347</v>
      </c>
      <c r="F580" s="22"/>
      <c r="G580" s="30"/>
      <c r="H580" s="208">
        <f t="shared" si="1007"/>
        <v>0</v>
      </c>
      <c r="I580" s="209">
        <f t="shared" si="967"/>
        <v>0</v>
      </c>
      <c r="J580" s="212"/>
      <c r="K580" s="211">
        <f t="shared" si="968"/>
        <v>0</v>
      </c>
      <c r="L580" s="212"/>
      <c r="M580" s="212"/>
      <c r="N580" s="212"/>
      <c r="O580" s="212"/>
      <c r="P580" s="212"/>
      <c r="Q580" s="212"/>
      <c r="R580" s="210">
        <f t="shared" si="969"/>
        <v>0</v>
      </c>
      <c r="S580" s="212"/>
      <c r="T580" s="212"/>
      <c r="U580" s="212"/>
      <c r="V580" s="212"/>
      <c r="W580" s="379"/>
      <c r="X580" s="213"/>
    </row>
    <row r="581" spans="1:24" ht="13.8" outlineLevel="2">
      <c r="A581" s="131"/>
      <c r="D581" s="22" t="s">
        <v>538</v>
      </c>
      <c r="E581" s="30" t="s">
        <v>348</v>
      </c>
      <c r="F581" s="22"/>
      <c r="G581" s="30"/>
      <c r="H581" s="208">
        <f t="shared" si="1007"/>
        <v>0</v>
      </c>
      <c r="I581" s="209">
        <f t="shared" si="967"/>
        <v>0</v>
      </c>
      <c r="J581" s="212">
        <v>0</v>
      </c>
      <c r="K581" s="211">
        <f t="shared" si="968"/>
        <v>0</v>
      </c>
      <c r="L581" s="212">
        <v>0</v>
      </c>
      <c r="M581" s="212">
        <v>0</v>
      </c>
      <c r="N581" s="212">
        <v>0</v>
      </c>
      <c r="O581" s="212">
        <v>0</v>
      </c>
      <c r="P581" s="212">
        <v>0</v>
      </c>
      <c r="Q581" s="212">
        <v>0</v>
      </c>
      <c r="R581" s="210">
        <f t="shared" si="969"/>
        <v>0</v>
      </c>
      <c r="S581" s="212">
        <v>0</v>
      </c>
      <c r="T581" s="212">
        <v>0</v>
      </c>
      <c r="U581" s="212">
        <v>0</v>
      </c>
      <c r="V581" s="212">
        <v>0</v>
      </c>
      <c r="W581" s="379">
        <v>0</v>
      </c>
      <c r="X581" s="213">
        <v>0</v>
      </c>
    </row>
    <row r="582" spans="1:24" ht="13.8" outlineLevel="2">
      <c r="A582" s="131"/>
      <c r="D582" s="22" t="s">
        <v>539</v>
      </c>
      <c r="E582" s="30" t="s">
        <v>349</v>
      </c>
      <c r="F582" s="22"/>
      <c r="G582" s="30"/>
      <c r="H582" s="208">
        <f t="shared" si="1007"/>
        <v>0</v>
      </c>
      <c r="I582" s="209">
        <f t="shared" si="967"/>
        <v>0</v>
      </c>
      <c r="J582" s="212"/>
      <c r="K582" s="211">
        <f t="shared" si="968"/>
        <v>0</v>
      </c>
      <c r="L582" s="212"/>
      <c r="M582" s="212"/>
      <c r="N582" s="212"/>
      <c r="O582" s="212"/>
      <c r="P582" s="212"/>
      <c r="Q582" s="212"/>
      <c r="R582" s="210">
        <f t="shared" si="969"/>
        <v>0</v>
      </c>
      <c r="S582" s="212"/>
      <c r="T582" s="212"/>
      <c r="U582" s="212"/>
      <c r="V582" s="212"/>
      <c r="W582" s="379"/>
      <c r="X582" s="213"/>
    </row>
    <row r="583" spans="1:24" ht="13.8" outlineLevel="2">
      <c r="A583" s="131"/>
      <c r="D583" s="22" t="s">
        <v>540</v>
      </c>
      <c r="E583" s="30" t="s">
        <v>345</v>
      </c>
      <c r="F583" s="22"/>
      <c r="G583" s="30"/>
      <c r="H583" s="208">
        <f t="shared" si="1007"/>
        <v>1000</v>
      </c>
      <c r="I583" s="209">
        <f t="shared" si="967"/>
        <v>0</v>
      </c>
      <c r="J583" s="212">
        <v>0</v>
      </c>
      <c r="K583" s="211">
        <f t="shared" si="968"/>
        <v>0</v>
      </c>
      <c r="L583" s="212">
        <v>0</v>
      </c>
      <c r="M583" s="212">
        <v>0</v>
      </c>
      <c r="N583" s="212">
        <v>0</v>
      </c>
      <c r="O583" s="212">
        <v>0</v>
      </c>
      <c r="P583" s="212">
        <v>0</v>
      </c>
      <c r="Q583" s="212">
        <v>0</v>
      </c>
      <c r="R583" s="210">
        <f t="shared" si="969"/>
        <v>1000</v>
      </c>
      <c r="S583" s="212">
        <v>1000</v>
      </c>
      <c r="T583" s="212">
        <v>0</v>
      </c>
      <c r="U583" s="212">
        <v>0</v>
      </c>
      <c r="V583" s="212">
        <v>0</v>
      </c>
      <c r="W583" s="379">
        <v>0</v>
      </c>
      <c r="X583" s="213">
        <v>0</v>
      </c>
    </row>
    <row r="584" spans="1:24" ht="13.8" outlineLevel="2">
      <c r="A584" s="131"/>
      <c r="D584" s="22" t="s">
        <v>541</v>
      </c>
      <c r="E584" s="30" t="s">
        <v>211</v>
      </c>
      <c r="F584" s="30"/>
      <c r="G584" s="30"/>
      <c r="H584" s="208">
        <f t="shared" si="1007"/>
        <v>3160000</v>
      </c>
      <c r="I584" s="209">
        <f t="shared" si="967"/>
        <v>0</v>
      </c>
      <c r="J584" s="212">
        <v>0</v>
      </c>
      <c r="K584" s="211">
        <f t="shared" si="968"/>
        <v>1879000</v>
      </c>
      <c r="L584" s="212">
        <v>1879000</v>
      </c>
      <c r="M584" s="212"/>
      <c r="N584" s="212"/>
      <c r="O584" s="212"/>
      <c r="P584" s="212"/>
      <c r="Q584" s="212"/>
      <c r="R584" s="210">
        <f t="shared" si="969"/>
        <v>1281000</v>
      </c>
      <c r="S584" s="212">
        <v>1281000</v>
      </c>
      <c r="T584" s="212"/>
      <c r="U584" s="212"/>
      <c r="V584" s="212"/>
      <c r="W584" s="379"/>
      <c r="X584" s="213"/>
    </row>
    <row r="585" spans="1:24" ht="13.8" outlineLevel="1">
      <c r="A585" s="127"/>
      <c r="B585" s="11" t="s">
        <v>653</v>
      </c>
      <c r="C585" s="12" t="s">
        <v>212</v>
      </c>
      <c r="D585" s="14"/>
      <c r="E585" s="30"/>
      <c r="F585" s="14"/>
      <c r="G585" s="134"/>
      <c r="H585" s="208">
        <f t="shared" si="1007"/>
        <v>0</v>
      </c>
      <c r="I585" s="209">
        <f t="shared" ref="I585:I652" si="1110">SUM(J585:J585)</f>
        <v>0</v>
      </c>
      <c r="J585" s="214">
        <f>SUM(J586)</f>
        <v>0</v>
      </c>
      <c r="K585" s="211">
        <f t="shared" ref="K585:K652" si="1111">SUM(L585:Q585)</f>
        <v>0</v>
      </c>
      <c r="L585" s="214">
        <f t="shared" ref="L585:Q585" si="1112">SUM(L586)</f>
        <v>0</v>
      </c>
      <c r="M585" s="214">
        <f t="shared" si="1112"/>
        <v>0</v>
      </c>
      <c r="N585" s="214">
        <f t="shared" si="1112"/>
        <v>0</v>
      </c>
      <c r="O585" s="214">
        <f t="shared" si="1112"/>
        <v>0</v>
      </c>
      <c r="P585" s="214">
        <f t="shared" si="1112"/>
        <v>0</v>
      </c>
      <c r="Q585" s="214">
        <f t="shared" si="1112"/>
        <v>0</v>
      </c>
      <c r="R585" s="210">
        <f t="shared" ref="R585:R652" si="1113">SUM(S585:X585)</f>
        <v>0</v>
      </c>
      <c r="S585" s="214">
        <f t="shared" ref="S585" si="1114">SUM(S586)</f>
        <v>0</v>
      </c>
      <c r="T585" s="214">
        <f t="shared" ref="T585" si="1115">SUM(T586)</f>
        <v>0</v>
      </c>
      <c r="U585" s="214">
        <f t="shared" ref="U585" si="1116">SUM(U586)</f>
        <v>0</v>
      </c>
      <c r="V585" s="214">
        <f t="shared" ref="V585" si="1117">SUM(V586)</f>
        <v>0</v>
      </c>
      <c r="W585" s="214">
        <f t="shared" ref="W585" si="1118">SUM(W586)</f>
        <v>0</v>
      </c>
      <c r="X585" s="214">
        <f t="shared" ref="X585" si="1119">SUM(X586)</f>
        <v>0</v>
      </c>
    </row>
    <row r="586" spans="1:24" ht="13.8" outlineLevel="2">
      <c r="A586" s="131"/>
      <c r="B586" s="13"/>
      <c r="C586" s="63"/>
      <c r="D586" s="22" t="s">
        <v>194</v>
      </c>
      <c r="E586" s="58" t="s">
        <v>212</v>
      </c>
      <c r="F586" s="22"/>
      <c r="G586" s="30"/>
      <c r="H586" s="208">
        <f t="shared" si="1007"/>
        <v>0</v>
      </c>
      <c r="I586" s="209">
        <f t="shared" si="1110"/>
        <v>0</v>
      </c>
      <c r="J586" s="212"/>
      <c r="K586" s="211">
        <f t="shared" si="1111"/>
        <v>0</v>
      </c>
      <c r="L586" s="212"/>
      <c r="M586" s="212"/>
      <c r="N586" s="212"/>
      <c r="O586" s="212"/>
      <c r="P586" s="212"/>
      <c r="Q586" s="212"/>
      <c r="R586" s="210">
        <f t="shared" si="1113"/>
        <v>0</v>
      </c>
      <c r="S586" s="212"/>
      <c r="T586" s="212"/>
      <c r="U586" s="212"/>
      <c r="V586" s="212"/>
      <c r="W586" s="212"/>
      <c r="X586" s="212"/>
    </row>
    <row r="587" spans="1:24" ht="13.8" outlineLevel="1">
      <c r="A587" s="127"/>
      <c r="B587" s="11" t="s">
        <v>654</v>
      </c>
      <c r="C587" s="12" t="s">
        <v>213</v>
      </c>
      <c r="D587" s="14"/>
      <c r="E587" s="30"/>
      <c r="F587" s="22"/>
      <c r="G587" s="134"/>
      <c r="H587" s="208">
        <f t="shared" si="1007"/>
        <v>0</v>
      </c>
      <c r="I587" s="209">
        <f t="shared" si="1110"/>
        <v>0</v>
      </c>
      <c r="J587" s="214">
        <f>SUM(J588)</f>
        <v>0</v>
      </c>
      <c r="K587" s="211">
        <f t="shared" si="1111"/>
        <v>0</v>
      </c>
      <c r="L587" s="214">
        <f t="shared" ref="L587:Q587" si="1120">SUM(L588)</f>
        <v>0</v>
      </c>
      <c r="M587" s="214">
        <f t="shared" si="1120"/>
        <v>0</v>
      </c>
      <c r="N587" s="214">
        <f t="shared" si="1120"/>
        <v>0</v>
      </c>
      <c r="O587" s="214">
        <f t="shared" si="1120"/>
        <v>0</v>
      </c>
      <c r="P587" s="214">
        <f t="shared" si="1120"/>
        <v>0</v>
      </c>
      <c r="Q587" s="214">
        <f t="shared" si="1120"/>
        <v>0</v>
      </c>
      <c r="R587" s="210">
        <f t="shared" si="1113"/>
        <v>0</v>
      </c>
      <c r="S587" s="214">
        <f t="shared" ref="S587" si="1121">SUM(S588)</f>
        <v>0</v>
      </c>
      <c r="T587" s="214">
        <f t="shared" ref="T587" si="1122">SUM(T588)</f>
        <v>0</v>
      </c>
      <c r="U587" s="214">
        <f t="shared" ref="U587" si="1123">SUM(U588)</f>
        <v>0</v>
      </c>
      <c r="V587" s="214">
        <f t="shared" ref="V587" si="1124">SUM(V588)</f>
        <v>0</v>
      </c>
      <c r="W587" s="214">
        <f t="shared" ref="W587" si="1125">SUM(W588)</f>
        <v>0</v>
      </c>
      <c r="X587" s="214">
        <f t="shared" ref="X587" si="1126">SUM(X588)</f>
        <v>0</v>
      </c>
    </row>
    <row r="588" spans="1:24" ht="13.8" outlineLevel="2">
      <c r="A588" s="131"/>
      <c r="B588" s="13"/>
      <c r="C588" s="63"/>
      <c r="D588" s="22" t="s">
        <v>655</v>
      </c>
      <c r="E588" s="58" t="s">
        <v>213</v>
      </c>
      <c r="F588" s="22"/>
      <c r="G588" s="30"/>
      <c r="H588" s="208">
        <f t="shared" si="1007"/>
        <v>0</v>
      </c>
      <c r="I588" s="209">
        <f t="shared" si="1110"/>
        <v>0</v>
      </c>
      <c r="J588" s="212"/>
      <c r="K588" s="211">
        <f t="shared" si="1111"/>
        <v>0</v>
      </c>
      <c r="L588" s="212"/>
      <c r="M588" s="212"/>
      <c r="N588" s="212"/>
      <c r="O588" s="212"/>
      <c r="P588" s="212"/>
      <c r="Q588" s="212"/>
      <c r="R588" s="210">
        <f t="shared" si="1113"/>
        <v>0</v>
      </c>
      <c r="S588" s="212"/>
      <c r="T588" s="212"/>
      <c r="U588" s="212"/>
      <c r="V588" s="212"/>
      <c r="W588" s="212"/>
      <c r="X588" s="212"/>
    </row>
    <row r="589" spans="1:24" ht="13.8" outlineLevel="1">
      <c r="A589" s="127"/>
      <c r="B589" s="11" t="s">
        <v>656</v>
      </c>
      <c r="C589" s="12" t="s">
        <v>214</v>
      </c>
      <c r="D589" s="14"/>
      <c r="E589" s="30"/>
      <c r="F589" s="22"/>
      <c r="G589" s="134"/>
      <c r="H589" s="208">
        <f t="shared" si="1007"/>
        <v>0</v>
      </c>
      <c r="I589" s="209">
        <f t="shared" si="1110"/>
        <v>0</v>
      </c>
      <c r="J589" s="214">
        <f>SUM(J590)</f>
        <v>0</v>
      </c>
      <c r="K589" s="211">
        <f t="shared" si="1111"/>
        <v>0</v>
      </c>
      <c r="L589" s="214">
        <f t="shared" ref="L589:Q589" si="1127">SUM(L590)</f>
        <v>0</v>
      </c>
      <c r="M589" s="214">
        <f t="shared" si="1127"/>
        <v>0</v>
      </c>
      <c r="N589" s="214">
        <f t="shared" si="1127"/>
        <v>0</v>
      </c>
      <c r="O589" s="214">
        <f t="shared" si="1127"/>
        <v>0</v>
      </c>
      <c r="P589" s="214">
        <f t="shared" si="1127"/>
        <v>0</v>
      </c>
      <c r="Q589" s="214">
        <f t="shared" si="1127"/>
        <v>0</v>
      </c>
      <c r="R589" s="210">
        <f t="shared" si="1113"/>
        <v>0</v>
      </c>
      <c r="S589" s="214">
        <f t="shared" ref="S589" si="1128">SUM(S590)</f>
        <v>0</v>
      </c>
      <c r="T589" s="214">
        <f t="shared" ref="T589" si="1129">SUM(T590)</f>
        <v>0</v>
      </c>
      <c r="U589" s="214">
        <f t="shared" ref="U589" si="1130">SUM(U590)</f>
        <v>0</v>
      </c>
      <c r="V589" s="214">
        <f t="shared" ref="V589" si="1131">SUM(V590)</f>
        <v>0</v>
      </c>
      <c r="W589" s="214">
        <f t="shared" ref="W589" si="1132">SUM(W590)</f>
        <v>0</v>
      </c>
      <c r="X589" s="214">
        <f t="shared" ref="X589" si="1133">SUM(X590)</f>
        <v>0</v>
      </c>
    </row>
    <row r="590" spans="1:24" ht="13.8" outlineLevel="2">
      <c r="A590" s="131"/>
      <c r="B590" s="13"/>
      <c r="C590" s="63"/>
      <c r="D590" s="22" t="s">
        <v>657</v>
      </c>
      <c r="E590" s="58" t="s">
        <v>214</v>
      </c>
      <c r="F590" s="22"/>
      <c r="G590" s="30"/>
      <c r="H590" s="208">
        <f t="shared" si="1007"/>
        <v>0</v>
      </c>
      <c r="I590" s="209">
        <f t="shared" si="1110"/>
        <v>0</v>
      </c>
      <c r="J590" s="212"/>
      <c r="K590" s="211">
        <f t="shared" si="1111"/>
        <v>0</v>
      </c>
      <c r="L590" s="212"/>
      <c r="M590" s="212"/>
      <c r="N590" s="212"/>
      <c r="O590" s="212"/>
      <c r="P590" s="212"/>
      <c r="Q590" s="212"/>
      <c r="R590" s="210">
        <f t="shared" si="1113"/>
        <v>0</v>
      </c>
      <c r="S590" s="212"/>
      <c r="T590" s="212"/>
      <c r="U590" s="212"/>
      <c r="V590" s="212"/>
      <c r="W590" s="212"/>
      <c r="X590" s="212"/>
    </row>
    <row r="591" spans="1:24" ht="13.8" outlineLevel="1">
      <c r="A591" s="127"/>
      <c r="B591" s="11" t="s">
        <v>658</v>
      </c>
      <c r="C591" s="12" t="s">
        <v>215</v>
      </c>
      <c r="D591" s="14"/>
      <c r="E591" s="30"/>
      <c r="F591" s="14"/>
      <c r="G591" s="134"/>
      <c r="H591" s="208">
        <f t="shared" si="1007"/>
        <v>0</v>
      </c>
      <c r="I591" s="209">
        <f t="shared" si="1110"/>
        <v>0</v>
      </c>
      <c r="J591" s="214">
        <f>SUM(J592)</f>
        <v>0</v>
      </c>
      <c r="K591" s="211">
        <f t="shared" si="1111"/>
        <v>0</v>
      </c>
      <c r="L591" s="214">
        <f t="shared" ref="L591:Q591" si="1134">SUM(L592)</f>
        <v>0</v>
      </c>
      <c r="M591" s="214">
        <f t="shared" si="1134"/>
        <v>0</v>
      </c>
      <c r="N591" s="214">
        <f t="shared" si="1134"/>
        <v>0</v>
      </c>
      <c r="O591" s="214">
        <f t="shared" si="1134"/>
        <v>0</v>
      </c>
      <c r="P591" s="214">
        <f t="shared" si="1134"/>
        <v>0</v>
      </c>
      <c r="Q591" s="214">
        <f t="shared" si="1134"/>
        <v>0</v>
      </c>
      <c r="R591" s="210">
        <f t="shared" si="1113"/>
        <v>0</v>
      </c>
      <c r="S591" s="214">
        <f t="shared" ref="S591" si="1135">SUM(S592)</f>
        <v>0</v>
      </c>
      <c r="T591" s="214">
        <f t="shared" ref="T591" si="1136">SUM(T592)</f>
        <v>0</v>
      </c>
      <c r="U591" s="214">
        <f t="shared" ref="U591" si="1137">SUM(U592)</f>
        <v>0</v>
      </c>
      <c r="V591" s="214">
        <f t="shared" ref="V591" si="1138">SUM(V592)</f>
        <v>0</v>
      </c>
      <c r="W591" s="214">
        <f t="shared" ref="W591" si="1139">SUM(W592)</f>
        <v>0</v>
      </c>
      <c r="X591" s="214">
        <f t="shared" ref="X591" si="1140">SUM(X592)</f>
        <v>0</v>
      </c>
    </row>
    <row r="592" spans="1:24" ht="13.8" outlineLevel="2">
      <c r="A592" s="131"/>
      <c r="B592" s="13"/>
      <c r="C592" s="63"/>
      <c r="D592" s="22" t="s">
        <v>659</v>
      </c>
      <c r="E592" s="58" t="s">
        <v>215</v>
      </c>
      <c r="F592" s="22"/>
      <c r="G592" s="30"/>
      <c r="H592" s="208">
        <f t="shared" si="1007"/>
        <v>0</v>
      </c>
      <c r="I592" s="209">
        <f t="shared" si="1110"/>
        <v>0</v>
      </c>
      <c r="J592" s="212"/>
      <c r="K592" s="211">
        <f t="shared" si="1111"/>
        <v>0</v>
      </c>
      <c r="L592" s="212"/>
      <c r="M592" s="212"/>
      <c r="N592" s="212"/>
      <c r="O592" s="212"/>
      <c r="P592" s="212"/>
      <c r="Q592" s="212"/>
      <c r="R592" s="210">
        <f t="shared" si="1113"/>
        <v>0</v>
      </c>
      <c r="S592" s="212"/>
      <c r="T592" s="212"/>
      <c r="U592" s="212"/>
      <c r="V592" s="212"/>
      <c r="W592" s="212"/>
      <c r="X592" s="212"/>
    </row>
    <row r="593" spans="1:43" ht="13.8" outlineLevel="1">
      <c r="A593" s="127"/>
      <c r="B593" s="11" t="s">
        <v>660</v>
      </c>
      <c r="C593" s="12" t="s">
        <v>216</v>
      </c>
      <c r="D593" s="14"/>
      <c r="E593" s="30"/>
      <c r="F593" s="14"/>
      <c r="G593" s="134"/>
      <c r="H593" s="208">
        <f t="shared" si="1007"/>
        <v>0</v>
      </c>
      <c r="I593" s="209">
        <f t="shared" si="1110"/>
        <v>0</v>
      </c>
      <c r="J593" s="214">
        <f>SUM(J594)</f>
        <v>0</v>
      </c>
      <c r="K593" s="211">
        <f t="shared" si="1111"/>
        <v>0</v>
      </c>
      <c r="L593" s="214">
        <f t="shared" ref="L593:Q593" si="1141">SUM(L594)</f>
        <v>0</v>
      </c>
      <c r="M593" s="214">
        <f t="shared" si="1141"/>
        <v>0</v>
      </c>
      <c r="N593" s="214">
        <f t="shared" si="1141"/>
        <v>0</v>
      </c>
      <c r="O593" s="214">
        <f t="shared" si="1141"/>
        <v>0</v>
      </c>
      <c r="P593" s="214">
        <f t="shared" si="1141"/>
        <v>0</v>
      </c>
      <c r="Q593" s="214">
        <f t="shared" si="1141"/>
        <v>0</v>
      </c>
      <c r="R593" s="210">
        <f t="shared" si="1113"/>
        <v>0</v>
      </c>
      <c r="S593" s="214">
        <f t="shared" ref="S593" si="1142">SUM(S594)</f>
        <v>0</v>
      </c>
      <c r="T593" s="214">
        <f t="shared" ref="T593" si="1143">SUM(T594)</f>
        <v>0</v>
      </c>
      <c r="U593" s="214">
        <f t="shared" ref="U593" si="1144">SUM(U594)</f>
        <v>0</v>
      </c>
      <c r="V593" s="214">
        <f t="shared" ref="V593" si="1145">SUM(V594)</f>
        <v>0</v>
      </c>
      <c r="W593" s="214">
        <f t="shared" ref="W593" si="1146">SUM(W594)</f>
        <v>0</v>
      </c>
      <c r="X593" s="214">
        <f t="shared" ref="X593" si="1147">SUM(X594)</f>
        <v>0</v>
      </c>
    </row>
    <row r="594" spans="1:43" ht="13.8" outlineLevel="2">
      <c r="A594" s="131"/>
      <c r="B594" s="13"/>
      <c r="C594" s="63"/>
      <c r="D594" s="22" t="s">
        <v>661</v>
      </c>
      <c r="E594" s="58" t="s">
        <v>216</v>
      </c>
      <c r="F594" s="22"/>
      <c r="G594" s="30"/>
      <c r="H594" s="208">
        <f t="shared" si="1007"/>
        <v>0</v>
      </c>
      <c r="I594" s="209">
        <f t="shared" si="1110"/>
        <v>0</v>
      </c>
      <c r="J594" s="212"/>
      <c r="K594" s="211">
        <f t="shared" si="1111"/>
        <v>0</v>
      </c>
      <c r="L594" s="212"/>
      <c r="M594" s="212"/>
      <c r="N594" s="212"/>
      <c r="O594" s="212"/>
      <c r="P594" s="212"/>
      <c r="Q594" s="212"/>
      <c r="R594" s="210">
        <f t="shared" si="1113"/>
        <v>0</v>
      </c>
      <c r="S594" s="212"/>
      <c r="T594" s="212"/>
      <c r="U594" s="212"/>
      <c r="V594" s="212"/>
      <c r="W594" s="212"/>
      <c r="X594" s="212"/>
    </row>
    <row r="595" spans="1:43" ht="13.8" outlineLevel="1">
      <c r="A595" s="127"/>
      <c r="B595" s="11" t="s">
        <v>662</v>
      </c>
      <c r="C595" s="12" t="s">
        <v>217</v>
      </c>
      <c r="D595" s="14"/>
      <c r="E595" s="30"/>
      <c r="F595" s="14"/>
      <c r="G595" s="134"/>
      <c r="H595" s="208">
        <f t="shared" si="1007"/>
        <v>0</v>
      </c>
      <c r="I595" s="209">
        <f t="shared" si="1110"/>
        <v>0</v>
      </c>
      <c r="J595" s="214">
        <f>SUM(J596)</f>
        <v>0</v>
      </c>
      <c r="K595" s="211">
        <f t="shared" si="1111"/>
        <v>0</v>
      </c>
      <c r="L595" s="214">
        <f t="shared" ref="L595:Q595" si="1148">SUM(L596)</f>
        <v>0</v>
      </c>
      <c r="M595" s="214">
        <f t="shared" si="1148"/>
        <v>0</v>
      </c>
      <c r="N595" s="214">
        <f t="shared" si="1148"/>
        <v>0</v>
      </c>
      <c r="O595" s="214">
        <f t="shared" si="1148"/>
        <v>0</v>
      </c>
      <c r="P595" s="214">
        <f t="shared" si="1148"/>
        <v>0</v>
      </c>
      <c r="Q595" s="214">
        <f t="shared" si="1148"/>
        <v>0</v>
      </c>
      <c r="R595" s="210">
        <f t="shared" si="1113"/>
        <v>0</v>
      </c>
      <c r="S595" s="214">
        <f t="shared" ref="S595" si="1149">SUM(S596)</f>
        <v>0</v>
      </c>
      <c r="T595" s="214">
        <f t="shared" ref="T595" si="1150">SUM(T596)</f>
        <v>0</v>
      </c>
      <c r="U595" s="214">
        <f t="shared" ref="U595" si="1151">SUM(U596)</f>
        <v>0</v>
      </c>
      <c r="V595" s="214">
        <f t="shared" ref="V595" si="1152">SUM(V596)</f>
        <v>0</v>
      </c>
      <c r="W595" s="214">
        <f t="shared" ref="W595" si="1153">SUM(W596)</f>
        <v>0</v>
      </c>
      <c r="X595" s="214">
        <f t="shared" ref="X595" si="1154">SUM(X596)</f>
        <v>0</v>
      </c>
    </row>
    <row r="596" spans="1:43" ht="13.8" outlineLevel="2">
      <c r="A596" s="131"/>
      <c r="B596" s="13"/>
      <c r="C596" s="63"/>
      <c r="D596" s="22" t="s">
        <v>663</v>
      </c>
      <c r="E596" s="58" t="s">
        <v>217</v>
      </c>
      <c r="F596" s="22"/>
      <c r="G596" s="30"/>
      <c r="H596" s="208">
        <f t="shared" ref="H596:H661" si="1155">SUM(I596,K596,R596)</f>
        <v>0</v>
      </c>
      <c r="I596" s="209">
        <f t="shared" si="1110"/>
        <v>0</v>
      </c>
      <c r="J596" s="212"/>
      <c r="K596" s="211">
        <f t="shared" si="1111"/>
        <v>0</v>
      </c>
      <c r="L596" s="212"/>
      <c r="M596" s="212"/>
      <c r="N596" s="212"/>
      <c r="O596" s="212"/>
      <c r="P596" s="212"/>
      <c r="Q596" s="212"/>
      <c r="R596" s="210">
        <f t="shared" si="1113"/>
        <v>0</v>
      </c>
      <c r="S596" s="212"/>
      <c r="T596" s="212"/>
      <c r="U596" s="212"/>
      <c r="V596" s="212"/>
      <c r="W596" s="212"/>
      <c r="X596" s="212"/>
    </row>
    <row r="597" spans="1:43" ht="13.8" outlineLevel="1">
      <c r="A597" s="127"/>
      <c r="B597" s="11" t="s">
        <v>676</v>
      </c>
      <c r="C597" s="12" t="s">
        <v>218</v>
      </c>
      <c r="D597" s="14"/>
      <c r="E597" s="134"/>
      <c r="F597" s="14"/>
      <c r="G597" s="134"/>
      <c r="H597" s="240">
        <f t="shared" si="1155"/>
        <v>0</v>
      </c>
      <c r="I597" s="209">
        <f t="shared" si="1110"/>
        <v>0</v>
      </c>
      <c r="J597" s="214">
        <f>SUM(J598)</f>
        <v>0</v>
      </c>
      <c r="K597" s="211">
        <f t="shared" si="1111"/>
        <v>0</v>
      </c>
      <c r="L597" s="214">
        <f t="shared" ref="L597:Q597" si="1156">SUM(L598)</f>
        <v>0</v>
      </c>
      <c r="M597" s="214">
        <f t="shared" si="1156"/>
        <v>0</v>
      </c>
      <c r="N597" s="214">
        <f t="shared" si="1156"/>
        <v>0</v>
      </c>
      <c r="O597" s="214">
        <f t="shared" si="1156"/>
        <v>0</v>
      </c>
      <c r="P597" s="214">
        <f t="shared" si="1156"/>
        <v>0</v>
      </c>
      <c r="Q597" s="214">
        <f t="shared" si="1156"/>
        <v>0</v>
      </c>
      <c r="R597" s="210">
        <f t="shared" si="1113"/>
        <v>0</v>
      </c>
      <c r="S597" s="214">
        <f t="shared" ref="S597" si="1157">SUM(S598)</f>
        <v>0</v>
      </c>
      <c r="T597" s="214">
        <f t="shared" ref="T597" si="1158">SUM(T598)</f>
        <v>0</v>
      </c>
      <c r="U597" s="214">
        <f t="shared" ref="U597" si="1159">SUM(U598)</f>
        <v>0</v>
      </c>
      <c r="V597" s="214">
        <f t="shared" ref="V597" si="1160">SUM(V598)</f>
        <v>0</v>
      </c>
      <c r="W597" s="214">
        <f t="shared" ref="W597" si="1161">SUM(W598)</f>
        <v>0</v>
      </c>
      <c r="X597" s="214">
        <f t="shared" ref="X597" si="1162">SUM(X598)</f>
        <v>0</v>
      </c>
    </row>
    <row r="598" spans="1:43" ht="13.8" outlineLevel="2">
      <c r="A598" s="131"/>
      <c r="B598" s="13"/>
      <c r="C598" s="63"/>
      <c r="D598" s="22" t="s">
        <v>676</v>
      </c>
      <c r="E598" s="58" t="s">
        <v>218</v>
      </c>
      <c r="F598" s="22"/>
      <c r="G598" s="30"/>
      <c r="H598" s="240">
        <f t="shared" si="1155"/>
        <v>0</v>
      </c>
      <c r="I598" s="209">
        <f t="shared" si="1110"/>
        <v>0</v>
      </c>
      <c r="J598" s="212"/>
      <c r="K598" s="211">
        <f t="shared" si="1111"/>
        <v>0</v>
      </c>
      <c r="L598" s="212"/>
      <c r="M598" s="212"/>
      <c r="N598" s="212"/>
      <c r="O598" s="212"/>
      <c r="P598" s="212"/>
      <c r="Q598" s="212"/>
      <c r="R598" s="210">
        <f t="shared" si="1113"/>
        <v>0</v>
      </c>
      <c r="S598" s="212"/>
      <c r="T598" s="212"/>
      <c r="U598" s="212"/>
      <c r="V598" s="212"/>
      <c r="W598" s="212"/>
      <c r="X598" s="212"/>
    </row>
    <row r="599" spans="1:43" ht="13.8" outlineLevel="1">
      <c r="A599" s="127"/>
      <c r="B599" s="11" t="s">
        <v>543</v>
      </c>
      <c r="C599" s="12" t="s">
        <v>219</v>
      </c>
      <c r="D599" s="14"/>
      <c r="E599" s="30"/>
      <c r="F599" s="22"/>
      <c r="G599" s="134"/>
      <c r="H599" s="240">
        <f t="shared" si="1155"/>
        <v>153000</v>
      </c>
      <c r="I599" s="209">
        <f t="shared" si="1110"/>
        <v>0</v>
      </c>
      <c r="J599" s="214">
        <f>SUM(J600)</f>
        <v>0</v>
      </c>
      <c r="K599" s="211">
        <f t="shared" si="1111"/>
        <v>98000</v>
      </c>
      <c r="L599" s="214">
        <f t="shared" ref="L599:Q599" si="1163">SUM(L600)</f>
        <v>98000</v>
      </c>
      <c r="M599" s="214">
        <f t="shared" si="1163"/>
        <v>0</v>
      </c>
      <c r="N599" s="214">
        <f t="shared" si="1163"/>
        <v>0</v>
      </c>
      <c r="O599" s="214">
        <f t="shared" si="1163"/>
        <v>0</v>
      </c>
      <c r="P599" s="214">
        <f t="shared" si="1163"/>
        <v>0</v>
      </c>
      <c r="Q599" s="214">
        <f t="shared" si="1163"/>
        <v>0</v>
      </c>
      <c r="R599" s="210">
        <f t="shared" si="1113"/>
        <v>55000</v>
      </c>
      <c r="S599" s="214">
        <f t="shared" ref="S599" si="1164">SUM(S600)</f>
        <v>55000</v>
      </c>
      <c r="T599" s="214">
        <f t="shared" ref="T599" si="1165">SUM(T600)</f>
        <v>0</v>
      </c>
      <c r="U599" s="214">
        <f t="shared" ref="U599" si="1166">SUM(U600)</f>
        <v>0</v>
      </c>
      <c r="V599" s="214">
        <f t="shared" ref="V599" si="1167">SUM(V600)</f>
        <v>0</v>
      </c>
      <c r="W599" s="214">
        <f t="shared" ref="W599" si="1168">SUM(W600)</f>
        <v>0</v>
      </c>
      <c r="X599" s="214">
        <f t="shared" ref="X599" si="1169">SUM(X600)</f>
        <v>0</v>
      </c>
    </row>
    <row r="600" spans="1:43" ht="13.8" outlineLevel="2">
      <c r="A600" s="131"/>
      <c r="B600" s="13"/>
      <c r="C600" s="63"/>
      <c r="D600" s="22" t="s">
        <v>543</v>
      </c>
      <c r="E600" s="58" t="s">
        <v>219</v>
      </c>
      <c r="F600" s="22"/>
      <c r="G600" s="30"/>
      <c r="H600" s="240">
        <f t="shared" si="1155"/>
        <v>153000</v>
      </c>
      <c r="I600" s="209">
        <f t="shared" si="1110"/>
        <v>0</v>
      </c>
      <c r="J600" s="212"/>
      <c r="K600" s="211">
        <f t="shared" si="1111"/>
        <v>98000</v>
      </c>
      <c r="L600" s="212">
        <v>98000</v>
      </c>
      <c r="M600" s="212"/>
      <c r="N600" s="212"/>
      <c r="O600" s="212"/>
      <c r="P600" s="212"/>
      <c r="Q600" s="212"/>
      <c r="R600" s="210">
        <f t="shared" si="1113"/>
        <v>55000</v>
      </c>
      <c r="S600" s="212">
        <v>55000</v>
      </c>
      <c r="T600" s="212"/>
      <c r="U600" s="212"/>
      <c r="V600" s="212"/>
      <c r="W600" s="379"/>
      <c r="X600" s="213"/>
    </row>
    <row r="601" spans="1:43" ht="13.8" outlineLevel="1">
      <c r="A601" s="127"/>
      <c r="B601" s="11" t="s">
        <v>544</v>
      </c>
      <c r="C601" s="12" t="s">
        <v>220</v>
      </c>
      <c r="D601" s="14"/>
      <c r="E601" s="30"/>
      <c r="F601" s="22"/>
      <c r="G601" s="134"/>
      <c r="H601" s="240">
        <f t="shared" si="1155"/>
        <v>0</v>
      </c>
      <c r="I601" s="209">
        <f t="shared" si="1110"/>
        <v>0</v>
      </c>
      <c r="J601" s="214">
        <f>SUM(J602)</f>
        <v>0</v>
      </c>
      <c r="K601" s="211">
        <f t="shared" si="1111"/>
        <v>0</v>
      </c>
      <c r="L601" s="214">
        <f t="shared" ref="L601:Q601" si="1170">SUM(L602)</f>
        <v>0</v>
      </c>
      <c r="M601" s="214">
        <f t="shared" si="1170"/>
        <v>0</v>
      </c>
      <c r="N601" s="214">
        <f t="shared" si="1170"/>
        <v>0</v>
      </c>
      <c r="O601" s="214">
        <f t="shared" si="1170"/>
        <v>0</v>
      </c>
      <c r="P601" s="214">
        <f t="shared" si="1170"/>
        <v>0</v>
      </c>
      <c r="Q601" s="214">
        <f t="shared" si="1170"/>
        <v>0</v>
      </c>
      <c r="R601" s="210">
        <f t="shared" si="1113"/>
        <v>0</v>
      </c>
      <c r="S601" s="214">
        <f t="shared" ref="S601" si="1171">SUM(S602)</f>
        <v>0</v>
      </c>
      <c r="T601" s="214">
        <f t="shared" ref="T601" si="1172">SUM(T602)</f>
        <v>0</v>
      </c>
      <c r="U601" s="214">
        <f t="shared" ref="U601" si="1173">SUM(U602)</f>
        <v>0</v>
      </c>
      <c r="V601" s="214">
        <f t="shared" ref="V601" si="1174">SUM(V602)</f>
        <v>0</v>
      </c>
      <c r="W601" s="214">
        <f t="shared" ref="W601" si="1175">SUM(W602)</f>
        <v>0</v>
      </c>
      <c r="X601" s="214">
        <f t="shared" ref="X601" si="1176">SUM(X602)</f>
        <v>0</v>
      </c>
    </row>
    <row r="602" spans="1:43" ht="13.8" outlineLevel="2">
      <c r="A602" s="131"/>
      <c r="B602" s="13"/>
      <c r="C602" s="63"/>
      <c r="D602" s="22" t="s">
        <v>544</v>
      </c>
      <c r="E602" s="58" t="s">
        <v>220</v>
      </c>
      <c r="F602" s="22"/>
      <c r="G602" s="30"/>
      <c r="H602" s="240">
        <f t="shared" si="1155"/>
        <v>0</v>
      </c>
      <c r="I602" s="209">
        <f t="shared" si="1110"/>
        <v>0</v>
      </c>
      <c r="J602" s="212"/>
      <c r="K602" s="211">
        <f t="shared" si="1111"/>
        <v>0</v>
      </c>
      <c r="L602" s="212"/>
      <c r="M602" s="212"/>
      <c r="N602" s="212"/>
      <c r="O602" s="212"/>
      <c r="P602" s="212"/>
      <c r="Q602" s="212"/>
      <c r="R602" s="210">
        <f t="shared" si="1113"/>
        <v>0</v>
      </c>
      <c r="S602" s="212"/>
      <c r="T602" s="212"/>
      <c r="U602" s="212"/>
      <c r="V602" s="212"/>
      <c r="W602" s="212"/>
      <c r="X602" s="212"/>
    </row>
    <row r="603" spans="1:43" ht="13.8" outlineLevel="1">
      <c r="A603" s="127"/>
      <c r="B603" s="11" t="s">
        <v>664</v>
      </c>
      <c r="C603" s="12" t="s">
        <v>221</v>
      </c>
      <c r="D603" s="14"/>
      <c r="E603" s="134"/>
      <c r="F603" s="14"/>
      <c r="G603" s="134"/>
      <c r="H603" s="208">
        <f t="shared" si="1155"/>
        <v>0</v>
      </c>
      <c r="I603" s="209">
        <f t="shared" si="1110"/>
        <v>0</v>
      </c>
      <c r="J603" s="214">
        <f>SUM(J604:J606)</f>
        <v>0</v>
      </c>
      <c r="K603" s="211">
        <f t="shared" si="1111"/>
        <v>0</v>
      </c>
      <c r="L603" s="214">
        <f t="shared" ref="L603:Q603" si="1177">SUM(L604:L606)</f>
        <v>0</v>
      </c>
      <c r="M603" s="214">
        <f t="shared" si="1177"/>
        <v>0</v>
      </c>
      <c r="N603" s="214">
        <f t="shared" si="1177"/>
        <v>0</v>
      </c>
      <c r="O603" s="214">
        <f t="shared" si="1177"/>
        <v>0</v>
      </c>
      <c r="P603" s="214">
        <f t="shared" si="1177"/>
        <v>0</v>
      </c>
      <c r="Q603" s="214">
        <f t="shared" si="1177"/>
        <v>0</v>
      </c>
      <c r="R603" s="210">
        <f t="shared" si="1113"/>
        <v>0</v>
      </c>
      <c r="S603" s="214">
        <f t="shared" ref="S603:X603" si="1178">SUM(S604:S606)</f>
        <v>0</v>
      </c>
      <c r="T603" s="214">
        <f t="shared" si="1178"/>
        <v>0</v>
      </c>
      <c r="U603" s="214">
        <f t="shared" si="1178"/>
        <v>0</v>
      </c>
      <c r="V603" s="214">
        <f t="shared" si="1178"/>
        <v>0</v>
      </c>
      <c r="W603" s="214">
        <f t="shared" si="1178"/>
        <v>0</v>
      </c>
      <c r="X603" s="214">
        <f t="shared" si="1178"/>
        <v>0</v>
      </c>
    </row>
    <row r="604" spans="1:43" ht="13.8" outlineLevel="2">
      <c r="A604" s="131"/>
      <c r="D604" s="469" t="s">
        <v>959</v>
      </c>
      <c r="E604" s="378" t="s">
        <v>960</v>
      </c>
      <c r="F604" s="469"/>
      <c r="G604" s="378"/>
      <c r="H604" s="208">
        <f t="shared" si="1155"/>
        <v>0</v>
      </c>
      <c r="I604" s="209">
        <f t="shared" si="1110"/>
        <v>0</v>
      </c>
      <c r="J604" s="212">
        <v>0</v>
      </c>
      <c r="K604" s="539">
        <f t="shared" si="1111"/>
        <v>0</v>
      </c>
      <c r="L604" s="212"/>
      <c r="M604" s="212"/>
      <c r="N604" s="212"/>
      <c r="O604" s="212"/>
      <c r="P604" s="212"/>
      <c r="Q604" s="212"/>
      <c r="R604" s="214">
        <f t="shared" si="1113"/>
        <v>0</v>
      </c>
      <c r="S604" s="212"/>
      <c r="T604" s="212"/>
      <c r="U604" s="212"/>
      <c r="V604" s="212"/>
      <c r="W604" s="212"/>
      <c r="X604" s="212"/>
    </row>
    <row r="605" spans="1:43" ht="13.8" outlineLevel="2">
      <c r="A605" s="131"/>
      <c r="D605" s="22" t="s">
        <v>665</v>
      </c>
      <c r="E605" s="30" t="s">
        <v>222</v>
      </c>
      <c r="F605" s="22"/>
      <c r="G605" s="30"/>
      <c r="H605" s="208">
        <f t="shared" si="1155"/>
        <v>0</v>
      </c>
      <c r="I605" s="209">
        <f t="shared" ref="I605" si="1179">SUM(J605:J605)</f>
        <v>0</v>
      </c>
      <c r="J605" s="212">
        <v>0</v>
      </c>
      <c r="K605" s="539">
        <f t="shared" ref="K605" si="1180">SUM(L605:Q605)</f>
        <v>0</v>
      </c>
      <c r="L605" s="212"/>
      <c r="M605" s="212"/>
      <c r="N605" s="212"/>
      <c r="O605" s="212"/>
      <c r="P605" s="212"/>
      <c r="Q605" s="212"/>
      <c r="R605" s="214">
        <f t="shared" ref="R605" si="1181">SUM(S605:X605)</f>
        <v>0</v>
      </c>
      <c r="S605" s="212"/>
      <c r="T605" s="212"/>
      <c r="U605" s="212"/>
      <c r="V605" s="212"/>
      <c r="W605" s="212"/>
      <c r="X605" s="212"/>
    </row>
    <row r="606" spans="1:43" ht="13.8" outlineLevel="2">
      <c r="A606" s="131"/>
      <c r="D606" s="19" t="s">
        <v>867</v>
      </c>
      <c r="E606" s="63" t="s">
        <v>868</v>
      </c>
      <c r="F606" s="19"/>
      <c r="G606" s="63"/>
      <c r="H606" s="445">
        <f t="shared" si="1155"/>
        <v>0</v>
      </c>
      <c r="I606" s="209">
        <f t="shared" si="1110"/>
        <v>0</v>
      </c>
      <c r="J606" s="446">
        <f>SUM(J607)</f>
        <v>0</v>
      </c>
      <c r="K606" s="211">
        <f t="shared" si="1111"/>
        <v>0</v>
      </c>
      <c r="L606" s="446">
        <f t="shared" ref="L606:Q606" si="1182">SUM(L607)</f>
        <v>0</v>
      </c>
      <c r="M606" s="446">
        <f t="shared" si="1182"/>
        <v>0</v>
      </c>
      <c r="N606" s="446">
        <f t="shared" si="1182"/>
        <v>0</v>
      </c>
      <c r="O606" s="446">
        <f t="shared" si="1182"/>
        <v>0</v>
      </c>
      <c r="P606" s="446">
        <f t="shared" si="1182"/>
        <v>0</v>
      </c>
      <c r="Q606" s="446">
        <f t="shared" si="1182"/>
        <v>0</v>
      </c>
      <c r="R606" s="210">
        <f t="shared" si="1113"/>
        <v>0</v>
      </c>
      <c r="S606" s="446">
        <f t="shared" ref="S606:X606" si="1183">SUM(S607)</f>
        <v>0</v>
      </c>
      <c r="T606" s="446">
        <f t="shared" si="1183"/>
        <v>0</v>
      </c>
      <c r="U606" s="446">
        <f t="shared" si="1183"/>
        <v>0</v>
      </c>
      <c r="V606" s="446">
        <f t="shared" si="1183"/>
        <v>0</v>
      </c>
      <c r="W606" s="446">
        <f t="shared" si="1183"/>
        <v>0</v>
      </c>
      <c r="X606" s="446">
        <f t="shared" si="1183"/>
        <v>0</v>
      </c>
    </row>
    <row r="607" spans="1:43" s="398" customFormat="1" ht="13.8" outlineLevel="2">
      <c r="A607" s="399"/>
      <c r="B607" s="400"/>
      <c r="D607" s="436"/>
      <c r="E607" s="58"/>
      <c r="F607" s="136" t="s">
        <v>904</v>
      </c>
      <c r="G607" s="27" t="s">
        <v>905</v>
      </c>
      <c r="H607" s="424">
        <f t="shared" si="1155"/>
        <v>0</v>
      </c>
      <c r="I607" s="209">
        <f t="shared" si="1110"/>
        <v>0</v>
      </c>
      <c r="J607" s="212">
        <v>0</v>
      </c>
      <c r="K607" s="211">
        <f t="shared" si="1111"/>
        <v>0</v>
      </c>
      <c r="L607" s="212">
        <v>0</v>
      </c>
      <c r="M607" s="212">
        <v>0</v>
      </c>
      <c r="N607" s="212">
        <v>0</v>
      </c>
      <c r="O607" s="212">
        <v>0</v>
      </c>
      <c r="P607" s="212">
        <v>0</v>
      </c>
      <c r="Q607" s="212">
        <v>0</v>
      </c>
      <c r="R607" s="210">
        <f t="shared" si="1113"/>
        <v>0</v>
      </c>
      <c r="S607" s="212">
        <v>0</v>
      </c>
      <c r="T607" s="212">
        <v>0</v>
      </c>
      <c r="U607" s="212">
        <v>0</v>
      </c>
      <c r="V607" s="212">
        <v>0</v>
      </c>
      <c r="W607" s="379">
        <v>0</v>
      </c>
      <c r="X607" s="213">
        <v>0</v>
      </c>
      <c r="Y607" s="64"/>
      <c r="Z607" s="64"/>
      <c r="AA607" s="64"/>
      <c r="AB607" s="64"/>
      <c r="AC607" s="64"/>
      <c r="AD607" s="64"/>
      <c r="AE607" s="64"/>
      <c r="AF607" s="64"/>
      <c r="AG607" s="64"/>
      <c r="AH607" s="64"/>
      <c r="AI607" s="64"/>
      <c r="AJ607" s="64"/>
      <c r="AK607" s="64"/>
      <c r="AL607" s="64"/>
      <c r="AM607" s="64"/>
      <c r="AN607" s="64"/>
      <c r="AO607" s="64"/>
      <c r="AP607" s="64"/>
      <c r="AQ607" s="64"/>
    </row>
    <row r="608" spans="1:43" ht="13.8">
      <c r="A608" s="67" t="s">
        <v>223</v>
      </c>
      <c r="B608" s="17"/>
      <c r="C608" s="23"/>
      <c r="D608" s="17"/>
      <c r="E608" s="23"/>
      <c r="F608" s="17"/>
      <c r="G608" s="23"/>
      <c r="H608" s="139">
        <f t="shared" si="1155"/>
        <v>3315000</v>
      </c>
      <c r="I608" s="230">
        <f t="shared" si="1110"/>
        <v>0</v>
      </c>
      <c r="J608" s="186">
        <f>SUM(J603,J601,J599,J597,J595,J593,J591,J589,J587,J585,J574,J572,J570,J568)</f>
        <v>0</v>
      </c>
      <c r="K608" s="231">
        <f t="shared" si="1111"/>
        <v>1977000</v>
      </c>
      <c r="L608" s="186">
        <f t="shared" ref="L608:Q608" si="1184">SUM(L603,L601,L599,L597,L595,L593,L591,L589,L587,L585,L574,L572,L570,L568)</f>
        <v>1977000</v>
      </c>
      <c r="M608" s="186">
        <f t="shared" si="1184"/>
        <v>0</v>
      </c>
      <c r="N608" s="186">
        <f t="shared" si="1184"/>
        <v>0</v>
      </c>
      <c r="O608" s="186">
        <f t="shared" si="1184"/>
        <v>0</v>
      </c>
      <c r="P608" s="186">
        <f t="shared" si="1184"/>
        <v>0</v>
      </c>
      <c r="Q608" s="186">
        <f t="shared" si="1184"/>
        <v>0</v>
      </c>
      <c r="R608" s="186">
        <f t="shared" si="1113"/>
        <v>1338000</v>
      </c>
      <c r="S608" s="186">
        <f t="shared" ref="S608:X608" si="1185">SUM(S603,S601,S599,S597,S595,S593,S591,S589,S587,S585,S574,S572,S570,S568)</f>
        <v>1338000</v>
      </c>
      <c r="T608" s="186">
        <f t="shared" si="1185"/>
        <v>0</v>
      </c>
      <c r="U608" s="186">
        <f t="shared" si="1185"/>
        <v>0</v>
      </c>
      <c r="V608" s="186">
        <f t="shared" si="1185"/>
        <v>0</v>
      </c>
      <c r="W608" s="186">
        <f t="shared" si="1185"/>
        <v>0</v>
      </c>
      <c r="X608" s="186">
        <f t="shared" si="1185"/>
        <v>0</v>
      </c>
    </row>
    <row r="609" spans="1:24" ht="13.8">
      <c r="A609" s="67" t="s">
        <v>224</v>
      </c>
      <c r="B609" s="17"/>
      <c r="C609" s="23"/>
      <c r="D609" s="17"/>
      <c r="E609" s="23"/>
      <c r="F609" s="17"/>
      <c r="G609" s="23"/>
      <c r="H609" s="139">
        <f t="shared" si="1155"/>
        <v>1287000</v>
      </c>
      <c r="I609" s="230">
        <f t="shared" si="1110"/>
        <v>0</v>
      </c>
      <c r="J609" s="186">
        <f>J567-J608</f>
        <v>0</v>
      </c>
      <c r="K609" s="231">
        <f t="shared" si="1111"/>
        <v>1901000</v>
      </c>
      <c r="L609" s="186">
        <f t="shared" ref="L609:Q609" si="1186">L567-L608</f>
        <v>1901000</v>
      </c>
      <c r="M609" s="186">
        <f t="shared" si="1186"/>
        <v>0</v>
      </c>
      <c r="N609" s="186">
        <f t="shared" si="1186"/>
        <v>0</v>
      </c>
      <c r="O609" s="186">
        <f t="shared" si="1186"/>
        <v>0</v>
      </c>
      <c r="P609" s="186">
        <f t="shared" si="1186"/>
        <v>0</v>
      </c>
      <c r="Q609" s="186">
        <f t="shared" si="1186"/>
        <v>0</v>
      </c>
      <c r="R609" s="186">
        <f t="shared" si="1113"/>
        <v>-614000</v>
      </c>
      <c r="S609" s="186">
        <f t="shared" ref="S609:X609" si="1187">S567-S608</f>
        <v>-614000</v>
      </c>
      <c r="T609" s="186">
        <f t="shared" si="1187"/>
        <v>0</v>
      </c>
      <c r="U609" s="186">
        <f t="shared" si="1187"/>
        <v>0</v>
      </c>
      <c r="V609" s="186">
        <f t="shared" si="1187"/>
        <v>0</v>
      </c>
      <c r="W609" s="186">
        <f t="shared" si="1187"/>
        <v>0</v>
      </c>
      <c r="X609" s="186">
        <f t="shared" si="1187"/>
        <v>0</v>
      </c>
    </row>
    <row r="610" spans="1:24" ht="13.8">
      <c r="A610" s="67" t="s">
        <v>225</v>
      </c>
      <c r="B610" s="17"/>
      <c r="C610" s="23"/>
      <c r="D610" s="17"/>
      <c r="E610" s="23"/>
      <c r="F610" s="17"/>
      <c r="G610" s="23"/>
      <c r="H610" s="187">
        <f t="shared" si="1155"/>
        <v>0</v>
      </c>
      <c r="I610" s="232">
        <f t="shared" si="1110"/>
        <v>0</v>
      </c>
      <c r="J610" s="188">
        <v>0</v>
      </c>
      <c r="K610" s="233">
        <f t="shared" si="1111"/>
        <v>0</v>
      </c>
      <c r="L610" s="188">
        <v>0</v>
      </c>
      <c r="M610" s="188">
        <v>0</v>
      </c>
      <c r="N610" s="188">
        <v>0</v>
      </c>
      <c r="O610" s="188">
        <v>0</v>
      </c>
      <c r="P610" s="188">
        <v>0</v>
      </c>
      <c r="Q610" s="188">
        <v>0</v>
      </c>
      <c r="R610" s="189">
        <f t="shared" si="1113"/>
        <v>0</v>
      </c>
      <c r="S610" s="188">
        <v>0</v>
      </c>
      <c r="T610" s="188">
        <v>0</v>
      </c>
      <c r="U610" s="188">
        <v>0</v>
      </c>
      <c r="V610" s="188">
        <v>0</v>
      </c>
      <c r="W610" s="188">
        <v>0</v>
      </c>
      <c r="X610" s="188">
        <v>0</v>
      </c>
    </row>
    <row r="611" spans="1:24" ht="13.8">
      <c r="A611" s="454" t="s">
        <v>226</v>
      </c>
      <c r="B611" s="455"/>
      <c r="C611" s="456"/>
      <c r="D611" s="455"/>
      <c r="E611" s="456"/>
      <c r="F611" s="455"/>
      <c r="G611" s="456"/>
      <c r="H611" s="190">
        <f t="shared" si="1155"/>
        <v>0</v>
      </c>
      <c r="I611" s="234">
        <f t="shared" si="1110"/>
        <v>0</v>
      </c>
      <c r="J611" s="192">
        <f>J489+J529+J609-J610</f>
        <v>0</v>
      </c>
      <c r="K611" s="235">
        <f t="shared" si="1111"/>
        <v>0</v>
      </c>
      <c r="L611" s="192">
        <f t="shared" ref="L611:Q611" si="1188">L489+L529+L609-L610</f>
        <v>0</v>
      </c>
      <c r="M611" s="192">
        <f t="shared" si="1188"/>
        <v>-86000</v>
      </c>
      <c r="N611" s="192">
        <f t="shared" si="1188"/>
        <v>-1539000</v>
      </c>
      <c r="O611" s="192">
        <f t="shared" si="1188"/>
        <v>436000</v>
      </c>
      <c r="P611" s="192">
        <f t="shared" si="1188"/>
        <v>225000</v>
      </c>
      <c r="Q611" s="192">
        <f t="shared" si="1188"/>
        <v>964000</v>
      </c>
      <c r="R611" s="192">
        <f t="shared" si="1113"/>
        <v>0</v>
      </c>
      <c r="S611" s="192">
        <f t="shared" ref="S611:X611" si="1189">S489+S529+S609-S610</f>
        <v>0</v>
      </c>
      <c r="T611" s="192">
        <f t="shared" si="1189"/>
        <v>0</v>
      </c>
      <c r="U611" s="192">
        <f t="shared" si="1189"/>
        <v>0</v>
      </c>
      <c r="V611" s="192">
        <f t="shared" si="1189"/>
        <v>0</v>
      </c>
      <c r="W611" s="192">
        <f t="shared" si="1189"/>
        <v>0</v>
      </c>
      <c r="X611" s="192">
        <f t="shared" si="1189"/>
        <v>0</v>
      </c>
    </row>
    <row r="612" spans="1:24" ht="13.8">
      <c r="A612" s="67" t="s">
        <v>227</v>
      </c>
      <c r="B612" s="17"/>
      <c r="C612" s="23"/>
      <c r="D612" s="17"/>
      <c r="E612" s="23"/>
      <c r="F612" s="17"/>
      <c r="G612" s="23"/>
      <c r="H612" s="193">
        <f t="shared" si="1155"/>
        <v>0</v>
      </c>
      <c r="I612" s="236">
        <f t="shared" si="1110"/>
        <v>0</v>
      </c>
      <c r="J612" s="194"/>
      <c r="K612" s="237">
        <f t="shared" si="1111"/>
        <v>0</v>
      </c>
      <c r="L612" s="194"/>
      <c r="M612" s="194"/>
      <c r="N612" s="194"/>
      <c r="O612" s="194"/>
      <c r="P612" s="194"/>
      <c r="Q612" s="194"/>
      <c r="R612" s="194">
        <f t="shared" si="1113"/>
        <v>0</v>
      </c>
      <c r="S612" s="194"/>
      <c r="T612" s="194"/>
      <c r="U612" s="194"/>
      <c r="V612" s="194"/>
      <c r="W612" s="194"/>
      <c r="X612" s="194"/>
    </row>
    <row r="613" spans="1:24" ht="14.4" thickBot="1">
      <c r="A613" s="454" t="s">
        <v>228</v>
      </c>
      <c r="B613" s="455"/>
      <c r="C613" s="456"/>
      <c r="D613" s="455"/>
      <c r="E613" s="456"/>
      <c r="F613" s="455"/>
      <c r="G613" s="456"/>
      <c r="H613" s="195">
        <f t="shared" si="1155"/>
        <v>0</v>
      </c>
      <c r="I613" s="238">
        <f t="shared" si="1110"/>
        <v>0</v>
      </c>
      <c r="J613" s="192">
        <f>SUM(J611:J612)</f>
        <v>0</v>
      </c>
      <c r="K613" s="192">
        <f t="shared" si="1111"/>
        <v>0</v>
      </c>
      <c r="L613" s="192">
        <f t="shared" ref="L613:Q613" si="1190">SUM(L611:L612)</f>
        <v>0</v>
      </c>
      <c r="M613" s="192">
        <f t="shared" si="1190"/>
        <v>-86000</v>
      </c>
      <c r="N613" s="192">
        <f t="shared" si="1190"/>
        <v>-1539000</v>
      </c>
      <c r="O613" s="192">
        <f t="shared" si="1190"/>
        <v>436000</v>
      </c>
      <c r="P613" s="192">
        <f t="shared" si="1190"/>
        <v>225000</v>
      </c>
      <c r="Q613" s="192">
        <f t="shared" si="1190"/>
        <v>964000</v>
      </c>
      <c r="R613" s="192">
        <f t="shared" si="1113"/>
        <v>0</v>
      </c>
      <c r="S613" s="192">
        <f t="shared" ref="S613" si="1191">SUM(S611:S612)</f>
        <v>0</v>
      </c>
      <c r="T613" s="192">
        <f t="shared" ref="T613" si="1192">SUM(T611:T612)</f>
        <v>0</v>
      </c>
      <c r="U613" s="192">
        <f t="shared" ref="U613" si="1193">SUM(U611:U612)</f>
        <v>0</v>
      </c>
      <c r="V613" s="192">
        <f t="shared" ref="V613" si="1194">SUM(V611:V612)</f>
        <v>0</v>
      </c>
      <c r="W613" s="192">
        <f t="shared" ref="W613" si="1195">SUM(W611:W612)</f>
        <v>0</v>
      </c>
      <c r="X613" s="192">
        <f t="shared" ref="X613" si="1196">SUM(X611:X612)</f>
        <v>0</v>
      </c>
    </row>
    <row r="614" spans="1:24" ht="13.8">
      <c r="A614" s="868" t="s">
        <v>597</v>
      </c>
      <c r="B614" s="89" t="s">
        <v>583</v>
      </c>
      <c r="C614" s="90" t="s">
        <v>154</v>
      </c>
      <c r="D614" s="91"/>
      <c r="E614" s="239"/>
      <c r="F614" s="91"/>
      <c r="G614" s="239"/>
      <c r="H614" s="573">
        <f t="shared" si="1155"/>
        <v>6838000</v>
      </c>
      <c r="I614" s="241">
        <f t="shared" si="1110"/>
        <v>0</v>
      </c>
      <c r="J614" s="242">
        <f>SUM(J615,J617,J619)</f>
        <v>0</v>
      </c>
      <c r="K614" s="542">
        <f t="shared" si="1111"/>
        <v>6838000</v>
      </c>
      <c r="L614" s="242">
        <f t="shared" ref="L614:Q614" si="1197">SUM(L615,L617,L619)</f>
        <v>0</v>
      </c>
      <c r="M614" s="242">
        <f>SUM(M615,M617,M619)</f>
        <v>422000</v>
      </c>
      <c r="N614" s="242">
        <f t="shared" si="1197"/>
        <v>5740000</v>
      </c>
      <c r="O614" s="242">
        <f t="shared" si="1197"/>
        <v>0</v>
      </c>
      <c r="P614" s="242">
        <f t="shared" si="1197"/>
        <v>0</v>
      </c>
      <c r="Q614" s="242">
        <f t="shared" si="1197"/>
        <v>676000</v>
      </c>
      <c r="R614" s="560">
        <f t="shared" si="1113"/>
        <v>0</v>
      </c>
      <c r="S614" s="242">
        <f t="shared" ref="S614" si="1198">SUM(S615,S617,S619)</f>
        <v>0</v>
      </c>
      <c r="T614" s="242">
        <f t="shared" ref="T614" si="1199">SUM(T615,T617,T619)</f>
        <v>0</v>
      </c>
      <c r="U614" s="242">
        <f t="shared" ref="U614" si="1200">SUM(U615,U617,U619)</f>
        <v>0</v>
      </c>
      <c r="V614" s="242">
        <f t="shared" ref="V614" si="1201">SUM(V615,V617,V619)</f>
        <v>0</v>
      </c>
      <c r="W614" s="551">
        <f t="shared" ref="W614:X614" si="1202">SUM(W615,W617,W619)</f>
        <v>0</v>
      </c>
      <c r="X614" s="552">
        <f t="shared" si="1202"/>
        <v>0</v>
      </c>
    </row>
    <row r="615" spans="1:24" ht="13.8" outlineLevel="2">
      <c r="A615" s="869"/>
      <c r="B615" s="105" t="s">
        <v>564</v>
      </c>
      <c r="C615" s="90" t="s">
        <v>565</v>
      </c>
      <c r="D615" s="91"/>
      <c r="E615" s="239"/>
      <c r="F615" s="91"/>
      <c r="G615" s="239"/>
      <c r="H615" s="208">
        <f t="shared" si="1155"/>
        <v>3398000</v>
      </c>
      <c r="I615" s="241">
        <f t="shared" si="1110"/>
        <v>0</v>
      </c>
      <c r="J615" s="242">
        <f>SUM(J616)</f>
        <v>0</v>
      </c>
      <c r="K615" s="542">
        <f t="shared" si="1111"/>
        <v>3398000</v>
      </c>
      <c r="L615" s="242">
        <f t="shared" ref="L615:Q615" si="1203">SUM(L616)</f>
        <v>0</v>
      </c>
      <c r="M615" s="242">
        <f t="shared" si="1203"/>
        <v>338000</v>
      </c>
      <c r="N615" s="242">
        <f t="shared" si="1203"/>
        <v>2500000</v>
      </c>
      <c r="O615" s="242">
        <f t="shared" si="1203"/>
        <v>0</v>
      </c>
      <c r="P615" s="242">
        <f t="shared" si="1203"/>
        <v>0</v>
      </c>
      <c r="Q615" s="242">
        <f t="shared" si="1203"/>
        <v>560000</v>
      </c>
      <c r="R615" s="560">
        <f t="shared" si="1113"/>
        <v>0</v>
      </c>
      <c r="S615" s="242">
        <f t="shared" ref="S615:X615" si="1204">SUM(S616)</f>
        <v>0</v>
      </c>
      <c r="T615" s="242">
        <f t="shared" si="1204"/>
        <v>0</v>
      </c>
      <c r="U615" s="242">
        <f t="shared" si="1204"/>
        <v>0</v>
      </c>
      <c r="V615" s="242">
        <f t="shared" si="1204"/>
        <v>0</v>
      </c>
      <c r="W615" s="551">
        <f t="shared" si="1204"/>
        <v>0</v>
      </c>
      <c r="X615" s="552">
        <f t="shared" si="1204"/>
        <v>0</v>
      </c>
    </row>
    <row r="616" spans="1:24" ht="13.8" outlineLevel="3">
      <c r="A616" s="869"/>
      <c r="B616" s="92"/>
      <c r="C616" s="243"/>
      <c r="D616" s="374" t="s">
        <v>856</v>
      </c>
      <c r="E616" s="93" t="s">
        <v>566</v>
      </c>
      <c r="F616" s="94"/>
      <c r="G616" s="244"/>
      <c r="H616" s="208">
        <f t="shared" si="1155"/>
        <v>3398000</v>
      </c>
      <c r="I616" s="241">
        <f t="shared" si="1110"/>
        <v>0</v>
      </c>
      <c r="J616" s="212"/>
      <c r="K616" s="542">
        <f t="shared" si="1111"/>
        <v>3398000</v>
      </c>
      <c r="L616" s="212"/>
      <c r="M616" s="212">
        <v>338000</v>
      </c>
      <c r="N616" s="212">
        <v>2500000</v>
      </c>
      <c r="O616" s="212"/>
      <c r="P616" s="212"/>
      <c r="Q616" s="212">
        <v>560000</v>
      </c>
      <c r="R616" s="560">
        <f t="shared" si="1113"/>
        <v>0</v>
      </c>
      <c r="S616" s="212"/>
      <c r="T616" s="212"/>
      <c r="U616" s="212"/>
      <c r="V616" s="212"/>
      <c r="W616" s="379"/>
      <c r="X616" s="213"/>
    </row>
    <row r="617" spans="1:24" ht="13.8" outlineLevel="2">
      <c r="A617" s="869"/>
      <c r="B617" s="105" t="s">
        <v>567</v>
      </c>
      <c r="C617" s="90" t="s">
        <v>568</v>
      </c>
      <c r="D617" s="91"/>
      <c r="E617" s="244"/>
      <c r="F617" s="94"/>
      <c r="G617" s="239"/>
      <c r="H617" s="208">
        <f t="shared" si="1155"/>
        <v>1700000</v>
      </c>
      <c r="I617" s="241">
        <f t="shared" si="1110"/>
        <v>0</v>
      </c>
      <c r="J617" s="242">
        <f>SUM(J618)</f>
        <v>0</v>
      </c>
      <c r="K617" s="542">
        <f t="shared" si="1111"/>
        <v>1700000</v>
      </c>
      <c r="L617" s="242">
        <f t="shared" ref="L617:Q617" si="1205">SUM(L618)</f>
        <v>0</v>
      </c>
      <c r="M617" s="242">
        <f t="shared" si="1205"/>
        <v>0</v>
      </c>
      <c r="N617" s="242">
        <f t="shared" si="1205"/>
        <v>1700000</v>
      </c>
      <c r="O617" s="242">
        <f t="shared" si="1205"/>
        <v>0</v>
      </c>
      <c r="P617" s="242">
        <f t="shared" si="1205"/>
        <v>0</v>
      </c>
      <c r="Q617" s="242">
        <f t="shared" si="1205"/>
        <v>0</v>
      </c>
      <c r="R617" s="560">
        <f t="shared" si="1113"/>
        <v>0</v>
      </c>
      <c r="S617" s="242">
        <f t="shared" ref="S617:X617" si="1206">SUM(S618)</f>
        <v>0</v>
      </c>
      <c r="T617" s="242">
        <f t="shared" si="1206"/>
        <v>0</v>
      </c>
      <c r="U617" s="242">
        <f t="shared" si="1206"/>
        <v>0</v>
      </c>
      <c r="V617" s="242">
        <f t="shared" si="1206"/>
        <v>0</v>
      </c>
      <c r="W617" s="551">
        <f t="shared" si="1206"/>
        <v>0</v>
      </c>
      <c r="X617" s="552">
        <f t="shared" si="1206"/>
        <v>0</v>
      </c>
    </row>
    <row r="618" spans="1:24" ht="13.8" outlineLevel="3">
      <c r="A618" s="869"/>
      <c r="B618" s="92"/>
      <c r="C618" s="243"/>
      <c r="D618" s="94" t="s">
        <v>569</v>
      </c>
      <c r="E618" s="93" t="s">
        <v>570</v>
      </c>
      <c r="F618" s="94"/>
      <c r="G618" s="244"/>
      <c r="H618" s="208">
        <f t="shared" si="1155"/>
        <v>1700000</v>
      </c>
      <c r="I618" s="241">
        <f t="shared" si="1110"/>
        <v>0</v>
      </c>
      <c r="J618" s="212"/>
      <c r="K618" s="542">
        <f t="shared" si="1111"/>
        <v>1700000</v>
      </c>
      <c r="L618" s="212"/>
      <c r="M618" s="212"/>
      <c r="N618" s="212">
        <v>1700000</v>
      </c>
      <c r="O618" s="212"/>
      <c r="P618" s="212"/>
      <c r="Q618" s="212"/>
      <c r="R618" s="560">
        <f t="shared" si="1113"/>
        <v>0</v>
      </c>
      <c r="S618" s="212"/>
      <c r="T618" s="212"/>
      <c r="U618" s="212"/>
      <c r="V618" s="212"/>
      <c r="W618" s="379"/>
      <c r="X618" s="213"/>
    </row>
    <row r="619" spans="1:24" ht="13.8" outlineLevel="2">
      <c r="A619" s="869"/>
      <c r="B619" s="105" t="s">
        <v>571</v>
      </c>
      <c r="C619" s="90" t="s">
        <v>572</v>
      </c>
      <c r="D619" s="91"/>
      <c r="E619" s="244"/>
      <c r="F619" s="94"/>
      <c r="G619" s="239"/>
      <c r="H619" s="208">
        <f t="shared" si="1155"/>
        <v>1740000</v>
      </c>
      <c r="I619" s="241">
        <f t="shared" si="1110"/>
        <v>0</v>
      </c>
      <c r="J619" s="242">
        <f>SUM(J620:J621,J624,J630:J632,J637)</f>
        <v>0</v>
      </c>
      <c r="K619" s="542">
        <f t="shared" si="1111"/>
        <v>1740000</v>
      </c>
      <c r="L619" s="242">
        <f>SUM(L620:L621,L624,L630:L632,L636:L637)</f>
        <v>0</v>
      </c>
      <c r="M619" s="242">
        <f>SUM(M620:M621,M624,M630:M632,M636:M637)</f>
        <v>84000</v>
      </c>
      <c r="N619" s="242">
        <f t="shared" ref="N619:O619" si="1207">SUM(N620:N621,N624,N630:N632,N636:N637)</f>
        <v>1540000</v>
      </c>
      <c r="O619" s="242">
        <f t="shared" si="1207"/>
        <v>0</v>
      </c>
      <c r="P619" s="242">
        <f>SUM(P620:P621,P624,P630:P632,P636:P637)</f>
        <v>0</v>
      </c>
      <c r="Q619" s="242">
        <f>SUM(Q620:Q621,Q624,Q629:Q632,Q636:Q637)</f>
        <v>116000</v>
      </c>
      <c r="R619" s="560">
        <f t="shared" si="1113"/>
        <v>0</v>
      </c>
      <c r="S619" s="242">
        <f t="shared" ref="S619:X619" si="1208">SUM(S620:S621,S624,S630:S632,S636:S637)</f>
        <v>0</v>
      </c>
      <c r="T619" s="242">
        <f t="shared" si="1208"/>
        <v>0</v>
      </c>
      <c r="U619" s="242">
        <f t="shared" si="1208"/>
        <v>0</v>
      </c>
      <c r="V619" s="242">
        <f t="shared" si="1208"/>
        <v>0</v>
      </c>
      <c r="W619" s="242">
        <f t="shared" si="1208"/>
        <v>0</v>
      </c>
      <c r="X619" s="242">
        <f t="shared" si="1208"/>
        <v>0</v>
      </c>
    </row>
    <row r="620" spans="1:24" ht="13.8" outlineLevel="3">
      <c r="A620" s="869"/>
      <c r="B620" s="92"/>
      <c r="C620" s="243"/>
      <c r="D620" s="94" t="s">
        <v>573</v>
      </c>
      <c r="E620" s="93" t="s">
        <v>578</v>
      </c>
      <c r="F620" s="94"/>
      <c r="G620" s="244"/>
      <c r="H620" s="208">
        <f t="shared" si="1155"/>
        <v>80000</v>
      </c>
      <c r="I620" s="241">
        <f t="shared" si="1110"/>
        <v>0</v>
      </c>
      <c r="J620" s="212"/>
      <c r="K620" s="542">
        <f t="shared" si="1111"/>
        <v>80000</v>
      </c>
      <c r="L620" s="212"/>
      <c r="M620" s="212"/>
      <c r="N620" s="212">
        <v>80000</v>
      </c>
      <c r="O620" s="212"/>
      <c r="P620" s="212"/>
      <c r="Q620" s="212"/>
      <c r="R620" s="560">
        <f t="shared" si="1113"/>
        <v>0</v>
      </c>
      <c r="S620" s="212"/>
      <c r="T620" s="212"/>
      <c r="U620" s="212"/>
      <c r="V620" s="212"/>
      <c r="W620" s="379"/>
      <c r="X620" s="213"/>
    </row>
    <row r="621" spans="1:24" ht="13.8" outlineLevel="3">
      <c r="A621" s="869"/>
      <c r="B621" s="92"/>
      <c r="C621" s="243"/>
      <c r="D621" s="94" t="s">
        <v>574</v>
      </c>
      <c r="E621" s="93" t="s">
        <v>579</v>
      </c>
      <c r="F621" s="94"/>
      <c r="G621" s="244"/>
      <c r="H621" s="208">
        <f t="shared" si="1155"/>
        <v>610000</v>
      </c>
      <c r="I621" s="241">
        <f t="shared" si="1110"/>
        <v>0</v>
      </c>
      <c r="J621" s="246">
        <f>SUM(J622:J623)</f>
        <v>0</v>
      </c>
      <c r="K621" s="542">
        <f t="shared" si="1111"/>
        <v>610000</v>
      </c>
      <c r="L621" s="246">
        <f t="shared" ref="L621:Q621" si="1209">SUM(L622:L623)</f>
        <v>0</v>
      </c>
      <c r="M621" s="246">
        <f t="shared" si="1209"/>
        <v>20000</v>
      </c>
      <c r="N621" s="246">
        <f t="shared" si="1209"/>
        <v>590000</v>
      </c>
      <c r="O621" s="246">
        <f t="shared" si="1209"/>
        <v>0</v>
      </c>
      <c r="P621" s="246">
        <f t="shared" si="1209"/>
        <v>0</v>
      </c>
      <c r="Q621" s="246">
        <f t="shared" si="1209"/>
        <v>0</v>
      </c>
      <c r="R621" s="560">
        <f t="shared" si="1113"/>
        <v>0</v>
      </c>
      <c r="S621" s="246">
        <f t="shared" ref="S621" si="1210">SUM(S622:S623)</f>
        <v>0</v>
      </c>
      <c r="T621" s="246">
        <f t="shared" ref="T621" si="1211">SUM(T622:T623)</f>
        <v>0</v>
      </c>
      <c r="U621" s="246">
        <f t="shared" ref="U621" si="1212">SUM(U622:U623)</f>
        <v>0</v>
      </c>
      <c r="V621" s="246">
        <f t="shared" ref="V621" si="1213">SUM(V622:V623)</f>
        <v>0</v>
      </c>
      <c r="W621" s="553">
        <f t="shared" ref="W621" si="1214">SUM(W622:W623)</f>
        <v>0</v>
      </c>
      <c r="X621" s="246">
        <f t="shared" ref="X621" si="1215">SUM(X622:X623)</f>
        <v>0</v>
      </c>
    </row>
    <row r="622" spans="1:24" ht="13.8" outlineLevel="4">
      <c r="A622" s="869"/>
      <c r="B622" s="92"/>
      <c r="C622" s="243"/>
      <c r="D622" s="94"/>
      <c r="E622" s="93" t="s">
        <v>820</v>
      </c>
      <c r="F622" s="94" t="s">
        <v>828</v>
      </c>
      <c r="G622" s="244"/>
      <c r="H622" s="208">
        <f t="shared" si="1155"/>
        <v>610000</v>
      </c>
      <c r="I622" s="241">
        <f t="shared" si="1110"/>
        <v>0</v>
      </c>
      <c r="J622" s="212"/>
      <c r="K622" s="542">
        <f t="shared" si="1111"/>
        <v>610000</v>
      </c>
      <c r="L622" s="212"/>
      <c r="M622" s="212">
        <v>20000</v>
      </c>
      <c r="N622" s="212">
        <v>590000</v>
      </c>
      <c r="O622" s="212"/>
      <c r="P622" s="212"/>
      <c r="Q622" s="212"/>
      <c r="R622" s="560">
        <f t="shared" si="1113"/>
        <v>0</v>
      </c>
      <c r="S622" s="212"/>
      <c r="T622" s="212"/>
      <c r="U622" s="212"/>
      <c r="V622" s="212"/>
      <c r="W622" s="379"/>
      <c r="X622" s="213"/>
    </row>
    <row r="623" spans="1:24" ht="13.8" outlineLevel="4">
      <c r="A623" s="869"/>
      <c r="B623" s="92"/>
      <c r="C623" s="243"/>
      <c r="D623" s="94"/>
      <c r="E623" s="93" t="s">
        <v>823</v>
      </c>
      <c r="F623" s="94" t="s">
        <v>827</v>
      </c>
      <c r="G623" s="244"/>
      <c r="H623" s="208">
        <f t="shared" si="1155"/>
        <v>0</v>
      </c>
      <c r="I623" s="241">
        <f t="shared" si="1110"/>
        <v>0</v>
      </c>
      <c r="J623" s="212"/>
      <c r="K623" s="542">
        <f t="shared" si="1111"/>
        <v>0</v>
      </c>
      <c r="L623" s="212"/>
      <c r="M623" s="212"/>
      <c r="N623" s="212"/>
      <c r="O623" s="212"/>
      <c r="P623" s="212"/>
      <c r="Q623" s="212"/>
      <c r="R623" s="560">
        <f t="shared" si="1113"/>
        <v>0</v>
      </c>
      <c r="S623" s="212"/>
      <c r="T623" s="212"/>
      <c r="U623" s="212"/>
      <c r="V623" s="212"/>
      <c r="W623" s="379"/>
      <c r="X623" s="213"/>
    </row>
    <row r="624" spans="1:24" ht="13.8" outlineLevel="3">
      <c r="A624" s="869"/>
      <c r="B624" s="92"/>
      <c r="C624" s="243"/>
      <c r="D624" s="94" t="s">
        <v>575</v>
      </c>
      <c r="E624" s="93" t="s">
        <v>580</v>
      </c>
      <c r="F624" s="94"/>
      <c r="G624" s="244"/>
      <c r="H624" s="208">
        <f t="shared" si="1155"/>
        <v>400000</v>
      </c>
      <c r="I624" s="241">
        <f t="shared" si="1110"/>
        <v>0</v>
      </c>
      <c r="J624" s="246">
        <f>SUM(J625:J628)</f>
        <v>0</v>
      </c>
      <c r="K624" s="542">
        <f t="shared" si="1111"/>
        <v>400000</v>
      </c>
      <c r="L624" s="246">
        <f t="shared" ref="L624:Q624" si="1216">SUM(L625:L628)</f>
        <v>0</v>
      </c>
      <c r="M624" s="246">
        <f t="shared" si="1216"/>
        <v>0</v>
      </c>
      <c r="N624" s="246">
        <f t="shared" si="1216"/>
        <v>400000</v>
      </c>
      <c r="O624" s="246">
        <f t="shared" si="1216"/>
        <v>0</v>
      </c>
      <c r="P624" s="246">
        <f t="shared" si="1216"/>
        <v>0</v>
      </c>
      <c r="Q624" s="246">
        <f t="shared" si="1216"/>
        <v>0</v>
      </c>
      <c r="R624" s="560">
        <f t="shared" si="1113"/>
        <v>0</v>
      </c>
      <c r="S624" s="246">
        <f t="shared" ref="S624:X624" si="1217">SUM(S625:S628)</f>
        <v>0</v>
      </c>
      <c r="T624" s="246">
        <f t="shared" si="1217"/>
        <v>0</v>
      </c>
      <c r="U624" s="246">
        <f t="shared" si="1217"/>
        <v>0</v>
      </c>
      <c r="V624" s="246">
        <f t="shared" si="1217"/>
        <v>0</v>
      </c>
      <c r="W624" s="553">
        <f t="shared" si="1217"/>
        <v>0</v>
      </c>
      <c r="X624" s="246">
        <f t="shared" si="1217"/>
        <v>0</v>
      </c>
    </row>
    <row r="625" spans="1:43" ht="13.8" outlineLevel="4">
      <c r="A625" s="869"/>
      <c r="B625" s="92"/>
      <c r="C625" s="243"/>
      <c r="D625" s="374"/>
      <c r="E625" s="93" t="s">
        <v>820</v>
      </c>
      <c r="F625" s="94" t="s">
        <v>824</v>
      </c>
      <c r="G625" s="244"/>
      <c r="H625" s="208">
        <f t="shared" si="1155"/>
        <v>42000</v>
      </c>
      <c r="I625" s="241">
        <f t="shared" si="1110"/>
        <v>0</v>
      </c>
      <c r="J625" s="212"/>
      <c r="K625" s="542">
        <f t="shared" si="1111"/>
        <v>42000</v>
      </c>
      <c r="L625" s="212"/>
      <c r="M625" s="212"/>
      <c r="N625" s="212">
        <v>42000</v>
      </c>
      <c r="O625" s="212"/>
      <c r="P625" s="212"/>
      <c r="Q625" s="212"/>
      <c r="R625" s="560">
        <f t="shared" si="1113"/>
        <v>0</v>
      </c>
      <c r="S625" s="212"/>
      <c r="T625" s="212"/>
      <c r="U625" s="212"/>
      <c r="V625" s="212"/>
      <c r="W625" s="379"/>
      <c r="X625" s="213"/>
    </row>
    <row r="626" spans="1:43" ht="13.8" outlineLevel="4">
      <c r="A626" s="869"/>
      <c r="B626" s="92"/>
      <c r="C626" s="243"/>
      <c r="D626" s="374"/>
      <c r="E626" s="93" t="s">
        <v>821</v>
      </c>
      <c r="F626" s="94" t="s">
        <v>825</v>
      </c>
      <c r="G626" s="244"/>
      <c r="H626" s="208">
        <f t="shared" si="1155"/>
        <v>100000</v>
      </c>
      <c r="I626" s="241">
        <f t="shared" si="1110"/>
        <v>0</v>
      </c>
      <c r="J626" s="212"/>
      <c r="K626" s="542">
        <f t="shared" si="1111"/>
        <v>100000</v>
      </c>
      <c r="L626" s="212"/>
      <c r="M626" s="212"/>
      <c r="N626" s="212">
        <v>100000</v>
      </c>
      <c r="O626" s="212"/>
      <c r="P626" s="212"/>
      <c r="Q626" s="212"/>
      <c r="R626" s="560">
        <f t="shared" si="1113"/>
        <v>0</v>
      </c>
      <c r="S626" s="212"/>
      <c r="T626" s="212"/>
      <c r="U626" s="212"/>
      <c r="V626" s="212"/>
      <c r="W626" s="379"/>
      <c r="X626" s="213"/>
    </row>
    <row r="627" spans="1:43" ht="13.8" outlineLevel="4">
      <c r="A627" s="869"/>
      <c r="B627" s="92"/>
      <c r="C627" s="243"/>
      <c r="D627" s="374"/>
      <c r="E627" s="93" t="s">
        <v>822</v>
      </c>
      <c r="F627" s="94" t="s">
        <v>826</v>
      </c>
      <c r="G627" s="244"/>
      <c r="H627" s="208">
        <f t="shared" si="1155"/>
        <v>258000</v>
      </c>
      <c r="I627" s="241">
        <f t="shared" si="1110"/>
        <v>0</v>
      </c>
      <c r="J627" s="212"/>
      <c r="K627" s="542">
        <f t="shared" si="1111"/>
        <v>258000</v>
      </c>
      <c r="L627" s="212"/>
      <c r="M627" s="212"/>
      <c r="N627" s="212">
        <v>258000</v>
      </c>
      <c r="O627" s="212"/>
      <c r="P627" s="212"/>
      <c r="Q627" s="212"/>
      <c r="R627" s="560">
        <f t="shared" si="1113"/>
        <v>0</v>
      </c>
      <c r="S627" s="212"/>
      <c r="T627" s="212"/>
      <c r="U627" s="212"/>
      <c r="V627" s="212"/>
      <c r="W627" s="379"/>
      <c r="X627" s="213"/>
    </row>
    <row r="628" spans="1:43" ht="13.8" outlineLevel="4">
      <c r="A628" s="869"/>
      <c r="B628" s="92"/>
      <c r="C628" s="243"/>
      <c r="D628" s="374"/>
      <c r="E628" s="93" t="s">
        <v>823</v>
      </c>
      <c r="F628" s="94" t="s">
        <v>827</v>
      </c>
      <c r="G628" s="244"/>
      <c r="H628" s="208">
        <f t="shared" si="1155"/>
        <v>0</v>
      </c>
      <c r="I628" s="241">
        <f t="shared" si="1110"/>
        <v>0</v>
      </c>
      <c r="J628" s="212"/>
      <c r="K628" s="542">
        <f t="shared" si="1111"/>
        <v>0</v>
      </c>
      <c r="L628" s="212"/>
      <c r="M628" s="212"/>
      <c r="N628" s="212">
        <v>0</v>
      </c>
      <c r="O628" s="212"/>
      <c r="P628" s="212"/>
      <c r="Q628" s="212"/>
      <c r="R628" s="560">
        <f t="shared" si="1113"/>
        <v>0</v>
      </c>
      <c r="S628" s="212"/>
      <c r="T628" s="212"/>
      <c r="U628" s="212"/>
      <c r="V628" s="212"/>
      <c r="W628" s="379"/>
      <c r="X628" s="213"/>
    </row>
    <row r="629" spans="1:43" ht="13.8" outlineLevel="3">
      <c r="A629" s="869"/>
      <c r="B629" s="92"/>
      <c r="C629" s="243"/>
      <c r="D629" s="94"/>
      <c r="E629" s="93" t="s">
        <v>989</v>
      </c>
      <c r="F629" s="94"/>
      <c r="G629" s="244"/>
      <c r="H629" s="208"/>
      <c r="I629" s="241">
        <f t="shared" ref="I629" si="1218">SUM(J629:J629)</f>
        <v>0</v>
      </c>
      <c r="J629" s="212"/>
      <c r="K629" s="542">
        <f t="shared" ref="K629" si="1219">SUM(L629:Q629)</f>
        <v>36000</v>
      </c>
      <c r="L629" s="212"/>
      <c r="M629" s="212"/>
      <c r="N629" s="212"/>
      <c r="O629" s="212"/>
      <c r="P629" s="212"/>
      <c r="Q629" s="212">
        <v>36000</v>
      </c>
      <c r="R629" s="560">
        <f t="shared" ref="R629" si="1220">SUM(S629:X629)</f>
        <v>0</v>
      </c>
      <c r="S629" s="212"/>
      <c r="T629" s="212"/>
      <c r="U629" s="212"/>
      <c r="V629" s="212"/>
      <c r="W629" s="379"/>
      <c r="X629" s="213"/>
    </row>
    <row r="630" spans="1:43" ht="13.8" outlineLevel="3">
      <c r="A630" s="869"/>
      <c r="B630" s="92"/>
      <c r="C630" s="243"/>
      <c r="D630" s="94" t="s">
        <v>576</v>
      </c>
      <c r="E630" s="93" t="s">
        <v>581</v>
      </c>
      <c r="F630" s="94"/>
      <c r="G630" s="244"/>
      <c r="H630" s="208">
        <f t="shared" si="1155"/>
        <v>250000</v>
      </c>
      <c r="I630" s="241">
        <f t="shared" ref="I630" si="1221">SUM(J630:J630)</f>
        <v>0</v>
      </c>
      <c r="J630" s="212"/>
      <c r="K630" s="542">
        <f t="shared" ref="K630" si="1222">SUM(L630:Q630)</f>
        <v>250000</v>
      </c>
      <c r="L630" s="212"/>
      <c r="M630" s="212">
        <v>50000</v>
      </c>
      <c r="N630" s="212">
        <v>120000</v>
      </c>
      <c r="O630" s="212"/>
      <c r="P630" s="212"/>
      <c r="Q630" s="212">
        <v>80000</v>
      </c>
      <c r="R630" s="560">
        <f t="shared" ref="R630" si="1223">SUM(S630:X630)</f>
        <v>0</v>
      </c>
      <c r="S630" s="212"/>
      <c r="T630" s="212"/>
      <c r="U630" s="212"/>
      <c r="V630" s="212"/>
      <c r="W630" s="379"/>
      <c r="X630" s="213"/>
    </row>
    <row r="631" spans="1:43" s="398" customFormat="1" ht="13.8" outlineLevel="3">
      <c r="A631" s="869"/>
      <c r="B631" s="457"/>
      <c r="C631" s="458"/>
      <c r="D631" s="374" t="s">
        <v>910</v>
      </c>
      <c r="E631" s="93" t="s">
        <v>911</v>
      </c>
      <c r="F631" s="94"/>
      <c r="G631" s="244"/>
      <c r="H631" s="424">
        <f t="shared" si="1155"/>
        <v>0</v>
      </c>
      <c r="I631" s="241">
        <f t="shared" si="1110"/>
        <v>0</v>
      </c>
      <c r="J631" s="212"/>
      <c r="K631" s="542">
        <f t="shared" si="1111"/>
        <v>0</v>
      </c>
      <c r="L631" s="212"/>
      <c r="M631" s="212"/>
      <c r="N631" s="212"/>
      <c r="O631" s="212"/>
      <c r="P631" s="212"/>
      <c r="Q631" s="212"/>
      <c r="R631" s="560">
        <f t="shared" si="1113"/>
        <v>0</v>
      </c>
      <c r="S631" s="212"/>
      <c r="T631" s="212"/>
      <c r="U631" s="212"/>
      <c r="V631" s="212"/>
      <c r="W631" s="379"/>
      <c r="X631" s="213"/>
      <c r="Y631" s="64"/>
      <c r="Z631" s="64"/>
      <c r="AA631" s="64"/>
      <c r="AB631" s="64"/>
      <c r="AC631" s="64"/>
      <c r="AD631" s="64"/>
      <c r="AE631" s="64"/>
      <c r="AF631" s="64"/>
      <c r="AG631" s="64"/>
      <c r="AH631" s="64"/>
      <c r="AI631" s="64"/>
      <c r="AJ631" s="64"/>
      <c r="AK631" s="64"/>
      <c r="AL631" s="64"/>
      <c r="AM631" s="64"/>
      <c r="AN631" s="64"/>
      <c r="AO631" s="64"/>
      <c r="AP631" s="64"/>
      <c r="AQ631" s="64"/>
    </row>
    <row r="632" spans="1:43" ht="13.8" outlineLevel="3">
      <c r="A632" s="869"/>
      <c r="B632" s="92"/>
      <c r="C632" s="243"/>
      <c r="D632" s="94" t="s">
        <v>577</v>
      </c>
      <c r="E632" s="93" t="s">
        <v>582</v>
      </c>
      <c r="F632" s="94"/>
      <c r="G632" s="244"/>
      <c r="H632" s="208">
        <f t="shared" si="1155"/>
        <v>0</v>
      </c>
      <c r="I632" s="241">
        <f t="shared" si="1110"/>
        <v>0</v>
      </c>
      <c r="J632" s="246">
        <f>SUM(J633:J635)</f>
        <v>0</v>
      </c>
      <c r="K632" s="542">
        <f t="shared" si="1111"/>
        <v>0</v>
      </c>
      <c r="L632" s="246">
        <f t="shared" ref="L632:Q632" si="1224">SUM(L633:L635)</f>
        <v>0</v>
      </c>
      <c r="M632" s="246">
        <f t="shared" si="1224"/>
        <v>0</v>
      </c>
      <c r="N632" s="246">
        <f t="shared" si="1224"/>
        <v>0</v>
      </c>
      <c r="O632" s="246">
        <f t="shared" si="1224"/>
        <v>0</v>
      </c>
      <c r="P632" s="246">
        <f t="shared" si="1224"/>
        <v>0</v>
      </c>
      <c r="Q632" s="246">
        <f t="shared" si="1224"/>
        <v>0</v>
      </c>
      <c r="R632" s="560">
        <f t="shared" si="1113"/>
        <v>0</v>
      </c>
      <c r="S632" s="246">
        <f t="shared" ref="S632:X632" si="1225">SUM(S633:S635)</f>
        <v>0</v>
      </c>
      <c r="T632" s="246">
        <f t="shared" si="1225"/>
        <v>0</v>
      </c>
      <c r="U632" s="246">
        <f t="shared" si="1225"/>
        <v>0</v>
      </c>
      <c r="V632" s="246">
        <f t="shared" si="1225"/>
        <v>0</v>
      </c>
      <c r="W632" s="553">
        <f t="shared" si="1225"/>
        <v>0</v>
      </c>
      <c r="X632" s="246">
        <f t="shared" si="1225"/>
        <v>0</v>
      </c>
    </row>
    <row r="633" spans="1:43" ht="13.8" outlineLevel="4">
      <c r="A633" s="869"/>
      <c r="B633" s="106"/>
      <c r="C633" s="375"/>
      <c r="D633" s="374"/>
      <c r="E633" s="93" t="s">
        <v>820</v>
      </c>
      <c r="F633" s="94" t="s">
        <v>829</v>
      </c>
      <c r="G633" s="244"/>
      <c r="H633" s="208">
        <f t="shared" si="1155"/>
        <v>0</v>
      </c>
      <c r="I633" s="241">
        <f t="shared" si="1110"/>
        <v>0</v>
      </c>
      <c r="J633" s="212"/>
      <c r="K633" s="542">
        <f t="shared" si="1111"/>
        <v>0</v>
      </c>
      <c r="L633" s="212"/>
      <c r="M633" s="212"/>
      <c r="N633" s="212"/>
      <c r="O633" s="212"/>
      <c r="P633" s="212"/>
      <c r="Q633" s="212"/>
      <c r="R633" s="560">
        <f t="shared" si="1113"/>
        <v>0</v>
      </c>
      <c r="S633" s="212"/>
      <c r="T633" s="212"/>
      <c r="U633" s="212"/>
      <c r="V633" s="212"/>
      <c r="W633" s="379"/>
      <c r="X633" s="213"/>
    </row>
    <row r="634" spans="1:43" ht="13.8" outlineLevel="4">
      <c r="A634" s="869"/>
      <c r="B634" s="106"/>
      <c r="C634" s="375"/>
      <c r="D634" s="374"/>
      <c r="E634" s="93" t="s">
        <v>822</v>
      </c>
      <c r="F634" s="94" t="s">
        <v>830</v>
      </c>
      <c r="G634" s="244"/>
      <c r="H634" s="208">
        <f t="shared" si="1155"/>
        <v>0</v>
      </c>
      <c r="I634" s="241">
        <f t="shared" si="1110"/>
        <v>0</v>
      </c>
      <c r="J634" s="212"/>
      <c r="K634" s="542">
        <f t="shared" si="1111"/>
        <v>0</v>
      </c>
      <c r="L634" s="212"/>
      <c r="M634" s="212"/>
      <c r="N634" s="212"/>
      <c r="O634" s="212"/>
      <c r="P634" s="212"/>
      <c r="Q634" s="212"/>
      <c r="R634" s="560">
        <f t="shared" si="1113"/>
        <v>0</v>
      </c>
      <c r="S634" s="212"/>
      <c r="T634" s="212"/>
      <c r="U634" s="212"/>
      <c r="V634" s="212"/>
      <c r="W634" s="379"/>
      <c r="X634" s="213"/>
    </row>
    <row r="635" spans="1:43" ht="13.8" outlineLevel="4">
      <c r="A635" s="869"/>
      <c r="B635" s="106"/>
      <c r="C635" s="375"/>
      <c r="D635" s="374"/>
      <c r="E635" s="93" t="s">
        <v>823</v>
      </c>
      <c r="F635" s="94" t="s">
        <v>827</v>
      </c>
      <c r="G635" s="244"/>
      <c r="H635" s="208">
        <f t="shared" si="1155"/>
        <v>0</v>
      </c>
      <c r="I635" s="241">
        <f t="shared" si="1110"/>
        <v>0</v>
      </c>
      <c r="J635" s="212"/>
      <c r="K635" s="542">
        <f t="shared" si="1111"/>
        <v>0</v>
      </c>
      <c r="L635" s="212"/>
      <c r="M635" s="212"/>
      <c r="N635" s="212"/>
      <c r="O635" s="212"/>
      <c r="P635" s="212"/>
      <c r="Q635" s="212"/>
      <c r="R635" s="560">
        <f t="shared" si="1113"/>
        <v>0</v>
      </c>
      <c r="S635" s="212"/>
      <c r="T635" s="212"/>
      <c r="U635" s="212"/>
      <c r="V635" s="212"/>
      <c r="W635" s="379"/>
      <c r="X635" s="213"/>
    </row>
    <row r="636" spans="1:43" ht="13.8" outlineLevel="3">
      <c r="A636" s="869"/>
      <c r="B636" s="92"/>
      <c r="C636" s="243"/>
      <c r="D636" s="94" t="s">
        <v>849</v>
      </c>
      <c r="E636" s="93" t="s">
        <v>850</v>
      </c>
      <c r="F636" s="94"/>
      <c r="G636" s="244"/>
      <c r="H636" s="208">
        <f t="shared" si="1155"/>
        <v>350000</v>
      </c>
      <c r="I636" s="241">
        <f t="shared" ref="I636" si="1226">SUM(J636:J636)</f>
        <v>0</v>
      </c>
      <c r="J636" s="212"/>
      <c r="K636" s="542">
        <f t="shared" ref="K636" si="1227">SUM(L636:Q636)</f>
        <v>350000</v>
      </c>
      <c r="L636" s="212"/>
      <c r="M636" s="212"/>
      <c r="N636" s="212">
        <v>350000</v>
      </c>
      <c r="O636" s="212"/>
      <c r="P636" s="212"/>
      <c r="Q636" s="212"/>
      <c r="R636" s="560">
        <f t="shared" ref="R636" si="1228">SUM(S636:X636)</f>
        <v>0</v>
      </c>
      <c r="S636" s="212"/>
      <c r="T636" s="212"/>
      <c r="U636" s="212"/>
      <c r="V636" s="212"/>
      <c r="W636" s="379"/>
      <c r="X636" s="212"/>
    </row>
    <row r="637" spans="1:43" ht="13.8" outlineLevel="3">
      <c r="A637" s="869"/>
      <c r="B637" s="92"/>
      <c r="C637" s="243"/>
      <c r="D637" s="94" t="s">
        <v>953</v>
      </c>
      <c r="E637" s="93" t="s">
        <v>954</v>
      </c>
      <c r="F637" s="94"/>
      <c r="G637" s="244"/>
      <c r="H637" s="208">
        <f t="shared" si="1155"/>
        <v>14000</v>
      </c>
      <c r="I637" s="241">
        <f t="shared" si="1110"/>
        <v>0</v>
      </c>
      <c r="J637" s="212"/>
      <c r="K637" s="542">
        <f t="shared" si="1111"/>
        <v>14000</v>
      </c>
      <c r="L637" s="212"/>
      <c r="M637" s="212">
        <v>14000</v>
      </c>
      <c r="N637" s="212"/>
      <c r="O637" s="212"/>
      <c r="P637" s="212"/>
      <c r="Q637" s="212"/>
      <c r="R637" s="560">
        <f t="shared" si="1113"/>
        <v>0</v>
      </c>
      <c r="S637" s="212"/>
      <c r="T637" s="212"/>
      <c r="U637" s="212"/>
      <c r="V637" s="212"/>
      <c r="W637" s="379"/>
      <c r="X637" s="212"/>
    </row>
    <row r="638" spans="1:43" ht="13.8" outlineLevel="1">
      <c r="A638" s="869"/>
      <c r="B638" s="106" t="s">
        <v>624</v>
      </c>
      <c r="C638" s="245" t="s">
        <v>155</v>
      </c>
      <c r="D638" s="94"/>
      <c r="E638" s="93"/>
      <c r="F638" s="94"/>
      <c r="G638" s="244"/>
      <c r="H638" s="573">
        <f>SUM(I638,K638,R638)</f>
        <v>840000</v>
      </c>
      <c r="I638" s="241">
        <f t="shared" si="1110"/>
        <v>0</v>
      </c>
      <c r="J638" s="246"/>
      <c r="K638" s="542">
        <f t="shared" si="1111"/>
        <v>0</v>
      </c>
      <c r="L638" s="246"/>
      <c r="M638" s="246"/>
      <c r="N638" s="246"/>
      <c r="O638" s="246"/>
      <c r="P638" s="246"/>
      <c r="Q638" s="246"/>
      <c r="R638" s="560">
        <f t="shared" si="1113"/>
        <v>840000</v>
      </c>
      <c r="S638" s="212"/>
      <c r="T638" s="212"/>
      <c r="U638" s="212"/>
      <c r="V638" s="212">
        <v>600000</v>
      </c>
      <c r="W638" s="379"/>
      <c r="X638" s="213">
        <v>240000</v>
      </c>
    </row>
    <row r="639" spans="1:43" ht="13.8" outlineLevel="1">
      <c r="A639" s="869"/>
      <c r="B639" s="89" t="s">
        <v>584</v>
      </c>
      <c r="C639" s="90" t="s">
        <v>156</v>
      </c>
      <c r="D639" s="91"/>
      <c r="E639" s="244"/>
      <c r="F639" s="94"/>
      <c r="G639" s="239"/>
      <c r="H639" s="573">
        <f t="shared" si="1155"/>
        <v>8622000</v>
      </c>
      <c r="I639" s="241">
        <f t="shared" si="1110"/>
        <v>0</v>
      </c>
      <c r="J639" s="242">
        <f>SUM(J640:J646,J650:J652,J656:J659,J663:J665,J670:J671)</f>
        <v>0</v>
      </c>
      <c r="K639" s="542">
        <f t="shared" si="1111"/>
        <v>4912000</v>
      </c>
      <c r="L639" s="242">
        <f t="shared" ref="L639:P639" si="1229">SUM(L640:L646,L650:L652,L656:L659,L663:L665,L670:L671)</f>
        <v>0</v>
      </c>
      <c r="M639" s="242">
        <f t="shared" si="1229"/>
        <v>414000</v>
      </c>
      <c r="N639" s="242">
        <f t="shared" si="1229"/>
        <v>799000</v>
      </c>
      <c r="O639" s="242">
        <f t="shared" si="1229"/>
        <v>2264000</v>
      </c>
      <c r="P639" s="242">
        <f t="shared" si="1229"/>
        <v>275000</v>
      </c>
      <c r="Q639" s="246">
        <f>SUM(Q640:Q646,Q650:Q652,Q656:Q659,Q663:Q665,Q670:Q671)</f>
        <v>1160000</v>
      </c>
      <c r="R639" s="560">
        <f t="shared" si="1113"/>
        <v>3710000</v>
      </c>
      <c r="S639" s="242">
        <f t="shared" ref="S639:X639" si="1230">SUM(S640:S646,S650:S652,S656:S659,S663:S665,S670:S671)</f>
        <v>0</v>
      </c>
      <c r="T639" s="242">
        <f t="shared" si="1230"/>
        <v>1500000</v>
      </c>
      <c r="U639" s="242">
        <f t="shared" si="1230"/>
        <v>600000</v>
      </c>
      <c r="V639" s="242">
        <f t="shared" si="1230"/>
        <v>200000</v>
      </c>
      <c r="W639" s="242">
        <f t="shared" si="1230"/>
        <v>1300000</v>
      </c>
      <c r="X639" s="242">
        <f t="shared" si="1230"/>
        <v>110000</v>
      </c>
    </row>
    <row r="640" spans="1:43" ht="13.8" outlineLevel="2">
      <c r="A640" s="869"/>
      <c r="B640" s="92"/>
      <c r="C640" s="243"/>
      <c r="D640" s="94" t="s">
        <v>585</v>
      </c>
      <c r="E640" s="93" t="s">
        <v>591</v>
      </c>
      <c r="F640" s="94"/>
      <c r="G640" s="244"/>
      <c r="H640" s="208">
        <f t="shared" si="1155"/>
        <v>6162000</v>
      </c>
      <c r="I640" s="241">
        <f t="shared" si="1110"/>
        <v>0</v>
      </c>
      <c r="J640" s="212"/>
      <c r="K640" s="542">
        <f t="shared" si="1111"/>
        <v>3364000</v>
      </c>
      <c r="L640" s="212"/>
      <c r="M640" s="212">
        <v>214000</v>
      </c>
      <c r="N640" s="212">
        <v>0</v>
      </c>
      <c r="O640" s="212">
        <v>2000000</v>
      </c>
      <c r="P640" s="212">
        <v>150000</v>
      </c>
      <c r="Q640" s="212">
        <v>1000000</v>
      </c>
      <c r="R640" s="560">
        <f t="shared" si="1113"/>
        <v>2798000</v>
      </c>
      <c r="S640" s="212"/>
      <c r="T640" s="212">
        <v>1210000</v>
      </c>
      <c r="U640" s="212">
        <v>345000</v>
      </c>
      <c r="V640" s="212">
        <v>150000</v>
      </c>
      <c r="W640" s="379">
        <v>1045000</v>
      </c>
      <c r="X640" s="213">
        <v>48000</v>
      </c>
    </row>
    <row r="641" spans="1:24" ht="13.8" outlineLevel="2">
      <c r="A641" s="869"/>
      <c r="B641" s="92"/>
      <c r="C641" s="243"/>
      <c r="D641" s="28" t="s">
        <v>860</v>
      </c>
      <c r="E641" s="388" t="s">
        <v>861</v>
      </c>
      <c r="F641" s="28"/>
      <c r="G641" s="27"/>
      <c r="H641" s="208">
        <f t="shared" si="1155"/>
        <v>0</v>
      </c>
      <c r="I641" s="241">
        <f t="shared" si="1110"/>
        <v>0</v>
      </c>
      <c r="J641" s="212"/>
      <c r="K641" s="542">
        <f t="shared" si="1111"/>
        <v>0</v>
      </c>
      <c r="L641" s="212"/>
      <c r="M641" s="212"/>
      <c r="N641" s="212">
        <v>0</v>
      </c>
      <c r="O641" s="212"/>
      <c r="P641" s="212"/>
      <c r="Q641" s="212"/>
      <c r="R641" s="560">
        <f t="shared" si="1113"/>
        <v>0</v>
      </c>
      <c r="S641" s="212"/>
      <c r="T641" s="212"/>
      <c r="U641" s="212"/>
      <c r="V641" s="212"/>
      <c r="W641" s="379"/>
      <c r="X641" s="213"/>
    </row>
    <row r="642" spans="1:24" ht="13.8" outlineLevel="2">
      <c r="A642" s="869"/>
      <c r="B642" s="92"/>
      <c r="C642" s="243"/>
      <c r="D642" s="94" t="s">
        <v>586</v>
      </c>
      <c r="E642" s="93" t="s">
        <v>592</v>
      </c>
      <c r="F642" s="94"/>
      <c r="G642" s="244"/>
      <c r="H642" s="208">
        <f t="shared" si="1155"/>
        <v>35000</v>
      </c>
      <c r="I642" s="241">
        <f t="shared" si="1110"/>
        <v>0</v>
      </c>
      <c r="J642" s="212"/>
      <c r="K642" s="542">
        <f t="shared" si="1111"/>
        <v>35000</v>
      </c>
      <c r="L642" s="212"/>
      <c r="M642" s="212"/>
      <c r="N642" s="212">
        <v>5000</v>
      </c>
      <c r="O642" s="212">
        <v>30000</v>
      </c>
      <c r="P642" s="212"/>
      <c r="Q642" s="212"/>
      <c r="R642" s="560">
        <f t="shared" si="1113"/>
        <v>0</v>
      </c>
      <c r="S642" s="212"/>
      <c r="T642" s="212"/>
      <c r="U642" s="212"/>
      <c r="V642" s="212"/>
      <c r="W642" s="379"/>
      <c r="X642" s="213"/>
    </row>
    <row r="643" spans="1:24" ht="13.8" outlineLevel="2">
      <c r="A643" s="869"/>
      <c r="B643" s="92"/>
      <c r="C643" s="243"/>
      <c r="D643" s="94" t="s">
        <v>587</v>
      </c>
      <c r="E643" s="93" t="s">
        <v>593</v>
      </c>
      <c r="F643" s="94"/>
      <c r="G643" s="244"/>
      <c r="H643" s="208">
        <f t="shared" si="1155"/>
        <v>60000</v>
      </c>
      <c r="I643" s="241">
        <f t="shared" si="1110"/>
        <v>0</v>
      </c>
      <c r="J643" s="212"/>
      <c r="K643" s="542">
        <f t="shared" si="1111"/>
        <v>60000</v>
      </c>
      <c r="L643" s="212"/>
      <c r="M643" s="212">
        <v>10000</v>
      </c>
      <c r="N643" s="212">
        <v>20000</v>
      </c>
      <c r="O643" s="212">
        <v>10000</v>
      </c>
      <c r="P643" s="212">
        <v>0</v>
      </c>
      <c r="Q643" s="212">
        <v>20000</v>
      </c>
      <c r="R643" s="560">
        <f t="shared" si="1113"/>
        <v>0</v>
      </c>
      <c r="S643" s="212"/>
      <c r="T643" s="212"/>
      <c r="U643" s="212"/>
      <c r="V643" s="212"/>
      <c r="W643" s="379"/>
      <c r="X643" s="213"/>
    </row>
    <row r="644" spans="1:24" ht="13.8" outlineLevel="2">
      <c r="A644" s="869"/>
      <c r="B644" s="92"/>
      <c r="C644" s="243"/>
      <c r="D644" s="94" t="s">
        <v>588</v>
      </c>
      <c r="E644" s="93" t="s">
        <v>594</v>
      </c>
      <c r="F644" s="94"/>
      <c r="G644" s="244"/>
      <c r="H644" s="208">
        <f t="shared" si="1155"/>
        <v>130000</v>
      </c>
      <c r="I644" s="241">
        <f t="shared" si="1110"/>
        <v>0</v>
      </c>
      <c r="J644" s="212"/>
      <c r="K644" s="542">
        <f t="shared" si="1111"/>
        <v>90000</v>
      </c>
      <c r="L644" s="212"/>
      <c r="M644" s="212">
        <v>20000</v>
      </c>
      <c r="N644" s="212">
        <v>40000</v>
      </c>
      <c r="O644" s="212">
        <v>20000</v>
      </c>
      <c r="P644" s="212"/>
      <c r="Q644" s="212">
        <v>10000</v>
      </c>
      <c r="R644" s="560">
        <f t="shared" si="1113"/>
        <v>40000</v>
      </c>
      <c r="S644" s="212"/>
      <c r="T644" s="212">
        <v>8000</v>
      </c>
      <c r="U644" s="212">
        <v>10000</v>
      </c>
      <c r="V644" s="212">
        <v>10000</v>
      </c>
      <c r="W644" s="379">
        <v>10000</v>
      </c>
      <c r="X644" s="213">
        <v>2000</v>
      </c>
    </row>
    <row r="645" spans="1:24" ht="13.8" outlineLevel="2">
      <c r="A645" s="869"/>
      <c r="B645" s="92"/>
      <c r="C645" s="243"/>
      <c r="D645" s="94" t="s">
        <v>589</v>
      </c>
      <c r="E645" s="93" t="s">
        <v>595</v>
      </c>
      <c r="F645" s="94"/>
      <c r="G645" s="244"/>
      <c r="H645" s="208">
        <f t="shared" si="1155"/>
        <v>12000</v>
      </c>
      <c r="I645" s="241">
        <f t="shared" si="1110"/>
        <v>0</v>
      </c>
      <c r="J645" s="212"/>
      <c r="K645" s="542">
        <f t="shared" si="1111"/>
        <v>12000</v>
      </c>
      <c r="L645" s="212"/>
      <c r="M645" s="212"/>
      <c r="N645" s="212">
        <v>12000</v>
      </c>
      <c r="O645" s="212"/>
      <c r="P645" s="212"/>
      <c r="Q645" s="212"/>
      <c r="R645" s="560">
        <f t="shared" si="1113"/>
        <v>0</v>
      </c>
      <c r="S645" s="212"/>
      <c r="T645" s="212"/>
      <c r="U645" s="212"/>
      <c r="V645" s="212"/>
      <c r="W645" s="379"/>
      <c r="X645" s="213"/>
    </row>
    <row r="646" spans="1:24" ht="13.8" outlineLevel="2">
      <c r="A646" s="869"/>
      <c r="B646" s="92"/>
      <c r="C646" s="243"/>
      <c r="D646" s="94" t="s">
        <v>590</v>
      </c>
      <c r="E646" s="93" t="s">
        <v>596</v>
      </c>
      <c r="F646" s="94"/>
      <c r="G646" s="244"/>
      <c r="H646" s="208">
        <f t="shared" si="1155"/>
        <v>81000</v>
      </c>
      <c r="I646" s="241">
        <f t="shared" si="1110"/>
        <v>0</v>
      </c>
      <c r="J646" s="246">
        <f>SUM(J647:J649)</f>
        <v>0</v>
      </c>
      <c r="K646" s="542">
        <f t="shared" si="1111"/>
        <v>44000</v>
      </c>
      <c r="L646" s="246">
        <f t="shared" ref="L646:Q646" si="1231">SUM(L647:L649)</f>
        <v>0</v>
      </c>
      <c r="M646" s="246">
        <f t="shared" si="1231"/>
        <v>0</v>
      </c>
      <c r="N646" s="246">
        <f t="shared" si="1231"/>
        <v>0</v>
      </c>
      <c r="O646" s="246">
        <f t="shared" si="1231"/>
        <v>44000</v>
      </c>
      <c r="P646" s="246">
        <f t="shared" si="1231"/>
        <v>0</v>
      </c>
      <c r="Q646" s="246">
        <f t="shared" si="1231"/>
        <v>0</v>
      </c>
      <c r="R646" s="560">
        <f t="shared" si="1113"/>
        <v>37000</v>
      </c>
      <c r="S646" s="246">
        <f t="shared" ref="S646:X646" si="1232">SUM(S647:S649)</f>
        <v>0</v>
      </c>
      <c r="T646" s="246">
        <f t="shared" si="1232"/>
        <v>37000</v>
      </c>
      <c r="U646" s="246">
        <f t="shared" si="1232"/>
        <v>0</v>
      </c>
      <c r="V646" s="246">
        <f t="shared" si="1232"/>
        <v>0</v>
      </c>
      <c r="W646" s="553">
        <f t="shared" si="1232"/>
        <v>0</v>
      </c>
      <c r="X646" s="246">
        <f t="shared" si="1232"/>
        <v>0</v>
      </c>
    </row>
    <row r="647" spans="1:24" ht="13.8" outlineLevel="3">
      <c r="A647" s="869"/>
      <c r="B647" s="92"/>
      <c r="C647" s="243"/>
      <c r="D647" s="94"/>
      <c r="E647" s="93" t="s">
        <v>820</v>
      </c>
      <c r="F647" s="94" t="s">
        <v>824</v>
      </c>
      <c r="G647" s="244"/>
      <c r="H647" s="208">
        <f t="shared" si="1155"/>
        <v>12000</v>
      </c>
      <c r="I647" s="241">
        <f t="shared" si="1110"/>
        <v>0</v>
      </c>
      <c r="J647" s="212"/>
      <c r="K647" s="542">
        <f t="shared" si="1111"/>
        <v>12000</v>
      </c>
      <c r="L647" s="212"/>
      <c r="M647" s="212"/>
      <c r="N647" s="212"/>
      <c r="O647" s="212">
        <v>12000</v>
      </c>
      <c r="P647" s="212"/>
      <c r="Q647" s="212"/>
      <c r="R647" s="560">
        <f t="shared" si="1113"/>
        <v>0</v>
      </c>
      <c r="S647" s="212"/>
      <c r="T647" s="212"/>
      <c r="U647" s="212"/>
      <c r="V647" s="212"/>
      <c r="W647" s="379"/>
      <c r="X647" s="213"/>
    </row>
    <row r="648" spans="1:24" ht="13.8" outlineLevel="3">
      <c r="A648" s="869"/>
      <c r="B648" s="92"/>
      <c r="C648" s="243"/>
      <c r="D648" s="94"/>
      <c r="E648" s="93" t="s">
        <v>821</v>
      </c>
      <c r="F648" s="94" t="s">
        <v>825</v>
      </c>
      <c r="G648" s="244"/>
      <c r="H648" s="208">
        <f t="shared" si="1155"/>
        <v>69000</v>
      </c>
      <c r="I648" s="241">
        <f t="shared" si="1110"/>
        <v>0</v>
      </c>
      <c r="J648" s="212"/>
      <c r="K648" s="542">
        <f t="shared" si="1111"/>
        <v>32000</v>
      </c>
      <c r="L648" s="212"/>
      <c r="M648" s="212"/>
      <c r="N648" s="212"/>
      <c r="O648" s="212">
        <v>32000</v>
      </c>
      <c r="P648" s="212"/>
      <c r="Q648" s="212"/>
      <c r="R648" s="560">
        <f t="shared" si="1113"/>
        <v>37000</v>
      </c>
      <c r="S648" s="212"/>
      <c r="T648" s="212">
        <v>37000</v>
      </c>
      <c r="U648" s="212"/>
      <c r="V648" s="212">
        <v>0</v>
      </c>
      <c r="W648" s="379"/>
      <c r="X648" s="213">
        <v>0</v>
      </c>
    </row>
    <row r="649" spans="1:24" ht="13.8" outlineLevel="3">
      <c r="A649" s="869"/>
      <c r="B649" s="92"/>
      <c r="C649" s="243"/>
      <c r="D649" s="374"/>
      <c r="E649" s="93" t="s">
        <v>823</v>
      </c>
      <c r="F649" s="94" t="s">
        <v>827</v>
      </c>
      <c r="G649" s="244"/>
      <c r="H649" s="208">
        <f t="shared" si="1155"/>
        <v>0</v>
      </c>
      <c r="I649" s="241">
        <f t="shared" si="1110"/>
        <v>0</v>
      </c>
      <c r="J649" s="212"/>
      <c r="K649" s="542">
        <f t="shared" si="1111"/>
        <v>0</v>
      </c>
      <c r="L649" s="212"/>
      <c r="M649" s="212"/>
      <c r="N649" s="212"/>
      <c r="O649" s="212"/>
      <c r="P649" s="212"/>
      <c r="Q649" s="212"/>
      <c r="R649" s="560">
        <f t="shared" si="1113"/>
        <v>0</v>
      </c>
      <c r="S649" s="212"/>
      <c r="T649" s="212"/>
      <c r="U649" s="212"/>
      <c r="V649" s="212"/>
      <c r="W649" s="379"/>
      <c r="X649" s="213"/>
    </row>
    <row r="650" spans="1:24" ht="13.8" outlineLevel="2">
      <c r="A650" s="869"/>
      <c r="B650" s="92"/>
      <c r="C650" s="243"/>
      <c r="D650" s="94" t="s">
        <v>598</v>
      </c>
      <c r="E650" s="93" t="s">
        <v>609</v>
      </c>
      <c r="F650" s="94"/>
      <c r="G650" s="244"/>
      <c r="H650" s="208">
        <f t="shared" si="1155"/>
        <v>0</v>
      </c>
      <c r="I650" s="241">
        <f t="shared" si="1110"/>
        <v>0</v>
      </c>
      <c r="J650" s="212"/>
      <c r="K650" s="542">
        <f t="shared" si="1111"/>
        <v>0</v>
      </c>
      <c r="L650" s="212"/>
      <c r="M650" s="212"/>
      <c r="N650" s="212"/>
      <c r="O650" s="212"/>
      <c r="P650" s="212"/>
      <c r="Q650" s="212"/>
      <c r="R650" s="560">
        <f t="shared" si="1113"/>
        <v>0</v>
      </c>
      <c r="S650" s="212"/>
      <c r="T650" s="212"/>
      <c r="U650" s="212"/>
      <c r="V650" s="212"/>
      <c r="W650" s="379"/>
      <c r="X650" s="213"/>
    </row>
    <row r="651" spans="1:24" ht="13.8" outlineLevel="2">
      <c r="A651" s="869"/>
      <c r="B651" s="92"/>
      <c r="C651" s="243"/>
      <c r="D651" s="94" t="s">
        <v>599</v>
      </c>
      <c r="E651" s="93" t="s">
        <v>610</v>
      </c>
      <c r="F651" s="94"/>
      <c r="G651" s="244"/>
      <c r="H651" s="208">
        <f t="shared" si="1155"/>
        <v>33000</v>
      </c>
      <c r="I651" s="241">
        <f t="shared" si="1110"/>
        <v>0</v>
      </c>
      <c r="J651" s="212"/>
      <c r="K651" s="542">
        <f t="shared" si="1111"/>
        <v>33000</v>
      </c>
      <c r="L651" s="212"/>
      <c r="M651" s="212">
        <v>23000</v>
      </c>
      <c r="N651" s="212">
        <v>10000</v>
      </c>
      <c r="O651" s="212"/>
      <c r="P651" s="212"/>
      <c r="Q651" s="212"/>
      <c r="R651" s="560">
        <f t="shared" si="1113"/>
        <v>0</v>
      </c>
      <c r="S651" s="212"/>
      <c r="T651" s="212"/>
      <c r="U651" s="212"/>
      <c r="V651" s="212"/>
      <c r="W651" s="379"/>
      <c r="X651" s="213"/>
    </row>
    <row r="652" spans="1:24" ht="13.8" outlineLevel="2">
      <c r="A652" s="869"/>
      <c r="B652" s="92"/>
      <c r="C652" s="243"/>
      <c r="D652" s="94" t="s">
        <v>600</v>
      </c>
      <c r="E652" s="93" t="s">
        <v>611</v>
      </c>
      <c r="F652" s="94"/>
      <c r="G652" s="244"/>
      <c r="H652" s="208">
        <f t="shared" si="1155"/>
        <v>90000</v>
      </c>
      <c r="I652" s="241">
        <f t="shared" si="1110"/>
        <v>0</v>
      </c>
      <c r="J652" s="246">
        <f>SUM(J653:J655)</f>
        <v>0</v>
      </c>
      <c r="K652" s="542">
        <f t="shared" si="1111"/>
        <v>90000</v>
      </c>
      <c r="L652" s="246">
        <f t="shared" ref="L652" si="1233">SUM(L653:L655)</f>
        <v>0</v>
      </c>
      <c r="M652" s="246">
        <f t="shared" ref="M652" si="1234">SUM(M653:M655)</f>
        <v>30000</v>
      </c>
      <c r="N652" s="246">
        <f t="shared" ref="N652" si="1235">SUM(N653:N655)</f>
        <v>60000</v>
      </c>
      <c r="O652" s="246">
        <f t="shared" ref="O652" si="1236">SUM(O653:O655)</f>
        <v>0</v>
      </c>
      <c r="P652" s="246">
        <f t="shared" ref="P652" si="1237">SUM(P653:P655)</f>
        <v>0</v>
      </c>
      <c r="Q652" s="246">
        <f t="shared" ref="Q652" si="1238">SUM(Q653:Q655)</f>
        <v>0</v>
      </c>
      <c r="R652" s="560">
        <f t="shared" si="1113"/>
        <v>0</v>
      </c>
      <c r="S652" s="246">
        <f t="shared" ref="S652" si="1239">SUM(S653:S655)</f>
        <v>0</v>
      </c>
      <c r="T652" s="246">
        <f t="shared" ref="T652" si="1240">SUM(T653:T655)</f>
        <v>0</v>
      </c>
      <c r="U652" s="246">
        <f t="shared" ref="U652" si="1241">SUM(U653:U655)</f>
        <v>0</v>
      </c>
      <c r="V652" s="246">
        <f t="shared" ref="V652" si="1242">SUM(V653:V655)</f>
        <v>0</v>
      </c>
      <c r="W652" s="553">
        <f t="shared" ref="W652" si="1243">SUM(W653:W655)</f>
        <v>0</v>
      </c>
      <c r="X652" s="246">
        <f t="shared" ref="X652" si="1244">SUM(X653:X655)</f>
        <v>0</v>
      </c>
    </row>
    <row r="653" spans="1:24" ht="13.8" outlineLevel="3">
      <c r="A653" s="869"/>
      <c r="B653" s="92"/>
      <c r="C653" s="243"/>
      <c r="D653" s="94"/>
      <c r="E653" s="93" t="s">
        <v>820</v>
      </c>
      <c r="F653" s="94" t="s">
        <v>831</v>
      </c>
      <c r="G653" s="244"/>
      <c r="H653" s="208">
        <f t="shared" si="1155"/>
        <v>74000</v>
      </c>
      <c r="I653" s="241">
        <f t="shared" ref="I653:I671" si="1245">SUM(J653:J653)</f>
        <v>0</v>
      </c>
      <c r="J653" s="212"/>
      <c r="K653" s="542">
        <f t="shared" ref="K653:K671" si="1246">SUM(L653:Q653)</f>
        <v>74000</v>
      </c>
      <c r="L653" s="212"/>
      <c r="M653" s="212">
        <v>29000</v>
      </c>
      <c r="N653" s="212">
        <v>45000</v>
      </c>
      <c r="O653" s="212"/>
      <c r="P653" s="212"/>
      <c r="Q653" s="212"/>
      <c r="R653" s="560">
        <f t="shared" ref="R653:R671" si="1247">SUM(S653:X653)</f>
        <v>0</v>
      </c>
      <c r="S653" s="212"/>
      <c r="T653" s="212"/>
      <c r="U653" s="212"/>
      <c r="V653" s="212"/>
      <c r="W653" s="379"/>
      <c r="X653" s="213"/>
    </row>
    <row r="654" spans="1:24" ht="13.8" outlineLevel="3">
      <c r="A654" s="869"/>
      <c r="B654" s="92"/>
      <c r="C654" s="243"/>
      <c r="D654" s="94"/>
      <c r="E654" s="93" t="s">
        <v>821</v>
      </c>
      <c r="F654" s="94" t="s">
        <v>832</v>
      </c>
      <c r="G654" s="244"/>
      <c r="H654" s="208">
        <f t="shared" si="1155"/>
        <v>16000</v>
      </c>
      <c r="I654" s="241">
        <f t="shared" si="1245"/>
        <v>0</v>
      </c>
      <c r="J654" s="212"/>
      <c r="K654" s="542">
        <f t="shared" si="1246"/>
        <v>16000</v>
      </c>
      <c r="L654" s="212"/>
      <c r="M654" s="212">
        <v>1000</v>
      </c>
      <c r="N654" s="212">
        <v>15000</v>
      </c>
      <c r="O654" s="212"/>
      <c r="P654" s="212"/>
      <c r="Q654" s="212"/>
      <c r="R654" s="560">
        <f t="shared" si="1247"/>
        <v>0</v>
      </c>
      <c r="S654" s="212"/>
      <c r="T654" s="212"/>
      <c r="U654" s="212"/>
      <c r="V654" s="212"/>
      <c r="W654" s="379"/>
      <c r="X654" s="213"/>
    </row>
    <row r="655" spans="1:24" ht="13.8" outlineLevel="3">
      <c r="A655" s="869"/>
      <c r="B655" s="92"/>
      <c r="C655" s="243"/>
      <c r="D655" s="94"/>
      <c r="E655" s="93" t="s">
        <v>823</v>
      </c>
      <c r="F655" s="94" t="s">
        <v>827</v>
      </c>
      <c r="G655" s="244"/>
      <c r="H655" s="208">
        <f t="shared" si="1155"/>
        <v>0</v>
      </c>
      <c r="I655" s="241">
        <f t="shared" si="1245"/>
        <v>0</v>
      </c>
      <c r="J655" s="212"/>
      <c r="K655" s="542">
        <f t="shared" si="1246"/>
        <v>0</v>
      </c>
      <c r="L655" s="212"/>
      <c r="M655" s="212"/>
      <c r="N655" s="212">
        <v>0</v>
      </c>
      <c r="O655" s="212"/>
      <c r="P655" s="212"/>
      <c r="Q655" s="212"/>
      <c r="R655" s="560">
        <f t="shared" si="1247"/>
        <v>0</v>
      </c>
      <c r="S655" s="212"/>
      <c r="T655" s="212"/>
      <c r="U655" s="212"/>
      <c r="V655" s="212"/>
      <c r="W655" s="379"/>
      <c r="X655" s="213"/>
    </row>
    <row r="656" spans="1:24" ht="13.8" outlineLevel="2">
      <c r="A656" s="869"/>
      <c r="B656" s="92"/>
      <c r="C656" s="243"/>
      <c r="D656" s="94" t="s">
        <v>601</v>
      </c>
      <c r="E656" s="93" t="s">
        <v>612</v>
      </c>
      <c r="F656" s="94"/>
      <c r="G656" s="244"/>
      <c r="H656" s="208">
        <f t="shared" si="1155"/>
        <v>30000</v>
      </c>
      <c r="I656" s="241">
        <f t="shared" si="1245"/>
        <v>0</v>
      </c>
      <c r="J656" s="212"/>
      <c r="K656" s="542">
        <f t="shared" si="1246"/>
        <v>30000</v>
      </c>
      <c r="L656" s="212"/>
      <c r="M656" s="212"/>
      <c r="N656" s="212">
        <v>30000</v>
      </c>
      <c r="O656" s="212"/>
      <c r="P656" s="212"/>
      <c r="Q656" s="212"/>
      <c r="R656" s="560">
        <f t="shared" si="1247"/>
        <v>0</v>
      </c>
      <c r="S656" s="212"/>
      <c r="T656" s="212"/>
      <c r="U656" s="212"/>
      <c r="V656" s="212"/>
      <c r="W656" s="379"/>
      <c r="X656" s="213"/>
    </row>
    <row r="657" spans="1:24" ht="13.8" outlineLevel="2">
      <c r="A657" s="869"/>
      <c r="B657" s="92"/>
      <c r="C657" s="243"/>
      <c r="D657" s="94" t="s">
        <v>602</v>
      </c>
      <c r="E657" s="93" t="s">
        <v>613</v>
      </c>
      <c r="F657" s="94"/>
      <c r="G657" s="244"/>
      <c r="H657" s="208">
        <f t="shared" si="1155"/>
        <v>32000</v>
      </c>
      <c r="I657" s="241">
        <f t="shared" si="1245"/>
        <v>0</v>
      </c>
      <c r="J657" s="212"/>
      <c r="K657" s="542">
        <f t="shared" si="1246"/>
        <v>32000</v>
      </c>
      <c r="L657" s="212"/>
      <c r="M657" s="212">
        <v>2000</v>
      </c>
      <c r="N657" s="212">
        <v>30000</v>
      </c>
      <c r="O657" s="212"/>
      <c r="P657" s="212"/>
      <c r="Q657" s="212"/>
      <c r="R657" s="560">
        <f t="shared" si="1247"/>
        <v>0</v>
      </c>
      <c r="S657" s="212"/>
      <c r="T657" s="212"/>
      <c r="U657" s="212"/>
      <c r="V657" s="212"/>
      <c r="W657" s="379"/>
      <c r="X657" s="213"/>
    </row>
    <row r="658" spans="1:24" ht="13.8" outlineLevel="2">
      <c r="A658" s="869"/>
      <c r="B658" s="92"/>
      <c r="C658" s="243"/>
      <c r="D658" s="94" t="s">
        <v>603</v>
      </c>
      <c r="E658" s="93" t="s">
        <v>614</v>
      </c>
      <c r="F658" s="94"/>
      <c r="G658" s="244"/>
      <c r="H658" s="208">
        <f t="shared" si="1155"/>
        <v>232000</v>
      </c>
      <c r="I658" s="241">
        <f t="shared" si="1245"/>
        <v>0</v>
      </c>
      <c r="J658" s="212"/>
      <c r="K658" s="542">
        <f t="shared" si="1246"/>
        <v>232000</v>
      </c>
      <c r="L658" s="212"/>
      <c r="M658" s="212">
        <v>54000</v>
      </c>
      <c r="N658" s="212">
        <v>178000</v>
      </c>
      <c r="O658" s="212"/>
      <c r="P658" s="212"/>
      <c r="Q658" s="212"/>
      <c r="R658" s="560">
        <f t="shared" si="1247"/>
        <v>0</v>
      </c>
      <c r="S658" s="212"/>
      <c r="T658" s="212"/>
      <c r="U658" s="212"/>
      <c r="V658" s="212"/>
      <c r="W658" s="379"/>
      <c r="X658" s="213"/>
    </row>
    <row r="659" spans="1:24" ht="13.8" outlineLevel="2">
      <c r="A659" s="869"/>
      <c r="B659" s="92"/>
      <c r="C659" s="243"/>
      <c r="D659" s="94" t="s">
        <v>604</v>
      </c>
      <c r="E659" s="93" t="s">
        <v>615</v>
      </c>
      <c r="F659" s="94"/>
      <c r="G659" s="244"/>
      <c r="H659" s="208">
        <f t="shared" si="1155"/>
        <v>529000</v>
      </c>
      <c r="I659" s="241">
        <f t="shared" si="1245"/>
        <v>0</v>
      </c>
      <c r="J659" s="246">
        <f>SUM(J660:J662)</f>
        <v>0</v>
      </c>
      <c r="K659" s="542">
        <f t="shared" si="1246"/>
        <v>154000</v>
      </c>
      <c r="L659" s="246">
        <f t="shared" ref="L659:Q659" si="1248">SUM(L660:L662)</f>
        <v>0</v>
      </c>
      <c r="M659" s="246">
        <f t="shared" si="1248"/>
        <v>0</v>
      </c>
      <c r="N659" s="246">
        <f t="shared" si="1248"/>
        <v>34000</v>
      </c>
      <c r="O659" s="246">
        <f t="shared" si="1248"/>
        <v>60000</v>
      </c>
      <c r="P659" s="246">
        <f t="shared" si="1248"/>
        <v>60000</v>
      </c>
      <c r="Q659" s="246">
        <f t="shared" si="1248"/>
        <v>0</v>
      </c>
      <c r="R659" s="560">
        <f t="shared" si="1247"/>
        <v>375000</v>
      </c>
      <c r="S659" s="246">
        <f t="shared" ref="S659:X659" si="1249">SUM(S660:S662)</f>
        <v>0</v>
      </c>
      <c r="T659" s="246">
        <f t="shared" si="1249"/>
        <v>125000</v>
      </c>
      <c r="U659" s="246">
        <f t="shared" si="1249"/>
        <v>125000</v>
      </c>
      <c r="V659" s="246">
        <f t="shared" si="1249"/>
        <v>0</v>
      </c>
      <c r="W659" s="553">
        <f t="shared" si="1249"/>
        <v>125000</v>
      </c>
      <c r="X659" s="246">
        <f t="shared" si="1249"/>
        <v>0</v>
      </c>
    </row>
    <row r="660" spans="1:24" ht="13.8" outlineLevel="3">
      <c r="A660" s="869"/>
      <c r="B660" s="92"/>
      <c r="C660" s="243"/>
      <c r="D660" s="94"/>
      <c r="E660" s="93" t="s">
        <v>820</v>
      </c>
      <c r="F660" s="94" t="s">
        <v>833</v>
      </c>
      <c r="G660" s="244"/>
      <c r="H660" s="208">
        <f t="shared" si="1155"/>
        <v>529000</v>
      </c>
      <c r="I660" s="241">
        <f t="shared" si="1245"/>
        <v>0</v>
      </c>
      <c r="J660" s="212"/>
      <c r="K660" s="542">
        <f t="shared" si="1246"/>
        <v>154000</v>
      </c>
      <c r="L660" s="212"/>
      <c r="M660" s="212"/>
      <c r="N660" s="212">
        <v>34000</v>
      </c>
      <c r="O660" s="212">
        <v>60000</v>
      </c>
      <c r="P660" s="212">
        <v>60000</v>
      </c>
      <c r="Q660" s="212"/>
      <c r="R660" s="560">
        <f t="shared" si="1247"/>
        <v>375000</v>
      </c>
      <c r="S660" s="212"/>
      <c r="T660" s="212">
        <v>125000</v>
      </c>
      <c r="U660" s="212">
        <v>125000</v>
      </c>
      <c r="V660" s="212">
        <v>0</v>
      </c>
      <c r="W660" s="379">
        <v>125000</v>
      </c>
      <c r="X660" s="213">
        <v>0</v>
      </c>
    </row>
    <row r="661" spans="1:24" ht="13.8" outlineLevel="3">
      <c r="A661" s="869"/>
      <c r="B661" s="92"/>
      <c r="C661" s="243"/>
      <c r="D661" s="94"/>
      <c r="E661" s="93" t="s">
        <v>821</v>
      </c>
      <c r="F661" s="94" t="s">
        <v>834</v>
      </c>
      <c r="G661" s="244"/>
      <c r="H661" s="208">
        <f t="shared" si="1155"/>
        <v>0</v>
      </c>
      <c r="I661" s="241">
        <f t="shared" si="1245"/>
        <v>0</v>
      </c>
      <c r="J661" s="212"/>
      <c r="K661" s="542">
        <f t="shared" si="1246"/>
        <v>0</v>
      </c>
      <c r="L661" s="212"/>
      <c r="M661" s="212"/>
      <c r="N661" s="212"/>
      <c r="O661" s="212">
        <v>0</v>
      </c>
      <c r="P661" s="212">
        <v>0</v>
      </c>
      <c r="Q661" s="212"/>
      <c r="R661" s="560">
        <f t="shared" si="1247"/>
        <v>0</v>
      </c>
      <c r="S661" s="212"/>
      <c r="T661" s="212"/>
      <c r="U661" s="212"/>
      <c r="V661" s="212"/>
      <c r="W661" s="379"/>
      <c r="X661" s="213"/>
    </row>
    <row r="662" spans="1:24" ht="13.8" outlineLevel="3">
      <c r="A662" s="869"/>
      <c r="B662" s="92"/>
      <c r="C662" s="243"/>
      <c r="D662" s="94"/>
      <c r="E662" s="93" t="s">
        <v>823</v>
      </c>
      <c r="F662" s="94" t="s">
        <v>827</v>
      </c>
      <c r="G662" s="244"/>
      <c r="H662" s="208">
        <f t="shared" ref="H662:H670" si="1250">SUM(I662,K662,R662)</f>
        <v>0</v>
      </c>
      <c r="I662" s="241">
        <f t="shared" si="1245"/>
        <v>0</v>
      </c>
      <c r="J662" s="212"/>
      <c r="K662" s="542">
        <f t="shared" si="1246"/>
        <v>0</v>
      </c>
      <c r="L662" s="212"/>
      <c r="M662" s="212"/>
      <c r="N662" s="212"/>
      <c r="O662" s="212">
        <v>0</v>
      </c>
      <c r="P662" s="212"/>
      <c r="Q662" s="212"/>
      <c r="R662" s="560">
        <f t="shared" si="1247"/>
        <v>0</v>
      </c>
      <c r="S662" s="212"/>
      <c r="T662" s="212"/>
      <c r="U662" s="212"/>
      <c r="V662" s="212"/>
      <c r="W662" s="379"/>
      <c r="X662" s="213"/>
    </row>
    <row r="663" spans="1:24" ht="13.8" outlineLevel="2">
      <c r="A663" s="869"/>
      <c r="B663" s="92"/>
      <c r="C663" s="243"/>
      <c r="D663" s="94" t="s">
        <v>605</v>
      </c>
      <c r="E663" s="93" t="s">
        <v>616</v>
      </c>
      <c r="F663" s="94"/>
      <c r="G663" s="244"/>
      <c r="H663" s="208">
        <f t="shared" si="1250"/>
        <v>1045000</v>
      </c>
      <c r="I663" s="241">
        <f t="shared" si="1245"/>
        <v>0</v>
      </c>
      <c r="J663" s="212"/>
      <c r="K663" s="542">
        <f t="shared" si="1246"/>
        <v>585000</v>
      </c>
      <c r="L663" s="212"/>
      <c r="M663" s="212">
        <v>52000</v>
      </c>
      <c r="N663" s="212">
        <v>248000</v>
      </c>
      <c r="O663" s="212">
        <v>100000</v>
      </c>
      <c r="P663" s="212">
        <v>65000</v>
      </c>
      <c r="Q663" s="212">
        <v>120000</v>
      </c>
      <c r="R663" s="560">
        <f t="shared" si="1247"/>
        <v>460000</v>
      </c>
      <c r="S663" s="212"/>
      <c r="T663" s="212">
        <v>120000</v>
      </c>
      <c r="U663" s="212">
        <v>120000</v>
      </c>
      <c r="V663" s="212">
        <v>40000</v>
      </c>
      <c r="W663" s="379">
        <v>120000</v>
      </c>
      <c r="X663" s="213">
        <v>60000</v>
      </c>
    </row>
    <row r="664" spans="1:24" ht="13.8" outlineLevel="2">
      <c r="A664" s="869"/>
      <c r="B664" s="92"/>
      <c r="C664" s="243"/>
      <c r="D664" s="94" t="s">
        <v>1006</v>
      </c>
      <c r="E664" s="93" t="s">
        <v>1007</v>
      </c>
      <c r="F664" s="94"/>
      <c r="G664" s="244"/>
      <c r="H664" s="208">
        <f t="shared" ref="H664" si="1251">SUM(I664,K664,R664)</f>
        <v>0</v>
      </c>
      <c r="I664" s="241">
        <f t="shared" ref="I664" si="1252">SUM(J664:J664)</f>
        <v>0</v>
      </c>
      <c r="J664" s="212"/>
      <c r="K664" s="542">
        <f t="shared" ref="K664" si="1253">SUM(L664:Q664)</f>
        <v>0</v>
      </c>
      <c r="L664" s="212"/>
      <c r="M664" s="212"/>
      <c r="N664" s="212"/>
      <c r="O664" s="212"/>
      <c r="P664" s="212"/>
      <c r="Q664" s="212"/>
      <c r="R664" s="560">
        <f t="shared" ref="R664" si="1254">SUM(S664:X664)</f>
        <v>0</v>
      </c>
      <c r="S664" s="212"/>
      <c r="T664" s="212"/>
      <c r="U664" s="212"/>
      <c r="V664" s="212"/>
      <c r="W664" s="379"/>
      <c r="X664" s="213"/>
    </row>
    <row r="665" spans="1:24" ht="13.8" outlineLevel="2">
      <c r="A665" s="869"/>
      <c r="B665" s="92"/>
      <c r="C665" s="243"/>
      <c r="D665" s="94" t="s">
        <v>606</v>
      </c>
      <c r="E665" s="93" t="s">
        <v>617</v>
      </c>
      <c r="F665" s="94"/>
      <c r="G665" s="244"/>
      <c r="H665" s="208">
        <f t="shared" si="1250"/>
        <v>136000</v>
      </c>
      <c r="I665" s="241">
        <f t="shared" si="1245"/>
        <v>0</v>
      </c>
      <c r="J665" s="246">
        <f>SUM(J666:J669)</f>
        <v>0</v>
      </c>
      <c r="K665" s="542">
        <f t="shared" si="1246"/>
        <v>136000</v>
      </c>
      <c r="L665" s="246">
        <f t="shared" ref="L665:Q665" si="1255">SUM(L666:L669)</f>
        <v>0</v>
      </c>
      <c r="M665" s="246">
        <f t="shared" si="1255"/>
        <v>6000</v>
      </c>
      <c r="N665" s="246">
        <f t="shared" si="1255"/>
        <v>120000</v>
      </c>
      <c r="O665" s="246">
        <f t="shared" si="1255"/>
        <v>0</v>
      </c>
      <c r="P665" s="246">
        <f t="shared" si="1255"/>
        <v>0</v>
      </c>
      <c r="Q665" s="246">
        <f t="shared" si="1255"/>
        <v>10000</v>
      </c>
      <c r="R665" s="560">
        <f t="shared" si="1247"/>
        <v>0</v>
      </c>
      <c r="S665" s="246">
        <f t="shared" ref="S665:X665" si="1256">SUM(S666:S669)</f>
        <v>0</v>
      </c>
      <c r="T665" s="246">
        <f t="shared" si="1256"/>
        <v>0</v>
      </c>
      <c r="U665" s="246">
        <f t="shared" si="1256"/>
        <v>0</v>
      </c>
      <c r="V665" s="246">
        <f t="shared" si="1256"/>
        <v>0</v>
      </c>
      <c r="W665" s="553">
        <f t="shared" si="1256"/>
        <v>0</v>
      </c>
      <c r="X665" s="246">
        <f t="shared" si="1256"/>
        <v>0</v>
      </c>
    </row>
    <row r="666" spans="1:24" ht="13.8" outlineLevel="3">
      <c r="A666" s="869"/>
      <c r="B666" s="92"/>
      <c r="C666" s="243"/>
      <c r="D666" s="94"/>
      <c r="E666" s="93" t="s">
        <v>820</v>
      </c>
      <c r="F666" s="94" t="s">
        <v>835</v>
      </c>
      <c r="G666" s="244"/>
      <c r="H666" s="208">
        <f t="shared" si="1250"/>
        <v>50000</v>
      </c>
      <c r="I666" s="241">
        <f t="shared" si="1245"/>
        <v>0</v>
      </c>
      <c r="J666" s="212"/>
      <c r="K666" s="542">
        <f t="shared" si="1246"/>
        <v>50000</v>
      </c>
      <c r="L666" s="212"/>
      <c r="M666" s="212">
        <v>0</v>
      </c>
      <c r="N666" s="212">
        <v>50000</v>
      </c>
      <c r="O666" s="212">
        <v>0</v>
      </c>
      <c r="P666" s="212">
        <v>0</v>
      </c>
      <c r="Q666" s="212"/>
      <c r="R666" s="560">
        <f t="shared" si="1247"/>
        <v>0</v>
      </c>
      <c r="S666" s="212"/>
      <c r="T666" s="212"/>
      <c r="U666" s="212"/>
      <c r="V666" s="212"/>
      <c r="W666" s="379"/>
      <c r="X666" s="213"/>
    </row>
    <row r="667" spans="1:24" ht="13.8" outlineLevel="3">
      <c r="A667" s="869"/>
      <c r="B667" s="92"/>
      <c r="C667" s="243"/>
      <c r="D667" s="94"/>
      <c r="E667" s="93" t="s">
        <v>680</v>
      </c>
      <c r="F667" s="94" t="s">
        <v>836</v>
      </c>
      <c r="G667" s="244"/>
      <c r="H667" s="208">
        <f t="shared" si="1250"/>
        <v>69000</v>
      </c>
      <c r="I667" s="241">
        <f t="shared" si="1245"/>
        <v>0</v>
      </c>
      <c r="J667" s="212"/>
      <c r="K667" s="542">
        <f t="shared" si="1246"/>
        <v>69000</v>
      </c>
      <c r="L667" s="212"/>
      <c r="M667" s="212"/>
      <c r="N667" s="212">
        <v>69000</v>
      </c>
      <c r="O667" s="212"/>
      <c r="P667" s="212"/>
      <c r="Q667" s="212"/>
      <c r="R667" s="560">
        <f t="shared" si="1247"/>
        <v>0</v>
      </c>
      <c r="S667" s="212"/>
      <c r="T667" s="212"/>
      <c r="U667" s="212"/>
      <c r="V667" s="212"/>
      <c r="W667" s="379"/>
      <c r="X667" s="213"/>
    </row>
    <row r="668" spans="1:24" ht="13.8" outlineLevel="3">
      <c r="A668" s="869"/>
      <c r="B668" s="92"/>
      <c r="C668" s="243"/>
      <c r="D668" s="94"/>
      <c r="E668" s="93" t="s">
        <v>684</v>
      </c>
      <c r="F668" s="94" t="s">
        <v>915</v>
      </c>
      <c r="G668" s="244"/>
      <c r="H668" s="208">
        <f t="shared" si="1250"/>
        <v>1000</v>
      </c>
      <c r="I668" s="241">
        <f t="shared" si="1245"/>
        <v>0</v>
      </c>
      <c r="J668" s="212"/>
      <c r="K668" s="542">
        <f t="shared" si="1246"/>
        <v>1000</v>
      </c>
      <c r="L668" s="212"/>
      <c r="M668" s="212"/>
      <c r="N668" s="212">
        <v>1000</v>
      </c>
      <c r="O668" s="212"/>
      <c r="P668" s="212"/>
      <c r="Q668" s="212"/>
      <c r="R668" s="560">
        <f t="shared" si="1247"/>
        <v>0</v>
      </c>
      <c r="S668" s="212"/>
      <c r="T668" s="212"/>
      <c r="U668" s="212"/>
      <c r="V668" s="212"/>
      <c r="W668" s="379"/>
      <c r="X668" s="213"/>
    </row>
    <row r="669" spans="1:24" ht="13.8" outlineLevel="3">
      <c r="A669" s="869"/>
      <c r="B669" s="92"/>
      <c r="C669" s="243"/>
      <c r="D669" s="94"/>
      <c r="E669" s="93" t="s">
        <v>823</v>
      </c>
      <c r="F669" s="94" t="s">
        <v>827</v>
      </c>
      <c r="G669" s="244"/>
      <c r="H669" s="208">
        <f t="shared" si="1250"/>
        <v>16000</v>
      </c>
      <c r="I669" s="241">
        <f t="shared" si="1245"/>
        <v>0</v>
      </c>
      <c r="J669" s="212"/>
      <c r="K669" s="542">
        <f t="shared" si="1246"/>
        <v>16000</v>
      </c>
      <c r="L669" s="212"/>
      <c r="M669" s="212">
        <v>6000</v>
      </c>
      <c r="N669" s="212">
        <v>0</v>
      </c>
      <c r="O669" s="212">
        <v>0</v>
      </c>
      <c r="P669" s="212"/>
      <c r="Q669" s="212">
        <v>10000</v>
      </c>
      <c r="R669" s="560">
        <f t="shared" si="1247"/>
        <v>0</v>
      </c>
      <c r="S669" s="212"/>
      <c r="T669" s="212"/>
      <c r="U669" s="212"/>
      <c r="V669" s="212"/>
      <c r="W669" s="379"/>
      <c r="X669" s="213"/>
    </row>
    <row r="670" spans="1:24" ht="13.8" outlineLevel="2">
      <c r="A670" s="869"/>
      <c r="B670" s="92"/>
      <c r="C670" s="243"/>
      <c r="D670" s="94" t="s">
        <v>607</v>
      </c>
      <c r="E670" s="93" t="s">
        <v>618</v>
      </c>
      <c r="F670" s="94"/>
      <c r="G670" s="244"/>
      <c r="H670" s="208">
        <f t="shared" si="1250"/>
        <v>15000</v>
      </c>
      <c r="I670" s="241">
        <f t="shared" si="1245"/>
        <v>0</v>
      </c>
      <c r="J670" s="212"/>
      <c r="K670" s="542">
        <f t="shared" si="1246"/>
        <v>15000</v>
      </c>
      <c r="L670" s="212"/>
      <c r="M670" s="212">
        <v>3000</v>
      </c>
      <c r="N670" s="212">
        <v>12000</v>
      </c>
      <c r="O670" s="212"/>
      <c r="P670" s="212"/>
      <c r="Q670" s="212"/>
      <c r="R670" s="560">
        <f t="shared" si="1247"/>
        <v>0</v>
      </c>
      <c r="S670" s="212"/>
      <c r="T670" s="212"/>
      <c r="U670" s="212"/>
      <c r="V670" s="212"/>
      <c r="W670" s="379"/>
      <c r="X670" s="213"/>
    </row>
    <row r="671" spans="1:24" ht="14.4" outlineLevel="2" thickBot="1">
      <c r="A671" s="870"/>
      <c r="B671" s="109"/>
      <c r="C671" s="247"/>
      <c r="D671" s="111" t="s">
        <v>608</v>
      </c>
      <c r="E671" s="110" t="s">
        <v>619</v>
      </c>
      <c r="F671" s="111"/>
      <c r="G671" s="247"/>
      <c r="H671" s="248">
        <f t="shared" ref="H671" si="1257">SUM(I671,K671,R671)</f>
        <v>0</v>
      </c>
      <c r="I671" s="249">
        <f t="shared" si="1245"/>
        <v>0</v>
      </c>
      <c r="J671" s="250"/>
      <c r="K671" s="599">
        <f t="shared" si="1246"/>
        <v>0</v>
      </c>
      <c r="L671" s="250"/>
      <c r="M671" s="250"/>
      <c r="N671" s="250">
        <v>0</v>
      </c>
      <c r="O671" s="250"/>
      <c r="P671" s="250"/>
      <c r="Q671" s="250"/>
      <c r="R671" s="561">
        <f t="shared" si="1247"/>
        <v>0</v>
      </c>
      <c r="S671" s="250"/>
      <c r="T671" s="250"/>
      <c r="U671" s="250"/>
      <c r="V671" s="250"/>
      <c r="W671" s="554"/>
      <c r="X671" s="555"/>
    </row>
    <row r="672" spans="1:24" ht="11.4" thickBot="1"/>
    <row r="673" spans="6:24" ht="11.4" thickTop="1">
      <c r="F673" s="95" t="s">
        <v>622</v>
      </c>
      <c r="G673" s="96" t="s">
        <v>620</v>
      </c>
      <c r="H673" s="97">
        <f t="shared" ref="H673:X673" si="1258">H463-H614</f>
        <v>0</v>
      </c>
      <c r="I673" s="97">
        <f t="shared" si="1258"/>
        <v>0</v>
      </c>
      <c r="J673" s="97">
        <f t="shared" si="1258"/>
        <v>0</v>
      </c>
      <c r="K673" s="97">
        <f t="shared" si="1258"/>
        <v>0</v>
      </c>
      <c r="L673" s="97">
        <f t="shared" si="1258"/>
        <v>0</v>
      </c>
      <c r="M673" s="97">
        <f t="shared" si="1258"/>
        <v>0</v>
      </c>
      <c r="N673" s="97">
        <f t="shared" si="1258"/>
        <v>0</v>
      </c>
      <c r="O673" s="97">
        <f t="shared" si="1258"/>
        <v>0</v>
      </c>
      <c r="P673" s="97">
        <f t="shared" si="1258"/>
        <v>0</v>
      </c>
      <c r="Q673" s="97">
        <f t="shared" si="1258"/>
        <v>0</v>
      </c>
      <c r="R673" s="97">
        <f t="shared" si="1258"/>
        <v>0</v>
      </c>
      <c r="S673" s="97">
        <f t="shared" si="1258"/>
        <v>0</v>
      </c>
      <c r="T673" s="97">
        <f t="shared" si="1258"/>
        <v>0</v>
      </c>
      <c r="U673" s="97">
        <f t="shared" si="1258"/>
        <v>0</v>
      </c>
      <c r="V673" s="97">
        <f t="shared" si="1258"/>
        <v>0</v>
      </c>
      <c r="W673" s="97">
        <f t="shared" si="1258"/>
        <v>0</v>
      </c>
      <c r="X673" s="97">
        <f t="shared" si="1258"/>
        <v>0</v>
      </c>
    </row>
    <row r="674" spans="6:24">
      <c r="F674" s="380"/>
      <c r="G674" s="381" t="s">
        <v>852</v>
      </c>
      <c r="H674" s="382">
        <f t="shared" ref="H674:X674" si="1259">H464-H638</f>
        <v>0</v>
      </c>
      <c r="I674" s="382">
        <f t="shared" si="1259"/>
        <v>0</v>
      </c>
      <c r="J674" s="382">
        <f t="shared" si="1259"/>
        <v>0</v>
      </c>
      <c r="K674" s="382">
        <f t="shared" si="1259"/>
        <v>0</v>
      </c>
      <c r="L674" s="382">
        <f t="shared" si="1259"/>
        <v>0</v>
      </c>
      <c r="M674" s="382">
        <f t="shared" si="1259"/>
        <v>0</v>
      </c>
      <c r="N674" s="382">
        <f t="shared" si="1259"/>
        <v>0</v>
      </c>
      <c r="O674" s="382">
        <f t="shared" si="1259"/>
        <v>0</v>
      </c>
      <c r="P674" s="382">
        <f t="shared" si="1259"/>
        <v>0</v>
      </c>
      <c r="Q674" s="382">
        <f t="shared" si="1259"/>
        <v>0</v>
      </c>
      <c r="R674" s="382">
        <f t="shared" si="1259"/>
        <v>0</v>
      </c>
      <c r="S674" s="382">
        <f t="shared" si="1259"/>
        <v>0</v>
      </c>
      <c r="T674" s="382">
        <f t="shared" si="1259"/>
        <v>0</v>
      </c>
      <c r="U674" s="382">
        <f t="shared" si="1259"/>
        <v>0</v>
      </c>
      <c r="V674" s="382">
        <f t="shared" si="1259"/>
        <v>0</v>
      </c>
      <c r="W674" s="382">
        <f t="shared" si="1259"/>
        <v>0</v>
      </c>
      <c r="X674" s="382">
        <f t="shared" si="1259"/>
        <v>0</v>
      </c>
    </row>
    <row r="675" spans="6:24" ht="11.4" thickBot="1">
      <c r="F675" s="98"/>
      <c r="G675" s="99" t="s">
        <v>621</v>
      </c>
      <c r="H675" s="100">
        <f t="shared" ref="H675:X675" si="1260">H465-H639</f>
        <v>0</v>
      </c>
      <c r="I675" s="100">
        <f t="shared" si="1260"/>
        <v>0</v>
      </c>
      <c r="J675" s="100">
        <f t="shared" si="1260"/>
        <v>0</v>
      </c>
      <c r="K675" s="100">
        <f t="shared" si="1260"/>
        <v>0</v>
      </c>
      <c r="L675" s="100">
        <f t="shared" si="1260"/>
        <v>0</v>
      </c>
      <c r="M675" s="100">
        <f t="shared" si="1260"/>
        <v>0</v>
      </c>
      <c r="N675" s="100">
        <f t="shared" si="1260"/>
        <v>0</v>
      </c>
      <c r="O675" s="100">
        <f t="shared" si="1260"/>
        <v>0</v>
      </c>
      <c r="P675" s="100">
        <f t="shared" si="1260"/>
        <v>0</v>
      </c>
      <c r="Q675" s="100">
        <f t="shared" si="1260"/>
        <v>0</v>
      </c>
      <c r="R675" s="100">
        <f t="shared" si="1260"/>
        <v>0</v>
      </c>
      <c r="S675" s="100">
        <f t="shared" si="1260"/>
        <v>0</v>
      </c>
      <c r="T675" s="100">
        <f t="shared" si="1260"/>
        <v>0</v>
      </c>
      <c r="U675" s="100">
        <f t="shared" si="1260"/>
        <v>0</v>
      </c>
      <c r="V675" s="100">
        <f t="shared" si="1260"/>
        <v>0</v>
      </c>
      <c r="W675" s="100">
        <f t="shared" si="1260"/>
        <v>0</v>
      </c>
      <c r="X675" s="100">
        <f t="shared" si="1260"/>
        <v>0</v>
      </c>
    </row>
    <row r="676" spans="6:24" ht="12" thickTop="1" thickBot="1"/>
    <row r="677" spans="6:24" ht="11.4" thickTop="1">
      <c r="F677" s="252"/>
      <c r="G677" s="101" t="s">
        <v>76</v>
      </c>
      <c r="H677" s="102"/>
      <c r="I677" s="253">
        <f t="shared" ref="I677:X677" si="1261">I164</f>
        <v>0</v>
      </c>
      <c r="J677" s="253">
        <f t="shared" si="1261"/>
        <v>0</v>
      </c>
      <c r="K677" s="253">
        <f t="shared" si="1261"/>
        <v>11750000</v>
      </c>
      <c r="L677" s="253">
        <f t="shared" si="1261"/>
        <v>0</v>
      </c>
      <c r="M677" s="253">
        <f t="shared" si="1261"/>
        <v>750000</v>
      </c>
      <c r="N677" s="253">
        <f t="shared" si="1261"/>
        <v>5000000</v>
      </c>
      <c r="O677" s="253">
        <f t="shared" si="1261"/>
        <v>2700000</v>
      </c>
      <c r="P677" s="253">
        <f t="shared" si="1261"/>
        <v>500000</v>
      </c>
      <c r="Q677" s="253">
        <f t="shared" si="1261"/>
        <v>2800000</v>
      </c>
      <c r="R677" s="253">
        <f t="shared" si="1261"/>
        <v>4550000</v>
      </c>
      <c r="S677" s="253">
        <f t="shared" si="1261"/>
        <v>0</v>
      </c>
      <c r="T677" s="253">
        <f t="shared" si="1261"/>
        <v>1500000</v>
      </c>
      <c r="U677" s="253">
        <f t="shared" si="1261"/>
        <v>600000</v>
      </c>
      <c r="V677" s="253">
        <f t="shared" si="1261"/>
        <v>800000</v>
      </c>
      <c r="W677" s="556">
        <f t="shared" si="1261"/>
        <v>1300000</v>
      </c>
      <c r="X677" s="556">
        <f t="shared" si="1261"/>
        <v>350000</v>
      </c>
    </row>
    <row r="678" spans="6:24">
      <c r="F678" s="254"/>
      <c r="G678" s="103" t="s">
        <v>152</v>
      </c>
      <c r="H678" s="255"/>
      <c r="I678" s="255">
        <f t="shared" ref="I678:X678" si="1262">I461</f>
        <v>0</v>
      </c>
      <c r="J678" s="255">
        <f t="shared" si="1262"/>
        <v>0</v>
      </c>
      <c r="K678" s="255">
        <f>K461</f>
        <v>11750000</v>
      </c>
      <c r="L678" s="255">
        <f t="shared" si="1262"/>
        <v>0</v>
      </c>
      <c r="M678" s="255">
        <f t="shared" si="1262"/>
        <v>836000</v>
      </c>
      <c r="N678" s="255">
        <f t="shared" si="1262"/>
        <v>6539000</v>
      </c>
      <c r="O678" s="255">
        <f t="shared" si="1262"/>
        <v>2264000</v>
      </c>
      <c r="P678" s="255">
        <f t="shared" si="1262"/>
        <v>275000</v>
      </c>
      <c r="Q678" s="255">
        <f t="shared" si="1262"/>
        <v>1836000</v>
      </c>
      <c r="R678" s="255">
        <f t="shared" si="1262"/>
        <v>4550000</v>
      </c>
      <c r="S678" s="255">
        <f t="shared" si="1262"/>
        <v>0</v>
      </c>
      <c r="T678" s="255">
        <f t="shared" si="1262"/>
        <v>1500000</v>
      </c>
      <c r="U678" s="255">
        <f t="shared" si="1262"/>
        <v>600000</v>
      </c>
      <c r="V678" s="255">
        <f t="shared" si="1262"/>
        <v>800000</v>
      </c>
      <c r="W678" s="557">
        <f t="shared" si="1262"/>
        <v>1300000</v>
      </c>
      <c r="X678" s="557">
        <f t="shared" si="1262"/>
        <v>350000</v>
      </c>
    </row>
    <row r="679" spans="6:24" ht="11.4" thickBot="1">
      <c r="F679" s="256"/>
      <c r="G679" s="99" t="s">
        <v>623</v>
      </c>
      <c r="H679" s="257"/>
      <c r="I679" s="257">
        <f>I677-I678</f>
        <v>0</v>
      </c>
      <c r="J679" s="257">
        <f t="shared" ref="J679:X679" si="1263">J677-J678</f>
        <v>0</v>
      </c>
      <c r="K679" s="257">
        <f t="shared" si="1263"/>
        <v>0</v>
      </c>
      <c r="L679" s="257">
        <f t="shared" si="1263"/>
        <v>0</v>
      </c>
      <c r="M679" s="257">
        <f>M677-M678</f>
        <v>-86000</v>
      </c>
      <c r="N679" s="257">
        <f t="shared" si="1263"/>
        <v>-1539000</v>
      </c>
      <c r="O679" s="257">
        <f t="shared" si="1263"/>
        <v>436000</v>
      </c>
      <c r="P679" s="257">
        <f t="shared" si="1263"/>
        <v>225000</v>
      </c>
      <c r="Q679" s="257">
        <f t="shared" si="1263"/>
        <v>964000</v>
      </c>
      <c r="R679" s="257">
        <f t="shared" si="1263"/>
        <v>0</v>
      </c>
      <c r="S679" s="257">
        <f t="shared" si="1263"/>
        <v>0</v>
      </c>
      <c r="T679" s="257">
        <f t="shared" si="1263"/>
        <v>0</v>
      </c>
      <c r="U679" s="257">
        <f t="shared" si="1263"/>
        <v>0</v>
      </c>
      <c r="V679" s="257">
        <f t="shared" si="1263"/>
        <v>0</v>
      </c>
      <c r="W679" s="558">
        <f t="shared" ref="W679" si="1264">W677-W678</f>
        <v>0</v>
      </c>
      <c r="X679" s="558">
        <f t="shared" si="1263"/>
        <v>0</v>
      </c>
    </row>
    <row r="680" spans="6:24" ht="11.4" thickTop="1"/>
  </sheetData>
  <autoFilter ref="A5:J612" xr:uid="{00000000-0009-0000-0000-00000A000000}"/>
  <mergeCells count="3">
    <mergeCell ref="H2:H5"/>
    <mergeCell ref="R3:R4"/>
    <mergeCell ref="A614:A671"/>
  </mergeCells>
  <phoneticPr fontId="1"/>
  <dataValidations count="1">
    <dataValidation allowBlank="1" showInputMessage="1" showErrorMessage="1" errorTitle="自動計算ｾﾙです!!!" sqref="J611 J608:J609 L567:Q567 J569 S567:X567 L527:Q529 L569:Q569 L193:Q193 J218 J64 L499:Q499 S232:X232 L150:Q150 L244:Q244 L504:Q504 L466:Q466 L477:Q477 J466 L481:Q481 L479:Q479 L475:Q475 L234:Q234 L468:Q468 L23:Q23 L501:Q502 L486:Q486 L218:Q218 L380:Q381 S45:X45 J71 L64:Q64 L71:Q71 L88:Q89 L95:Q95 L136:Q136 L275:Q275 L398:Q398 L459:Q459 L82:Q83 J45 S7:X7 J527:J529 J494 J491 J488:J489 J486 J481 J479 J477 J499 J468 J504 J501:J502 J232 J380:J381 T290:X290 J290 J23 S527:X529 J82:J83 J88:J89 J95 J136 J150 J193 J244 J275 J7 J398 J459 J475 J25:J26 L45:Q45 J234 J461 J40 L7:Q7 L461:Q461 S150:X150 S275:X275 S25:X26 L488:Q489 S466:X466 S569:X569 S494:X494 S477:X477 S481:X481 S479:X479 L494:Q494 L491:Q491 S23:X23 S475:X475 S88:X89 S234:X234 S491:X491 S468:X468 S218:X218 S380:X381 M290:Q290 L611:Q611 L40:Q40 S64:X64 S71:X71 S82:X83 S95:X95 S136:X136 S244:X244 L608:Q609 S398:X398 S459:X459 S461:X461 L25:Q26 L232:Q232 S354:X364 S40:X40 S193:X193 S499:X499 S501:X502 S486:X486 S488:X489 S608:X609 S504:X504 S611:X611 S452:X456 S565:X565 L565:Q565 J567 J565 J354:J364 L354:Q364 L452:Q456 J452:J456 S518:X525 J518:J525 L518:Q525" xr:uid="{00000000-0002-0000-0A00-000000000000}"/>
  </dataValidations>
  <pageMargins left="0.39370078740157483" right="0.19685039370078741" top="0.94488188976377963" bottom="0.39370078740157483" header="0.59055118110236227" footer="0.31496062992125984"/>
  <pageSetup paperSize="8" scale="65" fitToHeight="0" orientation="landscape" blackAndWhite="1" errors="NA" r:id="rId1"/>
  <headerFooter alignWithMargins="0">
    <oddHeader>&amp;C&amp;"HGP平成明朝体W3,標準"&amp;12令和5年度　社会福祉法人甲賀市社会福祉協議会一般会計資金収支予算内訳表</oddHeader>
  </headerFooter>
  <rowBreaks count="1" manualBreakCount="1">
    <brk id="599" max="2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outlinePr summaryBelow="0" summaryRight="0"/>
    <pageSetUpPr fitToPage="1"/>
  </sheetPr>
  <dimension ref="A1:AQ613"/>
  <sheetViews>
    <sheetView zoomScale="110" zoomScaleNormal="110" workbookViewId="0">
      <pane xSplit="8" ySplit="5" topLeftCell="I597" activePane="bottomRight" state="frozen"/>
      <selection activeCell="A9" sqref="A9:XFD13"/>
      <selection pane="topRight" activeCell="A9" sqref="A9:XFD13"/>
      <selection pane="bottomLeft" activeCell="A9" sqref="A9:XFD13"/>
      <selection pane="bottomRight" activeCell="J559" sqref="J559"/>
    </sheetView>
  </sheetViews>
  <sheetFormatPr defaultColWidth="11.44140625" defaultRowHeight="10.8" outlineLevelRow="3" outlineLevelCol="1"/>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130" bestFit="1" customWidth="1"/>
    <col min="9" max="9" width="11.44140625" style="130" customWidth="1"/>
    <col min="10" max="10" width="11.44140625" style="130" customWidth="1" outlineLevel="1"/>
    <col min="11" max="11" width="11.44140625" style="130" customWidth="1"/>
    <col min="12" max="12" width="11.44140625" style="130" customWidth="1" outlineLevel="1"/>
    <col min="13" max="16384" width="11.44140625" style="64"/>
  </cols>
  <sheetData>
    <row r="1" spans="1:12" s="20" customFormat="1" ht="15" thickBot="1">
      <c r="A1" s="112" t="s">
        <v>315</v>
      </c>
      <c r="B1" s="7"/>
      <c r="C1" s="64"/>
      <c r="E1" s="64"/>
      <c r="G1" s="64"/>
      <c r="H1" s="157" t="s">
        <v>305</v>
      </c>
      <c r="I1" s="521"/>
      <c r="J1" s="521"/>
      <c r="K1" s="521"/>
      <c r="L1" s="158"/>
    </row>
    <row r="2" spans="1:12" s="114" customFormat="1" ht="11.25" customHeight="1">
      <c r="A2" s="159"/>
      <c r="B2" s="8"/>
      <c r="C2" s="160"/>
      <c r="D2" s="160"/>
      <c r="E2" s="160"/>
      <c r="F2" s="160"/>
      <c r="G2" s="160"/>
      <c r="H2" s="858" t="s">
        <v>1195</v>
      </c>
      <c r="I2" s="115"/>
      <c r="J2" s="118"/>
      <c r="K2" s="116"/>
      <c r="L2" s="118"/>
    </row>
    <row r="3" spans="1:12" s="1" customFormat="1" ht="25.5" customHeight="1">
      <c r="A3" s="113"/>
      <c r="B3" s="9"/>
      <c r="C3" s="114"/>
      <c r="D3" s="114"/>
      <c r="E3" s="114"/>
      <c r="F3" s="114"/>
      <c r="G3" s="1" t="s">
        <v>244</v>
      </c>
      <c r="H3" s="859"/>
      <c r="I3" s="120" t="s">
        <v>237</v>
      </c>
      <c r="J3" s="122"/>
      <c r="K3" s="459" t="s">
        <v>24</v>
      </c>
      <c r="L3" s="122"/>
    </row>
    <row r="4" spans="1:12" s="114" customFormat="1" ht="12.75" customHeight="1">
      <c r="A4" s="461"/>
      <c r="B4" s="119"/>
      <c r="C4" s="1"/>
      <c r="D4" s="119"/>
      <c r="E4" s="1"/>
      <c r="F4" s="1"/>
      <c r="G4" s="1"/>
      <c r="H4" s="859"/>
      <c r="I4" s="161"/>
      <c r="J4" s="116"/>
      <c r="K4" s="118"/>
      <c r="L4" s="116"/>
    </row>
    <row r="5" spans="1:12" s="1" customFormat="1" ht="38.25" customHeight="1" thickBot="1">
      <c r="A5" s="462"/>
      <c r="B5" s="5"/>
      <c r="C5" s="3"/>
      <c r="D5" s="5"/>
      <c r="E5" s="3"/>
      <c r="F5" s="3"/>
      <c r="G5" s="3" t="s">
        <v>245</v>
      </c>
      <c r="H5" s="860"/>
      <c r="I5" s="6"/>
      <c r="J5" s="4" t="s">
        <v>237</v>
      </c>
      <c r="K5" s="460"/>
      <c r="L5" s="4" t="s">
        <v>302</v>
      </c>
    </row>
    <row r="6" spans="1:12" s="126" customFormat="1" ht="13.8">
      <c r="A6" s="62" t="s">
        <v>57</v>
      </c>
      <c r="B6" s="10"/>
      <c r="C6" s="123"/>
      <c r="D6" s="10"/>
      <c r="E6" s="123"/>
      <c r="F6" s="124"/>
      <c r="G6" s="123"/>
      <c r="H6" s="162"/>
      <c r="I6" s="502"/>
      <c r="J6" s="163"/>
      <c r="K6" s="163"/>
      <c r="L6" s="163"/>
    </row>
    <row r="7" spans="1:12" s="130" customFormat="1" ht="13.8">
      <c r="A7" s="127"/>
      <c r="B7" s="18" t="s">
        <v>358</v>
      </c>
      <c r="C7" s="12" t="s">
        <v>30</v>
      </c>
      <c r="D7" s="11"/>
      <c r="E7" s="12"/>
      <c r="F7" s="11"/>
      <c r="G7" s="12"/>
      <c r="H7" s="208">
        <f>SUM(I7,K7)</f>
        <v>0</v>
      </c>
      <c r="I7" s="503">
        <f>SUM(J7:J7)</f>
        <v>0</v>
      </c>
      <c r="J7" s="261">
        <f>SUM(J21:J22,J14,J8)</f>
        <v>0</v>
      </c>
      <c r="K7" s="220">
        <f>SUM(L7:L7)</f>
        <v>0</v>
      </c>
      <c r="L7" s="166">
        <f t="shared" ref="L7" si="0">SUM(L21:L22,L14,L8)</f>
        <v>0</v>
      </c>
    </row>
    <row r="8" spans="1:12" ht="13.8" outlineLevel="1">
      <c r="A8" s="131"/>
      <c r="B8" s="19"/>
      <c r="C8" s="63"/>
      <c r="D8" s="22" t="s">
        <v>1197</v>
      </c>
      <c r="E8" s="30" t="s">
        <v>31</v>
      </c>
      <c r="F8" s="22"/>
      <c r="G8" s="30"/>
      <c r="H8" s="164">
        <f t="shared" ref="H8:H85" si="1">SUM(I8,K8)</f>
        <v>0</v>
      </c>
      <c r="I8" s="165">
        <f t="shared" ref="I8:I90" si="2">SUM(J8:J8)</f>
        <v>0</v>
      </c>
      <c r="J8" s="504">
        <f t="shared" ref="J8" si="3">SUM(J9:J13)</f>
        <v>0</v>
      </c>
      <c r="K8" s="166">
        <f t="shared" ref="K8:K90" si="4">SUM(L8:L8)</f>
        <v>0</v>
      </c>
      <c r="L8" s="169">
        <f t="shared" ref="L8" si="5">SUM(L9:L13)</f>
        <v>0</v>
      </c>
    </row>
    <row r="9" spans="1:12" ht="13.8" outlineLevel="1">
      <c r="A9" s="131"/>
      <c r="B9" s="20"/>
      <c r="D9" s="22"/>
      <c r="E9" s="30"/>
      <c r="F9" s="22" t="s">
        <v>1198</v>
      </c>
      <c r="G9" s="30" t="s">
        <v>1199</v>
      </c>
      <c r="H9" s="164">
        <f t="shared" ref="H9" si="6">SUM(I9,K9)</f>
        <v>0</v>
      </c>
      <c r="I9" s="165">
        <f t="shared" ref="I9" si="7">SUM(J9:J9)</f>
        <v>0</v>
      </c>
      <c r="J9" s="264"/>
      <c r="K9" s="166">
        <f t="shared" ref="K9" si="8">SUM(L9:L9)</f>
        <v>0</v>
      </c>
      <c r="L9" s="167"/>
    </row>
    <row r="10" spans="1:12" ht="13.8" outlineLevel="1">
      <c r="A10" s="131"/>
      <c r="B10" s="20"/>
      <c r="D10" s="22"/>
      <c r="E10" s="30"/>
      <c r="F10" s="22" t="s">
        <v>1200</v>
      </c>
      <c r="G10" s="30" t="s">
        <v>1201</v>
      </c>
      <c r="H10" s="164">
        <f t="shared" ref="H10" si="9">SUM(I10,K10)</f>
        <v>0</v>
      </c>
      <c r="I10" s="165">
        <f t="shared" ref="I10" si="10">SUM(J10:J10)</f>
        <v>0</v>
      </c>
      <c r="J10" s="264"/>
      <c r="K10" s="166">
        <f t="shared" ref="K10" si="11">SUM(L10:L10)</f>
        <v>0</v>
      </c>
      <c r="L10" s="167"/>
    </row>
    <row r="11" spans="1:12" ht="13.8" outlineLevel="1">
      <c r="A11" s="131"/>
      <c r="B11" s="20"/>
      <c r="D11" s="22"/>
      <c r="E11" s="30"/>
      <c r="F11" s="22" t="s">
        <v>1202</v>
      </c>
      <c r="G11" s="30" t="s">
        <v>1203</v>
      </c>
      <c r="H11" s="164">
        <f t="shared" ref="H11:H12" si="12">SUM(I11,K11)</f>
        <v>0</v>
      </c>
      <c r="I11" s="165">
        <f t="shared" ref="I11:I12" si="13">SUM(J11:J11)</f>
        <v>0</v>
      </c>
      <c r="J11" s="264"/>
      <c r="K11" s="166">
        <f t="shared" ref="K11:K12" si="14">SUM(L11:L11)</f>
        <v>0</v>
      </c>
      <c r="L11" s="167"/>
    </row>
    <row r="12" spans="1:12" ht="13.8" outlineLevel="1">
      <c r="A12" s="131"/>
      <c r="B12" s="20"/>
      <c r="D12" s="22"/>
      <c r="E12" s="30"/>
      <c r="F12" s="22" t="s">
        <v>1204</v>
      </c>
      <c r="G12" s="30" t="s">
        <v>1205</v>
      </c>
      <c r="H12" s="164">
        <f t="shared" si="12"/>
        <v>0</v>
      </c>
      <c r="I12" s="165">
        <f t="shared" si="13"/>
        <v>0</v>
      </c>
      <c r="J12" s="264"/>
      <c r="K12" s="166">
        <f t="shared" si="14"/>
        <v>0</v>
      </c>
      <c r="L12" s="167"/>
    </row>
    <row r="13" spans="1:12" ht="13.8" outlineLevel="1">
      <c r="A13" s="131"/>
      <c r="B13" s="20"/>
      <c r="D13" s="22"/>
      <c r="E13" s="30"/>
      <c r="F13" s="22" t="s">
        <v>1206</v>
      </c>
      <c r="G13" s="30" t="s">
        <v>1207</v>
      </c>
      <c r="H13" s="164">
        <f t="shared" ref="H13" si="15">SUM(I13,K13)</f>
        <v>0</v>
      </c>
      <c r="I13" s="165">
        <f t="shared" ref="I13" si="16">SUM(J13:J13)</f>
        <v>0</v>
      </c>
      <c r="J13" s="264"/>
      <c r="K13" s="166">
        <f t="shared" ref="K13" si="17">SUM(L13:L13)</f>
        <v>0</v>
      </c>
      <c r="L13" s="167"/>
    </row>
    <row r="14" spans="1:12" ht="13.8" outlineLevel="1">
      <c r="A14" s="131"/>
      <c r="B14" s="20"/>
      <c r="D14" s="22" t="s">
        <v>1208</v>
      </c>
      <c r="E14" s="30" t="s">
        <v>32</v>
      </c>
      <c r="F14" s="22"/>
      <c r="G14" s="30"/>
      <c r="H14" s="164">
        <f t="shared" si="1"/>
        <v>0</v>
      </c>
      <c r="I14" s="165">
        <f t="shared" si="2"/>
        <v>0</v>
      </c>
      <c r="J14" s="504">
        <f t="shared" ref="J14" si="18">SUM(J15:J22)</f>
        <v>0</v>
      </c>
      <c r="K14" s="166">
        <f t="shared" si="4"/>
        <v>0</v>
      </c>
      <c r="L14" s="169">
        <f t="shared" ref="L14" si="19">SUM(L15:L22)</f>
        <v>0</v>
      </c>
    </row>
    <row r="15" spans="1:12" ht="13.8" outlineLevel="1">
      <c r="A15" s="131"/>
      <c r="B15" s="20"/>
      <c r="D15" s="22"/>
      <c r="E15" s="30"/>
      <c r="F15" s="22" t="s">
        <v>1209</v>
      </c>
      <c r="G15" s="30" t="s">
        <v>1210</v>
      </c>
      <c r="H15" s="164">
        <f t="shared" ref="H15" si="20">SUM(I15,K15)</f>
        <v>0</v>
      </c>
      <c r="I15" s="165">
        <f t="shared" ref="I15" si="21">SUM(J15:J15)</f>
        <v>0</v>
      </c>
      <c r="J15" s="264"/>
      <c r="K15" s="166">
        <f t="shared" ref="K15" si="22">SUM(L15:L15)</f>
        <v>0</v>
      </c>
      <c r="L15" s="167"/>
    </row>
    <row r="16" spans="1:12" ht="13.8" outlineLevel="1">
      <c r="A16" s="131"/>
      <c r="B16" s="20"/>
      <c r="D16" s="22"/>
      <c r="E16" s="30"/>
      <c r="F16" s="22" t="s">
        <v>1211</v>
      </c>
      <c r="G16" s="30" t="s">
        <v>1212</v>
      </c>
      <c r="H16" s="164">
        <f t="shared" ref="H16" si="23">SUM(I16,K16)</f>
        <v>0</v>
      </c>
      <c r="I16" s="165">
        <f t="shared" ref="I16" si="24">SUM(J16:J16)</f>
        <v>0</v>
      </c>
      <c r="J16" s="264"/>
      <c r="K16" s="166">
        <f t="shared" ref="K16" si="25">SUM(L16:L16)</f>
        <v>0</v>
      </c>
      <c r="L16" s="167"/>
    </row>
    <row r="17" spans="1:12" ht="13.8" outlineLevel="1">
      <c r="A17" s="131"/>
      <c r="B17" s="20"/>
      <c r="D17" s="22"/>
      <c r="E17" s="30"/>
      <c r="F17" s="22" t="s">
        <v>1213</v>
      </c>
      <c r="G17" s="30" t="s">
        <v>1214</v>
      </c>
      <c r="H17" s="164">
        <f t="shared" ref="H17" si="26">SUM(I17,K17)</f>
        <v>0</v>
      </c>
      <c r="I17" s="165">
        <f t="shared" ref="I17" si="27">SUM(J17:J17)</f>
        <v>0</v>
      </c>
      <c r="J17" s="264"/>
      <c r="K17" s="166">
        <f t="shared" ref="K17" si="28">SUM(L17:L17)</f>
        <v>0</v>
      </c>
      <c r="L17" s="167"/>
    </row>
    <row r="18" spans="1:12" ht="13.8" outlineLevel="1">
      <c r="A18" s="131"/>
      <c r="B18" s="20"/>
      <c r="D18" s="22"/>
      <c r="E18" s="30"/>
      <c r="F18" s="22" t="s">
        <v>1215</v>
      </c>
      <c r="G18" s="30" t="s">
        <v>1216</v>
      </c>
      <c r="H18" s="164">
        <f t="shared" ref="H18:H20" si="29">SUM(I18,K18)</f>
        <v>0</v>
      </c>
      <c r="I18" s="165">
        <f t="shared" ref="I18:I20" si="30">SUM(J18:J18)</f>
        <v>0</v>
      </c>
      <c r="J18" s="264"/>
      <c r="K18" s="166">
        <f t="shared" ref="K18:K20" si="31">SUM(L18:L18)</f>
        <v>0</v>
      </c>
      <c r="L18" s="167"/>
    </row>
    <row r="19" spans="1:12" ht="13.8" outlineLevel="1">
      <c r="A19" s="131"/>
      <c r="B19" s="20"/>
      <c r="D19" s="22"/>
      <c r="E19" s="30"/>
      <c r="F19" s="22" t="s">
        <v>1217</v>
      </c>
      <c r="G19" s="30" t="s">
        <v>1218</v>
      </c>
      <c r="H19" s="164">
        <f t="shared" ref="H19" si="32">SUM(I19,K19)</f>
        <v>0</v>
      </c>
      <c r="I19" s="165">
        <f t="shared" ref="I19" si="33">SUM(J19:J19)</f>
        <v>0</v>
      </c>
      <c r="J19" s="264"/>
      <c r="K19" s="166">
        <f t="shared" ref="K19" si="34">SUM(L19:L19)</f>
        <v>0</v>
      </c>
      <c r="L19" s="167"/>
    </row>
    <row r="20" spans="1:12" ht="13.8" outlineLevel="1">
      <c r="A20" s="131"/>
      <c r="B20" s="20"/>
      <c r="D20" s="22"/>
      <c r="E20" s="30"/>
      <c r="F20" s="22" t="s">
        <v>1219</v>
      </c>
      <c r="G20" s="30" t="s">
        <v>1220</v>
      </c>
      <c r="H20" s="164">
        <f t="shared" si="29"/>
        <v>0</v>
      </c>
      <c r="I20" s="165">
        <f t="shared" si="30"/>
        <v>0</v>
      </c>
      <c r="J20" s="264"/>
      <c r="K20" s="166">
        <f t="shared" si="31"/>
        <v>0</v>
      </c>
      <c r="L20" s="167"/>
    </row>
    <row r="21" spans="1:12" ht="13.8" outlineLevel="1">
      <c r="A21" s="131"/>
      <c r="B21" s="18"/>
      <c r="C21" s="58"/>
      <c r="D21" s="22" t="s">
        <v>359</v>
      </c>
      <c r="E21" s="30" t="s">
        <v>39</v>
      </c>
      <c r="F21" s="22"/>
      <c r="G21" s="30"/>
      <c r="H21" s="164">
        <f t="shared" si="1"/>
        <v>0</v>
      </c>
      <c r="I21" s="165">
        <f t="shared" si="2"/>
        <v>0</v>
      </c>
      <c r="J21" s="264"/>
      <c r="K21" s="166">
        <f t="shared" si="4"/>
        <v>0</v>
      </c>
      <c r="L21" s="167"/>
    </row>
    <row r="22" spans="1:12" ht="13.8" outlineLevel="1">
      <c r="A22" s="131"/>
      <c r="B22" s="18"/>
      <c r="C22" s="58"/>
      <c r="D22" s="22" t="s">
        <v>360</v>
      </c>
      <c r="E22" s="30" t="s">
        <v>351</v>
      </c>
      <c r="F22" s="22"/>
      <c r="G22" s="30"/>
      <c r="H22" s="164">
        <f t="shared" si="1"/>
        <v>0</v>
      </c>
      <c r="I22" s="165">
        <f t="shared" si="2"/>
        <v>0</v>
      </c>
      <c r="J22" s="264"/>
      <c r="K22" s="166">
        <f t="shared" si="4"/>
        <v>0</v>
      </c>
      <c r="L22" s="167"/>
    </row>
    <row r="23" spans="1:12" s="130" customFormat="1" ht="13.8">
      <c r="A23" s="127"/>
      <c r="B23" s="18" t="s">
        <v>361</v>
      </c>
      <c r="C23" s="12" t="s">
        <v>33</v>
      </c>
      <c r="D23" s="14"/>
      <c r="E23" s="134"/>
      <c r="F23" s="14"/>
      <c r="G23" s="134"/>
      <c r="H23" s="164">
        <f t="shared" si="1"/>
        <v>0</v>
      </c>
      <c r="I23" s="165">
        <f t="shared" si="2"/>
        <v>0</v>
      </c>
      <c r="J23" s="263">
        <f>SUM(J24)</f>
        <v>0</v>
      </c>
      <c r="K23" s="166">
        <f t="shared" si="4"/>
        <v>0</v>
      </c>
      <c r="L23" s="168">
        <f>SUM(L24)</f>
        <v>0</v>
      </c>
    </row>
    <row r="24" spans="1:12" ht="13.8" outlineLevel="1">
      <c r="A24" s="131"/>
      <c r="B24" s="22"/>
      <c r="C24" s="30"/>
      <c r="D24" s="22" t="s">
        <v>362</v>
      </c>
      <c r="E24" s="30" t="s">
        <v>33</v>
      </c>
      <c r="F24" s="22"/>
      <c r="G24" s="30"/>
      <c r="H24" s="164">
        <f t="shared" si="1"/>
        <v>0</v>
      </c>
      <c r="I24" s="165">
        <f t="shared" si="2"/>
        <v>0</v>
      </c>
      <c r="J24" s="264"/>
      <c r="K24" s="166">
        <f t="shared" si="4"/>
        <v>0</v>
      </c>
      <c r="L24" s="167"/>
    </row>
    <row r="25" spans="1:12" s="130" customFormat="1" ht="13.8">
      <c r="A25" s="127"/>
      <c r="B25" s="18" t="s">
        <v>363</v>
      </c>
      <c r="C25" s="12" t="s">
        <v>34</v>
      </c>
      <c r="D25" s="14"/>
      <c r="E25" s="134"/>
      <c r="F25" s="14"/>
      <c r="G25" s="134"/>
      <c r="H25" s="164">
        <f t="shared" si="1"/>
        <v>0</v>
      </c>
      <c r="I25" s="165">
        <f t="shared" si="2"/>
        <v>0</v>
      </c>
      <c r="J25" s="263">
        <f>SUM(J26,J29,J35,J40,J43)</f>
        <v>0</v>
      </c>
      <c r="K25" s="166">
        <f t="shared" si="4"/>
        <v>0</v>
      </c>
      <c r="L25" s="168">
        <f>SUM(L26,L29,L35,L40,L43)</f>
        <v>0</v>
      </c>
    </row>
    <row r="26" spans="1:12" ht="13.8" outlineLevel="1">
      <c r="A26" s="131"/>
      <c r="B26" s="19"/>
      <c r="C26" s="63"/>
      <c r="D26" s="22" t="s">
        <v>364</v>
      </c>
      <c r="E26" s="30" t="s">
        <v>58</v>
      </c>
      <c r="F26" s="22"/>
      <c r="G26" s="30"/>
      <c r="H26" s="164">
        <f t="shared" si="1"/>
        <v>0</v>
      </c>
      <c r="I26" s="165">
        <f t="shared" si="2"/>
        <v>0</v>
      </c>
      <c r="J26" s="504">
        <f>SUM(J27:J28)</f>
        <v>0</v>
      </c>
      <c r="K26" s="166">
        <f t="shared" si="4"/>
        <v>0</v>
      </c>
      <c r="L26" s="169">
        <f>SUM(L27:L28)</f>
        <v>0</v>
      </c>
    </row>
    <row r="27" spans="1:12" ht="13.8" outlineLevel="2">
      <c r="A27" s="131"/>
      <c r="B27" s="20"/>
      <c r="D27" s="19"/>
      <c r="E27" s="63"/>
      <c r="F27" s="22" t="s">
        <v>365</v>
      </c>
      <c r="G27" s="30" t="s">
        <v>59</v>
      </c>
      <c r="H27" s="164">
        <f t="shared" si="1"/>
        <v>0</v>
      </c>
      <c r="I27" s="165">
        <f t="shared" si="2"/>
        <v>0</v>
      </c>
      <c r="J27" s="264"/>
      <c r="K27" s="166">
        <f t="shared" si="4"/>
        <v>0</v>
      </c>
      <c r="L27" s="167"/>
    </row>
    <row r="28" spans="1:12" ht="13.8" outlineLevel="2">
      <c r="A28" s="131"/>
      <c r="B28" s="20"/>
      <c r="F28" s="22" t="s">
        <v>60</v>
      </c>
      <c r="G28" s="30" t="s">
        <v>61</v>
      </c>
      <c r="H28" s="164">
        <f t="shared" si="1"/>
        <v>0</v>
      </c>
      <c r="I28" s="165">
        <f t="shared" si="2"/>
        <v>0</v>
      </c>
      <c r="J28" s="264"/>
      <c r="K28" s="166">
        <f t="shared" si="4"/>
        <v>0</v>
      </c>
      <c r="L28" s="167"/>
    </row>
    <row r="29" spans="1:12" ht="13.8" outlineLevel="1">
      <c r="A29" s="131"/>
      <c r="B29" s="20"/>
      <c r="D29" s="22" t="s">
        <v>366</v>
      </c>
      <c r="E29" s="30" t="s">
        <v>367</v>
      </c>
      <c r="F29" s="22"/>
      <c r="G29" s="30"/>
      <c r="H29" s="164">
        <f t="shared" si="1"/>
        <v>0</v>
      </c>
      <c r="I29" s="165">
        <f t="shared" si="2"/>
        <v>0</v>
      </c>
      <c r="J29" s="504">
        <f>SUM(J30)</f>
        <v>0</v>
      </c>
      <c r="K29" s="166">
        <f t="shared" si="4"/>
        <v>0</v>
      </c>
      <c r="L29" s="169">
        <f>SUM(L30)</f>
        <v>0</v>
      </c>
    </row>
    <row r="30" spans="1:12" ht="13.8" outlineLevel="2">
      <c r="A30" s="131"/>
      <c r="B30" s="20"/>
      <c r="D30" s="19"/>
      <c r="E30" s="63"/>
      <c r="F30" s="22" t="s">
        <v>368</v>
      </c>
      <c r="G30" s="30" t="s">
        <v>369</v>
      </c>
      <c r="H30" s="164">
        <f t="shared" si="1"/>
        <v>0</v>
      </c>
      <c r="I30" s="165">
        <f t="shared" si="2"/>
        <v>0</v>
      </c>
      <c r="J30" s="504">
        <f>SUM(J31:J34)</f>
        <v>0</v>
      </c>
      <c r="K30" s="166">
        <f t="shared" si="4"/>
        <v>0</v>
      </c>
      <c r="L30" s="169">
        <f>SUM(L31:L34)</f>
        <v>0</v>
      </c>
    </row>
    <row r="31" spans="1:12" ht="13.8" outlineLevel="3">
      <c r="A31" s="131"/>
      <c r="B31" s="20"/>
      <c r="D31" s="19"/>
      <c r="E31" s="63"/>
      <c r="F31" s="136" t="s">
        <v>682</v>
      </c>
      <c r="G31" s="27" t="s">
        <v>686</v>
      </c>
      <c r="H31" s="164">
        <f t="shared" si="1"/>
        <v>0</v>
      </c>
      <c r="I31" s="165">
        <f t="shared" si="2"/>
        <v>0</v>
      </c>
      <c r="J31" s="264"/>
      <c r="K31" s="166">
        <f t="shared" si="4"/>
        <v>0</v>
      </c>
      <c r="L31" s="167"/>
    </row>
    <row r="32" spans="1:12" ht="13.8" outlineLevel="3">
      <c r="A32" s="131"/>
      <c r="B32" s="20"/>
      <c r="D32" s="19"/>
      <c r="E32" s="63"/>
      <c r="F32" s="136" t="s">
        <v>683</v>
      </c>
      <c r="G32" s="27" t="s">
        <v>687</v>
      </c>
      <c r="H32" s="164">
        <f t="shared" si="1"/>
        <v>0</v>
      </c>
      <c r="I32" s="165">
        <f t="shared" si="2"/>
        <v>0</v>
      </c>
      <c r="J32" s="264"/>
      <c r="K32" s="166">
        <f t="shared" si="4"/>
        <v>0</v>
      </c>
      <c r="L32" s="167"/>
    </row>
    <row r="33" spans="1:43" ht="13.8" outlineLevel="3">
      <c r="A33" s="131"/>
      <c r="B33" s="20"/>
      <c r="D33" s="19"/>
      <c r="E33" s="63"/>
      <c r="F33" s="136" t="s">
        <v>684</v>
      </c>
      <c r="G33" s="27" t="s">
        <v>688</v>
      </c>
      <c r="H33" s="164">
        <f t="shared" si="1"/>
        <v>0</v>
      </c>
      <c r="I33" s="165">
        <f t="shared" si="2"/>
        <v>0</v>
      </c>
      <c r="J33" s="264"/>
      <c r="K33" s="166">
        <f t="shared" si="4"/>
        <v>0</v>
      </c>
      <c r="L33" s="167"/>
    </row>
    <row r="34" spans="1:43" ht="13.8" outlineLevel="3">
      <c r="A34" s="131"/>
      <c r="B34" s="20"/>
      <c r="D34" s="19"/>
      <c r="E34" s="63"/>
      <c r="F34" s="136" t="s">
        <v>685</v>
      </c>
      <c r="G34" s="27" t="s">
        <v>689</v>
      </c>
      <c r="H34" s="164">
        <f t="shared" si="1"/>
        <v>0</v>
      </c>
      <c r="I34" s="165">
        <f t="shared" si="2"/>
        <v>0</v>
      </c>
      <c r="J34" s="264"/>
      <c r="K34" s="166">
        <f t="shared" si="4"/>
        <v>0</v>
      </c>
      <c r="L34" s="167"/>
    </row>
    <row r="35" spans="1:43" ht="13.8" outlineLevel="1">
      <c r="A35" s="131"/>
      <c r="B35" s="20"/>
      <c r="D35" s="22" t="s">
        <v>370</v>
      </c>
      <c r="E35" s="27" t="s">
        <v>371</v>
      </c>
      <c r="F35" s="22"/>
      <c r="G35" s="30"/>
      <c r="H35" s="164">
        <f t="shared" si="1"/>
        <v>0</v>
      </c>
      <c r="I35" s="165">
        <f t="shared" si="2"/>
        <v>0</v>
      </c>
      <c r="J35" s="504">
        <f>SUM(J36:J37)</f>
        <v>0</v>
      </c>
      <c r="K35" s="166">
        <f t="shared" si="4"/>
        <v>0</v>
      </c>
      <c r="L35" s="169">
        <f>SUM(L36:L37)</f>
        <v>0</v>
      </c>
    </row>
    <row r="36" spans="1:43" ht="13.8" outlineLevel="2">
      <c r="A36" s="131"/>
      <c r="B36" s="18"/>
      <c r="C36" s="58"/>
      <c r="D36" s="19"/>
      <c r="E36" s="63"/>
      <c r="F36" s="22" t="s">
        <v>372</v>
      </c>
      <c r="G36" s="30" t="s">
        <v>373</v>
      </c>
      <c r="H36" s="164">
        <f t="shared" si="1"/>
        <v>0</v>
      </c>
      <c r="I36" s="165">
        <f t="shared" si="2"/>
        <v>0</v>
      </c>
      <c r="J36" s="264"/>
      <c r="K36" s="166">
        <f t="shared" si="4"/>
        <v>0</v>
      </c>
      <c r="L36" s="167"/>
    </row>
    <row r="37" spans="1:43" ht="13.8" outlineLevel="2">
      <c r="A37" s="131"/>
      <c r="B37" s="18"/>
      <c r="C37" s="58"/>
      <c r="D37" s="22"/>
      <c r="E37" s="63"/>
      <c r="F37" s="22" t="s">
        <v>375</v>
      </c>
      <c r="G37" s="30" t="s">
        <v>374</v>
      </c>
      <c r="H37" s="164">
        <f t="shared" si="1"/>
        <v>0</v>
      </c>
      <c r="I37" s="165">
        <f t="shared" si="2"/>
        <v>0</v>
      </c>
      <c r="J37" s="504">
        <f>SUM(J38:J39)</f>
        <v>0</v>
      </c>
      <c r="K37" s="166">
        <f t="shared" si="4"/>
        <v>0</v>
      </c>
      <c r="L37" s="169">
        <f>SUM(L38:L39)</f>
        <v>0</v>
      </c>
    </row>
    <row r="38" spans="1:43" s="398" customFormat="1" ht="13.8" outlineLevel="3">
      <c r="A38" s="399"/>
      <c r="B38" s="400"/>
      <c r="D38" s="401"/>
      <c r="E38" s="63"/>
      <c r="F38" s="136" t="s">
        <v>682</v>
      </c>
      <c r="G38" s="27" t="s">
        <v>876</v>
      </c>
      <c r="H38" s="164">
        <f t="shared" si="1"/>
        <v>0</v>
      </c>
      <c r="I38" s="165">
        <f t="shared" si="2"/>
        <v>0</v>
      </c>
      <c r="J38" s="264"/>
      <c r="K38" s="166">
        <f t="shared" si="4"/>
        <v>0</v>
      </c>
      <c r="L38" s="167"/>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row>
    <row r="39" spans="1:43" s="398" customFormat="1" ht="13.8" outlineLevel="3">
      <c r="A39" s="399"/>
      <c r="B39" s="400"/>
      <c r="D39" s="401"/>
      <c r="E39" s="63"/>
      <c r="F39" s="136" t="s">
        <v>685</v>
      </c>
      <c r="G39" s="27" t="s">
        <v>689</v>
      </c>
      <c r="H39" s="164">
        <f t="shared" si="1"/>
        <v>0</v>
      </c>
      <c r="I39" s="165">
        <f t="shared" si="2"/>
        <v>0</v>
      </c>
      <c r="J39" s="264"/>
      <c r="K39" s="166">
        <f t="shared" si="4"/>
        <v>0</v>
      </c>
      <c r="L39" s="167"/>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row>
    <row r="40" spans="1:43" ht="13.8" outlineLevel="1">
      <c r="A40" s="131"/>
      <c r="B40" s="19"/>
      <c r="C40" s="63"/>
      <c r="D40" s="22" t="s">
        <v>376</v>
      </c>
      <c r="E40" s="27" t="s">
        <v>377</v>
      </c>
      <c r="F40" s="22"/>
      <c r="G40" s="30"/>
      <c r="H40" s="164">
        <f t="shared" si="1"/>
        <v>0</v>
      </c>
      <c r="I40" s="165">
        <f t="shared" si="2"/>
        <v>0</v>
      </c>
      <c r="J40" s="504">
        <f>SUM(J41:J42)</f>
        <v>0</v>
      </c>
      <c r="K40" s="166">
        <f t="shared" si="4"/>
        <v>0</v>
      </c>
      <c r="L40" s="169">
        <f>SUM(L41:L42)</f>
        <v>0</v>
      </c>
    </row>
    <row r="41" spans="1:43" ht="13.8" outlineLevel="2">
      <c r="A41" s="131"/>
      <c r="B41" s="20"/>
      <c r="F41" s="22" t="s">
        <v>378</v>
      </c>
      <c r="G41" s="30" t="s">
        <v>379</v>
      </c>
      <c r="H41" s="164">
        <f t="shared" si="1"/>
        <v>0</v>
      </c>
      <c r="I41" s="165">
        <f t="shared" si="2"/>
        <v>0</v>
      </c>
      <c r="J41" s="264"/>
      <c r="K41" s="166">
        <f t="shared" si="4"/>
        <v>0</v>
      </c>
      <c r="L41" s="167"/>
    </row>
    <row r="42" spans="1:43" ht="13.8" outlineLevel="2">
      <c r="A42" s="131"/>
      <c r="B42" s="20"/>
      <c r="D42" s="19"/>
      <c r="E42" s="63"/>
      <c r="F42" s="22" t="s">
        <v>380</v>
      </c>
      <c r="G42" s="58" t="s">
        <v>35</v>
      </c>
      <c r="H42" s="164">
        <f t="shared" si="1"/>
        <v>0</v>
      </c>
      <c r="I42" s="165">
        <f t="shared" si="2"/>
        <v>0</v>
      </c>
      <c r="J42" s="264"/>
      <c r="K42" s="166">
        <f t="shared" si="4"/>
        <v>0</v>
      </c>
      <c r="L42" s="167"/>
    </row>
    <row r="43" spans="1:43" ht="13.8" outlineLevel="1">
      <c r="A43" s="131"/>
      <c r="B43" s="20"/>
      <c r="D43" s="18" t="s">
        <v>381</v>
      </c>
      <c r="E43" s="58" t="s">
        <v>36</v>
      </c>
      <c r="F43" s="22"/>
      <c r="G43" s="30"/>
      <c r="H43" s="164">
        <f t="shared" si="1"/>
        <v>0</v>
      </c>
      <c r="I43" s="165">
        <f t="shared" si="2"/>
        <v>0</v>
      </c>
      <c r="J43" s="263">
        <f>SUM(J44)</f>
        <v>0</v>
      </c>
      <c r="K43" s="166">
        <f t="shared" si="4"/>
        <v>0</v>
      </c>
      <c r="L43" s="168">
        <f>SUM(L44)</f>
        <v>0</v>
      </c>
    </row>
    <row r="44" spans="1:43" ht="13.8" outlineLevel="2">
      <c r="A44" s="131"/>
      <c r="B44" s="18"/>
      <c r="C44" s="58"/>
      <c r="D44" s="19"/>
      <c r="E44" s="63"/>
      <c r="F44" s="22" t="s">
        <v>381</v>
      </c>
      <c r="G44" s="30" t="s">
        <v>36</v>
      </c>
      <c r="H44" s="164">
        <f t="shared" si="1"/>
        <v>0</v>
      </c>
      <c r="I44" s="165">
        <f t="shared" si="2"/>
        <v>0</v>
      </c>
      <c r="J44" s="264"/>
      <c r="K44" s="166">
        <f t="shared" si="4"/>
        <v>0</v>
      </c>
      <c r="L44" s="167"/>
    </row>
    <row r="45" spans="1:43" s="130" customFormat="1" ht="13.8">
      <c r="A45" s="127"/>
      <c r="B45" s="18" t="s">
        <v>382</v>
      </c>
      <c r="C45" s="12" t="s">
        <v>0</v>
      </c>
      <c r="D45" s="11"/>
      <c r="E45" s="134"/>
      <c r="F45" s="14"/>
      <c r="G45" s="30"/>
      <c r="H45" s="164">
        <f t="shared" si="1"/>
        <v>4335000</v>
      </c>
      <c r="I45" s="165">
        <f t="shared" si="2"/>
        <v>2800000</v>
      </c>
      <c r="J45" s="263">
        <f>SUM(J46,J55,J62)</f>
        <v>2800000</v>
      </c>
      <c r="K45" s="166">
        <f t="shared" si="4"/>
        <v>1535000</v>
      </c>
      <c r="L45" s="168">
        <f>SUM(L46,L55,L62)</f>
        <v>1535000</v>
      </c>
    </row>
    <row r="46" spans="1:43" ht="13.8" outlineLevel="1">
      <c r="A46" s="131"/>
      <c r="B46" s="20"/>
      <c r="D46" s="22" t="s">
        <v>383</v>
      </c>
      <c r="E46" s="30" t="s">
        <v>384</v>
      </c>
      <c r="F46" s="22"/>
      <c r="G46" s="30"/>
      <c r="H46" s="164">
        <f t="shared" si="1"/>
        <v>4335000</v>
      </c>
      <c r="I46" s="165">
        <f t="shared" si="2"/>
        <v>2800000</v>
      </c>
      <c r="J46" s="504">
        <f>SUM(J47)</f>
        <v>2800000</v>
      </c>
      <c r="K46" s="166">
        <f t="shared" si="4"/>
        <v>1535000</v>
      </c>
      <c r="L46" s="169">
        <f>SUM(L47)</f>
        <v>1535000</v>
      </c>
    </row>
    <row r="47" spans="1:43" ht="13.8" outlineLevel="2">
      <c r="A47" s="131"/>
      <c r="B47" s="20"/>
      <c r="D47" s="19"/>
      <c r="E47" s="63"/>
      <c r="F47" s="22" t="s">
        <v>385</v>
      </c>
      <c r="G47" s="30" t="s">
        <v>386</v>
      </c>
      <c r="H47" s="164">
        <f t="shared" si="1"/>
        <v>4335000</v>
      </c>
      <c r="I47" s="165">
        <f t="shared" si="2"/>
        <v>2800000</v>
      </c>
      <c r="J47" s="504">
        <f>SUM(J48:J54)</f>
        <v>2800000</v>
      </c>
      <c r="K47" s="166">
        <f t="shared" si="4"/>
        <v>1535000</v>
      </c>
      <c r="L47" s="169">
        <f>SUM(L48:L54)</f>
        <v>1535000</v>
      </c>
    </row>
    <row r="48" spans="1:43" ht="13.8" outlineLevel="3">
      <c r="A48" s="131"/>
      <c r="B48" s="20"/>
      <c r="D48" s="19"/>
      <c r="E48" s="63"/>
      <c r="F48" s="136" t="s">
        <v>682</v>
      </c>
      <c r="G48" s="27" t="s">
        <v>692</v>
      </c>
      <c r="H48" s="164">
        <f t="shared" si="1"/>
        <v>0</v>
      </c>
      <c r="I48" s="165">
        <f t="shared" si="2"/>
        <v>0</v>
      </c>
      <c r="J48" s="264"/>
      <c r="K48" s="166">
        <f t="shared" si="4"/>
        <v>0</v>
      </c>
      <c r="L48" s="167"/>
    </row>
    <row r="49" spans="1:43" ht="13.8" outlineLevel="3">
      <c r="A49" s="131"/>
      <c r="B49" s="20"/>
      <c r="D49" s="19"/>
      <c r="E49" s="63"/>
      <c r="F49" s="136" t="s">
        <v>683</v>
      </c>
      <c r="G49" s="27" t="s">
        <v>693</v>
      </c>
      <c r="H49" s="164">
        <f t="shared" si="1"/>
        <v>0</v>
      </c>
      <c r="I49" s="165">
        <f t="shared" si="2"/>
        <v>0</v>
      </c>
      <c r="J49" s="264"/>
      <c r="K49" s="166">
        <f t="shared" si="4"/>
        <v>0</v>
      </c>
      <c r="L49" s="167"/>
    </row>
    <row r="50" spans="1:43" ht="13.8" outlineLevel="3">
      <c r="A50" s="131"/>
      <c r="B50" s="20"/>
      <c r="D50" s="19"/>
      <c r="E50" s="63"/>
      <c r="F50" s="136" t="s">
        <v>680</v>
      </c>
      <c r="G50" s="27" t="s">
        <v>694</v>
      </c>
      <c r="H50" s="164">
        <f t="shared" si="1"/>
        <v>0</v>
      </c>
      <c r="I50" s="165">
        <f t="shared" si="2"/>
        <v>0</v>
      </c>
      <c r="J50" s="264"/>
      <c r="K50" s="166">
        <f t="shared" si="4"/>
        <v>0</v>
      </c>
      <c r="L50" s="167"/>
    </row>
    <row r="51" spans="1:43" ht="13.8" outlineLevel="3">
      <c r="A51" s="131"/>
      <c r="B51" s="20"/>
      <c r="D51" s="19"/>
      <c r="E51" s="63"/>
      <c r="F51" s="136" t="s">
        <v>684</v>
      </c>
      <c r="G51" s="27" t="s">
        <v>695</v>
      </c>
      <c r="H51" s="164">
        <f t="shared" si="1"/>
        <v>720000</v>
      </c>
      <c r="I51" s="165">
        <f t="shared" si="2"/>
        <v>0</v>
      </c>
      <c r="J51" s="264"/>
      <c r="K51" s="166">
        <f t="shared" si="4"/>
        <v>720000</v>
      </c>
      <c r="L51" s="167">
        <v>720000</v>
      </c>
    </row>
    <row r="52" spans="1:43" ht="13.8" outlineLevel="3">
      <c r="A52" s="131"/>
      <c r="B52" s="20"/>
      <c r="D52" s="19"/>
      <c r="E52" s="63"/>
      <c r="F52" s="136" t="s">
        <v>690</v>
      </c>
      <c r="G52" s="27" t="s">
        <v>696</v>
      </c>
      <c r="H52" s="164">
        <f t="shared" si="1"/>
        <v>2800000</v>
      </c>
      <c r="I52" s="165">
        <f t="shared" si="2"/>
        <v>2800000</v>
      </c>
      <c r="J52" s="264">
        <v>2800000</v>
      </c>
      <c r="K52" s="166">
        <f t="shared" si="4"/>
        <v>0</v>
      </c>
      <c r="L52" s="167"/>
    </row>
    <row r="53" spans="1:43" ht="13.8" outlineLevel="3">
      <c r="A53" s="131"/>
      <c r="B53" s="20"/>
      <c r="D53" s="19"/>
      <c r="E53" s="63"/>
      <c r="F53" s="136" t="s">
        <v>691</v>
      </c>
      <c r="G53" s="27" t="s">
        <v>697</v>
      </c>
      <c r="H53" s="164">
        <f t="shared" si="1"/>
        <v>0</v>
      </c>
      <c r="I53" s="165">
        <f t="shared" si="2"/>
        <v>0</v>
      </c>
      <c r="J53" s="264"/>
      <c r="K53" s="166">
        <f t="shared" si="4"/>
        <v>0</v>
      </c>
      <c r="L53" s="167"/>
    </row>
    <row r="54" spans="1:43" ht="13.8" outlineLevel="3">
      <c r="A54" s="131"/>
      <c r="B54" s="20"/>
      <c r="D54" s="19"/>
      <c r="E54" s="63"/>
      <c r="F54" s="136" t="s">
        <v>685</v>
      </c>
      <c r="G54" s="27" t="s">
        <v>689</v>
      </c>
      <c r="H54" s="164">
        <f t="shared" si="1"/>
        <v>815000</v>
      </c>
      <c r="I54" s="165">
        <f t="shared" si="2"/>
        <v>0</v>
      </c>
      <c r="J54" s="264"/>
      <c r="K54" s="166">
        <f t="shared" si="4"/>
        <v>815000</v>
      </c>
      <c r="L54" s="167">
        <v>815000</v>
      </c>
    </row>
    <row r="55" spans="1:43" ht="13.8" outlineLevel="1">
      <c r="A55" s="131"/>
      <c r="B55" s="20"/>
      <c r="D55" s="22" t="s">
        <v>387</v>
      </c>
      <c r="E55" s="30" t="s">
        <v>681</v>
      </c>
      <c r="F55" s="22"/>
      <c r="G55" s="30"/>
      <c r="H55" s="164">
        <f t="shared" si="1"/>
        <v>0</v>
      </c>
      <c r="I55" s="165">
        <f t="shared" si="2"/>
        <v>0</v>
      </c>
      <c r="J55" s="504">
        <f>SUM(J56:J61)</f>
        <v>0</v>
      </c>
      <c r="K55" s="166">
        <f t="shared" si="4"/>
        <v>0</v>
      </c>
      <c r="L55" s="169">
        <f>SUM(L56:L61)</f>
        <v>0</v>
      </c>
    </row>
    <row r="56" spans="1:43" ht="13.8" outlineLevel="2">
      <c r="A56" s="131"/>
      <c r="B56" s="18"/>
      <c r="C56" s="58"/>
      <c r="D56" s="22"/>
      <c r="E56" s="63"/>
      <c r="F56" s="136" t="s">
        <v>682</v>
      </c>
      <c r="G56" s="27" t="s">
        <v>698</v>
      </c>
      <c r="H56" s="164">
        <f t="shared" si="1"/>
        <v>0</v>
      </c>
      <c r="I56" s="165">
        <f t="shared" si="2"/>
        <v>0</v>
      </c>
      <c r="J56" s="264"/>
      <c r="K56" s="166">
        <f t="shared" si="4"/>
        <v>0</v>
      </c>
      <c r="L56" s="167"/>
    </row>
    <row r="57" spans="1:43" ht="13.8" outlineLevel="3">
      <c r="A57" s="131"/>
      <c r="B57" s="20"/>
      <c r="D57" s="19"/>
      <c r="E57" s="63"/>
      <c r="F57" s="136" t="s">
        <v>683</v>
      </c>
      <c r="G57" s="27" t="s">
        <v>699</v>
      </c>
      <c r="H57" s="164">
        <f t="shared" si="1"/>
        <v>0</v>
      </c>
      <c r="I57" s="165">
        <f t="shared" si="2"/>
        <v>0</v>
      </c>
      <c r="J57" s="264"/>
      <c r="K57" s="166">
        <f t="shared" si="4"/>
        <v>0</v>
      </c>
      <c r="L57" s="167"/>
    </row>
    <row r="58" spans="1:43" ht="13.8" outlineLevel="3">
      <c r="A58" s="131"/>
      <c r="B58" s="20"/>
      <c r="D58" s="19"/>
      <c r="E58" s="63"/>
      <c r="F58" s="136" t="s">
        <v>680</v>
      </c>
      <c r="G58" s="27" t="s">
        <v>700</v>
      </c>
      <c r="H58" s="164">
        <f t="shared" si="1"/>
        <v>0</v>
      </c>
      <c r="I58" s="165">
        <f t="shared" si="2"/>
        <v>0</v>
      </c>
      <c r="J58" s="264"/>
      <c r="K58" s="166">
        <f t="shared" si="4"/>
        <v>0</v>
      </c>
      <c r="L58" s="167"/>
    </row>
    <row r="59" spans="1:43" ht="13.8" outlineLevel="3">
      <c r="A59" s="131"/>
      <c r="B59" s="20"/>
      <c r="D59" s="19"/>
      <c r="E59" s="63"/>
      <c r="F59" s="136" t="s">
        <v>684</v>
      </c>
      <c r="G59" s="27" t="s">
        <v>701</v>
      </c>
      <c r="H59" s="164"/>
      <c r="I59" s="165"/>
      <c r="J59" s="264"/>
      <c r="K59" s="166"/>
      <c r="L59" s="167"/>
    </row>
    <row r="60" spans="1:43" ht="13.8" outlineLevel="3">
      <c r="A60" s="131"/>
      <c r="B60" s="20"/>
      <c r="D60" s="19"/>
      <c r="E60" s="63"/>
      <c r="F60" s="136"/>
      <c r="G60" s="27"/>
      <c r="H60" s="164"/>
      <c r="I60" s="165"/>
      <c r="J60" s="264"/>
      <c r="K60" s="166"/>
      <c r="L60" s="167"/>
    </row>
    <row r="61" spans="1:43" ht="13.8" outlineLevel="3">
      <c r="A61" s="131"/>
      <c r="B61" s="20"/>
      <c r="D61" s="19"/>
      <c r="E61" s="63"/>
      <c r="F61" s="136" t="s">
        <v>684</v>
      </c>
      <c r="G61" s="27" t="s">
        <v>701</v>
      </c>
      <c r="H61" s="164">
        <f t="shared" si="1"/>
        <v>0</v>
      </c>
      <c r="I61" s="165">
        <f t="shared" si="2"/>
        <v>0</v>
      </c>
      <c r="J61" s="264"/>
      <c r="K61" s="166">
        <f t="shared" si="4"/>
        <v>0</v>
      </c>
      <c r="L61" s="167"/>
    </row>
    <row r="62" spans="1:43" s="398" customFormat="1" ht="13.8" outlineLevel="1">
      <c r="A62" s="399"/>
      <c r="B62" s="400"/>
      <c r="D62" s="436" t="s">
        <v>919</v>
      </c>
      <c r="E62" s="376" t="s">
        <v>920</v>
      </c>
      <c r="F62" s="436"/>
      <c r="G62" s="376"/>
      <c r="H62" s="164">
        <f t="shared" si="1"/>
        <v>0</v>
      </c>
      <c r="I62" s="165">
        <f t="shared" si="2"/>
        <v>0</v>
      </c>
      <c r="J62" s="504">
        <f>SUM(J63)</f>
        <v>0</v>
      </c>
      <c r="K62" s="166">
        <f t="shared" si="4"/>
        <v>0</v>
      </c>
      <c r="L62" s="169">
        <f>SUM(L63)</f>
        <v>0</v>
      </c>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row>
    <row r="63" spans="1:43" s="398" customFormat="1" ht="13.8" outlineLevel="2">
      <c r="A63" s="399"/>
      <c r="B63" s="400"/>
      <c r="D63" s="401"/>
      <c r="E63" s="402"/>
      <c r="F63" s="469" t="s">
        <v>921</v>
      </c>
      <c r="G63" s="378" t="s">
        <v>920</v>
      </c>
      <c r="H63" s="164">
        <f t="shared" si="1"/>
        <v>0</v>
      </c>
      <c r="I63" s="165">
        <f t="shared" si="2"/>
        <v>0</v>
      </c>
      <c r="J63" s="264"/>
      <c r="K63" s="166">
        <f t="shared" si="4"/>
        <v>0</v>
      </c>
      <c r="L63" s="167"/>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row>
    <row r="64" spans="1:43" s="130" customFormat="1" ht="13.8">
      <c r="A64" s="127"/>
      <c r="B64" s="18" t="s">
        <v>388</v>
      </c>
      <c r="C64" s="12" t="s">
        <v>306</v>
      </c>
      <c r="D64" s="14"/>
      <c r="E64" s="134"/>
      <c r="F64" s="14"/>
      <c r="G64" s="134"/>
      <c r="H64" s="164">
        <f t="shared" si="1"/>
        <v>0</v>
      </c>
      <c r="I64" s="165">
        <f t="shared" si="2"/>
        <v>0</v>
      </c>
      <c r="J64" s="263">
        <f>SUM(J65)</f>
        <v>0</v>
      </c>
      <c r="K64" s="166">
        <f t="shared" si="4"/>
        <v>0</v>
      </c>
      <c r="L64" s="168">
        <f>SUM(L65)</f>
        <v>0</v>
      </c>
    </row>
    <row r="65" spans="1:43" ht="13.8" outlineLevel="1">
      <c r="A65" s="131"/>
      <c r="B65" s="22"/>
      <c r="C65" s="30"/>
      <c r="D65" s="436" t="s">
        <v>922</v>
      </c>
      <c r="E65" s="30" t="s">
        <v>307</v>
      </c>
      <c r="F65" s="22"/>
      <c r="G65" s="30"/>
      <c r="H65" s="164">
        <f t="shared" si="1"/>
        <v>0</v>
      </c>
      <c r="I65" s="165">
        <f t="shared" si="2"/>
        <v>0</v>
      </c>
      <c r="J65" s="504">
        <f>SUM(J66:J70)</f>
        <v>0</v>
      </c>
      <c r="K65" s="166">
        <f t="shared" si="4"/>
        <v>0</v>
      </c>
      <c r="L65" s="169">
        <f>SUM(L66:L70)</f>
        <v>0</v>
      </c>
    </row>
    <row r="66" spans="1:43" ht="13.8" outlineLevel="3">
      <c r="A66" s="131"/>
      <c r="B66" s="20"/>
      <c r="D66" s="19"/>
      <c r="E66" s="63"/>
      <c r="F66" s="136" t="s">
        <v>682</v>
      </c>
      <c r="G66" s="27" t="s">
        <v>702</v>
      </c>
      <c r="H66" s="164">
        <f t="shared" si="1"/>
        <v>0</v>
      </c>
      <c r="I66" s="165">
        <f t="shared" si="2"/>
        <v>0</v>
      </c>
      <c r="J66" s="264"/>
      <c r="K66" s="166">
        <f t="shared" si="4"/>
        <v>0</v>
      </c>
      <c r="L66" s="167"/>
    </row>
    <row r="67" spans="1:43" ht="13.8" outlineLevel="3">
      <c r="A67" s="131"/>
      <c r="B67" s="20"/>
      <c r="D67" s="19"/>
      <c r="E67" s="63"/>
      <c r="F67" s="136" t="s">
        <v>683</v>
      </c>
      <c r="G67" s="27" t="s">
        <v>703</v>
      </c>
      <c r="H67" s="164">
        <f t="shared" si="1"/>
        <v>0</v>
      </c>
      <c r="I67" s="165">
        <f t="shared" si="2"/>
        <v>0</v>
      </c>
      <c r="J67" s="264"/>
      <c r="K67" s="166">
        <f t="shared" si="4"/>
        <v>0</v>
      </c>
      <c r="L67" s="167"/>
    </row>
    <row r="68" spans="1:43" ht="13.8" outlineLevel="3">
      <c r="A68" s="131"/>
      <c r="B68" s="20"/>
      <c r="D68" s="19"/>
      <c r="E68" s="63"/>
      <c r="F68" s="136" t="s">
        <v>680</v>
      </c>
      <c r="G68" s="27" t="s">
        <v>704</v>
      </c>
      <c r="H68" s="164">
        <f t="shared" si="1"/>
        <v>0</v>
      </c>
      <c r="I68" s="165">
        <f t="shared" si="2"/>
        <v>0</v>
      </c>
      <c r="J68" s="264"/>
      <c r="K68" s="166">
        <f t="shared" si="4"/>
        <v>0</v>
      </c>
      <c r="L68" s="167"/>
    </row>
    <row r="69" spans="1:43" ht="13.8" outlineLevel="3">
      <c r="A69" s="131"/>
      <c r="B69" s="20"/>
      <c r="D69" s="19"/>
      <c r="E69" s="63"/>
      <c r="F69" s="136" t="s">
        <v>684</v>
      </c>
      <c r="G69" s="27" t="s">
        <v>705</v>
      </c>
      <c r="H69" s="164">
        <f t="shared" si="1"/>
        <v>0</v>
      </c>
      <c r="I69" s="165">
        <f t="shared" si="2"/>
        <v>0</v>
      </c>
      <c r="J69" s="264"/>
      <c r="K69" s="166">
        <f t="shared" si="4"/>
        <v>0</v>
      </c>
      <c r="L69" s="167"/>
    </row>
    <row r="70" spans="1:43" ht="13.8" outlineLevel="3">
      <c r="A70" s="131"/>
      <c r="B70" s="20"/>
      <c r="D70" s="19"/>
      <c r="E70" s="63"/>
      <c r="F70" s="136" t="s">
        <v>690</v>
      </c>
      <c r="G70" s="27" t="s">
        <v>706</v>
      </c>
      <c r="H70" s="164">
        <f t="shared" si="1"/>
        <v>0</v>
      </c>
      <c r="I70" s="165">
        <f t="shared" si="2"/>
        <v>0</v>
      </c>
      <c r="J70" s="264"/>
      <c r="K70" s="166">
        <f t="shared" si="4"/>
        <v>0</v>
      </c>
      <c r="L70" s="167"/>
    </row>
    <row r="71" spans="1:43" s="130" customFormat="1" ht="13.8">
      <c r="A71" s="127"/>
      <c r="B71" s="18" t="s">
        <v>389</v>
      </c>
      <c r="C71" s="12" t="s">
        <v>1</v>
      </c>
      <c r="D71" s="11"/>
      <c r="E71" s="134"/>
      <c r="F71" s="14"/>
      <c r="G71" s="134"/>
      <c r="H71" s="164">
        <f t="shared" si="1"/>
        <v>0</v>
      </c>
      <c r="I71" s="165">
        <f t="shared" si="2"/>
        <v>0</v>
      </c>
      <c r="J71" s="263">
        <f>SUM(J81,J79,J73,J72)</f>
        <v>0</v>
      </c>
      <c r="K71" s="166">
        <f t="shared" si="4"/>
        <v>0</v>
      </c>
      <c r="L71" s="168">
        <f>SUM(L81,L79,L73,L72)</f>
        <v>0</v>
      </c>
    </row>
    <row r="72" spans="1:43" ht="13.8" outlineLevel="1">
      <c r="A72" s="131"/>
      <c r="B72" s="19"/>
      <c r="C72" s="63"/>
      <c r="D72" s="22" t="s">
        <v>390</v>
      </c>
      <c r="E72" s="30" t="s">
        <v>2</v>
      </c>
      <c r="F72" s="22"/>
      <c r="G72" s="30"/>
      <c r="H72" s="164">
        <f t="shared" si="1"/>
        <v>0</v>
      </c>
      <c r="I72" s="165">
        <f t="shared" si="2"/>
        <v>0</v>
      </c>
      <c r="J72" s="379"/>
      <c r="K72" s="166">
        <f t="shared" si="4"/>
        <v>0</v>
      </c>
      <c r="L72" s="212"/>
    </row>
    <row r="73" spans="1:43" ht="13.8" outlineLevel="1">
      <c r="A73" s="131"/>
      <c r="B73" s="20"/>
      <c r="D73" s="22" t="s">
        <v>391</v>
      </c>
      <c r="E73" s="30" t="s">
        <v>62</v>
      </c>
      <c r="F73" s="22"/>
      <c r="G73" s="30"/>
      <c r="H73" s="164">
        <f t="shared" si="1"/>
        <v>0</v>
      </c>
      <c r="I73" s="165">
        <f t="shared" si="2"/>
        <v>0</v>
      </c>
      <c r="J73" s="505">
        <f>SUM(J74:J78)</f>
        <v>0</v>
      </c>
      <c r="K73" s="166">
        <f t="shared" si="4"/>
        <v>0</v>
      </c>
      <c r="L73" s="215">
        <f>SUM(L74:L78)</f>
        <v>0</v>
      </c>
    </row>
    <row r="74" spans="1:43" ht="13.8" outlineLevel="3">
      <c r="A74" s="131"/>
      <c r="B74" s="20"/>
      <c r="D74" s="19"/>
      <c r="E74" s="63"/>
      <c r="F74" s="136" t="s">
        <v>682</v>
      </c>
      <c r="G74" s="27" t="s">
        <v>707</v>
      </c>
      <c r="H74" s="164">
        <f t="shared" si="1"/>
        <v>0</v>
      </c>
      <c r="I74" s="165">
        <f t="shared" si="2"/>
        <v>0</v>
      </c>
      <c r="J74" s="264"/>
      <c r="K74" s="166">
        <f t="shared" si="4"/>
        <v>0</v>
      </c>
      <c r="L74" s="167"/>
    </row>
    <row r="75" spans="1:43" ht="13.8" outlineLevel="3">
      <c r="A75" s="131"/>
      <c r="B75" s="20"/>
      <c r="D75" s="19"/>
      <c r="E75" s="63"/>
      <c r="F75" s="136" t="s">
        <v>683</v>
      </c>
      <c r="G75" s="27" t="s">
        <v>708</v>
      </c>
      <c r="H75" s="164">
        <f t="shared" si="1"/>
        <v>0</v>
      </c>
      <c r="I75" s="165">
        <f t="shared" si="2"/>
        <v>0</v>
      </c>
      <c r="J75" s="264"/>
      <c r="K75" s="166">
        <f t="shared" si="4"/>
        <v>0</v>
      </c>
      <c r="L75" s="167"/>
    </row>
    <row r="76" spans="1:43" ht="13.8" outlineLevel="3">
      <c r="A76" s="131"/>
      <c r="B76" s="20"/>
      <c r="D76" s="19"/>
      <c r="E76" s="63"/>
      <c r="F76" s="136" t="s">
        <v>680</v>
      </c>
      <c r="G76" s="27" t="s">
        <v>709</v>
      </c>
      <c r="H76" s="164">
        <f t="shared" si="1"/>
        <v>0</v>
      </c>
      <c r="I76" s="165">
        <f t="shared" si="2"/>
        <v>0</v>
      </c>
      <c r="J76" s="264"/>
      <c r="K76" s="166">
        <f t="shared" si="4"/>
        <v>0</v>
      </c>
      <c r="L76" s="167"/>
    </row>
    <row r="77" spans="1:43" ht="13.8" outlineLevel="3">
      <c r="A77" s="131"/>
      <c r="B77" s="20"/>
      <c r="D77" s="19"/>
      <c r="E77" s="63"/>
      <c r="F77" s="136" t="s">
        <v>690</v>
      </c>
      <c r="G77" s="27" t="s">
        <v>710</v>
      </c>
      <c r="H77" s="164">
        <f t="shared" ref="H77" si="35">SUM(I77,K77)</f>
        <v>0</v>
      </c>
      <c r="I77" s="165">
        <f t="shared" ref="I77" si="36">SUM(J77:J77)</f>
        <v>0</v>
      </c>
      <c r="J77" s="264"/>
      <c r="K77" s="166">
        <f t="shared" ref="K77" si="37">SUM(L77:L77)</f>
        <v>0</v>
      </c>
      <c r="L77" s="167"/>
    </row>
    <row r="78" spans="1:43" ht="13.8" outlineLevel="3">
      <c r="A78" s="131"/>
      <c r="B78" s="20"/>
      <c r="D78" s="19"/>
      <c r="E78" s="63"/>
      <c r="F78" s="136" t="s">
        <v>685</v>
      </c>
      <c r="G78" s="27" t="s">
        <v>689</v>
      </c>
      <c r="H78" s="164">
        <f t="shared" si="1"/>
        <v>0</v>
      </c>
      <c r="I78" s="165">
        <f t="shared" si="2"/>
        <v>0</v>
      </c>
      <c r="J78" s="264"/>
      <c r="K78" s="166">
        <f t="shared" si="4"/>
        <v>0</v>
      </c>
      <c r="L78" s="167"/>
    </row>
    <row r="79" spans="1:43" ht="13.8" outlineLevel="1">
      <c r="A79" s="131"/>
      <c r="B79" s="20"/>
      <c r="D79" s="22" t="s">
        <v>392</v>
      </c>
      <c r="E79" s="30" t="s">
        <v>3</v>
      </c>
      <c r="F79" s="22"/>
      <c r="G79" s="30"/>
      <c r="H79" s="164">
        <f t="shared" si="1"/>
        <v>0</v>
      </c>
      <c r="I79" s="165">
        <f t="shared" si="2"/>
        <v>0</v>
      </c>
      <c r="J79" s="504">
        <f>SUM(J80)</f>
        <v>0</v>
      </c>
      <c r="K79" s="166">
        <f t="shared" si="4"/>
        <v>0</v>
      </c>
      <c r="L79" s="169">
        <f>SUM(L80)</f>
        <v>0</v>
      </c>
    </row>
    <row r="80" spans="1:43" s="398" customFormat="1" ht="13.8" outlineLevel="3">
      <c r="A80" s="399"/>
      <c r="B80" s="400"/>
      <c r="D80" s="401"/>
      <c r="E80" s="63"/>
      <c r="F80" s="136" t="s">
        <v>682</v>
      </c>
      <c r="G80" s="27" t="s">
        <v>877</v>
      </c>
      <c r="H80" s="403">
        <f t="shared" si="1"/>
        <v>0</v>
      </c>
      <c r="I80" s="165">
        <f t="shared" si="2"/>
        <v>0</v>
      </c>
      <c r="J80" s="264"/>
      <c r="K80" s="166">
        <f t="shared" si="4"/>
        <v>0</v>
      </c>
      <c r="L80" s="167"/>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row>
    <row r="81" spans="1:12" ht="13.8" outlineLevel="1">
      <c r="A81" s="131"/>
      <c r="B81" s="18"/>
      <c r="C81" s="58"/>
      <c r="D81" s="22" t="s">
        <v>393</v>
      </c>
      <c r="E81" s="30" t="s">
        <v>4</v>
      </c>
      <c r="F81" s="22"/>
      <c r="G81" s="30"/>
      <c r="H81" s="164">
        <f t="shared" si="1"/>
        <v>0</v>
      </c>
      <c r="I81" s="165">
        <f t="shared" si="2"/>
        <v>0</v>
      </c>
      <c r="J81" s="264"/>
      <c r="K81" s="166">
        <f t="shared" si="4"/>
        <v>0</v>
      </c>
      <c r="L81" s="167"/>
    </row>
    <row r="82" spans="1:12" s="130" customFormat="1" ht="13.8">
      <c r="A82" s="127"/>
      <c r="B82" s="18" t="s">
        <v>394</v>
      </c>
      <c r="C82" s="12" t="s">
        <v>37</v>
      </c>
      <c r="D82" s="14"/>
      <c r="E82" s="134"/>
      <c r="F82" s="14"/>
      <c r="G82" s="134"/>
      <c r="H82" s="164">
        <f t="shared" si="1"/>
        <v>0</v>
      </c>
      <c r="I82" s="165">
        <f t="shared" si="2"/>
        <v>0</v>
      </c>
      <c r="J82" s="263">
        <f>SUM(J83)</f>
        <v>0</v>
      </c>
      <c r="K82" s="166">
        <f t="shared" si="4"/>
        <v>0</v>
      </c>
      <c r="L82" s="168">
        <f>SUM(L83)</f>
        <v>0</v>
      </c>
    </row>
    <row r="83" spans="1:12" ht="13.8" outlineLevel="1">
      <c r="A83" s="131"/>
      <c r="B83" s="19"/>
      <c r="C83" s="63"/>
      <c r="D83" s="22" t="s">
        <v>395</v>
      </c>
      <c r="E83" s="30" t="s">
        <v>37</v>
      </c>
      <c r="F83" s="22"/>
      <c r="G83" s="30"/>
      <c r="H83" s="164">
        <f t="shared" si="1"/>
        <v>0</v>
      </c>
      <c r="I83" s="165">
        <f t="shared" si="2"/>
        <v>0</v>
      </c>
      <c r="J83" s="504">
        <f>SUM(J84)</f>
        <v>0</v>
      </c>
      <c r="K83" s="166">
        <f t="shared" si="4"/>
        <v>0</v>
      </c>
      <c r="L83" s="169">
        <f>SUM(L84)</f>
        <v>0</v>
      </c>
    </row>
    <row r="84" spans="1:12" ht="13.8" outlineLevel="2">
      <c r="A84" s="131"/>
      <c r="B84" s="18"/>
      <c r="C84" s="58"/>
      <c r="D84" s="18"/>
      <c r="E84" s="58"/>
      <c r="F84" s="22" t="s">
        <v>396</v>
      </c>
      <c r="G84" s="30" t="s">
        <v>63</v>
      </c>
      <c r="H84" s="164">
        <f t="shared" si="1"/>
        <v>0</v>
      </c>
      <c r="I84" s="165">
        <f t="shared" si="2"/>
        <v>0</v>
      </c>
      <c r="J84" s="504">
        <f>SUM(J85:J87)</f>
        <v>0</v>
      </c>
      <c r="K84" s="166">
        <f t="shared" si="4"/>
        <v>0</v>
      </c>
      <c r="L84" s="169">
        <f>SUM(L85:L87)</f>
        <v>0</v>
      </c>
    </row>
    <row r="85" spans="1:12" ht="13.8" outlineLevel="2">
      <c r="A85" s="131"/>
      <c r="B85" s="18"/>
      <c r="C85" s="58"/>
      <c r="D85" s="18"/>
      <c r="E85" s="58"/>
      <c r="F85" s="136" t="s">
        <v>682</v>
      </c>
      <c r="G85" s="27" t="s">
        <v>711</v>
      </c>
      <c r="H85" s="164">
        <f t="shared" si="1"/>
        <v>0</v>
      </c>
      <c r="I85" s="165">
        <f t="shared" si="2"/>
        <v>0</v>
      </c>
      <c r="J85" s="264"/>
      <c r="K85" s="166">
        <f t="shared" si="4"/>
        <v>0</v>
      </c>
      <c r="L85" s="167"/>
    </row>
    <row r="86" spans="1:12" ht="13.8" outlineLevel="2">
      <c r="A86" s="131"/>
      <c r="B86" s="18"/>
      <c r="C86" s="58"/>
      <c r="D86" s="18"/>
      <c r="E86" s="58"/>
      <c r="F86" s="136" t="s">
        <v>683</v>
      </c>
      <c r="G86" s="27" t="s">
        <v>712</v>
      </c>
      <c r="H86" s="164">
        <f t="shared" ref="H86:H154" si="38">SUM(I86,K86)</f>
        <v>0</v>
      </c>
      <c r="I86" s="165">
        <f t="shared" si="2"/>
        <v>0</v>
      </c>
      <c r="J86" s="264"/>
      <c r="K86" s="166">
        <f t="shared" si="4"/>
        <v>0</v>
      </c>
      <c r="L86" s="167"/>
    </row>
    <row r="87" spans="1:12" ht="13.8" outlineLevel="2">
      <c r="A87" s="131"/>
      <c r="B87" s="18"/>
      <c r="C87" s="58"/>
      <c r="D87" s="18"/>
      <c r="E87" s="58"/>
      <c r="F87" s="136" t="s">
        <v>685</v>
      </c>
      <c r="G87" s="27" t="s">
        <v>689</v>
      </c>
      <c r="H87" s="164">
        <f t="shared" si="38"/>
        <v>0</v>
      </c>
      <c r="I87" s="165">
        <f t="shared" si="2"/>
        <v>0</v>
      </c>
      <c r="J87" s="264"/>
      <c r="K87" s="166">
        <f t="shared" si="4"/>
        <v>0</v>
      </c>
      <c r="L87" s="167"/>
    </row>
    <row r="88" spans="1:12" s="130" customFormat="1" ht="13.8">
      <c r="A88" s="127"/>
      <c r="B88" s="18" t="s">
        <v>397</v>
      </c>
      <c r="C88" s="12" t="s">
        <v>64</v>
      </c>
      <c r="D88" s="11"/>
      <c r="E88" s="12"/>
      <c r="F88" s="14"/>
      <c r="G88" s="134"/>
      <c r="H88" s="164">
        <f t="shared" si="38"/>
        <v>0</v>
      </c>
      <c r="I88" s="165">
        <f t="shared" si="2"/>
        <v>0</v>
      </c>
      <c r="J88" s="263">
        <f>SUM(J89,J95,J118,J136,J150,J114)</f>
        <v>0</v>
      </c>
      <c r="K88" s="166">
        <f t="shared" si="4"/>
        <v>0</v>
      </c>
      <c r="L88" s="168">
        <f>SUM(L89,L95,L118,L136,L150,L114)</f>
        <v>0</v>
      </c>
    </row>
    <row r="89" spans="1:12" ht="13.8" outlineLevel="1">
      <c r="A89" s="131"/>
      <c r="B89" s="19"/>
      <c r="C89" s="63"/>
      <c r="D89" s="22" t="s">
        <v>679</v>
      </c>
      <c r="E89" s="30" t="s">
        <v>65</v>
      </c>
      <c r="F89" s="14"/>
      <c r="G89" s="30"/>
      <c r="H89" s="164">
        <f t="shared" si="38"/>
        <v>0</v>
      </c>
      <c r="I89" s="165">
        <f t="shared" si="2"/>
        <v>0</v>
      </c>
      <c r="J89" s="504">
        <f>SUM(J90,J93)</f>
        <v>0</v>
      </c>
      <c r="K89" s="166">
        <f t="shared" si="4"/>
        <v>0</v>
      </c>
      <c r="L89" s="169">
        <f>SUM(L90,L93)</f>
        <v>0</v>
      </c>
    </row>
    <row r="90" spans="1:12" ht="13.8" outlineLevel="2">
      <c r="A90" s="131"/>
      <c r="B90" s="20"/>
      <c r="D90" s="19"/>
      <c r="E90" s="63"/>
      <c r="F90" s="22" t="s">
        <v>398</v>
      </c>
      <c r="G90" s="30" t="s">
        <v>5</v>
      </c>
      <c r="H90" s="164">
        <f t="shared" si="38"/>
        <v>0</v>
      </c>
      <c r="I90" s="165">
        <f t="shared" si="2"/>
        <v>0</v>
      </c>
      <c r="J90" s="504">
        <f>SUM(J91:J92)</f>
        <v>0</v>
      </c>
      <c r="K90" s="166">
        <f t="shared" si="4"/>
        <v>0</v>
      </c>
      <c r="L90" s="169">
        <f>SUM(L91:L92)</f>
        <v>0</v>
      </c>
    </row>
    <row r="91" spans="1:12" ht="13.8" outlineLevel="2">
      <c r="A91" s="131"/>
      <c r="B91" s="20"/>
      <c r="F91" s="136" t="s">
        <v>682</v>
      </c>
      <c r="G91" s="27" t="s">
        <v>713</v>
      </c>
      <c r="H91" s="164">
        <f t="shared" si="38"/>
        <v>0</v>
      </c>
      <c r="I91" s="165">
        <f t="shared" ref="I91:I166" si="39">SUM(J91:J91)</f>
        <v>0</v>
      </c>
      <c r="J91" s="264"/>
      <c r="K91" s="166">
        <f t="shared" ref="K91:K166" si="40">SUM(L91:L91)</f>
        <v>0</v>
      </c>
      <c r="L91" s="167"/>
    </row>
    <row r="92" spans="1:12" ht="13.8" outlineLevel="2">
      <c r="A92" s="131"/>
      <c r="B92" s="20"/>
      <c r="F92" s="136" t="s">
        <v>683</v>
      </c>
      <c r="G92" s="27" t="s">
        <v>714</v>
      </c>
      <c r="H92" s="164">
        <f t="shared" si="38"/>
        <v>0</v>
      </c>
      <c r="I92" s="165">
        <f t="shared" si="39"/>
        <v>0</v>
      </c>
      <c r="J92" s="264"/>
      <c r="K92" s="166">
        <f t="shared" si="40"/>
        <v>0</v>
      </c>
      <c r="L92" s="167"/>
    </row>
    <row r="93" spans="1:12" ht="13.8" outlineLevel="2">
      <c r="A93" s="131"/>
      <c r="B93" s="20"/>
      <c r="F93" s="22" t="s">
        <v>100</v>
      </c>
      <c r="G93" s="30" t="s">
        <v>66</v>
      </c>
      <c r="H93" s="164">
        <f t="shared" si="38"/>
        <v>0</v>
      </c>
      <c r="I93" s="165">
        <f t="shared" si="39"/>
        <v>0</v>
      </c>
      <c r="J93" s="504">
        <f>SUM(J94)</f>
        <v>0</v>
      </c>
      <c r="K93" s="166">
        <f t="shared" si="40"/>
        <v>0</v>
      </c>
      <c r="L93" s="169">
        <f>SUM(L94)</f>
        <v>0</v>
      </c>
    </row>
    <row r="94" spans="1:12" ht="13.8" outlineLevel="2">
      <c r="A94" s="131"/>
      <c r="B94" s="20"/>
      <c r="F94" s="136" t="s">
        <v>682</v>
      </c>
      <c r="G94" s="27" t="s">
        <v>715</v>
      </c>
      <c r="H94" s="164">
        <f t="shared" si="38"/>
        <v>0</v>
      </c>
      <c r="I94" s="165">
        <f t="shared" si="39"/>
        <v>0</v>
      </c>
      <c r="J94" s="264"/>
      <c r="K94" s="166">
        <f t="shared" si="40"/>
        <v>0</v>
      </c>
      <c r="L94" s="167"/>
    </row>
    <row r="95" spans="1:12" ht="13.8" outlineLevel="1">
      <c r="A95" s="131"/>
      <c r="B95" s="20"/>
      <c r="D95" s="18" t="s">
        <v>399</v>
      </c>
      <c r="E95" s="58" t="s">
        <v>67</v>
      </c>
      <c r="F95" s="22"/>
      <c r="G95" s="30"/>
      <c r="H95" s="164">
        <f t="shared" si="38"/>
        <v>0</v>
      </c>
      <c r="I95" s="165">
        <f t="shared" si="39"/>
        <v>0</v>
      </c>
      <c r="J95" s="504">
        <f>SUM(J96,J103,J110,J112)</f>
        <v>0</v>
      </c>
      <c r="K95" s="166">
        <f t="shared" si="40"/>
        <v>0</v>
      </c>
      <c r="L95" s="169">
        <f>SUM(L96,L103,L110,L112)</f>
        <v>0</v>
      </c>
    </row>
    <row r="96" spans="1:12" ht="13.8" outlineLevel="2">
      <c r="A96" s="131"/>
      <c r="B96" s="20"/>
      <c r="D96" s="19"/>
      <c r="E96" s="63"/>
      <c r="F96" s="22" t="s">
        <v>400</v>
      </c>
      <c r="G96" s="30" t="s">
        <v>68</v>
      </c>
      <c r="H96" s="164">
        <f t="shared" si="38"/>
        <v>0</v>
      </c>
      <c r="I96" s="165">
        <f t="shared" si="39"/>
        <v>0</v>
      </c>
      <c r="J96" s="504">
        <f>SUM(J97:J102)</f>
        <v>0</v>
      </c>
      <c r="K96" s="166">
        <f t="shared" si="40"/>
        <v>0</v>
      </c>
      <c r="L96" s="169">
        <f>SUM(L97:L102)</f>
        <v>0</v>
      </c>
    </row>
    <row r="97" spans="1:12" ht="13.8" outlineLevel="2">
      <c r="A97" s="131"/>
      <c r="B97" s="20"/>
      <c r="F97" s="136" t="s">
        <v>682</v>
      </c>
      <c r="G97" s="27" t="s">
        <v>716</v>
      </c>
      <c r="H97" s="164">
        <f t="shared" si="38"/>
        <v>0</v>
      </c>
      <c r="I97" s="165">
        <f t="shared" si="39"/>
        <v>0</v>
      </c>
      <c r="J97" s="264"/>
      <c r="K97" s="166">
        <f t="shared" si="40"/>
        <v>0</v>
      </c>
      <c r="L97" s="167"/>
    </row>
    <row r="98" spans="1:12" ht="13.8" outlineLevel="2">
      <c r="A98" s="131"/>
      <c r="B98" s="20"/>
      <c r="F98" s="136" t="s">
        <v>683</v>
      </c>
      <c r="G98" s="27" t="s">
        <v>717</v>
      </c>
      <c r="H98" s="164">
        <f t="shared" si="38"/>
        <v>0</v>
      </c>
      <c r="I98" s="165">
        <f t="shared" si="39"/>
        <v>0</v>
      </c>
      <c r="J98" s="264"/>
      <c r="K98" s="166">
        <f t="shared" si="40"/>
        <v>0</v>
      </c>
      <c r="L98" s="167"/>
    </row>
    <row r="99" spans="1:12" ht="13.8" outlineLevel="2">
      <c r="A99" s="131"/>
      <c r="B99" s="20"/>
      <c r="F99" s="136" t="s">
        <v>680</v>
      </c>
      <c r="G99" s="27" t="s">
        <v>718</v>
      </c>
      <c r="H99" s="164">
        <f t="shared" si="38"/>
        <v>0</v>
      </c>
      <c r="I99" s="165">
        <f t="shared" si="39"/>
        <v>0</v>
      </c>
      <c r="J99" s="264"/>
      <c r="K99" s="166">
        <f t="shared" si="40"/>
        <v>0</v>
      </c>
      <c r="L99" s="167"/>
    </row>
    <row r="100" spans="1:12" ht="13.8" outlineLevel="2">
      <c r="A100" s="131"/>
      <c r="B100" s="20"/>
      <c r="F100" s="136" t="s">
        <v>684</v>
      </c>
      <c r="G100" s="27" t="s">
        <v>719</v>
      </c>
      <c r="H100" s="164">
        <f t="shared" si="38"/>
        <v>0</v>
      </c>
      <c r="I100" s="165">
        <f t="shared" si="39"/>
        <v>0</v>
      </c>
      <c r="J100" s="264"/>
      <c r="K100" s="166">
        <f t="shared" si="40"/>
        <v>0</v>
      </c>
      <c r="L100" s="167"/>
    </row>
    <row r="101" spans="1:12" ht="13.8" outlineLevel="2">
      <c r="A101" s="131"/>
      <c r="B101" s="20"/>
      <c r="F101" s="136" t="s">
        <v>690</v>
      </c>
      <c r="G101" s="27" t="s">
        <v>862</v>
      </c>
      <c r="H101" s="164"/>
      <c r="I101" s="165"/>
      <c r="J101" s="264"/>
      <c r="K101" s="166"/>
      <c r="L101" s="167"/>
    </row>
    <row r="102" spans="1:12" ht="13.8" outlineLevel="2">
      <c r="A102" s="131"/>
      <c r="B102" s="20"/>
      <c r="F102" s="590" t="s">
        <v>691</v>
      </c>
      <c r="G102" s="104" t="s">
        <v>985</v>
      </c>
      <c r="H102" s="164">
        <f t="shared" si="38"/>
        <v>0</v>
      </c>
      <c r="I102" s="165">
        <f t="shared" si="39"/>
        <v>0</v>
      </c>
      <c r="J102" s="264"/>
      <c r="K102" s="166">
        <f t="shared" si="40"/>
        <v>0</v>
      </c>
      <c r="L102" s="167"/>
    </row>
    <row r="103" spans="1:12" ht="13.8" outlineLevel="2">
      <c r="A103" s="131"/>
      <c r="B103" s="20"/>
      <c r="F103" s="22" t="s">
        <v>401</v>
      </c>
      <c r="G103" s="30" t="s">
        <v>69</v>
      </c>
      <c r="H103" s="164">
        <f t="shared" si="38"/>
        <v>0</v>
      </c>
      <c r="I103" s="165">
        <f t="shared" si="39"/>
        <v>0</v>
      </c>
      <c r="J103" s="504">
        <f>SUM(J104:J109)</f>
        <v>0</v>
      </c>
      <c r="K103" s="166">
        <f t="shared" si="40"/>
        <v>0</v>
      </c>
      <c r="L103" s="169">
        <f>SUM(L104:L109)</f>
        <v>0</v>
      </c>
    </row>
    <row r="104" spans="1:12" ht="13.8" outlineLevel="2">
      <c r="A104" s="131"/>
      <c r="B104" s="20"/>
      <c r="F104" s="136" t="s">
        <v>682</v>
      </c>
      <c r="G104" s="27" t="s">
        <v>720</v>
      </c>
      <c r="H104" s="164">
        <f t="shared" si="38"/>
        <v>0</v>
      </c>
      <c r="I104" s="165">
        <f t="shared" si="39"/>
        <v>0</v>
      </c>
      <c r="J104" s="264"/>
      <c r="K104" s="166">
        <f t="shared" si="40"/>
        <v>0</v>
      </c>
      <c r="L104" s="167"/>
    </row>
    <row r="105" spans="1:12" ht="13.8" outlineLevel="2">
      <c r="A105" s="131"/>
      <c r="B105" s="20"/>
      <c r="F105" s="136" t="s">
        <v>683</v>
      </c>
      <c r="G105" s="27" t="s">
        <v>721</v>
      </c>
      <c r="H105" s="164">
        <f t="shared" si="38"/>
        <v>0</v>
      </c>
      <c r="I105" s="165">
        <f t="shared" si="39"/>
        <v>0</v>
      </c>
      <c r="J105" s="264"/>
      <c r="K105" s="166">
        <f t="shared" si="40"/>
        <v>0</v>
      </c>
      <c r="L105" s="167"/>
    </row>
    <row r="106" spans="1:12" ht="13.8" outlineLevel="2">
      <c r="A106" s="131"/>
      <c r="B106" s="20"/>
      <c r="F106" s="136" t="s">
        <v>680</v>
      </c>
      <c r="G106" s="27" t="s">
        <v>722</v>
      </c>
      <c r="H106" s="164">
        <f t="shared" si="38"/>
        <v>0</v>
      </c>
      <c r="I106" s="165">
        <f t="shared" si="39"/>
        <v>0</v>
      </c>
      <c r="J106" s="264"/>
      <c r="K106" s="166">
        <f t="shared" si="40"/>
        <v>0</v>
      </c>
      <c r="L106" s="167"/>
    </row>
    <row r="107" spans="1:12" ht="13.8" outlineLevel="2">
      <c r="A107" s="131"/>
      <c r="B107" s="20"/>
      <c r="F107" s="136" t="s">
        <v>690</v>
      </c>
      <c r="G107" s="27" t="s">
        <v>627</v>
      </c>
      <c r="H107" s="164">
        <f t="shared" si="38"/>
        <v>0</v>
      </c>
      <c r="I107" s="165">
        <f t="shared" si="39"/>
        <v>0</v>
      </c>
      <c r="J107" s="264"/>
      <c r="K107" s="166">
        <f t="shared" si="40"/>
        <v>0</v>
      </c>
      <c r="L107" s="167"/>
    </row>
    <row r="108" spans="1:12" ht="13.8" outlineLevel="2">
      <c r="A108" s="131"/>
      <c r="B108" s="20"/>
      <c r="F108" s="136" t="s">
        <v>691</v>
      </c>
      <c r="G108" s="27" t="s">
        <v>863</v>
      </c>
      <c r="H108" s="164"/>
      <c r="I108" s="165"/>
      <c r="J108" s="264"/>
      <c r="K108" s="166"/>
      <c r="L108" s="167"/>
    </row>
    <row r="109" spans="1:12" ht="13.8" outlineLevel="2">
      <c r="A109" s="131"/>
      <c r="B109" s="20"/>
      <c r="F109" s="590" t="s">
        <v>774</v>
      </c>
      <c r="G109" s="104" t="s">
        <v>986</v>
      </c>
      <c r="H109" s="164">
        <f t="shared" si="38"/>
        <v>0</v>
      </c>
      <c r="I109" s="165">
        <f t="shared" si="39"/>
        <v>0</v>
      </c>
      <c r="J109" s="264"/>
      <c r="K109" s="166">
        <f t="shared" si="40"/>
        <v>0</v>
      </c>
      <c r="L109" s="167"/>
    </row>
    <row r="110" spans="1:12" ht="13.8" outlineLevel="2">
      <c r="A110" s="131"/>
      <c r="B110" s="20"/>
      <c r="F110" s="22" t="s">
        <v>402</v>
      </c>
      <c r="G110" s="30" t="s">
        <v>70</v>
      </c>
      <c r="H110" s="164">
        <f t="shared" si="38"/>
        <v>0</v>
      </c>
      <c r="I110" s="165">
        <f t="shared" si="39"/>
        <v>0</v>
      </c>
      <c r="J110" s="504">
        <f>SUM(J111)</f>
        <v>0</v>
      </c>
      <c r="K110" s="166">
        <f t="shared" si="40"/>
        <v>0</v>
      </c>
      <c r="L110" s="169">
        <f>SUM(L111)</f>
        <v>0</v>
      </c>
    </row>
    <row r="111" spans="1:12" ht="13.8" outlineLevel="2">
      <c r="A111" s="131"/>
      <c r="B111" s="20"/>
      <c r="F111" s="136" t="s">
        <v>682</v>
      </c>
      <c r="G111" s="27" t="s">
        <v>723</v>
      </c>
      <c r="H111" s="164">
        <f t="shared" si="38"/>
        <v>0</v>
      </c>
      <c r="I111" s="165">
        <f t="shared" si="39"/>
        <v>0</v>
      </c>
      <c r="J111" s="264"/>
      <c r="K111" s="166">
        <f t="shared" si="40"/>
        <v>0</v>
      </c>
      <c r="L111" s="167"/>
    </row>
    <row r="112" spans="1:12" ht="13.8" outlineLevel="2">
      <c r="A112" s="131"/>
      <c r="B112" s="20"/>
      <c r="F112" s="22" t="s">
        <v>403</v>
      </c>
      <c r="G112" s="30" t="s">
        <v>71</v>
      </c>
      <c r="H112" s="164">
        <f t="shared" si="38"/>
        <v>0</v>
      </c>
      <c r="I112" s="165">
        <f t="shared" si="39"/>
        <v>0</v>
      </c>
      <c r="J112" s="504">
        <f>SUM(J113)</f>
        <v>0</v>
      </c>
      <c r="K112" s="166">
        <f t="shared" si="40"/>
        <v>0</v>
      </c>
      <c r="L112" s="169">
        <f>SUM(L113)</f>
        <v>0</v>
      </c>
    </row>
    <row r="113" spans="1:43" ht="13.8" outlineLevel="2">
      <c r="A113" s="131"/>
      <c r="B113" s="20"/>
      <c r="F113" s="136" t="s">
        <v>682</v>
      </c>
      <c r="G113" s="27" t="s">
        <v>724</v>
      </c>
      <c r="H113" s="164">
        <f t="shared" si="38"/>
        <v>0</v>
      </c>
      <c r="I113" s="165">
        <f t="shared" si="39"/>
        <v>0</v>
      </c>
      <c r="J113" s="264"/>
      <c r="K113" s="166">
        <f t="shared" si="40"/>
        <v>0</v>
      </c>
      <c r="L113" s="167"/>
    </row>
    <row r="114" spans="1:43" ht="13.8" outlineLevel="1">
      <c r="A114" s="131"/>
      <c r="B114" s="20"/>
      <c r="D114" s="18" t="s">
        <v>404</v>
      </c>
      <c r="E114" s="58" t="s">
        <v>6</v>
      </c>
      <c r="F114" s="22"/>
      <c r="G114" s="30"/>
      <c r="H114" s="164">
        <f t="shared" si="38"/>
        <v>0</v>
      </c>
      <c r="I114" s="165">
        <f t="shared" si="39"/>
        <v>0</v>
      </c>
      <c r="J114" s="504">
        <f>SUM(J115)</f>
        <v>0</v>
      </c>
      <c r="K114" s="166">
        <f t="shared" si="40"/>
        <v>0</v>
      </c>
      <c r="L114" s="169">
        <f>SUM(L115)</f>
        <v>0</v>
      </c>
    </row>
    <row r="115" spans="1:43" ht="13.8" outlineLevel="2">
      <c r="A115" s="131"/>
      <c r="B115" s="20"/>
      <c r="D115" s="19"/>
      <c r="E115" s="63"/>
      <c r="F115" s="22" t="s">
        <v>405</v>
      </c>
      <c r="G115" s="30" t="s">
        <v>72</v>
      </c>
      <c r="H115" s="164">
        <f t="shared" si="38"/>
        <v>0</v>
      </c>
      <c r="I115" s="165">
        <f t="shared" si="39"/>
        <v>0</v>
      </c>
      <c r="J115" s="504">
        <f>SUM(J116:J117)</f>
        <v>0</v>
      </c>
      <c r="K115" s="166">
        <f t="shared" si="40"/>
        <v>0</v>
      </c>
      <c r="L115" s="169">
        <f>SUM(L116:L117)</f>
        <v>0</v>
      </c>
    </row>
    <row r="116" spans="1:43" ht="13.8" outlineLevel="2">
      <c r="A116" s="131"/>
      <c r="B116" s="20"/>
      <c r="F116" s="136" t="s">
        <v>682</v>
      </c>
      <c r="G116" s="27" t="s">
        <v>713</v>
      </c>
      <c r="H116" s="164">
        <f t="shared" si="38"/>
        <v>0</v>
      </c>
      <c r="I116" s="165">
        <f t="shared" si="39"/>
        <v>0</v>
      </c>
      <c r="J116" s="264"/>
      <c r="K116" s="166">
        <f t="shared" si="40"/>
        <v>0</v>
      </c>
      <c r="L116" s="167"/>
    </row>
    <row r="117" spans="1:43" ht="13.8" outlineLevel="2">
      <c r="A117" s="131"/>
      <c r="B117" s="20"/>
      <c r="F117" s="136" t="s">
        <v>685</v>
      </c>
      <c r="G117" s="27" t="s">
        <v>689</v>
      </c>
      <c r="H117" s="164">
        <f t="shared" si="38"/>
        <v>0</v>
      </c>
      <c r="I117" s="165">
        <f t="shared" si="39"/>
        <v>0</v>
      </c>
      <c r="J117" s="264"/>
      <c r="K117" s="166">
        <f t="shared" si="40"/>
        <v>0</v>
      </c>
      <c r="L117" s="167"/>
    </row>
    <row r="118" spans="1:43" ht="13.8" outlineLevel="1">
      <c r="A118" s="131"/>
      <c r="B118" s="20"/>
      <c r="D118" s="18" t="s">
        <v>406</v>
      </c>
      <c r="E118" s="58" t="s">
        <v>335</v>
      </c>
      <c r="F118" s="22"/>
      <c r="G118" s="30"/>
      <c r="H118" s="164">
        <f t="shared" si="38"/>
        <v>0</v>
      </c>
      <c r="I118" s="165">
        <f t="shared" si="39"/>
        <v>0</v>
      </c>
      <c r="J118" s="504">
        <f>SUM(J119,J125,J130)</f>
        <v>0</v>
      </c>
      <c r="K118" s="166">
        <f t="shared" si="40"/>
        <v>0</v>
      </c>
      <c r="L118" s="169">
        <f>SUM(L119,L125,L130)</f>
        <v>0</v>
      </c>
    </row>
    <row r="119" spans="1:43" ht="13.8" outlineLevel="2">
      <c r="A119" s="131"/>
      <c r="B119" s="20"/>
      <c r="D119" s="19"/>
      <c r="E119" s="63"/>
      <c r="F119" s="22" t="s">
        <v>407</v>
      </c>
      <c r="G119" s="30" t="s">
        <v>408</v>
      </c>
      <c r="H119" s="164">
        <f t="shared" si="38"/>
        <v>0</v>
      </c>
      <c r="I119" s="165">
        <f t="shared" si="39"/>
        <v>0</v>
      </c>
      <c r="J119" s="504">
        <f>SUM(J120:J124)</f>
        <v>0</v>
      </c>
      <c r="K119" s="166">
        <f t="shared" si="40"/>
        <v>0</v>
      </c>
      <c r="L119" s="169">
        <f>SUM(L120:L124)</f>
        <v>0</v>
      </c>
    </row>
    <row r="120" spans="1:43" ht="13.8" outlineLevel="2">
      <c r="A120" s="131"/>
      <c r="B120" s="20"/>
      <c r="F120" s="136" t="s">
        <v>682</v>
      </c>
      <c r="G120" s="27" t="s">
        <v>958</v>
      </c>
      <c r="H120" s="164">
        <f t="shared" si="38"/>
        <v>0</v>
      </c>
      <c r="I120" s="165">
        <f t="shared" si="39"/>
        <v>0</v>
      </c>
      <c r="J120" s="264"/>
      <c r="K120" s="166">
        <f t="shared" si="40"/>
        <v>0</v>
      </c>
      <c r="L120" s="167"/>
    </row>
    <row r="121" spans="1:43" ht="13.8" outlineLevel="2">
      <c r="A121" s="131"/>
      <c r="B121" s="20"/>
      <c r="F121" s="136" t="s">
        <v>683</v>
      </c>
      <c r="G121" s="27" t="s">
        <v>925</v>
      </c>
      <c r="H121" s="164">
        <f t="shared" si="38"/>
        <v>0</v>
      </c>
      <c r="I121" s="165">
        <f t="shared" ref="I121:I122" si="41">SUM(J121:J121)</f>
        <v>0</v>
      </c>
      <c r="J121" s="264"/>
      <c r="K121" s="166">
        <f t="shared" ref="K121:K122" si="42">SUM(L121:L121)</f>
        <v>0</v>
      </c>
      <c r="L121" s="167"/>
    </row>
    <row r="122" spans="1:43" s="398" customFormat="1" ht="13.8" outlineLevel="2">
      <c r="A122" s="399"/>
      <c r="B122" s="400"/>
      <c r="D122" s="400"/>
      <c r="F122" s="385" t="s">
        <v>684</v>
      </c>
      <c r="G122" s="378" t="s">
        <v>923</v>
      </c>
      <c r="H122" s="403">
        <f t="shared" si="38"/>
        <v>0</v>
      </c>
      <c r="I122" s="165">
        <f t="shared" si="41"/>
        <v>0</v>
      </c>
      <c r="J122" s="264"/>
      <c r="K122" s="166">
        <f t="shared" si="42"/>
        <v>0</v>
      </c>
      <c r="L122" s="167"/>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row>
    <row r="123" spans="1:43" s="398" customFormat="1" ht="13.8" outlineLevel="2">
      <c r="A123" s="399"/>
      <c r="B123" s="400"/>
      <c r="D123" s="400"/>
      <c r="F123" s="385" t="s">
        <v>690</v>
      </c>
      <c r="G123" s="378" t="s">
        <v>924</v>
      </c>
      <c r="H123" s="403">
        <f t="shared" si="38"/>
        <v>0</v>
      </c>
      <c r="I123" s="165">
        <f t="shared" si="39"/>
        <v>0</v>
      </c>
      <c r="J123" s="264"/>
      <c r="K123" s="166">
        <f t="shared" si="40"/>
        <v>0</v>
      </c>
      <c r="L123" s="167"/>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row>
    <row r="124" spans="1:43" s="398" customFormat="1" ht="13.8" outlineLevel="2">
      <c r="A124" s="399"/>
      <c r="B124" s="400"/>
      <c r="D124" s="400"/>
      <c r="F124" s="600" t="s">
        <v>691</v>
      </c>
      <c r="G124" s="601" t="s">
        <v>1008</v>
      </c>
      <c r="H124" s="403">
        <f t="shared" ref="H124" si="43">SUM(I124,K124)</f>
        <v>0</v>
      </c>
      <c r="I124" s="165">
        <f t="shared" ref="I124" si="44">SUM(J124:J124)</f>
        <v>0</v>
      </c>
      <c r="J124" s="264"/>
      <c r="K124" s="166">
        <f t="shared" ref="K124" si="45">SUM(L124:L124)</f>
        <v>0</v>
      </c>
      <c r="L124" s="167"/>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row>
    <row r="125" spans="1:43" ht="13.8" outlineLevel="2">
      <c r="A125" s="131"/>
      <c r="B125" s="20"/>
      <c r="F125" s="22" t="s">
        <v>409</v>
      </c>
      <c r="G125" s="30" t="s">
        <v>411</v>
      </c>
      <c r="H125" s="164">
        <f t="shared" si="38"/>
        <v>0</v>
      </c>
      <c r="I125" s="165">
        <f t="shared" si="39"/>
        <v>0</v>
      </c>
      <c r="J125" s="504">
        <f>SUM(J126:J129)</f>
        <v>0</v>
      </c>
      <c r="K125" s="166">
        <f t="shared" si="40"/>
        <v>0</v>
      </c>
      <c r="L125" s="169">
        <f>SUM(L126:L129)</f>
        <v>0</v>
      </c>
    </row>
    <row r="126" spans="1:43" ht="13.8" outlineLevel="2">
      <c r="A126" s="131"/>
      <c r="B126" s="20"/>
      <c r="F126" s="136" t="s">
        <v>682</v>
      </c>
      <c r="G126" s="27" t="s">
        <v>725</v>
      </c>
      <c r="H126" s="164">
        <f t="shared" si="38"/>
        <v>0</v>
      </c>
      <c r="I126" s="165">
        <f t="shared" si="39"/>
        <v>0</v>
      </c>
      <c r="J126" s="264"/>
      <c r="K126" s="166">
        <f t="shared" si="40"/>
        <v>0</v>
      </c>
      <c r="L126" s="167"/>
    </row>
    <row r="127" spans="1:43" ht="13.8" outlineLevel="2">
      <c r="A127" s="131"/>
      <c r="B127" s="20"/>
      <c r="F127" s="136" t="s">
        <v>683</v>
      </c>
      <c r="G127" s="27" t="s">
        <v>994</v>
      </c>
      <c r="H127" s="164"/>
      <c r="I127" s="165"/>
      <c r="J127" s="264"/>
      <c r="K127" s="166"/>
      <c r="L127" s="167"/>
    </row>
    <row r="128" spans="1:43" ht="13.8" outlineLevel="2">
      <c r="A128" s="131"/>
      <c r="B128" s="20"/>
      <c r="F128" s="593" t="s">
        <v>684</v>
      </c>
      <c r="G128" s="594" t="s">
        <v>995</v>
      </c>
      <c r="H128" s="164"/>
      <c r="I128" s="165"/>
      <c r="J128" s="264"/>
      <c r="K128" s="166"/>
      <c r="L128" s="167"/>
    </row>
    <row r="129" spans="1:43" ht="13.8" outlineLevel="2">
      <c r="A129" s="131"/>
      <c r="B129" s="20"/>
      <c r="F129" s="593" t="s">
        <v>690</v>
      </c>
      <c r="G129" s="594" t="s">
        <v>996</v>
      </c>
      <c r="H129" s="164">
        <f t="shared" si="38"/>
        <v>0</v>
      </c>
      <c r="I129" s="165">
        <f t="shared" si="39"/>
        <v>0</v>
      </c>
      <c r="J129" s="264"/>
      <c r="K129" s="166">
        <f t="shared" si="40"/>
        <v>0</v>
      </c>
      <c r="L129" s="167"/>
    </row>
    <row r="130" spans="1:43" ht="13.8" outlineLevel="2">
      <c r="A130" s="131"/>
      <c r="B130" s="20"/>
      <c r="F130" s="22" t="s">
        <v>410</v>
      </c>
      <c r="G130" s="30" t="s">
        <v>412</v>
      </c>
      <c r="H130" s="164">
        <f t="shared" si="38"/>
        <v>0</v>
      </c>
      <c r="I130" s="165">
        <f t="shared" si="39"/>
        <v>0</v>
      </c>
      <c r="J130" s="504">
        <f>SUM(J131:J135)</f>
        <v>0</v>
      </c>
      <c r="K130" s="166">
        <f t="shared" si="40"/>
        <v>0</v>
      </c>
      <c r="L130" s="169">
        <f>SUM(L131:L135)</f>
        <v>0</v>
      </c>
    </row>
    <row r="131" spans="1:43" ht="13.8" outlineLevel="2">
      <c r="A131" s="131"/>
      <c r="B131" s="20"/>
      <c r="F131" s="136" t="s">
        <v>682</v>
      </c>
      <c r="G131" s="27" t="s">
        <v>726</v>
      </c>
      <c r="H131" s="164">
        <f t="shared" si="38"/>
        <v>0</v>
      </c>
      <c r="I131" s="165">
        <f t="shared" si="39"/>
        <v>0</v>
      </c>
      <c r="J131" s="264"/>
      <c r="K131" s="166">
        <f t="shared" si="40"/>
        <v>0</v>
      </c>
      <c r="L131" s="167"/>
    </row>
    <row r="132" spans="1:43" ht="13.8" outlineLevel="2">
      <c r="A132" s="131"/>
      <c r="B132" s="20"/>
      <c r="F132" s="136" t="s">
        <v>683</v>
      </c>
      <c r="G132" s="27" t="s">
        <v>727</v>
      </c>
      <c r="H132" s="164">
        <f t="shared" si="38"/>
        <v>0</v>
      </c>
      <c r="I132" s="165">
        <f t="shared" si="39"/>
        <v>0</v>
      </c>
      <c r="J132" s="264"/>
      <c r="K132" s="166">
        <f t="shared" si="40"/>
        <v>0</v>
      </c>
      <c r="L132" s="167"/>
    </row>
    <row r="133" spans="1:43" ht="13.8" outlineLevel="2">
      <c r="A133" s="131"/>
      <c r="B133" s="20"/>
      <c r="F133" s="136" t="s">
        <v>680</v>
      </c>
      <c r="G133" s="27" t="s">
        <v>926</v>
      </c>
      <c r="H133" s="164">
        <f t="shared" si="38"/>
        <v>0</v>
      </c>
      <c r="I133" s="165">
        <f t="shared" ref="I133:I134" si="46">SUM(J133:J133)</f>
        <v>0</v>
      </c>
      <c r="J133" s="264"/>
      <c r="K133" s="166">
        <f t="shared" ref="K133:K134" si="47">SUM(L133:L133)</f>
        <v>0</v>
      </c>
      <c r="L133" s="167"/>
    </row>
    <row r="134" spans="1:43" s="398" customFormat="1" ht="13.8" outlineLevel="2">
      <c r="A134" s="399"/>
      <c r="B134" s="400"/>
      <c r="D134" s="400"/>
      <c r="F134" s="385" t="s">
        <v>684</v>
      </c>
      <c r="G134" s="378" t="s">
        <v>927</v>
      </c>
      <c r="H134" s="403">
        <f t="shared" si="38"/>
        <v>0</v>
      </c>
      <c r="I134" s="165">
        <f t="shared" si="46"/>
        <v>0</v>
      </c>
      <c r="J134" s="264"/>
      <c r="K134" s="166">
        <f t="shared" si="47"/>
        <v>0</v>
      </c>
      <c r="L134" s="167"/>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row>
    <row r="135" spans="1:43" s="398" customFormat="1" ht="13.8" outlineLevel="2">
      <c r="A135" s="399"/>
      <c r="B135" s="400"/>
      <c r="D135" s="400"/>
      <c r="F135" s="385" t="s">
        <v>690</v>
      </c>
      <c r="G135" s="378" t="s">
        <v>928</v>
      </c>
      <c r="H135" s="403">
        <f t="shared" si="38"/>
        <v>0</v>
      </c>
      <c r="I135" s="165">
        <f t="shared" si="39"/>
        <v>0</v>
      </c>
      <c r="J135" s="264"/>
      <c r="K135" s="166">
        <f t="shared" si="40"/>
        <v>0</v>
      </c>
      <c r="L135" s="167"/>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row>
    <row r="136" spans="1:43" ht="13.8" outlineLevel="1">
      <c r="A136" s="131"/>
      <c r="B136" s="20"/>
      <c r="D136" s="22" t="s">
        <v>413</v>
      </c>
      <c r="E136" s="30" t="s">
        <v>7</v>
      </c>
      <c r="F136" s="22"/>
      <c r="G136" s="30"/>
      <c r="H136" s="164">
        <f t="shared" si="38"/>
        <v>0</v>
      </c>
      <c r="I136" s="165">
        <f t="shared" si="39"/>
        <v>0</v>
      </c>
      <c r="J136" s="504">
        <f>SUM(J137,J138,J140,J142)</f>
        <v>0</v>
      </c>
      <c r="K136" s="166">
        <f t="shared" si="40"/>
        <v>0</v>
      </c>
      <c r="L136" s="169">
        <f>SUM(L137,L138,L140,L142)</f>
        <v>0</v>
      </c>
      <c r="AD136" s="64">
        <f>SUM(AD137:AD142)</f>
        <v>0</v>
      </c>
    </row>
    <row r="137" spans="1:43" ht="13.8" outlineLevel="2">
      <c r="A137" s="131"/>
      <c r="B137" s="20"/>
      <c r="F137" s="22" t="s">
        <v>414</v>
      </c>
      <c r="G137" s="30" t="s">
        <v>73</v>
      </c>
      <c r="H137" s="164">
        <f t="shared" si="38"/>
        <v>0</v>
      </c>
      <c r="I137" s="165">
        <f t="shared" si="39"/>
        <v>0</v>
      </c>
      <c r="J137" s="264"/>
      <c r="K137" s="166">
        <f t="shared" si="40"/>
        <v>0</v>
      </c>
      <c r="L137" s="167"/>
    </row>
    <row r="138" spans="1:43" ht="13.8" outlineLevel="2">
      <c r="A138" s="131"/>
      <c r="B138" s="20"/>
      <c r="F138" s="22" t="s">
        <v>415</v>
      </c>
      <c r="G138" s="30" t="s">
        <v>74</v>
      </c>
      <c r="H138" s="164">
        <f t="shared" si="38"/>
        <v>0</v>
      </c>
      <c r="I138" s="165">
        <f t="shared" si="39"/>
        <v>0</v>
      </c>
      <c r="J138" s="504">
        <f>SUM(J139)</f>
        <v>0</v>
      </c>
      <c r="K138" s="166">
        <f t="shared" si="40"/>
        <v>0</v>
      </c>
      <c r="L138" s="169">
        <f>SUM(L139)</f>
        <v>0</v>
      </c>
    </row>
    <row r="139" spans="1:43" ht="13.8" outlineLevel="2">
      <c r="A139" s="131"/>
      <c r="B139" s="20"/>
      <c r="F139" s="136" t="s">
        <v>682</v>
      </c>
      <c r="G139" s="27" t="s">
        <v>728</v>
      </c>
      <c r="H139" s="164">
        <f t="shared" si="38"/>
        <v>0</v>
      </c>
      <c r="I139" s="165">
        <f t="shared" si="39"/>
        <v>0</v>
      </c>
      <c r="J139" s="264"/>
      <c r="K139" s="166">
        <f t="shared" si="40"/>
        <v>0</v>
      </c>
      <c r="L139" s="167"/>
    </row>
    <row r="140" spans="1:43" ht="13.8" outlineLevel="2">
      <c r="A140" s="131"/>
      <c r="B140" s="20"/>
      <c r="F140" s="22" t="s">
        <v>416</v>
      </c>
      <c r="G140" s="59" t="s">
        <v>336</v>
      </c>
      <c r="H140" s="164">
        <f t="shared" si="38"/>
        <v>0</v>
      </c>
      <c r="I140" s="165">
        <f t="shared" si="39"/>
        <v>0</v>
      </c>
      <c r="J140" s="504">
        <f>SUM(J141)</f>
        <v>0</v>
      </c>
      <c r="K140" s="166">
        <f t="shared" si="40"/>
        <v>0</v>
      </c>
      <c r="L140" s="169">
        <f>SUM(L141)</f>
        <v>0</v>
      </c>
    </row>
    <row r="141" spans="1:43" ht="13.8" outlineLevel="2">
      <c r="A141" s="131"/>
      <c r="B141" s="20"/>
      <c r="F141" s="136" t="s">
        <v>682</v>
      </c>
      <c r="G141" s="27" t="s">
        <v>729</v>
      </c>
      <c r="H141" s="164">
        <f t="shared" si="38"/>
        <v>0</v>
      </c>
      <c r="I141" s="165">
        <f t="shared" si="39"/>
        <v>0</v>
      </c>
      <c r="J141" s="264"/>
      <c r="K141" s="166">
        <f t="shared" si="40"/>
        <v>0</v>
      </c>
      <c r="L141" s="167"/>
    </row>
    <row r="142" spans="1:43" ht="13.8" outlineLevel="2">
      <c r="A142" s="131"/>
      <c r="B142" s="20"/>
      <c r="F142" s="22" t="s">
        <v>417</v>
      </c>
      <c r="G142" s="30" t="s">
        <v>418</v>
      </c>
      <c r="H142" s="164">
        <f t="shared" si="38"/>
        <v>0</v>
      </c>
      <c r="I142" s="165">
        <f t="shared" si="39"/>
        <v>0</v>
      </c>
      <c r="J142" s="504">
        <f>SUM(J143:J149)</f>
        <v>0</v>
      </c>
      <c r="K142" s="166">
        <f t="shared" si="40"/>
        <v>0</v>
      </c>
      <c r="L142" s="169">
        <f>SUM(L143:L149)</f>
        <v>0</v>
      </c>
    </row>
    <row r="143" spans="1:43" ht="13.8" outlineLevel="2">
      <c r="A143" s="131"/>
      <c r="B143" s="20"/>
      <c r="F143" s="136" t="s">
        <v>682</v>
      </c>
      <c r="G143" s="27" t="s">
        <v>730</v>
      </c>
      <c r="H143" s="164">
        <f t="shared" si="38"/>
        <v>0</v>
      </c>
      <c r="I143" s="165">
        <f t="shared" si="39"/>
        <v>0</v>
      </c>
      <c r="J143" s="264"/>
      <c r="K143" s="166">
        <f t="shared" si="40"/>
        <v>0</v>
      </c>
      <c r="L143" s="167"/>
    </row>
    <row r="144" spans="1:43" ht="13.8" outlineLevel="2">
      <c r="A144" s="131"/>
      <c r="B144" s="20"/>
      <c r="F144" s="136" t="s">
        <v>683</v>
      </c>
      <c r="G144" s="27" t="s">
        <v>731</v>
      </c>
      <c r="H144" s="164">
        <f t="shared" si="38"/>
        <v>0</v>
      </c>
      <c r="I144" s="165">
        <f t="shared" si="39"/>
        <v>0</v>
      </c>
      <c r="J144" s="264"/>
      <c r="K144" s="166">
        <f t="shared" si="40"/>
        <v>0</v>
      </c>
      <c r="L144" s="167"/>
    </row>
    <row r="145" spans="1:43" ht="13.8" outlineLevel="2">
      <c r="A145" s="131"/>
      <c r="B145" s="20"/>
      <c r="F145" s="136" t="s">
        <v>680</v>
      </c>
      <c r="G145" s="27" t="s">
        <v>732</v>
      </c>
      <c r="H145" s="164">
        <f t="shared" si="38"/>
        <v>0</v>
      </c>
      <c r="I145" s="165">
        <f t="shared" si="39"/>
        <v>0</v>
      </c>
      <c r="J145" s="264"/>
      <c r="K145" s="166">
        <f t="shared" si="40"/>
        <v>0</v>
      </c>
      <c r="L145" s="167"/>
    </row>
    <row r="146" spans="1:43" ht="13.8" outlineLevel="2">
      <c r="A146" s="131"/>
      <c r="B146" s="20"/>
      <c r="F146" s="136" t="s">
        <v>684</v>
      </c>
      <c r="G146" s="27" t="s">
        <v>733</v>
      </c>
      <c r="H146" s="164">
        <f t="shared" si="38"/>
        <v>0</v>
      </c>
      <c r="I146" s="165">
        <f t="shared" si="39"/>
        <v>0</v>
      </c>
      <c r="J146" s="264"/>
      <c r="K146" s="166">
        <f t="shared" si="40"/>
        <v>0</v>
      </c>
      <c r="L146" s="167"/>
    </row>
    <row r="147" spans="1:43" ht="13.8" outlineLevel="2">
      <c r="A147" s="131"/>
      <c r="B147" s="20"/>
      <c r="F147" s="136" t="s">
        <v>690</v>
      </c>
      <c r="G147" s="27" t="s">
        <v>734</v>
      </c>
      <c r="H147" s="164">
        <f t="shared" si="38"/>
        <v>0</v>
      </c>
      <c r="I147" s="165">
        <f t="shared" si="39"/>
        <v>0</v>
      </c>
      <c r="J147" s="264"/>
      <c r="K147" s="166">
        <f t="shared" si="40"/>
        <v>0</v>
      </c>
      <c r="L147" s="167"/>
    </row>
    <row r="148" spans="1:43" ht="13.8" outlineLevel="2">
      <c r="A148" s="131"/>
      <c r="B148" s="20"/>
      <c r="F148" s="136" t="s">
        <v>691</v>
      </c>
      <c r="G148" s="27" t="s">
        <v>735</v>
      </c>
      <c r="H148" s="164">
        <f t="shared" si="38"/>
        <v>0</v>
      </c>
      <c r="I148" s="165">
        <f t="shared" ref="I148" si="48">SUM(J148:J148)</f>
        <v>0</v>
      </c>
      <c r="J148" s="264"/>
      <c r="K148" s="166">
        <f t="shared" ref="K148" si="49">SUM(L148:L148)</f>
        <v>0</v>
      </c>
      <c r="L148" s="167"/>
    </row>
    <row r="149" spans="1:43" s="398" customFormat="1" ht="13.8" outlineLevel="2">
      <c r="A149" s="399"/>
      <c r="B149" s="400"/>
      <c r="D149" s="400"/>
      <c r="E149" s="64"/>
      <c r="F149" s="136" t="s">
        <v>774</v>
      </c>
      <c r="G149" s="27" t="s">
        <v>878</v>
      </c>
      <c r="H149" s="403">
        <f t="shared" si="38"/>
        <v>0</v>
      </c>
      <c r="I149" s="165">
        <f t="shared" si="39"/>
        <v>0</v>
      </c>
      <c r="J149" s="264"/>
      <c r="K149" s="166">
        <f t="shared" si="40"/>
        <v>0</v>
      </c>
      <c r="L149" s="167"/>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row>
    <row r="150" spans="1:43" ht="13.8" outlineLevel="1">
      <c r="A150" s="131"/>
      <c r="B150" s="20"/>
      <c r="D150" s="18" t="s">
        <v>419</v>
      </c>
      <c r="E150" s="58" t="s">
        <v>8</v>
      </c>
      <c r="F150" s="22"/>
      <c r="G150" s="30"/>
      <c r="H150" s="164">
        <f t="shared" si="38"/>
        <v>0</v>
      </c>
      <c r="I150" s="165">
        <f t="shared" si="39"/>
        <v>0</v>
      </c>
      <c r="J150" s="504">
        <f>SUM(J151,J156,J157)</f>
        <v>0</v>
      </c>
      <c r="K150" s="166">
        <f t="shared" si="40"/>
        <v>0</v>
      </c>
      <c r="L150" s="169">
        <f>SUM(L151,L156,L157)</f>
        <v>0</v>
      </c>
    </row>
    <row r="151" spans="1:43" ht="13.8" outlineLevel="2">
      <c r="A151" s="131"/>
      <c r="B151" s="20"/>
      <c r="D151" s="19"/>
      <c r="E151" s="63"/>
      <c r="F151" s="22" t="s">
        <v>420</v>
      </c>
      <c r="G151" s="30" t="s">
        <v>352</v>
      </c>
      <c r="H151" s="164">
        <f t="shared" si="38"/>
        <v>0</v>
      </c>
      <c r="I151" s="165">
        <f t="shared" si="39"/>
        <v>0</v>
      </c>
      <c r="J151" s="504">
        <f>SUM(J152:J155)</f>
        <v>0</v>
      </c>
      <c r="K151" s="166">
        <f t="shared" si="40"/>
        <v>0</v>
      </c>
      <c r="L151" s="169">
        <f>SUM(L152:L155)</f>
        <v>0</v>
      </c>
    </row>
    <row r="152" spans="1:43" ht="13.8" outlineLevel="2">
      <c r="A152" s="131"/>
      <c r="B152" s="20"/>
      <c r="F152" s="136" t="s">
        <v>682</v>
      </c>
      <c r="G152" s="27" t="s">
        <v>736</v>
      </c>
      <c r="H152" s="164">
        <f t="shared" si="38"/>
        <v>0</v>
      </c>
      <c r="I152" s="165">
        <f t="shared" si="39"/>
        <v>0</v>
      </c>
      <c r="J152" s="264"/>
      <c r="K152" s="166">
        <f t="shared" si="40"/>
        <v>0</v>
      </c>
      <c r="L152" s="167"/>
    </row>
    <row r="153" spans="1:43" ht="13.8" outlineLevel="2">
      <c r="A153" s="131"/>
      <c r="B153" s="20"/>
      <c r="F153" s="136" t="s">
        <v>680</v>
      </c>
      <c r="G153" s="27" t="s">
        <v>737</v>
      </c>
      <c r="H153" s="164">
        <f t="shared" si="38"/>
        <v>0</v>
      </c>
      <c r="I153" s="165">
        <f t="shared" si="39"/>
        <v>0</v>
      </c>
      <c r="J153" s="264"/>
      <c r="K153" s="166">
        <f t="shared" si="40"/>
        <v>0</v>
      </c>
      <c r="L153" s="167"/>
    </row>
    <row r="154" spans="1:43" ht="13.8" outlineLevel="2">
      <c r="A154" s="131"/>
      <c r="B154" s="20"/>
      <c r="F154" s="136" t="s">
        <v>684</v>
      </c>
      <c r="G154" s="27" t="s">
        <v>864</v>
      </c>
      <c r="H154" s="164">
        <f t="shared" si="38"/>
        <v>0</v>
      </c>
      <c r="I154" s="165">
        <f t="shared" ref="I154" si="50">SUM(J154:J154)</f>
        <v>0</v>
      </c>
      <c r="J154" s="264"/>
      <c r="K154" s="166">
        <f t="shared" ref="K154" si="51">SUM(L154:L154)</f>
        <v>0</v>
      </c>
      <c r="L154" s="167"/>
    </row>
    <row r="155" spans="1:43" ht="13.8" outlineLevel="2">
      <c r="A155" s="131"/>
      <c r="B155" s="20"/>
      <c r="F155" s="586" t="s">
        <v>691</v>
      </c>
      <c r="G155" s="588" t="s">
        <v>987</v>
      </c>
      <c r="H155" s="164">
        <f t="shared" ref="H155:H218" si="52">SUM(I155,K155)</f>
        <v>0</v>
      </c>
      <c r="I155" s="165">
        <f t="shared" si="39"/>
        <v>0</v>
      </c>
      <c r="J155" s="264"/>
      <c r="K155" s="166">
        <f t="shared" si="40"/>
        <v>0</v>
      </c>
      <c r="L155" s="167"/>
    </row>
    <row r="156" spans="1:43" ht="13.8" outlineLevel="2">
      <c r="A156" s="131"/>
      <c r="B156" s="20"/>
      <c r="F156" s="22" t="s">
        <v>421</v>
      </c>
      <c r="G156" s="30" t="s">
        <v>353</v>
      </c>
      <c r="H156" s="164">
        <f t="shared" si="52"/>
        <v>0</v>
      </c>
      <c r="I156" s="165">
        <f t="shared" si="39"/>
        <v>0</v>
      </c>
      <c r="J156" s="264"/>
      <c r="K156" s="166">
        <f t="shared" si="40"/>
        <v>0</v>
      </c>
      <c r="L156" s="167"/>
    </row>
    <row r="157" spans="1:43" ht="13.8" outlineLevel="2">
      <c r="A157" s="131"/>
      <c r="B157" s="20"/>
      <c r="F157" s="22" t="s">
        <v>422</v>
      </c>
      <c r="G157" s="30" t="s">
        <v>354</v>
      </c>
      <c r="H157" s="164">
        <f t="shared" si="52"/>
        <v>0</v>
      </c>
      <c r="I157" s="165">
        <f t="shared" si="39"/>
        <v>0</v>
      </c>
      <c r="J157" s="504">
        <f>SUM(J158:J162)</f>
        <v>0</v>
      </c>
      <c r="K157" s="166">
        <f t="shared" si="40"/>
        <v>0</v>
      </c>
      <c r="L157" s="169">
        <f>SUM(L158:L162)</f>
        <v>0</v>
      </c>
    </row>
    <row r="158" spans="1:43" ht="13.8" outlineLevel="2">
      <c r="A158" s="131"/>
      <c r="B158" s="20"/>
      <c r="F158" s="136" t="s">
        <v>682</v>
      </c>
      <c r="G158" s="27" t="s">
        <v>738</v>
      </c>
      <c r="H158" s="164">
        <f t="shared" si="52"/>
        <v>0</v>
      </c>
      <c r="I158" s="165">
        <f t="shared" si="39"/>
        <v>0</v>
      </c>
      <c r="J158" s="264"/>
      <c r="K158" s="166">
        <f t="shared" si="40"/>
        <v>0</v>
      </c>
      <c r="L158" s="167"/>
    </row>
    <row r="159" spans="1:43" ht="13.8" outlineLevel="2">
      <c r="A159" s="131"/>
      <c r="B159" s="20"/>
      <c r="F159" s="136" t="s">
        <v>683</v>
      </c>
      <c r="G159" s="27" t="s">
        <v>739</v>
      </c>
      <c r="H159" s="164">
        <f t="shared" si="52"/>
        <v>0</v>
      </c>
      <c r="I159" s="165">
        <f t="shared" si="39"/>
        <v>0</v>
      </c>
      <c r="J159" s="264"/>
      <c r="K159" s="166">
        <f t="shared" si="40"/>
        <v>0</v>
      </c>
      <c r="L159" s="167"/>
    </row>
    <row r="160" spans="1:43" ht="13.8" outlineLevel="2">
      <c r="A160" s="131"/>
      <c r="B160" s="20"/>
      <c r="F160" s="136" t="s">
        <v>680</v>
      </c>
      <c r="G160" s="27" t="s">
        <v>740</v>
      </c>
      <c r="H160" s="164">
        <f t="shared" si="52"/>
        <v>0</v>
      </c>
      <c r="I160" s="165">
        <f t="shared" si="39"/>
        <v>0</v>
      </c>
      <c r="J160" s="264"/>
      <c r="K160" s="166">
        <f t="shared" si="40"/>
        <v>0</v>
      </c>
      <c r="L160" s="167"/>
    </row>
    <row r="161" spans="1:43" ht="13.8" outlineLevel="2">
      <c r="A161" s="131"/>
      <c r="B161" s="20"/>
      <c r="F161" s="136" t="s">
        <v>684</v>
      </c>
      <c r="G161" s="27" t="s">
        <v>741</v>
      </c>
      <c r="H161" s="164">
        <f t="shared" si="52"/>
        <v>0</v>
      </c>
      <c r="I161" s="165">
        <f t="shared" ref="I161" si="53">SUM(J161:J161)</f>
        <v>0</v>
      </c>
      <c r="J161" s="264"/>
      <c r="K161" s="166">
        <f t="shared" ref="K161" si="54">SUM(L161:L161)</f>
        <v>0</v>
      </c>
      <c r="L161" s="167"/>
    </row>
    <row r="162" spans="1:43" s="398" customFormat="1" ht="13.8" outlineLevel="2">
      <c r="A162" s="399"/>
      <c r="B162" s="400"/>
      <c r="D162" s="400"/>
      <c r="F162" s="385" t="s">
        <v>690</v>
      </c>
      <c r="G162" s="378" t="s">
        <v>955</v>
      </c>
      <c r="H162" s="403">
        <f t="shared" si="52"/>
        <v>0</v>
      </c>
      <c r="I162" s="165">
        <f t="shared" si="39"/>
        <v>0</v>
      </c>
      <c r="J162" s="264"/>
      <c r="K162" s="166">
        <f t="shared" si="40"/>
        <v>0</v>
      </c>
      <c r="L162" s="167"/>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row>
    <row r="163" spans="1:43" s="130" customFormat="1" ht="13.8">
      <c r="A163" s="127"/>
      <c r="B163" s="18" t="s">
        <v>423</v>
      </c>
      <c r="C163" s="12" t="s">
        <v>76</v>
      </c>
      <c r="D163" s="11"/>
      <c r="E163" s="12"/>
      <c r="F163" s="11"/>
      <c r="G163" s="134"/>
      <c r="H163" s="164">
        <f t="shared" si="52"/>
        <v>0</v>
      </c>
      <c r="I163" s="165">
        <f t="shared" si="39"/>
        <v>0</v>
      </c>
      <c r="J163" s="263">
        <f>SUM(J164)</f>
        <v>0</v>
      </c>
      <c r="K163" s="166">
        <f t="shared" si="40"/>
        <v>0</v>
      </c>
      <c r="L163" s="168">
        <f>SUM(L164)</f>
        <v>0</v>
      </c>
    </row>
    <row r="164" spans="1:43" ht="13.8" outlineLevel="1">
      <c r="A164" s="131"/>
      <c r="B164" s="20"/>
      <c r="D164" s="22" t="s">
        <v>423</v>
      </c>
      <c r="E164" s="30" t="s">
        <v>76</v>
      </c>
      <c r="F164" s="22"/>
      <c r="G164" s="30"/>
      <c r="H164" s="164">
        <f t="shared" si="52"/>
        <v>0</v>
      </c>
      <c r="I164" s="165">
        <f t="shared" si="39"/>
        <v>0</v>
      </c>
      <c r="J164" s="504">
        <f>SUM(J165,J169,J176,J177,J181,J184)</f>
        <v>0</v>
      </c>
      <c r="K164" s="166">
        <f t="shared" si="40"/>
        <v>0</v>
      </c>
      <c r="L164" s="169">
        <f>SUM(L165,L169,L176,L177,L181,L184)</f>
        <v>0</v>
      </c>
    </row>
    <row r="165" spans="1:43" ht="13.8" outlineLevel="2">
      <c r="A165" s="131"/>
      <c r="B165" s="20"/>
      <c r="F165" s="22" t="s">
        <v>424</v>
      </c>
      <c r="G165" s="30" t="s">
        <v>78</v>
      </c>
      <c r="H165" s="164">
        <f t="shared" si="52"/>
        <v>0</v>
      </c>
      <c r="I165" s="165">
        <f t="shared" si="39"/>
        <v>0</v>
      </c>
      <c r="J165" s="504">
        <f>SUM(J166:J168)</f>
        <v>0</v>
      </c>
      <c r="K165" s="166">
        <f t="shared" si="40"/>
        <v>0</v>
      </c>
      <c r="L165" s="169">
        <f>SUM(L166:L168)</f>
        <v>0</v>
      </c>
    </row>
    <row r="166" spans="1:43" ht="13.8" outlineLevel="2">
      <c r="A166" s="131"/>
      <c r="B166" s="20"/>
      <c r="F166" s="136" t="s">
        <v>682</v>
      </c>
      <c r="G166" s="27" t="s">
        <v>742</v>
      </c>
      <c r="H166" s="164">
        <f t="shared" si="52"/>
        <v>0</v>
      </c>
      <c r="I166" s="165">
        <f t="shared" si="39"/>
        <v>0</v>
      </c>
      <c r="J166" s="264"/>
      <c r="K166" s="166">
        <f t="shared" si="40"/>
        <v>0</v>
      </c>
      <c r="L166" s="167"/>
    </row>
    <row r="167" spans="1:43" ht="13.8" outlineLevel="2">
      <c r="A167" s="131"/>
      <c r="B167" s="20"/>
      <c r="F167" s="136" t="s">
        <v>683</v>
      </c>
      <c r="G167" s="27" t="s">
        <v>743</v>
      </c>
      <c r="H167" s="164">
        <f t="shared" si="52"/>
        <v>0</v>
      </c>
      <c r="I167" s="165">
        <f t="shared" ref="I167:I239" si="55">SUM(J167:J167)</f>
        <v>0</v>
      </c>
      <c r="J167" s="264"/>
      <c r="K167" s="166">
        <f t="shared" ref="K167:K239" si="56">SUM(L167:L167)</f>
        <v>0</v>
      </c>
      <c r="L167" s="167"/>
    </row>
    <row r="168" spans="1:43" ht="13.8" outlineLevel="2">
      <c r="A168" s="131"/>
      <c r="B168" s="20"/>
      <c r="F168" s="136" t="s">
        <v>680</v>
      </c>
      <c r="G168" s="27" t="s">
        <v>879</v>
      </c>
      <c r="H168" s="164">
        <f t="shared" si="52"/>
        <v>0</v>
      </c>
      <c r="I168" s="165">
        <f t="shared" si="55"/>
        <v>0</v>
      </c>
      <c r="J168" s="264"/>
      <c r="K168" s="166">
        <f t="shared" si="56"/>
        <v>0</v>
      </c>
      <c r="L168" s="167"/>
    </row>
    <row r="169" spans="1:43" ht="13.8" outlineLevel="2">
      <c r="A169" s="131"/>
      <c r="B169" s="20"/>
      <c r="F169" s="22" t="s">
        <v>425</v>
      </c>
      <c r="G169" s="30" t="s">
        <v>79</v>
      </c>
      <c r="H169" s="164">
        <f t="shared" si="52"/>
        <v>0</v>
      </c>
      <c r="I169" s="165">
        <f t="shared" si="55"/>
        <v>0</v>
      </c>
      <c r="J169" s="504">
        <f>SUM(J170:J175)</f>
        <v>0</v>
      </c>
      <c r="K169" s="166">
        <f t="shared" si="56"/>
        <v>0</v>
      </c>
      <c r="L169" s="169">
        <f>SUM(L170:L175)</f>
        <v>0</v>
      </c>
    </row>
    <row r="170" spans="1:43" ht="13.8" outlineLevel="2">
      <c r="A170" s="131"/>
      <c r="B170" s="20"/>
      <c r="F170" s="136" t="s">
        <v>682</v>
      </c>
      <c r="G170" s="27" t="s">
        <v>744</v>
      </c>
      <c r="H170" s="164">
        <f t="shared" si="52"/>
        <v>0</v>
      </c>
      <c r="I170" s="165">
        <f t="shared" si="55"/>
        <v>0</v>
      </c>
      <c r="J170" s="264"/>
      <c r="K170" s="166">
        <f t="shared" si="56"/>
        <v>0</v>
      </c>
      <c r="L170" s="167"/>
    </row>
    <row r="171" spans="1:43" ht="13.8" outlineLevel="2">
      <c r="A171" s="131"/>
      <c r="B171" s="20"/>
      <c r="F171" s="136" t="s">
        <v>683</v>
      </c>
      <c r="G171" s="27" t="s">
        <v>745</v>
      </c>
      <c r="H171" s="164">
        <f t="shared" si="52"/>
        <v>0</v>
      </c>
      <c r="I171" s="165">
        <f t="shared" si="55"/>
        <v>0</v>
      </c>
      <c r="J171" s="264"/>
      <c r="K171" s="166">
        <f t="shared" si="56"/>
        <v>0</v>
      </c>
      <c r="L171" s="167"/>
    </row>
    <row r="172" spans="1:43" ht="13.8" outlineLevel="2">
      <c r="A172" s="131"/>
      <c r="B172" s="20"/>
      <c r="F172" s="136" t="s">
        <v>680</v>
      </c>
      <c r="G172" s="27" t="s">
        <v>851</v>
      </c>
      <c r="H172" s="164">
        <f t="shared" si="52"/>
        <v>0</v>
      </c>
      <c r="I172" s="165">
        <f t="shared" si="55"/>
        <v>0</v>
      </c>
      <c r="J172" s="264"/>
      <c r="K172" s="166">
        <f t="shared" si="56"/>
        <v>0</v>
      </c>
      <c r="L172" s="167"/>
    </row>
    <row r="173" spans="1:43" s="398" customFormat="1" ht="13.8" outlineLevel="2">
      <c r="A173" s="399"/>
      <c r="B173" s="400"/>
      <c r="D173" s="400"/>
      <c r="E173" s="64"/>
      <c r="F173" s="136" t="s">
        <v>684</v>
      </c>
      <c r="G173" s="27" t="s">
        <v>880</v>
      </c>
      <c r="H173" s="403">
        <f t="shared" si="52"/>
        <v>0</v>
      </c>
      <c r="I173" s="165"/>
      <c r="J173" s="264"/>
      <c r="K173" s="166"/>
      <c r="L173" s="167"/>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row>
    <row r="174" spans="1:43" s="398" customFormat="1" ht="13.8" outlineLevel="2">
      <c r="A174" s="399"/>
      <c r="B174" s="400"/>
      <c r="D174" s="400"/>
      <c r="E174" s="64"/>
      <c r="F174" s="136" t="s">
        <v>690</v>
      </c>
      <c r="G174" s="27" t="s">
        <v>881</v>
      </c>
      <c r="H174" s="403">
        <f t="shared" si="52"/>
        <v>0</v>
      </c>
      <c r="I174" s="165"/>
      <c r="J174" s="264"/>
      <c r="K174" s="166"/>
      <c r="L174" s="167"/>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row>
    <row r="175" spans="1:43" ht="13.8" outlineLevel="2">
      <c r="A175" s="131"/>
      <c r="B175" s="20"/>
      <c r="F175" s="136" t="s">
        <v>685</v>
      </c>
      <c r="G175" s="27" t="s">
        <v>689</v>
      </c>
      <c r="H175" s="164">
        <f t="shared" si="52"/>
        <v>0</v>
      </c>
      <c r="I175" s="165">
        <f t="shared" si="55"/>
        <v>0</v>
      </c>
      <c r="J175" s="264"/>
      <c r="K175" s="166">
        <f t="shared" si="56"/>
        <v>0</v>
      </c>
      <c r="L175" s="167"/>
    </row>
    <row r="176" spans="1:43" ht="13.8" outlineLevel="2">
      <c r="A176" s="131"/>
      <c r="B176" s="20"/>
      <c r="F176" s="22" t="s">
        <v>426</v>
      </c>
      <c r="G176" s="30" t="s">
        <v>80</v>
      </c>
      <c r="H176" s="164">
        <f t="shared" si="52"/>
        <v>0</v>
      </c>
      <c r="I176" s="165">
        <f t="shared" si="55"/>
        <v>0</v>
      </c>
      <c r="J176" s="264">
        <v>0</v>
      </c>
      <c r="K176" s="166">
        <f t="shared" si="56"/>
        <v>0</v>
      </c>
      <c r="L176" s="167">
        <v>0</v>
      </c>
    </row>
    <row r="177" spans="1:43" ht="13.8" outlineLevel="2">
      <c r="A177" s="131"/>
      <c r="B177" s="20"/>
      <c r="F177" s="22" t="s">
        <v>427</v>
      </c>
      <c r="G177" s="30" t="s">
        <v>81</v>
      </c>
      <c r="H177" s="164">
        <f t="shared" si="52"/>
        <v>0</v>
      </c>
      <c r="I177" s="165">
        <f t="shared" si="55"/>
        <v>0</v>
      </c>
      <c r="J177" s="504">
        <f>SUM(J178:J180)</f>
        <v>0</v>
      </c>
      <c r="K177" s="166">
        <f t="shared" si="56"/>
        <v>0</v>
      </c>
      <c r="L177" s="169">
        <f>SUM(L178:L180)</f>
        <v>0</v>
      </c>
    </row>
    <row r="178" spans="1:43" ht="13.8" outlineLevel="2">
      <c r="A178" s="131"/>
      <c r="B178" s="20"/>
      <c r="F178" s="136" t="s">
        <v>682</v>
      </c>
      <c r="G178" s="27" t="s">
        <v>746</v>
      </c>
      <c r="H178" s="164">
        <f t="shared" si="52"/>
        <v>0</v>
      </c>
      <c r="I178" s="165">
        <f t="shared" si="55"/>
        <v>0</v>
      </c>
      <c r="J178" s="264"/>
      <c r="K178" s="166">
        <f t="shared" si="56"/>
        <v>0</v>
      </c>
      <c r="L178" s="167"/>
    </row>
    <row r="179" spans="1:43" ht="13.8" outlineLevel="2">
      <c r="A179" s="131"/>
      <c r="B179" s="20"/>
      <c r="F179" s="136" t="s">
        <v>683</v>
      </c>
      <c r="G179" s="27" t="s">
        <v>747</v>
      </c>
      <c r="H179" s="164">
        <f t="shared" si="52"/>
        <v>0</v>
      </c>
      <c r="I179" s="165">
        <f t="shared" si="55"/>
        <v>0</v>
      </c>
      <c r="J179" s="264"/>
      <c r="K179" s="166">
        <f t="shared" si="56"/>
        <v>0</v>
      </c>
      <c r="L179" s="167"/>
    </row>
    <row r="180" spans="1:43" ht="13.8" outlineLevel="2">
      <c r="A180" s="131"/>
      <c r="B180" s="20"/>
      <c r="F180" s="136" t="s">
        <v>680</v>
      </c>
      <c r="G180" s="27" t="s">
        <v>748</v>
      </c>
      <c r="H180" s="164">
        <f t="shared" si="52"/>
        <v>0</v>
      </c>
      <c r="I180" s="165">
        <f t="shared" si="55"/>
        <v>0</v>
      </c>
      <c r="J180" s="264"/>
      <c r="K180" s="166">
        <f t="shared" si="56"/>
        <v>0</v>
      </c>
      <c r="L180" s="167"/>
    </row>
    <row r="181" spans="1:43" ht="13.8" outlineLevel="2">
      <c r="A181" s="131"/>
      <c r="B181" s="20"/>
      <c r="F181" s="22" t="s">
        <v>108</v>
      </c>
      <c r="G181" s="30" t="s">
        <v>83</v>
      </c>
      <c r="H181" s="164">
        <f t="shared" si="52"/>
        <v>0</v>
      </c>
      <c r="I181" s="165">
        <f>SUM(J181)</f>
        <v>0</v>
      </c>
      <c r="J181" s="504">
        <f>SUM(J182:J183)</f>
        <v>0</v>
      </c>
      <c r="K181" s="166">
        <f t="shared" si="56"/>
        <v>0</v>
      </c>
      <c r="L181" s="529">
        <f>SUM(L182:L183)</f>
        <v>0</v>
      </c>
      <c r="M181" s="530">
        <f t="shared" ref="M181:Q181" si="57">SUM(M182:M183)</f>
        <v>0</v>
      </c>
      <c r="N181" s="530">
        <f t="shared" si="57"/>
        <v>0</v>
      </c>
      <c r="O181" s="530">
        <f t="shared" si="57"/>
        <v>0</v>
      </c>
      <c r="P181" s="530">
        <f t="shared" si="57"/>
        <v>0</v>
      </c>
      <c r="Q181" s="530">
        <f t="shared" si="57"/>
        <v>0</v>
      </c>
      <c r="S181" s="530">
        <f t="shared" ref="S181:X181" si="58">SUM(S182:S183)</f>
        <v>0</v>
      </c>
      <c r="T181" s="530">
        <f t="shared" si="58"/>
        <v>0</v>
      </c>
      <c r="U181" s="530">
        <f t="shared" si="58"/>
        <v>0</v>
      </c>
      <c r="V181" s="530">
        <f t="shared" si="58"/>
        <v>0</v>
      </c>
      <c r="W181" s="530">
        <f t="shared" si="58"/>
        <v>0</v>
      </c>
      <c r="X181" s="530">
        <f t="shared" si="58"/>
        <v>0</v>
      </c>
    </row>
    <row r="182" spans="1:43" s="398" customFormat="1" ht="13.8" outlineLevel="2">
      <c r="A182" s="399"/>
      <c r="B182" s="432"/>
      <c r="C182" s="433"/>
      <c r="D182" s="432"/>
      <c r="E182" s="58"/>
      <c r="F182" s="136" t="s">
        <v>682</v>
      </c>
      <c r="G182" s="27" t="s">
        <v>883</v>
      </c>
      <c r="H182" s="403">
        <f t="shared" si="52"/>
        <v>0</v>
      </c>
      <c r="I182" s="165">
        <f t="shared" ref="I182:I183" si="59">SUM(J182:J182)</f>
        <v>0</v>
      </c>
      <c r="J182" s="264"/>
      <c r="K182" s="166">
        <f t="shared" ref="K182:K183" si="60">SUM(L182:L182)</f>
        <v>0</v>
      </c>
      <c r="L182" s="167"/>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row>
    <row r="183" spans="1:43" s="398" customFormat="1" ht="13.8" outlineLevel="2">
      <c r="A183" s="399"/>
      <c r="B183" s="432"/>
      <c r="C183" s="433"/>
      <c r="D183" s="432"/>
      <c r="E183" s="58"/>
      <c r="F183" s="136" t="s">
        <v>683</v>
      </c>
      <c r="G183" s="27" t="s">
        <v>882</v>
      </c>
      <c r="H183" s="403">
        <f t="shared" si="52"/>
        <v>0</v>
      </c>
      <c r="I183" s="165">
        <f t="shared" si="59"/>
        <v>0</v>
      </c>
      <c r="J183" s="264"/>
      <c r="K183" s="166">
        <f t="shared" si="60"/>
        <v>0</v>
      </c>
      <c r="L183" s="167"/>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row>
    <row r="184" spans="1:43" ht="13.8" outlineLevel="2">
      <c r="A184" s="131"/>
      <c r="B184" s="18"/>
      <c r="C184" s="58"/>
      <c r="D184" s="18"/>
      <c r="E184" s="58"/>
      <c r="F184" s="22" t="s">
        <v>109</v>
      </c>
      <c r="G184" s="30" t="s">
        <v>82</v>
      </c>
      <c r="H184" s="164">
        <f t="shared" si="52"/>
        <v>0</v>
      </c>
      <c r="I184" s="165">
        <f t="shared" si="55"/>
        <v>0</v>
      </c>
      <c r="J184" s="504">
        <f>SUM(J185:J192)</f>
        <v>0</v>
      </c>
      <c r="K184" s="166">
        <f t="shared" si="56"/>
        <v>0</v>
      </c>
      <c r="L184" s="169">
        <f>SUM(L185:L192)</f>
        <v>0</v>
      </c>
    </row>
    <row r="185" spans="1:43" ht="13.8" outlineLevel="2">
      <c r="A185" s="131"/>
      <c r="B185" s="18"/>
      <c r="C185" s="58"/>
      <c r="D185" s="18"/>
      <c r="E185" s="58"/>
      <c r="F185" s="136" t="s">
        <v>682</v>
      </c>
      <c r="G185" s="27" t="s">
        <v>749</v>
      </c>
      <c r="H185" s="164">
        <f t="shared" si="52"/>
        <v>0</v>
      </c>
      <c r="I185" s="165">
        <f t="shared" si="55"/>
        <v>0</v>
      </c>
      <c r="J185" s="264"/>
      <c r="K185" s="166">
        <f t="shared" si="56"/>
        <v>0</v>
      </c>
      <c r="L185" s="167"/>
    </row>
    <row r="186" spans="1:43" ht="13.8" outlineLevel="2">
      <c r="A186" s="131"/>
      <c r="B186" s="18"/>
      <c r="C186" s="58"/>
      <c r="D186" s="18"/>
      <c r="E186" s="58"/>
      <c r="F186" s="136" t="s">
        <v>683</v>
      </c>
      <c r="G186" s="27" t="s">
        <v>750</v>
      </c>
      <c r="H186" s="164">
        <f t="shared" si="52"/>
        <v>0</v>
      </c>
      <c r="I186" s="165">
        <f t="shared" si="55"/>
        <v>0</v>
      </c>
      <c r="J186" s="264"/>
      <c r="K186" s="166">
        <f t="shared" si="56"/>
        <v>0</v>
      </c>
      <c r="L186" s="167"/>
    </row>
    <row r="187" spans="1:43" ht="13.8" outlineLevel="2">
      <c r="A187" s="131"/>
      <c r="B187" s="18"/>
      <c r="C187" s="58"/>
      <c r="D187" s="18"/>
      <c r="E187" s="58"/>
      <c r="F187" s="136" t="s">
        <v>680</v>
      </c>
      <c r="G187" s="27" t="s">
        <v>751</v>
      </c>
      <c r="H187" s="164">
        <f t="shared" si="52"/>
        <v>0</v>
      </c>
      <c r="I187" s="165">
        <f t="shared" si="55"/>
        <v>0</v>
      </c>
      <c r="J187" s="264"/>
      <c r="K187" s="166">
        <f t="shared" si="56"/>
        <v>0</v>
      </c>
      <c r="L187" s="167"/>
    </row>
    <row r="188" spans="1:43" ht="13.8" outlineLevel="2">
      <c r="A188" s="131"/>
      <c r="B188" s="18"/>
      <c r="C188" s="58"/>
      <c r="D188" s="18"/>
      <c r="E188" s="58"/>
      <c r="F188" s="136" t="s">
        <v>684</v>
      </c>
      <c r="G188" s="27" t="s">
        <v>918</v>
      </c>
      <c r="H188" s="164">
        <f t="shared" si="52"/>
        <v>0</v>
      </c>
      <c r="I188" s="165">
        <f t="shared" ref="I188:I190" si="61">SUM(J188:J188)</f>
        <v>0</v>
      </c>
      <c r="J188" s="264"/>
      <c r="K188" s="166">
        <f t="shared" ref="K188:K190" si="62">SUM(L188:L188)</f>
        <v>0</v>
      </c>
      <c r="L188" s="167"/>
    </row>
    <row r="189" spans="1:43" s="398" customFormat="1" ht="13.8" outlineLevel="2">
      <c r="A189" s="399"/>
      <c r="B189" s="432"/>
      <c r="C189" s="433"/>
      <c r="D189" s="432"/>
      <c r="E189" s="58"/>
      <c r="F189" s="136" t="s">
        <v>690</v>
      </c>
      <c r="G189" s="27" t="s">
        <v>885</v>
      </c>
      <c r="H189" s="403">
        <f t="shared" si="52"/>
        <v>0</v>
      </c>
      <c r="I189" s="165">
        <f t="shared" si="61"/>
        <v>0</v>
      </c>
      <c r="J189" s="264"/>
      <c r="K189" s="166">
        <f t="shared" si="62"/>
        <v>0</v>
      </c>
      <c r="L189" s="167"/>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row>
    <row r="190" spans="1:43" s="398" customFormat="1" ht="13.8" outlineLevel="2">
      <c r="A190" s="399"/>
      <c r="B190" s="432"/>
      <c r="C190" s="433"/>
      <c r="D190" s="432"/>
      <c r="E190" s="58"/>
      <c r="F190" s="136" t="s">
        <v>691</v>
      </c>
      <c r="G190" s="27" t="s">
        <v>884</v>
      </c>
      <c r="H190" s="403">
        <f t="shared" si="52"/>
        <v>0</v>
      </c>
      <c r="I190" s="165">
        <f t="shared" si="61"/>
        <v>0</v>
      </c>
      <c r="J190" s="264"/>
      <c r="K190" s="166">
        <f t="shared" si="62"/>
        <v>0</v>
      </c>
      <c r="L190" s="167"/>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row>
    <row r="191" spans="1:43" s="398" customFormat="1" ht="13.8" outlineLevel="2">
      <c r="A191" s="399"/>
      <c r="B191" s="432"/>
      <c r="C191" s="433"/>
      <c r="D191" s="432"/>
      <c r="E191" s="433"/>
      <c r="F191" s="385" t="s">
        <v>774</v>
      </c>
      <c r="G191" s="378" t="s">
        <v>929</v>
      </c>
      <c r="H191" s="403">
        <f t="shared" si="52"/>
        <v>0</v>
      </c>
      <c r="I191" s="165">
        <f t="shared" si="55"/>
        <v>0</v>
      </c>
      <c r="J191" s="264"/>
      <c r="K191" s="166">
        <f t="shared" si="56"/>
        <v>0</v>
      </c>
      <c r="L191" s="167"/>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row>
    <row r="192" spans="1:43" ht="13.8" outlineLevel="2">
      <c r="A192" s="131"/>
      <c r="B192" s="18"/>
      <c r="C192" s="58"/>
      <c r="D192" s="18"/>
      <c r="E192" s="58"/>
      <c r="F192" s="136" t="s">
        <v>685</v>
      </c>
      <c r="G192" s="27" t="s">
        <v>689</v>
      </c>
      <c r="H192" s="164">
        <f t="shared" si="52"/>
        <v>0</v>
      </c>
      <c r="I192" s="165">
        <f t="shared" si="55"/>
        <v>0</v>
      </c>
      <c r="J192" s="264"/>
      <c r="K192" s="166">
        <f t="shared" si="56"/>
        <v>0</v>
      </c>
      <c r="L192" s="167"/>
    </row>
    <row r="193" spans="1:12" s="130" customFormat="1" ht="13.8">
      <c r="A193" s="127"/>
      <c r="B193" s="18" t="s">
        <v>428</v>
      </c>
      <c r="C193" s="12" t="s">
        <v>84</v>
      </c>
      <c r="D193" s="11"/>
      <c r="E193" s="12"/>
      <c r="F193" s="11"/>
      <c r="G193" s="134"/>
      <c r="H193" s="164">
        <f t="shared" si="52"/>
        <v>0</v>
      </c>
      <c r="I193" s="165">
        <f t="shared" si="55"/>
        <v>0</v>
      </c>
      <c r="J193" s="263">
        <f>SUM(J194,J208)</f>
        <v>0</v>
      </c>
      <c r="K193" s="166">
        <f t="shared" si="56"/>
        <v>0</v>
      </c>
      <c r="L193" s="168">
        <f>SUM(L194,L208)</f>
        <v>0</v>
      </c>
    </row>
    <row r="194" spans="1:12" ht="13.8" outlineLevel="1">
      <c r="A194" s="131"/>
      <c r="B194" s="19"/>
      <c r="C194" s="63"/>
      <c r="D194" s="22" t="s">
        <v>429</v>
      </c>
      <c r="E194" s="30" t="s">
        <v>85</v>
      </c>
      <c r="F194" s="22"/>
      <c r="G194" s="30"/>
      <c r="H194" s="164">
        <f t="shared" si="52"/>
        <v>0</v>
      </c>
      <c r="I194" s="165">
        <f t="shared" si="55"/>
        <v>0</v>
      </c>
      <c r="J194" s="504">
        <f>SUM(J195,J198,J199,J202,J203,J204,J205)</f>
        <v>0</v>
      </c>
      <c r="K194" s="166">
        <f t="shared" si="56"/>
        <v>0</v>
      </c>
      <c r="L194" s="169">
        <f>SUM(L195,L198,L199,L202,L203,L204,L205)</f>
        <v>0</v>
      </c>
    </row>
    <row r="195" spans="1:12" ht="13.8" outlineLevel="2">
      <c r="A195" s="131"/>
      <c r="B195" s="20"/>
      <c r="F195" s="22" t="s">
        <v>110</v>
      </c>
      <c r="G195" s="30" t="s">
        <v>430</v>
      </c>
      <c r="H195" s="164">
        <f t="shared" si="52"/>
        <v>0</v>
      </c>
      <c r="I195" s="165">
        <f t="shared" si="55"/>
        <v>0</v>
      </c>
      <c r="J195" s="504">
        <f>SUM(J196:J197)</f>
        <v>0</v>
      </c>
      <c r="K195" s="166">
        <f t="shared" si="56"/>
        <v>0</v>
      </c>
      <c r="L195" s="169">
        <f>SUM(L196:L197)</f>
        <v>0</v>
      </c>
    </row>
    <row r="196" spans="1:12" ht="13.8" outlineLevel="2">
      <c r="A196" s="131"/>
      <c r="B196" s="20"/>
      <c r="F196" s="136" t="s">
        <v>682</v>
      </c>
      <c r="G196" s="27" t="s">
        <v>752</v>
      </c>
      <c r="H196" s="164">
        <f t="shared" si="52"/>
        <v>0</v>
      </c>
      <c r="I196" s="165">
        <f t="shared" si="55"/>
        <v>0</v>
      </c>
      <c r="J196" s="264"/>
      <c r="K196" s="166">
        <f t="shared" si="56"/>
        <v>0</v>
      </c>
      <c r="L196" s="167"/>
    </row>
    <row r="197" spans="1:12" ht="13.8" outlineLevel="2">
      <c r="A197" s="131"/>
      <c r="B197" s="20"/>
      <c r="F197" s="136" t="s">
        <v>683</v>
      </c>
      <c r="G197" s="27" t="s">
        <v>753</v>
      </c>
      <c r="H197" s="164">
        <f t="shared" si="52"/>
        <v>0</v>
      </c>
      <c r="I197" s="165">
        <f t="shared" si="55"/>
        <v>0</v>
      </c>
      <c r="J197" s="264"/>
      <c r="K197" s="166">
        <f t="shared" si="56"/>
        <v>0</v>
      </c>
      <c r="L197" s="167"/>
    </row>
    <row r="198" spans="1:12" ht="13.8" outlineLevel="2">
      <c r="A198" s="131"/>
      <c r="B198" s="20"/>
      <c r="F198" s="22" t="s">
        <v>628</v>
      </c>
      <c r="G198" s="30" t="s">
        <v>88</v>
      </c>
      <c r="H198" s="164">
        <f t="shared" si="52"/>
        <v>0</v>
      </c>
      <c r="I198" s="165">
        <f t="shared" si="55"/>
        <v>0</v>
      </c>
      <c r="J198" s="264"/>
      <c r="K198" s="166">
        <f t="shared" si="56"/>
        <v>0</v>
      </c>
      <c r="L198" s="167"/>
    </row>
    <row r="199" spans="1:12" ht="13.8" outlineLevel="2">
      <c r="A199" s="131"/>
      <c r="B199" s="20"/>
      <c r="F199" s="22" t="s">
        <v>111</v>
      </c>
      <c r="G199" s="30" t="s">
        <v>89</v>
      </c>
      <c r="H199" s="164">
        <f t="shared" si="52"/>
        <v>0</v>
      </c>
      <c r="I199" s="165">
        <f t="shared" si="55"/>
        <v>0</v>
      </c>
      <c r="J199" s="504">
        <f>SUM(J200:J201)</f>
        <v>0</v>
      </c>
      <c r="K199" s="166">
        <f t="shared" si="56"/>
        <v>0</v>
      </c>
      <c r="L199" s="169">
        <f>SUM(L200:L201)</f>
        <v>0</v>
      </c>
    </row>
    <row r="200" spans="1:12" ht="13.8" outlineLevel="2">
      <c r="A200" s="131"/>
      <c r="B200" s="20"/>
      <c r="F200" s="136" t="s">
        <v>682</v>
      </c>
      <c r="G200" s="27" t="s">
        <v>754</v>
      </c>
      <c r="H200" s="164">
        <f t="shared" si="52"/>
        <v>0</v>
      </c>
      <c r="I200" s="165">
        <f t="shared" si="55"/>
        <v>0</v>
      </c>
      <c r="J200" s="264"/>
      <c r="K200" s="166">
        <f t="shared" si="56"/>
        <v>0</v>
      </c>
      <c r="L200" s="167"/>
    </row>
    <row r="201" spans="1:12" ht="13.8" outlineLevel="2">
      <c r="A201" s="131"/>
      <c r="B201" s="20"/>
      <c r="F201" s="136" t="s">
        <v>683</v>
      </c>
      <c r="G201" s="27" t="s">
        <v>755</v>
      </c>
      <c r="H201" s="164">
        <f t="shared" si="52"/>
        <v>0</v>
      </c>
      <c r="I201" s="165">
        <f t="shared" si="55"/>
        <v>0</v>
      </c>
      <c r="J201" s="264"/>
      <c r="K201" s="166">
        <f t="shared" si="56"/>
        <v>0</v>
      </c>
      <c r="L201" s="167"/>
    </row>
    <row r="202" spans="1:12" ht="13.8" outlineLevel="2">
      <c r="A202" s="131"/>
      <c r="B202" s="20"/>
      <c r="F202" s="22" t="s">
        <v>629</v>
      </c>
      <c r="G202" s="30" t="s">
        <v>90</v>
      </c>
      <c r="H202" s="164">
        <f t="shared" si="52"/>
        <v>0</v>
      </c>
      <c r="I202" s="165">
        <f t="shared" si="55"/>
        <v>0</v>
      </c>
      <c r="J202" s="264"/>
      <c r="K202" s="166">
        <f t="shared" si="56"/>
        <v>0</v>
      </c>
      <c r="L202" s="167"/>
    </row>
    <row r="203" spans="1:12" ht="13.8" outlineLevel="2">
      <c r="A203" s="131"/>
      <c r="B203" s="20"/>
      <c r="F203" s="22" t="s">
        <v>143</v>
      </c>
      <c r="G203" s="30" t="s">
        <v>337</v>
      </c>
      <c r="H203" s="164">
        <f t="shared" si="52"/>
        <v>0</v>
      </c>
      <c r="I203" s="165">
        <f t="shared" si="55"/>
        <v>0</v>
      </c>
      <c r="J203" s="264"/>
      <c r="K203" s="166">
        <f t="shared" si="56"/>
        <v>0</v>
      </c>
      <c r="L203" s="167"/>
    </row>
    <row r="204" spans="1:12" ht="13.8" outlineLevel="2">
      <c r="A204" s="131"/>
      <c r="B204" s="20"/>
      <c r="F204" s="22" t="s">
        <v>630</v>
      </c>
      <c r="G204" s="30" t="s">
        <v>339</v>
      </c>
      <c r="H204" s="164">
        <f t="shared" si="52"/>
        <v>0</v>
      </c>
      <c r="I204" s="165">
        <f t="shared" si="55"/>
        <v>0</v>
      </c>
      <c r="J204" s="264"/>
      <c r="K204" s="166">
        <f t="shared" si="56"/>
        <v>0</v>
      </c>
      <c r="L204" s="167"/>
    </row>
    <row r="205" spans="1:12" ht="13.8" outlineLevel="1">
      <c r="A205" s="131"/>
      <c r="B205" s="20"/>
      <c r="F205" s="22" t="s">
        <v>112</v>
      </c>
      <c r="G205" s="30" t="s">
        <v>431</v>
      </c>
      <c r="H205" s="164">
        <f t="shared" si="52"/>
        <v>0</v>
      </c>
      <c r="I205" s="165">
        <f t="shared" si="55"/>
        <v>0</v>
      </c>
      <c r="J205" s="504">
        <f>SUM(J206:J207)</f>
        <v>0</v>
      </c>
      <c r="K205" s="166">
        <f t="shared" si="56"/>
        <v>0</v>
      </c>
      <c r="L205" s="169">
        <f>SUM(L206:L207)</f>
        <v>0</v>
      </c>
    </row>
    <row r="206" spans="1:12" ht="13.8" outlineLevel="1">
      <c r="A206" s="131"/>
      <c r="B206" s="20"/>
      <c r="F206" s="136" t="s">
        <v>682</v>
      </c>
      <c r="G206" s="27" t="s">
        <v>756</v>
      </c>
      <c r="H206" s="164">
        <f t="shared" si="52"/>
        <v>0</v>
      </c>
      <c r="I206" s="165">
        <f t="shared" si="55"/>
        <v>0</v>
      </c>
      <c r="J206" s="264"/>
      <c r="K206" s="166">
        <f t="shared" si="56"/>
        <v>0</v>
      </c>
      <c r="L206" s="167"/>
    </row>
    <row r="207" spans="1:12" ht="13.8" outlineLevel="1">
      <c r="A207" s="131"/>
      <c r="B207" s="20"/>
      <c r="F207" s="136" t="s">
        <v>683</v>
      </c>
      <c r="G207" s="27" t="s">
        <v>757</v>
      </c>
      <c r="H207" s="164">
        <f t="shared" si="52"/>
        <v>0</v>
      </c>
      <c r="I207" s="165">
        <f t="shared" si="55"/>
        <v>0</v>
      </c>
      <c r="J207" s="264"/>
      <c r="K207" s="166">
        <f t="shared" si="56"/>
        <v>0</v>
      </c>
      <c r="L207" s="167"/>
    </row>
    <row r="208" spans="1:12" ht="13.8" outlineLevel="1">
      <c r="A208" s="131"/>
      <c r="B208" s="20"/>
      <c r="D208" s="18" t="s">
        <v>432</v>
      </c>
      <c r="E208" s="58" t="s">
        <v>75</v>
      </c>
      <c r="F208" s="22"/>
      <c r="G208" s="30"/>
      <c r="H208" s="164">
        <f t="shared" si="52"/>
        <v>0</v>
      </c>
      <c r="I208" s="165">
        <f t="shared" si="55"/>
        <v>0</v>
      </c>
      <c r="J208" s="504">
        <f>SUM(J209,J214,J215,J216)</f>
        <v>0</v>
      </c>
      <c r="K208" s="166">
        <f t="shared" si="56"/>
        <v>0</v>
      </c>
      <c r="L208" s="169">
        <f>SUM(L209,L214,L215,L216)</f>
        <v>0</v>
      </c>
    </row>
    <row r="209" spans="1:43" ht="13.8" outlineLevel="2">
      <c r="A209" s="131"/>
      <c r="B209" s="20"/>
      <c r="F209" s="28" t="s">
        <v>433</v>
      </c>
      <c r="G209" s="27" t="s">
        <v>857</v>
      </c>
      <c r="H209" s="164">
        <f t="shared" si="52"/>
        <v>0</v>
      </c>
      <c r="I209" s="165">
        <f t="shared" si="55"/>
        <v>0</v>
      </c>
      <c r="J209" s="504">
        <f>SUM(J210:J213)</f>
        <v>0</v>
      </c>
      <c r="K209" s="169">
        <f t="shared" si="56"/>
        <v>0</v>
      </c>
      <c r="L209" s="169">
        <f>SUM(L210:L213)</f>
        <v>0</v>
      </c>
    </row>
    <row r="210" spans="1:43" ht="13.8" outlineLevel="1">
      <c r="A210" s="131"/>
      <c r="B210" s="20"/>
      <c r="F210" s="136" t="s">
        <v>682</v>
      </c>
      <c r="G210" s="27" t="s">
        <v>858</v>
      </c>
      <c r="H210" s="164">
        <f t="shared" si="52"/>
        <v>0</v>
      </c>
      <c r="I210" s="165">
        <f t="shared" si="55"/>
        <v>0</v>
      </c>
      <c r="J210" s="264"/>
      <c r="K210" s="166">
        <f t="shared" si="56"/>
        <v>0</v>
      </c>
      <c r="L210" s="167"/>
    </row>
    <row r="211" spans="1:43" ht="13.8" outlineLevel="1" collapsed="1">
      <c r="A211" s="131"/>
      <c r="B211" s="20"/>
      <c r="F211" s="136" t="s">
        <v>683</v>
      </c>
      <c r="G211" s="27" t="s">
        <v>859</v>
      </c>
      <c r="H211" s="164">
        <f t="shared" si="52"/>
        <v>0</v>
      </c>
      <c r="I211" s="165">
        <f t="shared" si="55"/>
        <v>0</v>
      </c>
      <c r="J211" s="264"/>
      <c r="K211" s="166">
        <f t="shared" si="56"/>
        <v>0</v>
      </c>
      <c r="L211" s="167"/>
    </row>
    <row r="212" spans="1:43" s="398" customFormat="1" ht="13.8" outlineLevel="1" collapsed="1">
      <c r="A212" s="399"/>
      <c r="B212" s="400"/>
      <c r="D212" s="400"/>
      <c r="F212" s="586" t="s">
        <v>690</v>
      </c>
      <c r="G212" s="588" t="s">
        <v>988</v>
      </c>
      <c r="H212" s="403">
        <f t="shared" si="52"/>
        <v>0</v>
      </c>
      <c r="I212" s="165">
        <f t="shared" ref="I212" si="63">SUM(J212:J212)</f>
        <v>0</v>
      </c>
      <c r="J212" s="264"/>
      <c r="K212" s="166">
        <f t="shared" ref="K212" si="64">SUM(L212:L212)</f>
        <v>0</v>
      </c>
      <c r="L212" s="167"/>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row>
    <row r="213" spans="1:43" ht="13.8" outlineLevel="1">
      <c r="A213" s="131"/>
      <c r="B213" s="20"/>
      <c r="F213" s="136" t="s">
        <v>680</v>
      </c>
      <c r="G213" s="27" t="s">
        <v>865</v>
      </c>
      <c r="H213" s="164">
        <f t="shared" si="52"/>
        <v>0</v>
      </c>
      <c r="I213" s="165">
        <f t="shared" si="55"/>
        <v>0</v>
      </c>
      <c r="J213" s="264"/>
      <c r="K213" s="166">
        <f t="shared" si="56"/>
        <v>0</v>
      </c>
      <c r="L213" s="167"/>
    </row>
    <row r="214" spans="1:43" ht="13.8" outlineLevel="2">
      <c r="A214" s="131"/>
      <c r="B214" s="20"/>
      <c r="F214" s="22" t="s">
        <v>434</v>
      </c>
      <c r="G214" s="30" t="s">
        <v>437</v>
      </c>
      <c r="H214" s="164">
        <f t="shared" si="52"/>
        <v>0</v>
      </c>
      <c r="I214" s="165">
        <f t="shared" si="55"/>
        <v>0</v>
      </c>
      <c r="J214" s="264">
        <v>0</v>
      </c>
      <c r="K214" s="166">
        <f t="shared" si="56"/>
        <v>0</v>
      </c>
      <c r="L214" s="167"/>
    </row>
    <row r="215" spans="1:43" ht="13.8" outlineLevel="2">
      <c r="A215" s="131"/>
      <c r="B215" s="20"/>
      <c r="F215" s="22" t="s">
        <v>435</v>
      </c>
      <c r="G215" s="30" t="s">
        <v>438</v>
      </c>
      <c r="H215" s="164">
        <f t="shared" si="52"/>
        <v>0</v>
      </c>
      <c r="I215" s="165">
        <f t="shared" si="55"/>
        <v>0</v>
      </c>
      <c r="J215" s="264"/>
      <c r="K215" s="166">
        <f t="shared" si="56"/>
        <v>0</v>
      </c>
      <c r="L215" s="167"/>
    </row>
    <row r="216" spans="1:43" ht="13.8" outlineLevel="2">
      <c r="A216" s="131"/>
      <c r="B216" s="18"/>
      <c r="C216" s="58"/>
      <c r="D216" s="18"/>
      <c r="F216" s="22" t="s">
        <v>436</v>
      </c>
      <c r="G216" s="30" t="s">
        <v>439</v>
      </c>
      <c r="H216" s="164">
        <f t="shared" si="52"/>
        <v>0</v>
      </c>
      <c r="I216" s="165">
        <f t="shared" si="55"/>
        <v>0</v>
      </c>
      <c r="J216" s="504">
        <f>SUM(J217)</f>
        <v>0</v>
      </c>
      <c r="K216" s="166">
        <f t="shared" si="56"/>
        <v>0</v>
      </c>
      <c r="L216" s="169">
        <f>SUM(L217)</f>
        <v>0</v>
      </c>
    </row>
    <row r="217" spans="1:43" ht="13.8" outlineLevel="2">
      <c r="A217" s="131"/>
      <c r="B217" s="18"/>
      <c r="C217" s="58"/>
      <c r="D217" s="18"/>
      <c r="F217" s="136" t="s">
        <v>682</v>
      </c>
      <c r="G217" s="27" t="s">
        <v>758</v>
      </c>
      <c r="H217" s="164">
        <f t="shared" si="52"/>
        <v>0</v>
      </c>
      <c r="I217" s="165">
        <f t="shared" si="55"/>
        <v>0</v>
      </c>
      <c r="J217" s="264"/>
      <c r="K217" s="166">
        <f t="shared" si="56"/>
        <v>0</v>
      </c>
      <c r="L217" s="167"/>
    </row>
    <row r="218" spans="1:43" s="130" customFormat="1" ht="13.8">
      <c r="A218" s="127"/>
      <c r="B218" s="18" t="s">
        <v>440</v>
      </c>
      <c r="C218" s="12" t="s">
        <v>321</v>
      </c>
      <c r="D218" s="11"/>
      <c r="E218" s="134"/>
      <c r="F218" s="14"/>
      <c r="G218" s="134"/>
      <c r="H218" s="164">
        <f t="shared" si="52"/>
        <v>0</v>
      </c>
      <c r="I218" s="165">
        <f t="shared" si="55"/>
        <v>0</v>
      </c>
      <c r="J218" s="263">
        <f>SUM(J219,J223)</f>
        <v>0</v>
      </c>
      <c r="K218" s="166">
        <f t="shared" si="56"/>
        <v>0</v>
      </c>
      <c r="L218" s="168">
        <f>SUM(L219,L223)</f>
        <v>0</v>
      </c>
    </row>
    <row r="219" spans="1:43" ht="13.8" outlineLevel="1">
      <c r="A219" s="131"/>
      <c r="B219" s="19"/>
      <c r="C219" s="63"/>
      <c r="D219" s="22" t="s">
        <v>442</v>
      </c>
      <c r="E219" s="30" t="s">
        <v>441</v>
      </c>
      <c r="F219" s="22"/>
      <c r="G219" s="30"/>
      <c r="H219" s="164">
        <f t="shared" ref="H219:H284" si="65">SUM(I219,K219)</f>
        <v>0</v>
      </c>
      <c r="I219" s="165">
        <f t="shared" si="55"/>
        <v>0</v>
      </c>
      <c r="J219" s="504">
        <f>SUM(J220:J222)</f>
        <v>0</v>
      </c>
      <c r="K219" s="166">
        <f t="shared" si="56"/>
        <v>0</v>
      </c>
      <c r="L219" s="169">
        <f>SUM(L220:L222)</f>
        <v>0</v>
      </c>
    </row>
    <row r="220" spans="1:43" ht="13.8" outlineLevel="1">
      <c r="A220" s="131"/>
      <c r="B220" s="20"/>
      <c r="D220" s="22"/>
      <c r="E220" s="30"/>
      <c r="F220" s="136" t="s">
        <v>682</v>
      </c>
      <c r="G220" s="27" t="s">
        <v>759</v>
      </c>
      <c r="H220" s="164">
        <f t="shared" si="65"/>
        <v>0</v>
      </c>
      <c r="I220" s="165">
        <f t="shared" si="55"/>
        <v>0</v>
      </c>
      <c r="J220" s="264"/>
      <c r="K220" s="166">
        <f t="shared" si="56"/>
        <v>0</v>
      </c>
      <c r="L220" s="167"/>
    </row>
    <row r="221" spans="1:43" ht="13.8" outlineLevel="1">
      <c r="A221" s="131"/>
      <c r="B221" s="20"/>
      <c r="D221" s="22"/>
      <c r="E221" s="30"/>
      <c r="F221" s="136" t="s">
        <v>683</v>
      </c>
      <c r="G221" s="27" t="s">
        <v>760</v>
      </c>
      <c r="H221" s="164">
        <f t="shared" si="65"/>
        <v>0</v>
      </c>
      <c r="I221" s="165">
        <f t="shared" si="55"/>
        <v>0</v>
      </c>
      <c r="J221" s="264"/>
      <c r="K221" s="166">
        <f t="shared" si="56"/>
        <v>0</v>
      </c>
      <c r="L221" s="167"/>
    </row>
    <row r="222" spans="1:43" ht="13.8" outlineLevel="1">
      <c r="A222" s="131"/>
      <c r="B222" s="20"/>
      <c r="D222" s="22"/>
      <c r="E222" s="30"/>
      <c r="F222" s="136" t="s">
        <v>680</v>
      </c>
      <c r="G222" s="27" t="s">
        <v>761</v>
      </c>
      <c r="H222" s="164">
        <f t="shared" si="65"/>
        <v>0</v>
      </c>
      <c r="I222" s="165">
        <f t="shared" si="55"/>
        <v>0</v>
      </c>
      <c r="J222" s="264"/>
      <c r="K222" s="166">
        <f t="shared" si="56"/>
        <v>0</v>
      </c>
      <c r="L222" s="167"/>
    </row>
    <row r="223" spans="1:43" ht="13.8" outlineLevel="1">
      <c r="A223" s="131"/>
      <c r="B223" s="20"/>
      <c r="D223" s="22" t="s">
        <v>443</v>
      </c>
      <c r="E223" s="30" t="s">
        <v>322</v>
      </c>
      <c r="F223" s="22"/>
      <c r="G223" s="30"/>
      <c r="H223" s="164">
        <f t="shared" si="65"/>
        <v>0</v>
      </c>
      <c r="I223" s="165">
        <f t="shared" si="55"/>
        <v>0</v>
      </c>
      <c r="J223" s="504">
        <f>SUM(J224,J226)</f>
        <v>0</v>
      </c>
      <c r="K223" s="166">
        <f t="shared" si="56"/>
        <v>0</v>
      </c>
      <c r="L223" s="169">
        <f>SUM(L224,L226)</f>
        <v>0</v>
      </c>
    </row>
    <row r="224" spans="1:43" ht="13.8" outlineLevel="2">
      <c r="A224" s="131"/>
      <c r="B224" s="20"/>
      <c r="D224" s="19"/>
      <c r="E224" s="63"/>
      <c r="F224" s="22" t="s">
        <v>444</v>
      </c>
      <c r="G224" s="30" t="s">
        <v>323</v>
      </c>
      <c r="H224" s="164">
        <f t="shared" si="65"/>
        <v>0</v>
      </c>
      <c r="I224" s="165">
        <f t="shared" si="55"/>
        <v>0</v>
      </c>
      <c r="J224" s="504">
        <f>SUM(J225)</f>
        <v>0</v>
      </c>
      <c r="K224" s="166">
        <f t="shared" si="56"/>
        <v>0</v>
      </c>
      <c r="L224" s="169">
        <f>SUM(L225)</f>
        <v>0</v>
      </c>
    </row>
    <row r="225" spans="1:43" ht="13.8" outlineLevel="2">
      <c r="A225" s="131"/>
      <c r="B225" s="20"/>
      <c r="F225" s="136" t="s">
        <v>682</v>
      </c>
      <c r="G225" s="27" t="s">
        <v>762</v>
      </c>
      <c r="H225" s="164">
        <f t="shared" si="65"/>
        <v>0</v>
      </c>
      <c r="I225" s="165">
        <f t="shared" si="55"/>
        <v>0</v>
      </c>
      <c r="J225" s="264"/>
      <c r="K225" s="166">
        <f t="shared" si="56"/>
        <v>0</v>
      </c>
      <c r="L225" s="167"/>
    </row>
    <row r="226" spans="1:43" ht="13.8" outlineLevel="2">
      <c r="A226" s="131"/>
      <c r="B226" s="20"/>
      <c r="F226" s="22" t="s">
        <v>445</v>
      </c>
      <c r="G226" s="30" t="s">
        <v>324</v>
      </c>
      <c r="H226" s="164">
        <f t="shared" si="65"/>
        <v>0</v>
      </c>
      <c r="I226" s="165">
        <f t="shared" si="55"/>
        <v>0</v>
      </c>
      <c r="J226" s="504">
        <f>SUM(J227:J231)</f>
        <v>0</v>
      </c>
      <c r="K226" s="166">
        <f t="shared" si="56"/>
        <v>0</v>
      </c>
      <c r="L226" s="169">
        <f>SUM(L227:L231)</f>
        <v>0</v>
      </c>
    </row>
    <row r="227" spans="1:43" ht="13.8" outlineLevel="2">
      <c r="A227" s="131"/>
      <c r="B227" s="20"/>
      <c r="F227" s="136" t="s">
        <v>682</v>
      </c>
      <c r="G227" s="27" t="s">
        <v>930</v>
      </c>
      <c r="H227" s="164">
        <f t="shared" si="65"/>
        <v>0</v>
      </c>
      <c r="I227" s="165">
        <f t="shared" si="55"/>
        <v>0</v>
      </c>
      <c r="J227" s="264"/>
      <c r="K227" s="166">
        <f t="shared" si="56"/>
        <v>0</v>
      </c>
      <c r="L227" s="167"/>
    </row>
    <row r="228" spans="1:43" ht="13.8" outlineLevel="2">
      <c r="A228" s="131"/>
      <c r="B228" s="20"/>
      <c r="F228" s="136" t="s">
        <v>683</v>
      </c>
      <c r="G228" s="27" t="s">
        <v>731</v>
      </c>
      <c r="H228" s="164">
        <f t="shared" si="65"/>
        <v>0</v>
      </c>
      <c r="I228" s="165">
        <f t="shared" si="55"/>
        <v>0</v>
      </c>
      <c r="J228" s="264"/>
      <c r="K228" s="166">
        <f t="shared" si="56"/>
        <v>0</v>
      </c>
      <c r="L228" s="167"/>
    </row>
    <row r="229" spans="1:43" ht="13.8" outlineLevel="2">
      <c r="A229" s="131"/>
      <c r="B229" s="20"/>
      <c r="F229" s="136" t="s">
        <v>684</v>
      </c>
      <c r="G229" s="27" t="s">
        <v>931</v>
      </c>
      <c r="H229" s="164">
        <f t="shared" si="65"/>
        <v>0</v>
      </c>
      <c r="I229" s="165">
        <f t="shared" ref="I229" si="66">SUM(J229:J229)</f>
        <v>0</v>
      </c>
      <c r="J229" s="264"/>
      <c r="K229" s="166">
        <f t="shared" ref="K229" si="67">SUM(L229:L229)</f>
        <v>0</v>
      </c>
      <c r="L229" s="167"/>
    </row>
    <row r="230" spans="1:43" s="398" customFormat="1" ht="13.8" outlineLevel="2">
      <c r="A230" s="399"/>
      <c r="B230" s="400"/>
      <c r="D230" s="400"/>
      <c r="F230" s="385" t="s">
        <v>690</v>
      </c>
      <c r="G230" s="378" t="s">
        <v>932</v>
      </c>
      <c r="H230" s="403">
        <f t="shared" si="65"/>
        <v>0</v>
      </c>
      <c r="I230" s="165">
        <f t="shared" si="55"/>
        <v>0</v>
      </c>
      <c r="J230" s="264"/>
      <c r="K230" s="166">
        <f t="shared" si="56"/>
        <v>0</v>
      </c>
      <c r="L230" s="167"/>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row>
    <row r="231" spans="1:43" ht="13.8" outlineLevel="2">
      <c r="A231" s="131"/>
      <c r="B231" s="20"/>
      <c r="F231" s="136" t="s">
        <v>685</v>
      </c>
      <c r="G231" s="27" t="s">
        <v>763</v>
      </c>
      <c r="H231" s="164">
        <f t="shared" si="65"/>
        <v>0</v>
      </c>
      <c r="I231" s="165">
        <f t="shared" si="55"/>
        <v>0</v>
      </c>
      <c r="J231" s="264"/>
      <c r="K231" s="166">
        <f t="shared" si="56"/>
        <v>0</v>
      </c>
      <c r="L231" s="167"/>
    </row>
    <row r="232" spans="1:43" s="130" customFormat="1" ht="13.8">
      <c r="A232" s="127"/>
      <c r="B232" s="18" t="s">
        <v>140</v>
      </c>
      <c r="C232" s="12" t="s">
        <v>40</v>
      </c>
      <c r="D232" s="11"/>
      <c r="E232" s="134"/>
      <c r="F232" s="14"/>
      <c r="G232" s="134"/>
      <c r="H232" s="164">
        <f t="shared" si="65"/>
        <v>0</v>
      </c>
      <c r="I232" s="165">
        <f t="shared" si="55"/>
        <v>0</v>
      </c>
      <c r="J232" s="263">
        <f>SUM(J233)</f>
        <v>0</v>
      </c>
      <c r="K232" s="166">
        <f t="shared" si="56"/>
        <v>0</v>
      </c>
      <c r="L232" s="168">
        <f>SUM(L233)</f>
        <v>0</v>
      </c>
    </row>
    <row r="233" spans="1:43" ht="13.8" outlineLevel="1">
      <c r="A233" s="131"/>
      <c r="B233" s="18"/>
      <c r="C233" s="58"/>
      <c r="D233" s="22" t="s">
        <v>140</v>
      </c>
      <c r="E233" s="30" t="s">
        <v>40</v>
      </c>
      <c r="F233" s="22"/>
      <c r="G233" s="30"/>
      <c r="H233" s="164">
        <f t="shared" si="65"/>
        <v>0</v>
      </c>
      <c r="I233" s="165">
        <f t="shared" si="55"/>
        <v>0</v>
      </c>
      <c r="J233" s="264"/>
      <c r="K233" s="166">
        <f t="shared" si="56"/>
        <v>0</v>
      </c>
      <c r="L233" s="167"/>
    </row>
    <row r="234" spans="1:43" s="130" customFormat="1" ht="13.8">
      <c r="A234" s="127"/>
      <c r="B234" s="18" t="s">
        <v>446</v>
      </c>
      <c r="C234" s="12" t="s">
        <v>11</v>
      </c>
      <c r="D234" s="11"/>
      <c r="E234" s="134"/>
      <c r="F234" s="14"/>
      <c r="G234" s="134"/>
      <c r="H234" s="164">
        <f t="shared" si="65"/>
        <v>2000</v>
      </c>
      <c r="I234" s="165">
        <f t="shared" si="55"/>
        <v>0</v>
      </c>
      <c r="J234" s="263">
        <f>SUM(J235:J237,J243)</f>
        <v>0</v>
      </c>
      <c r="K234" s="166">
        <f t="shared" si="56"/>
        <v>2000</v>
      </c>
      <c r="L234" s="168">
        <f>SUM(L235:L237,L243)</f>
        <v>2000</v>
      </c>
    </row>
    <row r="235" spans="1:43" ht="13.8" outlineLevel="1">
      <c r="A235" s="131"/>
      <c r="B235" s="19"/>
      <c r="C235" s="63"/>
      <c r="D235" s="22" t="s">
        <v>141</v>
      </c>
      <c r="E235" s="30" t="s">
        <v>95</v>
      </c>
      <c r="F235" s="22"/>
      <c r="G235" s="30"/>
      <c r="H235" s="164">
        <f t="shared" si="65"/>
        <v>0</v>
      </c>
      <c r="I235" s="165">
        <f t="shared" si="55"/>
        <v>0</v>
      </c>
      <c r="J235" s="264"/>
      <c r="K235" s="166">
        <f t="shared" si="56"/>
        <v>0</v>
      </c>
      <c r="L235" s="167"/>
    </row>
    <row r="236" spans="1:43" ht="13.8" outlineLevel="1">
      <c r="A236" s="131"/>
      <c r="B236" s="20"/>
      <c r="D236" s="22" t="s">
        <v>142</v>
      </c>
      <c r="E236" s="30" t="s">
        <v>96</v>
      </c>
      <c r="F236" s="22"/>
      <c r="G236" s="30"/>
      <c r="H236" s="164">
        <f t="shared" si="65"/>
        <v>2000</v>
      </c>
      <c r="I236" s="165">
        <f t="shared" si="55"/>
        <v>0</v>
      </c>
      <c r="J236" s="264"/>
      <c r="K236" s="166">
        <f t="shared" si="56"/>
        <v>2000</v>
      </c>
      <c r="L236" s="167">
        <v>2000</v>
      </c>
    </row>
    <row r="237" spans="1:43" ht="13.8" outlineLevel="2">
      <c r="A237" s="131"/>
      <c r="B237" s="20"/>
      <c r="D237" s="22" t="s">
        <v>853</v>
      </c>
      <c r="E237" s="30" t="s">
        <v>854</v>
      </c>
      <c r="F237" s="22"/>
      <c r="G237" s="30"/>
      <c r="H237" s="164">
        <f t="shared" si="65"/>
        <v>0</v>
      </c>
      <c r="I237" s="165">
        <f t="shared" si="55"/>
        <v>0</v>
      </c>
      <c r="J237" s="504">
        <f>SUM(J238:J242)</f>
        <v>0</v>
      </c>
      <c r="K237" s="166">
        <f t="shared" si="56"/>
        <v>0</v>
      </c>
      <c r="L237" s="169">
        <f>SUM(L238:L242)</f>
        <v>0</v>
      </c>
    </row>
    <row r="238" spans="1:43" ht="13.8" outlineLevel="3">
      <c r="A238" s="131"/>
      <c r="B238" s="20"/>
      <c r="F238" s="136" t="s">
        <v>682</v>
      </c>
      <c r="G238" s="27" t="s">
        <v>764</v>
      </c>
      <c r="H238" s="164">
        <f t="shared" si="65"/>
        <v>0</v>
      </c>
      <c r="I238" s="165">
        <f t="shared" si="55"/>
        <v>0</v>
      </c>
      <c r="J238" s="264"/>
      <c r="K238" s="166">
        <f t="shared" si="56"/>
        <v>0</v>
      </c>
      <c r="L238" s="167"/>
    </row>
    <row r="239" spans="1:43" ht="13.8" outlineLevel="3">
      <c r="A239" s="131"/>
      <c r="B239" s="20"/>
      <c r="D239" s="19"/>
      <c r="E239" s="63"/>
      <c r="F239" s="136" t="s">
        <v>683</v>
      </c>
      <c r="G239" s="27" t="s">
        <v>765</v>
      </c>
      <c r="H239" s="164">
        <f t="shared" si="65"/>
        <v>0</v>
      </c>
      <c r="I239" s="165">
        <f t="shared" si="55"/>
        <v>0</v>
      </c>
      <c r="J239" s="264"/>
      <c r="K239" s="166">
        <f t="shared" si="56"/>
        <v>0</v>
      </c>
      <c r="L239" s="167"/>
    </row>
    <row r="240" spans="1:43" ht="13.8" outlineLevel="3">
      <c r="A240" s="131"/>
      <c r="B240" s="20"/>
      <c r="D240" s="19"/>
      <c r="E240" s="63"/>
      <c r="F240" s="136" t="s">
        <v>680</v>
      </c>
      <c r="G240" s="27" t="s">
        <v>766</v>
      </c>
      <c r="H240" s="164">
        <f t="shared" si="65"/>
        <v>0</v>
      </c>
      <c r="I240" s="165">
        <f t="shared" ref="I240:I340" si="68">SUM(J240:J240)</f>
        <v>0</v>
      </c>
      <c r="J240" s="264"/>
      <c r="K240" s="166">
        <f t="shared" ref="K240:K340" si="69">SUM(L240:L240)</f>
        <v>0</v>
      </c>
      <c r="L240" s="167"/>
    </row>
    <row r="241" spans="1:43" ht="13.8" outlineLevel="3">
      <c r="A241" s="131"/>
      <c r="B241" s="20"/>
      <c r="D241" s="19"/>
      <c r="E241" s="63"/>
      <c r="F241" s="136" t="s">
        <v>684</v>
      </c>
      <c r="G241" s="27" t="s">
        <v>767</v>
      </c>
      <c r="H241" s="164">
        <f t="shared" si="65"/>
        <v>0</v>
      </c>
      <c r="I241" s="165">
        <f t="shared" si="68"/>
        <v>0</v>
      </c>
      <c r="J241" s="264"/>
      <c r="K241" s="166">
        <f t="shared" si="69"/>
        <v>0</v>
      </c>
      <c r="L241" s="167"/>
    </row>
    <row r="242" spans="1:43" ht="13.8" outlineLevel="3">
      <c r="A242" s="131"/>
      <c r="B242" s="20"/>
      <c r="D242" s="19"/>
      <c r="E242" s="63"/>
      <c r="F242" s="136" t="s">
        <v>685</v>
      </c>
      <c r="G242" s="27" t="s">
        <v>763</v>
      </c>
      <c r="H242" s="164">
        <f t="shared" si="65"/>
        <v>0</v>
      </c>
      <c r="I242" s="165">
        <f t="shared" si="68"/>
        <v>0</v>
      </c>
      <c r="J242" s="264"/>
      <c r="K242" s="166">
        <f t="shared" si="69"/>
        <v>0</v>
      </c>
      <c r="L242" s="167"/>
    </row>
    <row r="243" spans="1:43" ht="13.8" outlineLevel="2">
      <c r="A243" s="131"/>
      <c r="B243" s="20"/>
      <c r="D243" s="20" t="s">
        <v>855</v>
      </c>
      <c r="E243" s="30" t="s">
        <v>98</v>
      </c>
      <c r="F243" s="22"/>
      <c r="G243" s="30"/>
      <c r="H243" s="164">
        <f t="shared" si="65"/>
        <v>0</v>
      </c>
      <c r="I243" s="165">
        <f t="shared" si="68"/>
        <v>0</v>
      </c>
      <c r="J243" s="264"/>
      <c r="K243" s="166">
        <f t="shared" si="69"/>
        <v>0</v>
      </c>
      <c r="L243" s="167"/>
    </row>
    <row r="244" spans="1:43" ht="13.8">
      <c r="A244" s="67" t="s">
        <v>168</v>
      </c>
      <c r="B244" s="29"/>
      <c r="C244" s="23"/>
      <c r="D244" s="17"/>
      <c r="E244" s="23"/>
      <c r="F244" s="17"/>
      <c r="G244" s="23"/>
      <c r="H244" s="171">
        <f t="shared" si="65"/>
        <v>4337000</v>
      </c>
      <c r="I244" s="506">
        <f t="shared" si="68"/>
        <v>2800000</v>
      </c>
      <c r="J244" s="271">
        <f>SUM(J7,J23,J25,J71,J45,J82,J88,J163,J193,J232,J234,J64,J218)</f>
        <v>2800000</v>
      </c>
      <c r="K244" s="172">
        <f t="shared" si="69"/>
        <v>1537000</v>
      </c>
      <c r="L244" s="172">
        <f>SUM(L7,L23,L25,L71,L45,L82,L88,L163,L193,L232,L234,L64,L218)</f>
        <v>1537000</v>
      </c>
      <c r="AN244" s="64" t="e">
        <f>SUM(AN7,AN23,AN25,#REF!,AN71,AN45,#REF!,AN82,AN88,AN163,AN193,AN232,AN234,#REF!,AN64,AN218)</f>
        <v>#REF!</v>
      </c>
    </row>
    <row r="245" spans="1:43" s="130" customFormat="1" ht="13.8">
      <c r="A245" s="127"/>
      <c r="B245" s="18" t="s">
        <v>447</v>
      </c>
      <c r="C245" s="12" t="s">
        <v>41</v>
      </c>
      <c r="D245" s="16"/>
      <c r="E245" s="15"/>
      <c r="F245" s="16"/>
      <c r="G245" s="15"/>
      <c r="H245" s="164">
        <f t="shared" si="65"/>
        <v>2234000</v>
      </c>
      <c r="I245" s="173">
        <f t="shared" si="68"/>
        <v>2234000</v>
      </c>
      <c r="J245" s="507">
        <f>SUM(J246,J247,J253,J258,J270,J272)</f>
        <v>2234000</v>
      </c>
      <c r="K245" s="175">
        <f t="shared" si="69"/>
        <v>0</v>
      </c>
      <c r="L245" s="174">
        <f>SUM(L246,L247,L253,L258,L270,L272)</f>
        <v>0</v>
      </c>
    </row>
    <row r="246" spans="1:43" ht="16.5" customHeight="1" outlineLevel="1">
      <c r="A246" s="131"/>
      <c r="B246" s="19"/>
      <c r="C246" s="63"/>
      <c r="D246" s="22" t="s">
        <v>448</v>
      </c>
      <c r="E246" s="30" t="s">
        <v>101</v>
      </c>
      <c r="F246" s="22"/>
      <c r="G246" s="30"/>
      <c r="H246" s="164">
        <f t="shared" si="65"/>
        <v>0</v>
      </c>
      <c r="I246" s="501">
        <f t="shared" si="68"/>
        <v>0</v>
      </c>
      <c r="J246" s="508"/>
      <c r="K246" s="168">
        <f t="shared" si="69"/>
        <v>0</v>
      </c>
      <c r="L246" s="176"/>
    </row>
    <row r="247" spans="1:43" ht="16.5" customHeight="1" outlineLevel="1">
      <c r="A247" s="131"/>
      <c r="B247" s="20"/>
      <c r="D247" s="22" t="s">
        <v>449</v>
      </c>
      <c r="E247" s="30" t="s">
        <v>102</v>
      </c>
      <c r="F247" s="22"/>
      <c r="G247" s="30"/>
      <c r="H247" s="164">
        <f t="shared" si="65"/>
        <v>0</v>
      </c>
      <c r="I247" s="501">
        <f t="shared" si="68"/>
        <v>0</v>
      </c>
      <c r="J247" s="500">
        <f>SUM(J248:J252)</f>
        <v>0</v>
      </c>
      <c r="K247" s="168">
        <f t="shared" si="69"/>
        <v>0</v>
      </c>
      <c r="L247" s="471">
        <f>SUM(L248:L252)</f>
        <v>0</v>
      </c>
    </row>
    <row r="248" spans="1:43" s="398" customFormat="1" ht="13.8" outlineLevel="3">
      <c r="A248" s="399"/>
      <c r="B248" s="400"/>
      <c r="D248" s="401"/>
      <c r="E248" s="63"/>
      <c r="F248" s="136" t="s">
        <v>682</v>
      </c>
      <c r="G248" s="27" t="s">
        <v>886</v>
      </c>
      <c r="H248" s="403">
        <f t="shared" si="65"/>
        <v>0</v>
      </c>
      <c r="I248" s="165">
        <f t="shared" si="68"/>
        <v>0</v>
      </c>
      <c r="J248" s="264"/>
      <c r="K248" s="166">
        <f t="shared" si="69"/>
        <v>0</v>
      </c>
      <c r="L248" s="167"/>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row>
    <row r="249" spans="1:43" s="398" customFormat="1" ht="13.8" outlineLevel="3">
      <c r="A249" s="399"/>
      <c r="B249" s="400"/>
      <c r="D249" s="401"/>
      <c r="E249" s="63"/>
      <c r="F249" s="136" t="s">
        <v>683</v>
      </c>
      <c r="G249" s="27" t="s">
        <v>887</v>
      </c>
      <c r="H249" s="403">
        <f t="shared" si="65"/>
        <v>0</v>
      </c>
      <c r="I249" s="165">
        <f t="shared" si="68"/>
        <v>0</v>
      </c>
      <c r="J249" s="264"/>
      <c r="K249" s="166">
        <f t="shared" si="69"/>
        <v>0</v>
      </c>
      <c r="L249" s="167"/>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row>
    <row r="250" spans="1:43" s="398" customFormat="1" ht="13.8" outlineLevel="3">
      <c r="A250" s="399"/>
      <c r="B250" s="400"/>
      <c r="D250" s="401"/>
      <c r="E250" s="63"/>
      <c r="F250" s="136" t="s">
        <v>680</v>
      </c>
      <c r="G250" s="27" t="s">
        <v>888</v>
      </c>
      <c r="H250" s="403">
        <f t="shared" si="65"/>
        <v>0</v>
      </c>
      <c r="I250" s="165">
        <f t="shared" ref="I250:I252" si="70">SUM(J250:J250)</f>
        <v>0</v>
      </c>
      <c r="J250" s="264"/>
      <c r="K250" s="166">
        <f t="shared" ref="K250:K252" si="71">SUM(L250:L250)</f>
        <v>0</v>
      </c>
      <c r="L250" s="167"/>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row>
    <row r="251" spans="1:43" s="398" customFormat="1" ht="13.8" outlineLevel="3">
      <c r="A251" s="399"/>
      <c r="B251" s="400"/>
      <c r="D251" s="401"/>
      <c r="E251" s="63"/>
      <c r="F251" s="136" t="s">
        <v>684</v>
      </c>
      <c r="G251" s="27" t="s">
        <v>950</v>
      </c>
      <c r="H251" s="403">
        <f t="shared" si="65"/>
        <v>0</v>
      </c>
      <c r="I251" s="165">
        <f t="shared" ref="I251" si="72">SUM(J251:J251)</f>
        <v>0</v>
      </c>
      <c r="J251" s="264"/>
      <c r="K251" s="166">
        <f t="shared" ref="K251" si="73">SUM(L251:L251)</f>
        <v>0</v>
      </c>
      <c r="L251" s="167"/>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row>
    <row r="252" spans="1:43" s="398" customFormat="1" ht="13.8" outlineLevel="3">
      <c r="A252" s="399"/>
      <c r="B252" s="400"/>
      <c r="D252" s="401"/>
      <c r="E252" s="63"/>
      <c r="F252" s="385" t="s">
        <v>691</v>
      </c>
      <c r="G252" s="27" t="s">
        <v>981</v>
      </c>
      <c r="H252" s="403">
        <f t="shared" si="65"/>
        <v>0</v>
      </c>
      <c r="I252" s="165">
        <f t="shared" si="70"/>
        <v>0</v>
      </c>
      <c r="J252" s="264"/>
      <c r="K252" s="166">
        <f t="shared" si="71"/>
        <v>0</v>
      </c>
      <c r="L252" s="167"/>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row>
    <row r="253" spans="1:43" ht="16.5" customHeight="1" outlineLevel="1">
      <c r="A253" s="131"/>
      <c r="B253" s="20"/>
      <c r="D253" s="22" t="s">
        <v>450</v>
      </c>
      <c r="E253" s="30" t="s">
        <v>103</v>
      </c>
      <c r="F253" s="22"/>
      <c r="G253" s="30"/>
      <c r="H253" s="164">
        <f t="shared" si="65"/>
        <v>0</v>
      </c>
      <c r="I253" s="501">
        <f t="shared" si="68"/>
        <v>0</v>
      </c>
      <c r="J253" s="500">
        <f>SUM(J254:J257)</f>
        <v>0</v>
      </c>
      <c r="K253" s="168">
        <f t="shared" si="69"/>
        <v>0</v>
      </c>
      <c r="L253" s="471">
        <f>SUM(L254:L257)</f>
        <v>0</v>
      </c>
      <c r="AK253" s="64">
        <f>SUM(AK254:AK257)</f>
        <v>0</v>
      </c>
    </row>
    <row r="254" spans="1:43" s="398" customFormat="1" ht="13.8" outlineLevel="3">
      <c r="A254" s="399"/>
      <c r="B254" s="400"/>
      <c r="D254" s="401"/>
      <c r="E254" s="63"/>
      <c r="F254" s="136" t="s">
        <v>682</v>
      </c>
      <c r="G254" s="27" t="s">
        <v>889</v>
      </c>
      <c r="H254" s="403">
        <f t="shared" si="65"/>
        <v>0</v>
      </c>
      <c r="I254" s="165">
        <f t="shared" ref="I254:I256" si="74">SUM(J254:J254)</f>
        <v>0</v>
      </c>
      <c r="J254" s="264"/>
      <c r="K254" s="166">
        <f t="shared" ref="K254:K256" si="75">SUM(L254:L254)</f>
        <v>0</v>
      </c>
      <c r="L254" s="167"/>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row>
    <row r="255" spans="1:43" s="398" customFormat="1" ht="13.8" outlineLevel="3">
      <c r="A255" s="399"/>
      <c r="B255" s="400"/>
      <c r="D255" s="401"/>
      <c r="E255" s="63"/>
      <c r="F255" s="136" t="s">
        <v>683</v>
      </c>
      <c r="G255" s="27" t="s">
        <v>890</v>
      </c>
      <c r="H255" s="164">
        <f t="shared" si="65"/>
        <v>0</v>
      </c>
      <c r="I255" s="165">
        <f t="shared" si="74"/>
        <v>0</v>
      </c>
      <c r="J255" s="264"/>
      <c r="K255" s="166">
        <f t="shared" si="75"/>
        <v>0</v>
      </c>
      <c r="L255" s="167"/>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row>
    <row r="256" spans="1:43" s="398" customFormat="1" ht="13.8" outlineLevel="3">
      <c r="A256" s="399"/>
      <c r="B256" s="400"/>
      <c r="D256" s="401"/>
      <c r="E256" s="63"/>
      <c r="F256" s="385" t="s">
        <v>680</v>
      </c>
      <c r="G256" s="378" t="s">
        <v>951</v>
      </c>
      <c r="H256" s="403">
        <f t="shared" si="65"/>
        <v>0</v>
      </c>
      <c r="I256" s="165">
        <f t="shared" si="74"/>
        <v>0</v>
      </c>
      <c r="J256" s="264"/>
      <c r="K256" s="166">
        <f t="shared" si="75"/>
        <v>0</v>
      </c>
      <c r="L256" s="167"/>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row>
    <row r="257" spans="1:43" s="398" customFormat="1" ht="13.8" outlineLevel="3">
      <c r="A257" s="399"/>
      <c r="B257" s="400"/>
      <c r="D257" s="401"/>
      <c r="E257" s="63"/>
      <c r="F257" s="385" t="s">
        <v>680</v>
      </c>
      <c r="G257" s="378" t="s">
        <v>952</v>
      </c>
      <c r="H257" s="403">
        <f t="shared" si="65"/>
        <v>0</v>
      </c>
      <c r="I257" s="165">
        <f t="shared" ref="I257" si="76">SUM(J257:J257)</f>
        <v>0</v>
      </c>
      <c r="J257" s="264"/>
      <c r="K257" s="166">
        <f t="shared" ref="K257" si="77">SUM(L257:L257)</f>
        <v>0</v>
      </c>
      <c r="L257" s="167"/>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row>
    <row r="258" spans="1:43" ht="16.5" customHeight="1" outlineLevel="1">
      <c r="A258" s="131"/>
      <c r="B258" s="20"/>
      <c r="D258" s="22" t="s">
        <v>451</v>
      </c>
      <c r="E258" s="30" t="s">
        <v>104</v>
      </c>
      <c r="F258" s="22"/>
      <c r="G258" s="30"/>
      <c r="H258" s="164">
        <f t="shared" si="65"/>
        <v>1921000</v>
      </c>
      <c r="I258" s="501">
        <f t="shared" si="68"/>
        <v>1921000</v>
      </c>
      <c r="J258" s="500">
        <f>SUM(J259:J269)</f>
        <v>1921000</v>
      </c>
      <c r="K258" s="168">
        <f t="shared" si="69"/>
        <v>0</v>
      </c>
      <c r="L258" s="471">
        <f>SUM(L259:L269)</f>
        <v>0</v>
      </c>
    </row>
    <row r="259" spans="1:43" s="398" customFormat="1" ht="13.8" outlineLevel="3">
      <c r="A259" s="399"/>
      <c r="B259" s="400"/>
      <c r="D259" s="401"/>
      <c r="E259" s="63"/>
      <c r="F259" s="136" t="s">
        <v>682</v>
      </c>
      <c r="G259" s="27" t="s">
        <v>891</v>
      </c>
      <c r="H259" s="403">
        <f t="shared" si="65"/>
        <v>0</v>
      </c>
      <c r="I259" s="165">
        <f t="shared" ref="I259:I261" si="78">SUM(J259:J259)</f>
        <v>0</v>
      </c>
      <c r="J259" s="264"/>
      <c r="K259" s="166">
        <f t="shared" ref="K259:K261" si="79">SUM(L259:L259)</f>
        <v>0</v>
      </c>
      <c r="L259" s="167"/>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row>
    <row r="260" spans="1:43" s="398" customFormat="1" ht="13.8" outlineLevel="3">
      <c r="A260" s="399"/>
      <c r="B260" s="400"/>
      <c r="D260" s="401"/>
      <c r="E260" s="63"/>
      <c r="F260" s="136" t="s">
        <v>683</v>
      </c>
      <c r="G260" s="27" t="s">
        <v>892</v>
      </c>
      <c r="H260" s="403">
        <f t="shared" si="65"/>
        <v>0</v>
      </c>
      <c r="I260" s="165">
        <f t="shared" si="78"/>
        <v>0</v>
      </c>
      <c r="J260" s="264"/>
      <c r="K260" s="166">
        <f t="shared" si="79"/>
        <v>0</v>
      </c>
      <c r="L260" s="167"/>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row>
    <row r="261" spans="1:43" s="398" customFormat="1" ht="13.8" outlineLevel="3">
      <c r="A261" s="399"/>
      <c r="B261" s="400"/>
      <c r="D261" s="401"/>
      <c r="E261" s="63"/>
      <c r="F261" s="136" t="s">
        <v>680</v>
      </c>
      <c r="G261" s="27" t="s">
        <v>893</v>
      </c>
      <c r="H261" s="164">
        <f t="shared" si="65"/>
        <v>0</v>
      </c>
      <c r="I261" s="165">
        <f t="shared" si="78"/>
        <v>0</v>
      </c>
      <c r="J261" s="264"/>
      <c r="K261" s="166">
        <f t="shared" si="79"/>
        <v>0</v>
      </c>
      <c r="L261" s="167"/>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row>
    <row r="262" spans="1:43" s="398" customFormat="1" ht="13.8" outlineLevel="3">
      <c r="A262" s="399"/>
      <c r="B262" s="400"/>
      <c r="D262" s="401"/>
      <c r="E262" s="63"/>
      <c r="F262" s="136" t="s">
        <v>806</v>
      </c>
      <c r="G262" s="27" t="s">
        <v>894</v>
      </c>
      <c r="H262" s="164">
        <f t="shared" si="65"/>
        <v>0</v>
      </c>
      <c r="I262" s="165">
        <f t="shared" si="68"/>
        <v>0</v>
      </c>
      <c r="J262" s="264"/>
      <c r="K262" s="166">
        <f t="shared" si="69"/>
        <v>0</v>
      </c>
      <c r="L262" s="167"/>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row>
    <row r="263" spans="1:43" s="398" customFormat="1" ht="13.8" outlineLevel="3">
      <c r="A263" s="399"/>
      <c r="B263" s="400"/>
      <c r="D263" s="401"/>
      <c r="E263" s="63"/>
      <c r="F263" s="136" t="s">
        <v>979</v>
      </c>
      <c r="G263" s="27" t="s">
        <v>980</v>
      </c>
      <c r="H263" s="164"/>
      <c r="I263" s="165"/>
      <c r="J263" s="264"/>
      <c r="K263" s="166"/>
      <c r="L263" s="167"/>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row>
    <row r="264" spans="1:43" s="398" customFormat="1" ht="13.8" outlineLevel="3">
      <c r="A264" s="399"/>
      <c r="B264" s="400"/>
      <c r="D264" s="401"/>
      <c r="E264" s="63"/>
      <c r="F264" s="136" t="s">
        <v>684</v>
      </c>
      <c r="G264" s="27" t="s">
        <v>895</v>
      </c>
      <c r="H264" s="164">
        <f t="shared" si="65"/>
        <v>1841000</v>
      </c>
      <c r="I264" s="165">
        <f t="shared" si="68"/>
        <v>1841000</v>
      </c>
      <c r="J264" s="264">
        <v>1841000</v>
      </c>
      <c r="K264" s="166">
        <f t="shared" si="69"/>
        <v>0</v>
      </c>
      <c r="L264" s="167"/>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row>
    <row r="265" spans="1:43" s="398" customFormat="1" ht="13.8" outlineLevel="3">
      <c r="A265" s="399"/>
      <c r="B265" s="400"/>
      <c r="D265" s="401"/>
      <c r="E265" s="63"/>
      <c r="F265" s="136" t="s">
        <v>690</v>
      </c>
      <c r="G265" s="27" t="s">
        <v>896</v>
      </c>
      <c r="H265" s="164">
        <f t="shared" si="65"/>
        <v>50000</v>
      </c>
      <c r="I265" s="165">
        <f t="shared" si="68"/>
        <v>50000</v>
      </c>
      <c r="J265" s="264">
        <v>50000</v>
      </c>
      <c r="K265" s="166">
        <f t="shared" si="69"/>
        <v>0</v>
      </c>
      <c r="L265" s="167"/>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row>
    <row r="266" spans="1:43" s="398" customFormat="1" ht="13.8" outlineLevel="3">
      <c r="A266" s="399"/>
      <c r="B266" s="400"/>
      <c r="D266" s="401"/>
      <c r="E266" s="63"/>
      <c r="F266" s="136" t="s">
        <v>691</v>
      </c>
      <c r="G266" s="27" t="s">
        <v>897</v>
      </c>
      <c r="H266" s="164">
        <f t="shared" si="65"/>
        <v>0</v>
      </c>
      <c r="I266" s="165">
        <f t="shared" ref="I266:I267" si="80">SUM(J266:J266)</f>
        <v>0</v>
      </c>
      <c r="J266" s="264"/>
      <c r="K266" s="166">
        <f t="shared" ref="K266:K267" si="81">SUM(L266:L266)</f>
        <v>0</v>
      </c>
      <c r="L266" s="167"/>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row>
    <row r="267" spans="1:43" s="398" customFormat="1" ht="13.8" outlineLevel="3">
      <c r="A267" s="399"/>
      <c r="B267" s="400"/>
      <c r="D267" s="401"/>
      <c r="E267" s="63"/>
      <c r="F267" s="136" t="s">
        <v>792</v>
      </c>
      <c r="G267" s="27" t="s">
        <v>898</v>
      </c>
      <c r="H267" s="164">
        <f t="shared" si="65"/>
        <v>0</v>
      </c>
      <c r="I267" s="165">
        <f t="shared" si="80"/>
        <v>0</v>
      </c>
      <c r="J267" s="264"/>
      <c r="K267" s="166">
        <f t="shared" si="81"/>
        <v>0</v>
      </c>
      <c r="L267" s="167"/>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row>
    <row r="268" spans="1:43" s="398" customFormat="1" ht="13.8" outlineLevel="3">
      <c r="A268" s="399"/>
      <c r="B268" s="400"/>
      <c r="D268" s="401"/>
      <c r="E268" s="63"/>
      <c r="F268" s="385" t="s">
        <v>978</v>
      </c>
      <c r="G268" s="27" t="s">
        <v>977</v>
      </c>
      <c r="H268" s="164"/>
      <c r="I268" s="165"/>
      <c r="J268" s="264"/>
      <c r="K268" s="166"/>
      <c r="L268" s="167"/>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row>
    <row r="269" spans="1:43" ht="13.8" outlineLevel="3">
      <c r="A269" s="131"/>
      <c r="B269" s="20"/>
      <c r="D269" s="19"/>
      <c r="E269" s="63"/>
      <c r="F269" s="590"/>
      <c r="G269" s="104" t="s">
        <v>982</v>
      </c>
      <c r="H269" s="164">
        <f t="shared" si="65"/>
        <v>30000</v>
      </c>
      <c r="I269" s="165">
        <f t="shared" si="68"/>
        <v>30000</v>
      </c>
      <c r="J269" s="264">
        <v>30000</v>
      </c>
      <c r="K269" s="166">
        <f t="shared" si="69"/>
        <v>0</v>
      </c>
      <c r="L269" s="167"/>
    </row>
    <row r="270" spans="1:43" ht="16.5" customHeight="1" outlineLevel="1">
      <c r="A270" s="131"/>
      <c r="B270" s="20"/>
      <c r="D270" s="22" t="s">
        <v>452</v>
      </c>
      <c r="E270" s="30" t="s">
        <v>105</v>
      </c>
      <c r="F270" s="22"/>
      <c r="G270" s="30"/>
      <c r="H270" s="164">
        <f t="shared" si="65"/>
        <v>0</v>
      </c>
      <c r="I270" s="501">
        <f t="shared" si="68"/>
        <v>0</v>
      </c>
      <c r="J270" s="500">
        <f>SUM(J271)</f>
        <v>0</v>
      </c>
      <c r="K270" s="168">
        <f t="shared" si="69"/>
        <v>0</v>
      </c>
      <c r="L270" s="471">
        <f>SUM(L271)</f>
        <v>0</v>
      </c>
    </row>
    <row r="271" spans="1:43" s="398" customFormat="1" ht="13.8" outlineLevel="3">
      <c r="A271" s="399"/>
      <c r="B271" s="400"/>
      <c r="D271" s="401"/>
      <c r="E271" s="63"/>
      <c r="F271" s="136" t="s">
        <v>683</v>
      </c>
      <c r="G271" s="27" t="s">
        <v>899</v>
      </c>
      <c r="H271" s="164">
        <f t="shared" si="65"/>
        <v>0</v>
      </c>
      <c r="I271" s="165">
        <f t="shared" ref="I271" si="82">SUM(J271:J271)</f>
        <v>0</v>
      </c>
      <c r="J271" s="264"/>
      <c r="K271" s="166">
        <f t="shared" ref="K271" si="83">SUM(L271:L271)</f>
        <v>0</v>
      </c>
      <c r="L271" s="167"/>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row>
    <row r="272" spans="1:43" ht="16.5" customHeight="1" outlineLevel="1">
      <c r="A272" s="131"/>
      <c r="B272" s="18"/>
      <c r="C272" s="58"/>
      <c r="D272" s="22" t="s">
        <v>453</v>
      </c>
      <c r="E272" s="30" t="s">
        <v>106</v>
      </c>
      <c r="F272" s="22"/>
      <c r="G272" s="30"/>
      <c r="H272" s="164">
        <f t="shared" si="65"/>
        <v>313000</v>
      </c>
      <c r="I272" s="501">
        <f t="shared" si="68"/>
        <v>313000</v>
      </c>
      <c r="J272" s="500">
        <f>SUM(J273:J274)</f>
        <v>313000</v>
      </c>
      <c r="K272" s="168">
        <f t="shared" si="69"/>
        <v>0</v>
      </c>
      <c r="L272" s="471">
        <f>SUM(L273:L274)</f>
        <v>0</v>
      </c>
    </row>
    <row r="273" spans="1:43" s="398" customFormat="1" ht="13.8" outlineLevel="3">
      <c r="A273" s="399"/>
      <c r="B273" s="400"/>
      <c r="D273" s="401"/>
      <c r="E273" s="63"/>
      <c r="F273" s="136" t="s">
        <v>682</v>
      </c>
      <c r="G273" s="27" t="s">
        <v>900</v>
      </c>
      <c r="H273" s="164">
        <f t="shared" si="65"/>
        <v>287000</v>
      </c>
      <c r="I273" s="165">
        <f t="shared" si="68"/>
        <v>287000</v>
      </c>
      <c r="J273" s="264">
        <v>287000</v>
      </c>
      <c r="K273" s="166">
        <f t="shared" si="69"/>
        <v>0</v>
      </c>
      <c r="L273" s="167"/>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row>
    <row r="274" spans="1:43" s="398" customFormat="1" ht="13.8" outlineLevel="3">
      <c r="A274" s="399"/>
      <c r="B274" s="400"/>
      <c r="D274" s="401"/>
      <c r="E274" s="63"/>
      <c r="F274" s="136" t="s">
        <v>683</v>
      </c>
      <c r="G274" s="27" t="s">
        <v>901</v>
      </c>
      <c r="H274" s="164">
        <f t="shared" si="65"/>
        <v>26000</v>
      </c>
      <c r="I274" s="165">
        <f t="shared" ref="I274" si="84">SUM(J274:J274)</f>
        <v>26000</v>
      </c>
      <c r="J274" s="264">
        <v>26000</v>
      </c>
      <c r="K274" s="166">
        <f t="shared" ref="K274" si="85">SUM(L274:L274)</f>
        <v>0</v>
      </c>
      <c r="L274" s="167"/>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row>
    <row r="275" spans="1:43" s="130" customFormat="1" ht="13.8">
      <c r="A275" s="127"/>
      <c r="B275" s="18" t="s">
        <v>454</v>
      </c>
      <c r="C275" s="12" t="s">
        <v>107</v>
      </c>
      <c r="D275" s="14"/>
      <c r="E275" s="134"/>
      <c r="F275" s="14"/>
      <c r="G275" s="134"/>
      <c r="H275" s="164">
        <f t="shared" si="65"/>
        <v>785000</v>
      </c>
      <c r="I275" s="501">
        <f t="shared" si="68"/>
        <v>206000</v>
      </c>
      <c r="J275" s="263">
        <f>SUM(J276:J284,J289:J291,J302,J310:J311,J324,J330:J333,J341:J344,J349,J354)</f>
        <v>206000</v>
      </c>
      <c r="K275" s="168">
        <f t="shared" si="69"/>
        <v>579000</v>
      </c>
      <c r="L275" s="168">
        <f>SUM(L276:L284,L289:L291,L302,L310:L311,L324,L330:L333,L341:L344,L349,L354)</f>
        <v>579000</v>
      </c>
    </row>
    <row r="276" spans="1:43" ht="13.8" outlineLevel="1">
      <c r="A276" s="131"/>
      <c r="B276" s="19"/>
      <c r="C276" s="63"/>
      <c r="D276" s="22" t="s">
        <v>77</v>
      </c>
      <c r="E276" s="30" t="s">
        <v>113</v>
      </c>
      <c r="F276" s="22"/>
      <c r="G276" s="30"/>
      <c r="H276" s="164">
        <f t="shared" si="65"/>
        <v>22000</v>
      </c>
      <c r="I276" s="501">
        <f t="shared" si="68"/>
        <v>2000</v>
      </c>
      <c r="J276" s="264">
        <v>2000</v>
      </c>
      <c r="K276" s="168">
        <f t="shared" si="69"/>
        <v>20000</v>
      </c>
      <c r="L276" s="167">
        <v>20000</v>
      </c>
    </row>
    <row r="277" spans="1:43" ht="13.8" outlineLevel="1">
      <c r="A277" s="131"/>
      <c r="B277" s="20"/>
      <c r="D277" s="22" t="s">
        <v>455</v>
      </c>
      <c r="E277" s="30" t="s">
        <v>116</v>
      </c>
      <c r="F277" s="22"/>
      <c r="G277" s="30"/>
      <c r="H277" s="164">
        <f t="shared" si="65"/>
        <v>0</v>
      </c>
      <c r="I277" s="501">
        <f t="shared" si="68"/>
        <v>0</v>
      </c>
      <c r="J277" s="264"/>
      <c r="K277" s="168">
        <f t="shared" si="69"/>
        <v>0</v>
      </c>
      <c r="L277" s="167"/>
    </row>
    <row r="278" spans="1:43" ht="13.8" outlineLevel="1">
      <c r="A278" s="131"/>
      <c r="B278" s="20"/>
      <c r="D278" s="22" t="s">
        <v>456</v>
      </c>
      <c r="E278" s="30" t="s">
        <v>117</v>
      </c>
      <c r="F278" s="22"/>
      <c r="G278" s="30"/>
      <c r="H278" s="164">
        <f t="shared" si="65"/>
        <v>0</v>
      </c>
      <c r="I278" s="501">
        <f t="shared" si="68"/>
        <v>0</v>
      </c>
      <c r="J278" s="264"/>
      <c r="K278" s="168">
        <f t="shared" si="69"/>
        <v>0</v>
      </c>
      <c r="L278" s="167"/>
    </row>
    <row r="279" spans="1:43" ht="13.8" outlineLevel="1">
      <c r="A279" s="131"/>
      <c r="B279" s="20"/>
      <c r="D279" s="22" t="s">
        <v>457</v>
      </c>
      <c r="E279" s="30" t="s">
        <v>118</v>
      </c>
      <c r="F279" s="22"/>
      <c r="G279" s="30"/>
      <c r="H279" s="164">
        <f t="shared" si="65"/>
        <v>0</v>
      </c>
      <c r="I279" s="501">
        <f t="shared" si="68"/>
        <v>0</v>
      </c>
      <c r="J279" s="264"/>
      <c r="K279" s="168">
        <f t="shared" si="69"/>
        <v>0</v>
      </c>
      <c r="L279" s="167"/>
    </row>
    <row r="280" spans="1:43" ht="13.8" outlineLevel="1">
      <c r="A280" s="131"/>
      <c r="B280" s="20"/>
      <c r="D280" s="22" t="s">
        <v>458</v>
      </c>
      <c r="E280" s="30" t="s">
        <v>119</v>
      </c>
      <c r="F280" s="22"/>
      <c r="G280" s="30"/>
      <c r="H280" s="164">
        <f t="shared" si="65"/>
        <v>0</v>
      </c>
      <c r="I280" s="501">
        <f t="shared" si="68"/>
        <v>0</v>
      </c>
      <c r="J280" s="264"/>
      <c r="K280" s="168">
        <f t="shared" si="69"/>
        <v>0</v>
      </c>
      <c r="L280" s="167"/>
    </row>
    <row r="281" spans="1:43" ht="13.8" outlineLevel="1">
      <c r="A281" s="131"/>
      <c r="B281" s="20"/>
      <c r="D281" s="22" t="s">
        <v>459</v>
      </c>
      <c r="E281" s="30" t="s">
        <v>120</v>
      </c>
      <c r="F281" s="22"/>
      <c r="G281" s="30"/>
      <c r="H281" s="164">
        <f t="shared" si="65"/>
        <v>0</v>
      </c>
      <c r="I281" s="501">
        <f t="shared" si="68"/>
        <v>0</v>
      </c>
      <c r="J281" s="264"/>
      <c r="K281" s="168">
        <f t="shared" si="69"/>
        <v>0</v>
      </c>
      <c r="L281" s="167"/>
    </row>
    <row r="282" spans="1:43" ht="13.8" outlineLevel="1">
      <c r="A282" s="131"/>
      <c r="B282" s="20"/>
      <c r="D282" s="22" t="s">
        <v>460</v>
      </c>
      <c r="E282" s="30" t="s">
        <v>121</v>
      </c>
      <c r="F282" s="22"/>
      <c r="G282" s="30"/>
      <c r="H282" s="164">
        <f t="shared" si="65"/>
        <v>20000</v>
      </c>
      <c r="I282" s="501">
        <f t="shared" si="68"/>
        <v>0</v>
      </c>
      <c r="J282" s="264"/>
      <c r="K282" s="168">
        <f t="shared" si="69"/>
        <v>20000</v>
      </c>
      <c r="L282" s="167">
        <v>20000</v>
      </c>
    </row>
    <row r="283" spans="1:43" ht="13.8" outlineLevel="1">
      <c r="A283" s="131"/>
      <c r="B283" s="20"/>
      <c r="D283" s="22" t="s">
        <v>461</v>
      </c>
      <c r="E283" s="30" t="s">
        <v>122</v>
      </c>
      <c r="F283" s="22"/>
      <c r="G283" s="30"/>
      <c r="H283" s="164">
        <f t="shared" si="65"/>
        <v>0</v>
      </c>
      <c r="I283" s="501">
        <f t="shared" si="68"/>
        <v>0</v>
      </c>
      <c r="J283" s="264"/>
      <c r="K283" s="168">
        <f t="shared" si="69"/>
        <v>0</v>
      </c>
      <c r="L283" s="167"/>
    </row>
    <row r="284" spans="1:43" ht="13.8" outlineLevel="1">
      <c r="A284" s="131"/>
      <c r="B284" s="20"/>
      <c r="D284" s="22" t="s">
        <v>86</v>
      </c>
      <c r="E284" s="30" t="s">
        <v>123</v>
      </c>
      <c r="F284" s="22"/>
      <c r="G284" s="30"/>
      <c r="H284" s="164">
        <f t="shared" si="65"/>
        <v>0</v>
      </c>
      <c r="I284" s="501">
        <f t="shared" si="68"/>
        <v>0</v>
      </c>
      <c r="J284" s="504">
        <f>SUM(J285:J288)</f>
        <v>0</v>
      </c>
      <c r="K284" s="168">
        <f t="shared" si="69"/>
        <v>0</v>
      </c>
      <c r="L284" s="169">
        <f>SUM(L285:L288)</f>
        <v>0</v>
      </c>
    </row>
    <row r="285" spans="1:43" ht="13.8" outlineLevel="3">
      <c r="A285" s="131"/>
      <c r="B285" s="20"/>
      <c r="D285" s="19"/>
      <c r="E285" s="63"/>
      <c r="F285" s="136" t="s">
        <v>1009</v>
      </c>
      <c r="G285" s="27" t="s">
        <v>1010</v>
      </c>
      <c r="H285" s="164">
        <f t="shared" ref="H285:H368" si="86">SUM(I285,K285)</f>
        <v>0</v>
      </c>
      <c r="I285" s="165">
        <f t="shared" si="68"/>
        <v>0</v>
      </c>
      <c r="J285" s="264"/>
      <c r="K285" s="166">
        <f t="shared" si="69"/>
        <v>0</v>
      </c>
      <c r="L285" s="167"/>
    </row>
    <row r="286" spans="1:43" ht="13.8" outlineLevel="3">
      <c r="A286" s="131"/>
      <c r="B286" s="20"/>
      <c r="D286" s="19"/>
      <c r="E286" s="63"/>
      <c r="F286" s="136" t="s">
        <v>1011</v>
      </c>
      <c r="G286" s="27" t="s">
        <v>768</v>
      </c>
      <c r="H286" s="164">
        <f t="shared" ref="H286" si="87">SUM(I286,K286)</f>
        <v>0</v>
      </c>
      <c r="I286" s="165">
        <f t="shared" ref="I286" si="88">SUM(J286:J286)</f>
        <v>0</v>
      </c>
      <c r="J286" s="264"/>
      <c r="K286" s="166">
        <f t="shared" ref="K286" si="89">SUM(L286:L286)</f>
        <v>0</v>
      </c>
      <c r="L286" s="167"/>
    </row>
    <row r="287" spans="1:43" ht="13.8" outlineLevel="3">
      <c r="A287" s="131"/>
      <c r="B287" s="20"/>
      <c r="D287" s="19"/>
      <c r="E287" s="63"/>
      <c r="F287" s="136" t="s">
        <v>1012</v>
      </c>
      <c r="G287" s="27" t="s">
        <v>769</v>
      </c>
      <c r="H287" s="164">
        <f t="shared" si="86"/>
        <v>0</v>
      </c>
      <c r="I287" s="165">
        <f t="shared" si="68"/>
        <v>0</v>
      </c>
      <c r="J287" s="264"/>
      <c r="K287" s="166">
        <f t="shared" si="69"/>
        <v>0</v>
      </c>
      <c r="L287" s="167"/>
    </row>
    <row r="288" spans="1:43" ht="13.8" outlineLevel="3">
      <c r="A288" s="131"/>
      <c r="B288" s="20"/>
      <c r="D288" s="19"/>
      <c r="E288" s="63"/>
      <c r="F288" s="136" t="s">
        <v>1013</v>
      </c>
      <c r="G288" s="27" t="s">
        <v>770</v>
      </c>
      <c r="H288" s="164">
        <f t="shared" si="86"/>
        <v>0</v>
      </c>
      <c r="I288" s="165">
        <f t="shared" si="68"/>
        <v>0</v>
      </c>
      <c r="J288" s="264"/>
      <c r="K288" s="166">
        <f t="shared" si="69"/>
        <v>0</v>
      </c>
      <c r="L288" s="167"/>
    </row>
    <row r="289" spans="1:12" ht="13.8" outlineLevel="1">
      <c r="A289" s="131"/>
      <c r="B289" s="20"/>
      <c r="D289" s="22" t="s">
        <v>87</v>
      </c>
      <c r="E289" s="30" t="s">
        <v>124</v>
      </c>
      <c r="F289" s="22"/>
      <c r="G289" s="30"/>
      <c r="H289" s="164">
        <f t="shared" si="86"/>
        <v>0</v>
      </c>
      <c r="I289" s="501">
        <f t="shared" si="68"/>
        <v>0</v>
      </c>
      <c r="J289" s="264"/>
      <c r="K289" s="168">
        <f t="shared" si="69"/>
        <v>0</v>
      </c>
      <c r="L289" s="167"/>
    </row>
    <row r="290" spans="1:12" ht="13.8" outlineLevel="1">
      <c r="A290" s="131"/>
      <c r="B290" s="20"/>
      <c r="D290" s="22" t="s">
        <v>462</v>
      </c>
      <c r="E290" s="30" t="s">
        <v>125</v>
      </c>
      <c r="F290" s="22"/>
      <c r="G290" s="30"/>
      <c r="H290" s="164">
        <f t="shared" si="86"/>
        <v>59000</v>
      </c>
      <c r="I290" s="501">
        <f t="shared" si="68"/>
        <v>5000</v>
      </c>
      <c r="J290" s="264">
        <v>5000</v>
      </c>
      <c r="K290" s="168">
        <f t="shared" si="69"/>
        <v>54000</v>
      </c>
      <c r="L290" s="167">
        <v>54000</v>
      </c>
    </row>
    <row r="291" spans="1:12" ht="13.8" outlineLevel="1">
      <c r="A291" s="131"/>
      <c r="B291" s="20"/>
      <c r="D291" s="22" t="s">
        <v>463</v>
      </c>
      <c r="E291" s="30" t="s">
        <v>127</v>
      </c>
      <c r="F291" s="22"/>
      <c r="G291" s="30"/>
      <c r="H291" s="164">
        <f t="shared" si="86"/>
        <v>169000</v>
      </c>
      <c r="I291" s="501">
        <f t="shared" si="68"/>
        <v>154000</v>
      </c>
      <c r="J291" s="504">
        <f>SUM(J292:J301)</f>
        <v>154000</v>
      </c>
      <c r="K291" s="168">
        <f t="shared" si="69"/>
        <v>15000</v>
      </c>
      <c r="L291" s="169">
        <f>SUM(L292:L301)</f>
        <v>15000</v>
      </c>
    </row>
    <row r="292" spans="1:12" ht="13.8" outlineLevel="3">
      <c r="A292" s="131"/>
      <c r="B292" s="20"/>
      <c r="D292" s="19"/>
      <c r="E292" s="63"/>
      <c r="F292" s="136" t="s">
        <v>1009</v>
      </c>
      <c r="G292" s="27" t="s">
        <v>1010</v>
      </c>
      <c r="H292" s="164">
        <f t="shared" si="86"/>
        <v>0</v>
      </c>
      <c r="I292" s="165">
        <f t="shared" si="68"/>
        <v>0</v>
      </c>
      <c r="J292" s="264"/>
      <c r="K292" s="166">
        <f t="shared" si="69"/>
        <v>0</v>
      </c>
      <c r="L292" s="167"/>
    </row>
    <row r="293" spans="1:12" ht="13.8" outlineLevel="3">
      <c r="A293" s="131"/>
      <c r="B293" s="20"/>
      <c r="D293" s="19"/>
      <c r="E293" s="63"/>
      <c r="F293" s="136" t="s">
        <v>1012</v>
      </c>
      <c r="G293" s="27" t="s">
        <v>771</v>
      </c>
      <c r="H293" s="164">
        <f t="shared" ref="H293" si="90">SUM(I293,K293)</f>
        <v>0</v>
      </c>
      <c r="I293" s="165">
        <f t="shared" ref="I293" si="91">SUM(J293:J293)</f>
        <v>0</v>
      </c>
      <c r="J293" s="264"/>
      <c r="K293" s="166">
        <f t="shared" ref="K293" si="92">SUM(L293:L293)</f>
        <v>0</v>
      </c>
      <c r="L293" s="167"/>
    </row>
    <row r="294" spans="1:12" ht="13.8" outlineLevel="3">
      <c r="A294" s="131"/>
      <c r="B294" s="20"/>
      <c r="D294" s="19"/>
      <c r="E294" s="63"/>
      <c r="F294" s="136" t="s">
        <v>1013</v>
      </c>
      <c r="G294" s="27" t="s">
        <v>772</v>
      </c>
      <c r="H294" s="164">
        <f t="shared" si="86"/>
        <v>15000</v>
      </c>
      <c r="I294" s="165">
        <f t="shared" si="68"/>
        <v>0</v>
      </c>
      <c r="J294" s="264"/>
      <c r="K294" s="166">
        <f t="shared" si="69"/>
        <v>15000</v>
      </c>
      <c r="L294" s="167">
        <v>15000</v>
      </c>
    </row>
    <row r="295" spans="1:12" ht="13.8" outlineLevel="3">
      <c r="A295" s="131"/>
      <c r="B295" s="20"/>
      <c r="D295" s="19"/>
      <c r="E295" s="63"/>
      <c r="F295" s="136" t="s">
        <v>1014</v>
      </c>
      <c r="G295" s="27" t="s">
        <v>773</v>
      </c>
      <c r="H295" s="164">
        <f t="shared" si="86"/>
        <v>0</v>
      </c>
      <c r="I295" s="165">
        <f t="shared" si="68"/>
        <v>0</v>
      </c>
      <c r="J295" s="264"/>
      <c r="K295" s="166">
        <f t="shared" si="69"/>
        <v>0</v>
      </c>
      <c r="L295" s="167"/>
    </row>
    <row r="296" spans="1:12" ht="13.8" outlineLevel="3">
      <c r="A296" s="131"/>
      <c r="B296" s="20"/>
      <c r="D296" s="19"/>
      <c r="E296" s="63"/>
      <c r="F296" s="136" t="s">
        <v>1015</v>
      </c>
      <c r="G296" s="27" t="s">
        <v>1016</v>
      </c>
      <c r="H296" s="164">
        <f t="shared" ref="H296:H299" si="93">SUM(I296,K296)</f>
        <v>0</v>
      </c>
      <c r="I296" s="165">
        <f t="shared" ref="I296:I299" si="94">SUM(J296:J296)</f>
        <v>0</v>
      </c>
      <c r="J296" s="264"/>
      <c r="K296" s="166">
        <f t="shared" ref="K296:K299" si="95">SUM(L296:L296)</f>
        <v>0</v>
      </c>
      <c r="L296" s="167"/>
    </row>
    <row r="297" spans="1:12" ht="13.8" outlineLevel="3">
      <c r="A297" s="131"/>
      <c r="B297" s="20"/>
      <c r="D297" s="19"/>
      <c r="E297" s="63"/>
      <c r="F297" s="136" t="s">
        <v>1017</v>
      </c>
      <c r="G297" s="27" t="s">
        <v>1018</v>
      </c>
      <c r="H297" s="164">
        <f t="shared" si="93"/>
        <v>0</v>
      </c>
      <c r="I297" s="165">
        <f t="shared" si="94"/>
        <v>0</v>
      </c>
      <c r="J297" s="264"/>
      <c r="K297" s="166">
        <f t="shared" si="95"/>
        <v>0</v>
      </c>
      <c r="L297" s="167"/>
    </row>
    <row r="298" spans="1:12" ht="13.8" outlineLevel="3">
      <c r="A298" s="131"/>
      <c r="B298" s="20"/>
      <c r="D298" s="19"/>
      <c r="E298" s="63"/>
      <c r="F298" s="136" t="s">
        <v>1019</v>
      </c>
      <c r="G298" s="27" t="s">
        <v>1020</v>
      </c>
      <c r="H298" s="164">
        <f t="shared" si="93"/>
        <v>0</v>
      </c>
      <c r="I298" s="165">
        <f t="shared" si="94"/>
        <v>0</v>
      </c>
      <c r="J298" s="264"/>
      <c r="K298" s="166">
        <f t="shared" si="95"/>
        <v>0</v>
      </c>
      <c r="L298" s="167"/>
    </row>
    <row r="299" spans="1:12" ht="13.8" outlineLevel="3">
      <c r="A299" s="131"/>
      <c r="B299" s="20"/>
      <c r="D299" s="19"/>
      <c r="E299" s="63"/>
      <c r="F299" s="136" t="s">
        <v>1021</v>
      </c>
      <c r="G299" s="27" t="s">
        <v>1022</v>
      </c>
      <c r="H299" s="164">
        <f t="shared" si="93"/>
        <v>0</v>
      </c>
      <c r="I299" s="165">
        <f t="shared" si="94"/>
        <v>0</v>
      </c>
      <c r="J299" s="264"/>
      <c r="K299" s="166">
        <f t="shared" si="95"/>
        <v>0</v>
      </c>
      <c r="L299" s="167"/>
    </row>
    <row r="300" spans="1:12" ht="13.8" outlineLevel="3">
      <c r="A300" s="131"/>
      <c r="B300" s="20"/>
      <c r="D300" s="19"/>
      <c r="E300" s="63"/>
      <c r="F300" s="136" t="s">
        <v>1023</v>
      </c>
      <c r="G300" s="27" t="s">
        <v>1024</v>
      </c>
      <c r="H300" s="164">
        <f t="shared" ref="H300" si="96">SUM(I300,K300)</f>
        <v>0</v>
      </c>
      <c r="I300" s="165">
        <f t="shared" ref="I300" si="97">SUM(J300:J300)</f>
        <v>0</v>
      </c>
      <c r="J300" s="264"/>
      <c r="K300" s="166">
        <f t="shared" ref="K300" si="98">SUM(L300:L300)</f>
        <v>0</v>
      </c>
      <c r="L300" s="167"/>
    </row>
    <row r="301" spans="1:12" ht="13.8" outlineLevel="3">
      <c r="A301" s="131"/>
      <c r="B301" s="20"/>
      <c r="D301" s="19"/>
      <c r="E301" s="63"/>
      <c r="F301" s="136" t="s">
        <v>685</v>
      </c>
      <c r="G301" s="27" t="s">
        <v>689</v>
      </c>
      <c r="H301" s="164">
        <f t="shared" si="86"/>
        <v>154000</v>
      </c>
      <c r="I301" s="165">
        <f t="shared" si="68"/>
        <v>154000</v>
      </c>
      <c r="J301" s="264">
        <v>154000</v>
      </c>
      <c r="K301" s="166">
        <f t="shared" si="69"/>
        <v>0</v>
      </c>
      <c r="L301" s="167"/>
    </row>
    <row r="302" spans="1:12" ht="13.8" outlineLevel="1">
      <c r="A302" s="131"/>
      <c r="B302" s="20"/>
      <c r="D302" s="22" t="s">
        <v>464</v>
      </c>
      <c r="E302" s="30" t="s">
        <v>129</v>
      </c>
      <c r="F302" s="22"/>
      <c r="G302" s="30"/>
      <c r="H302" s="164">
        <f t="shared" si="86"/>
        <v>65000</v>
      </c>
      <c r="I302" s="501">
        <f t="shared" si="68"/>
        <v>0</v>
      </c>
      <c r="J302" s="504">
        <f>SUM(J303:J309)</f>
        <v>0</v>
      </c>
      <c r="K302" s="168">
        <f t="shared" si="69"/>
        <v>65000</v>
      </c>
      <c r="L302" s="169">
        <f>SUM(L303:L309)</f>
        <v>65000</v>
      </c>
    </row>
    <row r="303" spans="1:12" ht="13.8" outlineLevel="3">
      <c r="A303" s="131"/>
      <c r="B303" s="20"/>
      <c r="D303" s="19"/>
      <c r="E303" s="63"/>
      <c r="F303" s="136" t="s">
        <v>1009</v>
      </c>
      <c r="G303" s="27" t="s">
        <v>1010</v>
      </c>
      <c r="H303" s="164">
        <f t="shared" si="86"/>
        <v>0</v>
      </c>
      <c r="I303" s="165">
        <f t="shared" si="68"/>
        <v>0</v>
      </c>
      <c r="J303" s="264"/>
      <c r="K303" s="166">
        <f t="shared" si="69"/>
        <v>0</v>
      </c>
      <c r="L303" s="167"/>
    </row>
    <row r="304" spans="1:12" ht="13.8" outlineLevel="3">
      <c r="A304" s="131"/>
      <c r="B304" s="20"/>
      <c r="D304" s="19"/>
      <c r="E304" s="63"/>
      <c r="F304" s="136" t="s">
        <v>1011</v>
      </c>
      <c r="G304" s="27" t="s">
        <v>775</v>
      </c>
      <c r="H304" s="164">
        <f t="shared" ref="H304" si="99">SUM(I304,K304)</f>
        <v>0</v>
      </c>
      <c r="I304" s="165">
        <f t="shared" ref="I304" si="100">SUM(J304:J304)</f>
        <v>0</v>
      </c>
      <c r="J304" s="264"/>
      <c r="K304" s="166">
        <f t="shared" ref="K304" si="101">SUM(L304:L304)</f>
        <v>0</v>
      </c>
      <c r="L304" s="167"/>
    </row>
    <row r="305" spans="1:43" ht="13.8" outlineLevel="3">
      <c r="A305" s="131"/>
      <c r="B305" s="20"/>
      <c r="D305" s="19"/>
      <c r="E305" s="63"/>
      <c r="F305" s="136" t="s">
        <v>1014</v>
      </c>
      <c r="G305" s="27" t="s">
        <v>777</v>
      </c>
      <c r="H305" s="164">
        <f t="shared" si="86"/>
        <v>0</v>
      </c>
      <c r="I305" s="165">
        <f t="shared" si="68"/>
        <v>0</v>
      </c>
      <c r="J305" s="264"/>
      <c r="K305" s="166">
        <f t="shared" si="69"/>
        <v>0</v>
      </c>
      <c r="L305" s="167"/>
    </row>
    <row r="306" spans="1:43" ht="13.8" outlineLevel="3">
      <c r="A306" s="131"/>
      <c r="B306" s="20"/>
      <c r="D306" s="19"/>
      <c r="E306" s="63"/>
      <c r="F306" s="136" t="s">
        <v>1015</v>
      </c>
      <c r="G306" s="27" t="s">
        <v>778</v>
      </c>
      <c r="H306" s="164">
        <f t="shared" si="86"/>
        <v>0</v>
      </c>
      <c r="I306" s="165">
        <f t="shared" si="68"/>
        <v>0</v>
      </c>
      <c r="J306" s="264"/>
      <c r="K306" s="166">
        <f t="shared" si="69"/>
        <v>0</v>
      </c>
      <c r="L306" s="167"/>
    </row>
    <row r="307" spans="1:43" ht="13.8" outlineLevel="3">
      <c r="A307" s="131"/>
      <c r="B307" s="20"/>
      <c r="D307" s="19"/>
      <c r="E307" s="63"/>
      <c r="F307" s="136" t="s">
        <v>1025</v>
      </c>
      <c r="G307" s="27" t="s">
        <v>779</v>
      </c>
      <c r="H307" s="164">
        <f t="shared" si="86"/>
        <v>35000</v>
      </c>
      <c r="I307" s="165">
        <f t="shared" si="68"/>
        <v>0</v>
      </c>
      <c r="J307" s="264"/>
      <c r="K307" s="166">
        <f t="shared" si="69"/>
        <v>35000</v>
      </c>
      <c r="L307" s="167">
        <v>35000</v>
      </c>
    </row>
    <row r="308" spans="1:43" ht="13.8" outlineLevel="3">
      <c r="A308" s="131"/>
      <c r="B308" s="20"/>
      <c r="D308" s="19"/>
      <c r="E308" s="63"/>
      <c r="F308" s="136" t="s">
        <v>1026</v>
      </c>
      <c r="G308" s="27" t="s">
        <v>780</v>
      </c>
      <c r="H308" s="164">
        <f t="shared" si="86"/>
        <v>0</v>
      </c>
      <c r="I308" s="165">
        <f t="shared" ref="I308" si="102">SUM(J308:J308)</f>
        <v>0</v>
      </c>
      <c r="J308" s="264"/>
      <c r="K308" s="166">
        <f t="shared" ref="K308" si="103">SUM(L308:L308)</f>
        <v>0</v>
      </c>
      <c r="L308" s="167"/>
    </row>
    <row r="309" spans="1:43" ht="13.8" outlineLevel="3">
      <c r="A309" s="131"/>
      <c r="B309" s="20"/>
      <c r="D309" s="19"/>
      <c r="E309" s="63"/>
      <c r="F309" s="136" t="s">
        <v>685</v>
      </c>
      <c r="G309" s="27" t="s">
        <v>689</v>
      </c>
      <c r="H309" s="164">
        <f t="shared" si="86"/>
        <v>30000</v>
      </c>
      <c r="I309" s="165">
        <f t="shared" si="68"/>
        <v>0</v>
      </c>
      <c r="J309" s="264"/>
      <c r="K309" s="166">
        <f t="shared" si="69"/>
        <v>30000</v>
      </c>
      <c r="L309" s="167">
        <v>30000</v>
      </c>
    </row>
    <row r="310" spans="1:43" ht="13.8" outlineLevel="1">
      <c r="A310" s="131"/>
      <c r="B310" s="20"/>
      <c r="D310" s="22" t="s">
        <v>338</v>
      </c>
      <c r="E310" s="30" t="s">
        <v>131</v>
      </c>
      <c r="F310" s="22"/>
      <c r="G310" s="30"/>
      <c r="H310" s="164">
        <f t="shared" si="86"/>
        <v>0</v>
      </c>
      <c r="I310" s="501">
        <f t="shared" si="68"/>
        <v>0</v>
      </c>
      <c r="J310" s="264"/>
      <c r="K310" s="168">
        <f t="shared" si="69"/>
        <v>0</v>
      </c>
      <c r="L310" s="167"/>
    </row>
    <row r="311" spans="1:43" ht="13.8" outlineLevel="1">
      <c r="A311" s="131"/>
      <c r="B311" s="20"/>
      <c r="D311" s="22" t="s">
        <v>91</v>
      </c>
      <c r="E311" s="30" t="s">
        <v>134</v>
      </c>
      <c r="F311" s="22"/>
      <c r="G311" s="30"/>
      <c r="H311" s="164">
        <f t="shared" si="86"/>
        <v>66000</v>
      </c>
      <c r="I311" s="501">
        <f t="shared" si="68"/>
        <v>6000</v>
      </c>
      <c r="J311" s="504">
        <f>SUM(J312:J323)</f>
        <v>6000</v>
      </c>
      <c r="K311" s="168">
        <f t="shared" si="69"/>
        <v>60000</v>
      </c>
      <c r="L311" s="169">
        <f>SUM(L312:L323)</f>
        <v>60000</v>
      </c>
    </row>
    <row r="312" spans="1:43" ht="13.8" outlineLevel="3">
      <c r="A312" s="131"/>
      <c r="B312" s="20"/>
      <c r="D312" s="19"/>
      <c r="E312" s="63"/>
      <c r="F312" s="136" t="s">
        <v>1009</v>
      </c>
      <c r="G312" s="27" t="s">
        <v>1010</v>
      </c>
      <c r="H312" s="164">
        <f t="shared" si="86"/>
        <v>0</v>
      </c>
      <c r="I312" s="165">
        <f t="shared" si="68"/>
        <v>0</v>
      </c>
      <c r="J312" s="264"/>
      <c r="K312" s="166">
        <f t="shared" si="69"/>
        <v>0</v>
      </c>
      <c r="L312" s="167"/>
    </row>
    <row r="313" spans="1:43" ht="13.8" outlineLevel="3">
      <c r="A313" s="131"/>
      <c r="B313" s="20"/>
      <c r="D313" s="19"/>
      <c r="E313" s="63"/>
      <c r="F313" s="136" t="s">
        <v>1011</v>
      </c>
      <c r="G313" s="27" t="s">
        <v>1027</v>
      </c>
      <c r="H313" s="164">
        <f t="shared" ref="H313" si="104">SUM(I313,K313)</f>
        <v>0</v>
      </c>
      <c r="I313" s="165">
        <f t="shared" ref="I313" si="105">SUM(J313:J313)</f>
        <v>0</v>
      </c>
      <c r="J313" s="264"/>
      <c r="K313" s="166">
        <f t="shared" ref="K313" si="106">SUM(L313:L313)</f>
        <v>0</v>
      </c>
      <c r="L313" s="167"/>
    </row>
    <row r="314" spans="1:43" ht="13.8" outlineLevel="3">
      <c r="A314" s="131"/>
      <c r="B314" s="20"/>
      <c r="D314" s="19"/>
      <c r="E314" s="63"/>
      <c r="F314" s="136" t="s">
        <v>1015</v>
      </c>
      <c r="G314" s="27" t="s">
        <v>781</v>
      </c>
      <c r="H314" s="164">
        <f t="shared" si="86"/>
        <v>66000</v>
      </c>
      <c r="I314" s="165">
        <f t="shared" si="68"/>
        <v>6000</v>
      </c>
      <c r="J314" s="264">
        <v>6000</v>
      </c>
      <c r="K314" s="166">
        <f t="shared" si="69"/>
        <v>60000</v>
      </c>
      <c r="L314" s="167">
        <v>60000</v>
      </c>
    </row>
    <row r="315" spans="1:43" ht="13.8" outlineLevel="3">
      <c r="A315" s="131"/>
      <c r="B315" s="20"/>
      <c r="D315" s="19"/>
      <c r="E315" s="63"/>
      <c r="F315" s="136" t="s">
        <v>1017</v>
      </c>
      <c r="G315" s="27" t="s">
        <v>782</v>
      </c>
      <c r="H315" s="164">
        <f t="shared" si="86"/>
        <v>0</v>
      </c>
      <c r="I315" s="165">
        <f t="shared" ref="I315" si="107">SUM(J315:J315)</f>
        <v>0</v>
      </c>
      <c r="J315" s="264"/>
      <c r="K315" s="166">
        <f t="shared" ref="K315" si="108">SUM(L315:L315)</f>
        <v>0</v>
      </c>
      <c r="L315" s="167"/>
    </row>
    <row r="316" spans="1:43" ht="13.8" outlineLevel="3">
      <c r="A316" s="131"/>
      <c r="B316" s="20"/>
      <c r="D316" s="19"/>
      <c r="E316" s="63"/>
      <c r="F316" s="136" t="s">
        <v>1028</v>
      </c>
      <c r="G316" s="27" t="s">
        <v>1029</v>
      </c>
      <c r="H316" s="164">
        <f t="shared" si="86"/>
        <v>0</v>
      </c>
      <c r="I316" s="165">
        <f t="shared" si="68"/>
        <v>0</v>
      </c>
      <c r="J316" s="264"/>
      <c r="K316" s="166">
        <f t="shared" si="69"/>
        <v>0</v>
      </c>
      <c r="L316" s="167"/>
    </row>
    <row r="317" spans="1:43" ht="13.8" outlineLevel="3">
      <c r="A317" s="131"/>
      <c r="B317" s="20"/>
      <c r="D317" s="19"/>
      <c r="E317" s="63"/>
      <c r="F317" s="136" t="s">
        <v>1025</v>
      </c>
      <c r="G317" s="27" t="s">
        <v>783</v>
      </c>
      <c r="H317" s="164">
        <f t="shared" si="86"/>
        <v>0</v>
      </c>
      <c r="I317" s="165">
        <f t="shared" ref="I317:I320" si="109">SUM(J317:J317)</f>
        <v>0</v>
      </c>
      <c r="J317" s="264"/>
      <c r="K317" s="166">
        <f t="shared" ref="K317:K320" si="110">SUM(L317:L317)</f>
        <v>0</v>
      </c>
      <c r="L317" s="167"/>
    </row>
    <row r="318" spans="1:43" s="398" customFormat="1" ht="13.8" outlineLevel="3">
      <c r="A318" s="399"/>
      <c r="B318" s="400"/>
      <c r="D318" s="401"/>
      <c r="E318" s="402"/>
      <c r="F318" s="385" t="s">
        <v>1030</v>
      </c>
      <c r="G318" s="378" t="s">
        <v>949</v>
      </c>
      <c r="H318" s="164">
        <f t="shared" si="86"/>
        <v>0</v>
      </c>
      <c r="I318" s="165">
        <f t="shared" si="109"/>
        <v>0</v>
      </c>
      <c r="J318" s="264"/>
      <c r="K318" s="166">
        <f t="shared" si="110"/>
        <v>0</v>
      </c>
      <c r="L318" s="167"/>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row>
    <row r="319" spans="1:43" s="398" customFormat="1" ht="13.8" outlineLevel="3">
      <c r="A319" s="399"/>
      <c r="B319" s="400"/>
      <c r="D319" s="401"/>
      <c r="E319" s="402"/>
      <c r="F319" s="136" t="s">
        <v>1031</v>
      </c>
      <c r="G319" s="27" t="s">
        <v>997</v>
      </c>
      <c r="H319" s="164">
        <f t="shared" si="86"/>
        <v>0</v>
      </c>
      <c r="I319" s="165">
        <f t="shared" si="109"/>
        <v>0</v>
      </c>
      <c r="J319" s="264"/>
      <c r="K319" s="166">
        <f t="shared" si="110"/>
        <v>0</v>
      </c>
      <c r="L319" s="167"/>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row>
    <row r="320" spans="1:43" s="398" customFormat="1" ht="13.8" outlineLevel="3">
      <c r="A320" s="399"/>
      <c r="B320" s="400"/>
      <c r="D320" s="401"/>
      <c r="E320" s="402"/>
      <c r="F320" s="136" t="s">
        <v>1032</v>
      </c>
      <c r="G320" s="27" t="s">
        <v>1033</v>
      </c>
      <c r="H320" s="164">
        <f t="shared" si="86"/>
        <v>0</v>
      </c>
      <c r="I320" s="165">
        <f t="shared" si="109"/>
        <v>0</v>
      </c>
      <c r="J320" s="264"/>
      <c r="K320" s="166">
        <f t="shared" si="110"/>
        <v>0</v>
      </c>
      <c r="L320" s="167"/>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row>
    <row r="321" spans="1:43" s="398" customFormat="1" ht="13.8" outlineLevel="3">
      <c r="A321" s="399"/>
      <c r="B321" s="400"/>
      <c r="D321" s="401"/>
      <c r="E321" s="402"/>
      <c r="F321" s="136" t="s">
        <v>1034</v>
      </c>
      <c r="G321" s="27" t="s">
        <v>1035</v>
      </c>
      <c r="H321" s="164">
        <f t="shared" ref="H321" si="111">SUM(I321,K321)</f>
        <v>0</v>
      </c>
      <c r="I321" s="165">
        <f t="shared" ref="I321" si="112">SUM(J321:J321)</f>
        <v>0</v>
      </c>
      <c r="J321" s="264"/>
      <c r="K321" s="166">
        <f t="shared" ref="K321" si="113">SUM(L321:L321)</f>
        <v>0</v>
      </c>
      <c r="L321" s="167"/>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row>
    <row r="322" spans="1:43" s="398" customFormat="1" ht="13.8" outlineLevel="3">
      <c r="A322" s="399"/>
      <c r="B322" s="400"/>
      <c r="D322" s="401"/>
      <c r="E322" s="402"/>
      <c r="F322" s="136" t="s">
        <v>1037</v>
      </c>
      <c r="G322" s="27" t="s">
        <v>1036</v>
      </c>
      <c r="H322" s="164">
        <f t="shared" ref="H322" si="114">SUM(I322,K322)</f>
        <v>0</v>
      </c>
      <c r="I322" s="165">
        <f t="shared" ref="I322" si="115">SUM(J322:J322)</f>
        <v>0</v>
      </c>
      <c r="J322" s="264"/>
      <c r="K322" s="166">
        <f t="shared" ref="K322" si="116">SUM(L322:L322)</f>
        <v>0</v>
      </c>
      <c r="L322" s="167"/>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row>
    <row r="323" spans="1:43" ht="13.8" outlineLevel="3">
      <c r="A323" s="131"/>
      <c r="B323" s="20"/>
      <c r="D323" s="19"/>
      <c r="E323" s="63"/>
      <c r="F323" s="136" t="s">
        <v>685</v>
      </c>
      <c r="G323" s="27" t="s">
        <v>917</v>
      </c>
      <c r="H323" s="164">
        <f t="shared" si="86"/>
        <v>0</v>
      </c>
      <c r="I323" s="165">
        <f t="shared" si="68"/>
        <v>0</v>
      </c>
      <c r="J323" s="264"/>
      <c r="K323" s="166">
        <f t="shared" si="69"/>
        <v>0</v>
      </c>
      <c r="L323" s="167"/>
    </row>
    <row r="324" spans="1:43" ht="13.8" outlineLevel="1">
      <c r="A324" s="131"/>
      <c r="B324" s="20"/>
      <c r="D324" s="22" t="s">
        <v>465</v>
      </c>
      <c r="E324" s="30" t="s">
        <v>115</v>
      </c>
      <c r="F324" s="22"/>
      <c r="G324" s="30"/>
      <c r="H324" s="164">
        <f t="shared" si="86"/>
        <v>205000</v>
      </c>
      <c r="I324" s="501">
        <f t="shared" si="68"/>
        <v>5000</v>
      </c>
      <c r="J324" s="504">
        <f>SUM(J325:J329)</f>
        <v>5000</v>
      </c>
      <c r="K324" s="168">
        <f t="shared" si="69"/>
        <v>200000</v>
      </c>
      <c r="L324" s="169">
        <f>SUM(L325:L329)</f>
        <v>200000</v>
      </c>
    </row>
    <row r="325" spans="1:43" ht="13.8" outlineLevel="3">
      <c r="A325" s="131"/>
      <c r="B325" s="20"/>
      <c r="D325" s="19"/>
      <c r="E325" s="63"/>
      <c r="F325" s="136" t="s">
        <v>1009</v>
      </c>
      <c r="G325" s="27" t="s">
        <v>1010</v>
      </c>
      <c r="H325" s="164">
        <f t="shared" si="86"/>
        <v>0</v>
      </c>
      <c r="I325" s="165">
        <f t="shared" si="68"/>
        <v>0</v>
      </c>
      <c r="J325" s="264"/>
      <c r="K325" s="166">
        <f t="shared" si="69"/>
        <v>0</v>
      </c>
      <c r="L325" s="167"/>
    </row>
    <row r="326" spans="1:43" ht="13.8" outlineLevel="3">
      <c r="A326" s="131"/>
      <c r="B326" s="20"/>
      <c r="D326" s="19"/>
      <c r="E326" s="63"/>
      <c r="F326" s="136" t="s">
        <v>1011</v>
      </c>
      <c r="G326" s="27" t="s">
        <v>784</v>
      </c>
      <c r="H326" s="164">
        <f t="shared" ref="H326" si="117">SUM(I326,K326)</f>
        <v>0</v>
      </c>
      <c r="I326" s="165">
        <f t="shared" ref="I326" si="118">SUM(J326:J326)</f>
        <v>0</v>
      </c>
      <c r="J326" s="264"/>
      <c r="K326" s="166">
        <f t="shared" ref="K326" si="119">SUM(L326:L326)</f>
        <v>0</v>
      </c>
      <c r="L326" s="167"/>
    </row>
    <row r="327" spans="1:43" ht="13.8" outlineLevel="3">
      <c r="A327" s="131"/>
      <c r="B327" s="20"/>
      <c r="D327" s="19"/>
      <c r="E327" s="63"/>
      <c r="F327" s="136" t="s">
        <v>1012</v>
      </c>
      <c r="G327" s="27" t="s">
        <v>785</v>
      </c>
      <c r="H327" s="164">
        <f t="shared" si="86"/>
        <v>205000</v>
      </c>
      <c r="I327" s="165">
        <f t="shared" si="68"/>
        <v>5000</v>
      </c>
      <c r="J327" s="264">
        <v>5000</v>
      </c>
      <c r="K327" s="166">
        <f t="shared" si="69"/>
        <v>200000</v>
      </c>
      <c r="L327" s="167">
        <v>200000</v>
      </c>
    </row>
    <row r="328" spans="1:43" ht="13.8" outlineLevel="3">
      <c r="A328" s="131"/>
      <c r="B328" s="20"/>
      <c r="D328" s="19"/>
      <c r="E328" s="63"/>
      <c r="F328" s="136" t="s">
        <v>1013</v>
      </c>
      <c r="G328" s="27" t="s">
        <v>875</v>
      </c>
      <c r="H328" s="164">
        <f t="shared" si="86"/>
        <v>0</v>
      </c>
      <c r="I328" s="165">
        <f t="shared" ref="I328" si="120">SUM(J328:J328)</f>
        <v>0</v>
      </c>
      <c r="J328" s="264"/>
      <c r="K328" s="166">
        <f t="shared" ref="K328" si="121">SUM(L328:L328)</f>
        <v>0</v>
      </c>
      <c r="L328" s="167"/>
    </row>
    <row r="329" spans="1:43" ht="13.8" outlineLevel="3">
      <c r="A329" s="131"/>
      <c r="B329" s="20"/>
      <c r="D329" s="19"/>
      <c r="E329" s="63"/>
      <c r="F329" s="136" t="s">
        <v>685</v>
      </c>
      <c r="G329" s="27" t="s">
        <v>689</v>
      </c>
      <c r="H329" s="164">
        <f t="shared" si="86"/>
        <v>0</v>
      </c>
      <c r="I329" s="165">
        <f t="shared" si="68"/>
        <v>0</v>
      </c>
      <c r="J329" s="264"/>
      <c r="K329" s="166">
        <f t="shared" si="69"/>
        <v>0</v>
      </c>
      <c r="L329" s="167"/>
    </row>
    <row r="330" spans="1:43" ht="13.8" outlineLevel="1">
      <c r="A330" s="131"/>
      <c r="B330" s="20"/>
      <c r="D330" s="22" t="s">
        <v>466</v>
      </c>
      <c r="E330" s="30" t="s">
        <v>114</v>
      </c>
      <c r="F330" s="22"/>
      <c r="G330" s="30"/>
      <c r="H330" s="164">
        <f t="shared" si="86"/>
        <v>20000</v>
      </c>
      <c r="I330" s="501">
        <f t="shared" si="68"/>
        <v>0</v>
      </c>
      <c r="J330" s="264"/>
      <c r="K330" s="168">
        <f t="shared" si="69"/>
        <v>20000</v>
      </c>
      <c r="L330" s="167">
        <v>20000</v>
      </c>
    </row>
    <row r="331" spans="1:43" ht="13.8" outlineLevel="1">
      <c r="A331" s="131"/>
      <c r="B331" s="20"/>
      <c r="D331" s="22" t="s">
        <v>467</v>
      </c>
      <c r="E331" s="30" t="s">
        <v>126</v>
      </c>
      <c r="F331" s="22"/>
      <c r="G331" s="30"/>
      <c r="H331" s="164">
        <f t="shared" si="86"/>
        <v>102000</v>
      </c>
      <c r="I331" s="501">
        <f t="shared" si="68"/>
        <v>22000</v>
      </c>
      <c r="J331" s="264">
        <v>22000</v>
      </c>
      <c r="K331" s="168">
        <f t="shared" si="69"/>
        <v>80000</v>
      </c>
      <c r="L331" s="167">
        <v>80000</v>
      </c>
    </row>
    <row r="332" spans="1:43" ht="13.8" outlineLevel="1">
      <c r="A332" s="131"/>
      <c r="B332" s="20"/>
      <c r="D332" s="22" t="s">
        <v>468</v>
      </c>
      <c r="E332" s="30" t="s">
        <v>128</v>
      </c>
      <c r="F332" s="22"/>
      <c r="G332" s="30"/>
      <c r="H332" s="164">
        <f t="shared" si="86"/>
        <v>0</v>
      </c>
      <c r="I332" s="501">
        <f t="shared" si="68"/>
        <v>0</v>
      </c>
      <c r="J332" s="264"/>
      <c r="K332" s="168">
        <f t="shared" si="69"/>
        <v>0</v>
      </c>
      <c r="L332" s="167"/>
    </row>
    <row r="333" spans="1:43" ht="13.8" outlineLevel="1">
      <c r="A333" s="131"/>
      <c r="B333" s="20"/>
      <c r="D333" s="22" t="s">
        <v>469</v>
      </c>
      <c r="E333" s="30" t="s">
        <v>135</v>
      </c>
      <c r="F333" s="22"/>
      <c r="G333" s="30"/>
      <c r="H333" s="164">
        <f t="shared" si="86"/>
        <v>36000</v>
      </c>
      <c r="I333" s="501">
        <f t="shared" si="68"/>
        <v>12000</v>
      </c>
      <c r="J333" s="504">
        <f>SUM(J334:J340)</f>
        <v>12000</v>
      </c>
      <c r="K333" s="168">
        <f t="shared" si="69"/>
        <v>24000</v>
      </c>
      <c r="L333" s="169">
        <f>SUM(L334:L340)</f>
        <v>24000</v>
      </c>
    </row>
    <row r="334" spans="1:43" ht="13.8" outlineLevel="3">
      <c r="A334" s="131"/>
      <c r="B334" s="20"/>
      <c r="D334" s="19"/>
      <c r="E334" s="63"/>
      <c r="F334" s="136" t="s">
        <v>1009</v>
      </c>
      <c r="G334" s="27" t="s">
        <v>1010</v>
      </c>
      <c r="H334" s="164">
        <f t="shared" si="86"/>
        <v>0</v>
      </c>
      <c r="I334" s="165">
        <f t="shared" si="68"/>
        <v>0</v>
      </c>
      <c r="J334" s="264"/>
      <c r="K334" s="166">
        <f t="shared" si="69"/>
        <v>0</v>
      </c>
      <c r="L334" s="167"/>
    </row>
    <row r="335" spans="1:43" ht="13.8" outlineLevel="3">
      <c r="A335" s="131"/>
      <c r="B335" s="20"/>
      <c r="D335" s="19"/>
      <c r="E335" s="63"/>
      <c r="F335" s="136" t="s">
        <v>1011</v>
      </c>
      <c r="G335" s="27" t="s">
        <v>804</v>
      </c>
      <c r="H335" s="164">
        <f t="shared" ref="H335" si="122">SUM(I335,K335)</f>
        <v>10000</v>
      </c>
      <c r="I335" s="165">
        <f t="shared" ref="I335" si="123">SUM(J335:J335)</f>
        <v>10000</v>
      </c>
      <c r="J335" s="264">
        <v>10000</v>
      </c>
      <c r="K335" s="166">
        <f t="shared" ref="K335" si="124">SUM(L335:L335)</f>
        <v>0</v>
      </c>
      <c r="L335" s="167"/>
    </row>
    <row r="336" spans="1:43" ht="13.8" outlineLevel="3">
      <c r="A336" s="131"/>
      <c r="B336" s="20"/>
      <c r="D336" s="19"/>
      <c r="E336" s="63"/>
      <c r="F336" s="136" t="s">
        <v>1012</v>
      </c>
      <c r="G336" s="27" t="s">
        <v>805</v>
      </c>
      <c r="H336" s="164">
        <f t="shared" si="86"/>
        <v>26000</v>
      </c>
      <c r="I336" s="165">
        <f t="shared" si="68"/>
        <v>2000</v>
      </c>
      <c r="J336" s="264">
        <v>2000</v>
      </c>
      <c r="K336" s="166">
        <f t="shared" si="69"/>
        <v>24000</v>
      </c>
      <c r="L336" s="167">
        <v>24000</v>
      </c>
    </row>
    <row r="337" spans="1:12" ht="13.8" outlineLevel="3">
      <c r="A337" s="131"/>
      <c r="B337" s="20"/>
      <c r="D337" s="19"/>
      <c r="E337" s="63"/>
      <c r="F337" s="136" t="s">
        <v>1038</v>
      </c>
      <c r="G337" s="27" t="s">
        <v>1041</v>
      </c>
      <c r="H337" s="164">
        <f t="shared" ref="H337" si="125">SUM(I337,K337)</f>
        <v>0</v>
      </c>
      <c r="I337" s="165">
        <f t="shared" ref="I337" si="126">SUM(J337:J337)</f>
        <v>0</v>
      </c>
      <c r="J337" s="264"/>
      <c r="K337" s="166">
        <f t="shared" ref="K337" si="127">SUM(L337:L337)</f>
        <v>0</v>
      </c>
      <c r="L337" s="167"/>
    </row>
    <row r="338" spans="1:12" ht="13.8" outlineLevel="3">
      <c r="A338" s="131"/>
      <c r="B338" s="20"/>
      <c r="D338" s="19"/>
      <c r="E338" s="63"/>
      <c r="F338" s="136" t="s">
        <v>1039</v>
      </c>
      <c r="G338" s="27" t="s">
        <v>1042</v>
      </c>
      <c r="H338" s="164">
        <f t="shared" si="86"/>
        <v>0</v>
      </c>
      <c r="I338" s="165">
        <f t="shared" si="68"/>
        <v>0</v>
      </c>
      <c r="J338" s="264"/>
      <c r="K338" s="166">
        <f t="shared" si="69"/>
        <v>0</v>
      </c>
      <c r="L338" s="167"/>
    </row>
    <row r="339" spans="1:12" ht="13.8" outlineLevel="3">
      <c r="A339" s="131"/>
      <c r="B339" s="20"/>
      <c r="D339" s="19"/>
      <c r="E339" s="63"/>
      <c r="F339" s="136" t="s">
        <v>1040</v>
      </c>
      <c r="G339" s="27" t="s">
        <v>1043</v>
      </c>
      <c r="H339" s="164">
        <f t="shared" ref="H339" si="128">SUM(I339,K339)</f>
        <v>0</v>
      </c>
      <c r="I339" s="165">
        <f t="shared" ref="I339" si="129">SUM(J339:J339)</f>
        <v>0</v>
      </c>
      <c r="J339" s="264"/>
      <c r="K339" s="166">
        <f t="shared" ref="K339" si="130">SUM(L339:L339)</f>
        <v>0</v>
      </c>
      <c r="L339" s="167"/>
    </row>
    <row r="340" spans="1:12" ht="13.8" outlineLevel="3">
      <c r="A340" s="131"/>
      <c r="B340" s="20"/>
      <c r="D340" s="19"/>
      <c r="E340" s="63"/>
      <c r="F340" s="136" t="s">
        <v>685</v>
      </c>
      <c r="G340" s="27" t="s">
        <v>689</v>
      </c>
      <c r="H340" s="164">
        <f t="shared" si="86"/>
        <v>0</v>
      </c>
      <c r="I340" s="165">
        <f t="shared" si="68"/>
        <v>0</v>
      </c>
      <c r="J340" s="264"/>
      <c r="K340" s="166">
        <f t="shared" si="69"/>
        <v>0</v>
      </c>
      <c r="L340" s="167"/>
    </row>
    <row r="341" spans="1:12" ht="13.8" outlineLevel="1">
      <c r="A341" s="131"/>
      <c r="B341" s="20"/>
      <c r="D341" s="22" t="s">
        <v>470</v>
      </c>
      <c r="E341" s="30" t="s">
        <v>137</v>
      </c>
      <c r="F341" s="22"/>
      <c r="G341" s="30"/>
      <c r="H341" s="164">
        <f t="shared" si="86"/>
        <v>11000</v>
      </c>
      <c r="I341" s="501">
        <f t="shared" ref="I341:I438" si="131">SUM(J341:J341)</f>
        <v>0</v>
      </c>
      <c r="J341" s="264"/>
      <c r="K341" s="168">
        <f t="shared" ref="K341:K438" si="132">SUM(L341:L341)</f>
        <v>11000</v>
      </c>
      <c r="L341" s="167">
        <v>11000</v>
      </c>
    </row>
    <row r="342" spans="1:12" ht="13.8" outlineLevel="1">
      <c r="A342" s="131"/>
      <c r="B342" s="20"/>
      <c r="D342" s="22" t="s">
        <v>471</v>
      </c>
      <c r="E342" s="30" t="s">
        <v>136</v>
      </c>
      <c r="F342" s="22"/>
      <c r="G342" s="30"/>
      <c r="H342" s="164">
        <f t="shared" si="86"/>
        <v>0</v>
      </c>
      <c r="I342" s="501">
        <f t="shared" si="131"/>
        <v>0</v>
      </c>
      <c r="J342" s="264"/>
      <c r="K342" s="168">
        <f t="shared" si="132"/>
        <v>0</v>
      </c>
      <c r="L342" s="167"/>
    </row>
    <row r="343" spans="1:12" ht="13.8" outlineLevel="1">
      <c r="A343" s="131"/>
      <c r="B343" s="20"/>
      <c r="D343" s="22" t="s">
        <v>472</v>
      </c>
      <c r="E343" s="30" t="s">
        <v>130</v>
      </c>
      <c r="F343" s="22"/>
      <c r="G343" s="30"/>
      <c r="H343" s="164">
        <f t="shared" si="86"/>
        <v>0</v>
      </c>
      <c r="I343" s="501">
        <f t="shared" si="131"/>
        <v>0</v>
      </c>
      <c r="J343" s="264">
        <v>0</v>
      </c>
      <c r="K343" s="168">
        <f t="shared" si="132"/>
        <v>0</v>
      </c>
      <c r="L343" s="167">
        <v>0</v>
      </c>
    </row>
    <row r="344" spans="1:12" ht="13.8" outlineLevel="1">
      <c r="A344" s="131"/>
      <c r="B344" s="20"/>
      <c r="D344" s="22" t="s">
        <v>473</v>
      </c>
      <c r="E344" s="30" t="s">
        <v>132</v>
      </c>
      <c r="F344" s="22"/>
      <c r="G344" s="30"/>
      <c r="H344" s="164">
        <f t="shared" si="86"/>
        <v>10000</v>
      </c>
      <c r="I344" s="501">
        <f t="shared" si="131"/>
        <v>0</v>
      </c>
      <c r="J344" s="504">
        <f>SUM(J345:J348)</f>
        <v>0</v>
      </c>
      <c r="K344" s="168">
        <f t="shared" si="132"/>
        <v>10000</v>
      </c>
      <c r="L344" s="169">
        <f>SUM(L345:L348)</f>
        <v>10000</v>
      </c>
    </row>
    <row r="345" spans="1:12" ht="13.8" outlineLevel="3">
      <c r="A345" s="131"/>
      <c r="B345" s="20"/>
      <c r="D345" s="19"/>
      <c r="E345" s="63"/>
      <c r="F345" s="136" t="s">
        <v>1009</v>
      </c>
      <c r="G345" s="27" t="s">
        <v>1010</v>
      </c>
      <c r="H345" s="164">
        <f t="shared" si="86"/>
        <v>0</v>
      </c>
      <c r="I345" s="165">
        <f t="shared" si="131"/>
        <v>0</v>
      </c>
      <c r="J345" s="264"/>
      <c r="K345" s="166">
        <f t="shared" si="132"/>
        <v>0</v>
      </c>
      <c r="L345" s="167"/>
    </row>
    <row r="346" spans="1:12" ht="13.8" outlineLevel="3">
      <c r="A346" s="131"/>
      <c r="B346" s="20"/>
      <c r="D346" s="19"/>
      <c r="E346" s="63"/>
      <c r="F346" s="136" t="s">
        <v>1011</v>
      </c>
      <c r="G346" s="27" t="s">
        <v>786</v>
      </c>
      <c r="H346" s="164">
        <f t="shared" ref="H346" si="133">SUM(I346,K346)</f>
        <v>10000</v>
      </c>
      <c r="I346" s="165">
        <f t="shared" ref="I346" si="134">SUM(J346:J346)</f>
        <v>0</v>
      </c>
      <c r="J346" s="264"/>
      <c r="K346" s="166">
        <f t="shared" ref="K346" si="135">SUM(L346:L346)</f>
        <v>10000</v>
      </c>
      <c r="L346" s="167">
        <v>10000</v>
      </c>
    </row>
    <row r="347" spans="1:12" ht="13.8" outlineLevel="3">
      <c r="A347" s="131"/>
      <c r="B347" s="20"/>
      <c r="D347" s="19"/>
      <c r="E347" s="63"/>
      <c r="F347" s="136" t="s">
        <v>1012</v>
      </c>
      <c r="G347" s="27" t="s">
        <v>787</v>
      </c>
      <c r="H347" s="164">
        <f t="shared" si="86"/>
        <v>0</v>
      </c>
      <c r="I347" s="165">
        <f t="shared" si="131"/>
        <v>0</v>
      </c>
      <c r="J347" s="264"/>
      <c r="K347" s="166">
        <f t="shared" si="132"/>
        <v>0</v>
      </c>
      <c r="L347" s="167"/>
    </row>
    <row r="348" spans="1:12" ht="13.8" outlineLevel="3">
      <c r="A348" s="131"/>
      <c r="B348" s="20"/>
      <c r="D348" s="19"/>
      <c r="E348" s="63"/>
      <c r="F348" s="136" t="s">
        <v>685</v>
      </c>
      <c r="G348" s="27" t="s">
        <v>689</v>
      </c>
      <c r="H348" s="164">
        <f t="shared" si="86"/>
        <v>0</v>
      </c>
      <c r="I348" s="165">
        <f t="shared" si="131"/>
        <v>0</v>
      </c>
      <c r="J348" s="264"/>
      <c r="K348" s="166">
        <f t="shared" si="132"/>
        <v>0</v>
      </c>
      <c r="L348" s="167"/>
    </row>
    <row r="349" spans="1:12" ht="13.8" outlineLevel="1">
      <c r="A349" s="131"/>
      <c r="B349" s="20"/>
      <c r="D349" s="22" t="s">
        <v>474</v>
      </c>
      <c r="E349" s="30" t="s">
        <v>133</v>
      </c>
      <c r="F349" s="22"/>
      <c r="G349" s="30"/>
      <c r="H349" s="164">
        <f t="shared" si="86"/>
        <v>0</v>
      </c>
      <c r="I349" s="501">
        <f t="shared" si="131"/>
        <v>0</v>
      </c>
      <c r="J349" s="504">
        <f>SUM(J350:J353)</f>
        <v>0</v>
      </c>
      <c r="K349" s="168">
        <f t="shared" si="132"/>
        <v>0</v>
      </c>
      <c r="L349" s="169">
        <f>SUM(L350:L353)</f>
        <v>0</v>
      </c>
    </row>
    <row r="350" spans="1:12" ht="13.8" outlineLevel="3">
      <c r="A350" s="131"/>
      <c r="B350" s="20"/>
      <c r="D350" s="19"/>
      <c r="E350" s="63"/>
      <c r="F350" s="136" t="s">
        <v>1009</v>
      </c>
      <c r="G350" s="27" t="s">
        <v>1010</v>
      </c>
      <c r="H350" s="164">
        <f t="shared" si="86"/>
        <v>0</v>
      </c>
      <c r="I350" s="165">
        <f t="shared" si="131"/>
        <v>0</v>
      </c>
      <c r="J350" s="264"/>
      <c r="K350" s="166">
        <f t="shared" si="132"/>
        <v>0</v>
      </c>
      <c r="L350" s="167"/>
    </row>
    <row r="351" spans="1:12" ht="13.8" outlineLevel="3">
      <c r="A351" s="131"/>
      <c r="B351" s="20"/>
      <c r="D351" s="19"/>
      <c r="E351" s="63"/>
      <c r="F351" s="136" t="s">
        <v>1011</v>
      </c>
      <c r="G351" s="27" t="s">
        <v>788</v>
      </c>
      <c r="H351" s="164">
        <f t="shared" ref="H351" si="136">SUM(I351,K351)</f>
        <v>0</v>
      </c>
      <c r="I351" s="165">
        <f t="shared" ref="I351" si="137">SUM(J351:J351)</f>
        <v>0</v>
      </c>
      <c r="J351" s="264"/>
      <c r="K351" s="166">
        <f t="shared" ref="K351" si="138">SUM(L351:L351)</f>
        <v>0</v>
      </c>
      <c r="L351" s="167"/>
    </row>
    <row r="352" spans="1:12" ht="13.8" outlineLevel="3">
      <c r="A352" s="131"/>
      <c r="B352" s="20"/>
      <c r="D352" s="19"/>
      <c r="E352" s="63"/>
      <c r="F352" s="136" t="s">
        <v>1012</v>
      </c>
      <c r="G352" s="27" t="s">
        <v>789</v>
      </c>
      <c r="H352" s="164">
        <f t="shared" si="86"/>
        <v>0</v>
      </c>
      <c r="I352" s="165">
        <f t="shared" si="131"/>
        <v>0</v>
      </c>
      <c r="J352" s="264"/>
      <c r="K352" s="166">
        <f t="shared" si="132"/>
        <v>0</v>
      </c>
      <c r="L352" s="167"/>
    </row>
    <row r="353" spans="1:12" ht="13.8" outlineLevel="3">
      <c r="A353" s="131"/>
      <c r="B353" s="20"/>
      <c r="D353" s="19"/>
      <c r="E353" s="63"/>
      <c r="F353" s="136" t="s">
        <v>1013</v>
      </c>
      <c r="G353" s="27" t="s">
        <v>790</v>
      </c>
      <c r="H353" s="164">
        <f t="shared" si="86"/>
        <v>0</v>
      </c>
      <c r="I353" s="165">
        <f t="shared" si="131"/>
        <v>0</v>
      </c>
      <c r="J353" s="264"/>
      <c r="K353" s="166">
        <f t="shared" si="132"/>
        <v>0</v>
      </c>
      <c r="L353" s="167"/>
    </row>
    <row r="354" spans="1:12" ht="13.8" outlineLevel="1">
      <c r="A354" s="131"/>
      <c r="B354" s="18"/>
      <c r="C354" s="58"/>
      <c r="D354" s="22" t="s">
        <v>475</v>
      </c>
      <c r="E354" s="30" t="s">
        <v>549</v>
      </c>
      <c r="F354" s="22"/>
      <c r="G354" s="30"/>
      <c r="H354" s="164">
        <f t="shared" si="86"/>
        <v>0</v>
      </c>
      <c r="I354" s="165">
        <f t="shared" si="131"/>
        <v>0</v>
      </c>
      <c r="J354" s="504">
        <f>SUM(J355:J363)</f>
        <v>0</v>
      </c>
      <c r="K354" s="166">
        <f t="shared" si="132"/>
        <v>0</v>
      </c>
      <c r="L354" s="504">
        <f>SUM(L355:L363)</f>
        <v>0</v>
      </c>
    </row>
    <row r="355" spans="1:12" ht="13.8" outlineLevel="3">
      <c r="A355" s="131"/>
      <c r="B355" s="18"/>
      <c r="C355" s="58"/>
      <c r="D355" s="22"/>
      <c r="E355" s="30"/>
      <c r="F355" s="385" t="s">
        <v>1009</v>
      </c>
      <c r="G355" s="378" t="s">
        <v>1010</v>
      </c>
      <c r="H355" s="164">
        <f t="shared" si="86"/>
        <v>0</v>
      </c>
      <c r="I355" s="165">
        <f t="shared" si="131"/>
        <v>0</v>
      </c>
      <c r="J355" s="264"/>
      <c r="K355" s="166">
        <f t="shared" si="132"/>
        <v>0</v>
      </c>
      <c r="L355" s="167"/>
    </row>
    <row r="356" spans="1:12" ht="13.8" outlineLevel="3">
      <c r="A356" s="131"/>
      <c r="B356" s="18"/>
      <c r="C356" s="58"/>
      <c r="D356" s="22"/>
      <c r="E356" s="30"/>
      <c r="F356" s="385" t="s">
        <v>1011</v>
      </c>
      <c r="G356" s="378" t="s">
        <v>1044</v>
      </c>
      <c r="H356" s="164">
        <f t="shared" si="86"/>
        <v>0</v>
      </c>
      <c r="I356" s="165">
        <f t="shared" si="131"/>
        <v>0</v>
      </c>
      <c r="J356" s="264"/>
      <c r="K356" s="166">
        <f t="shared" ref="K356:K358" si="139">SUM(L356:L356)</f>
        <v>0</v>
      </c>
      <c r="L356" s="167"/>
    </row>
    <row r="357" spans="1:12" ht="13.8" outlineLevel="3">
      <c r="A357" s="131"/>
      <c r="B357" s="18"/>
      <c r="C357" s="58"/>
      <c r="D357" s="22"/>
      <c r="E357" s="30"/>
      <c r="F357" s="385" t="s">
        <v>1012</v>
      </c>
      <c r="G357" s="378" t="s">
        <v>1045</v>
      </c>
      <c r="H357" s="164">
        <f t="shared" ref="H357:H362" si="140">SUM(I357,K357)</f>
        <v>0</v>
      </c>
      <c r="I357" s="165">
        <f t="shared" ref="I357:I360" si="141">SUM(J357:J357)</f>
        <v>0</v>
      </c>
      <c r="J357" s="264"/>
      <c r="K357" s="166">
        <f t="shared" si="139"/>
        <v>0</v>
      </c>
      <c r="L357" s="167"/>
    </row>
    <row r="358" spans="1:12" ht="13.8" outlineLevel="3">
      <c r="A358" s="131"/>
      <c r="B358" s="18"/>
      <c r="C358" s="58"/>
      <c r="D358" s="22"/>
      <c r="E358" s="30"/>
      <c r="F358" s="385" t="s">
        <v>1013</v>
      </c>
      <c r="G358" s="378" t="s">
        <v>1046</v>
      </c>
      <c r="H358" s="164">
        <f t="shared" ref="H358" si="142">SUM(I358,K358)</f>
        <v>0</v>
      </c>
      <c r="I358" s="165">
        <f t="shared" ref="I358" si="143">SUM(J358:J358)</f>
        <v>0</v>
      </c>
      <c r="J358" s="264"/>
      <c r="K358" s="166">
        <f t="shared" si="139"/>
        <v>0</v>
      </c>
      <c r="L358" s="167"/>
    </row>
    <row r="359" spans="1:12" ht="13.8" outlineLevel="3">
      <c r="A359" s="131"/>
      <c r="B359" s="18"/>
      <c r="C359" s="58"/>
      <c r="D359" s="22"/>
      <c r="E359" s="30"/>
      <c r="F359" s="385" t="s">
        <v>684</v>
      </c>
      <c r="G359" s="378" t="s">
        <v>956</v>
      </c>
      <c r="H359" s="164">
        <f t="shared" si="140"/>
        <v>0</v>
      </c>
      <c r="I359" s="165">
        <f t="shared" si="141"/>
        <v>0</v>
      </c>
      <c r="J359" s="264"/>
      <c r="K359" s="166">
        <f t="shared" ref="K359:K362" si="144">SUM(L359:L359)</f>
        <v>0</v>
      </c>
      <c r="L359" s="167"/>
    </row>
    <row r="360" spans="1:12" ht="13.8" outlineLevel="3">
      <c r="A360" s="131"/>
      <c r="B360" s="18"/>
      <c r="C360" s="58"/>
      <c r="D360" s="22"/>
      <c r="E360" s="30"/>
      <c r="F360" s="385" t="s">
        <v>690</v>
      </c>
      <c r="G360" s="378" t="s">
        <v>957</v>
      </c>
      <c r="H360" s="164">
        <f t="shared" si="140"/>
        <v>0</v>
      </c>
      <c r="I360" s="165">
        <f t="shared" si="141"/>
        <v>0</v>
      </c>
      <c r="J360" s="264"/>
      <c r="K360" s="166">
        <f t="shared" si="144"/>
        <v>0</v>
      </c>
      <c r="L360" s="167"/>
    </row>
    <row r="361" spans="1:12" ht="13.8" outlineLevel="3">
      <c r="A361" s="131"/>
      <c r="B361" s="18"/>
      <c r="C361" s="58"/>
      <c r="D361" s="22"/>
      <c r="E361" s="30"/>
      <c r="F361" s="385" t="s">
        <v>1017</v>
      </c>
      <c r="G361" s="378" t="s">
        <v>1047</v>
      </c>
      <c r="H361" s="164">
        <f t="shared" si="140"/>
        <v>0</v>
      </c>
      <c r="I361" s="165">
        <f t="shared" ref="I361" si="145">SUM(J361:J361)</f>
        <v>0</v>
      </c>
      <c r="J361" s="264"/>
      <c r="K361" s="166">
        <f t="shared" si="144"/>
        <v>0</v>
      </c>
      <c r="L361" s="167"/>
    </row>
    <row r="362" spans="1:12" ht="13.8" outlineLevel="3">
      <c r="A362" s="131"/>
      <c r="B362" s="18"/>
      <c r="C362" s="58"/>
      <c r="D362" s="22"/>
      <c r="E362" s="30"/>
      <c r="F362" s="385" t="s">
        <v>1028</v>
      </c>
      <c r="G362" s="378" t="s">
        <v>1048</v>
      </c>
      <c r="H362" s="164">
        <f t="shared" si="140"/>
        <v>0</v>
      </c>
      <c r="I362" s="165">
        <f t="shared" si="131"/>
        <v>0</v>
      </c>
      <c r="J362" s="264"/>
      <c r="K362" s="166">
        <f t="shared" si="144"/>
        <v>0</v>
      </c>
      <c r="L362" s="167"/>
    </row>
    <row r="363" spans="1:12" ht="13.8" outlineLevel="3">
      <c r="A363" s="131"/>
      <c r="B363" s="18"/>
      <c r="C363" s="58"/>
      <c r="D363" s="22"/>
      <c r="E363" s="30"/>
      <c r="F363" s="385" t="s">
        <v>685</v>
      </c>
      <c r="G363" s="378" t="s">
        <v>689</v>
      </c>
      <c r="H363" s="164">
        <f t="shared" si="86"/>
        <v>0</v>
      </c>
      <c r="I363" s="165">
        <f t="shared" si="131"/>
        <v>0</v>
      </c>
      <c r="J363" s="264"/>
      <c r="K363" s="166">
        <f t="shared" si="132"/>
        <v>0</v>
      </c>
      <c r="L363" s="167">
        <v>0</v>
      </c>
    </row>
    <row r="364" spans="1:12" s="130" customFormat="1" ht="13.8">
      <c r="A364" s="127"/>
      <c r="B364" s="18" t="s">
        <v>476</v>
      </c>
      <c r="C364" s="12" t="s">
        <v>139</v>
      </c>
      <c r="D364" s="14"/>
      <c r="E364" s="134"/>
      <c r="F364" s="14"/>
      <c r="G364" s="134"/>
      <c r="H364" s="164">
        <f t="shared" si="86"/>
        <v>506000</v>
      </c>
      <c r="I364" s="165">
        <f t="shared" si="131"/>
        <v>366000</v>
      </c>
      <c r="J364" s="263">
        <f>SUM(J365,J380:J382,J388:J390,J398:J400,J410:J412,J416,J422,J427,J447,J452,J457:J460)</f>
        <v>366000</v>
      </c>
      <c r="K364" s="166">
        <f t="shared" si="132"/>
        <v>140000</v>
      </c>
      <c r="L364" s="168">
        <f>SUM(L365,L380:L382,L388:L390,L398:L400,L410:L412,L416,L422,L427,L447,L452,L457:L460)</f>
        <v>140000</v>
      </c>
    </row>
    <row r="365" spans="1:12" ht="13.8" outlineLevel="1">
      <c r="A365" s="131"/>
      <c r="B365" s="19"/>
      <c r="C365" s="63"/>
      <c r="D365" s="22" t="s">
        <v>477</v>
      </c>
      <c r="E365" s="30" t="s">
        <v>144</v>
      </c>
      <c r="F365" s="22"/>
      <c r="G365" s="30"/>
      <c r="H365" s="164">
        <f t="shared" si="86"/>
        <v>13000</v>
      </c>
      <c r="I365" s="501">
        <f t="shared" si="131"/>
        <v>13000</v>
      </c>
      <c r="J365" s="504">
        <f>SUM(J366:J379)</f>
        <v>13000</v>
      </c>
      <c r="K365" s="168">
        <f t="shared" si="132"/>
        <v>0</v>
      </c>
      <c r="L365" s="169">
        <f>SUM(L366:L379)</f>
        <v>0</v>
      </c>
    </row>
    <row r="366" spans="1:12" ht="13.8" outlineLevel="3">
      <c r="A366" s="131"/>
      <c r="B366" s="20"/>
      <c r="D366" s="19"/>
      <c r="E366" s="63"/>
      <c r="F366" s="136" t="s">
        <v>1009</v>
      </c>
      <c r="G366" s="27" t="s">
        <v>1010</v>
      </c>
      <c r="H366" s="164">
        <f t="shared" si="86"/>
        <v>0</v>
      </c>
      <c r="I366" s="165">
        <f t="shared" si="131"/>
        <v>0</v>
      </c>
      <c r="J366" s="264"/>
      <c r="K366" s="166">
        <f t="shared" si="132"/>
        <v>0</v>
      </c>
      <c r="L366" s="167"/>
    </row>
    <row r="367" spans="1:12" ht="13.8" outlineLevel="3">
      <c r="A367" s="131"/>
      <c r="B367" s="20"/>
      <c r="D367" s="19"/>
      <c r="E367" s="63"/>
      <c r="F367" s="136" t="s">
        <v>1011</v>
      </c>
      <c r="G367" s="27" t="s">
        <v>794</v>
      </c>
      <c r="H367" s="164">
        <f t="shared" ref="H367" si="146">SUM(I367,K367)</f>
        <v>4000</v>
      </c>
      <c r="I367" s="165">
        <f t="shared" ref="I367" si="147">SUM(J367:J367)</f>
        <v>4000</v>
      </c>
      <c r="J367" s="264">
        <v>4000</v>
      </c>
      <c r="K367" s="166">
        <f t="shared" ref="K367" si="148">SUM(L367:L367)</f>
        <v>0</v>
      </c>
      <c r="L367" s="167"/>
    </row>
    <row r="368" spans="1:12" ht="13.8" outlineLevel="3">
      <c r="A368" s="131"/>
      <c r="B368" s="20"/>
      <c r="D368" s="19"/>
      <c r="E368" s="63"/>
      <c r="F368" s="136" t="s">
        <v>1012</v>
      </c>
      <c r="G368" s="27" t="s">
        <v>795</v>
      </c>
      <c r="H368" s="164">
        <f t="shared" si="86"/>
        <v>8000</v>
      </c>
      <c r="I368" s="165">
        <f t="shared" si="131"/>
        <v>8000</v>
      </c>
      <c r="J368" s="264">
        <v>8000</v>
      </c>
      <c r="K368" s="166">
        <f t="shared" si="132"/>
        <v>0</v>
      </c>
      <c r="L368" s="167"/>
    </row>
    <row r="369" spans="1:12" ht="13.8" outlineLevel="3">
      <c r="A369" s="131"/>
      <c r="B369" s="20"/>
      <c r="D369" s="19"/>
      <c r="E369" s="63"/>
      <c r="F369" s="136" t="s">
        <v>1013</v>
      </c>
      <c r="G369" s="27" t="s">
        <v>796</v>
      </c>
      <c r="H369" s="164">
        <f t="shared" ref="H369:H462" si="149">SUM(I369,K369)</f>
        <v>0</v>
      </c>
      <c r="I369" s="165">
        <f t="shared" si="131"/>
        <v>0</v>
      </c>
      <c r="J369" s="264"/>
      <c r="K369" s="166">
        <f t="shared" si="132"/>
        <v>0</v>
      </c>
      <c r="L369" s="167"/>
    </row>
    <row r="370" spans="1:12" ht="13.8" outlineLevel="3">
      <c r="A370" s="131"/>
      <c r="B370" s="20"/>
      <c r="D370" s="19"/>
      <c r="E370" s="63"/>
      <c r="F370" s="136" t="s">
        <v>1014</v>
      </c>
      <c r="G370" s="27" t="s">
        <v>797</v>
      </c>
      <c r="H370" s="164">
        <f t="shared" si="149"/>
        <v>0</v>
      </c>
      <c r="I370" s="165">
        <f t="shared" si="131"/>
        <v>0</v>
      </c>
      <c r="J370" s="264"/>
      <c r="K370" s="166">
        <f t="shared" ref="K370:K377" si="150">SUM(L370:L370)</f>
        <v>0</v>
      </c>
      <c r="L370" s="167"/>
    </row>
    <row r="371" spans="1:12" ht="13.8" outlineLevel="3">
      <c r="A371" s="131"/>
      <c r="B371" s="20"/>
      <c r="D371" s="19"/>
      <c r="E371" s="63"/>
      <c r="F371" s="136" t="s">
        <v>1015</v>
      </c>
      <c r="G371" s="27" t="s">
        <v>798</v>
      </c>
      <c r="H371" s="164">
        <f t="shared" si="149"/>
        <v>0</v>
      </c>
      <c r="I371" s="165">
        <f t="shared" si="131"/>
        <v>0</v>
      </c>
      <c r="J371" s="264"/>
      <c r="K371" s="166">
        <f t="shared" si="150"/>
        <v>0</v>
      </c>
      <c r="L371" s="167"/>
    </row>
    <row r="372" spans="1:12" ht="13.8" outlineLevel="3">
      <c r="A372" s="131"/>
      <c r="B372" s="20"/>
      <c r="D372" s="19"/>
      <c r="E372" s="63"/>
      <c r="F372" s="136" t="s">
        <v>1017</v>
      </c>
      <c r="G372" s="27" t="s">
        <v>1049</v>
      </c>
      <c r="H372" s="164">
        <f t="shared" ref="H372:H375" si="151">SUM(I372,K372)</f>
        <v>0</v>
      </c>
      <c r="I372" s="165">
        <f t="shared" ref="I372:I375" si="152">SUM(J372:J372)</f>
        <v>0</v>
      </c>
      <c r="J372" s="264"/>
      <c r="K372" s="166">
        <f t="shared" si="150"/>
        <v>0</v>
      </c>
      <c r="L372" s="167"/>
    </row>
    <row r="373" spans="1:12" ht="13.8" outlineLevel="3">
      <c r="A373" s="131"/>
      <c r="B373" s="20"/>
      <c r="D373" s="19"/>
      <c r="E373" s="63"/>
      <c r="F373" s="136" t="s">
        <v>1050</v>
      </c>
      <c r="G373" s="27" t="s">
        <v>1051</v>
      </c>
      <c r="H373" s="164">
        <f t="shared" si="151"/>
        <v>0</v>
      </c>
      <c r="I373" s="165">
        <f t="shared" si="152"/>
        <v>0</v>
      </c>
      <c r="J373" s="264"/>
      <c r="K373" s="166">
        <f t="shared" si="150"/>
        <v>0</v>
      </c>
      <c r="L373" s="167"/>
    </row>
    <row r="374" spans="1:12" ht="13.8" outlineLevel="3">
      <c r="A374" s="131"/>
      <c r="B374" s="20"/>
      <c r="D374" s="19"/>
      <c r="E374" s="63"/>
      <c r="F374" s="136" t="s">
        <v>1028</v>
      </c>
      <c r="G374" s="27" t="s">
        <v>1052</v>
      </c>
      <c r="H374" s="164">
        <f t="shared" ref="H374" si="153">SUM(I374,K374)</f>
        <v>0</v>
      </c>
      <c r="I374" s="165">
        <f t="shared" ref="I374" si="154">SUM(J374:J374)</f>
        <v>0</v>
      </c>
      <c r="J374" s="264"/>
      <c r="K374" s="166">
        <f t="shared" si="150"/>
        <v>0</v>
      </c>
      <c r="L374" s="167"/>
    </row>
    <row r="375" spans="1:12" ht="13.8" outlineLevel="3">
      <c r="A375" s="131"/>
      <c r="B375" s="20"/>
      <c r="D375" s="19"/>
      <c r="E375" s="63"/>
      <c r="F375" s="136" t="s">
        <v>1026</v>
      </c>
      <c r="G375" s="27" t="s">
        <v>1053</v>
      </c>
      <c r="H375" s="164">
        <f t="shared" si="151"/>
        <v>0</v>
      </c>
      <c r="I375" s="165">
        <f t="shared" si="152"/>
        <v>0</v>
      </c>
      <c r="J375" s="264"/>
      <c r="K375" s="166">
        <f t="shared" si="150"/>
        <v>0</v>
      </c>
      <c r="L375" s="167"/>
    </row>
    <row r="376" spans="1:12" ht="13.8" outlineLevel="3">
      <c r="A376" s="131"/>
      <c r="B376" s="20"/>
      <c r="D376" s="19"/>
      <c r="E376" s="63"/>
      <c r="F376" s="136" t="s">
        <v>1025</v>
      </c>
      <c r="G376" s="27" t="s">
        <v>1054</v>
      </c>
      <c r="H376" s="164">
        <f t="shared" si="149"/>
        <v>0</v>
      </c>
      <c r="I376" s="165">
        <f t="shared" si="131"/>
        <v>0</v>
      </c>
      <c r="J376" s="264"/>
      <c r="K376" s="166">
        <f t="shared" si="150"/>
        <v>0</v>
      </c>
      <c r="L376" s="167"/>
    </row>
    <row r="377" spans="1:12" ht="13.8" outlineLevel="3">
      <c r="A377" s="131"/>
      <c r="B377" s="20"/>
      <c r="D377" s="19"/>
      <c r="E377" s="63"/>
      <c r="F377" s="136" t="s">
        <v>1031</v>
      </c>
      <c r="G377" s="441" t="s">
        <v>799</v>
      </c>
      <c r="H377" s="164">
        <f t="shared" si="149"/>
        <v>0</v>
      </c>
      <c r="I377" s="165">
        <f t="shared" si="131"/>
        <v>0</v>
      </c>
      <c r="J377" s="264"/>
      <c r="K377" s="166">
        <f t="shared" si="150"/>
        <v>0</v>
      </c>
      <c r="L377" s="167"/>
    </row>
    <row r="378" spans="1:12" ht="13.8" outlineLevel="3">
      <c r="A378" s="131"/>
      <c r="B378" s="20"/>
      <c r="D378" s="19"/>
      <c r="E378" s="63"/>
      <c r="F378" s="136" t="s">
        <v>1030</v>
      </c>
      <c r="G378" s="441" t="s">
        <v>800</v>
      </c>
      <c r="H378" s="164">
        <f t="shared" si="149"/>
        <v>1000</v>
      </c>
      <c r="I378" s="165">
        <f t="shared" si="131"/>
        <v>1000</v>
      </c>
      <c r="J378" s="264">
        <v>1000</v>
      </c>
      <c r="K378" s="166">
        <f t="shared" si="132"/>
        <v>0</v>
      </c>
      <c r="L378" s="167"/>
    </row>
    <row r="379" spans="1:12" ht="13.8" outlineLevel="3">
      <c r="A379" s="131"/>
      <c r="B379" s="20"/>
      <c r="D379" s="19"/>
      <c r="E379" s="63"/>
      <c r="F379" s="136" t="s">
        <v>685</v>
      </c>
      <c r="G379" s="27" t="s">
        <v>689</v>
      </c>
      <c r="H379" s="164">
        <f t="shared" si="149"/>
        <v>0</v>
      </c>
      <c r="I379" s="165">
        <f t="shared" si="131"/>
        <v>0</v>
      </c>
      <c r="J379" s="264"/>
      <c r="K379" s="166">
        <f t="shared" si="132"/>
        <v>0</v>
      </c>
      <c r="L379" s="167"/>
    </row>
    <row r="380" spans="1:12" ht="13.8" outlineLevel="1">
      <c r="A380" s="131"/>
      <c r="B380" s="20"/>
      <c r="D380" s="22" t="s">
        <v>478</v>
      </c>
      <c r="E380" s="30" t="s">
        <v>145</v>
      </c>
      <c r="F380" s="22"/>
      <c r="G380" s="30"/>
      <c r="H380" s="164">
        <f t="shared" si="149"/>
        <v>0</v>
      </c>
      <c r="I380" s="501">
        <f t="shared" si="131"/>
        <v>0</v>
      </c>
      <c r="J380" s="264"/>
      <c r="K380" s="168">
        <f t="shared" si="132"/>
        <v>0</v>
      </c>
      <c r="L380" s="167"/>
    </row>
    <row r="381" spans="1:12" ht="13.8" outlineLevel="1">
      <c r="A381" s="131"/>
      <c r="B381" s="20"/>
      <c r="D381" s="22" t="s">
        <v>479</v>
      </c>
      <c r="E381" s="30" t="s">
        <v>114</v>
      </c>
      <c r="F381" s="22"/>
      <c r="G381" s="30"/>
      <c r="H381" s="164">
        <f t="shared" si="149"/>
        <v>0</v>
      </c>
      <c r="I381" s="501">
        <f t="shared" si="131"/>
        <v>0</v>
      </c>
      <c r="J381" s="264"/>
      <c r="K381" s="168">
        <f t="shared" si="132"/>
        <v>0</v>
      </c>
      <c r="L381" s="167"/>
    </row>
    <row r="382" spans="1:12" ht="13.8" outlineLevel="1">
      <c r="A382" s="131"/>
      <c r="B382" s="20"/>
      <c r="D382" s="22" t="s">
        <v>480</v>
      </c>
      <c r="E382" s="30" t="s">
        <v>146</v>
      </c>
      <c r="F382" s="22"/>
      <c r="G382" s="30"/>
      <c r="H382" s="164">
        <f t="shared" si="149"/>
        <v>0</v>
      </c>
      <c r="I382" s="501">
        <f t="shared" si="131"/>
        <v>0</v>
      </c>
      <c r="J382" s="504">
        <f>SUM(J383:J387)</f>
        <v>0</v>
      </c>
      <c r="K382" s="168">
        <f t="shared" si="132"/>
        <v>0</v>
      </c>
      <c r="L382" s="169">
        <f>SUM(L383:L387)</f>
        <v>0</v>
      </c>
    </row>
    <row r="383" spans="1:12" ht="13.8" outlineLevel="3">
      <c r="A383" s="131"/>
      <c r="B383" s="20"/>
      <c r="D383" s="19"/>
      <c r="E383" s="63"/>
      <c r="F383" s="136" t="s">
        <v>1009</v>
      </c>
      <c r="G383" s="27" t="s">
        <v>1010</v>
      </c>
      <c r="H383" s="164">
        <f t="shared" si="149"/>
        <v>0</v>
      </c>
      <c r="I383" s="165">
        <f t="shared" si="131"/>
        <v>0</v>
      </c>
      <c r="J383" s="264"/>
      <c r="K383" s="166">
        <f t="shared" si="132"/>
        <v>0</v>
      </c>
      <c r="L383" s="167"/>
    </row>
    <row r="384" spans="1:12" ht="13.8" outlineLevel="3">
      <c r="A384" s="131"/>
      <c r="B384" s="20"/>
      <c r="D384" s="19"/>
      <c r="E384" s="63"/>
      <c r="F384" s="136" t="s">
        <v>1011</v>
      </c>
      <c r="G384" s="27" t="s">
        <v>801</v>
      </c>
      <c r="H384" s="164">
        <f t="shared" ref="H384" si="155">SUM(I384,K384)</f>
        <v>0</v>
      </c>
      <c r="I384" s="165">
        <f t="shared" ref="I384" si="156">SUM(J384:J384)</f>
        <v>0</v>
      </c>
      <c r="J384" s="264"/>
      <c r="K384" s="166">
        <f t="shared" ref="K384" si="157">SUM(L384:L384)</f>
        <v>0</v>
      </c>
      <c r="L384" s="167"/>
    </row>
    <row r="385" spans="1:12" ht="13.8" outlineLevel="3">
      <c r="A385" s="131"/>
      <c r="B385" s="20"/>
      <c r="D385" s="19"/>
      <c r="E385" s="63"/>
      <c r="F385" s="136" t="s">
        <v>1012</v>
      </c>
      <c r="G385" s="27" t="s">
        <v>802</v>
      </c>
      <c r="H385" s="164">
        <f t="shared" si="149"/>
        <v>0</v>
      </c>
      <c r="I385" s="165">
        <f t="shared" si="131"/>
        <v>0</v>
      </c>
      <c r="J385" s="264"/>
      <c r="K385" s="166">
        <f t="shared" si="132"/>
        <v>0</v>
      </c>
      <c r="L385" s="167"/>
    </row>
    <row r="386" spans="1:12" ht="13.8" outlineLevel="3">
      <c r="A386" s="131"/>
      <c r="B386" s="20"/>
      <c r="D386" s="19"/>
      <c r="E386" s="63"/>
      <c r="F386" s="136" t="s">
        <v>1013</v>
      </c>
      <c r="G386" s="27" t="s">
        <v>803</v>
      </c>
      <c r="H386" s="164">
        <f t="shared" si="149"/>
        <v>0</v>
      </c>
      <c r="I386" s="165">
        <f t="shared" si="131"/>
        <v>0</v>
      </c>
      <c r="J386" s="264"/>
      <c r="K386" s="166">
        <f t="shared" si="132"/>
        <v>0</v>
      </c>
      <c r="L386" s="167"/>
    </row>
    <row r="387" spans="1:12" ht="13.8" outlineLevel="3">
      <c r="A387" s="131"/>
      <c r="B387" s="20"/>
      <c r="D387" s="19"/>
      <c r="E387" s="63"/>
      <c r="F387" s="136" t="s">
        <v>685</v>
      </c>
      <c r="G387" s="27" t="s">
        <v>689</v>
      </c>
      <c r="H387" s="164">
        <f t="shared" si="149"/>
        <v>0</v>
      </c>
      <c r="I387" s="165">
        <f t="shared" si="131"/>
        <v>0</v>
      </c>
      <c r="J387" s="264"/>
      <c r="K387" s="166">
        <f t="shared" si="132"/>
        <v>0</v>
      </c>
      <c r="L387" s="167"/>
    </row>
    <row r="388" spans="1:12" ht="13.8" outlineLevel="1">
      <c r="A388" s="131"/>
      <c r="B388" s="20"/>
      <c r="D388" s="22" t="s">
        <v>481</v>
      </c>
      <c r="E388" s="30" t="s">
        <v>147</v>
      </c>
      <c r="F388" s="22"/>
      <c r="G388" s="30"/>
      <c r="H388" s="164">
        <f t="shared" si="149"/>
        <v>0</v>
      </c>
      <c r="I388" s="501">
        <f t="shared" si="131"/>
        <v>0</v>
      </c>
      <c r="J388" s="264">
        <v>0</v>
      </c>
      <c r="K388" s="168">
        <f t="shared" si="132"/>
        <v>0</v>
      </c>
      <c r="L388" s="167">
        <v>0</v>
      </c>
    </row>
    <row r="389" spans="1:12" ht="13.8" outlineLevel="1">
      <c r="A389" s="131"/>
      <c r="B389" s="20"/>
      <c r="D389" s="22" t="s">
        <v>482</v>
      </c>
      <c r="E389" s="30" t="s">
        <v>550</v>
      </c>
      <c r="F389" s="22"/>
      <c r="G389" s="30"/>
      <c r="H389" s="164">
        <f t="shared" si="149"/>
        <v>0</v>
      </c>
      <c r="I389" s="501">
        <f t="shared" si="131"/>
        <v>0</v>
      </c>
      <c r="J389" s="264"/>
      <c r="K389" s="168">
        <f t="shared" si="132"/>
        <v>0</v>
      </c>
      <c r="L389" s="167"/>
    </row>
    <row r="390" spans="1:12" ht="13.8" outlineLevel="1">
      <c r="A390" s="131"/>
      <c r="B390" s="20"/>
      <c r="D390" s="22" t="s">
        <v>483</v>
      </c>
      <c r="E390" s="30" t="s">
        <v>551</v>
      </c>
      <c r="F390" s="22"/>
      <c r="G390" s="30"/>
      <c r="H390" s="164">
        <f t="shared" si="149"/>
        <v>0</v>
      </c>
      <c r="I390" s="501">
        <f t="shared" si="131"/>
        <v>0</v>
      </c>
      <c r="J390" s="504">
        <f>SUM(J391:J397)</f>
        <v>0</v>
      </c>
      <c r="K390" s="168">
        <f t="shared" si="132"/>
        <v>0</v>
      </c>
      <c r="L390" s="169">
        <f>SUM(L391:L397)</f>
        <v>0</v>
      </c>
    </row>
    <row r="391" spans="1:12" ht="13.8" outlineLevel="3">
      <c r="A391" s="131"/>
      <c r="B391" s="20"/>
      <c r="D391" s="19"/>
      <c r="E391" s="63"/>
      <c r="F391" s="136" t="s">
        <v>1009</v>
      </c>
      <c r="G391" s="27" t="s">
        <v>1010</v>
      </c>
      <c r="H391" s="164">
        <f t="shared" si="149"/>
        <v>0</v>
      </c>
      <c r="I391" s="165">
        <f t="shared" si="131"/>
        <v>0</v>
      </c>
      <c r="J391" s="264"/>
      <c r="K391" s="166">
        <f t="shared" si="132"/>
        <v>0</v>
      </c>
      <c r="L391" s="167"/>
    </row>
    <row r="392" spans="1:12" ht="13.8" outlineLevel="3">
      <c r="A392" s="131"/>
      <c r="B392" s="20"/>
      <c r="D392" s="19"/>
      <c r="E392" s="63"/>
      <c r="F392" s="136" t="s">
        <v>1011</v>
      </c>
      <c r="G392" s="27" t="s">
        <v>768</v>
      </c>
      <c r="H392" s="164">
        <f t="shared" ref="H392" si="158">SUM(I392,K392)</f>
        <v>0</v>
      </c>
      <c r="I392" s="165">
        <f t="shared" ref="I392" si="159">SUM(J392:J392)</f>
        <v>0</v>
      </c>
      <c r="J392" s="264"/>
      <c r="K392" s="166">
        <f t="shared" ref="K392" si="160">SUM(L392:L392)</f>
        <v>0</v>
      </c>
      <c r="L392" s="167"/>
    </row>
    <row r="393" spans="1:12" ht="13.8" outlineLevel="3">
      <c r="A393" s="131"/>
      <c r="B393" s="20"/>
      <c r="D393" s="19"/>
      <c r="E393" s="63"/>
      <c r="F393" s="136" t="s">
        <v>1012</v>
      </c>
      <c r="G393" s="27" t="s">
        <v>769</v>
      </c>
      <c r="H393" s="164">
        <f t="shared" si="149"/>
        <v>0</v>
      </c>
      <c r="I393" s="165">
        <f t="shared" si="131"/>
        <v>0</v>
      </c>
      <c r="J393" s="264"/>
      <c r="K393" s="166">
        <f t="shared" si="132"/>
        <v>0</v>
      </c>
      <c r="L393" s="167"/>
    </row>
    <row r="394" spans="1:12" ht="13.8" outlineLevel="3">
      <c r="A394" s="131"/>
      <c r="B394" s="20"/>
      <c r="D394" s="19"/>
      <c r="E394" s="63"/>
      <c r="F394" s="136" t="s">
        <v>1013</v>
      </c>
      <c r="G394" s="27" t="s">
        <v>770</v>
      </c>
      <c r="H394" s="164">
        <f t="shared" si="149"/>
        <v>0</v>
      </c>
      <c r="I394" s="165">
        <f t="shared" si="131"/>
        <v>0</v>
      </c>
      <c r="J394" s="264"/>
      <c r="K394" s="166">
        <f t="shared" si="132"/>
        <v>0</v>
      </c>
      <c r="L394" s="167"/>
    </row>
    <row r="395" spans="1:12" ht="13.8" outlineLevel="3">
      <c r="A395" s="131"/>
      <c r="B395" s="20"/>
      <c r="D395" s="19"/>
      <c r="E395" s="63"/>
      <c r="F395" s="136" t="s">
        <v>1055</v>
      </c>
      <c r="G395" s="27" t="s">
        <v>1056</v>
      </c>
      <c r="H395" s="164">
        <f t="shared" si="149"/>
        <v>0</v>
      </c>
      <c r="I395" s="165">
        <f t="shared" si="131"/>
        <v>0</v>
      </c>
      <c r="J395" s="264"/>
      <c r="K395" s="166">
        <f t="shared" si="132"/>
        <v>0</v>
      </c>
      <c r="L395" s="167"/>
    </row>
    <row r="396" spans="1:12" ht="13.8" outlineLevel="3">
      <c r="A396" s="131"/>
      <c r="B396" s="20"/>
      <c r="D396" s="19"/>
      <c r="E396" s="63"/>
      <c r="F396" s="136" t="s">
        <v>1057</v>
      </c>
      <c r="G396" s="27" t="s">
        <v>1058</v>
      </c>
      <c r="H396" s="164">
        <f t="shared" ref="H396" si="161">SUM(I396,K396)</f>
        <v>0</v>
      </c>
      <c r="I396" s="165">
        <f t="shared" ref="I396" si="162">SUM(J396:J396)</f>
        <v>0</v>
      </c>
      <c r="J396" s="264"/>
      <c r="K396" s="166">
        <f t="shared" ref="K396" si="163">SUM(L396:L396)</f>
        <v>0</v>
      </c>
      <c r="L396" s="167"/>
    </row>
    <row r="397" spans="1:12" ht="13.8" outlineLevel="3">
      <c r="A397" s="131"/>
      <c r="B397" s="20"/>
      <c r="D397" s="19"/>
      <c r="E397" s="63"/>
      <c r="F397" s="136" t="s">
        <v>1059</v>
      </c>
      <c r="G397" s="27" t="s">
        <v>1060</v>
      </c>
      <c r="H397" s="164">
        <f t="shared" si="149"/>
        <v>0</v>
      </c>
      <c r="I397" s="165">
        <f t="shared" si="131"/>
        <v>0</v>
      </c>
      <c r="J397" s="264"/>
      <c r="K397" s="166">
        <f t="shared" si="132"/>
        <v>0</v>
      </c>
      <c r="L397" s="167"/>
    </row>
    <row r="398" spans="1:12" ht="13.8" outlineLevel="1">
      <c r="A398" s="131"/>
      <c r="B398" s="20"/>
      <c r="D398" s="22" t="s">
        <v>484</v>
      </c>
      <c r="E398" s="30" t="s">
        <v>552</v>
      </c>
      <c r="F398" s="22"/>
      <c r="G398" s="30"/>
      <c r="H398" s="164">
        <f t="shared" si="149"/>
        <v>0</v>
      </c>
      <c r="I398" s="501">
        <f t="shared" si="131"/>
        <v>0</v>
      </c>
      <c r="J398" s="264"/>
      <c r="K398" s="168">
        <f t="shared" si="132"/>
        <v>0</v>
      </c>
      <c r="L398" s="167"/>
    </row>
    <row r="399" spans="1:12" ht="13.8" outlineLevel="1">
      <c r="A399" s="131"/>
      <c r="B399" s="20"/>
      <c r="D399" s="22" t="s">
        <v>485</v>
      </c>
      <c r="E399" s="30" t="s">
        <v>553</v>
      </c>
      <c r="F399" s="22"/>
      <c r="G399" s="30"/>
      <c r="H399" s="164">
        <f t="shared" si="149"/>
        <v>0</v>
      </c>
      <c r="I399" s="501">
        <f t="shared" si="131"/>
        <v>0</v>
      </c>
      <c r="J399" s="264"/>
      <c r="K399" s="168">
        <f t="shared" si="132"/>
        <v>0</v>
      </c>
      <c r="L399" s="167"/>
    </row>
    <row r="400" spans="1:12" ht="13.8" outlineLevel="1">
      <c r="A400" s="131"/>
      <c r="B400" s="20"/>
      <c r="D400" s="22" t="s">
        <v>486</v>
      </c>
      <c r="E400" s="30" t="s">
        <v>554</v>
      </c>
      <c r="F400" s="22"/>
      <c r="G400" s="30"/>
      <c r="H400" s="164">
        <f t="shared" si="149"/>
        <v>0</v>
      </c>
      <c r="I400" s="501">
        <f t="shared" si="131"/>
        <v>0</v>
      </c>
      <c r="J400" s="504">
        <f>SUM(J401:J409)</f>
        <v>0</v>
      </c>
      <c r="K400" s="168">
        <f t="shared" si="132"/>
        <v>0</v>
      </c>
      <c r="L400" s="169">
        <f>SUM(L401:L409)</f>
        <v>0</v>
      </c>
    </row>
    <row r="401" spans="1:12" ht="13.8" outlineLevel="3">
      <c r="A401" s="131"/>
      <c r="B401" s="20"/>
      <c r="D401" s="19"/>
      <c r="E401" s="63"/>
      <c r="F401" s="136" t="s">
        <v>1061</v>
      </c>
      <c r="G401" s="27" t="s">
        <v>1010</v>
      </c>
      <c r="H401" s="164">
        <f t="shared" si="149"/>
        <v>0</v>
      </c>
      <c r="I401" s="165">
        <f t="shared" si="131"/>
        <v>0</v>
      </c>
      <c r="J401" s="264"/>
      <c r="K401" s="166">
        <f t="shared" si="132"/>
        <v>0</v>
      </c>
      <c r="L401" s="167"/>
    </row>
    <row r="402" spans="1:12" ht="13.8" outlineLevel="3">
      <c r="A402" s="131"/>
      <c r="B402" s="20"/>
      <c r="D402" s="19"/>
      <c r="E402" s="63"/>
      <c r="F402" s="136" t="s">
        <v>1011</v>
      </c>
      <c r="G402" s="27" t="s">
        <v>804</v>
      </c>
      <c r="H402" s="164">
        <f t="shared" ref="H402" si="164">SUM(I402,K402)</f>
        <v>0</v>
      </c>
      <c r="I402" s="165">
        <f t="shared" ref="I402" si="165">SUM(J402:J402)</f>
        <v>0</v>
      </c>
      <c r="J402" s="264"/>
      <c r="K402" s="166">
        <f t="shared" ref="K402" si="166">SUM(L402:L402)</f>
        <v>0</v>
      </c>
      <c r="L402" s="167"/>
    </row>
    <row r="403" spans="1:12" ht="13.8" outlineLevel="3">
      <c r="A403" s="131"/>
      <c r="B403" s="20"/>
      <c r="D403" s="19"/>
      <c r="E403" s="63"/>
      <c r="F403" s="136" t="s">
        <v>1012</v>
      </c>
      <c r="G403" s="27" t="s">
        <v>805</v>
      </c>
      <c r="H403" s="164">
        <f t="shared" si="149"/>
        <v>0</v>
      </c>
      <c r="I403" s="165">
        <f t="shared" si="131"/>
        <v>0</v>
      </c>
      <c r="J403" s="264"/>
      <c r="K403" s="166">
        <f t="shared" si="132"/>
        <v>0</v>
      </c>
      <c r="L403" s="167"/>
    </row>
    <row r="404" spans="1:12" ht="13.8" outlineLevel="3">
      <c r="A404" s="131"/>
      <c r="B404" s="20"/>
      <c r="D404" s="19"/>
      <c r="E404" s="63"/>
      <c r="F404" s="136" t="s">
        <v>1038</v>
      </c>
      <c r="G404" s="27" t="s">
        <v>1041</v>
      </c>
      <c r="H404" s="164">
        <f t="shared" ref="H404:H405" si="167">SUM(I404,K404)</f>
        <v>0</v>
      </c>
      <c r="I404" s="165">
        <f t="shared" ref="I404:I405" si="168">SUM(J404:J404)</f>
        <v>0</v>
      </c>
      <c r="J404" s="264"/>
      <c r="K404" s="166">
        <f t="shared" ref="K404:K405" si="169">SUM(L404:L404)</f>
        <v>0</v>
      </c>
      <c r="L404" s="167"/>
    </row>
    <row r="405" spans="1:12" ht="13.8" outlineLevel="3">
      <c r="A405" s="131"/>
      <c r="B405" s="20"/>
      <c r="D405" s="19"/>
      <c r="E405" s="63"/>
      <c r="F405" s="136" t="s">
        <v>1062</v>
      </c>
      <c r="G405" s="27" t="s">
        <v>1063</v>
      </c>
      <c r="H405" s="164">
        <f t="shared" si="167"/>
        <v>0</v>
      </c>
      <c r="I405" s="165">
        <f t="shared" si="168"/>
        <v>0</v>
      </c>
      <c r="J405" s="264"/>
      <c r="K405" s="166">
        <f t="shared" si="169"/>
        <v>0</v>
      </c>
      <c r="L405" s="167"/>
    </row>
    <row r="406" spans="1:12" ht="13.8" outlineLevel="3">
      <c r="A406" s="131"/>
      <c r="B406" s="20"/>
      <c r="D406" s="19"/>
      <c r="E406" s="63"/>
      <c r="F406" s="136" t="s">
        <v>1039</v>
      </c>
      <c r="G406" s="27" t="s">
        <v>1042</v>
      </c>
      <c r="H406" s="164">
        <f t="shared" si="149"/>
        <v>0</v>
      </c>
      <c r="I406" s="165">
        <f t="shared" si="131"/>
        <v>0</v>
      </c>
      <c r="J406" s="264"/>
      <c r="K406" s="166">
        <f t="shared" si="132"/>
        <v>0</v>
      </c>
      <c r="L406" s="167"/>
    </row>
    <row r="407" spans="1:12" ht="13.8" outlineLevel="3">
      <c r="A407" s="131"/>
      <c r="B407" s="20"/>
      <c r="D407" s="19"/>
      <c r="E407" s="63"/>
      <c r="F407" s="136" t="s">
        <v>1064</v>
      </c>
      <c r="G407" s="27" t="s">
        <v>1065</v>
      </c>
      <c r="H407" s="164">
        <f t="shared" ref="H407" si="170">SUM(I407,K407)</f>
        <v>0</v>
      </c>
      <c r="I407" s="165">
        <f t="shared" ref="I407" si="171">SUM(J407:J407)</f>
        <v>0</v>
      </c>
      <c r="J407" s="264"/>
      <c r="K407" s="166">
        <f t="shared" ref="K407" si="172">SUM(L407:L407)</f>
        <v>0</v>
      </c>
      <c r="L407" s="167"/>
    </row>
    <row r="408" spans="1:12" ht="13.8" outlineLevel="3">
      <c r="A408" s="131"/>
      <c r="B408" s="20"/>
      <c r="D408" s="19"/>
      <c r="E408" s="63"/>
      <c r="F408" s="136" t="s">
        <v>1040</v>
      </c>
      <c r="G408" s="27" t="s">
        <v>1066</v>
      </c>
      <c r="H408" s="164">
        <f t="shared" si="149"/>
        <v>0</v>
      </c>
      <c r="I408" s="165">
        <f t="shared" si="131"/>
        <v>0</v>
      </c>
      <c r="J408" s="264"/>
      <c r="K408" s="166">
        <f t="shared" si="132"/>
        <v>0</v>
      </c>
      <c r="L408" s="167"/>
    </row>
    <row r="409" spans="1:12" ht="13.8" outlineLevel="3">
      <c r="A409" s="131"/>
      <c r="B409" s="20"/>
      <c r="D409" s="19"/>
      <c r="E409" s="63"/>
      <c r="F409" s="136" t="s">
        <v>685</v>
      </c>
      <c r="G409" s="27" t="s">
        <v>689</v>
      </c>
      <c r="H409" s="164">
        <f t="shared" si="149"/>
        <v>0</v>
      </c>
      <c r="I409" s="165">
        <f t="shared" si="131"/>
        <v>0</v>
      </c>
      <c r="J409" s="264"/>
      <c r="K409" s="166">
        <f t="shared" si="132"/>
        <v>0</v>
      </c>
      <c r="L409" s="167"/>
    </row>
    <row r="410" spans="1:12" ht="13.8" outlineLevel="1">
      <c r="A410" s="131"/>
      <c r="B410" s="20"/>
      <c r="D410" s="22" t="s">
        <v>487</v>
      </c>
      <c r="E410" s="30" t="s">
        <v>555</v>
      </c>
      <c r="F410" s="22"/>
      <c r="G410" s="30"/>
      <c r="H410" s="164">
        <f t="shared" si="149"/>
        <v>0</v>
      </c>
      <c r="I410" s="501">
        <f t="shared" si="131"/>
        <v>0</v>
      </c>
      <c r="J410" s="264"/>
      <c r="K410" s="168">
        <f t="shared" si="132"/>
        <v>0</v>
      </c>
      <c r="L410" s="167"/>
    </row>
    <row r="411" spans="1:12" ht="13.8" outlineLevel="1">
      <c r="A411" s="131"/>
      <c r="B411" s="20"/>
      <c r="D411" s="22" t="s">
        <v>488</v>
      </c>
      <c r="E411" s="30" t="s">
        <v>556</v>
      </c>
      <c r="F411" s="22"/>
      <c r="G411" s="30"/>
      <c r="H411" s="164">
        <f t="shared" si="149"/>
        <v>0</v>
      </c>
      <c r="I411" s="501">
        <f t="shared" si="131"/>
        <v>0</v>
      </c>
      <c r="J411" s="264"/>
      <c r="K411" s="168">
        <f t="shared" si="132"/>
        <v>0</v>
      </c>
      <c r="L411" s="167"/>
    </row>
    <row r="412" spans="1:12" ht="13.8" outlineLevel="1">
      <c r="A412" s="131"/>
      <c r="B412" s="20"/>
      <c r="D412" s="22" t="s">
        <v>489</v>
      </c>
      <c r="E412" s="30" t="s">
        <v>557</v>
      </c>
      <c r="F412" s="22"/>
      <c r="G412" s="30"/>
      <c r="H412" s="164">
        <f t="shared" si="149"/>
        <v>0</v>
      </c>
      <c r="I412" s="501">
        <f t="shared" si="131"/>
        <v>0</v>
      </c>
      <c r="J412" s="504">
        <f>SUM(J413:J415)</f>
        <v>0</v>
      </c>
      <c r="K412" s="166">
        <f t="shared" si="132"/>
        <v>0</v>
      </c>
      <c r="L412" s="169">
        <f>SUM(L413:L415)</f>
        <v>0</v>
      </c>
    </row>
    <row r="413" spans="1:12" ht="13.8" outlineLevel="2">
      <c r="A413" s="131"/>
      <c r="B413" s="20"/>
      <c r="D413" s="19"/>
      <c r="E413" s="63"/>
      <c r="F413" s="22" t="s">
        <v>545</v>
      </c>
      <c r="G413" s="30" t="s">
        <v>546</v>
      </c>
      <c r="H413" s="164">
        <f t="shared" si="149"/>
        <v>0</v>
      </c>
      <c r="I413" s="501">
        <f t="shared" si="131"/>
        <v>0</v>
      </c>
      <c r="J413" s="264"/>
      <c r="K413" s="166">
        <f t="shared" si="132"/>
        <v>0</v>
      </c>
      <c r="L413" s="167"/>
    </row>
    <row r="414" spans="1:12" ht="13.8" outlineLevel="2">
      <c r="A414" s="131"/>
      <c r="B414" s="20"/>
      <c r="F414" s="22" t="s">
        <v>998</v>
      </c>
      <c r="G414" s="30" t="s">
        <v>999</v>
      </c>
      <c r="H414" s="164"/>
      <c r="I414" s="501"/>
      <c r="J414" s="264"/>
      <c r="K414" s="166"/>
      <c r="L414" s="167"/>
    </row>
    <row r="415" spans="1:12" ht="13.8" outlineLevel="2">
      <c r="A415" s="131"/>
      <c r="B415" s="18"/>
      <c r="C415" s="58"/>
      <c r="F415" s="22" t="s">
        <v>548</v>
      </c>
      <c r="G415" s="30" t="s">
        <v>547</v>
      </c>
      <c r="H415" s="164">
        <f t="shared" si="149"/>
        <v>0</v>
      </c>
      <c r="I415" s="501">
        <f t="shared" si="131"/>
        <v>0</v>
      </c>
      <c r="J415" s="264"/>
      <c r="K415" s="166">
        <f t="shared" si="132"/>
        <v>0</v>
      </c>
      <c r="L415" s="167"/>
    </row>
    <row r="416" spans="1:12" ht="13.8" outlineLevel="1">
      <c r="A416" s="131"/>
      <c r="B416" s="20"/>
      <c r="D416" s="22" t="s">
        <v>490</v>
      </c>
      <c r="E416" s="30" t="s">
        <v>558</v>
      </c>
      <c r="F416" s="22"/>
      <c r="G416" s="30"/>
      <c r="H416" s="164">
        <f t="shared" si="149"/>
        <v>1000</v>
      </c>
      <c r="I416" s="501">
        <f t="shared" si="131"/>
        <v>1000</v>
      </c>
      <c r="J416" s="504">
        <f>SUM(J417:J421)</f>
        <v>1000</v>
      </c>
      <c r="K416" s="168">
        <f t="shared" si="132"/>
        <v>0</v>
      </c>
      <c r="L416" s="169">
        <f>SUM(L417:L421)</f>
        <v>0</v>
      </c>
    </row>
    <row r="417" spans="1:43" ht="13.8" outlineLevel="3">
      <c r="A417" s="131"/>
      <c r="B417" s="20"/>
      <c r="D417" s="19"/>
      <c r="E417" s="63"/>
      <c r="F417" s="136" t="s">
        <v>1061</v>
      </c>
      <c r="G417" s="27" t="s">
        <v>1010</v>
      </c>
      <c r="H417" s="164">
        <f t="shared" si="149"/>
        <v>0</v>
      </c>
      <c r="I417" s="165">
        <f t="shared" si="131"/>
        <v>0</v>
      </c>
      <c r="J417" s="264"/>
      <c r="K417" s="166">
        <f t="shared" si="132"/>
        <v>0</v>
      </c>
      <c r="L417" s="167"/>
    </row>
    <row r="418" spans="1:43" ht="13.8" outlineLevel="3">
      <c r="A418" s="131"/>
      <c r="B418" s="20"/>
      <c r="D418" s="19"/>
      <c r="E418" s="63"/>
      <c r="F418" s="136" t="s">
        <v>1011</v>
      </c>
      <c r="G418" s="27" t="s">
        <v>786</v>
      </c>
      <c r="H418" s="164">
        <f t="shared" ref="H418" si="173">SUM(I418,K418)</f>
        <v>1000</v>
      </c>
      <c r="I418" s="165">
        <f t="shared" ref="I418" si="174">SUM(J418:J418)</f>
        <v>1000</v>
      </c>
      <c r="J418" s="264">
        <v>1000</v>
      </c>
      <c r="K418" s="166">
        <f t="shared" ref="K418" si="175">SUM(L418:L418)</f>
        <v>0</v>
      </c>
      <c r="L418" s="167"/>
    </row>
    <row r="419" spans="1:43" ht="13.8" outlineLevel="3">
      <c r="A419" s="131"/>
      <c r="B419" s="20"/>
      <c r="D419" s="19"/>
      <c r="E419" s="63"/>
      <c r="F419" s="136" t="s">
        <v>1012</v>
      </c>
      <c r="G419" s="27" t="s">
        <v>787</v>
      </c>
      <c r="H419" s="164">
        <f t="shared" si="149"/>
        <v>0</v>
      </c>
      <c r="I419" s="165">
        <f t="shared" si="131"/>
        <v>0</v>
      </c>
      <c r="J419" s="264"/>
      <c r="K419" s="166">
        <f t="shared" si="132"/>
        <v>0</v>
      </c>
      <c r="L419" s="167"/>
    </row>
    <row r="420" spans="1:43" s="398" customFormat="1" ht="13.8" outlineLevel="3">
      <c r="A420" s="399"/>
      <c r="B420" s="400"/>
      <c r="D420" s="401"/>
      <c r="E420" s="402"/>
      <c r="F420" s="385" t="s">
        <v>1013</v>
      </c>
      <c r="G420" s="378" t="s">
        <v>933</v>
      </c>
      <c r="H420" s="403">
        <f t="shared" si="149"/>
        <v>0</v>
      </c>
      <c r="I420" s="165">
        <f t="shared" ref="I420" si="176">SUM(J420:J420)</f>
        <v>0</v>
      </c>
      <c r="J420" s="264"/>
      <c r="K420" s="166">
        <f t="shared" ref="K420" si="177">SUM(L420:L420)</f>
        <v>0</v>
      </c>
      <c r="L420" s="167"/>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row>
    <row r="421" spans="1:43" ht="13.8" outlineLevel="3">
      <c r="A421" s="131"/>
      <c r="B421" s="20"/>
      <c r="D421" s="19"/>
      <c r="E421" s="63"/>
      <c r="F421" s="136" t="s">
        <v>685</v>
      </c>
      <c r="G421" s="27" t="s">
        <v>689</v>
      </c>
      <c r="H421" s="164">
        <f t="shared" si="149"/>
        <v>0</v>
      </c>
      <c r="I421" s="165">
        <f t="shared" si="131"/>
        <v>0</v>
      </c>
      <c r="J421" s="264"/>
      <c r="K421" s="166">
        <f t="shared" si="132"/>
        <v>0</v>
      </c>
      <c r="L421" s="167"/>
    </row>
    <row r="422" spans="1:43" ht="13.8" outlineLevel="1">
      <c r="A422" s="131"/>
      <c r="B422" s="20"/>
      <c r="D422" s="22" t="s">
        <v>491</v>
      </c>
      <c r="E422" s="30" t="s">
        <v>559</v>
      </c>
      <c r="F422" s="22"/>
      <c r="G422" s="30"/>
      <c r="H422" s="164">
        <f t="shared" si="149"/>
        <v>0</v>
      </c>
      <c r="I422" s="501">
        <f t="shared" si="131"/>
        <v>0</v>
      </c>
      <c r="J422" s="504">
        <f>SUM(J423:J426)</f>
        <v>0</v>
      </c>
      <c r="K422" s="168">
        <f t="shared" si="132"/>
        <v>0</v>
      </c>
      <c r="L422" s="169">
        <f>SUM(L423:L426)</f>
        <v>0</v>
      </c>
    </row>
    <row r="423" spans="1:43" ht="13.8" outlineLevel="3">
      <c r="A423" s="131"/>
      <c r="B423" s="20"/>
      <c r="D423" s="19"/>
      <c r="E423" s="63"/>
      <c r="F423" s="136" t="s">
        <v>1061</v>
      </c>
      <c r="G423" s="27" t="s">
        <v>1010</v>
      </c>
      <c r="H423" s="164">
        <f t="shared" si="149"/>
        <v>0</v>
      </c>
      <c r="I423" s="165">
        <f t="shared" si="131"/>
        <v>0</v>
      </c>
      <c r="J423" s="264"/>
      <c r="K423" s="166">
        <f t="shared" si="132"/>
        <v>0</v>
      </c>
      <c r="L423" s="167"/>
    </row>
    <row r="424" spans="1:43" ht="13.8" outlineLevel="3">
      <c r="A424" s="131"/>
      <c r="B424" s="20"/>
      <c r="D424" s="19"/>
      <c r="E424" s="63"/>
      <c r="F424" s="136" t="s">
        <v>1067</v>
      </c>
      <c r="G424" s="27" t="s">
        <v>1068</v>
      </c>
      <c r="H424" s="164">
        <f t="shared" si="149"/>
        <v>0</v>
      </c>
      <c r="I424" s="165">
        <f t="shared" si="131"/>
        <v>0</v>
      </c>
      <c r="J424" s="264"/>
      <c r="K424" s="166">
        <f t="shared" si="132"/>
        <v>0</v>
      </c>
      <c r="L424" s="167"/>
    </row>
    <row r="425" spans="1:43" ht="13.8" outlineLevel="3">
      <c r="A425" s="131"/>
      <c r="B425" s="20"/>
      <c r="D425" s="19"/>
      <c r="E425" s="63"/>
      <c r="F425" s="136" t="s">
        <v>1055</v>
      </c>
      <c r="G425" s="27" t="s">
        <v>1069</v>
      </c>
      <c r="H425" s="164">
        <f t="shared" ref="H425" si="178">SUM(I425,K425)</f>
        <v>0</v>
      </c>
      <c r="I425" s="165">
        <f t="shared" ref="I425" si="179">SUM(J425:J425)</f>
        <v>0</v>
      </c>
      <c r="J425" s="264"/>
      <c r="K425" s="166">
        <f t="shared" ref="K425" si="180">SUM(L425:L425)</f>
        <v>0</v>
      </c>
      <c r="L425" s="167"/>
    </row>
    <row r="426" spans="1:43" ht="13.8" outlineLevel="3">
      <c r="A426" s="131"/>
      <c r="B426" s="20"/>
      <c r="D426" s="19"/>
      <c r="E426" s="63"/>
      <c r="F426" s="136" t="s">
        <v>685</v>
      </c>
      <c r="G426" s="27" t="s">
        <v>689</v>
      </c>
      <c r="H426" s="164">
        <f t="shared" si="149"/>
        <v>0</v>
      </c>
      <c r="I426" s="165">
        <f t="shared" si="131"/>
        <v>0</v>
      </c>
      <c r="J426" s="264"/>
      <c r="K426" s="166">
        <f t="shared" si="132"/>
        <v>0</v>
      </c>
      <c r="L426" s="167"/>
    </row>
    <row r="427" spans="1:43" ht="13.8" outlineLevel="1">
      <c r="A427" s="131"/>
      <c r="B427" s="20"/>
      <c r="D427" s="22" t="s">
        <v>492</v>
      </c>
      <c r="E427" s="30" t="s">
        <v>560</v>
      </c>
      <c r="F427" s="22"/>
      <c r="G427" s="30"/>
      <c r="H427" s="164">
        <f t="shared" si="149"/>
        <v>0</v>
      </c>
      <c r="I427" s="501">
        <f t="shared" si="131"/>
        <v>0</v>
      </c>
      <c r="J427" s="504">
        <f>SUM(J428:J446)</f>
        <v>0</v>
      </c>
      <c r="K427" s="168">
        <f t="shared" si="132"/>
        <v>0</v>
      </c>
      <c r="L427" s="169">
        <f>SUM(L428:L446)</f>
        <v>0</v>
      </c>
    </row>
    <row r="428" spans="1:43" ht="13.8" outlineLevel="3">
      <c r="A428" s="131"/>
      <c r="B428" s="20"/>
      <c r="D428" s="19"/>
      <c r="E428" s="63"/>
      <c r="F428" s="136" t="s">
        <v>1009</v>
      </c>
      <c r="G428" s="27" t="s">
        <v>1010</v>
      </c>
      <c r="H428" s="164">
        <f t="shared" si="149"/>
        <v>0</v>
      </c>
      <c r="I428" s="165">
        <f t="shared" si="131"/>
        <v>0</v>
      </c>
      <c r="J428" s="264"/>
      <c r="K428" s="166">
        <f t="shared" si="132"/>
        <v>0</v>
      </c>
      <c r="L428" s="167"/>
    </row>
    <row r="429" spans="1:43" ht="13.8" outlineLevel="3">
      <c r="A429" s="131"/>
      <c r="B429" s="20"/>
      <c r="D429" s="19"/>
      <c r="E429" s="63"/>
      <c r="F429" s="136" t="s">
        <v>1011</v>
      </c>
      <c r="G429" s="27" t="s">
        <v>807</v>
      </c>
      <c r="H429" s="164">
        <f t="shared" ref="H429" si="181">SUM(I429,K429)</f>
        <v>0</v>
      </c>
      <c r="I429" s="165">
        <f t="shared" ref="I429" si="182">SUM(J429:J429)</f>
        <v>0</v>
      </c>
      <c r="J429" s="264"/>
      <c r="K429" s="166">
        <f t="shared" ref="K429" si="183">SUM(L429:L429)</f>
        <v>0</v>
      </c>
      <c r="L429" s="167"/>
    </row>
    <row r="430" spans="1:43" ht="13.8" outlineLevel="3">
      <c r="A430" s="131"/>
      <c r="B430" s="20"/>
      <c r="D430" s="19"/>
      <c r="E430" s="63"/>
      <c r="F430" s="136" t="s">
        <v>1012</v>
      </c>
      <c r="G430" s="27" t="s">
        <v>808</v>
      </c>
      <c r="H430" s="164">
        <f t="shared" si="149"/>
        <v>0</v>
      </c>
      <c r="I430" s="165">
        <f t="shared" si="131"/>
        <v>0</v>
      </c>
      <c r="J430" s="264"/>
      <c r="K430" s="166">
        <f t="shared" si="132"/>
        <v>0</v>
      </c>
      <c r="L430" s="167"/>
    </row>
    <row r="431" spans="1:43" ht="13.8" outlineLevel="3">
      <c r="A431" s="131"/>
      <c r="B431" s="20"/>
      <c r="D431" s="19"/>
      <c r="E431" s="63"/>
      <c r="F431" s="136" t="s">
        <v>1013</v>
      </c>
      <c r="G431" s="27" t="s">
        <v>776</v>
      </c>
      <c r="H431" s="164">
        <f t="shared" si="149"/>
        <v>0</v>
      </c>
      <c r="I431" s="165">
        <f t="shared" si="131"/>
        <v>0</v>
      </c>
      <c r="J431" s="264"/>
      <c r="K431" s="166">
        <f t="shared" si="132"/>
        <v>0</v>
      </c>
      <c r="L431" s="167"/>
    </row>
    <row r="432" spans="1:43" ht="13.8" outlineLevel="3">
      <c r="A432" s="131"/>
      <c r="B432" s="20"/>
      <c r="D432" s="19"/>
      <c r="E432" s="63"/>
      <c r="F432" s="136" t="s">
        <v>1014</v>
      </c>
      <c r="G432" s="27" t="s">
        <v>779</v>
      </c>
      <c r="H432" s="164">
        <f t="shared" si="149"/>
        <v>0</v>
      </c>
      <c r="I432" s="165">
        <f t="shared" si="131"/>
        <v>0</v>
      </c>
      <c r="J432" s="264"/>
      <c r="K432" s="166">
        <f t="shared" si="132"/>
        <v>0</v>
      </c>
      <c r="L432" s="167"/>
    </row>
    <row r="433" spans="1:43" s="398" customFormat="1" ht="13.8" outlineLevel="3">
      <c r="A433" s="399"/>
      <c r="B433" s="400"/>
      <c r="D433" s="401"/>
      <c r="E433" s="402"/>
      <c r="F433" s="385" t="s">
        <v>1160</v>
      </c>
      <c r="G433" s="378" t="s">
        <v>934</v>
      </c>
      <c r="H433" s="403">
        <f t="shared" ref="H433" si="184">SUM(I433,K433)</f>
        <v>0</v>
      </c>
      <c r="I433" s="165">
        <f t="shared" ref="I433" si="185">SUM(J433:J433)</f>
        <v>0</v>
      </c>
      <c r="J433" s="264"/>
      <c r="K433" s="166">
        <f t="shared" ref="K433" si="186">SUM(L433:L433)</f>
        <v>0</v>
      </c>
      <c r="L433" s="167"/>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row>
    <row r="434" spans="1:43" s="398" customFormat="1" ht="13.8" outlineLevel="3">
      <c r="A434" s="399"/>
      <c r="B434" s="400"/>
      <c r="D434" s="401"/>
      <c r="E434" s="402"/>
      <c r="F434" s="136" t="s">
        <v>1015</v>
      </c>
      <c r="G434" s="27" t="s">
        <v>1167</v>
      </c>
      <c r="H434" s="403">
        <f t="shared" ref="H434" si="187">SUM(I434,K434)</f>
        <v>0</v>
      </c>
      <c r="I434" s="165">
        <f t="shared" ref="I434" si="188">SUM(J434:J434)</f>
        <v>0</v>
      </c>
      <c r="J434" s="264"/>
      <c r="K434" s="166">
        <f t="shared" ref="K434" si="189">SUM(L434:L434)</f>
        <v>0</v>
      </c>
      <c r="L434" s="167"/>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row>
    <row r="435" spans="1:43" s="398" customFormat="1" ht="13.8" outlineLevel="3">
      <c r="A435" s="399"/>
      <c r="B435" s="400"/>
      <c r="D435" s="401"/>
      <c r="E435" s="402"/>
      <c r="F435" s="385" t="s">
        <v>1017</v>
      </c>
      <c r="G435" s="378" t="s">
        <v>1161</v>
      </c>
      <c r="H435" s="403">
        <f t="shared" si="149"/>
        <v>0</v>
      </c>
      <c r="I435" s="165">
        <f t="shared" si="131"/>
        <v>0</v>
      </c>
      <c r="J435" s="264"/>
      <c r="K435" s="166">
        <f t="shared" si="132"/>
        <v>0</v>
      </c>
      <c r="L435" s="167"/>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row>
    <row r="436" spans="1:43" ht="13.8" outlineLevel="3">
      <c r="A436" s="131"/>
      <c r="B436" s="20"/>
      <c r="D436" s="19"/>
      <c r="E436" s="63"/>
      <c r="F436" s="136" t="s">
        <v>1028</v>
      </c>
      <c r="G436" s="27" t="s">
        <v>778</v>
      </c>
      <c r="H436" s="164">
        <f t="shared" si="149"/>
        <v>0</v>
      </c>
      <c r="I436" s="165">
        <f t="shared" si="131"/>
        <v>0</v>
      </c>
      <c r="J436" s="264"/>
      <c r="K436" s="166">
        <f t="shared" si="132"/>
        <v>0</v>
      </c>
      <c r="L436" s="167"/>
    </row>
    <row r="437" spans="1:43" ht="13.8" outlineLevel="3">
      <c r="A437" s="131"/>
      <c r="B437" s="20"/>
      <c r="D437" s="19"/>
      <c r="E437" s="63"/>
      <c r="F437" s="136" t="s">
        <v>1025</v>
      </c>
      <c r="G437" s="27" t="s">
        <v>809</v>
      </c>
      <c r="H437" s="164">
        <f t="shared" si="149"/>
        <v>0</v>
      </c>
      <c r="I437" s="165">
        <f t="shared" si="131"/>
        <v>0</v>
      </c>
      <c r="J437" s="264"/>
      <c r="K437" s="166">
        <f t="shared" si="132"/>
        <v>0</v>
      </c>
      <c r="L437" s="167"/>
    </row>
    <row r="438" spans="1:43" ht="13.8" outlineLevel="3">
      <c r="A438" s="131"/>
      <c r="B438" s="20"/>
      <c r="D438" s="19"/>
      <c r="E438" s="63"/>
      <c r="F438" s="136" t="s">
        <v>1026</v>
      </c>
      <c r="G438" s="27" t="s">
        <v>810</v>
      </c>
      <c r="H438" s="164">
        <f t="shared" si="149"/>
        <v>0</v>
      </c>
      <c r="I438" s="165">
        <f t="shared" si="131"/>
        <v>0</v>
      </c>
      <c r="J438" s="264"/>
      <c r="K438" s="166">
        <f t="shared" si="132"/>
        <v>0</v>
      </c>
      <c r="L438" s="167"/>
    </row>
    <row r="439" spans="1:43" ht="13.8" outlineLevel="3">
      <c r="A439" s="131"/>
      <c r="B439" s="20"/>
      <c r="D439" s="19"/>
      <c r="E439" s="63"/>
      <c r="F439" s="136" t="s">
        <v>1031</v>
      </c>
      <c r="G439" s="27" t="s">
        <v>811</v>
      </c>
      <c r="H439" s="164">
        <f t="shared" si="149"/>
        <v>0</v>
      </c>
      <c r="I439" s="165">
        <f t="shared" ref="I439" si="190">SUM(J439:J439)</f>
        <v>0</v>
      </c>
      <c r="J439" s="264"/>
      <c r="K439" s="166">
        <f t="shared" ref="K439" si="191">SUM(L439:L439)</f>
        <v>0</v>
      </c>
      <c r="L439" s="167"/>
    </row>
    <row r="440" spans="1:43" s="398" customFormat="1" ht="13.8" outlineLevel="3">
      <c r="A440" s="399"/>
      <c r="B440" s="400"/>
      <c r="D440" s="401"/>
      <c r="E440" s="402"/>
      <c r="F440" s="385" t="s">
        <v>1030</v>
      </c>
      <c r="G440" s="378" t="s">
        <v>935</v>
      </c>
      <c r="H440" s="403">
        <f t="shared" si="149"/>
        <v>0</v>
      </c>
      <c r="I440" s="165">
        <f t="shared" ref="I440:I514" si="192">SUM(J440:J440)</f>
        <v>0</v>
      </c>
      <c r="J440" s="264"/>
      <c r="K440" s="166">
        <f t="shared" ref="K440:K514" si="193">SUM(L440:L440)</f>
        <v>0</v>
      </c>
      <c r="L440" s="167"/>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row>
    <row r="441" spans="1:43" s="398" customFormat="1" ht="13.8" outlineLevel="3">
      <c r="A441" s="399"/>
      <c r="B441" s="400"/>
      <c r="D441" s="401"/>
      <c r="E441" s="402"/>
      <c r="F441" s="385" t="s">
        <v>1162</v>
      </c>
      <c r="G441" s="378" t="s">
        <v>1163</v>
      </c>
      <c r="H441" s="403">
        <f t="shared" ref="H441:H442" si="194">SUM(I441,K441)</f>
        <v>0</v>
      </c>
      <c r="I441" s="165">
        <f t="shared" ref="I441:I442" si="195">SUM(J441:J441)</f>
        <v>0</v>
      </c>
      <c r="J441" s="264"/>
      <c r="K441" s="166">
        <f t="shared" ref="K441:K442" si="196">SUM(L441:L441)</f>
        <v>0</v>
      </c>
      <c r="L441" s="167"/>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row>
    <row r="442" spans="1:43" s="398" customFormat="1" ht="13.8" outlineLevel="3">
      <c r="A442" s="399"/>
      <c r="B442" s="400"/>
      <c r="D442" s="401"/>
      <c r="E442" s="402"/>
      <c r="F442" s="385" t="s">
        <v>1164</v>
      </c>
      <c r="G442" s="378" t="s">
        <v>1165</v>
      </c>
      <c r="H442" s="403">
        <f t="shared" si="194"/>
        <v>0</v>
      </c>
      <c r="I442" s="165">
        <f t="shared" si="195"/>
        <v>0</v>
      </c>
      <c r="J442" s="264"/>
      <c r="K442" s="166">
        <f t="shared" si="196"/>
        <v>0</v>
      </c>
      <c r="L442" s="167"/>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row>
    <row r="443" spans="1:43" s="398" customFormat="1" ht="13.8" outlineLevel="3">
      <c r="A443" s="399"/>
      <c r="B443" s="400"/>
      <c r="D443" s="401"/>
      <c r="E443" s="402"/>
      <c r="F443" s="385" t="s">
        <v>1166</v>
      </c>
      <c r="G443" s="378" t="s">
        <v>1168</v>
      </c>
      <c r="H443" s="403">
        <f t="shared" si="149"/>
        <v>0</v>
      </c>
      <c r="I443" s="165">
        <f t="shared" si="192"/>
        <v>0</v>
      </c>
      <c r="J443" s="264"/>
      <c r="K443" s="166">
        <f t="shared" si="193"/>
        <v>0</v>
      </c>
      <c r="L443" s="167"/>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row>
    <row r="444" spans="1:43" s="398" customFormat="1" ht="13.8" outlineLevel="3">
      <c r="A444" s="399"/>
      <c r="B444" s="400"/>
      <c r="D444" s="401"/>
      <c r="E444" s="402"/>
      <c r="F444" s="385" t="s">
        <v>1169</v>
      </c>
      <c r="G444" s="378" t="s">
        <v>1170</v>
      </c>
      <c r="H444" s="403">
        <f t="shared" ref="H444" si="197">SUM(I444,K444)</f>
        <v>0</v>
      </c>
      <c r="I444" s="165">
        <f t="shared" ref="I444" si="198">SUM(J444:J444)</f>
        <v>0</v>
      </c>
      <c r="J444" s="264"/>
      <c r="K444" s="166">
        <f t="shared" ref="K444" si="199">SUM(L444:L444)</f>
        <v>0</v>
      </c>
      <c r="L444" s="167"/>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row>
    <row r="445" spans="1:43" s="398" customFormat="1" ht="13.8" outlineLevel="3">
      <c r="A445" s="399"/>
      <c r="B445" s="400"/>
      <c r="D445" s="401"/>
      <c r="E445" s="402"/>
      <c r="F445" s="385" t="s">
        <v>1171</v>
      </c>
      <c r="G445" s="378" t="s">
        <v>1172</v>
      </c>
      <c r="H445" s="403">
        <f t="shared" ref="H445" si="200">SUM(I445,K445)</f>
        <v>0</v>
      </c>
      <c r="I445" s="165">
        <f t="shared" ref="I445" si="201">SUM(J445:J445)</f>
        <v>0</v>
      </c>
      <c r="J445" s="264"/>
      <c r="K445" s="166">
        <f t="shared" ref="K445" si="202">SUM(L445:L445)</f>
        <v>0</v>
      </c>
      <c r="L445" s="167"/>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row>
    <row r="446" spans="1:43" ht="13.8" outlineLevel="3">
      <c r="A446" s="131"/>
      <c r="B446" s="20"/>
      <c r="D446" s="19"/>
      <c r="E446" s="63"/>
      <c r="F446" s="136" t="s">
        <v>685</v>
      </c>
      <c r="G446" s="27" t="s">
        <v>689</v>
      </c>
      <c r="H446" s="164">
        <f t="shared" si="149"/>
        <v>0</v>
      </c>
      <c r="I446" s="165">
        <f t="shared" si="192"/>
        <v>0</v>
      </c>
      <c r="J446" s="264"/>
      <c r="K446" s="166">
        <f t="shared" si="193"/>
        <v>0</v>
      </c>
      <c r="L446" s="167"/>
    </row>
    <row r="447" spans="1:43" ht="13.8" outlineLevel="1">
      <c r="A447" s="131"/>
      <c r="B447" s="20"/>
      <c r="D447" s="22" t="s">
        <v>493</v>
      </c>
      <c r="E447" s="30" t="s">
        <v>148</v>
      </c>
      <c r="F447" s="22"/>
      <c r="G447" s="30"/>
      <c r="H447" s="164">
        <f t="shared" si="149"/>
        <v>42000</v>
      </c>
      <c r="I447" s="501">
        <f t="shared" si="192"/>
        <v>42000</v>
      </c>
      <c r="J447" s="504">
        <f>SUM(J448:J451)</f>
        <v>42000</v>
      </c>
      <c r="K447" s="168">
        <f t="shared" si="193"/>
        <v>0</v>
      </c>
      <c r="L447" s="169">
        <f>SUM(L448:L451)</f>
        <v>0</v>
      </c>
    </row>
    <row r="448" spans="1:43" ht="13.8" outlineLevel="3">
      <c r="A448" s="131"/>
      <c r="B448" s="20"/>
      <c r="D448" s="19"/>
      <c r="E448" s="63"/>
      <c r="F448" s="136" t="s">
        <v>1009</v>
      </c>
      <c r="G448" s="27" t="s">
        <v>1010</v>
      </c>
      <c r="H448" s="164"/>
      <c r="I448" s="165">
        <f t="shared" si="192"/>
        <v>0</v>
      </c>
      <c r="J448" s="264"/>
      <c r="K448" s="166">
        <f t="shared" si="193"/>
        <v>0</v>
      </c>
      <c r="L448" s="167"/>
    </row>
    <row r="449" spans="1:12" ht="13.2" customHeight="1" outlineLevel="3">
      <c r="A449" s="131"/>
      <c r="B449" s="20"/>
      <c r="D449" s="19"/>
      <c r="E449" s="63"/>
      <c r="F449" s="136" t="s">
        <v>1011</v>
      </c>
      <c r="G449" s="27" t="s">
        <v>812</v>
      </c>
      <c r="H449" s="164">
        <f t="shared" ref="H449:H450" si="203">SUM(I449,K449)</f>
        <v>0</v>
      </c>
      <c r="I449" s="165">
        <f t="shared" ref="I449:I450" si="204">SUM(J449:J449)</f>
        <v>0</v>
      </c>
      <c r="J449" s="264"/>
      <c r="K449" s="166">
        <f t="shared" ref="K449:K450" si="205">SUM(L449:L449)</f>
        <v>0</v>
      </c>
      <c r="L449" s="167"/>
    </row>
    <row r="450" spans="1:12" ht="13.8" outlineLevel="3">
      <c r="A450" s="131"/>
      <c r="B450" s="20"/>
      <c r="D450" s="19"/>
      <c r="E450" s="63"/>
      <c r="F450" s="136" t="s">
        <v>1012</v>
      </c>
      <c r="G450" s="27" t="s">
        <v>813</v>
      </c>
      <c r="H450" s="164">
        <f t="shared" si="203"/>
        <v>42000</v>
      </c>
      <c r="I450" s="165">
        <f t="shared" si="204"/>
        <v>42000</v>
      </c>
      <c r="J450" s="264">
        <v>42000</v>
      </c>
      <c r="K450" s="166">
        <f t="shared" si="205"/>
        <v>0</v>
      </c>
      <c r="L450" s="167"/>
    </row>
    <row r="451" spans="1:12" ht="13.8" outlineLevel="3">
      <c r="A451" s="131"/>
      <c r="B451" s="20"/>
      <c r="D451" s="19"/>
      <c r="E451" s="63"/>
      <c r="F451" s="136" t="s">
        <v>1064</v>
      </c>
      <c r="G451" s="27" t="s">
        <v>1173</v>
      </c>
      <c r="H451" s="164"/>
      <c r="I451" s="165">
        <f t="shared" si="192"/>
        <v>0</v>
      </c>
      <c r="J451" s="264"/>
      <c r="K451" s="166">
        <f t="shared" si="193"/>
        <v>0</v>
      </c>
      <c r="L451" s="167"/>
    </row>
    <row r="452" spans="1:12" ht="13.8" outlineLevel="1">
      <c r="A452" s="131"/>
      <c r="B452" s="20"/>
      <c r="D452" s="22" t="s">
        <v>494</v>
      </c>
      <c r="E452" s="30" t="s">
        <v>561</v>
      </c>
      <c r="F452" s="22"/>
      <c r="G452" s="30"/>
      <c r="H452" s="164">
        <f t="shared" si="149"/>
        <v>395000</v>
      </c>
      <c r="I452" s="501">
        <f t="shared" si="192"/>
        <v>255000</v>
      </c>
      <c r="J452" s="504">
        <f>SUM(J453:J456)</f>
        <v>255000</v>
      </c>
      <c r="K452" s="168">
        <f t="shared" si="193"/>
        <v>140000</v>
      </c>
      <c r="L452" s="169">
        <f>SUM(L453:L456)</f>
        <v>140000</v>
      </c>
    </row>
    <row r="453" spans="1:12" ht="13.8" outlineLevel="3">
      <c r="A453" s="131"/>
      <c r="B453" s="20"/>
      <c r="D453" s="19"/>
      <c r="E453" s="63"/>
      <c r="F453" s="136" t="s">
        <v>1009</v>
      </c>
      <c r="G453" s="27" t="s">
        <v>1010</v>
      </c>
      <c r="H453" s="164">
        <f t="shared" si="149"/>
        <v>0</v>
      </c>
      <c r="I453" s="165">
        <f t="shared" si="192"/>
        <v>0</v>
      </c>
      <c r="J453" s="264"/>
      <c r="K453" s="166">
        <f t="shared" si="193"/>
        <v>0</v>
      </c>
      <c r="L453" s="167"/>
    </row>
    <row r="454" spans="1:12" ht="13.8" outlineLevel="3">
      <c r="A454" s="131"/>
      <c r="B454" s="20"/>
      <c r="D454" s="19"/>
      <c r="E454" s="63"/>
      <c r="F454" s="136" t="s">
        <v>1012</v>
      </c>
      <c r="G454" s="27" t="s">
        <v>790</v>
      </c>
      <c r="H454" s="164">
        <f t="shared" ref="H454" si="206">SUM(I454,K454)</f>
        <v>0</v>
      </c>
      <c r="I454" s="165">
        <f t="shared" ref="I454" si="207">SUM(J454:J454)</f>
        <v>0</v>
      </c>
      <c r="J454" s="264"/>
      <c r="K454" s="166">
        <f t="shared" ref="K454" si="208">SUM(L454:L454)</f>
        <v>0</v>
      </c>
      <c r="L454" s="167"/>
    </row>
    <row r="455" spans="1:12" ht="13.8" outlineLevel="3">
      <c r="A455" s="131"/>
      <c r="B455" s="20"/>
      <c r="D455" s="19"/>
      <c r="E455" s="63"/>
      <c r="F455" s="136" t="s">
        <v>1062</v>
      </c>
      <c r="G455" s="27" t="s">
        <v>1174</v>
      </c>
      <c r="H455" s="164">
        <f t="shared" ref="H455" si="209">SUM(I455,K455)</f>
        <v>395000</v>
      </c>
      <c r="I455" s="165">
        <f t="shared" ref="I455" si="210">SUM(J455:J455)</f>
        <v>255000</v>
      </c>
      <c r="J455" s="264">
        <v>255000</v>
      </c>
      <c r="K455" s="166">
        <f t="shared" ref="K455" si="211">SUM(L455:L455)</f>
        <v>140000</v>
      </c>
      <c r="L455" s="167">
        <v>140000</v>
      </c>
    </row>
    <row r="456" spans="1:12" ht="13.8" outlineLevel="3">
      <c r="A456" s="131"/>
      <c r="B456" s="20"/>
      <c r="D456" s="19"/>
      <c r="E456" s="63"/>
      <c r="F456" s="136" t="s">
        <v>1021</v>
      </c>
      <c r="G456" s="27" t="s">
        <v>1175</v>
      </c>
      <c r="H456" s="164">
        <f t="shared" si="149"/>
        <v>0</v>
      </c>
      <c r="I456" s="165">
        <f t="shared" si="192"/>
        <v>0</v>
      </c>
      <c r="J456" s="264"/>
      <c r="K456" s="166">
        <f t="shared" si="193"/>
        <v>0</v>
      </c>
      <c r="L456" s="167"/>
    </row>
    <row r="457" spans="1:12" ht="13.8" outlineLevel="1">
      <c r="A457" s="131"/>
      <c r="B457" s="20"/>
      <c r="D457" s="22" t="s">
        <v>495</v>
      </c>
      <c r="E457" s="30" t="s">
        <v>149</v>
      </c>
      <c r="F457" s="22"/>
      <c r="G457" s="30"/>
      <c r="H457" s="164">
        <f t="shared" si="149"/>
        <v>0</v>
      </c>
      <c r="I457" s="501">
        <f t="shared" si="192"/>
        <v>0</v>
      </c>
      <c r="J457" s="264">
        <v>0</v>
      </c>
      <c r="K457" s="168">
        <f t="shared" si="193"/>
        <v>0</v>
      </c>
      <c r="L457" s="167">
        <v>0</v>
      </c>
    </row>
    <row r="458" spans="1:12" ht="13.8" outlineLevel="1">
      <c r="A458" s="131"/>
      <c r="B458" s="20"/>
      <c r="D458" s="22" t="s">
        <v>496</v>
      </c>
      <c r="E458" s="30" t="s">
        <v>150</v>
      </c>
      <c r="F458" s="22"/>
      <c r="G458" s="30"/>
      <c r="H458" s="164">
        <f t="shared" si="149"/>
        <v>0</v>
      </c>
      <c r="I458" s="501">
        <f t="shared" si="192"/>
        <v>0</v>
      </c>
      <c r="J458" s="264"/>
      <c r="K458" s="168">
        <f t="shared" si="193"/>
        <v>0</v>
      </c>
      <c r="L458" s="167"/>
    </row>
    <row r="459" spans="1:12" ht="13.8" outlineLevel="1">
      <c r="A459" s="131"/>
      <c r="B459" s="20"/>
      <c r="D459" s="22" t="s">
        <v>92</v>
      </c>
      <c r="E459" s="30" t="s">
        <v>151</v>
      </c>
      <c r="F459" s="22"/>
      <c r="G459" s="30"/>
      <c r="H459" s="164">
        <f t="shared" si="149"/>
        <v>55000</v>
      </c>
      <c r="I459" s="501">
        <f t="shared" si="192"/>
        <v>55000</v>
      </c>
      <c r="J459" s="264">
        <v>55000</v>
      </c>
      <c r="K459" s="168">
        <f t="shared" si="193"/>
        <v>0</v>
      </c>
      <c r="L459" s="167"/>
    </row>
    <row r="460" spans="1:12" ht="13.8" outlineLevel="1">
      <c r="A460" s="131"/>
      <c r="B460" s="18"/>
      <c r="C460" s="58"/>
      <c r="D460" s="22" t="s">
        <v>497</v>
      </c>
      <c r="E460" s="30" t="s">
        <v>562</v>
      </c>
      <c r="F460" s="22"/>
      <c r="G460" s="30"/>
      <c r="H460" s="164">
        <f t="shared" si="149"/>
        <v>0</v>
      </c>
      <c r="I460" s="501">
        <f t="shared" si="192"/>
        <v>0</v>
      </c>
      <c r="J460" s="264"/>
      <c r="K460" s="168">
        <f t="shared" si="193"/>
        <v>0</v>
      </c>
      <c r="L460" s="167"/>
    </row>
    <row r="461" spans="1:12" s="130" customFormat="1" ht="13.8">
      <c r="A461" s="127"/>
      <c r="B461" s="18" t="s">
        <v>498</v>
      </c>
      <c r="C461" s="12" t="s">
        <v>152</v>
      </c>
      <c r="D461" s="14"/>
      <c r="E461" s="134"/>
      <c r="F461" s="14"/>
      <c r="G461" s="134"/>
      <c r="H461" s="164">
        <f t="shared" si="149"/>
        <v>0</v>
      </c>
      <c r="I461" s="501">
        <f t="shared" si="192"/>
        <v>0</v>
      </c>
      <c r="J461" s="263">
        <f>SUM(J462,J465)</f>
        <v>0</v>
      </c>
      <c r="K461" s="168">
        <f t="shared" si="193"/>
        <v>0</v>
      </c>
      <c r="L461" s="168">
        <f>SUM(L462,L465)</f>
        <v>0</v>
      </c>
    </row>
    <row r="462" spans="1:12" ht="13.8" outlineLevel="1">
      <c r="A462" s="131"/>
      <c r="B462" s="19"/>
      <c r="C462" s="63"/>
      <c r="D462" s="22" t="s">
        <v>499</v>
      </c>
      <c r="E462" s="30" t="s">
        <v>153</v>
      </c>
      <c r="F462" s="22"/>
      <c r="G462" s="30"/>
      <c r="H462" s="164">
        <f t="shared" si="149"/>
        <v>0</v>
      </c>
      <c r="I462" s="501">
        <f t="shared" si="192"/>
        <v>0</v>
      </c>
      <c r="J462" s="504">
        <f>SUM(J463:J464)</f>
        <v>0</v>
      </c>
      <c r="K462" s="168">
        <f t="shared" si="193"/>
        <v>0</v>
      </c>
      <c r="L462" s="169">
        <f>SUM(L463:L464)</f>
        <v>0</v>
      </c>
    </row>
    <row r="463" spans="1:12" ht="13.8" outlineLevel="2">
      <c r="A463" s="131"/>
      <c r="B463" s="20"/>
      <c r="E463" s="30"/>
      <c r="F463" s="18" t="s">
        <v>500</v>
      </c>
      <c r="G463" s="30" t="s">
        <v>154</v>
      </c>
      <c r="H463" s="164">
        <f t="shared" ref="H463:H531" si="212">SUM(I463,K463)</f>
        <v>0</v>
      </c>
      <c r="I463" s="501">
        <f t="shared" si="192"/>
        <v>0</v>
      </c>
      <c r="J463" s="264"/>
      <c r="K463" s="168">
        <f t="shared" si="193"/>
        <v>0</v>
      </c>
      <c r="L463" s="167"/>
    </row>
    <row r="464" spans="1:12" ht="13.8" outlineLevel="2">
      <c r="A464" s="131"/>
      <c r="B464" s="20"/>
      <c r="D464" s="18"/>
      <c r="E464" s="58"/>
      <c r="F464" s="22" t="s">
        <v>501</v>
      </c>
      <c r="G464" s="30" t="s">
        <v>155</v>
      </c>
      <c r="H464" s="164">
        <f t="shared" si="212"/>
        <v>0</v>
      </c>
      <c r="I464" s="501">
        <f t="shared" si="192"/>
        <v>0</v>
      </c>
      <c r="J464" s="264"/>
      <c r="K464" s="168">
        <f t="shared" si="193"/>
        <v>0</v>
      </c>
      <c r="L464" s="167"/>
    </row>
    <row r="465" spans="1:12" ht="13.8" outlineLevel="1">
      <c r="A465" s="131"/>
      <c r="B465" s="18"/>
      <c r="C465" s="58"/>
      <c r="D465" s="18" t="s">
        <v>502</v>
      </c>
      <c r="E465" s="58" t="s">
        <v>156</v>
      </c>
      <c r="F465" s="18"/>
      <c r="G465" s="30"/>
      <c r="H465" s="164">
        <f t="shared" si="212"/>
        <v>0</v>
      </c>
      <c r="I465" s="501">
        <f t="shared" si="192"/>
        <v>0</v>
      </c>
      <c r="J465" s="264"/>
      <c r="K465" s="168">
        <f t="shared" si="193"/>
        <v>0</v>
      </c>
      <c r="L465" s="167"/>
    </row>
    <row r="466" spans="1:12" s="130" customFormat="1" ht="13.8">
      <c r="A466" s="127"/>
      <c r="B466" s="18" t="s">
        <v>626</v>
      </c>
      <c r="C466" s="12" t="s">
        <v>627</v>
      </c>
      <c r="D466" s="14"/>
      <c r="E466" s="134"/>
      <c r="F466" s="14"/>
      <c r="G466" s="134"/>
      <c r="H466" s="164">
        <f t="shared" si="212"/>
        <v>0</v>
      </c>
      <c r="I466" s="501">
        <f t="shared" si="192"/>
        <v>0</v>
      </c>
      <c r="J466" s="263">
        <f>SUM(J467)</f>
        <v>0</v>
      </c>
      <c r="K466" s="168">
        <f t="shared" si="193"/>
        <v>0</v>
      </c>
      <c r="L466" s="168">
        <f>SUM(L467)</f>
        <v>0</v>
      </c>
    </row>
    <row r="467" spans="1:12" ht="13.8" outlineLevel="1">
      <c r="A467" s="131"/>
      <c r="B467" s="22"/>
      <c r="C467" s="30"/>
      <c r="D467" s="22" t="s">
        <v>626</v>
      </c>
      <c r="E467" s="30" t="s">
        <v>627</v>
      </c>
      <c r="F467" s="22"/>
      <c r="G467" s="30"/>
      <c r="H467" s="164">
        <f t="shared" si="212"/>
        <v>0</v>
      </c>
      <c r="I467" s="501">
        <f t="shared" si="192"/>
        <v>0</v>
      </c>
      <c r="J467" s="264"/>
      <c r="K467" s="168">
        <f t="shared" si="193"/>
        <v>0</v>
      </c>
      <c r="L467" s="167"/>
    </row>
    <row r="468" spans="1:12" s="130" customFormat="1" ht="13.8">
      <c r="A468" s="127"/>
      <c r="B468" s="432" t="s">
        <v>936</v>
      </c>
      <c r="C468" s="12" t="s">
        <v>157</v>
      </c>
      <c r="D468" s="14"/>
      <c r="E468" s="134"/>
      <c r="F468" s="14"/>
      <c r="G468" s="134"/>
      <c r="H468" s="164">
        <f t="shared" si="212"/>
        <v>0</v>
      </c>
      <c r="I468" s="501">
        <f t="shared" si="192"/>
        <v>0</v>
      </c>
      <c r="J468" s="263">
        <f>SUM(J469)</f>
        <v>0</v>
      </c>
      <c r="K468" s="168">
        <f t="shared" si="193"/>
        <v>0</v>
      </c>
      <c r="L468" s="168">
        <f>SUM(L469)</f>
        <v>0</v>
      </c>
    </row>
    <row r="469" spans="1:12" ht="13.8" outlineLevel="1">
      <c r="A469" s="131"/>
      <c r="B469" s="22"/>
      <c r="C469" s="30"/>
      <c r="D469" s="436" t="s">
        <v>937</v>
      </c>
      <c r="E469" s="30" t="s">
        <v>158</v>
      </c>
      <c r="F469" s="22"/>
      <c r="G469" s="30"/>
      <c r="H469" s="164">
        <f t="shared" si="212"/>
        <v>0</v>
      </c>
      <c r="I469" s="501">
        <f t="shared" si="192"/>
        <v>0</v>
      </c>
      <c r="J469" s="504">
        <f>SUM(J470:J474)</f>
        <v>0</v>
      </c>
      <c r="K469" s="168">
        <f t="shared" si="193"/>
        <v>0</v>
      </c>
      <c r="L469" s="169">
        <f>SUM(L470:L474)</f>
        <v>0</v>
      </c>
    </row>
    <row r="470" spans="1:12" ht="13.8" outlineLevel="3">
      <c r="A470" s="131"/>
      <c r="B470" s="20"/>
      <c r="D470" s="19"/>
      <c r="E470" s="63"/>
      <c r="F470" s="136" t="s">
        <v>682</v>
      </c>
      <c r="G470" s="27" t="s">
        <v>702</v>
      </c>
      <c r="H470" s="164">
        <f t="shared" si="212"/>
        <v>0</v>
      </c>
      <c r="I470" s="165">
        <f t="shared" si="192"/>
        <v>0</v>
      </c>
      <c r="J470" s="264"/>
      <c r="K470" s="166">
        <f t="shared" si="193"/>
        <v>0</v>
      </c>
      <c r="L470" s="167"/>
    </row>
    <row r="471" spans="1:12" ht="13.8" outlineLevel="3">
      <c r="A471" s="131"/>
      <c r="B471" s="20"/>
      <c r="D471" s="19"/>
      <c r="E471" s="63"/>
      <c r="F471" s="136" t="s">
        <v>683</v>
      </c>
      <c r="G471" s="27" t="s">
        <v>703</v>
      </c>
      <c r="H471" s="164">
        <f t="shared" si="212"/>
        <v>0</v>
      </c>
      <c r="I471" s="165">
        <f t="shared" si="192"/>
        <v>0</v>
      </c>
      <c r="J471" s="264"/>
      <c r="K471" s="166">
        <f t="shared" si="193"/>
        <v>0</v>
      </c>
      <c r="L471" s="167"/>
    </row>
    <row r="472" spans="1:12" ht="13.8" outlineLevel="3">
      <c r="A472" s="131"/>
      <c r="B472" s="20"/>
      <c r="D472" s="19"/>
      <c r="E472" s="63"/>
      <c r="F472" s="136" t="s">
        <v>680</v>
      </c>
      <c r="G472" s="27" t="s">
        <v>704</v>
      </c>
      <c r="H472" s="164">
        <f t="shared" si="212"/>
        <v>0</v>
      </c>
      <c r="I472" s="165">
        <f t="shared" si="192"/>
        <v>0</v>
      </c>
      <c r="J472" s="264"/>
      <c r="K472" s="166">
        <f t="shared" si="193"/>
        <v>0</v>
      </c>
      <c r="L472" s="167"/>
    </row>
    <row r="473" spans="1:12" ht="13.8" outlineLevel="3">
      <c r="A473" s="131"/>
      <c r="B473" s="20"/>
      <c r="D473" s="19"/>
      <c r="E473" s="63"/>
      <c r="F473" s="136" t="s">
        <v>684</v>
      </c>
      <c r="G473" s="27" t="s">
        <v>705</v>
      </c>
      <c r="H473" s="164">
        <f t="shared" si="212"/>
        <v>0</v>
      </c>
      <c r="I473" s="165">
        <f t="shared" si="192"/>
        <v>0</v>
      </c>
      <c r="J473" s="264"/>
      <c r="K473" s="166">
        <f t="shared" si="193"/>
        <v>0</v>
      </c>
      <c r="L473" s="167"/>
    </row>
    <row r="474" spans="1:12" ht="13.8" outlineLevel="3">
      <c r="A474" s="131"/>
      <c r="B474" s="20"/>
      <c r="D474" s="19"/>
      <c r="E474" s="63"/>
      <c r="F474" s="136" t="s">
        <v>690</v>
      </c>
      <c r="G474" s="27" t="s">
        <v>706</v>
      </c>
      <c r="H474" s="164">
        <f t="shared" si="212"/>
        <v>0</v>
      </c>
      <c r="I474" s="165">
        <f t="shared" si="192"/>
        <v>0</v>
      </c>
      <c r="J474" s="264"/>
      <c r="K474" s="166">
        <f t="shared" si="193"/>
        <v>0</v>
      </c>
      <c r="L474" s="167"/>
    </row>
    <row r="475" spans="1:12" s="130" customFormat="1" ht="13.8">
      <c r="A475" s="127"/>
      <c r="B475" s="18" t="s">
        <v>503</v>
      </c>
      <c r="C475" s="12" t="s">
        <v>42</v>
      </c>
      <c r="D475" s="14"/>
      <c r="E475" s="134"/>
      <c r="F475" s="14"/>
      <c r="G475" s="134"/>
      <c r="H475" s="164">
        <f t="shared" si="212"/>
        <v>0</v>
      </c>
      <c r="I475" s="501">
        <f t="shared" si="192"/>
        <v>0</v>
      </c>
      <c r="J475" s="263">
        <f>SUM(J476:J476)</f>
        <v>0</v>
      </c>
      <c r="K475" s="168">
        <f t="shared" si="193"/>
        <v>0</v>
      </c>
      <c r="L475" s="168">
        <f>SUM(L476:L476)</f>
        <v>0</v>
      </c>
    </row>
    <row r="476" spans="1:12" ht="13.8" outlineLevel="1">
      <c r="A476" s="131"/>
      <c r="B476" s="19"/>
      <c r="C476" s="63"/>
      <c r="D476" s="22" t="s">
        <v>504</v>
      </c>
      <c r="E476" s="30" t="s">
        <v>357</v>
      </c>
      <c r="F476" s="22"/>
      <c r="G476" s="30"/>
      <c r="H476" s="164">
        <f t="shared" si="212"/>
        <v>0</v>
      </c>
      <c r="I476" s="501">
        <f t="shared" si="192"/>
        <v>0</v>
      </c>
      <c r="J476" s="264"/>
      <c r="K476" s="168">
        <f t="shared" si="193"/>
        <v>0</v>
      </c>
      <c r="L476" s="167"/>
    </row>
    <row r="477" spans="1:12" s="130" customFormat="1" ht="13.8">
      <c r="A477" s="127"/>
      <c r="B477" s="18" t="s">
        <v>505</v>
      </c>
      <c r="C477" s="12" t="s">
        <v>43</v>
      </c>
      <c r="D477" s="14"/>
      <c r="E477" s="134"/>
      <c r="F477" s="14"/>
      <c r="G477" s="134"/>
      <c r="H477" s="164">
        <f t="shared" si="212"/>
        <v>0</v>
      </c>
      <c r="I477" s="501">
        <f t="shared" si="192"/>
        <v>0</v>
      </c>
      <c r="J477" s="263">
        <f>SUM(J478)</f>
        <v>0</v>
      </c>
      <c r="K477" s="168">
        <f t="shared" si="193"/>
        <v>0</v>
      </c>
      <c r="L477" s="168">
        <f>SUM(L478)</f>
        <v>0</v>
      </c>
    </row>
    <row r="478" spans="1:12" ht="16.5" customHeight="1" outlineLevel="1" collapsed="1">
      <c r="A478" s="131"/>
      <c r="B478" s="19"/>
      <c r="C478" s="63"/>
      <c r="D478" s="22" t="s">
        <v>506</v>
      </c>
      <c r="E478" s="30" t="s">
        <v>43</v>
      </c>
      <c r="F478" s="22"/>
      <c r="G478" s="30"/>
      <c r="H478" s="164">
        <f t="shared" si="212"/>
        <v>0</v>
      </c>
      <c r="I478" s="501">
        <f t="shared" si="192"/>
        <v>0</v>
      </c>
      <c r="J478" s="264">
        <v>0</v>
      </c>
      <c r="K478" s="168">
        <f t="shared" si="193"/>
        <v>0</v>
      </c>
      <c r="L478" s="167">
        <v>0</v>
      </c>
    </row>
    <row r="479" spans="1:12" s="130" customFormat="1" ht="13.8">
      <c r="A479" s="127"/>
      <c r="B479" s="18" t="s">
        <v>97</v>
      </c>
      <c r="C479" s="12" t="s">
        <v>159</v>
      </c>
      <c r="D479" s="14"/>
      <c r="E479" s="134"/>
      <c r="F479" s="14"/>
      <c r="G479" s="134"/>
      <c r="H479" s="164">
        <f t="shared" si="212"/>
        <v>0</v>
      </c>
      <c r="I479" s="501">
        <f t="shared" si="192"/>
        <v>0</v>
      </c>
      <c r="J479" s="263">
        <f>SUM(J480)</f>
        <v>0</v>
      </c>
      <c r="K479" s="168">
        <f t="shared" si="193"/>
        <v>0</v>
      </c>
      <c r="L479" s="168">
        <f>SUM(L480)</f>
        <v>0</v>
      </c>
    </row>
    <row r="480" spans="1:12" ht="13.8" outlineLevel="1">
      <c r="A480" s="131"/>
      <c r="B480" s="22"/>
      <c r="C480" s="30"/>
      <c r="D480" s="22" t="s">
        <v>97</v>
      </c>
      <c r="E480" s="30" t="s">
        <v>159</v>
      </c>
      <c r="F480" s="22"/>
      <c r="G480" s="30"/>
      <c r="H480" s="164">
        <f t="shared" si="212"/>
        <v>0</v>
      </c>
      <c r="I480" s="501">
        <f t="shared" si="192"/>
        <v>0</v>
      </c>
      <c r="J480" s="264"/>
      <c r="K480" s="168">
        <f t="shared" si="193"/>
        <v>0</v>
      </c>
      <c r="L480" s="167"/>
    </row>
    <row r="481" spans="1:12" s="130" customFormat="1" ht="13.8">
      <c r="A481" s="127"/>
      <c r="B481" s="18" t="s">
        <v>507</v>
      </c>
      <c r="C481" s="12" t="s">
        <v>12</v>
      </c>
      <c r="D481" s="14"/>
      <c r="E481" s="134"/>
      <c r="F481" s="14"/>
      <c r="G481" s="134"/>
      <c r="H481" s="164">
        <f t="shared" si="212"/>
        <v>3000</v>
      </c>
      <c r="I481" s="501">
        <f t="shared" si="192"/>
        <v>0</v>
      </c>
      <c r="J481" s="263">
        <f>SUM(J482:J483)</f>
        <v>0</v>
      </c>
      <c r="K481" s="168">
        <f t="shared" si="193"/>
        <v>3000</v>
      </c>
      <c r="L481" s="168">
        <f>SUM(L482:L483)</f>
        <v>3000</v>
      </c>
    </row>
    <row r="482" spans="1:12" ht="13.8" outlineLevel="1">
      <c r="A482" s="131"/>
      <c r="B482" s="19"/>
      <c r="C482" s="63"/>
      <c r="D482" s="22" t="s">
        <v>508</v>
      </c>
      <c r="E482" s="30" t="s">
        <v>161</v>
      </c>
      <c r="F482" s="22"/>
      <c r="G482" s="30"/>
      <c r="H482" s="164">
        <f t="shared" si="212"/>
        <v>3000</v>
      </c>
      <c r="I482" s="501">
        <f t="shared" si="192"/>
        <v>0</v>
      </c>
      <c r="J482" s="264"/>
      <c r="K482" s="168">
        <f t="shared" si="193"/>
        <v>3000</v>
      </c>
      <c r="L482" s="167">
        <v>3000</v>
      </c>
    </row>
    <row r="483" spans="1:12" ht="13.8" outlineLevel="1">
      <c r="A483" s="131"/>
      <c r="B483" s="20"/>
      <c r="D483" s="22" t="s">
        <v>509</v>
      </c>
      <c r="E483" s="30" t="s">
        <v>138</v>
      </c>
      <c r="F483" s="22"/>
      <c r="G483" s="30"/>
      <c r="H483" s="164">
        <f t="shared" si="212"/>
        <v>0</v>
      </c>
      <c r="I483" s="501">
        <f t="shared" si="192"/>
        <v>0</v>
      </c>
      <c r="J483" s="504">
        <f>SUM(J484:J485)</f>
        <v>0</v>
      </c>
      <c r="K483" s="168">
        <f t="shared" si="193"/>
        <v>0</v>
      </c>
      <c r="L483" s="169">
        <f>SUM(L484:L485)</f>
        <v>0</v>
      </c>
    </row>
    <row r="484" spans="1:12" ht="13.8" outlineLevel="2">
      <c r="A484" s="131"/>
      <c r="B484" s="20"/>
      <c r="D484" s="19"/>
      <c r="E484" s="63"/>
      <c r="F484" s="22" t="s">
        <v>510</v>
      </c>
      <c r="G484" s="30" t="s">
        <v>162</v>
      </c>
      <c r="H484" s="164">
        <f t="shared" si="212"/>
        <v>0</v>
      </c>
      <c r="I484" s="501">
        <f t="shared" si="192"/>
        <v>0</v>
      </c>
      <c r="J484" s="264"/>
      <c r="K484" s="168">
        <f t="shared" si="193"/>
        <v>0</v>
      </c>
      <c r="L484" s="167"/>
    </row>
    <row r="485" spans="1:12" ht="13.8" outlineLevel="2">
      <c r="A485" s="131"/>
      <c r="B485" s="18"/>
      <c r="C485" s="58"/>
      <c r="D485" s="18"/>
      <c r="E485" s="58"/>
      <c r="F485" s="22" t="s">
        <v>509</v>
      </c>
      <c r="G485" s="30" t="s">
        <v>163</v>
      </c>
      <c r="H485" s="164">
        <f t="shared" si="212"/>
        <v>0</v>
      </c>
      <c r="I485" s="501">
        <f t="shared" si="192"/>
        <v>0</v>
      </c>
      <c r="J485" s="264"/>
      <c r="K485" s="168">
        <f t="shared" si="193"/>
        <v>0</v>
      </c>
      <c r="L485" s="167"/>
    </row>
    <row r="486" spans="1:12" s="130" customFormat="1" ht="13.8">
      <c r="A486" s="127"/>
      <c r="B486" s="18" t="s">
        <v>511</v>
      </c>
      <c r="C486" s="12" t="s">
        <v>164</v>
      </c>
      <c r="D486" s="11"/>
      <c r="E486" s="134"/>
      <c r="F486" s="14"/>
      <c r="G486" s="134"/>
      <c r="H486" s="164">
        <f t="shared" si="212"/>
        <v>0</v>
      </c>
      <c r="I486" s="501">
        <f t="shared" si="192"/>
        <v>0</v>
      </c>
      <c r="J486" s="263">
        <f>SUM(J487)</f>
        <v>0</v>
      </c>
      <c r="K486" s="168">
        <f t="shared" si="193"/>
        <v>0</v>
      </c>
      <c r="L486" s="168">
        <f>SUM(L487)</f>
        <v>0</v>
      </c>
    </row>
    <row r="487" spans="1:12" ht="13.8" outlineLevel="1">
      <c r="A487" s="131"/>
      <c r="B487" s="21"/>
      <c r="C487" s="137"/>
      <c r="D487" s="66" t="s">
        <v>512</v>
      </c>
      <c r="E487" s="65" t="s">
        <v>13</v>
      </c>
      <c r="F487" s="66"/>
      <c r="G487" s="65"/>
      <c r="H487" s="164">
        <f t="shared" si="212"/>
        <v>0</v>
      </c>
      <c r="I487" s="177">
        <f t="shared" si="192"/>
        <v>0</v>
      </c>
      <c r="J487" s="509"/>
      <c r="K487" s="178">
        <f t="shared" si="193"/>
        <v>0</v>
      </c>
      <c r="L487" s="170"/>
    </row>
    <row r="488" spans="1:12" s="181" customFormat="1" ht="13.8">
      <c r="A488" s="68" t="s">
        <v>167</v>
      </c>
      <c r="B488" s="69"/>
      <c r="C488" s="70"/>
      <c r="D488" s="70"/>
      <c r="E488" s="70"/>
      <c r="F488" s="70"/>
      <c r="G488" s="70"/>
      <c r="H488" s="179">
        <f t="shared" si="212"/>
        <v>3528000</v>
      </c>
      <c r="I488" s="510">
        <f t="shared" si="192"/>
        <v>2806000</v>
      </c>
      <c r="J488" s="511">
        <f>SUM(J245,J275,J364,J461,J468,J475,J477,J479,J481,J486,J466)</f>
        <v>2806000</v>
      </c>
      <c r="K488" s="180">
        <f t="shared" si="193"/>
        <v>722000</v>
      </c>
      <c r="L488" s="180">
        <f>SUM(L245,L275,L364,L461,L468,L475,L477,L479,L481,L486,L466)</f>
        <v>722000</v>
      </c>
    </row>
    <row r="489" spans="1:12" s="181" customFormat="1" ht="13.8">
      <c r="A489" s="68" t="s">
        <v>166</v>
      </c>
      <c r="B489" s="69"/>
      <c r="C489" s="70"/>
      <c r="D489" s="70"/>
      <c r="E489" s="70"/>
      <c r="F489" s="70"/>
      <c r="G489" s="70"/>
      <c r="H489" s="179">
        <f t="shared" si="212"/>
        <v>809000</v>
      </c>
      <c r="I489" s="510">
        <f t="shared" si="192"/>
        <v>-6000</v>
      </c>
      <c r="J489" s="511">
        <f>J244-J488</f>
        <v>-6000</v>
      </c>
      <c r="K489" s="180">
        <f t="shared" si="193"/>
        <v>815000</v>
      </c>
      <c r="L489" s="180">
        <f>L244-L488</f>
        <v>815000</v>
      </c>
    </row>
    <row r="490" spans="1:12" s="130" customFormat="1" ht="13.8">
      <c r="A490" s="2" t="s">
        <v>38</v>
      </c>
      <c r="B490" s="21"/>
      <c r="C490" s="148"/>
      <c r="D490" s="24"/>
      <c r="E490" s="148"/>
      <c r="F490" s="24"/>
      <c r="G490" s="148"/>
      <c r="H490" s="182">
        <f t="shared" si="212"/>
        <v>0</v>
      </c>
      <c r="I490" s="512">
        <f t="shared" si="192"/>
        <v>0</v>
      </c>
      <c r="J490" s="513"/>
      <c r="K490" s="183">
        <f t="shared" si="193"/>
        <v>0</v>
      </c>
      <c r="L490" s="183"/>
    </row>
    <row r="491" spans="1:12" s="130" customFormat="1" ht="13.8" outlineLevel="1">
      <c r="A491" s="127"/>
      <c r="B491" s="16" t="s">
        <v>631</v>
      </c>
      <c r="C491" s="15" t="s">
        <v>9</v>
      </c>
      <c r="D491" s="16"/>
      <c r="E491" s="15"/>
      <c r="F491" s="16"/>
      <c r="G491" s="15"/>
      <c r="H491" s="164">
        <f t="shared" si="212"/>
        <v>0</v>
      </c>
      <c r="I491" s="173">
        <f t="shared" si="192"/>
        <v>0</v>
      </c>
      <c r="J491" s="282">
        <f>SUM(J492:J493)</f>
        <v>0</v>
      </c>
      <c r="K491" s="175">
        <f t="shared" si="193"/>
        <v>0</v>
      </c>
      <c r="L491" s="175">
        <f>SUM(L492:L493)</f>
        <v>0</v>
      </c>
    </row>
    <row r="492" spans="1:12" ht="13.8" outlineLevel="2">
      <c r="A492" s="131"/>
      <c r="B492" s="19"/>
      <c r="C492" s="63"/>
      <c r="D492" s="22" t="s">
        <v>902</v>
      </c>
      <c r="E492" s="30" t="s">
        <v>171</v>
      </c>
      <c r="F492" s="22"/>
      <c r="G492" s="30"/>
      <c r="H492" s="164">
        <f t="shared" si="212"/>
        <v>0</v>
      </c>
      <c r="I492" s="501">
        <f t="shared" si="192"/>
        <v>0</v>
      </c>
      <c r="J492" s="264"/>
      <c r="K492" s="168">
        <f t="shared" si="193"/>
        <v>0</v>
      </c>
      <c r="L492" s="167"/>
    </row>
    <row r="493" spans="1:12" ht="13.8" outlineLevel="2">
      <c r="A493" s="131"/>
      <c r="B493" s="18"/>
      <c r="C493" s="58"/>
      <c r="D493" s="22" t="s">
        <v>170</v>
      </c>
      <c r="E493" s="30" t="s">
        <v>172</v>
      </c>
      <c r="F493" s="22"/>
      <c r="G493" s="30"/>
      <c r="H493" s="164">
        <f t="shared" si="212"/>
        <v>0</v>
      </c>
      <c r="I493" s="501">
        <f t="shared" si="192"/>
        <v>0</v>
      </c>
      <c r="J493" s="264"/>
      <c r="K493" s="168">
        <f t="shared" si="193"/>
        <v>0</v>
      </c>
      <c r="L493" s="167"/>
    </row>
    <row r="494" spans="1:12" s="130" customFormat="1" ht="13.8" outlineLevel="1">
      <c r="A494" s="127"/>
      <c r="B494" s="18" t="s">
        <v>514</v>
      </c>
      <c r="C494" s="12" t="s">
        <v>10</v>
      </c>
      <c r="D494" s="14"/>
      <c r="E494" s="134"/>
      <c r="F494" s="14"/>
      <c r="G494" s="134"/>
      <c r="H494" s="164">
        <f t="shared" si="212"/>
        <v>0</v>
      </c>
      <c r="I494" s="501">
        <f t="shared" si="192"/>
        <v>0</v>
      </c>
      <c r="J494" s="263">
        <f>SUM(J495:J498)</f>
        <v>0</v>
      </c>
      <c r="K494" s="168">
        <f t="shared" si="193"/>
        <v>0</v>
      </c>
      <c r="L494" s="168">
        <f>SUM(L495:L498)</f>
        <v>0</v>
      </c>
    </row>
    <row r="495" spans="1:12" ht="13.8" outlineLevel="2">
      <c r="A495" s="131"/>
      <c r="B495" s="19"/>
      <c r="C495" s="63"/>
      <c r="D495" s="22" t="s">
        <v>632</v>
      </c>
      <c r="E495" s="30" t="s">
        <v>173</v>
      </c>
      <c r="F495" s="22"/>
      <c r="G495" s="30"/>
      <c r="H495" s="164">
        <f t="shared" si="212"/>
        <v>0</v>
      </c>
      <c r="I495" s="501">
        <f t="shared" si="192"/>
        <v>0</v>
      </c>
      <c r="J495" s="264"/>
      <c r="K495" s="168">
        <f t="shared" si="193"/>
        <v>0</v>
      </c>
      <c r="L495" s="167"/>
    </row>
    <row r="496" spans="1:12" ht="13.8" outlineLevel="2">
      <c r="A496" s="131"/>
      <c r="B496" s="20"/>
      <c r="D496" s="22" t="s">
        <v>515</v>
      </c>
      <c r="E496" s="30" t="s">
        <v>174</v>
      </c>
      <c r="F496" s="22"/>
      <c r="G496" s="30"/>
      <c r="H496" s="164">
        <f t="shared" si="212"/>
        <v>0</v>
      </c>
      <c r="I496" s="501">
        <f t="shared" si="192"/>
        <v>0</v>
      </c>
      <c r="J496" s="264"/>
      <c r="K496" s="168">
        <f t="shared" si="193"/>
        <v>0</v>
      </c>
      <c r="L496" s="167"/>
    </row>
    <row r="497" spans="1:12" ht="13.8" outlineLevel="2">
      <c r="A497" s="131"/>
      <c r="B497" s="20"/>
      <c r="D497" s="22" t="s">
        <v>1000</v>
      </c>
      <c r="E497" s="30" t="s">
        <v>1001</v>
      </c>
      <c r="F497" s="22"/>
      <c r="G497" s="30"/>
      <c r="H497" s="164"/>
      <c r="I497" s="501"/>
      <c r="J497" s="264"/>
      <c r="K497" s="168"/>
      <c r="L497" s="167"/>
    </row>
    <row r="498" spans="1:12" ht="13.8" outlineLevel="2">
      <c r="A498" s="131"/>
      <c r="B498" s="18"/>
      <c r="C498" s="58"/>
      <c r="D498" s="22" t="s">
        <v>685</v>
      </c>
      <c r="E498" s="30" t="s">
        <v>633</v>
      </c>
      <c r="F498" s="22"/>
      <c r="G498" s="30"/>
      <c r="H498" s="164">
        <f t="shared" si="212"/>
        <v>0</v>
      </c>
      <c r="I498" s="501">
        <f t="shared" si="192"/>
        <v>0</v>
      </c>
      <c r="J498" s="264"/>
      <c r="K498" s="168">
        <f t="shared" si="193"/>
        <v>0</v>
      </c>
      <c r="L498" s="167"/>
    </row>
    <row r="499" spans="1:12" s="130" customFormat="1" ht="13.8" outlineLevel="1" collapsed="1">
      <c r="A499" s="127"/>
      <c r="B499" s="18" t="s">
        <v>634</v>
      </c>
      <c r="C499" s="12" t="s">
        <v>175</v>
      </c>
      <c r="D499" s="14"/>
      <c r="E499" s="134"/>
      <c r="F499" s="14"/>
      <c r="G499" s="134"/>
      <c r="H499" s="164">
        <f t="shared" si="212"/>
        <v>0</v>
      </c>
      <c r="I499" s="501">
        <f t="shared" si="192"/>
        <v>0</v>
      </c>
      <c r="J499" s="263">
        <f>SUM(J500)</f>
        <v>0</v>
      </c>
      <c r="K499" s="168">
        <f t="shared" si="193"/>
        <v>0</v>
      </c>
      <c r="L499" s="168">
        <f>SUM(L500)</f>
        <v>0</v>
      </c>
    </row>
    <row r="500" spans="1:12" ht="13.8" outlineLevel="1">
      <c r="A500" s="131"/>
      <c r="B500" s="19"/>
      <c r="C500" s="63"/>
      <c r="D500" s="66" t="s">
        <v>635</v>
      </c>
      <c r="E500" s="65" t="s">
        <v>176</v>
      </c>
      <c r="F500" s="66"/>
      <c r="G500" s="30"/>
      <c r="H500" s="184">
        <f t="shared" si="212"/>
        <v>0</v>
      </c>
      <c r="I500" s="501">
        <f t="shared" si="192"/>
        <v>0</v>
      </c>
      <c r="J500" s="264"/>
      <c r="K500" s="168">
        <f t="shared" si="193"/>
        <v>0</v>
      </c>
      <c r="L500" s="167"/>
    </row>
    <row r="501" spans="1:12" s="130" customFormat="1" ht="13.8">
      <c r="A501" s="67" t="s">
        <v>177</v>
      </c>
      <c r="B501" s="29"/>
      <c r="C501" s="23"/>
      <c r="D501" s="17"/>
      <c r="E501" s="23"/>
      <c r="F501" s="17"/>
      <c r="G501" s="23"/>
      <c r="H501" s="171">
        <f t="shared" si="212"/>
        <v>0</v>
      </c>
      <c r="I501" s="506">
        <f t="shared" si="192"/>
        <v>0</v>
      </c>
      <c r="J501" s="271">
        <f>SUM(J491,J494,J499)</f>
        <v>0</v>
      </c>
      <c r="K501" s="172">
        <f t="shared" si="193"/>
        <v>0</v>
      </c>
      <c r="L501" s="172">
        <f>SUM(L491,L494,L499)</f>
        <v>0</v>
      </c>
    </row>
    <row r="502" spans="1:12" ht="13.8" outlineLevel="1">
      <c r="A502" s="127"/>
      <c r="B502" s="18" t="s">
        <v>513</v>
      </c>
      <c r="C502" s="12" t="s">
        <v>178</v>
      </c>
      <c r="D502" s="11"/>
      <c r="E502" s="12"/>
      <c r="F502" s="11"/>
      <c r="G502" s="12"/>
      <c r="H502" s="164">
        <f t="shared" si="212"/>
        <v>0</v>
      </c>
      <c r="I502" s="165">
        <f t="shared" si="192"/>
        <v>0</v>
      </c>
      <c r="J502" s="261">
        <f>SUM(J503)</f>
        <v>0</v>
      </c>
      <c r="K502" s="166">
        <f t="shared" si="193"/>
        <v>0</v>
      </c>
      <c r="L502" s="166">
        <f>SUM(L503)</f>
        <v>0</v>
      </c>
    </row>
    <row r="503" spans="1:12" ht="13.8" outlineLevel="2">
      <c r="A503" s="131"/>
      <c r="B503" s="19"/>
      <c r="C503" s="63"/>
      <c r="D503" s="22" t="s">
        <v>169</v>
      </c>
      <c r="E503" s="30" t="s">
        <v>178</v>
      </c>
      <c r="F503" s="22"/>
      <c r="G503" s="30"/>
      <c r="H503" s="164">
        <f t="shared" si="212"/>
        <v>0</v>
      </c>
      <c r="I503" s="501">
        <f t="shared" si="192"/>
        <v>0</v>
      </c>
      <c r="J503" s="264"/>
      <c r="K503" s="168">
        <f t="shared" si="193"/>
        <v>0</v>
      </c>
      <c r="L503" s="167"/>
    </row>
    <row r="504" spans="1:12" ht="13.8" outlineLevel="1">
      <c r="A504" s="127"/>
      <c r="B504" s="18" t="s">
        <v>516</v>
      </c>
      <c r="C504" s="12" t="s">
        <v>179</v>
      </c>
      <c r="D504" s="11"/>
      <c r="E504" s="12"/>
      <c r="F504" s="11"/>
      <c r="G504" s="12"/>
      <c r="H504" s="164">
        <f t="shared" si="212"/>
        <v>0</v>
      </c>
      <c r="I504" s="501">
        <f t="shared" si="192"/>
        <v>0</v>
      </c>
      <c r="J504" s="263">
        <f>SUM(J505:J513)</f>
        <v>0</v>
      </c>
      <c r="K504" s="168">
        <f t="shared" si="193"/>
        <v>0</v>
      </c>
      <c r="L504" s="168">
        <f>SUM(L505:L513)</f>
        <v>0</v>
      </c>
    </row>
    <row r="505" spans="1:12" ht="13.8" outlineLevel="2">
      <c r="A505" s="131"/>
      <c r="B505" s="19"/>
      <c r="C505" s="63"/>
      <c r="D505" s="22" t="s">
        <v>636</v>
      </c>
      <c r="E505" s="30" t="s">
        <v>180</v>
      </c>
      <c r="F505" s="22"/>
      <c r="G505" s="30"/>
      <c r="H505" s="164">
        <f t="shared" si="212"/>
        <v>0</v>
      </c>
      <c r="I505" s="501">
        <f t="shared" si="192"/>
        <v>0</v>
      </c>
      <c r="J505" s="264"/>
      <c r="K505" s="168">
        <f t="shared" si="193"/>
        <v>0</v>
      </c>
      <c r="L505" s="167"/>
    </row>
    <row r="506" spans="1:12" ht="13.8" outlineLevel="2">
      <c r="A506" s="131"/>
      <c r="B506" s="20"/>
      <c r="D506" s="22" t="s">
        <v>637</v>
      </c>
      <c r="E506" s="30" t="s">
        <v>181</v>
      </c>
      <c r="F506" s="22"/>
      <c r="G506" s="30"/>
      <c r="H506" s="164">
        <f t="shared" si="212"/>
        <v>0</v>
      </c>
      <c r="I506" s="501">
        <f t="shared" si="192"/>
        <v>0</v>
      </c>
      <c r="J506" s="264"/>
      <c r="K506" s="168">
        <f t="shared" si="193"/>
        <v>0</v>
      </c>
      <c r="L506" s="167"/>
    </row>
    <row r="507" spans="1:12" ht="13.8" outlineLevel="2">
      <c r="A507" s="131"/>
      <c r="B507" s="20"/>
      <c r="D507" s="22" t="s">
        <v>638</v>
      </c>
      <c r="E507" s="30" t="s">
        <v>182</v>
      </c>
      <c r="F507" s="22"/>
      <c r="G507" s="30"/>
      <c r="H507" s="164">
        <f t="shared" si="212"/>
        <v>0</v>
      </c>
      <c r="I507" s="501">
        <f t="shared" si="192"/>
        <v>0</v>
      </c>
      <c r="J507" s="264"/>
      <c r="K507" s="168">
        <f t="shared" si="193"/>
        <v>0</v>
      </c>
      <c r="L507" s="167"/>
    </row>
    <row r="508" spans="1:12" ht="13.8" outlineLevel="2">
      <c r="A508" s="131"/>
      <c r="B508" s="20"/>
      <c r="D508" s="22" t="s">
        <v>639</v>
      </c>
      <c r="E508" s="30" t="s">
        <v>183</v>
      </c>
      <c r="F508" s="22"/>
      <c r="G508" s="30"/>
      <c r="H508" s="164">
        <f t="shared" si="212"/>
        <v>0</v>
      </c>
      <c r="I508" s="501">
        <f t="shared" si="192"/>
        <v>0</v>
      </c>
      <c r="J508" s="264"/>
      <c r="K508" s="168">
        <f t="shared" si="193"/>
        <v>0</v>
      </c>
      <c r="L508" s="167"/>
    </row>
    <row r="509" spans="1:12" ht="13.8" outlineLevel="2">
      <c r="A509" s="131"/>
      <c r="B509" s="20"/>
      <c r="D509" s="22" t="s">
        <v>170</v>
      </c>
      <c r="E509" s="30" t="s">
        <v>1002</v>
      </c>
      <c r="F509" s="22"/>
      <c r="G509" s="30"/>
      <c r="H509" s="164"/>
      <c r="I509" s="501"/>
      <c r="J509" s="264"/>
      <c r="K509" s="168"/>
      <c r="L509" s="167"/>
    </row>
    <row r="510" spans="1:12" ht="13.8" outlineLevel="2">
      <c r="A510" s="131"/>
      <c r="B510" s="20"/>
      <c r="D510" s="22" t="s">
        <v>517</v>
      </c>
      <c r="E510" s="30" t="s">
        <v>184</v>
      </c>
      <c r="F510" s="22"/>
      <c r="G510" s="30"/>
      <c r="H510" s="164">
        <f t="shared" si="212"/>
        <v>0</v>
      </c>
      <c r="I510" s="501">
        <f t="shared" si="192"/>
        <v>0</v>
      </c>
      <c r="J510" s="264"/>
      <c r="K510" s="168">
        <f t="shared" si="193"/>
        <v>0</v>
      </c>
      <c r="L510" s="167"/>
    </row>
    <row r="511" spans="1:12" ht="13.8" outlineLevel="2">
      <c r="A511" s="131"/>
      <c r="B511" s="20"/>
      <c r="D511" s="22" t="s">
        <v>518</v>
      </c>
      <c r="E511" s="30" t="s">
        <v>185</v>
      </c>
      <c r="F511" s="22"/>
      <c r="G511" s="30"/>
      <c r="H511" s="164">
        <f t="shared" si="212"/>
        <v>0</v>
      </c>
      <c r="I511" s="501">
        <f t="shared" si="192"/>
        <v>0</v>
      </c>
      <c r="J511" s="264"/>
      <c r="K511" s="168">
        <f t="shared" si="193"/>
        <v>0</v>
      </c>
      <c r="L511" s="167"/>
    </row>
    <row r="512" spans="1:12" ht="13.8" outlineLevel="2">
      <c r="A512" s="131"/>
      <c r="B512" s="20"/>
      <c r="D512" s="22" t="s">
        <v>672</v>
      </c>
      <c r="E512" s="30" t="s">
        <v>677</v>
      </c>
      <c r="F512" s="22"/>
      <c r="G512" s="30"/>
      <c r="H512" s="164">
        <f t="shared" si="212"/>
        <v>0</v>
      </c>
      <c r="I512" s="501">
        <f t="shared" si="192"/>
        <v>0</v>
      </c>
      <c r="J512" s="264"/>
      <c r="K512" s="168">
        <f t="shared" si="193"/>
        <v>0</v>
      </c>
      <c r="L512" s="167"/>
    </row>
    <row r="513" spans="1:12" ht="13.8" outlineLevel="2">
      <c r="A513" s="131"/>
      <c r="B513" s="18"/>
      <c r="C513" s="58"/>
      <c r="D513" s="22" t="s">
        <v>519</v>
      </c>
      <c r="E513" s="30" t="s">
        <v>678</v>
      </c>
      <c r="F513" s="22"/>
      <c r="G513" s="30"/>
      <c r="H513" s="164">
        <f t="shared" si="212"/>
        <v>0</v>
      </c>
      <c r="I513" s="501">
        <f t="shared" si="192"/>
        <v>0</v>
      </c>
      <c r="J513" s="264"/>
      <c r="K513" s="168">
        <f t="shared" si="193"/>
        <v>0</v>
      </c>
      <c r="L513" s="167"/>
    </row>
    <row r="514" spans="1:12" ht="13.8" outlineLevel="1" collapsed="1">
      <c r="A514" s="127"/>
      <c r="B514" s="18" t="s">
        <v>674</v>
      </c>
      <c r="C514" s="12" t="s">
        <v>186</v>
      </c>
      <c r="D514" s="11"/>
      <c r="E514" s="12"/>
      <c r="F514" s="14"/>
      <c r="G514" s="134"/>
      <c r="H514" s="164">
        <f t="shared" si="212"/>
        <v>0</v>
      </c>
      <c r="I514" s="501">
        <f t="shared" si="192"/>
        <v>0</v>
      </c>
      <c r="J514" s="263">
        <f>SUM(J516)</f>
        <v>0</v>
      </c>
      <c r="K514" s="168">
        <f t="shared" si="193"/>
        <v>0</v>
      </c>
      <c r="L514" s="168">
        <f>SUM(L516)</f>
        <v>0</v>
      </c>
    </row>
    <row r="515" spans="1:12" ht="13.8" outlineLevel="1">
      <c r="A515" s="127"/>
      <c r="B515" s="20"/>
      <c r="C515" s="130"/>
      <c r="D515" s="18" t="s">
        <v>1003</v>
      </c>
      <c r="E515" s="30" t="s">
        <v>1004</v>
      </c>
      <c r="F515" s="22"/>
      <c r="G515" s="30"/>
      <c r="H515" s="164"/>
      <c r="I515" s="501"/>
      <c r="J515" s="263"/>
      <c r="K515" s="168"/>
      <c r="L515" s="168"/>
    </row>
    <row r="516" spans="1:12" ht="13.8" outlineLevel="2">
      <c r="A516" s="131"/>
      <c r="B516" s="19"/>
      <c r="C516" s="63"/>
      <c r="D516" s="436" t="s">
        <v>938</v>
      </c>
      <c r="E516" s="376" t="s">
        <v>939</v>
      </c>
      <c r="F516" s="436"/>
      <c r="G516" s="376"/>
      <c r="H516" s="164">
        <f t="shared" si="212"/>
        <v>0</v>
      </c>
      <c r="I516" s="501">
        <f t="shared" ref="I516:I584" si="213">SUM(J516:J516)</f>
        <v>0</v>
      </c>
      <c r="J516" s="264"/>
      <c r="K516" s="168">
        <f t="shared" ref="K516:K584" si="214">SUM(L516:L516)</f>
        <v>0</v>
      </c>
      <c r="L516" s="167"/>
    </row>
    <row r="517" spans="1:12" ht="13.8" outlineLevel="1">
      <c r="A517" s="127"/>
      <c r="B517" s="18" t="s">
        <v>520</v>
      </c>
      <c r="C517" s="12" t="s">
        <v>187</v>
      </c>
      <c r="D517" s="11"/>
      <c r="E517" s="12"/>
      <c r="F517" s="14"/>
      <c r="G517" s="134"/>
      <c r="H517" s="164">
        <f t="shared" si="212"/>
        <v>0</v>
      </c>
      <c r="I517" s="501">
        <f t="shared" si="213"/>
        <v>0</v>
      </c>
      <c r="J517" s="263">
        <f>SUM(J518,J522)</f>
        <v>0</v>
      </c>
      <c r="K517" s="168">
        <f t="shared" si="214"/>
        <v>0</v>
      </c>
      <c r="L517" s="168">
        <f>SUM(L518,L522)</f>
        <v>0</v>
      </c>
    </row>
    <row r="518" spans="1:12" ht="13.8" outlineLevel="2">
      <c r="A518" s="131"/>
      <c r="B518" s="19"/>
      <c r="C518" s="63"/>
      <c r="D518" s="19" t="s">
        <v>521</v>
      </c>
      <c r="E518" s="58" t="s">
        <v>187</v>
      </c>
      <c r="F518" s="19"/>
      <c r="G518" s="63"/>
      <c r="H518" s="164">
        <f t="shared" si="212"/>
        <v>0</v>
      </c>
      <c r="I518" s="501">
        <f t="shared" si="213"/>
        <v>0</v>
      </c>
      <c r="J518" s="504">
        <f>SUM(J519:J521)</f>
        <v>0</v>
      </c>
      <c r="K518" s="168">
        <f t="shared" si="214"/>
        <v>0</v>
      </c>
      <c r="L518" s="169">
        <f>SUM(L519:L521)</f>
        <v>0</v>
      </c>
    </row>
    <row r="519" spans="1:12" ht="13.8" outlineLevel="2">
      <c r="A519" s="131"/>
      <c r="B519" s="20"/>
      <c r="E519" s="58"/>
      <c r="F519" s="136" t="s">
        <v>814</v>
      </c>
      <c r="G519" s="27" t="s">
        <v>1177</v>
      </c>
      <c r="H519" s="164">
        <f t="shared" si="212"/>
        <v>0</v>
      </c>
      <c r="I519" s="501">
        <f t="shared" si="213"/>
        <v>0</v>
      </c>
      <c r="J519" s="264"/>
      <c r="K519" s="168">
        <f t="shared" si="214"/>
        <v>0</v>
      </c>
      <c r="L519" s="167"/>
    </row>
    <row r="520" spans="1:12" ht="13.8" outlineLevel="2">
      <c r="A520" s="131"/>
      <c r="B520" s="20"/>
      <c r="E520" s="58"/>
      <c r="F520" s="136" t="s">
        <v>1176</v>
      </c>
      <c r="G520" s="27" t="s">
        <v>1178</v>
      </c>
      <c r="H520" s="164">
        <f t="shared" ref="H520" si="215">SUM(I520,K520)</f>
        <v>0</v>
      </c>
      <c r="I520" s="501">
        <f t="shared" ref="I520" si="216">SUM(J520:J520)</f>
        <v>0</v>
      </c>
      <c r="J520" s="264"/>
      <c r="K520" s="168">
        <f t="shared" ref="K520" si="217">SUM(L520:L520)</f>
        <v>0</v>
      </c>
      <c r="L520" s="167"/>
    </row>
    <row r="521" spans="1:12" ht="13.8" outlineLevel="2">
      <c r="A521" s="131"/>
      <c r="B521" s="20"/>
      <c r="E521" s="58"/>
      <c r="F521" s="136" t="s">
        <v>683</v>
      </c>
      <c r="G521" s="27" t="s">
        <v>866</v>
      </c>
      <c r="H521" s="164">
        <f t="shared" si="212"/>
        <v>0</v>
      </c>
      <c r="I521" s="501">
        <f t="shared" ref="I521:I523" si="218">SUM(J521:J521)</f>
        <v>0</v>
      </c>
      <c r="J521" s="264"/>
      <c r="K521" s="168">
        <f t="shared" ref="K521:K523" si="219">SUM(L521:L521)</f>
        <v>0</v>
      </c>
      <c r="L521" s="167"/>
    </row>
    <row r="522" spans="1:12" ht="13.8" outlineLevel="2">
      <c r="A522" s="131"/>
      <c r="B522" s="19"/>
      <c r="C522" s="63"/>
      <c r="D522" s="19" t="s">
        <v>912</v>
      </c>
      <c r="E522" s="58" t="s">
        <v>913</v>
      </c>
      <c r="F522" s="19"/>
      <c r="G522" s="63"/>
      <c r="H522" s="164">
        <f t="shared" si="212"/>
        <v>0</v>
      </c>
      <c r="I522" s="501">
        <f t="shared" si="218"/>
        <v>0</v>
      </c>
      <c r="J522" s="504">
        <f>SUM(J523:J525)</f>
        <v>0</v>
      </c>
      <c r="K522" s="168">
        <f t="shared" si="219"/>
        <v>0</v>
      </c>
      <c r="L522" s="169">
        <f>SUM(L523:L525)</f>
        <v>0</v>
      </c>
    </row>
    <row r="523" spans="1:12" ht="13.8" outlineLevel="2">
      <c r="A523" s="131"/>
      <c r="B523" s="20"/>
      <c r="E523" s="58"/>
      <c r="F523" s="136" t="s">
        <v>814</v>
      </c>
      <c r="G523" s="27" t="s">
        <v>1177</v>
      </c>
      <c r="H523" s="164">
        <f t="shared" si="212"/>
        <v>0</v>
      </c>
      <c r="I523" s="501">
        <f t="shared" si="218"/>
        <v>0</v>
      </c>
      <c r="J523" s="264"/>
      <c r="K523" s="168">
        <f t="shared" si="219"/>
        <v>0</v>
      </c>
      <c r="L523" s="167"/>
    </row>
    <row r="524" spans="1:12" ht="13.8" outlineLevel="2">
      <c r="A524" s="131"/>
      <c r="B524" s="20"/>
      <c r="E524" s="58"/>
      <c r="F524" s="136" t="s">
        <v>814</v>
      </c>
      <c r="G524" s="27" t="s">
        <v>1178</v>
      </c>
      <c r="H524" s="164">
        <f t="shared" si="212"/>
        <v>0</v>
      </c>
      <c r="I524" s="501">
        <f t="shared" ref="I524" si="220">SUM(J524:J524)</f>
        <v>0</v>
      </c>
      <c r="J524" s="264"/>
      <c r="K524" s="168">
        <f t="shared" ref="K524" si="221">SUM(L524:L524)</f>
        <v>0</v>
      </c>
      <c r="L524" s="167"/>
    </row>
    <row r="525" spans="1:12" ht="13.8" outlineLevel="2">
      <c r="A525" s="131"/>
      <c r="B525" s="20"/>
      <c r="E525" s="58"/>
      <c r="F525" s="136" t="s">
        <v>914</v>
      </c>
      <c r="G525" s="27" t="s">
        <v>1179</v>
      </c>
      <c r="H525" s="164">
        <f t="shared" si="212"/>
        <v>0</v>
      </c>
      <c r="I525" s="501">
        <f t="shared" ref="I525" si="222">SUM(J525:J525)</f>
        <v>0</v>
      </c>
      <c r="J525" s="264"/>
      <c r="K525" s="168">
        <f t="shared" ref="K525" si="223">SUM(L525:L525)</f>
        <v>0</v>
      </c>
      <c r="L525" s="167"/>
    </row>
    <row r="526" spans="1:12" ht="13.8" outlineLevel="1" collapsed="1">
      <c r="A526" s="127"/>
      <c r="B526" s="18" t="s">
        <v>640</v>
      </c>
      <c r="C526" s="12" t="s">
        <v>188</v>
      </c>
      <c r="D526" s="11"/>
      <c r="E526" s="12"/>
      <c r="F526" s="14"/>
      <c r="G526" s="134"/>
      <c r="H526" s="164">
        <f t="shared" si="212"/>
        <v>0</v>
      </c>
      <c r="I526" s="501">
        <f t="shared" si="213"/>
        <v>0</v>
      </c>
      <c r="J526" s="263">
        <f>SUM(J527)</f>
        <v>0</v>
      </c>
      <c r="K526" s="168">
        <f t="shared" si="214"/>
        <v>0</v>
      </c>
      <c r="L526" s="168">
        <f>SUM(L527)</f>
        <v>0</v>
      </c>
    </row>
    <row r="527" spans="1:12" ht="13.8" outlineLevel="1">
      <c r="A527" s="131"/>
      <c r="B527" s="20"/>
      <c r="D527" s="19" t="s">
        <v>641</v>
      </c>
      <c r="E527" s="63" t="s">
        <v>188</v>
      </c>
      <c r="F527" s="19"/>
      <c r="G527" s="63"/>
      <c r="H527" s="184">
        <f t="shared" si="212"/>
        <v>0</v>
      </c>
      <c r="I527" s="501">
        <f t="shared" si="213"/>
        <v>0</v>
      </c>
      <c r="J527" s="514">
        <v>0</v>
      </c>
      <c r="K527" s="168">
        <f t="shared" si="214"/>
        <v>0</v>
      </c>
      <c r="L527" s="185">
        <v>0</v>
      </c>
    </row>
    <row r="528" spans="1:12" ht="13.8">
      <c r="A528" s="67" t="s">
        <v>190</v>
      </c>
      <c r="B528" s="17"/>
      <c r="C528" s="23"/>
      <c r="D528" s="17"/>
      <c r="E528" s="23"/>
      <c r="F528" s="17"/>
      <c r="G528" s="23"/>
      <c r="H528" s="171">
        <f t="shared" si="212"/>
        <v>0</v>
      </c>
      <c r="I528" s="506">
        <f t="shared" si="213"/>
        <v>0</v>
      </c>
      <c r="J528" s="271">
        <f>SUM(J502,J504,J514,J517,J526)</f>
        <v>0</v>
      </c>
      <c r="K528" s="172">
        <f t="shared" si="214"/>
        <v>0</v>
      </c>
      <c r="L528" s="172">
        <f>SUM(L502,L504,L514,L517,L526)</f>
        <v>0</v>
      </c>
    </row>
    <row r="529" spans="1:12" ht="13.8">
      <c r="A529" s="67" t="s">
        <v>191</v>
      </c>
      <c r="B529" s="17"/>
      <c r="C529" s="23"/>
      <c r="D529" s="17"/>
      <c r="E529" s="23"/>
      <c r="F529" s="17"/>
      <c r="G529" s="23"/>
      <c r="H529" s="171">
        <f t="shared" si="212"/>
        <v>0</v>
      </c>
      <c r="I529" s="506">
        <f t="shared" si="213"/>
        <v>0</v>
      </c>
      <c r="J529" s="271">
        <f>J501-J528</f>
        <v>0</v>
      </c>
      <c r="K529" s="172">
        <f t="shared" si="214"/>
        <v>0</v>
      </c>
      <c r="L529" s="172">
        <f>L501-L528</f>
        <v>0</v>
      </c>
    </row>
    <row r="530" spans="1:12" s="130" customFormat="1" ht="13.8">
      <c r="A530" s="2" t="s">
        <v>192</v>
      </c>
      <c r="B530" s="29"/>
      <c r="C530" s="23"/>
      <c r="D530" s="17"/>
      <c r="E530" s="23"/>
      <c r="F530" s="17"/>
      <c r="G530" s="23"/>
      <c r="H530" s="182">
        <f t="shared" si="212"/>
        <v>0</v>
      </c>
      <c r="I530" s="512">
        <f t="shared" si="213"/>
        <v>0</v>
      </c>
      <c r="J530" s="283"/>
      <c r="K530" s="183">
        <f t="shared" si="214"/>
        <v>0</v>
      </c>
      <c r="L530" s="183"/>
    </row>
    <row r="531" spans="1:12" ht="13.8" outlineLevel="1">
      <c r="A531" s="127"/>
      <c r="B531" s="18" t="s">
        <v>522</v>
      </c>
      <c r="C531" s="12" t="s">
        <v>195</v>
      </c>
      <c r="D531" s="14"/>
      <c r="E531" s="134"/>
      <c r="F531" s="14"/>
      <c r="G531" s="134"/>
      <c r="H531" s="164">
        <f t="shared" si="212"/>
        <v>0</v>
      </c>
      <c r="I531" s="165">
        <f t="shared" si="213"/>
        <v>0</v>
      </c>
      <c r="J531" s="263">
        <f>SUM(J532:J533,J537:J544)</f>
        <v>0</v>
      </c>
      <c r="K531" s="166">
        <f t="shared" si="214"/>
        <v>0</v>
      </c>
      <c r="L531" s="168">
        <f>SUM(L532:L533,L537:L544)</f>
        <v>0</v>
      </c>
    </row>
    <row r="532" spans="1:12" ht="13.8" outlineLevel="2">
      <c r="A532" s="131"/>
      <c r="B532" s="19"/>
      <c r="C532" s="63"/>
      <c r="D532" s="22" t="s">
        <v>563</v>
      </c>
      <c r="E532" s="58" t="s">
        <v>327</v>
      </c>
      <c r="F532" s="22"/>
      <c r="G532" s="30"/>
      <c r="H532" s="164">
        <f t="shared" ref="H532:H595" si="224">SUM(I532,K532)</f>
        <v>0</v>
      </c>
      <c r="I532" s="165">
        <f t="shared" si="213"/>
        <v>0</v>
      </c>
      <c r="J532" s="264">
        <v>0</v>
      </c>
      <c r="K532" s="166">
        <f t="shared" si="214"/>
        <v>0</v>
      </c>
      <c r="L532" s="167">
        <v>0</v>
      </c>
    </row>
    <row r="533" spans="1:12" ht="13.8" outlineLevel="2">
      <c r="A533" s="131"/>
      <c r="B533" s="20"/>
      <c r="D533" s="22" t="s">
        <v>523</v>
      </c>
      <c r="E533" s="58" t="s">
        <v>328</v>
      </c>
      <c r="F533" s="22"/>
      <c r="G533" s="30"/>
      <c r="H533" s="164">
        <f t="shared" si="224"/>
        <v>0</v>
      </c>
      <c r="I533" s="165">
        <f t="shared" si="213"/>
        <v>0</v>
      </c>
      <c r="J533" s="504">
        <f>SUM(J534:J536)</f>
        <v>0</v>
      </c>
      <c r="K533" s="166">
        <f t="shared" si="214"/>
        <v>0</v>
      </c>
      <c r="L533" s="169">
        <f>SUM(L534:L536)</f>
        <v>0</v>
      </c>
    </row>
    <row r="534" spans="1:12" ht="13.8" outlineLevel="2">
      <c r="A534" s="131"/>
      <c r="B534" s="20"/>
      <c r="D534" s="22"/>
      <c r="E534" s="58"/>
      <c r="F534" s="136"/>
      <c r="G534" s="27" t="s">
        <v>815</v>
      </c>
      <c r="H534" s="164">
        <f t="shared" si="224"/>
        <v>0</v>
      </c>
      <c r="I534" s="165">
        <f t="shared" si="213"/>
        <v>0</v>
      </c>
      <c r="J534" s="264">
        <v>0</v>
      </c>
      <c r="K534" s="166">
        <f t="shared" si="214"/>
        <v>0</v>
      </c>
      <c r="L534" s="167">
        <v>0</v>
      </c>
    </row>
    <row r="535" spans="1:12" ht="13.8" outlineLevel="2">
      <c r="A535" s="131"/>
      <c r="B535" s="20"/>
      <c r="D535" s="22"/>
      <c r="E535" s="58"/>
      <c r="F535" s="136"/>
      <c r="G535" s="27" t="s">
        <v>816</v>
      </c>
      <c r="H535" s="164">
        <f t="shared" si="224"/>
        <v>0</v>
      </c>
      <c r="I535" s="165">
        <f t="shared" si="213"/>
        <v>0</v>
      </c>
      <c r="J535" s="264">
        <v>0</v>
      </c>
      <c r="K535" s="166">
        <f t="shared" si="214"/>
        <v>0</v>
      </c>
      <c r="L535" s="167">
        <v>0</v>
      </c>
    </row>
    <row r="536" spans="1:12" ht="13.8" outlineLevel="2">
      <c r="A536" s="131"/>
      <c r="B536" s="20"/>
      <c r="D536" s="22"/>
      <c r="E536" s="58"/>
      <c r="F536" s="136"/>
      <c r="G536" s="27" t="s">
        <v>817</v>
      </c>
      <c r="H536" s="164">
        <f t="shared" si="224"/>
        <v>0</v>
      </c>
      <c r="I536" s="165">
        <f t="shared" si="213"/>
        <v>0</v>
      </c>
      <c r="J536" s="264">
        <v>0</v>
      </c>
      <c r="K536" s="166">
        <f t="shared" si="214"/>
        <v>0</v>
      </c>
      <c r="L536" s="167">
        <v>0</v>
      </c>
    </row>
    <row r="537" spans="1:12" ht="13.8" outlineLevel="2">
      <c r="A537" s="131"/>
      <c r="B537" s="20"/>
      <c r="D537" s="22" t="s">
        <v>818</v>
      </c>
      <c r="E537" s="30" t="s">
        <v>819</v>
      </c>
      <c r="F537" s="22"/>
      <c r="G537" s="30"/>
      <c r="H537" s="164">
        <f t="shared" si="224"/>
        <v>0</v>
      </c>
      <c r="I537" s="165">
        <f t="shared" si="213"/>
        <v>0</v>
      </c>
      <c r="J537" s="264">
        <v>0</v>
      </c>
      <c r="K537" s="166">
        <f t="shared" si="214"/>
        <v>0</v>
      </c>
      <c r="L537" s="167">
        <v>0</v>
      </c>
    </row>
    <row r="538" spans="1:12" ht="13.8" outlineLevel="2">
      <c r="A538" s="131"/>
      <c r="B538" s="20"/>
      <c r="D538" s="22" t="s">
        <v>524</v>
      </c>
      <c r="E538" s="30" t="s">
        <v>341</v>
      </c>
      <c r="F538" s="22"/>
      <c r="G538" s="30"/>
      <c r="H538" s="164">
        <f t="shared" si="224"/>
        <v>0</v>
      </c>
      <c r="I538" s="165">
        <f t="shared" si="213"/>
        <v>0</v>
      </c>
      <c r="J538" s="264">
        <v>0</v>
      </c>
      <c r="K538" s="166">
        <f t="shared" si="214"/>
        <v>0</v>
      </c>
      <c r="L538" s="167">
        <v>0</v>
      </c>
    </row>
    <row r="539" spans="1:12" ht="13.8" outlineLevel="2">
      <c r="A539" s="131"/>
      <c r="B539" s="20"/>
      <c r="D539" s="22" t="s">
        <v>525</v>
      </c>
      <c r="E539" s="30" t="s">
        <v>342</v>
      </c>
      <c r="F539" s="22"/>
      <c r="G539" s="30"/>
      <c r="H539" s="164">
        <f t="shared" si="224"/>
        <v>0</v>
      </c>
      <c r="I539" s="165">
        <f t="shared" si="213"/>
        <v>0</v>
      </c>
      <c r="J539" s="264">
        <v>0</v>
      </c>
      <c r="K539" s="166">
        <f t="shared" si="214"/>
        <v>0</v>
      </c>
      <c r="L539" s="167">
        <v>0</v>
      </c>
    </row>
    <row r="540" spans="1:12" ht="13.8" outlineLevel="2">
      <c r="A540" s="131"/>
      <c r="B540" s="20"/>
      <c r="D540" s="22" t="s">
        <v>526</v>
      </c>
      <c r="E540" s="30" t="s">
        <v>326</v>
      </c>
      <c r="F540" s="22"/>
      <c r="G540" s="30"/>
      <c r="H540" s="164">
        <f t="shared" si="224"/>
        <v>0</v>
      </c>
      <c r="I540" s="165">
        <f t="shared" si="213"/>
        <v>0</v>
      </c>
      <c r="J540" s="264"/>
      <c r="K540" s="166">
        <f t="shared" si="214"/>
        <v>0</v>
      </c>
      <c r="L540" s="167"/>
    </row>
    <row r="541" spans="1:12" ht="13.8" outlineLevel="2">
      <c r="A541" s="131"/>
      <c r="B541" s="20"/>
      <c r="D541" s="22" t="s">
        <v>527</v>
      </c>
      <c r="E541" s="30" t="s">
        <v>343</v>
      </c>
      <c r="F541" s="22"/>
      <c r="G541" s="30"/>
      <c r="H541" s="164">
        <f t="shared" si="224"/>
        <v>0</v>
      </c>
      <c r="I541" s="165">
        <f t="shared" si="213"/>
        <v>0</v>
      </c>
      <c r="J541" s="264"/>
      <c r="K541" s="166">
        <f t="shared" si="214"/>
        <v>0</v>
      </c>
      <c r="L541" s="167"/>
    </row>
    <row r="542" spans="1:12" ht="13.8" outlineLevel="2">
      <c r="A542" s="131"/>
      <c r="B542" s="20"/>
      <c r="D542" s="22" t="s">
        <v>528</v>
      </c>
      <c r="E542" s="30" t="s">
        <v>350</v>
      </c>
      <c r="F542" s="22"/>
      <c r="G542" s="30"/>
      <c r="H542" s="164">
        <f t="shared" si="224"/>
        <v>0</v>
      </c>
      <c r="I542" s="165">
        <f t="shared" si="213"/>
        <v>0</v>
      </c>
      <c r="J542" s="264"/>
      <c r="K542" s="166">
        <f t="shared" si="214"/>
        <v>0</v>
      </c>
      <c r="L542" s="167"/>
    </row>
    <row r="543" spans="1:12" ht="13.8" outlineLevel="2">
      <c r="A543" s="131"/>
      <c r="B543" s="20"/>
      <c r="D543" s="22" t="s">
        <v>529</v>
      </c>
      <c r="E543" s="30" t="s">
        <v>340</v>
      </c>
      <c r="F543" s="22"/>
      <c r="G543" s="30"/>
      <c r="H543" s="164">
        <f t="shared" si="224"/>
        <v>0</v>
      </c>
      <c r="I543" s="165">
        <f t="shared" si="213"/>
        <v>0</v>
      </c>
      <c r="J543" s="264">
        <v>0</v>
      </c>
      <c r="K543" s="166">
        <f t="shared" si="214"/>
        <v>0</v>
      </c>
      <c r="L543" s="167">
        <v>0</v>
      </c>
    </row>
    <row r="544" spans="1:12" ht="13.8" outlineLevel="2">
      <c r="A544" s="131"/>
      <c r="B544" s="19"/>
      <c r="C544" s="63"/>
      <c r="D544" s="22" t="s">
        <v>530</v>
      </c>
      <c r="E544" s="30" t="s">
        <v>196</v>
      </c>
      <c r="F544" s="30"/>
      <c r="G544" s="30"/>
      <c r="H544" s="164">
        <f t="shared" si="224"/>
        <v>0</v>
      </c>
      <c r="I544" s="165">
        <f t="shared" si="213"/>
        <v>0</v>
      </c>
      <c r="J544" s="264">
        <v>0</v>
      </c>
      <c r="K544" s="166">
        <f t="shared" si="214"/>
        <v>0</v>
      </c>
      <c r="L544" s="167">
        <v>0</v>
      </c>
    </row>
    <row r="545" spans="1:12" ht="13.8" outlineLevel="1">
      <c r="A545" s="127"/>
      <c r="B545" s="18" t="s">
        <v>645</v>
      </c>
      <c r="C545" s="12" t="s">
        <v>197</v>
      </c>
      <c r="D545" s="14"/>
      <c r="E545" s="30"/>
      <c r="F545" s="14"/>
      <c r="G545" s="134"/>
      <c r="H545" s="164">
        <f t="shared" si="224"/>
        <v>0</v>
      </c>
      <c r="I545" s="165">
        <f t="shared" si="213"/>
        <v>0</v>
      </c>
      <c r="J545" s="263">
        <f>SUM(J546)</f>
        <v>0</v>
      </c>
      <c r="K545" s="166">
        <f t="shared" si="214"/>
        <v>0</v>
      </c>
      <c r="L545" s="168">
        <f>SUM(L546)</f>
        <v>0</v>
      </c>
    </row>
    <row r="546" spans="1:12" ht="13.8" outlineLevel="2">
      <c r="A546" s="131"/>
      <c r="B546" s="19"/>
      <c r="C546" s="63"/>
      <c r="D546" s="22" t="s">
        <v>666</v>
      </c>
      <c r="E546" s="58" t="s">
        <v>197</v>
      </c>
      <c r="F546" s="22"/>
      <c r="G546" s="30"/>
      <c r="H546" s="164">
        <f t="shared" si="224"/>
        <v>0</v>
      </c>
      <c r="I546" s="165">
        <f t="shared" si="213"/>
        <v>0</v>
      </c>
      <c r="J546" s="264"/>
      <c r="K546" s="166">
        <f t="shared" si="214"/>
        <v>0</v>
      </c>
      <c r="L546" s="167"/>
    </row>
    <row r="547" spans="1:12" ht="13.8" outlineLevel="1">
      <c r="A547" s="127"/>
      <c r="B547" s="18" t="s">
        <v>646</v>
      </c>
      <c r="C547" s="12" t="s">
        <v>198</v>
      </c>
      <c r="D547" s="14"/>
      <c r="E547" s="30"/>
      <c r="F547" s="14"/>
      <c r="G547" s="134"/>
      <c r="H547" s="164">
        <f t="shared" si="224"/>
        <v>0</v>
      </c>
      <c r="I547" s="165">
        <f t="shared" si="213"/>
        <v>0</v>
      </c>
      <c r="J547" s="263">
        <f>SUM(J548)</f>
        <v>0</v>
      </c>
      <c r="K547" s="166">
        <f t="shared" si="214"/>
        <v>0</v>
      </c>
      <c r="L547" s="168">
        <f>SUM(L548)</f>
        <v>0</v>
      </c>
    </row>
    <row r="548" spans="1:12" ht="13.8" outlineLevel="2">
      <c r="A548" s="131"/>
      <c r="B548" s="19"/>
      <c r="C548" s="63"/>
      <c r="D548" s="22" t="s">
        <v>667</v>
      </c>
      <c r="E548" s="58" t="s">
        <v>198</v>
      </c>
      <c r="F548" s="22"/>
      <c r="G548" s="30"/>
      <c r="H548" s="164">
        <f t="shared" si="224"/>
        <v>0</v>
      </c>
      <c r="I548" s="165">
        <f t="shared" si="213"/>
        <v>0</v>
      </c>
      <c r="J548" s="264"/>
      <c r="K548" s="166">
        <f t="shared" si="214"/>
        <v>0</v>
      </c>
      <c r="L548" s="167"/>
    </row>
    <row r="549" spans="1:12" ht="13.8" outlineLevel="1">
      <c r="A549" s="127"/>
      <c r="B549" s="18" t="s">
        <v>647</v>
      </c>
      <c r="C549" s="12" t="s">
        <v>199</v>
      </c>
      <c r="D549" s="14"/>
      <c r="E549" s="30"/>
      <c r="F549" s="14"/>
      <c r="G549" s="134"/>
      <c r="H549" s="164">
        <f t="shared" si="224"/>
        <v>0</v>
      </c>
      <c r="I549" s="165">
        <f t="shared" si="213"/>
        <v>0</v>
      </c>
      <c r="J549" s="263">
        <f>SUM(J550)</f>
        <v>0</v>
      </c>
      <c r="K549" s="166">
        <f t="shared" si="214"/>
        <v>0</v>
      </c>
      <c r="L549" s="168">
        <f>SUM(L550)</f>
        <v>0</v>
      </c>
    </row>
    <row r="550" spans="1:12" ht="13.8" outlineLevel="2">
      <c r="A550" s="131"/>
      <c r="B550" s="19"/>
      <c r="C550" s="63"/>
      <c r="D550" s="22" t="s">
        <v>668</v>
      </c>
      <c r="E550" s="58" t="s">
        <v>199</v>
      </c>
      <c r="F550" s="22"/>
      <c r="G550" s="30"/>
      <c r="H550" s="164">
        <f t="shared" si="224"/>
        <v>0</v>
      </c>
      <c r="I550" s="165">
        <f t="shared" si="213"/>
        <v>0</v>
      </c>
      <c r="J550" s="264"/>
      <c r="K550" s="166">
        <f t="shared" si="214"/>
        <v>0</v>
      </c>
      <c r="L550" s="167"/>
    </row>
    <row r="551" spans="1:12" ht="13.8" outlineLevel="1">
      <c r="A551" s="127"/>
      <c r="B551" s="18" t="s">
        <v>642</v>
      </c>
      <c r="C551" s="12" t="s">
        <v>200</v>
      </c>
      <c r="D551" s="14"/>
      <c r="E551" s="30"/>
      <c r="F551" s="14"/>
      <c r="G551" s="134"/>
      <c r="H551" s="164">
        <f t="shared" si="224"/>
        <v>0</v>
      </c>
      <c r="I551" s="165">
        <f t="shared" si="213"/>
        <v>0</v>
      </c>
      <c r="J551" s="263">
        <f>SUM(J552)</f>
        <v>0</v>
      </c>
      <c r="K551" s="166">
        <f t="shared" si="214"/>
        <v>0</v>
      </c>
      <c r="L551" s="168">
        <f>SUM(L552)</f>
        <v>0</v>
      </c>
    </row>
    <row r="552" spans="1:12" ht="13.8" outlineLevel="2">
      <c r="A552" s="131"/>
      <c r="B552" s="19"/>
      <c r="C552" s="63"/>
      <c r="D552" s="22" t="s">
        <v>669</v>
      </c>
      <c r="E552" s="58" t="s">
        <v>200</v>
      </c>
      <c r="F552" s="22"/>
      <c r="G552" s="30"/>
      <c r="H552" s="164">
        <f t="shared" si="224"/>
        <v>0</v>
      </c>
      <c r="I552" s="165">
        <f t="shared" si="213"/>
        <v>0</v>
      </c>
      <c r="J552" s="264"/>
      <c r="K552" s="166">
        <f t="shared" si="214"/>
        <v>0</v>
      </c>
      <c r="L552" s="167"/>
    </row>
    <row r="553" spans="1:12" ht="13.8" outlineLevel="1">
      <c r="A553" s="127"/>
      <c r="B553" s="18" t="s">
        <v>643</v>
      </c>
      <c r="C553" s="12" t="s">
        <v>201</v>
      </c>
      <c r="D553" s="14"/>
      <c r="E553" s="30"/>
      <c r="F553" s="14"/>
      <c r="G553" s="134"/>
      <c r="H553" s="164">
        <f t="shared" si="224"/>
        <v>0</v>
      </c>
      <c r="I553" s="165">
        <f t="shared" si="213"/>
        <v>0</v>
      </c>
      <c r="J553" s="263">
        <f>SUM(J554)</f>
        <v>0</v>
      </c>
      <c r="K553" s="166">
        <f t="shared" si="214"/>
        <v>0</v>
      </c>
      <c r="L553" s="168">
        <f>SUM(L554)</f>
        <v>0</v>
      </c>
    </row>
    <row r="554" spans="1:12" ht="13.8" outlineLevel="2">
      <c r="A554" s="131"/>
      <c r="B554" s="19"/>
      <c r="C554" s="63"/>
      <c r="D554" s="22" t="s">
        <v>670</v>
      </c>
      <c r="E554" s="58" t="s">
        <v>201</v>
      </c>
      <c r="F554" s="22"/>
      <c r="G554" s="30"/>
      <c r="H554" s="164">
        <f t="shared" si="224"/>
        <v>0</v>
      </c>
      <c r="I554" s="165">
        <f t="shared" si="213"/>
        <v>0</v>
      </c>
      <c r="J554" s="264"/>
      <c r="K554" s="166">
        <f t="shared" si="214"/>
        <v>0</v>
      </c>
      <c r="L554" s="167"/>
    </row>
    <row r="555" spans="1:12" ht="13.8" outlineLevel="1">
      <c r="A555" s="127"/>
      <c r="B555" s="18" t="s">
        <v>644</v>
      </c>
      <c r="C555" s="12" t="s">
        <v>202</v>
      </c>
      <c r="D555" s="14"/>
      <c r="E555" s="30"/>
      <c r="F555" s="14"/>
      <c r="G555" s="134"/>
      <c r="H555" s="164">
        <f t="shared" si="224"/>
        <v>0</v>
      </c>
      <c r="I555" s="165">
        <f t="shared" si="213"/>
        <v>0</v>
      </c>
      <c r="J555" s="263">
        <f>SUM(J556)</f>
        <v>0</v>
      </c>
      <c r="K555" s="166">
        <f t="shared" si="214"/>
        <v>0</v>
      </c>
      <c r="L555" s="168">
        <f>SUM(L556)</f>
        <v>0</v>
      </c>
    </row>
    <row r="556" spans="1:12" ht="13.8" outlineLevel="2">
      <c r="A556" s="131"/>
      <c r="B556" s="19"/>
      <c r="C556" s="63"/>
      <c r="D556" s="22" t="s">
        <v>671</v>
      </c>
      <c r="E556" s="58" t="s">
        <v>202</v>
      </c>
      <c r="F556" s="22"/>
      <c r="G556" s="30"/>
      <c r="H556" s="164">
        <f t="shared" si="224"/>
        <v>0</v>
      </c>
      <c r="I556" s="165">
        <f t="shared" si="213"/>
        <v>0</v>
      </c>
      <c r="J556" s="264"/>
      <c r="K556" s="166">
        <f t="shared" si="214"/>
        <v>0</v>
      </c>
      <c r="L556" s="167"/>
    </row>
    <row r="557" spans="1:12" ht="13.8" outlineLevel="1">
      <c r="A557" s="127"/>
      <c r="B557" s="18" t="s">
        <v>531</v>
      </c>
      <c r="C557" s="12" t="s">
        <v>203</v>
      </c>
      <c r="D557" s="14"/>
      <c r="E557" s="134"/>
      <c r="F557" s="14"/>
      <c r="G557" s="134"/>
      <c r="H557" s="450">
        <f t="shared" si="224"/>
        <v>6000</v>
      </c>
      <c r="I557" s="165">
        <f t="shared" si="213"/>
        <v>6000</v>
      </c>
      <c r="J557" s="263">
        <f>SUM(J558)</f>
        <v>6000</v>
      </c>
      <c r="K557" s="166">
        <f t="shared" si="214"/>
        <v>0</v>
      </c>
      <c r="L557" s="168">
        <f>SUM(L558)</f>
        <v>0</v>
      </c>
    </row>
    <row r="558" spans="1:12" ht="13.8" outlineLevel="2">
      <c r="A558" s="131"/>
      <c r="B558" s="19"/>
      <c r="C558" s="63"/>
      <c r="D558" s="22" t="s">
        <v>531</v>
      </c>
      <c r="E558" s="58" t="s">
        <v>203</v>
      </c>
      <c r="F558" s="22"/>
      <c r="G558" s="30"/>
      <c r="H558" s="450">
        <f t="shared" si="224"/>
        <v>6000</v>
      </c>
      <c r="I558" s="165">
        <f t="shared" si="213"/>
        <v>6000</v>
      </c>
      <c r="J558" s="167">
        <v>6000</v>
      </c>
      <c r="K558" s="166">
        <f t="shared" si="214"/>
        <v>0</v>
      </c>
      <c r="L558" s="167"/>
    </row>
    <row r="559" spans="1:12" ht="13.8" outlineLevel="1">
      <c r="A559" s="127"/>
      <c r="B559" s="18" t="s">
        <v>532</v>
      </c>
      <c r="C559" s="12" t="s">
        <v>204</v>
      </c>
      <c r="D559" s="14"/>
      <c r="E559" s="30"/>
      <c r="F559" s="22"/>
      <c r="G559" s="134"/>
      <c r="H559" s="450">
        <f t="shared" si="224"/>
        <v>0</v>
      </c>
      <c r="I559" s="165">
        <f t="shared" si="213"/>
        <v>0</v>
      </c>
      <c r="J559" s="263">
        <f>SUM(J560)</f>
        <v>0</v>
      </c>
      <c r="K559" s="166">
        <f t="shared" si="214"/>
        <v>0</v>
      </c>
      <c r="L559" s="168">
        <f>SUM(L560)</f>
        <v>0</v>
      </c>
    </row>
    <row r="560" spans="1:12" ht="13.8" outlineLevel="2">
      <c r="A560" s="131"/>
      <c r="B560" s="19"/>
      <c r="C560" s="63"/>
      <c r="D560" s="22" t="s">
        <v>532</v>
      </c>
      <c r="E560" s="58" t="s">
        <v>204</v>
      </c>
      <c r="F560" s="22"/>
      <c r="G560" s="30"/>
      <c r="H560" s="450">
        <f t="shared" si="224"/>
        <v>0</v>
      </c>
      <c r="I560" s="165">
        <f t="shared" si="213"/>
        <v>0</v>
      </c>
      <c r="J560" s="264"/>
      <c r="K560" s="166">
        <f t="shared" si="214"/>
        <v>0</v>
      </c>
      <c r="L560" s="167"/>
    </row>
    <row r="561" spans="1:43" ht="13.8" outlineLevel="1">
      <c r="A561" s="127"/>
      <c r="B561" s="18" t="s">
        <v>189</v>
      </c>
      <c r="C561" s="12" t="s">
        <v>205</v>
      </c>
      <c r="D561" s="14"/>
      <c r="E561" s="30"/>
      <c r="F561" s="22"/>
      <c r="G561" s="134"/>
      <c r="H561" s="450">
        <f t="shared" si="224"/>
        <v>0</v>
      </c>
      <c r="I561" s="165">
        <f t="shared" si="213"/>
        <v>0</v>
      </c>
      <c r="J561" s="263">
        <f>SUM(J562)</f>
        <v>0</v>
      </c>
      <c r="K561" s="166">
        <f t="shared" si="214"/>
        <v>0</v>
      </c>
      <c r="L561" s="168">
        <f>SUM(L562)</f>
        <v>0</v>
      </c>
    </row>
    <row r="562" spans="1:43" ht="13.8" outlineLevel="2">
      <c r="A562" s="131"/>
      <c r="B562" s="19"/>
      <c r="C562" s="63"/>
      <c r="D562" s="22" t="s">
        <v>189</v>
      </c>
      <c r="E562" s="58" t="s">
        <v>205</v>
      </c>
      <c r="F562" s="22"/>
      <c r="G562" s="30"/>
      <c r="H562" s="450">
        <f t="shared" si="224"/>
        <v>0</v>
      </c>
      <c r="I562" s="165">
        <f t="shared" si="213"/>
        <v>0</v>
      </c>
      <c r="J562" s="264"/>
      <c r="K562" s="166">
        <f t="shared" si="214"/>
        <v>0</v>
      </c>
      <c r="L562" s="167"/>
    </row>
    <row r="563" spans="1:43" ht="13.8" outlineLevel="1">
      <c r="A563" s="127"/>
      <c r="B563" s="18" t="s">
        <v>903</v>
      </c>
      <c r="C563" s="12" t="s">
        <v>206</v>
      </c>
      <c r="D563" s="14"/>
      <c r="E563" s="134"/>
      <c r="F563" s="14"/>
      <c r="G563" s="134"/>
      <c r="H563" s="164">
        <f t="shared" si="224"/>
        <v>0</v>
      </c>
      <c r="I563" s="165">
        <f t="shared" si="213"/>
        <v>0</v>
      </c>
      <c r="J563" s="263">
        <f>SUM(J564:J565)</f>
        <v>0</v>
      </c>
      <c r="K563" s="166">
        <f t="shared" si="214"/>
        <v>0</v>
      </c>
      <c r="L563" s="168">
        <f>SUM(L564:L565)</f>
        <v>0</v>
      </c>
    </row>
    <row r="564" spans="1:43" ht="13.8" outlineLevel="2">
      <c r="A564" s="131"/>
      <c r="B564" s="20"/>
      <c r="D564" s="22" t="s">
        <v>675</v>
      </c>
      <c r="E564" s="30" t="s">
        <v>207</v>
      </c>
      <c r="F564" s="22"/>
      <c r="G564" s="30"/>
      <c r="H564" s="164">
        <f t="shared" si="224"/>
        <v>0</v>
      </c>
      <c r="I564" s="165">
        <f t="shared" si="213"/>
        <v>0</v>
      </c>
      <c r="J564" s="264"/>
      <c r="K564" s="166">
        <f t="shared" si="214"/>
        <v>0</v>
      </c>
      <c r="L564" s="167"/>
    </row>
    <row r="565" spans="1:43" ht="13.8" outlineLevel="2">
      <c r="A565" s="131"/>
      <c r="B565" s="20"/>
      <c r="D565" s="22" t="s">
        <v>869</v>
      </c>
      <c r="E565" s="63" t="s">
        <v>870</v>
      </c>
      <c r="F565" s="19"/>
      <c r="G565" s="63"/>
      <c r="H565" s="444">
        <f t="shared" si="224"/>
        <v>0</v>
      </c>
      <c r="I565" s="165">
        <f t="shared" si="213"/>
        <v>0</v>
      </c>
      <c r="J565" s="515">
        <f>SUM(J566)</f>
        <v>0</v>
      </c>
      <c r="K565" s="166">
        <f t="shared" si="214"/>
        <v>0</v>
      </c>
      <c r="L565" s="476">
        <f>SUM(L566)</f>
        <v>0</v>
      </c>
    </row>
    <row r="566" spans="1:43" s="398" customFormat="1" ht="13.8" outlineLevel="2">
      <c r="A566" s="399"/>
      <c r="B566" s="400"/>
      <c r="D566" s="436"/>
      <c r="E566" s="58"/>
      <c r="F566" s="136" t="s">
        <v>904</v>
      </c>
      <c r="G566" s="27" t="s">
        <v>905</v>
      </c>
      <c r="H566" s="403">
        <f t="shared" si="224"/>
        <v>0</v>
      </c>
      <c r="I566" s="165">
        <f t="shared" ref="I566" si="225">SUM(J566:J566)</f>
        <v>0</v>
      </c>
      <c r="J566" s="264">
        <v>0</v>
      </c>
      <c r="K566" s="166">
        <f t="shared" ref="K566" si="226">SUM(L566:L566)</f>
        <v>0</v>
      </c>
      <c r="L566" s="167">
        <v>0</v>
      </c>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c r="AM566" s="64"/>
      <c r="AN566" s="64"/>
      <c r="AO566" s="64"/>
      <c r="AP566" s="64"/>
      <c r="AQ566" s="64"/>
    </row>
    <row r="567" spans="1:43" s="130" customFormat="1" ht="13.8">
      <c r="A567" s="67" t="s">
        <v>208</v>
      </c>
      <c r="B567" s="17"/>
      <c r="C567" s="23"/>
      <c r="D567" s="17"/>
      <c r="E567" s="23"/>
      <c r="F567" s="17"/>
      <c r="G567" s="23"/>
      <c r="H567" s="171">
        <f t="shared" si="224"/>
        <v>6000</v>
      </c>
      <c r="I567" s="506">
        <f t="shared" si="213"/>
        <v>6000</v>
      </c>
      <c r="J567" s="271">
        <f>SUM(J563,J561,J559,J557,J555,J553,J551,J549,J547,J545,J531)</f>
        <v>6000</v>
      </c>
      <c r="K567" s="172">
        <f t="shared" si="214"/>
        <v>0</v>
      </c>
      <c r="L567" s="172">
        <f>SUM(L563,L561,L559,L557,L555,L553,L551,L549,L547,L545,L531)</f>
        <v>0</v>
      </c>
    </row>
    <row r="568" spans="1:43" ht="13.8" outlineLevel="1">
      <c r="A568" s="127"/>
      <c r="B568" s="18" t="s">
        <v>648</v>
      </c>
      <c r="C568" s="12" t="s">
        <v>209</v>
      </c>
      <c r="D568" s="11"/>
      <c r="E568" s="12"/>
      <c r="F568" s="11"/>
      <c r="G568" s="12"/>
      <c r="H568" s="164">
        <f t="shared" si="224"/>
        <v>0</v>
      </c>
      <c r="I568" s="165">
        <f t="shared" si="213"/>
        <v>0</v>
      </c>
      <c r="J568" s="261">
        <f>SUM(J569)</f>
        <v>0</v>
      </c>
      <c r="K568" s="166">
        <f t="shared" si="214"/>
        <v>0</v>
      </c>
      <c r="L568" s="166">
        <f>SUM(L569)</f>
        <v>0</v>
      </c>
    </row>
    <row r="569" spans="1:43" s="130" customFormat="1" ht="13.8" outlineLevel="2">
      <c r="A569" s="131"/>
      <c r="B569" s="19"/>
      <c r="C569" s="63"/>
      <c r="D569" s="22" t="s">
        <v>193</v>
      </c>
      <c r="E569" s="58" t="s">
        <v>209</v>
      </c>
      <c r="F569" s="22"/>
      <c r="G569" s="30"/>
      <c r="H569" s="164">
        <f t="shared" si="224"/>
        <v>0</v>
      </c>
      <c r="I569" s="165">
        <f t="shared" si="213"/>
        <v>0</v>
      </c>
      <c r="J569" s="264">
        <v>0</v>
      </c>
      <c r="K569" s="166">
        <f t="shared" si="214"/>
        <v>0</v>
      </c>
      <c r="L569" s="167">
        <v>0</v>
      </c>
    </row>
    <row r="570" spans="1:43" ht="13.8" outlineLevel="1">
      <c r="A570" s="127"/>
      <c r="B570" s="11" t="s">
        <v>649</v>
      </c>
      <c r="C570" s="12" t="s">
        <v>210</v>
      </c>
      <c r="D570" s="14"/>
      <c r="E570" s="30"/>
      <c r="F570" s="22"/>
      <c r="G570" s="134"/>
      <c r="H570" s="164">
        <f t="shared" si="224"/>
        <v>0</v>
      </c>
      <c r="I570" s="165">
        <f t="shared" si="213"/>
        <v>0</v>
      </c>
      <c r="J570" s="263">
        <f>SUM(J571)</f>
        <v>0</v>
      </c>
      <c r="K570" s="166">
        <f t="shared" si="214"/>
        <v>0</v>
      </c>
      <c r="L570" s="168">
        <f>SUM(L571)</f>
        <v>0</v>
      </c>
    </row>
    <row r="571" spans="1:43" ht="13.8" outlineLevel="2">
      <c r="A571" s="131"/>
      <c r="B571" s="13"/>
      <c r="C571" s="63"/>
      <c r="D571" s="22" t="s">
        <v>650</v>
      </c>
      <c r="E571" s="58" t="s">
        <v>210</v>
      </c>
      <c r="F571" s="22"/>
      <c r="G571" s="30"/>
      <c r="H571" s="164">
        <f t="shared" si="224"/>
        <v>0</v>
      </c>
      <c r="I571" s="165">
        <f t="shared" si="213"/>
        <v>0</v>
      </c>
      <c r="J571" s="264">
        <v>0</v>
      </c>
      <c r="K571" s="166">
        <f t="shared" si="214"/>
        <v>0</v>
      </c>
      <c r="L571" s="167">
        <v>0</v>
      </c>
    </row>
    <row r="572" spans="1:43" ht="13.8" outlineLevel="1">
      <c r="A572" s="127"/>
      <c r="B572" s="11" t="s">
        <v>651</v>
      </c>
      <c r="C572" s="12" t="s">
        <v>238</v>
      </c>
      <c r="D572" s="14"/>
      <c r="E572" s="30"/>
      <c r="F572" s="22"/>
      <c r="G572" s="134"/>
      <c r="H572" s="164">
        <f t="shared" si="224"/>
        <v>0</v>
      </c>
      <c r="I572" s="165">
        <f t="shared" si="213"/>
        <v>0</v>
      </c>
      <c r="J572" s="263">
        <f>SUM(J573)</f>
        <v>0</v>
      </c>
      <c r="K572" s="166">
        <f t="shared" si="214"/>
        <v>0</v>
      </c>
      <c r="L572" s="168">
        <f>SUM(L573)</f>
        <v>0</v>
      </c>
    </row>
    <row r="573" spans="1:43" ht="13.8" outlineLevel="2">
      <c r="A573" s="131"/>
      <c r="B573" s="13"/>
      <c r="C573" s="63"/>
      <c r="D573" s="22" t="s">
        <v>652</v>
      </c>
      <c r="E573" s="58" t="s">
        <v>238</v>
      </c>
      <c r="F573" s="22"/>
      <c r="G573" s="30"/>
      <c r="H573" s="164">
        <f t="shared" si="224"/>
        <v>0</v>
      </c>
      <c r="I573" s="165">
        <f t="shared" si="213"/>
        <v>0</v>
      </c>
      <c r="J573" s="264">
        <v>0</v>
      </c>
      <c r="K573" s="166">
        <f t="shared" si="214"/>
        <v>0</v>
      </c>
      <c r="L573" s="167">
        <v>0</v>
      </c>
    </row>
    <row r="574" spans="1:43" ht="13.8" outlineLevel="1">
      <c r="A574" s="127"/>
      <c r="B574" s="11" t="s">
        <v>542</v>
      </c>
      <c r="C574" s="12" t="s">
        <v>1005</v>
      </c>
      <c r="D574" s="14"/>
      <c r="E574" s="134"/>
      <c r="F574" s="14"/>
      <c r="G574" s="134"/>
      <c r="H574" s="164">
        <f t="shared" si="224"/>
        <v>0</v>
      </c>
      <c r="I574" s="165">
        <f t="shared" si="213"/>
        <v>0</v>
      </c>
      <c r="J574" s="263">
        <f>SUM(J575:J584)</f>
        <v>0</v>
      </c>
      <c r="K574" s="166">
        <f t="shared" si="214"/>
        <v>0</v>
      </c>
      <c r="L574" s="168">
        <f>SUM(L575:L584)</f>
        <v>0</v>
      </c>
    </row>
    <row r="575" spans="1:43" ht="13.8" outlineLevel="2">
      <c r="A575" s="131"/>
      <c r="B575" s="13"/>
      <c r="C575" s="63"/>
      <c r="D575" s="22" t="s">
        <v>99</v>
      </c>
      <c r="E575" s="58" t="s">
        <v>330</v>
      </c>
      <c r="F575" s="22"/>
      <c r="G575" s="30"/>
      <c r="H575" s="164">
        <f t="shared" si="224"/>
        <v>0</v>
      </c>
      <c r="I575" s="165">
        <f t="shared" si="213"/>
        <v>0</v>
      </c>
      <c r="J575" s="264"/>
      <c r="K575" s="166">
        <f t="shared" si="214"/>
        <v>0</v>
      </c>
      <c r="L575" s="167"/>
    </row>
    <row r="576" spans="1:43" ht="13.8" outlineLevel="2">
      <c r="A576" s="131"/>
      <c r="D576" s="22" t="s">
        <v>533</v>
      </c>
      <c r="E576" s="58" t="s">
        <v>331</v>
      </c>
      <c r="F576" s="22"/>
      <c r="G576" s="30"/>
      <c r="H576" s="164">
        <f t="shared" si="224"/>
        <v>0</v>
      </c>
      <c r="I576" s="165">
        <f t="shared" si="213"/>
        <v>0</v>
      </c>
      <c r="J576" s="264"/>
      <c r="K576" s="166">
        <f t="shared" si="214"/>
        <v>0</v>
      </c>
      <c r="L576" s="167"/>
    </row>
    <row r="577" spans="1:12" ht="13.8" outlineLevel="2">
      <c r="A577" s="131"/>
      <c r="D577" s="22" t="s">
        <v>534</v>
      </c>
      <c r="E577" s="58" t="s">
        <v>329</v>
      </c>
      <c r="F577" s="22"/>
      <c r="G577" s="30"/>
      <c r="H577" s="164">
        <f t="shared" si="224"/>
        <v>0</v>
      </c>
      <c r="I577" s="165">
        <f t="shared" si="213"/>
        <v>0</v>
      </c>
      <c r="J577" s="264"/>
      <c r="K577" s="166">
        <f t="shared" si="214"/>
        <v>0</v>
      </c>
      <c r="L577" s="167"/>
    </row>
    <row r="578" spans="1:12" ht="13.8" outlineLevel="2">
      <c r="A578" s="131"/>
      <c r="D578" s="22" t="s">
        <v>535</v>
      </c>
      <c r="E578" s="30" t="s">
        <v>344</v>
      </c>
      <c r="F578" s="22"/>
      <c r="G578" s="30"/>
      <c r="H578" s="164">
        <f t="shared" si="224"/>
        <v>0</v>
      </c>
      <c r="I578" s="165">
        <f t="shared" si="213"/>
        <v>0</v>
      </c>
      <c r="J578" s="264">
        <v>0</v>
      </c>
      <c r="K578" s="166">
        <f t="shared" si="214"/>
        <v>0</v>
      </c>
      <c r="L578" s="167">
        <v>0</v>
      </c>
    </row>
    <row r="579" spans="1:12" ht="13.8" outlineLevel="2">
      <c r="A579" s="131"/>
      <c r="D579" s="22" t="s">
        <v>536</v>
      </c>
      <c r="E579" s="30" t="s">
        <v>346</v>
      </c>
      <c r="F579" s="22"/>
      <c r="G579" s="30"/>
      <c r="H579" s="164">
        <f t="shared" si="224"/>
        <v>0</v>
      </c>
      <c r="I579" s="165">
        <f t="shared" si="213"/>
        <v>0</v>
      </c>
      <c r="J579" s="264">
        <v>0</v>
      </c>
      <c r="K579" s="166">
        <f t="shared" si="214"/>
        <v>0</v>
      </c>
      <c r="L579" s="167">
        <v>0</v>
      </c>
    </row>
    <row r="580" spans="1:12" ht="13.8" outlineLevel="2">
      <c r="A580" s="131"/>
      <c r="D580" s="22" t="s">
        <v>537</v>
      </c>
      <c r="E580" s="30" t="s">
        <v>347</v>
      </c>
      <c r="F580" s="22"/>
      <c r="G580" s="30"/>
      <c r="H580" s="164">
        <f t="shared" si="224"/>
        <v>0</v>
      </c>
      <c r="I580" s="165">
        <f t="shared" si="213"/>
        <v>0</v>
      </c>
      <c r="J580" s="264"/>
      <c r="K580" s="166">
        <f t="shared" si="214"/>
        <v>0</v>
      </c>
      <c r="L580" s="167"/>
    </row>
    <row r="581" spans="1:12" ht="13.8" outlineLevel="2">
      <c r="A581" s="131"/>
      <c r="D581" s="22" t="s">
        <v>538</v>
      </c>
      <c r="E581" s="30" t="s">
        <v>348</v>
      </c>
      <c r="F581" s="22"/>
      <c r="G581" s="30"/>
      <c r="H581" s="164">
        <f t="shared" si="224"/>
        <v>0</v>
      </c>
      <c r="I581" s="165">
        <f t="shared" si="213"/>
        <v>0</v>
      </c>
      <c r="J581" s="264">
        <v>0</v>
      </c>
      <c r="K581" s="166">
        <f t="shared" si="214"/>
        <v>0</v>
      </c>
      <c r="L581" s="167">
        <v>0</v>
      </c>
    </row>
    <row r="582" spans="1:12" ht="13.8" outlineLevel="2">
      <c r="A582" s="131"/>
      <c r="D582" s="22" t="s">
        <v>539</v>
      </c>
      <c r="E582" s="30" t="s">
        <v>349</v>
      </c>
      <c r="F582" s="22"/>
      <c r="G582" s="30"/>
      <c r="H582" s="164">
        <f t="shared" si="224"/>
        <v>0</v>
      </c>
      <c r="I582" s="165">
        <f t="shared" si="213"/>
        <v>0</v>
      </c>
      <c r="J582" s="264"/>
      <c r="K582" s="166">
        <f t="shared" si="214"/>
        <v>0</v>
      </c>
      <c r="L582" s="167"/>
    </row>
    <row r="583" spans="1:12" ht="13.8" outlineLevel="2">
      <c r="A583" s="131"/>
      <c r="D583" s="22" t="s">
        <v>540</v>
      </c>
      <c r="E583" s="30" t="s">
        <v>345</v>
      </c>
      <c r="F583" s="22"/>
      <c r="G583" s="30"/>
      <c r="H583" s="164">
        <f t="shared" si="224"/>
        <v>0</v>
      </c>
      <c r="I583" s="165">
        <f t="shared" si="213"/>
        <v>0</v>
      </c>
      <c r="J583" s="264">
        <v>0</v>
      </c>
      <c r="K583" s="166">
        <f t="shared" si="214"/>
        <v>0</v>
      </c>
      <c r="L583" s="167">
        <v>0</v>
      </c>
    </row>
    <row r="584" spans="1:12" ht="13.8" outlineLevel="2">
      <c r="A584" s="131"/>
      <c r="D584" s="22" t="s">
        <v>541</v>
      </c>
      <c r="E584" s="30" t="s">
        <v>211</v>
      </c>
      <c r="F584" s="30"/>
      <c r="G584" s="30"/>
      <c r="H584" s="164">
        <f t="shared" si="224"/>
        <v>0</v>
      </c>
      <c r="I584" s="165">
        <f t="shared" si="213"/>
        <v>0</v>
      </c>
      <c r="J584" s="264"/>
      <c r="K584" s="166">
        <f t="shared" si="214"/>
        <v>0</v>
      </c>
      <c r="L584" s="167"/>
    </row>
    <row r="585" spans="1:12" ht="13.8" outlineLevel="1">
      <c r="A585" s="127"/>
      <c r="B585" s="11" t="s">
        <v>653</v>
      </c>
      <c r="C585" s="12" t="s">
        <v>212</v>
      </c>
      <c r="D585" s="14"/>
      <c r="E585" s="30"/>
      <c r="F585" s="14"/>
      <c r="G585" s="134"/>
      <c r="H585" s="164">
        <f t="shared" si="224"/>
        <v>0</v>
      </c>
      <c r="I585" s="165">
        <f t="shared" ref="I585:I613" si="227">SUM(J585:J585)</f>
        <v>0</v>
      </c>
      <c r="J585" s="263">
        <f>SUM(J586)</f>
        <v>0</v>
      </c>
      <c r="K585" s="166">
        <f t="shared" ref="K585:K613" si="228">SUM(L585:L585)</f>
        <v>0</v>
      </c>
      <c r="L585" s="168">
        <f>SUM(L586)</f>
        <v>0</v>
      </c>
    </row>
    <row r="586" spans="1:12" ht="13.8" outlineLevel="2">
      <c r="A586" s="131"/>
      <c r="B586" s="13"/>
      <c r="C586" s="63"/>
      <c r="D586" s="22" t="s">
        <v>194</v>
      </c>
      <c r="E586" s="58" t="s">
        <v>212</v>
      </c>
      <c r="F586" s="22"/>
      <c r="G586" s="30"/>
      <c r="H586" s="164">
        <f t="shared" si="224"/>
        <v>0</v>
      </c>
      <c r="I586" s="165">
        <f t="shared" si="227"/>
        <v>0</v>
      </c>
      <c r="J586" s="264"/>
      <c r="K586" s="166">
        <f t="shared" si="228"/>
        <v>0</v>
      </c>
      <c r="L586" s="167"/>
    </row>
    <row r="587" spans="1:12" ht="13.8" outlineLevel="1">
      <c r="A587" s="127"/>
      <c r="B587" s="11" t="s">
        <v>654</v>
      </c>
      <c r="C587" s="12" t="s">
        <v>213</v>
      </c>
      <c r="D587" s="14"/>
      <c r="E587" s="30"/>
      <c r="F587" s="22"/>
      <c r="G587" s="134"/>
      <c r="H587" s="164">
        <f t="shared" si="224"/>
        <v>0</v>
      </c>
      <c r="I587" s="165">
        <f t="shared" si="227"/>
        <v>0</v>
      </c>
      <c r="J587" s="263">
        <f>SUM(J588)</f>
        <v>0</v>
      </c>
      <c r="K587" s="166">
        <f t="shared" si="228"/>
        <v>0</v>
      </c>
      <c r="L587" s="168">
        <f>SUM(L588)</f>
        <v>0</v>
      </c>
    </row>
    <row r="588" spans="1:12" ht="13.8" outlineLevel="2">
      <c r="A588" s="131"/>
      <c r="B588" s="13"/>
      <c r="C588" s="63"/>
      <c r="D588" s="22" t="s">
        <v>655</v>
      </c>
      <c r="E588" s="58" t="s">
        <v>213</v>
      </c>
      <c r="F588" s="22"/>
      <c r="G588" s="30"/>
      <c r="H588" s="164">
        <f t="shared" si="224"/>
        <v>0</v>
      </c>
      <c r="I588" s="165">
        <f t="shared" si="227"/>
        <v>0</v>
      </c>
      <c r="J588" s="264"/>
      <c r="K588" s="166">
        <f t="shared" si="228"/>
        <v>0</v>
      </c>
      <c r="L588" s="167"/>
    </row>
    <row r="589" spans="1:12" ht="13.8" outlineLevel="1">
      <c r="A589" s="127"/>
      <c r="B589" s="11" t="s">
        <v>656</v>
      </c>
      <c r="C589" s="12" t="s">
        <v>214</v>
      </c>
      <c r="D589" s="14"/>
      <c r="E589" s="30"/>
      <c r="F589" s="22"/>
      <c r="G589" s="134"/>
      <c r="H589" s="164">
        <f t="shared" si="224"/>
        <v>0</v>
      </c>
      <c r="I589" s="165">
        <f t="shared" si="227"/>
        <v>0</v>
      </c>
      <c r="J589" s="263">
        <f>SUM(J590)</f>
        <v>0</v>
      </c>
      <c r="K589" s="166">
        <f t="shared" si="228"/>
        <v>0</v>
      </c>
      <c r="L589" s="168">
        <f>SUM(L590)</f>
        <v>0</v>
      </c>
    </row>
    <row r="590" spans="1:12" ht="13.8" outlineLevel="2">
      <c r="A590" s="131"/>
      <c r="B590" s="13"/>
      <c r="C590" s="63"/>
      <c r="D590" s="22" t="s">
        <v>657</v>
      </c>
      <c r="E590" s="58" t="s">
        <v>214</v>
      </c>
      <c r="F590" s="22"/>
      <c r="G590" s="30"/>
      <c r="H590" s="164">
        <f t="shared" si="224"/>
        <v>0</v>
      </c>
      <c r="I590" s="165">
        <f t="shared" si="227"/>
        <v>0</v>
      </c>
      <c r="J590" s="264"/>
      <c r="K590" s="166">
        <f t="shared" si="228"/>
        <v>0</v>
      </c>
      <c r="L590" s="167"/>
    </row>
    <row r="591" spans="1:12" ht="13.8" outlineLevel="1">
      <c r="A591" s="127"/>
      <c r="B591" s="11" t="s">
        <v>658</v>
      </c>
      <c r="C591" s="12" t="s">
        <v>215</v>
      </c>
      <c r="D591" s="14"/>
      <c r="E591" s="30"/>
      <c r="F591" s="14"/>
      <c r="G591" s="134"/>
      <c r="H591" s="164">
        <f t="shared" si="224"/>
        <v>0</v>
      </c>
      <c r="I591" s="165">
        <f t="shared" si="227"/>
        <v>0</v>
      </c>
      <c r="J591" s="263">
        <f>SUM(J592)</f>
        <v>0</v>
      </c>
      <c r="K591" s="166">
        <f t="shared" si="228"/>
        <v>0</v>
      </c>
      <c r="L591" s="168">
        <f>SUM(L592)</f>
        <v>0</v>
      </c>
    </row>
    <row r="592" spans="1:12" ht="13.8" outlineLevel="2">
      <c r="A592" s="131"/>
      <c r="B592" s="13"/>
      <c r="C592" s="63"/>
      <c r="D592" s="22" t="s">
        <v>659</v>
      </c>
      <c r="E592" s="58" t="s">
        <v>215</v>
      </c>
      <c r="F592" s="22"/>
      <c r="G592" s="30"/>
      <c r="H592" s="164">
        <f t="shared" si="224"/>
        <v>0</v>
      </c>
      <c r="I592" s="165">
        <f t="shared" si="227"/>
        <v>0</v>
      </c>
      <c r="J592" s="264"/>
      <c r="K592" s="166">
        <f t="shared" si="228"/>
        <v>0</v>
      </c>
      <c r="L592" s="167"/>
    </row>
    <row r="593" spans="1:43" ht="13.8" outlineLevel="1">
      <c r="A593" s="127"/>
      <c r="B593" s="11" t="s">
        <v>660</v>
      </c>
      <c r="C593" s="12" t="s">
        <v>216</v>
      </c>
      <c r="D593" s="14"/>
      <c r="E593" s="30"/>
      <c r="F593" s="14"/>
      <c r="G593" s="134"/>
      <c r="H593" s="164">
        <f t="shared" si="224"/>
        <v>0</v>
      </c>
      <c r="I593" s="165">
        <f t="shared" si="227"/>
        <v>0</v>
      </c>
      <c r="J593" s="263">
        <f>SUM(J594)</f>
        <v>0</v>
      </c>
      <c r="K593" s="166">
        <f t="shared" si="228"/>
        <v>0</v>
      </c>
      <c r="L593" s="168">
        <f>SUM(L594)</f>
        <v>0</v>
      </c>
    </row>
    <row r="594" spans="1:43" ht="13.8" outlineLevel="2">
      <c r="A594" s="131"/>
      <c r="B594" s="13"/>
      <c r="C594" s="63"/>
      <c r="D594" s="22" t="s">
        <v>661</v>
      </c>
      <c r="E594" s="58" t="s">
        <v>216</v>
      </c>
      <c r="F594" s="22"/>
      <c r="G594" s="30"/>
      <c r="H594" s="164">
        <f t="shared" si="224"/>
        <v>0</v>
      </c>
      <c r="I594" s="165">
        <f t="shared" si="227"/>
        <v>0</v>
      </c>
      <c r="J594" s="264"/>
      <c r="K594" s="166">
        <f t="shared" si="228"/>
        <v>0</v>
      </c>
      <c r="L594" s="167"/>
    </row>
    <row r="595" spans="1:43" ht="13.8" outlineLevel="1">
      <c r="A595" s="127"/>
      <c r="B595" s="11" t="s">
        <v>662</v>
      </c>
      <c r="C595" s="12" t="s">
        <v>217</v>
      </c>
      <c r="D595" s="14"/>
      <c r="E595" s="30"/>
      <c r="F595" s="14"/>
      <c r="G595" s="134"/>
      <c r="H595" s="164">
        <f t="shared" si="224"/>
        <v>0</v>
      </c>
      <c r="I595" s="165">
        <f t="shared" si="227"/>
        <v>0</v>
      </c>
      <c r="J595" s="263">
        <f>SUM(J596)</f>
        <v>0</v>
      </c>
      <c r="K595" s="166">
        <f t="shared" si="228"/>
        <v>0</v>
      </c>
      <c r="L595" s="168">
        <f>SUM(L596)</f>
        <v>0</v>
      </c>
    </row>
    <row r="596" spans="1:43" ht="13.8" outlineLevel="2">
      <c r="A596" s="131"/>
      <c r="B596" s="13"/>
      <c r="C596" s="63"/>
      <c r="D596" s="22" t="s">
        <v>663</v>
      </c>
      <c r="E596" s="58" t="s">
        <v>217</v>
      </c>
      <c r="F596" s="22"/>
      <c r="G596" s="30"/>
      <c r="H596" s="164">
        <f t="shared" ref="H596:H611" si="229">SUM(I596,K596)</f>
        <v>0</v>
      </c>
      <c r="I596" s="165">
        <f t="shared" si="227"/>
        <v>0</v>
      </c>
      <c r="J596" s="264"/>
      <c r="K596" s="166">
        <f t="shared" si="228"/>
        <v>0</v>
      </c>
      <c r="L596" s="167"/>
    </row>
    <row r="597" spans="1:43" ht="13.8" outlineLevel="1">
      <c r="A597" s="127"/>
      <c r="B597" s="11" t="s">
        <v>676</v>
      </c>
      <c r="C597" s="12" t="s">
        <v>218</v>
      </c>
      <c r="D597" s="14"/>
      <c r="E597" s="134"/>
      <c r="F597" s="14"/>
      <c r="G597" s="134"/>
      <c r="H597" s="450">
        <f t="shared" si="229"/>
        <v>815000</v>
      </c>
      <c r="I597" s="165">
        <f t="shared" si="227"/>
        <v>0</v>
      </c>
      <c r="J597" s="263">
        <f>SUM(J598)</f>
        <v>0</v>
      </c>
      <c r="K597" s="166">
        <f t="shared" si="228"/>
        <v>815000</v>
      </c>
      <c r="L597" s="168">
        <f>SUM(L598)</f>
        <v>815000</v>
      </c>
    </row>
    <row r="598" spans="1:43" ht="13.8" outlineLevel="2">
      <c r="A598" s="131"/>
      <c r="B598" s="13"/>
      <c r="C598" s="63"/>
      <c r="D598" s="22" t="s">
        <v>676</v>
      </c>
      <c r="E598" s="58" t="s">
        <v>218</v>
      </c>
      <c r="F598" s="22"/>
      <c r="G598" s="30"/>
      <c r="H598" s="450">
        <f t="shared" si="229"/>
        <v>815000</v>
      </c>
      <c r="I598" s="165">
        <f t="shared" si="227"/>
        <v>0</v>
      </c>
      <c r="J598" s="167">
        <v>0</v>
      </c>
      <c r="K598" s="166">
        <f t="shared" si="228"/>
        <v>815000</v>
      </c>
      <c r="L598" s="167">
        <v>815000</v>
      </c>
    </row>
    <row r="599" spans="1:43" ht="13.8" outlineLevel="1">
      <c r="A599" s="127"/>
      <c r="B599" s="11" t="s">
        <v>543</v>
      </c>
      <c r="C599" s="12" t="s">
        <v>219</v>
      </c>
      <c r="D599" s="14"/>
      <c r="E599" s="30"/>
      <c r="F599" s="22"/>
      <c r="G599" s="134"/>
      <c r="H599" s="450">
        <f t="shared" si="229"/>
        <v>0</v>
      </c>
      <c r="I599" s="165">
        <f t="shared" si="227"/>
        <v>0</v>
      </c>
      <c r="J599" s="263">
        <f>SUM(J600)</f>
        <v>0</v>
      </c>
      <c r="K599" s="166">
        <f t="shared" si="228"/>
        <v>0</v>
      </c>
      <c r="L599" s="168">
        <f>SUM(L600)</f>
        <v>0</v>
      </c>
    </row>
    <row r="600" spans="1:43" ht="13.8" outlineLevel="2">
      <c r="A600" s="131"/>
      <c r="B600" s="13"/>
      <c r="C600" s="63"/>
      <c r="D600" s="22" t="s">
        <v>543</v>
      </c>
      <c r="E600" s="58" t="s">
        <v>219</v>
      </c>
      <c r="F600" s="22"/>
      <c r="G600" s="30"/>
      <c r="H600" s="450">
        <f t="shared" si="229"/>
        <v>0</v>
      </c>
      <c r="I600" s="165">
        <f t="shared" si="227"/>
        <v>0</v>
      </c>
      <c r="J600" s="264"/>
      <c r="K600" s="166">
        <f t="shared" si="228"/>
        <v>0</v>
      </c>
      <c r="L600" s="167"/>
    </row>
    <row r="601" spans="1:43" ht="13.8" outlineLevel="1">
      <c r="A601" s="127"/>
      <c r="B601" s="11" t="s">
        <v>544</v>
      </c>
      <c r="C601" s="12" t="s">
        <v>220</v>
      </c>
      <c r="D601" s="14"/>
      <c r="E601" s="30"/>
      <c r="F601" s="22"/>
      <c r="G601" s="134"/>
      <c r="H601" s="450">
        <f t="shared" si="229"/>
        <v>0</v>
      </c>
      <c r="I601" s="165">
        <f t="shared" si="227"/>
        <v>0</v>
      </c>
      <c r="J601" s="263">
        <f>SUM(J602)</f>
        <v>0</v>
      </c>
      <c r="K601" s="166">
        <f t="shared" si="228"/>
        <v>0</v>
      </c>
      <c r="L601" s="168">
        <f>SUM(L602)</f>
        <v>0</v>
      </c>
    </row>
    <row r="602" spans="1:43" ht="13.8" outlineLevel="2">
      <c r="A602" s="131"/>
      <c r="B602" s="13"/>
      <c r="C602" s="63"/>
      <c r="D602" s="22" t="s">
        <v>544</v>
      </c>
      <c r="E602" s="58" t="s">
        <v>220</v>
      </c>
      <c r="F602" s="22"/>
      <c r="G602" s="30"/>
      <c r="H602" s="450">
        <f t="shared" si="229"/>
        <v>0</v>
      </c>
      <c r="I602" s="165">
        <f t="shared" si="227"/>
        <v>0</v>
      </c>
      <c r="J602" s="264"/>
      <c r="K602" s="166">
        <f t="shared" si="228"/>
        <v>0</v>
      </c>
      <c r="L602" s="167"/>
    </row>
    <row r="603" spans="1:43" ht="13.8" outlineLevel="1">
      <c r="A603" s="127"/>
      <c r="B603" s="11" t="s">
        <v>664</v>
      </c>
      <c r="C603" s="12" t="s">
        <v>221</v>
      </c>
      <c r="D603" s="14"/>
      <c r="E603" s="134"/>
      <c r="F603" s="14"/>
      <c r="G603" s="134"/>
      <c r="H603" s="164">
        <f t="shared" si="229"/>
        <v>0</v>
      </c>
      <c r="I603" s="165">
        <f t="shared" si="227"/>
        <v>0</v>
      </c>
      <c r="J603" s="263">
        <f>SUM(J604:J606)</f>
        <v>0</v>
      </c>
      <c r="K603" s="166">
        <f t="shared" si="228"/>
        <v>0</v>
      </c>
      <c r="L603" s="168">
        <f>SUM(L604:L606)</f>
        <v>0</v>
      </c>
    </row>
    <row r="604" spans="1:43" ht="13.8" outlineLevel="2">
      <c r="A604" s="131"/>
      <c r="D604" s="469" t="s">
        <v>959</v>
      </c>
      <c r="E604" s="378" t="s">
        <v>960</v>
      </c>
      <c r="F604" s="469"/>
      <c r="G604" s="378"/>
      <c r="H604" s="164">
        <f t="shared" si="229"/>
        <v>0</v>
      </c>
      <c r="I604" s="165">
        <f t="shared" si="227"/>
        <v>0</v>
      </c>
      <c r="J604" s="264">
        <v>0</v>
      </c>
      <c r="K604" s="166">
        <f t="shared" si="228"/>
        <v>0</v>
      </c>
      <c r="L604" s="167"/>
    </row>
    <row r="605" spans="1:43" ht="13.8" outlineLevel="2">
      <c r="A605" s="131"/>
      <c r="D605" s="22" t="s">
        <v>665</v>
      </c>
      <c r="E605" s="30" t="s">
        <v>222</v>
      </c>
      <c r="F605" s="22"/>
      <c r="G605" s="30"/>
      <c r="H605" s="164">
        <f t="shared" si="229"/>
        <v>0</v>
      </c>
      <c r="I605" s="165">
        <f t="shared" ref="I605" si="230">SUM(J605:J605)</f>
        <v>0</v>
      </c>
      <c r="J605" s="264">
        <v>0</v>
      </c>
      <c r="K605" s="166">
        <f t="shared" ref="K605" si="231">SUM(L605:L605)</f>
        <v>0</v>
      </c>
      <c r="L605" s="167"/>
    </row>
    <row r="606" spans="1:43" ht="13.8" outlineLevel="2">
      <c r="A606" s="131"/>
      <c r="D606" s="19" t="s">
        <v>867</v>
      </c>
      <c r="E606" s="63" t="s">
        <v>868</v>
      </c>
      <c r="F606" s="19"/>
      <c r="G606" s="63"/>
      <c r="H606" s="444">
        <f t="shared" si="229"/>
        <v>0</v>
      </c>
      <c r="I606" s="165">
        <f t="shared" si="227"/>
        <v>0</v>
      </c>
      <c r="J606" s="515">
        <f>SUM(J607)</f>
        <v>0</v>
      </c>
      <c r="K606" s="166">
        <f t="shared" si="228"/>
        <v>0</v>
      </c>
      <c r="L606" s="476">
        <f>SUM(L607)</f>
        <v>0</v>
      </c>
    </row>
    <row r="607" spans="1:43" s="398" customFormat="1" ht="13.8" outlineLevel="2">
      <c r="A607" s="399"/>
      <c r="B607" s="400"/>
      <c r="D607" s="436"/>
      <c r="E607" s="58"/>
      <c r="F607" s="136" t="s">
        <v>904</v>
      </c>
      <c r="G607" s="27" t="s">
        <v>905</v>
      </c>
      <c r="H607" s="403">
        <f t="shared" si="229"/>
        <v>0</v>
      </c>
      <c r="I607" s="165">
        <f t="shared" si="227"/>
        <v>0</v>
      </c>
      <c r="J607" s="264">
        <v>0</v>
      </c>
      <c r="K607" s="166">
        <f t="shared" si="228"/>
        <v>0</v>
      </c>
      <c r="L607" s="167">
        <v>0</v>
      </c>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c r="AM607" s="64"/>
      <c r="AN607" s="64"/>
      <c r="AO607" s="64"/>
      <c r="AP607" s="64"/>
      <c r="AQ607" s="64"/>
    </row>
    <row r="608" spans="1:43" s="181" customFormat="1" ht="13.8">
      <c r="A608" s="68" t="s">
        <v>223</v>
      </c>
      <c r="B608" s="70"/>
      <c r="C608" s="70"/>
      <c r="D608" s="70"/>
      <c r="E608" s="70"/>
      <c r="F608" s="70"/>
      <c r="G608" s="70"/>
      <c r="H608" s="139">
        <f t="shared" si="229"/>
        <v>815000</v>
      </c>
      <c r="I608" s="516">
        <f t="shared" si="227"/>
        <v>0</v>
      </c>
      <c r="J608" s="231">
        <f>SUM(J603,J601,J599,J597,J595,J593,J591,J589,J587,J585,J574,J572,J570,J568)</f>
        <v>0</v>
      </c>
      <c r="K608" s="186">
        <f t="shared" si="228"/>
        <v>815000</v>
      </c>
      <c r="L608" s="186">
        <f>SUM(L603,L601,L599,L597,L595,L593,L591,L589,L587,L585,L574,L572,L570,L568)</f>
        <v>815000</v>
      </c>
    </row>
    <row r="609" spans="1:12" s="181" customFormat="1" ht="13.8">
      <c r="A609" s="68" t="s">
        <v>224</v>
      </c>
      <c r="B609" s="70"/>
      <c r="C609" s="70"/>
      <c r="D609" s="70"/>
      <c r="E609" s="70"/>
      <c r="F609" s="70"/>
      <c r="G609" s="70"/>
      <c r="H609" s="139">
        <f t="shared" si="229"/>
        <v>-809000</v>
      </c>
      <c r="I609" s="516">
        <f t="shared" si="227"/>
        <v>6000</v>
      </c>
      <c r="J609" s="231">
        <f>J567-J608</f>
        <v>6000</v>
      </c>
      <c r="K609" s="186">
        <f t="shared" si="228"/>
        <v>-815000</v>
      </c>
      <c r="L609" s="186">
        <f>L567-L608</f>
        <v>-815000</v>
      </c>
    </row>
    <row r="610" spans="1:12" ht="13.8">
      <c r="A610" s="67" t="s">
        <v>225</v>
      </c>
      <c r="B610" s="17"/>
      <c r="C610" s="23"/>
      <c r="D610" s="17"/>
      <c r="E610" s="23"/>
      <c r="F610" s="17"/>
      <c r="G610" s="23"/>
      <c r="H610" s="187">
        <f t="shared" si="229"/>
        <v>0</v>
      </c>
      <c r="I610" s="517">
        <f t="shared" si="227"/>
        <v>0</v>
      </c>
      <c r="J610" s="518">
        <v>0</v>
      </c>
      <c r="K610" s="189">
        <f t="shared" si="228"/>
        <v>0</v>
      </c>
      <c r="L610" s="188"/>
    </row>
    <row r="611" spans="1:12" ht="13.8">
      <c r="A611" s="67" t="s">
        <v>226</v>
      </c>
      <c r="B611" s="17"/>
      <c r="C611" s="23"/>
      <c r="D611" s="17"/>
      <c r="E611" s="23"/>
      <c r="F611" s="17"/>
      <c r="G611" s="23"/>
      <c r="H611" s="190">
        <f t="shared" si="229"/>
        <v>0</v>
      </c>
      <c r="I611" s="191">
        <f t="shared" si="227"/>
        <v>0</v>
      </c>
      <c r="J611" s="192">
        <f>J489+J529+J609-J610</f>
        <v>0</v>
      </c>
      <c r="K611" s="192">
        <f t="shared" si="228"/>
        <v>0</v>
      </c>
      <c r="L611" s="192">
        <f>L489+L529+L609-L610</f>
        <v>0</v>
      </c>
    </row>
    <row r="612" spans="1:12" ht="13.8">
      <c r="A612" s="67" t="s">
        <v>227</v>
      </c>
      <c r="B612" s="17"/>
      <c r="C612" s="23"/>
      <c r="D612" s="17"/>
      <c r="E612" s="23"/>
      <c r="F612" s="17"/>
      <c r="G612" s="23"/>
      <c r="H612" s="193">
        <f t="shared" ref="H612:H613" si="232">SUM(I612,K612)</f>
        <v>0</v>
      </c>
      <c r="I612" s="519">
        <f t="shared" si="227"/>
        <v>0</v>
      </c>
      <c r="J612" s="237"/>
      <c r="K612" s="194">
        <f t="shared" si="228"/>
        <v>0</v>
      </c>
      <c r="L612" s="194"/>
    </row>
    <row r="613" spans="1:12" ht="14.4" thickBot="1">
      <c r="A613" s="67" t="s">
        <v>228</v>
      </c>
      <c r="B613" s="17"/>
      <c r="C613" s="23"/>
      <c r="D613" s="17"/>
      <c r="E613" s="23"/>
      <c r="F613" s="17"/>
      <c r="G613" s="23"/>
      <c r="H613" s="195">
        <f t="shared" si="232"/>
        <v>0</v>
      </c>
      <c r="I613" s="191">
        <f t="shared" si="227"/>
        <v>0</v>
      </c>
      <c r="J613" s="235">
        <f>SUM(J611:J612)</f>
        <v>0</v>
      </c>
      <c r="K613" s="192">
        <f t="shared" si="228"/>
        <v>0</v>
      </c>
      <c r="L613" s="192">
        <f>SUM(L611:L612)</f>
        <v>0</v>
      </c>
    </row>
  </sheetData>
  <mergeCells count="1">
    <mergeCell ref="H2:H5"/>
  </mergeCells>
  <phoneticPr fontId="1"/>
  <dataValidations count="1">
    <dataValidation allowBlank="1" showInputMessage="1" showErrorMessage="1" errorTitle="自動計算ｾﾙです!!!" sqref="J518:J525 J608:J609 L567 J569 L611 L608:L609 L569 L218 J218 L64 J64 L461 L23 J71 L466 L232 J461 L494 L491 L488:L489 L486 L481 L479 L477 L499 L468 L504 L501:L502 L234 J565 L7 L82:L83 L88:L89 L95 L136 L150 L193 L275 L398 L475 L25:L26 J466 J527:J529 J494 J491 J488:J489 J486 J481 J479 J477 J499 J468 J504 J501:J502 J232 J380:J381 J290 J23 J82:J83 J88:J89 J95 J136 J150 J193 J244 J275 J7 J398 L354:L364 J459 J475 J25:J26 L71 J234 J40 L40 L527:L529 J45 L244 L380:L381 L290 L45 L459 J452:J456 L565 J567 J354:J364 L452:L456 L518:L525 J611" xr:uid="{00000000-0002-0000-0B00-0000000000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&amp;C&amp;"HGP平成明朝体W3,標準"&amp;12令和5年度　社会福祉法人甲賀市社会福祉協議会一般会計資金収支予算内訳表</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2047-CC0C-43F3-A886-BEAE59C067D3}">
  <sheetPr>
    <tabColor rgb="FFFFC000"/>
    <outlinePr summaryRight="0"/>
    <pageSetUpPr fitToPage="1"/>
  </sheetPr>
  <dimension ref="A1:AQ546"/>
  <sheetViews>
    <sheetView view="pageBreakPreview" zoomScale="90" zoomScaleNormal="90" zoomScaleSheetLayoutView="90" workbookViewId="0">
      <pane xSplit="4" ySplit="3" topLeftCell="O4" activePane="bottomRight" state="frozen"/>
      <selection activeCell="A14" sqref="A14:XFD14"/>
      <selection pane="topRight" activeCell="A14" sqref="A14:XFD14"/>
      <selection pane="bottomLeft" activeCell="A14" sqref="A14:XFD14"/>
      <selection pane="bottomRight" activeCell="V7" sqref="V7"/>
    </sheetView>
  </sheetViews>
  <sheetFormatPr defaultColWidth="9.109375" defaultRowHeight="19.2"/>
  <cols>
    <col min="1" max="1" width="6.44140625" style="602" customWidth="1"/>
    <col min="2" max="2" width="20.6640625" style="602" customWidth="1"/>
    <col min="3" max="3" width="21.5546875" style="602" customWidth="1"/>
    <col min="4" max="4" width="23" style="602" customWidth="1"/>
    <col min="5" max="6" width="14.6640625" style="602" customWidth="1"/>
    <col min="7" max="8" width="10.5546875" style="602" customWidth="1"/>
    <col min="9" max="9" width="13.5546875" style="602" customWidth="1"/>
    <col min="10" max="13" width="8.109375" style="602" customWidth="1"/>
    <col min="14" max="14" width="18.5546875" style="602" bestFit="1" customWidth="1"/>
    <col min="15" max="16" width="15.88671875" style="602" customWidth="1"/>
    <col min="17" max="18" width="16.77734375" style="602" customWidth="1"/>
    <col min="19" max="20" width="16.33203125" style="602" customWidth="1"/>
    <col min="21" max="21" width="16.6640625" style="602" customWidth="1"/>
    <col min="22" max="22" width="16" style="602" customWidth="1"/>
    <col min="23" max="23" width="14.88671875" style="602" customWidth="1"/>
    <col min="24" max="24" width="13.5546875" style="603" customWidth="1"/>
    <col min="25" max="25" width="12.5546875" style="602" customWidth="1"/>
    <col min="26" max="54" width="9.109375" style="602"/>
    <col min="55" max="55" width="9.33203125" style="602" bestFit="1" customWidth="1"/>
    <col min="56" max="16384" width="9.109375" style="602"/>
  </cols>
  <sheetData>
    <row r="1" spans="1:25" s="605" customFormat="1" ht="22.5" customHeight="1">
      <c r="A1" s="650"/>
      <c r="F1" s="875" t="s">
        <v>1141</v>
      </c>
      <c r="G1" s="875"/>
      <c r="H1" s="875"/>
      <c r="I1" s="875"/>
      <c r="J1" s="875"/>
      <c r="K1" s="875"/>
      <c r="L1" s="875"/>
      <c r="M1" s="875"/>
      <c r="N1" s="875"/>
      <c r="O1" s="875"/>
      <c r="P1" s="875"/>
      <c r="Q1" s="875"/>
      <c r="R1" s="607"/>
      <c r="X1" s="607"/>
    </row>
    <row r="2" spans="1:25">
      <c r="A2" s="641"/>
      <c r="B2" s="876" t="s">
        <v>1140</v>
      </c>
      <c r="C2" s="877" t="s">
        <v>1139</v>
      </c>
      <c r="D2" s="619"/>
      <c r="E2" s="880" t="s">
        <v>1138</v>
      </c>
      <c r="F2" s="878" t="s">
        <v>1137</v>
      </c>
      <c r="G2" s="876" t="s">
        <v>1136</v>
      </c>
      <c r="H2" s="647" t="s">
        <v>754</v>
      </c>
      <c r="I2" s="876" t="s">
        <v>1135</v>
      </c>
      <c r="J2" s="618"/>
      <c r="K2" s="618"/>
      <c r="L2" s="618"/>
      <c r="M2" s="618"/>
      <c r="N2" s="879" t="s">
        <v>52</v>
      </c>
      <c r="O2" s="618"/>
      <c r="P2" s="618"/>
      <c r="Q2" s="618"/>
      <c r="R2" s="618"/>
      <c r="S2" s="619"/>
      <c r="T2" s="619"/>
      <c r="U2" s="619"/>
      <c r="V2" s="619"/>
      <c r="W2" s="619"/>
    </row>
    <row r="3" spans="1:25" s="643" customFormat="1" ht="68.25" customHeight="1">
      <c r="A3" s="629"/>
      <c r="B3" s="876"/>
      <c r="C3" s="877"/>
      <c r="D3" s="629"/>
      <c r="E3" s="881"/>
      <c r="F3" s="878"/>
      <c r="G3" s="876"/>
      <c r="H3" s="647" t="s">
        <v>1134</v>
      </c>
      <c r="I3" s="876"/>
      <c r="J3" s="876" t="s">
        <v>53</v>
      </c>
      <c r="K3" s="876"/>
      <c r="L3" s="876"/>
      <c r="M3" s="876"/>
      <c r="N3" s="879"/>
      <c r="O3" s="876" t="s">
        <v>1133</v>
      </c>
      <c r="P3" s="876"/>
      <c r="Q3" s="647" t="s">
        <v>1090</v>
      </c>
      <c r="R3" s="618" t="s">
        <v>1078</v>
      </c>
      <c r="S3" s="648" t="s">
        <v>1132</v>
      </c>
      <c r="T3" s="649" t="s">
        <v>1242</v>
      </c>
      <c r="U3" s="647" t="s">
        <v>1131</v>
      </c>
      <c r="V3" s="648" t="s">
        <v>1130</v>
      </c>
      <c r="W3" s="647" t="s">
        <v>1241</v>
      </c>
      <c r="X3" s="647" t="s">
        <v>1240</v>
      </c>
    </row>
    <row r="4" spans="1:25" s="643" customFormat="1" ht="57.6">
      <c r="A4" s="629"/>
      <c r="B4" s="876"/>
      <c r="C4" s="877"/>
      <c r="D4" s="629"/>
      <c r="E4" s="629"/>
      <c r="F4" s="648" t="s">
        <v>1129</v>
      </c>
      <c r="G4" s="629"/>
      <c r="H4" s="629"/>
      <c r="I4" s="629" t="s">
        <v>1128</v>
      </c>
      <c r="J4" s="629" t="s">
        <v>1127</v>
      </c>
      <c r="K4" s="629" t="s">
        <v>1126</v>
      </c>
      <c r="L4" s="629" t="s">
        <v>1125</v>
      </c>
      <c r="M4" s="629" t="s">
        <v>1124</v>
      </c>
      <c r="N4" s="629"/>
      <c r="O4" s="647" t="s">
        <v>1123</v>
      </c>
      <c r="P4" s="647" t="s">
        <v>1122</v>
      </c>
      <c r="Q4" s="629"/>
      <c r="R4" s="647"/>
      <c r="S4" s="645"/>
      <c r="T4" s="646"/>
      <c r="U4" s="629"/>
      <c r="V4" s="645"/>
      <c r="W4" s="629"/>
      <c r="X4" s="644"/>
    </row>
    <row r="5" spans="1:25" ht="20.25" customHeight="1">
      <c r="A5" s="871" t="s">
        <v>1121</v>
      </c>
      <c r="B5" s="619" t="s">
        <v>14</v>
      </c>
      <c r="C5" s="619" t="s">
        <v>51</v>
      </c>
      <c r="D5" s="619"/>
      <c r="E5" s="619"/>
      <c r="F5" s="619"/>
      <c r="G5" s="619"/>
      <c r="H5" s="619"/>
      <c r="I5" s="619"/>
      <c r="J5" s="619"/>
      <c r="K5" s="619"/>
      <c r="L5" s="619"/>
      <c r="M5" s="619"/>
      <c r="N5" s="619"/>
      <c r="O5" s="619"/>
      <c r="P5" s="619"/>
      <c r="Q5" s="872">
        <f>T5-V18</f>
        <v>23728000</v>
      </c>
      <c r="R5" s="873"/>
      <c r="S5" s="630">
        <v>28907000</v>
      </c>
      <c r="T5" s="715">
        <v>28907000</v>
      </c>
      <c r="U5" s="619">
        <f>T5</f>
        <v>28907000</v>
      </c>
      <c r="V5" s="630"/>
      <c r="W5" s="619"/>
      <c r="X5" s="642">
        <f>T5/Y18</f>
        <v>187707.7922077922</v>
      </c>
    </row>
    <row r="6" spans="1:25" ht="20.25" customHeight="1">
      <c r="A6" s="871"/>
      <c r="B6" s="619"/>
      <c r="C6" s="619"/>
      <c r="D6" s="619"/>
      <c r="E6" s="619"/>
      <c r="F6" s="619"/>
      <c r="G6" s="619"/>
      <c r="H6" s="619"/>
      <c r="I6" s="619"/>
      <c r="J6" s="619"/>
      <c r="K6" s="619"/>
      <c r="L6" s="619"/>
      <c r="M6" s="619"/>
      <c r="N6" s="619"/>
      <c r="O6" s="619"/>
      <c r="P6" s="619"/>
      <c r="Q6" s="619"/>
      <c r="R6" s="633"/>
      <c r="S6" s="731" t="s">
        <v>1238</v>
      </c>
      <c r="T6" s="728" t="s">
        <v>1237</v>
      </c>
      <c r="U6" s="619">
        <v>0</v>
      </c>
      <c r="V6" s="731" t="s">
        <v>1239</v>
      </c>
      <c r="W6" s="619"/>
      <c r="X6" s="618" t="s">
        <v>1235</v>
      </c>
      <c r="Y6" s="602" t="s">
        <v>1110</v>
      </c>
    </row>
    <row r="7" spans="1:25" ht="20.25" customHeight="1">
      <c r="A7" s="871"/>
      <c r="B7" s="619" t="s">
        <v>1120</v>
      </c>
      <c r="C7" s="619" t="s">
        <v>872</v>
      </c>
      <c r="D7" s="619"/>
      <c r="E7" s="621">
        <v>1895000</v>
      </c>
      <c r="F7" s="619"/>
      <c r="G7" s="619"/>
      <c r="H7" s="622">
        <v>0</v>
      </c>
      <c r="I7" s="619"/>
      <c r="J7" s="619"/>
      <c r="K7" s="619"/>
      <c r="L7" s="619"/>
      <c r="M7" s="619"/>
      <c r="N7" s="619"/>
      <c r="O7" s="641"/>
      <c r="P7" s="627"/>
      <c r="Q7" s="627"/>
      <c r="R7" s="627"/>
      <c r="S7" s="630">
        <v>2760000</v>
      </c>
      <c r="T7" s="729">
        <v>4326000</v>
      </c>
      <c r="U7" s="619">
        <f>T7*$U$20</f>
        <v>2663299.875926205</v>
      </c>
      <c r="V7" s="632">
        <v>426000</v>
      </c>
      <c r="W7" s="619">
        <f>$X$5*X7</f>
        <v>426096.68831168831</v>
      </c>
      <c r="X7" s="711">
        <v>2.27</v>
      </c>
      <c r="Y7" s="874"/>
    </row>
    <row r="8" spans="1:25" ht="20.25" customHeight="1">
      <c r="A8" s="871"/>
      <c r="B8" s="619"/>
      <c r="C8" s="619" t="s">
        <v>1119</v>
      </c>
      <c r="D8" s="619"/>
      <c r="E8" s="621">
        <v>2874000</v>
      </c>
      <c r="F8" s="621">
        <v>1000000</v>
      </c>
      <c r="G8" s="619"/>
      <c r="H8" s="619"/>
      <c r="I8" s="619"/>
      <c r="J8" s="619"/>
      <c r="K8" s="619"/>
      <c r="L8" s="619"/>
      <c r="M8" s="619"/>
      <c r="N8" s="619"/>
      <c r="O8" s="637"/>
      <c r="P8" s="627"/>
      <c r="Q8" s="627"/>
      <c r="R8" s="627"/>
      <c r="S8" s="640">
        <v>5919000</v>
      </c>
      <c r="T8" s="729">
        <v>9278000</v>
      </c>
      <c r="U8" s="619">
        <f>T8*$U$20</f>
        <v>5711996.3589559253</v>
      </c>
      <c r="V8" s="632">
        <v>383000</v>
      </c>
      <c r="W8" s="619">
        <f t="shared" ref="W8:W16" si="0">$X$5*X8</f>
        <v>382923.89610389608</v>
      </c>
      <c r="X8" s="711">
        <v>2.04</v>
      </c>
      <c r="Y8" s="874"/>
    </row>
    <row r="9" spans="1:25" ht="20.25" customHeight="1">
      <c r="A9" s="871"/>
      <c r="B9" s="619"/>
      <c r="C9" s="619" t="s">
        <v>1118</v>
      </c>
      <c r="D9" s="619"/>
      <c r="E9" s="621">
        <v>3471000</v>
      </c>
      <c r="F9" s="621">
        <v>1000000</v>
      </c>
      <c r="G9" s="619"/>
      <c r="H9" s="619"/>
      <c r="I9" s="619"/>
      <c r="J9" s="619"/>
      <c r="K9" s="619"/>
      <c r="L9" s="619"/>
      <c r="M9" s="619"/>
      <c r="N9" s="619"/>
      <c r="O9" s="637"/>
      <c r="P9" s="627"/>
      <c r="Q9" s="627"/>
      <c r="R9" s="627"/>
      <c r="S9" s="636">
        <v>4392000</v>
      </c>
      <c r="T9" s="729">
        <v>9907000</v>
      </c>
      <c r="U9" s="619">
        <f t="shared" ref="U9:U12" si="1">T9*$U$20</f>
        <v>6099239.9146557823</v>
      </c>
      <c r="V9" s="632">
        <v>469000</v>
      </c>
      <c r="W9" s="619">
        <f t="shared" si="0"/>
        <v>469269.48051948048</v>
      </c>
      <c r="X9" s="711">
        <v>2.5</v>
      </c>
      <c r="Y9" s="874"/>
    </row>
    <row r="10" spans="1:25" ht="20.25" customHeight="1">
      <c r="A10" s="871"/>
      <c r="B10" s="619"/>
      <c r="C10" s="619" t="s">
        <v>1117</v>
      </c>
      <c r="D10" s="619"/>
      <c r="E10" s="621">
        <v>3670000</v>
      </c>
      <c r="F10" s="621">
        <v>1000000</v>
      </c>
      <c r="G10" s="619"/>
      <c r="H10" s="619"/>
      <c r="I10" s="619"/>
      <c r="J10" s="619"/>
      <c r="K10" s="619"/>
      <c r="L10" s="619"/>
      <c r="M10" s="619"/>
      <c r="N10" s="619"/>
      <c r="O10" s="637"/>
      <c r="P10" s="627"/>
      <c r="Q10" s="627"/>
      <c r="R10" s="627"/>
      <c r="S10" s="636">
        <v>7065000</v>
      </c>
      <c r="T10" s="729">
        <v>11073000</v>
      </c>
      <c r="U10" s="619">
        <f t="shared" si="1"/>
        <v>6817087.2691009874</v>
      </c>
      <c r="V10" s="632">
        <v>469000</v>
      </c>
      <c r="W10" s="619">
        <f t="shared" si="0"/>
        <v>469269.48051948048</v>
      </c>
      <c r="X10" s="711">
        <v>2.5</v>
      </c>
      <c r="Y10" s="874"/>
    </row>
    <row r="11" spans="1:25" ht="20.25" customHeight="1">
      <c r="A11" s="871"/>
      <c r="B11" s="619"/>
      <c r="C11" s="619" t="s">
        <v>1116</v>
      </c>
      <c r="D11" s="619"/>
      <c r="E11" s="621">
        <v>3439000</v>
      </c>
      <c r="F11" s="621">
        <v>1000000</v>
      </c>
      <c r="G11" s="619"/>
      <c r="H11" s="619"/>
      <c r="I11" s="619"/>
      <c r="J11" s="619"/>
      <c r="K11" s="619"/>
      <c r="L11" s="619"/>
      <c r="M11" s="619"/>
      <c r="N11" s="619"/>
      <c r="O11" s="637"/>
      <c r="P11" s="627"/>
      <c r="Q11" s="627"/>
      <c r="R11" s="627"/>
      <c r="S11" s="636">
        <v>6699000</v>
      </c>
      <c r="T11" s="729">
        <v>10499000</v>
      </c>
      <c r="U11" s="619">
        <f t="shared" si="1"/>
        <v>6463704.4376674127</v>
      </c>
      <c r="V11" s="632">
        <v>469000</v>
      </c>
      <c r="W11" s="619">
        <f t="shared" si="0"/>
        <v>469269.48051948048</v>
      </c>
      <c r="X11" s="711">
        <v>2.5</v>
      </c>
      <c r="Y11" s="874"/>
    </row>
    <row r="12" spans="1:25" ht="20.25" customHeight="1">
      <c r="A12" s="871"/>
      <c r="B12" s="619"/>
      <c r="C12" s="619" t="s">
        <v>1115</v>
      </c>
      <c r="D12" s="619"/>
      <c r="E12" s="621">
        <v>4049000</v>
      </c>
      <c r="F12" s="621">
        <v>1178000</v>
      </c>
      <c r="G12" s="619"/>
      <c r="H12" s="619"/>
      <c r="I12" s="619"/>
      <c r="J12" s="619"/>
      <c r="K12" s="619"/>
      <c r="L12" s="619"/>
      <c r="M12" s="619"/>
      <c r="N12" s="619"/>
      <c r="O12" s="637"/>
      <c r="P12" s="627"/>
      <c r="Q12" s="627"/>
      <c r="R12" s="627"/>
      <c r="S12" s="636">
        <v>8084000</v>
      </c>
      <c r="T12" s="729">
        <v>12671000</v>
      </c>
      <c r="U12" s="619">
        <f t="shared" si="1"/>
        <v>7800895.221419544</v>
      </c>
      <c r="V12" s="632">
        <v>469000</v>
      </c>
      <c r="W12" s="619">
        <f t="shared" si="0"/>
        <v>469269.48051948048</v>
      </c>
      <c r="X12" s="711">
        <v>2.5</v>
      </c>
      <c r="Y12" s="874"/>
    </row>
    <row r="13" spans="1:25" ht="20.25" customHeight="1">
      <c r="A13" s="871"/>
      <c r="B13" s="619"/>
      <c r="C13" s="619" t="s">
        <v>1114</v>
      </c>
      <c r="D13" s="619"/>
      <c r="E13" s="619">
        <v>0</v>
      </c>
      <c r="F13" s="619"/>
      <c r="G13" s="619"/>
      <c r="H13" s="619"/>
      <c r="I13" s="619"/>
      <c r="J13" s="619"/>
      <c r="K13" s="619"/>
      <c r="L13" s="619"/>
      <c r="M13" s="619"/>
      <c r="N13" s="619"/>
      <c r="O13" s="637"/>
      <c r="P13" s="627"/>
      <c r="Q13" s="627"/>
      <c r="R13" s="627"/>
      <c r="S13" s="639"/>
      <c r="T13" s="730"/>
      <c r="U13" s="638"/>
      <c r="V13" s="632">
        <v>375000</v>
      </c>
      <c r="W13" s="619">
        <f t="shared" si="0"/>
        <v>375415.5844155844</v>
      </c>
      <c r="X13" s="711">
        <v>2</v>
      </c>
      <c r="Y13" s="874"/>
    </row>
    <row r="14" spans="1:25" ht="20.25" customHeight="1">
      <c r="A14" s="871"/>
      <c r="B14" s="619"/>
      <c r="C14" s="619" t="s">
        <v>873</v>
      </c>
      <c r="D14" s="619"/>
      <c r="E14" s="622">
        <v>0</v>
      </c>
      <c r="F14" s="619"/>
      <c r="G14" s="619"/>
      <c r="H14" s="622"/>
      <c r="I14" s="619"/>
      <c r="J14" s="619"/>
      <c r="K14" s="619"/>
      <c r="L14" s="619"/>
      <c r="M14" s="619"/>
      <c r="N14" s="619"/>
      <c r="O14" s="637"/>
      <c r="P14" s="627"/>
      <c r="Q14" s="627"/>
      <c r="R14" s="627"/>
      <c r="S14" s="636">
        <v>4134000</v>
      </c>
      <c r="T14" s="729">
        <v>6479000</v>
      </c>
      <c r="U14" s="619">
        <f>T14*$U$20</f>
        <v>3988793.3185681654</v>
      </c>
      <c r="V14" s="632">
        <v>826000</v>
      </c>
      <c r="W14" s="619">
        <f t="shared" si="0"/>
        <v>825914.28571428568</v>
      </c>
      <c r="X14" s="711">
        <v>4.4000000000000004</v>
      </c>
      <c r="Y14" s="874"/>
    </row>
    <row r="15" spans="1:25" ht="20.25" customHeight="1">
      <c r="A15" s="871"/>
      <c r="B15" s="619"/>
      <c r="C15" s="619" t="s">
        <v>1113</v>
      </c>
      <c r="D15" s="619"/>
      <c r="E15" s="632">
        <v>0</v>
      </c>
      <c r="F15" s="632">
        <v>2384000</v>
      </c>
      <c r="G15" s="619"/>
      <c r="H15" s="619"/>
      <c r="I15" s="619"/>
      <c r="J15" s="619"/>
      <c r="K15" s="619"/>
      <c r="L15" s="619"/>
      <c r="M15" s="619"/>
      <c r="N15" s="619"/>
      <c r="O15" s="637"/>
      <c r="P15" s="627"/>
      <c r="Q15" s="627"/>
      <c r="R15" s="633"/>
      <c r="S15" s="636">
        <v>12663000</v>
      </c>
      <c r="T15" s="729">
        <v>19848000</v>
      </c>
      <c r="U15" s="619">
        <f>T15*$U$20</f>
        <v>12219411.91340345</v>
      </c>
      <c r="V15" s="632">
        <v>1218000</v>
      </c>
      <c r="W15" s="619">
        <f t="shared" si="0"/>
        <v>1218223.5714285714</v>
      </c>
      <c r="X15" s="711">
        <v>6.49</v>
      </c>
      <c r="Y15" s="874"/>
    </row>
    <row r="16" spans="1:25" ht="20.25" customHeight="1">
      <c r="A16" s="871"/>
      <c r="B16" s="619"/>
      <c r="C16" s="619" t="s">
        <v>1112</v>
      </c>
      <c r="D16" s="619"/>
      <c r="E16" s="619"/>
      <c r="F16" s="635">
        <v>0</v>
      </c>
      <c r="G16" s="619"/>
      <c r="H16" s="619"/>
      <c r="I16" s="619"/>
      <c r="J16" s="619"/>
      <c r="K16" s="619"/>
      <c r="L16" s="619"/>
      <c r="M16" s="619"/>
      <c r="N16" s="619"/>
      <c r="O16" s="619"/>
      <c r="P16" s="634"/>
      <c r="Q16" s="634"/>
      <c r="R16" s="633"/>
      <c r="S16" s="630">
        <v>1377000</v>
      </c>
      <c r="T16" s="729">
        <v>2158000</v>
      </c>
      <c r="U16" s="619">
        <f>T16*$U$20</f>
        <v>1328571.6903025315</v>
      </c>
      <c r="V16" s="632">
        <v>75000</v>
      </c>
      <c r="W16" s="619">
        <f t="shared" si="0"/>
        <v>75083.116883116876</v>
      </c>
      <c r="X16" s="711">
        <v>0.4</v>
      </c>
      <c r="Y16" s="874"/>
    </row>
    <row r="17" spans="1:25" ht="20.25" customHeight="1">
      <c r="A17" s="871"/>
      <c r="B17" s="619" t="s">
        <v>1111</v>
      </c>
      <c r="C17" s="619"/>
      <c r="D17" s="619"/>
      <c r="E17" s="619"/>
      <c r="F17" s="619"/>
      <c r="G17" s="619"/>
      <c r="H17" s="619"/>
      <c r="I17" s="619"/>
      <c r="J17" s="619"/>
      <c r="K17" s="619"/>
      <c r="L17" s="619"/>
      <c r="M17" s="619"/>
      <c r="N17" s="621">
        <v>0</v>
      </c>
      <c r="O17" s="619"/>
      <c r="P17" s="619"/>
      <c r="Q17" s="619"/>
      <c r="R17" s="619"/>
      <c r="S17" s="630"/>
      <c r="T17" s="729"/>
      <c r="U17" s="619"/>
      <c r="V17" s="632"/>
      <c r="W17" s="619"/>
      <c r="X17" s="712"/>
      <c r="Y17" s="602" t="s">
        <v>1110</v>
      </c>
    </row>
    <row r="18" spans="1:25" ht="20.25" customHeight="1">
      <c r="A18" s="871"/>
      <c r="B18" s="619" t="s">
        <v>1109</v>
      </c>
      <c r="C18" s="619" t="s">
        <v>1108</v>
      </c>
      <c r="D18" s="619" t="s">
        <v>1107</v>
      </c>
      <c r="E18" s="619"/>
      <c r="F18" s="632">
        <v>1053000</v>
      </c>
      <c r="G18" s="619"/>
      <c r="H18" s="619"/>
      <c r="I18" s="619"/>
      <c r="J18" s="619"/>
      <c r="K18" s="619"/>
      <c r="L18" s="619"/>
      <c r="M18" s="619"/>
      <c r="O18" s="619"/>
      <c r="P18" s="619"/>
      <c r="Q18" s="619"/>
      <c r="R18" s="619"/>
      <c r="S18" s="630">
        <f>SUM(S5:S17)</f>
        <v>82000000</v>
      </c>
      <c r="T18" s="631">
        <f>SUM(T7:T17)</f>
        <v>86239000</v>
      </c>
      <c r="U18" s="631">
        <f>SUM(U4:U17)</f>
        <v>82000000.000000015</v>
      </c>
      <c r="V18" s="632">
        <f>SUM(V7:V16)</f>
        <v>5179000</v>
      </c>
      <c r="W18" s="619">
        <f>SUM(W7:W16)</f>
        <v>5180735.0649350649</v>
      </c>
      <c r="X18" s="711">
        <f>SUM(X7:X16)</f>
        <v>27.6</v>
      </c>
      <c r="Y18" s="713">
        <v>154</v>
      </c>
    </row>
    <row r="19" spans="1:25" ht="18.75" customHeight="1">
      <c r="A19" s="871"/>
      <c r="B19" s="619"/>
      <c r="C19" s="619"/>
      <c r="D19" s="629" t="s">
        <v>1106</v>
      </c>
      <c r="E19" s="629"/>
      <c r="F19" s="619">
        <v>21000</v>
      </c>
      <c r="G19" s="619"/>
      <c r="H19" s="619"/>
      <c r="I19" s="619"/>
      <c r="J19" s="619"/>
      <c r="K19" s="619"/>
      <c r="L19" s="619"/>
      <c r="M19" s="619"/>
      <c r="O19" s="619"/>
      <c r="P19" s="619"/>
      <c r="Q19" s="619"/>
      <c r="R19" s="619" t="s">
        <v>1105</v>
      </c>
      <c r="S19" s="627">
        <v>82000000</v>
      </c>
      <c r="T19" s="619">
        <f>S19-T5</f>
        <v>53093000</v>
      </c>
      <c r="U19" s="619"/>
      <c r="V19" s="619"/>
      <c r="W19" s="619">
        <f>X5*X18</f>
        <v>5180735.0649350649</v>
      </c>
      <c r="X19" s="618"/>
      <c r="Y19" s="602" t="s">
        <v>1104</v>
      </c>
    </row>
    <row r="20" spans="1:25" ht="20.25" customHeight="1">
      <c r="A20" s="871"/>
      <c r="B20" s="619"/>
      <c r="C20" s="619"/>
      <c r="D20" s="619" t="s">
        <v>1103</v>
      </c>
      <c r="E20" s="619"/>
      <c r="F20" s="619">
        <v>1534000</v>
      </c>
      <c r="G20" s="619"/>
      <c r="H20" s="619"/>
      <c r="I20" s="619"/>
      <c r="J20" s="619"/>
      <c r="K20" s="619"/>
      <c r="L20" s="619"/>
      <c r="M20" s="619"/>
      <c r="O20" s="619"/>
      <c r="P20" s="619"/>
      <c r="Q20" s="619"/>
      <c r="R20" s="619"/>
      <c r="S20" s="627"/>
      <c r="T20" s="626"/>
      <c r="U20" s="628">
        <f>T19/T18</f>
        <v>0.61564953211424067</v>
      </c>
      <c r="V20" s="619"/>
      <c r="W20" s="619"/>
      <c r="X20" s="618"/>
      <c r="Y20" s="714">
        <f>X18/Y18*100</f>
        <v>17.922077922077921</v>
      </c>
    </row>
    <row r="21" spans="1:25" ht="20.25" customHeight="1">
      <c r="A21" s="871"/>
      <c r="B21" s="619"/>
      <c r="C21" s="619"/>
      <c r="D21" s="602" t="s">
        <v>1102</v>
      </c>
      <c r="E21" s="619"/>
      <c r="F21" s="619">
        <v>60000</v>
      </c>
      <c r="G21" s="619"/>
      <c r="H21" s="619"/>
      <c r="I21" s="619"/>
      <c r="J21" s="619"/>
      <c r="K21" s="619"/>
      <c r="L21" s="619"/>
      <c r="M21" s="619"/>
      <c r="O21" s="619"/>
      <c r="P21" s="619"/>
      <c r="Q21" s="619"/>
      <c r="R21" s="619"/>
      <c r="S21" s="627"/>
      <c r="T21" s="626"/>
      <c r="U21" s="619"/>
      <c r="V21" s="619"/>
      <c r="W21" s="619"/>
      <c r="X21" s="618"/>
    </row>
    <row r="22" spans="1:25" ht="20.25" customHeight="1">
      <c r="A22" s="871"/>
      <c r="B22" s="619"/>
      <c r="C22" s="619"/>
      <c r="D22" s="619" t="s">
        <v>1244</v>
      </c>
      <c r="E22" s="619"/>
      <c r="F22" s="619">
        <v>100000</v>
      </c>
      <c r="G22" s="619"/>
      <c r="H22" s="619"/>
      <c r="I22" s="619"/>
      <c r="J22" s="619"/>
      <c r="K22" s="619"/>
      <c r="L22" s="619"/>
      <c r="M22" s="619"/>
      <c r="O22" s="619"/>
      <c r="P22" s="619"/>
      <c r="Q22" s="619"/>
      <c r="R22" s="619"/>
      <c r="S22" s="625"/>
      <c r="T22" s="624"/>
      <c r="U22" s="624"/>
      <c r="V22" s="624"/>
      <c r="W22" s="624"/>
      <c r="X22" s="623"/>
    </row>
    <row r="23" spans="1:25" ht="20.25" customHeight="1">
      <c r="A23" s="871"/>
      <c r="B23" s="619"/>
      <c r="C23" s="619"/>
      <c r="D23" s="619" t="s">
        <v>1101</v>
      </c>
      <c r="E23" s="619"/>
      <c r="F23" s="619">
        <v>405000</v>
      </c>
      <c r="G23" s="619"/>
      <c r="H23" s="619"/>
      <c r="I23" s="619"/>
      <c r="J23" s="619"/>
      <c r="K23" s="619"/>
      <c r="L23" s="619"/>
      <c r="M23" s="619"/>
      <c r="O23" s="619"/>
      <c r="P23" s="619"/>
      <c r="Q23" s="619"/>
      <c r="R23" s="619"/>
      <c r="S23" s="625"/>
      <c r="T23" s="624"/>
      <c r="U23" s="624"/>
      <c r="V23" s="624"/>
      <c r="W23" s="624"/>
      <c r="X23" s="623"/>
    </row>
    <row r="24" spans="1:25" ht="20.25" customHeight="1">
      <c r="A24" s="871"/>
      <c r="B24" s="619"/>
      <c r="C24" s="619"/>
      <c r="D24" s="619" t="s">
        <v>1100</v>
      </c>
      <c r="E24" s="619"/>
      <c r="F24" s="619">
        <v>105000</v>
      </c>
      <c r="G24" s="619"/>
      <c r="H24" s="619"/>
      <c r="I24" s="619"/>
      <c r="J24" s="619"/>
      <c r="K24" s="619"/>
      <c r="L24" s="619"/>
      <c r="M24" s="619"/>
      <c r="O24" s="619"/>
      <c r="P24" s="619"/>
      <c r="Q24" s="619"/>
      <c r="R24" s="619"/>
      <c r="S24" s="625"/>
      <c r="T24" s="624"/>
      <c r="U24" s="624"/>
      <c r="V24" s="624"/>
      <c r="W24" s="624"/>
      <c r="X24" s="623"/>
    </row>
    <row r="25" spans="1:25" ht="20.25" customHeight="1">
      <c r="A25" s="871"/>
      <c r="B25" s="619"/>
      <c r="C25" s="619"/>
      <c r="D25" s="619" t="s">
        <v>1099</v>
      </c>
      <c r="E25" s="619"/>
      <c r="F25" s="619">
        <v>50000</v>
      </c>
      <c r="G25" s="619"/>
      <c r="H25" s="619"/>
      <c r="I25" s="619"/>
      <c r="J25" s="619"/>
      <c r="K25" s="619"/>
      <c r="L25" s="619"/>
      <c r="M25" s="619"/>
      <c r="O25" s="619"/>
      <c r="P25" s="619"/>
      <c r="Q25" s="619"/>
      <c r="R25" s="619"/>
      <c r="S25" s="625"/>
      <c r="T25" s="624"/>
      <c r="U25" s="624"/>
      <c r="V25" s="624"/>
      <c r="W25" s="624"/>
      <c r="X25" s="623"/>
    </row>
    <row r="26" spans="1:25" ht="20.25" customHeight="1">
      <c r="A26" s="871"/>
      <c r="B26" s="619"/>
      <c r="C26" s="619"/>
      <c r="D26" s="602" t="s">
        <v>1098</v>
      </c>
      <c r="E26" s="619"/>
      <c r="F26" s="619">
        <v>80000</v>
      </c>
      <c r="G26" s="619"/>
      <c r="H26" s="619"/>
      <c r="I26" s="619"/>
      <c r="J26" s="619"/>
      <c r="K26" s="619"/>
      <c r="L26" s="619"/>
      <c r="M26" s="619"/>
      <c r="O26" s="619"/>
      <c r="P26" s="619"/>
      <c r="Q26" s="619"/>
      <c r="R26" s="619"/>
      <c r="S26" s="882" t="s">
        <v>1243</v>
      </c>
      <c r="T26" s="883"/>
      <c r="U26" s="883"/>
      <c r="V26" s="883"/>
      <c r="W26" s="883"/>
      <c r="X26" s="883"/>
      <c r="Y26" s="883"/>
    </row>
    <row r="27" spans="1:25" ht="20.25" customHeight="1">
      <c r="A27" s="871"/>
      <c r="B27" s="619"/>
      <c r="C27" s="619"/>
      <c r="D27" s="619" t="s">
        <v>1097</v>
      </c>
      <c r="E27" s="619"/>
      <c r="F27" s="619">
        <v>80000</v>
      </c>
      <c r="G27" s="619"/>
      <c r="H27" s="619"/>
      <c r="I27" s="619"/>
      <c r="J27" s="619"/>
      <c r="K27" s="619"/>
      <c r="L27" s="619"/>
      <c r="M27" s="619"/>
      <c r="O27" s="619"/>
      <c r="P27" s="619"/>
      <c r="Q27" s="619"/>
      <c r="R27" s="619"/>
      <c r="S27" s="882"/>
      <c r="T27" s="883"/>
      <c r="U27" s="883"/>
      <c r="V27" s="883"/>
      <c r="W27" s="883"/>
      <c r="X27" s="883"/>
      <c r="Y27" s="883"/>
    </row>
    <row r="28" spans="1:25" s="605" customFormat="1" ht="20.25" customHeight="1">
      <c r="A28" s="871"/>
      <c r="B28" s="619"/>
      <c r="C28" s="619"/>
      <c r="D28" s="619"/>
      <c r="E28" s="619"/>
      <c r="F28" s="619"/>
      <c r="G28" s="622"/>
      <c r="H28" s="622"/>
      <c r="I28" s="622"/>
      <c r="J28" s="622"/>
      <c r="K28" s="622"/>
      <c r="L28" s="622"/>
      <c r="M28" s="622"/>
      <c r="N28" s="622"/>
      <c r="O28" s="622"/>
      <c r="P28" s="622"/>
      <c r="Q28" s="622"/>
      <c r="R28" s="622"/>
      <c r="S28" s="882"/>
      <c r="T28" s="883"/>
      <c r="U28" s="883"/>
      <c r="V28" s="883"/>
      <c r="W28" s="883"/>
      <c r="X28" s="883"/>
      <c r="Y28" s="883"/>
    </row>
    <row r="29" spans="1:25" s="605" customFormat="1" ht="20.25" customHeight="1">
      <c r="A29" s="871"/>
      <c r="B29" s="622" t="s">
        <v>52</v>
      </c>
      <c r="C29" s="619"/>
      <c r="D29" s="619" t="s">
        <v>1245</v>
      </c>
      <c r="E29" s="622"/>
      <c r="F29" s="622">
        <v>100000</v>
      </c>
      <c r="G29" s="622"/>
      <c r="H29" s="622"/>
      <c r="I29" s="622"/>
      <c r="J29" s="622"/>
      <c r="K29" s="622"/>
      <c r="L29" s="622"/>
      <c r="M29" s="622"/>
      <c r="N29" s="621">
        <v>100000</v>
      </c>
      <c r="O29" s="622"/>
      <c r="P29" s="622"/>
      <c r="Q29" s="622"/>
      <c r="R29" s="622"/>
      <c r="S29" s="882"/>
      <c r="T29" s="883"/>
      <c r="U29" s="883"/>
      <c r="V29" s="883"/>
      <c r="W29" s="883"/>
      <c r="X29" s="883"/>
      <c r="Y29" s="883"/>
    </row>
    <row r="30" spans="1:25" s="605" customFormat="1" ht="20.25" customHeight="1">
      <c r="A30" s="871"/>
      <c r="B30" s="622"/>
      <c r="C30" s="622" t="s">
        <v>1096</v>
      </c>
      <c r="D30" s="622"/>
      <c r="E30" s="622"/>
      <c r="F30" s="622"/>
      <c r="G30" s="622"/>
      <c r="H30" s="622"/>
      <c r="I30" s="622"/>
      <c r="J30" s="622"/>
      <c r="K30" s="622"/>
      <c r="L30" s="622"/>
      <c r="M30" s="622"/>
      <c r="N30" s="621">
        <v>9000</v>
      </c>
      <c r="O30" s="622"/>
      <c r="P30" s="622"/>
      <c r="Q30" s="622"/>
      <c r="R30" s="622"/>
      <c r="S30" s="882"/>
      <c r="T30" s="883"/>
      <c r="U30" s="883"/>
      <c r="V30" s="883"/>
      <c r="W30" s="883"/>
      <c r="X30" s="883"/>
      <c r="Y30" s="883"/>
    </row>
    <row r="31" spans="1:25" ht="20.25" customHeight="1">
      <c r="A31" s="871"/>
      <c r="B31" s="622"/>
      <c r="C31" s="622" t="s">
        <v>1095</v>
      </c>
      <c r="D31" s="622"/>
      <c r="E31" s="622"/>
      <c r="F31" s="622"/>
      <c r="G31" s="619"/>
      <c r="H31" s="619"/>
      <c r="I31" s="619"/>
      <c r="J31" s="619"/>
      <c r="K31" s="619"/>
      <c r="L31" s="619"/>
      <c r="M31" s="619"/>
      <c r="N31" s="621">
        <v>0</v>
      </c>
      <c r="O31" s="619"/>
      <c r="P31" s="619"/>
      <c r="Q31" s="619"/>
      <c r="R31" s="619"/>
      <c r="S31" s="882"/>
      <c r="T31" s="883"/>
      <c r="U31" s="883"/>
      <c r="V31" s="883"/>
      <c r="W31" s="883"/>
      <c r="X31" s="883"/>
      <c r="Y31" s="883"/>
    </row>
    <row r="32" spans="1:25" ht="20.25" customHeight="1">
      <c r="A32" s="871"/>
      <c r="B32" s="622"/>
      <c r="C32" s="622" t="s">
        <v>1094</v>
      </c>
      <c r="D32" s="622"/>
      <c r="E32" s="622"/>
      <c r="F32" s="622"/>
      <c r="G32" s="619"/>
      <c r="H32" s="619"/>
      <c r="I32" s="619"/>
      <c r="J32" s="619"/>
      <c r="K32" s="619"/>
      <c r="L32" s="619"/>
      <c r="M32" s="619"/>
      <c r="N32" s="621">
        <v>165000</v>
      </c>
      <c r="O32" s="619"/>
      <c r="P32" s="619"/>
      <c r="Q32" s="619"/>
      <c r="R32" s="619"/>
      <c r="S32" s="882"/>
      <c r="T32" s="883"/>
      <c r="U32" s="883"/>
      <c r="V32" s="883"/>
      <c r="W32" s="883"/>
      <c r="X32" s="883"/>
      <c r="Y32" s="883"/>
    </row>
    <row r="33" spans="1:25" ht="20.25" customHeight="1">
      <c r="A33" s="871"/>
      <c r="B33" s="619" t="s">
        <v>1093</v>
      </c>
      <c r="C33" s="619" t="s">
        <v>1092</v>
      </c>
      <c r="D33" s="619"/>
      <c r="E33" s="619"/>
      <c r="F33" s="619"/>
      <c r="G33" s="619"/>
      <c r="H33" s="619" t="s">
        <v>325</v>
      </c>
      <c r="I33" s="619" t="s">
        <v>325</v>
      </c>
      <c r="J33" s="619"/>
      <c r="K33" s="619"/>
      <c r="L33" s="619"/>
      <c r="M33" s="619"/>
      <c r="N33" s="619"/>
      <c r="O33" s="619"/>
      <c r="P33" s="619"/>
      <c r="Q33" s="619"/>
      <c r="R33" s="619"/>
      <c r="S33" s="882"/>
      <c r="T33" s="883"/>
      <c r="U33" s="883"/>
      <c r="V33" s="883"/>
      <c r="W33" s="883"/>
      <c r="X33" s="883"/>
      <c r="Y33" s="883"/>
    </row>
    <row r="34" spans="1:25" ht="20.25" customHeight="1">
      <c r="A34" s="871"/>
      <c r="B34" s="619"/>
      <c r="C34" s="619" t="s">
        <v>1091</v>
      </c>
      <c r="D34" s="619"/>
      <c r="E34" s="619"/>
      <c r="F34" s="619"/>
      <c r="G34" s="619"/>
      <c r="H34" s="622">
        <v>0</v>
      </c>
      <c r="I34" s="619"/>
      <c r="J34" s="619"/>
      <c r="K34" s="619"/>
      <c r="L34" s="619"/>
      <c r="M34" s="619"/>
      <c r="N34" s="619"/>
      <c r="O34" s="619"/>
      <c r="P34" s="619"/>
      <c r="Q34" s="619"/>
      <c r="R34" s="619"/>
      <c r="S34" s="882"/>
      <c r="T34" s="883"/>
      <c r="U34" s="883"/>
      <c r="V34" s="883"/>
      <c r="W34" s="883"/>
      <c r="X34" s="883"/>
      <c r="Y34" s="883"/>
    </row>
    <row r="35" spans="1:25" ht="20.25" customHeight="1">
      <c r="A35" s="871"/>
      <c r="B35" s="619" t="s">
        <v>1090</v>
      </c>
      <c r="C35" s="619" t="s">
        <v>1089</v>
      </c>
      <c r="D35" s="619"/>
      <c r="E35" s="619"/>
      <c r="F35" s="619"/>
      <c r="G35" s="619"/>
      <c r="H35" s="619"/>
      <c r="I35" s="619"/>
      <c r="J35" s="619"/>
      <c r="K35" s="619"/>
      <c r="L35" s="619"/>
      <c r="M35" s="619"/>
      <c r="N35" s="619"/>
      <c r="O35" s="619"/>
      <c r="P35" s="619"/>
      <c r="Q35" s="619"/>
      <c r="R35" s="619"/>
      <c r="S35" s="882"/>
      <c r="T35" s="883"/>
      <c r="U35" s="883"/>
      <c r="V35" s="883"/>
      <c r="W35" s="883"/>
      <c r="X35" s="883"/>
      <c r="Y35" s="883"/>
    </row>
    <row r="36" spans="1:25" ht="20.25" customHeight="1">
      <c r="A36" s="871"/>
      <c r="B36" s="619"/>
      <c r="C36" s="619" t="s">
        <v>1088</v>
      </c>
      <c r="D36" s="619"/>
      <c r="E36" s="619"/>
      <c r="F36" s="619"/>
      <c r="G36" s="619"/>
      <c r="H36" s="619"/>
      <c r="I36" s="619"/>
      <c r="J36" s="619"/>
      <c r="K36" s="619"/>
      <c r="L36" s="619"/>
      <c r="M36" s="619"/>
      <c r="N36" s="619"/>
      <c r="O36" s="619"/>
      <c r="P36" s="619"/>
      <c r="Q36" s="619"/>
      <c r="R36" s="619"/>
      <c r="S36" s="882"/>
      <c r="T36" s="883"/>
      <c r="U36" s="883"/>
      <c r="V36" s="883"/>
      <c r="W36" s="883"/>
      <c r="X36" s="883"/>
      <c r="Y36" s="883"/>
    </row>
    <row r="37" spans="1:25" ht="20.25" customHeight="1">
      <c r="A37" s="871"/>
      <c r="B37" s="619"/>
      <c r="C37" s="619" t="s">
        <v>1087</v>
      </c>
      <c r="D37" s="619"/>
      <c r="E37" s="619"/>
      <c r="F37" s="619"/>
      <c r="G37" s="619"/>
      <c r="H37" s="619"/>
      <c r="I37" s="619"/>
      <c r="J37" s="619"/>
      <c r="K37" s="619"/>
      <c r="L37" s="619"/>
      <c r="M37" s="619"/>
      <c r="N37" s="619"/>
      <c r="O37" s="619"/>
      <c r="P37" s="619"/>
      <c r="Q37" s="619"/>
      <c r="R37" s="619"/>
      <c r="S37" s="882"/>
      <c r="T37" s="883"/>
      <c r="U37" s="883"/>
      <c r="V37" s="883"/>
      <c r="W37" s="883"/>
      <c r="X37" s="883"/>
      <c r="Y37" s="883"/>
    </row>
    <row r="38" spans="1:25" ht="20.25" customHeight="1">
      <c r="A38" s="871"/>
      <c r="B38" s="619"/>
      <c r="C38" s="619" t="s">
        <v>1086</v>
      </c>
      <c r="D38" s="619"/>
      <c r="E38" s="619"/>
      <c r="F38" s="619"/>
      <c r="G38" s="619"/>
      <c r="H38" s="619"/>
      <c r="I38" s="619"/>
      <c r="J38" s="619"/>
      <c r="K38" s="619"/>
      <c r="L38" s="619"/>
      <c r="M38" s="619"/>
      <c r="N38" s="619"/>
      <c r="O38" s="619"/>
      <c r="P38" s="619"/>
      <c r="Q38" s="619"/>
      <c r="R38" s="619"/>
      <c r="S38" s="882"/>
      <c r="T38" s="883"/>
      <c r="U38" s="883"/>
      <c r="V38" s="883"/>
      <c r="W38" s="883"/>
      <c r="X38" s="883"/>
      <c r="Y38" s="883"/>
    </row>
    <row r="39" spans="1:25" ht="20.25" customHeight="1">
      <c r="A39" s="871"/>
      <c r="B39" s="619"/>
      <c r="C39" s="619" t="s">
        <v>1085</v>
      </c>
      <c r="D39" s="619"/>
      <c r="E39" s="619"/>
      <c r="F39" s="619"/>
      <c r="G39" s="619"/>
      <c r="H39" s="619"/>
      <c r="I39" s="619"/>
      <c r="J39" s="619"/>
      <c r="K39" s="619"/>
      <c r="L39" s="619"/>
      <c r="M39" s="619"/>
      <c r="N39" s="619"/>
      <c r="O39" s="619"/>
      <c r="P39" s="619"/>
      <c r="Q39" s="619"/>
      <c r="R39" s="619"/>
      <c r="S39" s="619"/>
      <c r="T39" s="619"/>
      <c r="U39" s="619"/>
      <c r="V39" s="619"/>
      <c r="W39" s="619"/>
      <c r="X39" s="618"/>
    </row>
    <row r="40" spans="1:25" ht="20.25" customHeight="1">
      <c r="A40" s="871"/>
      <c r="B40" s="619"/>
      <c r="C40" s="619" t="s">
        <v>1084</v>
      </c>
      <c r="D40" s="619"/>
      <c r="E40" s="619"/>
      <c r="F40" s="619"/>
      <c r="G40" s="619"/>
      <c r="H40" s="619"/>
      <c r="I40" s="619"/>
      <c r="J40" s="619"/>
      <c r="K40" s="619"/>
      <c r="L40" s="619"/>
      <c r="M40" s="619"/>
      <c r="N40" s="619"/>
      <c r="O40" s="619"/>
      <c r="P40" s="619"/>
      <c r="Q40" s="619"/>
      <c r="R40" s="619"/>
      <c r="S40" s="619"/>
      <c r="T40" s="619"/>
      <c r="U40" s="619"/>
      <c r="V40" s="619"/>
      <c r="W40" s="619"/>
      <c r="X40" s="618"/>
    </row>
    <row r="41" spans="1:25" ht="20.25" customHeight="1">
      <c r="A41" s="871"/>
      <c r="B41" s="619"/>
      <c r="C41" s="619" t="s">
        <v>1083</v>
      </c>
      <c r="D41" s="619"/>
      <c r="E41" s="619"/>
      <c r="F41" s="619"/>
      <c r="G41" s="619"/>
      <c r="H41" s="619"/>
      <c r="I41" s="619"/>
      <c r="J41" s="619"/>
      <c r="K41" s="619"/>
      <c r="L41" s="619"/>
      <c r="M41" s="619"/>
      <c r="N41" s="619"/>
      <c r="O41" s="619"/>
      <c r="P41" s="619"/>
      <c r="Q41" s="619"/>
      <c r="R41" s="619"/>
      <c r="S41" s="619"/>
      <c r="T41" s="619"/>
      <c r="U41" s="619"/>
      <c r="V41" s="619"/>
      <c r="W41" s="619"/>
      <c r="X41" s="618"/>
    </row>
    <row r="42" spans="1:25" ht="20.25" customHeight="1">
      <c r="A42" s="871"/>
      <c r="B42" s="619"/>
      <c r="C42" s="619" t="s">
        <v>1082</v>
      </c>
      <c r="D42" s="619"/>
      <c r="E42" s="619"/>
      <c r="F42" s="619"/>
      <c r="G42" s="619"/>
      <c r="H42" s="619"/>
      <c r="I42" s="619"/>
      <c r="J42" s="619"/>
      <c r="K42" s="619"/>
      <c r="L42" s="619"/>
      <c r="M42" s="619"/>
      <c r="N42" s="619"/>
      <c r="O42" s="619"/>
      <c r="P42" s="619"/>
      <c r="Q42" s="619"/>
      <c r="R42" s="619"/>
      <c r="S42" s="619"/>
      <c r="T42" s="619"/>
      <c r="U42" s="619"/>
      <c r="V42" s="619"/>
      <c r="W42" s="619"/>
      <c r="X42" s="618"/>
    </row>
    <row r="43" spans="1:25" ht="20.25" customHeight="1">
      <c r="A43" s="871"/>
      <c r="B43" s="619"/>
      <c r="C43" s="619" t="s">
        <v>1081</v>
      </c>
      <c r="D43" s="619"/>
      <c r="E43" s="619"/>
      <c r="F43" s="619"/>
      <c r="G43" s="619"/>
      <c r="H43" s="619"/>
      <c r="I43" s="619"/>
      <c r="J43" s="619"/>
      <c r="K43" s="619"/>
      <c r="L43" s="619"/>
      <c r="M43" s="619"/>
      <c r="N43" s="619"/>
      <c r="O43" s="619"/>
      <c r="P43" s="619"/>
      <c r="Q43" s="619"/>
      <c r="R43" s="619"/>
      <c r="S43" s="619"/>
      <c r="T43" s="619"/>
      <c r="U43" s="619"/>
      <c r="V43" s="619"/>
      <c r="W43" s="619"/>
      <c r="X43" s="618"/>
    </row>
    <row r="44" spans="1:25" ht="20.25" customHeight="1">
      <c r="A44" s="871"/>
      <c r="B44" s="619"/>
      <c r="C44" s="619" t="s">
        <v>1080</v>
      </c>
      <c r="D44" s="619"/>
      <c r="E44" s="619"/>
      <c r="F44" s="619"/>
      <c r="G44" s="619"/>
      <c r="H44" s="619"/>
      <c r="I44" s="619"/>
      <c r="J44" s="619"/>
      <c r="K44" s="619"/>
      <c r="L44" s="619"/>
      <c r="M44" s="619"/>
      <c r="N44" s="619"/>
      <c r="O44" s="619"/>
      <c r="P44" s="619"/>
      <c r="Q44" s="619"/>
      <c r="R44" s="619"/>
      <c r="S44" s="619"/>
      <c r="T44" s="619"/>
      <c r="U44" s="619"/>
      <c r="V44" s="619"/>
      <c r="W44" s="619"/>
      <c r="X44" s="618"/>
    </row>
    <row r="45" spans="1:25" ht="20.25" customHeight="1">
      <c r="A45" s="620"/>
      <c r="B45" s="619"/>
      <c r="C45" s="619" t="s">
        <v>1079</v>
      </c>
      <c r="D45" s="619"/>
      <c r="E45" s="619"/>
      <c r="F45" s="619"/>
      <c r="G45" s="619"/>
      <c r="H45" s="619"/>
      <c r="I45" s="619" t="s">
        <v>1076</v>
      </c>
      <c r="J45" s="619"/>
      <c r="K45" s="619"/>
      <c r="L45" s="619"/>
      <c r="M45" s="619"/>
      <c r="N45" s="621"/>
      <c r="O45" s="619"/>
      <c r="P45" s="619"/>
      <c r="Q45" s="619"/>
      <c r="R45" s="619"/>
      <c r="S45" s="619"/>
      <c r="T45" s="619"/>
      <c r="U45" s="619"/>
      <c r="V45" s="619"/>
      <c r="W45" s="619"/>
      <c r="X45" s="618"/>
    </row>
    <row r="46" spans="1:25" ht="20.25" customHeight="1">
      <c r="A46" s="620"/>
      <c r="B46" s="619" t="s">
        <v>1078</v>
      </c>
      <c r="C46" s="619" t="s">
        <v>1077</v>
      </c>
      <c r="D46" s="619"/>
      <c r="E46" s="621">
        <v>37000</v>
      </c>
      <c r="F46" s="619"/>
      <c r="G46" s="619"/>
      <c r="H46" s="619"/>
      <c r="I46" s="619"/>
      <c r="J46" s="619"/>
      <c r="K46" s="619"/>
      <c r="L46" s="619"/>
      <c r="M46" s="619"/>
      <c r="N46" s="619"/>
      <c r="O46" s="619"/>
      <c r="P46" s="619"/>
      <c r="Q46" s="619"/>
      <c r="R46" s="619"/>
      <c r="S46" s="619"/>
      <c r="T46" s="619"/>
      <c r="U46" s="619"/>
      <c r="V46" s="619"/>
      <c r="W46" s="619"/>
      <c r="X46" s="618"/>
    </row>
    <row r="47" spans="1:25" s="615" customFormat="1" ht="20.25" customHeight="1">
      <c r="A47" s="617"/>
      <c r="B47" s="619"/>
      <c r="C47" s="619" t="s">
        <v>1075</v>
      </c>
      <c r="D47" s="619"/>
      <c r="E47" s="619">
        <v>424000</v>
      </c>
      <c r="F47" s="619"/>
      <c r="G47" s="617">
        <f t="shared" ref="G47:Q47" si="2">SUM(G5:G46)</f>
        <v>0</v>
      </c>
      <c r="H47" s="617">
        <f t="shared" si="2"/>
        <v>0</v>
      </c>
      <c r="I47" s="617">
        <f t="shared" si="2"/>
        <v>0</v>
      </c>
      <c r="J47" s="617">
        <f t="shared" si="2"/>
        <v>0</v>
      </c>
      <c r="K47" s="617">
        <f t="shared" si="2"/>
        <v>0</v>
      </c>
      <c r="L47" s="617">
        <f t="shared" si="2"/>
        <v>0</v>
      </c>
      <c r="M47" s="617">
        <f t="shared" si="2"/>
        <v>0</v>
      </c>
      <c r="N47" s="617">
        <f t="shared" si="2"/>
        <v>274000</v>
      </c>
      <c r="O47" s="617">
        <f t="shared" si="2"/>
        <v>0</v>
      </c>
      <c r="P47" s="617">
        <f t="shared" si="2"/>
        <v>0</v>
      </c>
      <c r="Q47" s="617">
        <f t="shared" si="2"/>
        <v>23728000</v>
      </c>
      <c r="R47" s="617"/>
      <c r="S47" s="617"/>
      <c r="T47" s="617"/>
      <c r="U47" s="617"/>
      <c r="V47" s="617"/>
      <c r="W47" s="617"/>
      <c r="X47" s="616"/>
    </row>
    <row r="48" spans="1:25">
      <c r="B48" s="617"/>
      <c r="C48" s="617" t="s">
        <v>1074</v>
      </c>
      <c r="D48" s="617"/>
      <c r="E48" s="617">
        <f>SUM(E5:E47)</f>
        <v>19859000</v>
      </c>
      <c r="F48" s="617">
        <f>SUM(F5:F47)</f>
        <v>11150000</v>
      </c>
    </row>
    <row r="49" spans="3:6">
      <c r="F49" s="602">
        <v>11150000</v>
      </c>
    </row>
    <row r="50" spans="3:6">
      <c r="F50" s="602">
        <f>F48-F49</f>
        <v>0</v>
      </c>
    </row>
    <row r="57" spans="3:6">
      <c r="C57" s="605"/>
      <c r="D57" s="605"/>
      <c r="E57" s="605"/>
    </row>
    <row r="58" spans="3:6">
      <c r="C58" s="605"/>
      <c r="D58" s="605"/>
      <c r="E58" s="605"/>
    </row>
    <row r="73" spans="6:6">
      <c r="F73" s="602">
        <v>11070000</v>
      </c>
    </row>
    <row r="82" spans="2:43">
      <c r="E82" s="602" t="s">
        <v>1073</v>
      </c>
    </row>
    <row r="87" spans="2:43" s="604" customFormat="1">
      <c r="B87" s="602"/>
      <c r="C87" s="602"/>
      <c r="D87" s="602"/>
      <c r="E87" s="602"/>
      <c r="F87" s="602"/>
      <c r="G87" s="602" t="s">
        <v>1072</v>
      </c>
      <c r="H87" s="602"/>
      <c r="I87" s="602"/>
      <c r="J87" s="602"/>
      <c r="K87" s="602"/>
      <c r="L87" s="602"/>
      <c r="M87" s="602"/>
      <c r="N87" s="602"/>
      <c r="O87" s="602"/>
      <c r="P87" s="602"/>
      <c r="Q87" s="602"/>
      <c r="R87" s="602"/>
      <c r="S87" s="602"/>
      <c r="T87" s="602"/>
      <c r="U87" s="602"/>
      <c r="V87" s="602"/>
      <c r="W87" s="602"/>
      <c r="X87" s="603"/>
      <c r="Y87" s="602"/>
      <c r="Z87" s="602"/>
      <c r="AA87" s="602"/>
      <c r="AB87" s="602"/>
      <c r="AC87" s="602"/>
      <c r="AD87" s="602"/>
      <c r="AE87" s="602"/>
      <c r="AF87" s="602"/>
      <c r="AG87" s="602"/>
      <c r="AH87" s="602"/>
      <c r="AI87" s="602"/>
      <c r="AJ87" s="602"/>
      <c r="AK87" s="602"/>
      <c r="AL87" s="602"/>
      <c r="AM87" s="602"/>
      <c r="AN87" s="602"/>
      <c r="AO87" s="602"/>
      <c r="AP87" s="602"/>
      <c r="AQ87" s="602"/>
    </row>
    <row r="88" spans="2:43">
      <c r="B88" s="604"/>
      <c r="C88" s="604"/>
      <c r="D88" s="604"/>
      <c r="F88" s="602" t="s">
        <v>684</v>
      </c>
    </row>
    <row r="96" spans="2:43">
      <c r="G96" s="612" t="s">
        <v>985</v>
      </c>
    </row>
    <row r="97" spans="6:7">
      <c r="F97" s="612" t="s">
        <v>691</v>
      </c>
    </row>
    <row r="103" spans="6:7">
      <c r="G103" s="612" t="s">
        <v>986</v>
      </c>
    </row>
    <row r="104" spans="6:7">
      <c r="F104" s="612" t="s">
        <v>774</v>
      </c>
    </row>
    <row r="115" spans="7:10">
      <c r="G115" s="602" t="s">
        <v>958</v>
      </c>
    </row>
    <row r="116" spans="7:10">
      <c r="J116" s="610"/>
    </row>
    <row r="121" spans="7:10">
      <c r="J121" s="610"/>
    </row>
    <row r="126" spans="7:10">
      <c r="J126" s="610"/>
    </row>
    <row r="135" spans="10:10">
      <c r="J135" s="610"/>
    </row>
    <row r="137" spans="10:10">
      <c r="J137" s="610"/>
    </row>
    <row r="146" spans="2:43">
      <c r="G146" s="612" t="s">
        <v>987</v>
      </c>
    </row>
    <row r="147" spans="2:43">
      <c r="F147" s="612" t="s">
        <v>691</v>
      </c>
    </row>
    <row r="149" spans="2:43">
      <c r="D149" s="604"/>
      <c r="E149" s="602" t="s">
        <v>327</v>
      </c>
    </row>
    <row r="150" spans="2:43">
      <c r="D150" s="604">
        <v>8843</v>
      </c>
      <c r="E150" s="602" t="s">
        <v>328</v>
      </c>
    </row>
    <row r="154" spans="2:43" s="604" customFormat="1">
      <c r="B154" s="602"/>
      <c r="C154" s="602"/>
      <c r="D154" s="604">
        <v>8853</v>
      </c>
      <c r="E154" s="602" t="s">
        <v>340</v>
      </c>
      <c r="F154" s="602"/>
      <c r="G154" s="602" t="s">
        <v>955</v>
      </c>
      <c r="H154" s="602"/>
      <c r="I154" s="602"/>
      <c r="J154" s="602"/>
      <c r="K154" s="602"/>
      <c r="L154" s="602"/>
      <c r="M154" s="602"/>
      <c r="N154" s="602"/>
      <c r="O154" s="602"/>
      <c r="P154" s="602"/>
      <c r="Q154" s="602"/>
      <c r="R154" s="602"/>
      <c r="S154" s="602"/>
      <c r="T154" s="602"/>
      <c r="U154" s="602"/>
      <c r="V154" s="602"/>
      <c r="W154" s="602"/>
      <c r="X154" s="603"/>
      <c r="Y154" s="602"/>
      <c r="Z154" s="602"/>
      <c r="AA154" s="602"/>
      <c r="AB154" s="602"/>
      <c r="AC154" s="602"/>
      <c r="AD154" s="602"/>
      <c r="AE154" s="602"/>
      <c r="AF154" s="602"/>
      <c r="AG154" s="602"/>
      <c r="AH154" s="602"/>
      <c r="AI154" s="602"/>
      <c r="AJ154" s="602"/>
      <c r="AK154" s="602"/>
      <c r="AL154" s="602"/>
      <c r="AM154" s="602"/>
      <c r="AN154" s="602"/>
      <c r="AO154" s="602"/>
      <c r="AP154" s="602"/>
      <c r="AQ154" s="602"/>
    </row>
    <row r="155" spans="2:43">
      <c r="B155" s="604"/>
      <c r="C155" s="604"/>
      <c r="D155" s="604">
        <v>8853</v>
      </c>
      <c r="E155" s="602" t="s">
        <v>340</v>
      </c>
      <c r="F155" s="602" t="s">
        <v>690</v>
      </c>
    </row>
    <row r="156" spans="2:43">
      <c r="D156" s="604">
        <v>8855</v>
      </c>
      <c r="E156" s="602" t="s">
        <v>341</v>
      </c>
    </row>
    <row r="157" spans="2:43">
      <c r="D157" s="604">
        <v>8854</v>
      </c>
      <c r="E157" s="602" t="s">
        <v>342</v>
      </c>
    </row>
    <row r="158" spans="2:43">
      <c r="D158" s="604">
        <v>8817</v>
      </c>
      <c r="E158" s="602" t="s">
        <v>326</v>
      </c>
    </row>
    <row r="159" spans="2:43">
      <c r="D159" s="604">
        <v>8818</v>
      </c>
      <c r="E159" s="602" t="s">
        <v>343</v>
      </c>
    </row>
    <row r="160" spans="2:43">
      <c r="D160" s="604">
        <v>8819</v>
      </c>
      <c r="E160" s="602" t="s">
        <v>350</v>
      </c>
    </row>
    <row r="173" spans="13:23">
      <c r="M173" s="614">
        <f t="shared" ref="M173:R173" si="3">SUM(M174:M175)</f>
        <v>0</v>
      </c>
      <c r="N173" s="614">
        <f t="shared" si="3"/>
        <v>0</v>
      </c>
      <c r="O173" s="614">
        <f t="shared" si="3"/>
        <v>0</v>
      </c>
      <c r="P173" s="614">
        <f t="shared" si="3"/>
        <v>0</v>
      </c>
      <c r="Q173" s="614">
        <f t="shared" si="3"/>
        <v>0</v>
      </c>
      <c r="R173" s="614">
        <f t="shared" si="3"/>
        <v>0</v>
      </c>
      <c r="T173" s="614">
        <f>SUM(T174:T175)</f>
        <v>0</v>
      </c>
      <c r="U173" s="614">
        <f>SUM(U174:U175)</f>
        <v>0</v>
      </c>
      <c r="V173" s="614">
        <f>SUM(V174:V175)</f>
        <v>0</v>
      </c>
      <c r="W173" s="614">
        <f>SUM(W174:W175)</f>
        <v>0</v>
      </c>
    </row>
    <row r="191" spans="4:5">
      <c r="D191" s="604"/>
      <c r="E191" s="602" t="s">
        <v>330</v>
      </c>
    </row>
    <row r="192" spans="4:5">
      <c r="D192" s="604">
        <v>7633</v>
      </c>
      <c r="E192" s="602" t="s">
        <v>331</v>
      </c>
    </row>
    <row r="193" spans="2:43">
      <c r="D193" s="604"/>
      <c r="E193" s="602" t="s">
        <v>329</v>
      </c>
    </row>
    <row r="196" spans="2:43" s="604" customFormat="1">
      <c r="B196" s="602"/>
      <c r="C196" s="602"/>
      <c r="D196" s="602"/>
      <c r="E196" s="602"/>
      <c r="F196" s="602"/>
      <c r="G196" s="602"/>
      <c r="H196" s="602"/>
      <c r="I196" s="602"/>
      <c r="J196" s="602"/>
      <c r="K196" s="602"/>
      <c r="L196" s="602"/>
      <c r="M196" s="602"/>
      <c r="N196" s="602"/>
      <c r="O196" s="602"/>
      <c r="P196" s="602"/>
      <c r="Q196" s="602"/>
      <c r="R196" s="602"/>
      <c r="S196" s="602"/>
      <c r="T196" s="602"/>
      <c r="U196" s="602"/>
      <c r="V196" s="602"/>
      <c r="W196" s="602"/>
      <c r="X196" s="603"/>
      <c r="Y196" s="602"/>
      <c r="Z196" s="602"/>
      <c r="AA196" s="602"/>
      <c r="AB196" s="602"/>
      <c r="AC196" s="602"/>
      <c r="AD196" s="602"/>
      <c r="AE196" s="602"/>
      <c r="AF196" s="602"/>
      <c r="AG196" s="602"/>
      <c r="AH196" s="602"/>
      <c r="AI196" s="602"/>
      <c r="AJ196" s="602"/>
      <c r="AK196" s="602"/>
      <c r="AL196" s="602"/>
      <c r="AM196" s="602"/>
      <c r="AN196" s="602"/>
      <c r="AO196" s="602"/>
      <c r="AP196" s="602"/>
      <c r="AQ196" s="602"/>
    </row>
    <row r="197" spans="2:43">
      <c r="B197" s="604"/>
      <c r="C197" s="604"/>
      <c r="D197" s="604"/>
    </row>
    <row r="198" spans="2:43">
      <c r="D198" s="604">
        <v>7644</v>
      </c>
      <c r="E198" s="602" t="s">
        <v>344</v>
      </c>
    </row>
    <row r="199" spans="2:43">
      <c r="D199" s="604">
        <v>7646</v>
      </c>
      <c r="E199" s="602" t="s">
        <v>345</v>
      </c>
    </row>
    <row r="200" spans="2:43">
      <c r="D200" s="604">
        <v>7645</v>
      </c>
      <c r="E200" s="602" t="s">
        <v>346</v>
      </c>
    </row>
    <row r="201" spans="2:43">
      <c r="D201" s="604">
        <v>7614</v>
      </c>
      <c r="E201" s="602" t="s">
        <v>347</v>
      </c>
    </row>
    <row r="202" spans="2:43">
      <c r="D202" s="604">
        <v>7615</v>
      </c>
      <c r="E202" s="602" t="s">
        <v>348</v>
      </c>
    </row>
    <row r="203" spans="2:43">
      <c r="D203" s="604">
        <v>7616</v>
      </c>
      <c r="E203" s="602" t="s">
        <v>349</v>
      </c>
      <c r="G203" s="612" t="s">
        <v>988</v>
      </c>
    </row>
    <row r="204" spans="2:43">
      <c r="F204" s="612" t="s">
        <v>690</v>
      </c>
    </row>
    <row r="207" spans="2:43">
      <c r="D207" s="605"/>
    </row>
    <row r="208" spans="2:43">
      <c r="D208" s="605"/>
    </row>
    <row r="209" spans="4:4">
      <c r="D209" s="605"/>
    </row>
    <row r="210" spans="4:4">
      <c r="D210" s="605"/>
    </row>
    <row r="211" spans="4:4">
      <c r="D211" s="605"/>
    </row>
    <row r="212" spans="4:4">
      <c r="D212" s="605"/>
    </row>
    <row r="213" spans="4:4">
      <c r="D213" s="605"/>
    </row>
    <row r="214" spans="4:4">
      <c r="D214" s="605"/>
    </row>
    <row r="215" spans="4:4">
      <c r="D215" s="605"/>
    </row>
    <row r="216" spans="4:4">
      <c r="D216" s="605"/>
    </row>
    <row r="234" spans="4:13">
      <c r="D234" s="605"/>
      <c r="E234" s="605"/>
    </row>
    <row r="239" spans="4:13">
      <c r="M239" s="602">
        <f>SUM(M240:M244)</f>
        <v>0</v>
      </c>
    </row>
    <row r="240" spans="4:13">
      <c r="D240" s="605"/>
      <c r="E240" s="605"/>
    </row>
    <row r="241" spans="4:36">
      <c r="D241" s="605"/>
      <c r="E241" s="605"/>
    </row>
    <row r="242" spans="4:36">
      <c r="D242" s="605"/>
      <c r="E242" s="605"/>
    </row>
    <row r="243" spans="4:36">
      <c r="D243" s="605"/>
      <c r="E243" s="605"/>
      <c r="G243" s="602" t="s">
        <v>981</v>
      </c>
    </row>
    <row r="244" spans="4:36">
      <c r="D244" s="605"/>
      <c r="E244" s="605"/>
      <c r="F244" s="602" t="s">
        <v>691</v>
      </c>
      <c r="G244" s="611" t="s">
        <v>1071</v>
      </c>
    </row>
    <row r="245" spans="4:36">
      <c r="D245" s="605"/>
      <c r="E245" s="605"/>
      <c r="F245" s="602" t="s">
        <v>690</v>
      </c>
      <c r="AJ245" s="602">
        <f>SUM(AJ246:AJ249)</f>
        <v>0</v>
      </c>
    </row>
    <row r="246" spans="4:36">
      <c r="D246" s="605"/>
      <c r="E246" s="605"/>
    </row>
    <row r="247" spans="4:36">
      <c r="D247" s="605"/>
      <c r="E247" s="605"/>
    </row>
    <row r="248" spans="4:36">
      <c r="D248" s="605"/>
      <c r="E248" s="605"/>
      <c r="G248" s="602" t="s">
        <v>951</v>
      </c>
    </row>
    <row r="249" spans="4:36">
      <c r="D249" s="605"/>
      <c r="E249" s="605"/>
      <c r="G249" s="602" t="s">
        <v>952</v>
      </c>
    </row>
    <row r="250" spans="4:36">
      <c r="D250" s="613"/>
      <c r="E250" s="605"/>
      <c r="M250" s="602">
        <f>SUM(M251:M261)</f>
        <v>0</v>
      </c>
    </row>
    <row r="251" spans="4:36">
      <c r="D251" s="605"/>
      <c r="E251" s="605"/>
    </row>
    <row r="252" spans="4:36">
      <c r="D252" s="605"/>
      <c r="E252" s="605"/>
    </row>
    <row r="253" spans="4:36">
      <c r="D253" s="605"/>
      <c r="E253" s="605"/>
    </row>
    <row r="254" spans="4:36">
      <c r="D254" s="605"/>
      <c r="E254" s="605"/>
      <c r="G254" s="602" t="s">
        <v>980</v>
      </c>
    </row>
    <row r="255" spans="4:36">
      <c r="D255" s="605"/>
      <c r="E255" s="605"/>
      <c r="F255" s="602" t="s">
        <v>979</v>
      </c>
    </row>
    <row r="256" spans="4:36">
      <c r="D256" s="605"/>
      <c r="E256" s="605"/>
    </row>
    <row r="257" spans="2:43">
      <c r="D257" s="605"/>
      <c r="E257" s="605"/>
    </row>
    <row r="258" spans="2:43">
      <c r="D258" s="605"/>
      <c r="E258" s="605"/>
    </row>
    <row r="259" spans="2:43">
      <c r="D259" s="605"/>
      <c r="E259" s="605"/>
      <c r="G259" s="602" t="s">
        <v>977</v>
      </c>
    </row>
    <row r="260" spans="2:43">
      <c r="D260" s="605"/>
      <c r="E260" s="605"/>
      <c r="F260" s="602" t="s">
        <v>978</v>
      </c>
      <c r="G260" s="612" t="s">
        <v>982</v>
      </c>
    </row>
    <row r="261" spans="2:43" s="604" customFormat="1">
      <c r="B261" s="602"/>
      <c r="C261" s="602"/>
      <c r="D261" s="605"/>
      <c r="E261" s="605"/>
      <c r="F261" s="612"/>
      <c r="G261" s="611" t="s">
        <v>1070</v>
      </c>
      <c r="H261" s="602"/>
      <c r="I261" s="602"/>
      <c r="J261" s="602"/>
      <c r="K261" s="602"/>
      <c r="L261" s="602"/>
      <c r="M261" s="602"/>
      <c r="N261" s="602"/>
      <c r="O261" s="602"/>
      <c r="P261" s="602"/>
      <c r="Q261" s="602"/>
      <c r="R261" s="602"/>
      <c r="S261" s="602"/>
      <c r="T261" s="602"/>
      <c r="U261" s="602"/>
      <c r="V261" s="602"/>
      <c r="W261" s="602"/>
      <c r="X261" s="603"/>
      <c r="Y261" s="602"/>
      <c r="Z261" s="602"/>
      <c r="AA261" s="602"/>
      <c r="AB261" s="602"/>
      <c r="AC261" s="602"/>
      <c r="AD261" s="602"/>
      <c r="AE261" s="602"/>
      <c r="AF261" s="602"/>
      <c r="AG261" s="602"/>
      <c r="AH261" s="602"/>
      <c r="AI261" s="602"/>
      <c r="AJ261" s="602"/>
      <c r="AK261" s="602"/>
      <c r="AL261" s="602"/>
      <c r="AM261" s="602"/>
      <c r="AN261" s="602"/>
      <c r="AO261" s="602"/>
      <c r="AP261" s="602"/>
      <c r="AQ261" s="602"/>
    </row>
    <row r="262" spans="2:43">
      <c r="B262" s="604"/>
      <c r="C262" s="604"/>
      <c r="D262" s="608"/>
      <c r="E262" s="605"/>
      <c r="F262" s="602" t="s">
        <v>793</v>
      </c>
    </row>
    <row r="263" spans="2:43">
      <c r="D263" s="605"/>
      <c r="E263" s="605"/>
    </row>
    <row r="264" spans="2:43">
      <c r="D264" s="605"/>
      <c r="E264" s="605"/>
    </row>
    <row r="265" spans="2:43">
      <c r="D265" s="605"/>
      <c r="E265" s="605"/>
    </row>
    <row r="266" spans="2:43">
      <c r="D266" s="605"/>
      <c r="E266" s="605"/>
    </row>
    <row r="267" spans="2:43">
      <c r="D267" s="605"/>
      <c r="E267" s="605"/>
    </row>
    <row r="297" spans="2:43" s="604" customFormat="1">
      <c r="B297" s="602"/>
      <c r="C297" s="602"/>
      <c r="D297" s="602"/>
      <c r="E297" s="602"/>
      <c r="F297" s="602"/>
      <c r="G297" s="602" t="s">
        <v>949</v>
      </c>
      <c r="H297" s="602"/>
      <c r="I297" s="602"/>
      <c r="J297" s="602"/>
      <c r="K297" s="602"/>
      <c r="L297" s="602"/>
      <c r="M297" s="602"/>
      <c r="N297" s="602"/>
      <c r="O297" s="602"/>
      <c r="P297" s="602"/>
      <c r="Q297" s="602"/>
      <c r="R297" s="602"/>
      <c r="S297" s="602"/>
      <c r="T297" s="602"/>
      <c r="U297" s="602"/>
      <c r="V297" s="602"/>
      <c r="W297" s="602"/>
      <c r="X297" s="603"/>
      <c r="Y297" s="602"/>
      <c r="Z297" s="602"/>
      <c r="AA297" s="602"/>
      <c r="AB297" s="602"/>
      <c r="AC297" s="602"/>
      <c r="AD297" s="602"/>
      <c r="AE297" s="602"/>
      <c r="AF297" s="602"/>
      <c r="AG297" s="602"/>
      <c r="AH297" s="602"/>
      <c r="AI297" s="602"/>
      <c r="AJ297" s="602"/>
      <c r="AK297" s="602"/>
      <c r="AL297" s="602"/>
      <c r="AM297" s="602"/>
      <c r="AN297" s="602"/>
      <c r="AO297" s="602"/>
      <c r="AP297" s="602"/>
      <c r="AQ297" s="602"/>
    </row>
    <row r="298" spans="2:43">
      <c r="B298" s="604"/>
      <c r="C298" s="604"/>
      <c r="D298" s="604"/>
      <c r="F298" s="602" t="s">
        <v>791</v>
      </c>
    </row>
    <row r="306" spans="2:7">
      <c r="G306" s="704" t="s">
        <v>997</v>
      </c>
    </row>
    <row r="307" spans="2:7">
      <c r="F307" s="705" t="s">
        <v>792</v>
      </c>
    </row>
    <row r="309" spans="2:7">
      <c r="B309" s="605"/>
      <c r="C309" s="605"/>
      <c r="D309" s="605"/>
    </row>
    <row r="310" spans="2:7">
      <c r="B310" s="605"/>
      <c r="C310" s="605"/>
      <c r="D310" s="605"/>
    </row>
    <row r="333" spans="2:24">
      <c r="D333" s="602">
        <v>8744</v>
      </c>
      <c r="E333" s="602" t="s">
        <v>913</v>
      </c>
    </row>
    <row r="334" spans="2:24">
      <c r="J334" s="610">
        <f>SUM(J335:J337)</f>
        <v>0</v>
      </c>
    </row>
    <row r="335" spans="2:24" s="605" customFormat="1">
      <c r="B335" s="602"/>
      <c r="C335" s="602"/>
      <c r="D335" s="602"/>
      <c r="E335" s="602"/>
      <c r="F335" s="602" t="s">
        <v>914</v>
      </c>
      <c r="G335" s="606" t="s">
        <v>956</v>
      </c>
      <c r="X335" s="607"/>
    </row>
    <row r="336" spans="2:24" s="605" customFormat="1">
      <c r="F336" s="609" t="s">
        <v>684</v>
      </c>
      <c r="G336" s="606" t="s">
        <v>957</v>
      </c>
      <c r="X336" s="607"/>
    </row>
    <row r="337" spans="2:24" s="605" customFormat="1">
      <c r="F337" s="609" t="s">
        <v>690</v>
      </c>
      <c r="G337" s="606" t="s">
        <v>689</v>
      </c>
      <c r="X337" s="607"/>
    </row>
    <row r="338" spans="2:24">
      <c r="B338" s="605"/>
      <c r="C338" s="605"/>
      <c r="D338" s="605"/>
      <c r="E338" s="605"/>
      <c r="F338" s="609" t="s">
        <v>685</v>
      </c>
    </row>
    <row r="366" spans="4:8">
      <c r="G366" s="605"/>
    </row>
    <row r="367" spans="4:8">
      <c r="D367" s="605"/>
      <c r="E367" s="605"/>
      <c r="F367" s="605"/>
    </row>
    <row r="368" spans="4:8">
      <c r="H368" s="606"/>
    </row>
    <row r="369" spans="6:8">
      <c r="G369" s="602" t="s">
        <v>999</v>
      </c>
      <c r="H369" s="606"/>
    </row>
    <row r="370" spans="6:8">
      <c r="F370" s="602">
        <v>8529</v>
      </c>
      <c r="H370" s="606"/>
    </row>
    <row r="371" spans="6:8">
      <c r="H371" s="606"/>
    </row>
    <row r="372" spans="6:8">
      <c r="H372" s="606"/>
    </row>
    <row r="373" spans="6:8">
      <c r="H373" s="606"/>
    </row>
    <row r="374" spans="6:8">
      <c r="H374" s="606"/>
    </row>
    <row r="386" spans="5:7">
      <c r="G386" s="606"/>
    </row>
    <row r="387" spans="5:7">
      <c r="F387" s="606"/>
    </row>
    <row r="396" spans="5:7">
      <c r="G396" s="605"/>
    </row>
    <row r="397" spans="5:7">
      <c r="E397" s="605"/>
      <c r="F397" s="605"/>
    </row>
    <row r="409" spans="8:8">
      <c r="H409" s="606"/>
    </row>
    <row r="410" spans="8:8">
      <c r="H410" s="606"/>
    </row>
    <row r="411" spans="8:8">
      <c r="H411" s="606"/>
    </row>
    <row r="412" spans="8:8">
      <c r="H412" s="606"/>
    </row>
    <row r="413" spans="8:8">
      <c r="H413" s="606"/>
    </row>
    <row r="414" spans="8:8">
      <c r="H414" s="606"/>
    </row>
    <row r="439" spans="4:7">
      <c r="G439" s="701"/>
    </row>
    <row r="440" spans="4:7">
      <c r="D440" s="702" t="s">
        <v>1000</v>
      </c>
      <c r="E440" s="701" t="s">
        <v>1001</v>
      </c>
      <c r="F440" s="702"/>
    </row>
    <row r="451" spans="4:7">
      <c r="G451" s="701"/>
    </row>
    <row r="452" spans="4:7">
      <c r="D452" s="702" t="s">
        <v>170</v>
      </c>
      <c r="E452" s="701" t="s">
        <v>1002</v>
      </c>
      <c r="F452" s="702"/>
    </row>
    <row r="457" spans="4:7">
      <c r="G457" s="701"/>
    </row>
    <row r="458" spans="4:7">
      <c r="D458" s="703" t="s">
        <v>1003</v>
      </c>
      <c r="E458" s="701" t="s">
        <v>1004</v>
      </c>
      <c r="F458" s="702"/>
    </row>
    <row r="479" spans="4:7">
      <c r="G479" s="605"/>
    </row>
    <row r="480" spans="4:7">
      <c r="D480" s="605"/>
      <c r="E480" s="605"/>
      <c r="F480" s="605"/>
    </row>
    <row r="526" spans="4:7">
      <c r="G526" s="605"/>
    </row>
    <row r="527" spans="4:7">
      <c r="D527" s="605"/>
      <c r="E527" s="605"/>
      <c r="F527" s="605"/>
    </row>
    <row r="544" spans="10:10">
      <c r="J544" s="602">
        <f>SUM(J545:J547)</f>
        <v>0</v>
      </c>
    </row>
    <row r="545" spans="4:7">
      <c r="G545" s="699"/>
    </row>
    <row r="546" spans="4:7">
      <c r="D546" s="700" t="s">
        <v>959</v>
      </c>
      <c r="E546" s="699" t="s">
        <v>960</v>
      </c>
      <c r="F546" s="700"/>
    </row>
  </sheetData>
  <mergeCells count="14">
    <mergeCell ref="A5:A44"/>
    <mergeCell ref="Q5:R5"/>
    <mergeCell ref="Y7:Y16"/>
    <mergeCell ref="F1:Q1"/>
    <mergeCell ref="B2:B4"/>
    <mergeCell ref="C2:C4"/>
    <mergeCell ref="F2:F3"/>
    <mergeCell ref="G2:G3"/>
    <mergeCell ref="I2:I3"/>
    <mergeCell ref="N2:N3"/>
    <mergeCell ref="J3:M3"/>
    <mergeCell ref="O3:P3"/>
    <mergeCell ref="E2:E3"/>
    <mergeCell ref="S26:Y38"/>
  </mergeCells>
  <phoneticPr fontId="1"/>
  <pageMargins left="0.39370078740157483" right="0.19685039370078741" top="0.94488188976377963" bottom="0.39370078740157483" header="0.59055118110236227" footer="0.31496062992125984"/>
  <pageSetup paperSize="8" scale="56" fitToHeight="0" orientation="landscape" blackAndWhite="1" errors="NA" r:id="rId1"/>
  <headerFooter alignWithMargins="0">
    <oddHeader>&amp;C&amp;"HGP平成明朝体W3,標準"&amp;12令和6年度　社会福祉法人甲賀市社会福祉協議会一般会計資金収支予算内訳表(案）</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EC8CB-82DF-4F92-B239-617C53DA839E}">
  <sheetPr>
    <tabColor rgb="FFFFC000"/>
    <pageSetUpPr fitToPage="1"/>
  </sheetPr>
  <dimension ref="A1:AR551"/>
  <sheetViews>
    <sheetView zoomScale="102" zoomScaleNormal="102" workbookViewId="0">
      <pane xSplit="1" ySplit="14" topLeftCell="B27" activePane="bottomRight" state="frozen"/>
      <selection pane="topRight" activeCell="B1" sqref="B1"/>
      <selection pane="bottomLeft" activeCell="A15" sqref="A15"/>
      <selection pane="bottomRight" activeCell="C16" sqref="C16"/>
    </sheetView>
  </sheetViews>
  <sheetFormatPr defaultColWidth="8.88671875" defaultRowHeight="12.6"/>
  <cols>
    <col min="1" max="1" width="34.88671875" style="651" bestFit="1" customWidth="1"/>
    <col min="2" max="2" width="16.33203125" style="651" bestFit="1" customWidth="1"/>
    <col min="3" max="4" width="12.88671875" style="651" bestFit="1" customWidth="1"/>
    <col min="5" max="5" width="14" style="651" customWidth="1"/>
    <col min="6" max="7" width="16.33203125" style="651" bestFit="1" customWidth="1"/>
    <col min="8" max="8" width="13.88671875" style="651" bestFit="1" customWidth="1"/>
    <col min="9" max="9" width="13.88671875" style="661" bestFit="1" customWidth="1"/>
    <col min="10" max="10" width="12.44140625" style="661" bestFit="1" customWidth="1"/>
    <col min="11" max="11" width="12.44140625" style="661" customWidth="1"/>
    <col min="12" max="12" width="10.88671875" style="726" customWidth="1"/>
    <col min="13" max="44" width="8.88671875" style="661"/>
    <col min="45" max="16384" width="8.88671875" style="651"/>
  </cols>
  <sheetData>
    <row r="1" spans="1:12" ht="13.2">
      <c r="A1" s="660" t="s">
        <v>1236</v>
      </c>
    </row>
    <row r="3" spans="1:12" ht="16.2">
      <c r="B3" s="658" t="s">
        <v>1159</v>
      </c>
    </row>
    <row r="4" spans="1:12" ht="16.2">
      <c r="A4" s="659" t="s">
        <v>1147</v>
      </c>
      <c r="B4" s="716">
        <v>57347000</v>
      </c>
    </row>
    <row r="5" spans="1:12" ht="16.2">
      <c r="A5" s="659" t="s">
        <v>1146</v>
      </c>
      <c r="B5" s="716">
        <v>2063000</v>
      </c>
    </row>
    <row r="6" spans="1:12" ht="16.2">
      <c r="A6" s="657" t="s">
        <v>1143</v>
      </c>
      <c r="B6" s="717">
        <v>0</v>
      </c>
    </row>
    <row r="7" spans="1:12" ht="16.2">
      <c r="A7" s="657" t="s">
        <v>1158</v>
      </c>
      <c r="B7" s="717">
        <v>0</v>
      </c>
    </row>
    <row r="8" spans="1:12" ht="16.2">
      <c r="A8" s="657" t="s">
        <v>1157</v>
      </c>
      <c r="B8" s="717">
        <v>0</v>
      </c>
    </row>
    <row r="9" spans="1:12" ht="16.2">
      <c r="A9" s="657" t="s">
        <v>1156</v>
      </c>
      <c r="B9" s="717">
        <v>1596000</v>
      </c>
    </row>
    <row r="10" spans="1:12" ht="16.2">
      <c r="A10" s="655" t="s">
        <v>1155</v>
      </c>
      <c r="B10" s="718">
        <v>0</v>
      </c>
    </row>
    <row r="11" spans="1:12" ht="16.2">
      <c r="A11" s="653" t="s">
        <v>1142</v>
      </c>
      <c r="B11" s="719">
        <f>SUM(B4:B5)-SUM(B6:B10)</f>
        <v>57814000</v>
      </c>
    </row>
    <row r="12" spans="1:12">
      <c r="B12" s="720"/>
    </row>
    <row r="14" spans="1:12" ht="16.2">
      <c r="B14" s="658" t="s">
        <v>1154</v>
      </c>
      <c r="C14" s="658" t="s">
        <v>1153</v>
      </c>
      <c r="D14" s="658" t="s">
        <v>1152</v>
      </c>
      <c r="E14" s="658" t="s">
        <v>1151</v>
      </c>
      <c r="F14" s="658" t="s">
        <v>1150</v>
      </c>
      <c r="G14" s="658" t="s">
        <v>872</v>
      </c>
      <c r="H14" s="716" t="s">
        <v>873</v>
      </c>
      <c r="I14" s="716" t="s">
        <v>1149</v>
      </c>
      <c r="J14" s="716" t="s">
        <v>1148</v>
      </c>
      <c r="K14" s="716" t="s">
        <v>689</v>
      </c>
      <c r="L14" s="726" t="s">
        <v>1227</v>
      </c>
    </row>
    <row r="15" spans="1:12" ht="16.2">
      <c r="A15" s="659" t="s">
        <v>1147</v>
      </c>
      <c r="B15" s="716">
        <v>11005000</v>
      </c>
      <c r="C15" s="716">
        <v>11660000</v>
      </c>
      <c r="D15" s="716">
        <v>12690000</v>
      </c>
      <c r="E15" s="716">
        <v>12072000</v>
      </c>
      <c r="F15" s="716">
        <v>14161000</v>
      </c>
      <c r="G15" s="716">
        <v>6761000</v>
      </c>
      <c r="H15" s="716">
        <v>20762000</v>
      </c>
      <c r="I15" s="716">
        <v>26644000</v>
      </c>
      <c r="J15" s="716">
        <v>2052000</v>
      </c>
      <c r="K15" s="716"/>
    </row>
    <row r="16" spans="1:12" ht="16.2">
      <c r="A16" s="659" t="s">
        <v>1146</v>
      </c>
      <c r="B16" s="716">
        <v>514000</v>
      </c>
      <c r="C16" s="716">
        <v>377000</v>
      </c>
      <c r="D16" s="716">
        <v>566000</v>
      </c>
      <c r="E16" s="716">
        <v>561000</v>
      </c>
      <c r="F16" s="716">
        <v>677000</v>
      </c>
      <c r="G16" s="716">
        <v>1000000</v>
      </c>
      <c r="H16" s="716">
        <v>1228000</v>
      </c>
      <c r="I16" s="716">
        <v>1307000</v>
      </c>
      <c r="J16" s="716">
        <v>106000</v>
      </c>
      <c r="K16" s="716"/>
    </row>
    <row r="17" spans="1:44" ht="16.2">
      <c r="A17" s="659" t="s">
        <v>1145</v>
      </c>
      <c r="B17" s="658"/>
      <c r="C17" s="658"/>
      <c r="D17" s="658"/>
      <c r="E17" s="658"/>
      <c r="F17" s="658"/>
      <c r="G17" s="658"/>
      <c r="H17" s="658"/>
      <c r="I17" s="658"/>
      <c r="J17" s="658"/>
      <c r="K17" s="658"/>
    </row>
    <row r="18" spans="1:44" ht="16.2">
      <c r="A18" s="659" t="s">
        <v>1144</v>
      </c>
      <c r="B18" s="658"/>
      <c r="C18" s="716">
        <v>112000</v>
      </c>
      <c r="D18" s="716">
        <v>49000</v>
      </c>
      <c r="E18" s="716">
        <v>98000</v>
      </c>
      <c r="F18" s="716">
        <v>65000</v>
      </c>
      <c r="G18" s="658"/>
      <c r="H18" s="658"/>
      <c r="I18" s="658"/>
      <c r="J18" s="658"/>
      <c r="K18" s="658"/>
    </row>
    <row r="19" spans="1:44" ht="16.2">
      <c r="A19" s="659"/>
      <c r="B19" s="658"/>
      <c r="C19" s="716"/>
      <c r="D19" s="716"/>
      <c r="E19" s="716"/>
      <c r="F19" s="716"/>
      <c r="G19" s="658"/>
      <c r="H19" s="658"/>
      <c r="I19" s="658"/>
      <c r="J19" s="658"/>
      <c r="K19" s="658"/>
    </row>
    <row r="20" spans="1:44" s="654" customFormat="1" ht="16.2">
      <c r="A20" s="721" t="s">
        <v>1143</v>
      </c>
      <c r="B20" s="722"/>
      <c r="C20" s="722"/>
      <c r="D20" s="722"/>
      <c r="E20" s="722"/>
      <c r="F20" s="722"/>
      <c r="G20" s="722"/>
      <c r="H20" s="722"/>
      <c r="I20" s="722"/>
      <c r="J20" s="722"/>
      <c r="K20" s="722"/>
      <c r="L20" s="724">
        <f t="shared" ref="L20:L25" si="0">SUM(B20:K20)</f>
        <v>0</v>
      </c>
      <c r="M20" s="725"/>
      <c r="N20" s="725"/>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c r="AL20" s="662"/>
      <c r="AM20" s="662"/>
      <c r="AN20" s="662"/>
      <c r="AO20" s="662"/>
      <c r="AP20" s="662"/>
      <c r="AQ20" s="662"/>
      <c r="AR20" s="662"/>
    </row>
    <row r="21" spans="1:44" s="654" customFormat="1" ht="16.2">
      <c r="A21" s="723" t="s">
        <v>1221</v>
      </c>
      <c r="B21" s="656"/>
      <c r="C21" s="717">
        <v>10000</v>
      </c>
      <c r="D21" s="656"/>
      <c r="E21" s="656"/>
      <c r="F21" s="656"/>
      <c r="G21" s="656"/>
      <c r="H21" s="656"/>
      <c r="I21" s="656"/>
      <c r="J21" s="656"/>
      <c r="K21" s="656"/>
      <c r="L21" s="727">
        <f t="shared" si="0"/>
        <v>10000</v>
      </c>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c r="AL21" s="662"/>
      <c r="AM21" s="662"/>
      <c r="AN21" s="662"/>
      <c r="AO21" s="662"/>
      <c r="AP21" s="662"/>
      <c r="AQ21" s="662"/>
      <c r="AR21" s="662"/>
    </row>
    <row r="22" spans="1:44" s="654" customFormat="1" ht="16.2">
      <c r="A22" s="723" t="s">
        <v>1222</v>
      </c>
      <c r="B22" s="656">
        <v>900000</v>
      </c>
      <c r="C22" s="656">
        <v>900000</v>
      </c>
      <c r="D22" s="656">
        <v>900000</v>
      </c>
      <c r="E22" s="656">
        <v>900000</v>
      </c>
      <c r="F22" s="656">
        <v>900000</v>
      </c>
      <c r="G22" s="656">
        <v>804000</v>
      </c>
      <c r="H22" s="656"/>
      <c r="I22" s="656"/>
      <c r="J22" s="656"/>
      <c r="K22" s="656"/>
      <c r="L22" s="727">
        <f t="shared" si="0"/>
        <v>5304000</v>
      </c>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662"/>
      <c r="AK22" s="662"/>
      <c r="AL22" s="662"/>
      <c r="AM22" s="662"/>
      <c r="AN22" s="662"/>
      <c r="AO22" s="662"/>
      <c r="AP22" s="662"/>
      <c r="AQ22" s="662"/>
      <c r="AR22" s="662"/>
    </row>
    <row r="23" spans="1:44" s="654" customFormat="1" ht="16.2">
      <c r="A23" s="723" t="s">
        <v>1223</v>
      </c>
      <c r="B23" s="656"/>
      <c r="C23" s="656"/>
      <c r="D23" s="656"/>
      <c r="E23" s="656"/>
      <c r="F23" s="656"/>
      <c r="G23" s="656">
        <v>707000</v>
      </c>
      <c r="H23" s="656"/>
      <c r="I23" s="656"/>
      <c r="J23" s="656"/>
      <c r="K23" s="656"/>
      <c r="L23" s="727">
        <f t="shared" si="0"/>
        <v>707000</v>
      </c>
      <c r="M23" s="662"/>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662"/>
      <c r="AR23" s="662"/>
    </row>
    <row r="24" spans="1:44" s="654" customFormat="1" ht="16.2">
      <c r="A24" s="723" t="s">
        <v>1224</v>
      </c>
      <c r="B24" s="656">
        <v>459000</v>
      </c>
      <c r="C24" s="656">
        <v>450000</v>
      </c>
      <c r="D24" s="656">
        <v>450000</v>
      </c>
      <c r="E24" s="656">
        <v>450000</v>
      </c>
      <c r="F24" s="656">
        <v>450000</v>
      </c>
      <c r="G24" s="656"/>
      <c r="H24" s="656"/>
      <c r="I24" s="656"/>
      <c r="J24" s="656"/>
      <c r="K24" s="656"/>
      <c r="L24" s="727">
        <f t="shared" si="0"/>
        <v>2259000</v>
      </c>
      <c r="M24" s="662"/>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row>
    <row r="25" spans="1:44" s="654" customFormat="1" ht="16.2">
      <c r="A25" s="723" t="s">
        <v>1225</v>
      </c>
      <c r="B25" s="656">
        <v>882000</v>
      </c>
      <c r="C25" s="656">
        <v>882000</v>
      </c>
      <c r="D25" s="656">
        <v>882000</v>
      </c>
      <c r="E25" s="656">
        <v>882000</v>
      </c>
      <c r="F25" s="656">
        <v>882000</v>
      </c>
      <c r="G25" s="656"/>
      <c r="H25" s="656"/>
      <c r="I25" s="656"/>
      <c r="J25" s="656"/>
      <c r="K25" s="656">
        <v>300000</v>
      </c>
      <c r="L25" s="727">
        <f t="shared" si="0"/>
        <v>4710000</v>
      </c>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662"/>
      <c r="AQ25" s="662"/>
      <c r="AR25" s="662"/>
    </row>
    <row r="26" spans="1:44" s="654" customFormat="1" ht="16.2">
      <c r="A26" s="657" t="s">
        <v>1226</v>
      </c>
      <c r="B26" s="656"/>
      <c r="C26" s="656"/>
      <c r="D26" s="656"/>
      <c r="E26" s="656"/>
      <c r="F26" s="656"/>
      <c r="G26" s="656">
        <v>466000</v>
      </c>
      <c r="H26" s="656"/>
      <c r="I26" s="656"/>
      <c r="J26" s="656"/>
      <c r="K26" s="656"/>
      <c r="L26" s="727">
        <f t="shared" ref="L26:L34" si="1">SUM(B26:J26)</f>
        <v>466000</v>
      </c>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662"/>
      <c r="AQ26" s="662"/>
      <c r="AR26" s="662"/>
    </row>
    <row r="27" spans="1:44" s="654" customFormat="1" ht="16.2">
      <c r="A27" s="657" t="s">
        <v>1228</v>
      </c>
      <c r="B27" s="656"/>
      <c r="C27" s="656"/>
      <c r="D27" s="656"/>
      <c r="E27" s="656"/>
      <c r="F27" s="656"/>
      <c r="G27" s="656">
        <v>425000</v>
      </c>
      <c r="H27" s="656"/>
      <c r="I27" s="656"/>
      <c r="J27" s="656"/>
      <c r="K27" s="656"/>
      <c r="L27" s="724">
        <f t="shared" si="1"/>
        <v>425000</v>
      </c>
      <c r="M27" s="662"/>
      <c r="N27" s="662"/>
      <c r="O27" s="662"/>
      <c r="P27" s="662"/>
      <c r="Q27" s="662"/>
      <c r="R27" s="662"/>
      <c r="S27" s="662"/>
      <c r="T27" s="662"/>
      <c r="U27" s="662"/>
      <c r="V27" s="662"/>
      <c r="W27" s="662"/>
      <c r="X27" s="662"/>
      <c r="Y27" s="662"/>
      <c r="Z27" s="662"/>
      <c r="AA27" s="662"/>
      <c r="AB27" s="662"/>
      <c r="AC27" s="662"/>
      <c r="AD27" s="662"/>
      <c r="AE27" s="662"/>
      <c r="AF27" s="662"/>
      <c r="AG27" s="662"/>
      <c r="AH27" s="662"/>
      <c r="AI27" s="662"/>
      <c r="AJ27" s="662"/>
      <c r="AK27" s="662"/>
      <c r="AL27" s="662"/>
      <c r="AM27" s="662"/>
      <c r="AN27" s="662"/>
      <c r="AO27" s="662"/>
      <c r="AP27" s="662"/>
      <c r="AQ27" s="662"/>
      <c r="AR27" s="662"/>
    </row>
    <row r="28" spans="1:44" s="654" customFormat="1" ht="16.2">
      <c r="A28" s="657" t="s">
        <v>1229</v>
      </c>
      <c r="B28" s="656"/>
      <c r="C28" s="656"/>
      <c r="D28" s="656"/>
      <c r="E28" s="656"/>
      <c r="F28" s="656"/>
      <c r="G28" s="656">
        <v>218000</v>
      </c>
      <c r="H28" s="656"/>
      <c r="I28" s="656"/>
      <c r="J28" s="656"/>
      <c r="K28" s="656"/>
      <c r="L28" s="724">
        <f t="shared" si="1"/>
        <v>218000</v>
      </c>
      <c r="M28" s="662"/>
      <c r="N28" s="662"/>
      <c r="O28" s="662"/>
      <c r="P28" s="662"/>
      <c r="Q28" s="662"/>
      <c r="R28" s="662"/>
      <c r="S28" s="662"/>
      <c r="T28" s="662"/>
      <c r="U28" s="662"/>
      <c r="V28" s="662"/>
      <c r="W28" s="662"/>
      <c r="X28" s="662"/>
      <c r="Y28" s="662"/>
      <c r="Z28" s="662"/>
      <c r="AA28" s="662"/>
      <c r="AB28" s="662"/>
      <c r="AC28" s="662"/>
      <c r="AD28" s="662"/>
      <c r="AE28" s="662"/>
      <c r="AF28" s="662"/>
      <c r="AG28" s="662"/>
      <c r="AH28" s="662"/>
      <c r="AI28" s="662"/>
      <c r="AJ28" s="662"/>
      <c r="AK28" s="662"/>
      <c r="AL28" s="662"/>
      <c r="AM28" s="662"/>
      <c r="AN28" s="662"/>
      <c r="AO28" s="662"/>
      <c r="AP28" s="662"/>
      <c r="AQ28" s="662"/>
      <c r="AR28" s="662"/>
    </row>
    <row r="29" spans="1:44" s="654" customFormat="1" ht="16.2">
      <c r="A29" s="657" t="s">
        <v>1230</v>
      </c>
      <c r="B29" s="656"/>
      <c r="C29" s="656"/>
      <c r="D29" s="656"/>
      <c r="E29" s="656"/>
      <c r="F29" s="656"/>
      <c r="G29" s="656"/>
      <c r="H29" s="656">
        <v>2948000</v>
      </c>
      <c r="I29" s="656"/>
      <c r="J29" s="656"/>
      <c r="K29" s="656"/>
      <c r="L29" s="724">
        <f t="shared" si="1"/>
        <v>2948000</v>
      </c>
      <c r="M29" s="662"/>
      <c r="N29" s="662"/>
      <c r="O29" s="662"/>
      <c r="P29" s="662"/>
      <c r="Q29" s="662"/>
      <c r="R29" s="662"/>
      <c r="S29" s="662"/>
      <c r="T29" s="662"/>
      <c r="U29" s="662"/>
      <c r="V29" s="662"/>
      <c r="W29" s="662"/>
      <c r="X29" s="662"/>
      <c r="Y29" s="662"/>
      <c r="Z29" s="662"/>
      <c r="AA29" s="662"/>
      <c r="AB29" s="662"/>
      <c r="AC29" s="662"/>
      <c r="AD29" s="662"/>
      <c r="AE29" s="662"/>
      <c r="AF29" s="662"/>
      <c r="AG29" s="662"/>
      <c r="AH29" s="662"/>
      <c r="AI29" s="662"/>
      <c r="AJ29" s="662"/>
      <c r="AK29" s="662"/>
      <c r="AL29" s="662"/>
      <c r="AM29" s="662"/>
      <c r="AN29" s="662"/>
      <c r="AO29" s="662"/>
      <c r="AP29" s="662"/>
      <c r="AQ29" s="662"/>
      <c r="AR29" s="662"/>
    </row>
    <row r="30" spans="1:44" s="654" customFormat="1" ht="16.2">
      <c r="A30" s="657" t="s">
        <v>1231</v>
      </c>
      <c r="B30" s="656"/>
      <c r="C30" s="656"/>
      <c r="D30" s="656"/>
      <c r="E30" s="656"/>
      <c r="F30" s="656"/>
      <c r="G30" s="656"/>
      <c r="H30" s="656">
        <v>3510000</v>
      </c>
      <c r="I30" s="656"/>
      <c r="J30" s="656"/>
      <c r="K30" s="656"/>
      <c r="L30" s="724">
        <f t="shared" si="1"/>
        <v>3510000</v>
      </c>
      <c r="M30" s="662"/>
      <c r="N30" s="662"/>
      <c r="O30" s="662"/>
      <c r="P30" s="662"/>
      <c r="Q30" s="662"/>
      <c r="R30" s="662"/>
      <c r="S30" s="662"/>
      <c r="T30" s="662"/>
      <c r="U30" s="662"/>
      <c r="V30" s="662"/>
      <c r="W30" s="662"/>
      <c r="X30" s="662"/>
      <c r="Y30" s="662"/>
      <c r="Z30" s="662"/>
      <c r="AA30" s="662"/>
      <c r="AB30" s="662"/>
      <c r="AC30" s="662"/>
      <c r="AD30" s="662"/>
      <c r="AE30" s="662"/>
      <c r="AF30" s="662"/>
      <c r="AG30" s="662"/>
      <c r="AH30" s="662"/>
      <c r="AI30" s="662"/>
      <c r="AJ30" s="662"/>
      <c r="AK30" s="662"/>
      <c r="AL30" s="662"/>
      <c r="AM30" s="662"/>
      <c r="AN30" s="662"/>
      <c r="AO30" s="662"/>
      <c r="AP30" s="662"/>
      <c r="AQ30" s="662"/>
      <c r="AR30" s="662"/>
    </row>
    <row r="31" spans="1:44" s="654" customFormat="1" ht="16.2">
      <c r="A31" s="657" t="s">
        <v>1232</v>
      </c>
      <c r="B31" s="656"/>
      <c r="C31" s="656"/>
      <c r="D31" s="656"/>
      <c r="E31" s="656"/>
      <c r="F31" s="656"/>
      <c r="G31" s="656"/>
      <c r="H31" s="656">
        <v>9053000</v>
      </c>
      <c r="I31" s="656">
        <v>8103000</v>
      </c>
      <c r="J31" s="656"/>
      <c r="K31" s="656"/>
      <c r="L31" s="724">
        <f t="shared" si="1"/>
        <v>17156000</v>
      </c>
      <c r="M31" s="662"/>
      <c r="N31" s="662"/>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c r="AN31" s="662"/>
      <c r="AO31" s="662"/>
      <c r="AP31" s="662"/>
      <c r="AQ31" s="662"/>
      <c r="AR31" s="662"/>
    </row>
    <row r="32" spans="1:44" s="654" customFormat="1" ht="16.2">
      <c r="A32" s="657" t="s">
        <v>1233</v>
      </c>
      <c r="B32" s="656"/>
      <c r="C32" s="656"/>
      <c r="D32" s="656"/>
      <c r="E32" s="656"/>
      <c r="F32" s="656"/>
      <c r="G32" s="656">
        <v>815000</v>
      </c>
      <c r="H32" s="656"/>
      <c r="I32" s="656"/>
      <c r="J32" s="656"/>
      <c r="K32" s="656"/>
      <c r="L32" s="724">
        <f t="shared" si="1"/>
        <v>815000</v>
      </c>
      <c r="M32" s="662"/>
      <c r="N32" s="662"/>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row>
    <row r="33" spans="1:44" s="654" customFormat="1" ht="16.2">
      <c r="A33" s="657" t="s">
        <v>1234</v>
      </c>
      <c r="B33" s="656"/>
      <c r="C33" s="656"/>
      <c r="D33" s="656"/>
      <c r="E33" s="656">
        <v>815000</v>
      </c>
      <c r="F33" s="656"/>
      <c r="G33" s="656"/>
      <c r="H33" s="656"/>
      <c r="I33" s="656"/>
      <c r="J33" s="656"/>
      <c r="K33" s="656"/>
      <c r="L33" s="724">
        <f t="shared" si="1"/>
        <v>815000</v>
      </c>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2"/>
      <c r="AM33" s="662"/>
      <c r="AN33" s="662"/>
      <c r="AO33" s="662"/>
      <c r="AP33" s="662"/>
      <c r="AQ33" s="662"/>
      <c r="AR33" s="662"/>
    </row>
    <row r="34" spans="1:44" ht="16.2">
      <c r="A34" s="653" t="s">
        <v>1142</v>
      </c>
      <c r="B34" s="652">
        <f t="shared" ref="B34:G34" si="2">SUM(B15:B18)-SUM(B20:B32)</f>
        <v>9278000</v>
      </c>
      <c r="C34" s="652">
        <f t="shared" si="2"/>
        <v>9907000</v>
      </c>
      <c r="D34" s="652">
        <f t="shared" si="2"/>
        <v>11073000</v>
      </c>
      <c r="E34" s="652">
        <f t="shared" si="2"/>
        <v>10499000</v>
      </c>
      <c r="F34" s="652">
        <f t="shared" si="2"/>
        <v>12671000</v>
      </c>
      <c r="G34" s="652">
        <f t="shared" si="2"/>
        <v>4326000</v>
      </c>
      <c r="H34" s="652">
        <f>SUM(H15:H18)-SUM(H20:H32)</f>
        <v>6479000</v>
      </c>
      <c r="I34" s="652">
        <f t="shared" ref="I34:J34" si="3">SUM(I15:I18)-SUM(I20:I32)</f>
        <v>19848000</v>
      </c>
      <c r="J34" s="652">
        <f t="shared" si="3"/>
        <v>2158000</v>
      </c>
      <c r="K34" s="652"/>
      <c r="L34" s="724">
        <f t="shared" si="1"/>
        <v>86239000</v>
      </c>
    </row>
    <row r="316" spans="6:7">
      <c r="F316" s="732"/>
      <c r="G316" s="701"/>
    </row>
    <row r="449" spans="4:7">
      <c r="D449" s="702"/>
      <c r="E449" s="701"/>
      <c r="F449" s="702"/>
      <c r="G449" s="701"/>
    </row>
    <row r="461" spans="4:7">
      <c r="D461" s="702"/>
      <c r="E461" s="701"/>
      <c r="F461" s="702"/>
      <c r="G461" s="701"/>
    </row>
    <row r="467" spans="4:7">
      <c r="D467" s="703"/>
      <c r="E467" s="701"/>
      <c r="F467" s="702"/>
      <c r="G467" s="701"/>
    </row>
    <row r="551" spans="4:7">
      <c r="D551" s="733"/>
      <c r="E551" s="734"/>
      <c r="F551" s="733"/>
      <c r="G551" s="734"/>
    </row>
  </sheetData>
  <phoneticPr fontId="1"/>
  <pageMargins left="0.7" right="0.7" top="0.75" bottom="0.75" header="0.3" footer="0.3"/>
  <pageSetup paperSize="9" scale="68"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BK615"/>
  <sheetViews>
    <sheetView zoomScale="110" zoomScaleNormal="110" workbookViewId="0">
      <pane xSplit="8" ySplit="5" topLeftCell="I604" activePane="bottomRight" state="frozen"/>
      <selection activeCell="A9" sqref="A9:XFD13"/>
      <selection pane="topRight" activeCell="A9" sqref="A9:XFD13"/>
      <selection pane="bottomLeft" activeCell="A9" sqref="A9:XFD13"/>
      <selection pane="bottomRight" activeCell="J612" sqref="J612"/>
    </sheetView>
  </sheetViews>
  <sheetFormatPr defaultColWidth="11.44140625" defaultRowHeight="10.8" outlineLevelRow="4" outlineLevelCol="1"/>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5546875" style="130" bestFit="1" customWidth="1"/>
    <col min="9" max="9" width="11.44140625" style="130" customWidth="1"/>
    <col min="10" max="11" width="11.44140625" style="130" customWidth="1" outlineLevel="1"/>
    <col min="12" max="16384" width="11.44140625" style="64"/>
  </cols>
  <sheetData>
    <row r="1" spans="1:11" s="20" customFormat="1" ht="15" thickBot="1">
      <c r="A1" s="112" t="s">
        <v>14</v>
      </c>
      <c r="B1" s="7"/>
      <c r="C1" s="64"/>
      <c r="E1" s="64"/>
      <c r="G1" s="64"/>
      <c r="H1" s="306" t="s">
        <v>305</v>
      </c>
      <c r="I1" s="158"/>
      <c r="J1" s="520"/>
      <c r="K1" s="520"/>
    </row>
    <row r="2" spans="1:11" s="114" customFormat="1" ht="11.25" customHeight="1">
      <c r="A2" s="159"/>
      <c r="B2" s="8"/>
      <c r="C2" s="160"/>
      <c r="D2" s="160"/>
      <c r="E2" s="160"/>
      <c r="F2" s="160"/>
      <c r="G2" s="160"/>
      <c r="H2" s="858" t="s">
        <v>1195</v>
      </c>
      <c r="I2" s="116"/>
      <c r="J2" s="118"/>
      <c r="K2" s="664"/>
    </row>
    <row r="3" spans="1:11" s="1" customFormat="1" ht="25.5" customHeight="1">
      <c r="A3" s="113"/>
      <c r="B3" s="9"/>
      <c r="C3" s="114"/>
      <c r="D3" s="114"/>
      <c r="E3" s="114"/>
      <c r="F3" s="114"/>
      <c r="G3" s="1" t="s">
        <v>244</v>
      </c>
      <c r="H3" s="859"/>
      <c r="I3" s="459" t="s">
        <v>14</v>
      </c>
      <c r="J3" s="122"/>
      <c r="K3" s="122"/>
    </row>
    <row r="4" spans="1:11" s="114" customFormat="1" ht="12.75" customHeight="1">
      <c r="A4" s="461"/>
      <c r="B4" s="119"/>
      <c r="C4" s="1"/>
      <c r="D4" s="119"/>
      <c r="E4" s="1"/>
      <c r="F4" s="1"/>
      <c r="G4" s="1"/>
      <c r="H4" s="859"/>
      <c r="I4" s="118"/>
      <c r="J4" s="116"/>
      <c r="K4" s="116"/>
    </row>
    <row r="5" spans="1:11" s="1" customFormat="1" ht="38.25" customHeight="1" thickBot="1">
      <c r="A5" s="462"/>
      <c r="B5" s="5"/>
      <c r="C5" s="3"/>
      <c r="D5" s="5"/>
      <c r="E5" s="3"/>
      <c r="F5" s="3"/>
      <c r="G5" s="3" t="s">
        <v>245</v>
      </c>
      <c r="H5" s="860"/>
      <c r="I5" s="460"/>
      <c r="J5" s="4" t="s">
        <v>51</v>
      </c>
      <c r="K5" s="4" t="s">
        <v>940</v>
      </c>
    </row>
    <row r="6" spans="1:11" s="126" customFormat="1" ht="13.8">
      <c r="A6" s="62" t="s">
        <v>57</v>
      </c>
      <c r="B6" s="10"/>
      <c r="C6" s="123"/>
      <c r="D6" s="10"/>
      <c r="E6" s="123"/>
      <c r="F6" s="124"/>
      <c r="G6" s="123"/>
      <c r="H6" s="284"/>
      <c r="I6" s="163"/>
      <c r="J6" s="163"/>
      <c r="K6" s="163"/>
    </row>
    <row r="7" spans="1:11" s="130" customFormat="1" ht="13.8">
      <c r="A7" s="127"/>
      <c r="B7" s="18" t="s">
        <v>358</v>
      </c>
      <c r="C7" s="12" t="s">
        <v>30</v>
      </c>
      <c r="D7" s="11"/>
      <c r="E7" s="12"/>
      <c r="F7" s="11"/>
      <c r="G7" s="12"/>
      <c r="H7" s="390">
        <f>SUM(I7)</f>
        <v>11150000</v>
      </c>
      <c r="I7" s="210">
        <f>SUM(J7:K7)</f>
        <v>11150000</v>
      </c>
      <c r="J7" s="166">
        <f>SUM(J21:J22,J14,J8)</f>
        <v>11150000</v>
      </c>
      <c r="K7" s="166">
        <f>SUM(K21:K22,K14,K8)</f>
        <v>0</v>
      </c>
    </row>
    <row r="8" spans="1:11" ht="13.8" outlineLevel="1">
      <c r="A8" s="131"/>
      <c r="B8" s="19"/>
      <c r="C8" s="63"/>
      <c r="D8" s="22" t="s">
        <v>1197</v>
      </c>
      <c r="E8" s="30" t="s">
        <v>31</v>
      </c>
      <c r="F8" s="22"/>
      <c r="G8" s="30"/>
      <c r="H8" s="289">
        <f t="shared" ref="H8:H85" si="0">SUM(I8)</f>
        <v>9850000</v>
      </c>
      <c r="I8" s="210">
        <f t="shared" ref="I8:I85" si="1">SUM(J8:K8)</f>
        <v>9850000</v>
      </c>
      <c r="J8" s="169">
        <f>SUM(J9:J13)</f>
        <v>9850000</v>
      </c>
      <c r="K8" s="169">
        <f>SUM(K9:K13)</f>
        <v>0</v>
      </c>
    </row>
    <row r="9" spans="1:11" ht="13.8" outlineLevel="2">
      <c r="A9" s="131"/>
      <c r="B9" s="20"/>
      <c r="D9" s="22"/>
      <c r="E9" s="30"/>
      <c r="F9" s="22" t="s">
        <v>1198</v>
      </c>
      <c r="G9" s="30" t="s">
        <v>1199</v>
      </c>
      <c r="H9" s="289">
        <f t="shared" ref="H9" si="2">SUM(I9)</f>
        <v>4300000</v>
      </c>
      <c r="I9" s="210">
        <f t="shared" ref="I9" si="3">SUM(J9:K9)</f>
        <v>4300000</v>
      </c>
      <c r="J9" s="167">
        <v>4300000</v>
      </c>
      <c r="K9" s="167"/>
    </row>
    <row r="10" spans="1:11" ht="13.8" outlineLevel="2">
      <c r="A10" s="131"/>
      <c r="B10" s="20"/>
      <c r="D10" s="22"/>
      <c r="E10" s="30"/>
      <c r="F10" s="22" t="s">
        <v>1200</v>
      </c>
      <c r="G10" s="30" t="s">
        <v>1201</v>
      </c>
      <c r="H10" s="289">
        <f t="shared" ref="H10" si="4">SUM(I10)</f>
        <v>950000</v>
      </c>
      <c r="I10" s="210">
        <f t="shared" ref="I10" si="5">SUM(J10:K10)</f>
        <v>950000</v>
      </c>
      <c r="J10" s="167">
        <v>950000</v>
      </c>
      <c r="K10" s="167"/>
    </row>
    <row r="11" spans="1:11" ht="13.8" outlineLevel="2">
      <c r="A11" s="131"/>
      <c r="B11" s="20"/>
      <c r="D11" s="22"/>
      <c r="E11" s="30"/>
      <c r="F11" s="22" t="s">
        <v>1202</v>
      </c>
      <c r="G11" s="30" t="s">
        <v>1203</v>
      </c>
      <c r="H11" s="289">
        <f t="shared" ref="H11:H12" si="6">SUM(I11)</f>
        <v>1500000</v>
      </c>
      <c r="I11" s="210">
        <f t="shared" ref="I11:I12" si="7">SUM(J11:K11)</f>
        <v>1500000</v>
      </c>
      <c r="J11" s="167">
        <v>1500000</v>
      </c>
      <c r="K11" s="167"/>
    </row>
    <row r="12" spans="1:11" ht="13.8" outlineLevel="2">
      <c r="A12" s="131"/>
      <c r="B12" s="20"/>
      <c r="D12" s="22"/>
      <c r="E12" s="30"/>
      <c r="F12" s="22" t="s">
        <v>1204</v>
      </c>
      <c r="G12" s="30" t="s">
        <v>1205</v>
      </c>
      <c r="H12" s="289">
        <f t="shared" si="6"/>
        <v>1600000</v>
      </c>
      <c r="I12" s="210">
        <f t="shared" si="7"/>
        <v>1600000</v>
      </c>
      <c r="J12" s="167">
        <v>1600000</v>
      </c>
      <c r="K12" s="167"/>
    </row>
    <row r="13" spans="1:11" ht="13.8" outlineLevel="2">
      <c r="A13" s="131"/>
      <c r="B13" s="20"/>
      <c r="D13" s="22"/>
      <c r="E13" s="30"/>
      <c r="F13" s="22" t="s">
        <v>1206</v>
      </c>
      <c r="G13" s="30" t="s">
        <v>1207</v>
      </c>
      <c r="H13" s="289">
        <f t="shared" ref="H13" si="8">SUM(I13)</f>
        <v>1500000</v>
      </c>
      <c r="I13" s="210">
        <f t="shared" ref="I13" si="9">SUM(J13:K13)</f>
        <v>1500000</v>
      </c>
      <c r="J13" s="167">
        <v>1500000</v>
      </c>
      <c r="K13" s="167"/>
    </row>
    <row r="14" spans="1:11" ht="13.8" outlineLevel="1">
      <c r="A14" s="131"/>
      <c r="B14" s="20"/>
      <c r="D14" s="22" t="s">
        <v>1208</v>
      </c>
      <c r="E14" s="30" t="s">
        <v>32</v>
      </c>
      <c r="F14" s="22"/>
      <c r="G14" s="30"/>
      <c r="H14" s="289">
        <f t="shared" si="0"/>
        <v>690000</v>
      </c>
      <c r="I14" s="210">
        <f t="shared" si="1"/>
        <v>690000</v>
      </c>
      <c r="J14" s="169">
        <f>SUM(J15:J20)</f>
        <v>690000</v>
      </c>
      <c r="K14" s="169">
        <f>SUM(K15:K20)</f>
        <v>0</v>
      </c>
    </row>
    <row r="15" spans="1:11" ht="13.8" outlineLevel="2">
      <c r="A15" s="131"/>
      <c r="B15" s="20"/>
      <c r="D15" s="22"/>
      <c r="E15" s="30"/>
      <c r="F15" s="22" t="s">
        <v>1209</v>
      </c>
      <c r="G15" s="30" t="s">
        <v>1210</v>
      </c>
      <c r="H15" s="289">
        <f t="shared" ref="H15" si="10">SUM(I15)</f>
        <v>280000</v>
      </c>
      <c r="I15" s="210">
        <f t="shared" ref="I15" si="11">SUM(J15:K15)</f>
        <v>280000</v>
      </c>
      <c r="J15" s="167">
        <v>280000</v>
      </c>
      <c r="K15" s="167"/>
    </row>
    <row r="16" spans="1:11" ht="13.8" outlineLevel="2">
      <c r="A16" s="131"/>
      <c r="B16" s="20"/>
      <c r="D16" s="22"/>
      <c r="E16" s="30"/>
      <c r="F16" s="22" t="s">
        <v>1211</v>
      </c>
      <c r="G16" s="30" t="s">
        <v>1212</v>
      </c>
      <c r="H16" s="289">
        <f t="shared" ref="H16" si="12">SUM(I16)</f>
        <v>130000</v>
      </c>
      <c r="I16" s="210">
        <f t="shared" ref="I16" si="13">SUM(J16:K16)</f>
        <v>130000</v>
      </c>
      <c r="J16" s="167">
        <v>130000</v>
      </c>
      <c r="K16" s="167"/>
    </row>
    <row r="17" spans="1:11" ht="13.8" outlineLevel="2">
      <c r="A17" s="131"/>
      <c r="B17" s="20"/>
      <c r="D17" s="22"/>
      <c r="E17" s="30"/>
      <c r="F17" s="22" t="s">
        <v>1213</v>
      </c>
      <c r="G17" s="30" t="s">
        <v>1214</v>
      </c>
      <c r="H17" s="289">
        <f t="shared" ref="H17" si="14">SUM(I17)</f>
        <v>80000</v>
      </c>
      <c r="I17" s="210">
        <f t="shared" ref="I17" si="15">SUM(J17:K17)</f>
        <v>80000</v>
      </c>
      <c r="J17" s="167">
        <v>80000</v>
      </c>
      <c r="K17" s="167"/>
    </row>
    <row r="18" spans="1:11" ht="13.8" outlineLevel="2">
      <c r="A18" s="131"/>
      <c r="B18" s="20"/>
      <c r="D18" s="22"/>
      <c r="E18" s="30"/>
      <c r="F18" s="22" t="s">
        <v>1215</v>
      </c>
      <c r="G18" s="30" t="s">
        <v>1216</v>
      </c>
      <c r="H18" s="289">
        <f t="shared" ref="H18:H20" si="16">SUM(I18)</f>
        <v>80000</v>
      </c>
      <c r="I18" s="210">
        <f t="shared" ref="I18:I20" si="17">SUM(J18:K18)</f>
        <v>80000</v>
      </c>
      <c r="J18" s="167">
        <v>80000</v>
      </c>
      <c r="K18" s="167"/>
    </row>
    <row r="19" spans="1:11" ht="13.8" outlineLevel="2">
      <c r="A19" s="131"/>
      <c r="B19" s="20"/>
      <c r="D19" s="22"/>
      <c r="E19" s="30"/>
      <c r="F19" s="22" t="s">
        <v>1217</v>
      </c>
      <c r="G19" s="30" t="s">
        <v>1218</v>
      </c>
      <c r="H19" s="289">
        <f t="shared" ref="H19" si="18">SUM(I19)</f>
        <v>80000</v>
      </c>
      <c r="I19" s="210">
        <f t="shared" ref="I19" si="19">SUM(J19:K19)</f>
        <v>80000</v>
      </c>
      <c r="J19" s="167">
        <v>80000</v>
      </c>
      <c r="K19" s="167"/>
    </row>
    <row r="20" spans="1:11" ht="13.8" outlineLevel="2">
      <c r="A20" s="131"/>
      <c r="B20" s="20"/>
      <c r="D20" s="22"/>
      <c r="E20" s="30"/>
      <c r="F20" s="22" t="s">
        <v>1219</v>
      </c>
      <c r="G20" s="30" t="s">
        <v>1220</v>
      </c>
      <c r="H20" s="289">
        <f t="shared" si="16"/>
        <v>40000</v>
      </c>
      <c r="I20" s="210">
        <f t="shared" si="17"/>
        <v>40000</v>
      </c>
      <c r="J20" s="167">
        <v>40000</v>
      </c>
      <c r="K20" s="167"/>
    </row>
    <row r="21" spans="1:11" ht="13.8" outlineLevel="1">
      <c r="A21" s="131"/>
      <c r="B21" s="18"/>
      <c r="C21" s="58"/>
      <c r="D21" s="22" t="s">
        <v>359</v>
      </c>
      <c r="E21" s="30" t="s">
        <v>39</v>
      </c>
      <c r="F21" s="22"/>
      <c r="G21" s="30"/>
      <c r="H21" s="289">
        <f t="shared" si="0"/>
        <v>550000</v>
      </c>
      <c r="I21" s="210">
        <f>SUM(J21:K21)</f>
        <v>550000</v>
      </c>
      <c r="J21" s="167">
        <v>550000</v>
      </c>
      <c r="K21" s="167"/>
    </row>
    <row r="22" spans="1:11" ht="13.8" outlineLevel="1">
      <c r="A22" s="131"/>
      <c r="B22" s="18"/>
      <c r="C22" s="58"/>
      <c r="D22" s="22" t="s">
        <v>360</v>
      </c>
      <c r="E22" s="30" t="s">
        <v>351</v>
      </c>
      <c r="F22" s="22"/>
      <c r="G22" s="30"/>
      <c r="H22" s="289">
        <f t="shared" si="0"/>
        <v>60000</v>
      </c>
      <c r="I22" s="210">
        <f t="shared" si="1"/>
        <v>60000</v>
      </c>
      <c r="J22" s="167">
        <v>60000</v>
      </c>
      <c r="K22" s="167"/>
    </row>
    <row r="23" spans="1:11" s="130" customFormat="1" ht="13.8">
      <c r="A23" s="127"/>
      <c r="B23" s="18" t="s">
        <v>361</v>
      </c>
      <c r="C23" s="12" t="s">
        <v>33</v>
      </c>
      <c r="D23" s="14"/>
      <c r="E23" s="134"/>
      <c r="F23" s="14"/>
      <c r="G23" s="134"/>
      <c r="H23" s="289">
        <f t="shared" si="0"/>
        <v>0</v>
      </c>
      <c r="I23" s="210">
        <f t="shared" si="1"/>
        <v>0</v>
      </c>
      <c r="J23" s="168">
        <f>SUM(J24)</f>
        <v>0</v>
      </c>
      <c r="K23" s="168">
        <f>SUM(K24)</f>
        <v>0</v>
      </c>
    </row>
    <row r="24" spans="1:11" ht="13.8" outlineLevel="1">
      <c r="A24" s="131"/>
      <c r="B24" s="22"/>
      <c r="C24" s="30"/>
      <c r="D24" s="22" t="s">
        <v>362</v>
      </c>
      <c r="E24" s="30" t="s">
        <v>33</v>
      </c>
      <c r="F24" s="22"/>
      <c r="G24" s="30"/>
      <c r="H24" s="289">
        <f t="shared" si="0"/>
        <v>0</v>
      </c>
      <c r="I24" s="210">
        <f t="shared" si="1"/>
        <v>0</v>
      </c>
      <c r="J24" s="167"/>
      <c r="K24" s="167"/>
    </row>
    <row r="25" spans="1:11" s="130" customFormat="1" ht="13.8">
      <c r="A25" s="127"/>
      <c r="B25" s="18" t="s">
        <v>363</v>
      </c>
      <c r="C25" s="12" t="s">
        <v>34</v>
      </c>
      <c r="D25" s="14"/>
      <c r="E25" s="134"/>
      <c r="F25" s="14"/>
      <c r="G25" s="134"/>
      <c r="H25" s="289">
        <f t="shared" si="0"/>
        <v>28907000</v>
      </c>
      <c r="I25" s="210">
        <f t="shared" si="1"/>
        <v>28907000</v>
      </c>
      <c r="J25" s="168">
        <f>SUM(J26,J29,J35,J40,J43)</f>
        <v>28907000</v>
      </c>
      <c r="K25" s="168">
        <f>SUM(K26,K29,K35,K40,K43)</f>
        <v>0</v>
      </c>
    </row>
    <row r="26" spans="1:11" ht="13.8" outlineLevel="1">
      <c r="A26" s="131"/>
      <c r="B26" s="19"/>
      <c r="C26" s="63"/>
      <c r="D26" s="22" t="s">
        <v>364</v>
      </c>
      <c r="E26" s="30" t="s">
        <v>58</v>
      </c>
      <c r="F26" s="22"/>
      <c r="G26" s="30"/>
      <c r="H26" s="289">
        <f t="shared" si="0"/>
        <v>0</v>
      </c>
      <c r="I26" s="210">
        <f t="shared" si="1"/>
        <v>0</v>
      </c>
      <c r="J26" s="169">
        <f>SUM(J27:J28)</f>
        <v>0</v>
      </c>
      <c r="K26" s="169">
        <f>SUM(K27:K28)</f>
        <v>0</v>
      </c>
    </row>
    <row r="27" spans="1:11" ht="13.8" outlineLevel="2">
      <c r="A27" s="131"/>
      <c r="B27" s="20"/>
      <c r="D27" s="19"/>
      <c r="E27" s="63"/>
      <c r="F27" s="22" t="s">
        <v>365</v>
      </c>
      <c r="G27" s="30" t="s">
        <v>59</v>
      </c>
      <c r="H27" s="289">
        <f t="shared" si="0"/>
        <v>0</v>
      </c>
      <c r="I27" s="210">
        <f t="shared" si="1"/>
        <v>0</v>
      </c>
      <c r="J27" s="167">
        <v>0</v>
      </c>
      <c r="K27" s="167">
        <v>0</v>
      </c>
    </row>
    <row r="28" spans="1:11" ht="13.8" outlineLevel="2">
      <c r="A28" s="131"/>
      <c r="B28" s="20"/>
      <c r="F28" s="22" t="s">
        <v>60</v>
      </c>
      <c r="G28" s="30" t="s">
        <v>61</v>
      </c>
      <c r="H28" s="289">
        <f t="shared" si="0"/>
        <v>0</v>
      </c>
      <c r="I28" s="210">
        <f t="shared" si="1"/>
        <v>0</v>
      </c>
      <c r="J28" s="167">
        <v>0</v>
      </c>
      <c r="K28" s="167">
        <v>0</v>
      </c>
    </row>
    <row r="29" spans="1:11" ht="13.8" outlineLevel="1">
      <c r="A29" s="131"/>
      <c r="B29" s="20"/>
      <c r="D29" s="22" t="s">
        <v>366</v>
      </c>
      <c r="E29" s="30" t="s">
        <v>367</v>
      </c>
      <c r="F29" s="22"/>
      <c r="G29" s="30"/>
      <c r="H29" s="289">
        <f t="shared" si="0"/>
        <v>28907000</v>
      </c>
      <c r="I29" s="210">
        <f t="shared" si="1"/>
        <v>28907000</v>
      </c>
      <c r="J29" s="169">
        <f>SUM(J30)</f>
        <v>28907000</v>
      </c>
      <c r="K29" s="169">
        <f>SUM(K30)</f>
        <v>0</v>
      </c>
    </row>
    <row r="30" spans="1:11" ht="13.8" outlineLevel="2">
      <c r="A30" s="131"/>
      <c r="B30" s="20"/>
      <c r="D30" s="19"/>
      <c r="E30" s="63"/>
      <c r="F30" s="22" t="s">
        <v>368</v>
      </c>
      <c r="G30" s="30" t="s">
        <v>369</v>
      </c>
      <c r="H30" s="289">
        <f t="shared" si="0"/>
        <v>28907000</v>
      </c>
      <c r="I30" s="210">
        <f t="shared" si="1"/>
        <v>28907000</v>
      </c>
      <c r="J30" s="169">
        <f>SUM(J31:J34)</f>
        <v>28907000</v>
      </c>
      <c r="K30" s="169">
        <f>SUM(K31:K34)</f>
        <v>0</v>
      </c>
    </row>
    <row r="31" spans="1:11" ht="13.8" outlineLevel="2">
      <c r="A31" s="131"/>
      <c r="B31" s="20"/>
      <c r="D31" s="19"/>
      <c r="E31" s="63"/>
      <c r="F31" s="136" t="s">
        <v>682</v>
      </c>
      <c r="G31" s="27" t="s">
        <v>686</v>
      </c>
      <c r="H31" s="289">
        <f t="shared" si="0"/>
        <v>28907000</v>
      </c>
      <c r="I31" s="210">
        <f t="shared" si="1"/>
        <v>28907000</v>
      </c>
      <c r="J31" s="377">
        <v>28907000</v>
      </c>
      <c r="K31" s="167">
        <v>0</v>
      </c>
    </row>
    <row r="32" spans="1:11" ht="13.8" outlineLevel="2">
      <c r="A32" s="131"/>
      <c r="B32" s="20"/>
      <c r="D32" s="19"/>
      <c r="E32" s="63"/>
      <c r="F32" s="136" t="s">
        <v>683</v>
      </c>
      <c r="G32" s="27" t="s">
        <v>687</v>
      </c>
      <c r="H32" s="289">
        <f t="shared" si="0"/>
        <v>0</v>
      </c>
      <c r="I32" s="210">
        <f t="shared" si="1"/>
        <v>0</v>
      </c>
      <c r="J32" s="167"/>
      <c r="K32" s="167"/>
    </row>
    <row r="33" spans="1:43" ht="13.8" outlineLevel="2">
      <c r="A33" s="131"/>
      <c r="B33" s="20"/>
      <c r="D33" s="19"/>
      <c r="E33" s="63"/>
      <c r="F33" s="136" t="s">
        <v>684</v>
      </c>
      <c r="G33" s="27" t="s">
        <v>688</v>
      </c>
      <c r="H33" s="289">
        <f t="shared" si="0"/>
        <v>0</v>
      </c>
      <c r="I33" s="210">
        <f t="shared" si="1"/>
        <v>0</v>
      </c>
      <c r="J33" s="167"/>
      <c r="K33" s="167"/>
    </row>
    <row r="34" spans="1:43" ht="13.8" outlineLevel="2">
      <c r="A34" s="131"/>
      <c r="B34" s="20"/>
      <c r="D34" s="19"/>
      <c r="E34" s="63"/>
      <c r="F34" s="136" t="s">
        <v>685</v>
      </c>
      <c r="G34" s="27" t="s">
        <v>689</v>
      </c>
      <c r="H34" s="289">
        <f t="shared" si="0"/>
        <v>0</v>
      </c>
      <c r="I34" s="210">
        <f t="shared" si="1"/>
        <v>0</v>
      </c>
      <c r="J34" s="167"/>
      <c r="K34" s="167"/>
    </row>
    <row r="35" spans="1:43" ht="13.8" outlineLevel="1">
      <c r="A35" s="131"/>
      <c r="B35" s="20"/>
      <c r="D35" s="22" t="s">
        <v>370</v>
      </c>
      <c r="E35" s="27" t="s">
        <v>371</v>
      </c>
      <c r="F35" s="22"/>
      <c r="G35" s="30"/>
      <c r="H35" s="289">
        <f t="shared" si="0"/>
        <v>0</v>
      </c>
      <c r="I35" s="210">
        <f t="shared" si="1"/>
        <v>0</v>
      </c>
      <c r="J35" s="169">
        <f>SUM(J36:J37)</f>
        <v>0</v>
      </c>
      <c r="K35" s="169">
        <f>SUM(K36:K37)</f>
        <v>0</v>
      </c>
    </row>
    <row r="36" spans="1:43" ht="13.8" outlineLevel="2">
      <c r="A36" s="131"/>
      <c r="B36" s="18"/>
      <c r="C36" s="58"/>
      <c r="D36" s="19"/>
      <c r="E36" s="63"/>
      <c r="F36" s="22" t="s">
        <v>372</v>
      </c>
      <c r="G36" s="30" t="s">
        <v>373</v>
      </c>
      <c r="H36" s="289">
        <f t="shared" si="0"/>
        <v>0</v>
      </c>
      <c r="I36" s="210">
        <f t="shared" si="1"/>
        <v>0</v>
      </c>
      <c r="J36" s="167"/>
      <c r="K36" s="167"/>
    </row>
    <row r="37" spans="1:43" ht="13.8" outlineLevel="2">
      <c r="A37" s="131"/>
      <c r="B37" s="18"/>
      <c r="C37" s="58"/>
      <c r="D37" s="22"/>
      <c r="E37" s="63"/>
      <c r="F37" s="22" t="s">
        <v>375</v>
      </c>
      <c r="G37" s="30" t="s">
        <v>374</v>
      </c>
      <c r="H37" s="289">
        <f t="shared" si="0"/>
        <v>0</v>
      </c>
      <c r="I37" s="210">
        <f t="shared" si="1"/>
        <v>0</v>
      </c>
      <c r="J37" s="167">
        <f>SUM(J38:J39)</f>
        <v>0</v>
      </c>
      <c r="K37" s="167">
        <f>SUM(K38:K39)</f>
        <v>0</v>
      </c>
    </row>
    <row r="38" spans="1:43" s="398" customFormat="1" ht="13.8" outlineLevel="2">
      <c r="A38" s="399"/>
      <c r="B38" s="400"/>
      <c r="D38" s="401"/>
      <c r="E38" s="63"/>
      <c r="F38" s="136" t="s">
        <v>682</v>
      </c>
      <c r="G38" s="27" t="s">
        <v>876</v>
      </c>
      <c r="H38" s="425">
        <f t="shared" si="0"/>
        <v>0</v>
      </c>
      <c r="I38" s="210">
        <f t="shared" si="1"/>
        <v>0</v>
      </c>
      <c r="J38" s="167"/>
      <c r="K38" s="167"/>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row>
    <row r="39" spans="1:43" s="398" customFormat="1" ht="13.8" outlineLevel="2">
      <c r="A39" s="399"/>
      <c r="B39" s="400"/>
      <c r="D39" s="401"/>
      <c r="E39" s="63"/>
      <c r="F39" s="136" t="s">
        <v>685</v>
      </c>
      <c r="G39" s="27" t="s">
        <v>689</v>
      </c>
      <c r="H39" s="425">
        <f t="shared" si="0"/>
        <v>0</v>
      </c>
      <c r="I39" s="210">
        <f t="shared" si="1"/>
        <v>0</v>
      </c>
      <c r="J39" s="167"/>
      <c r="K39" s="167"/>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row>
    <row r="40" spans="1:43" ht="13.8" outlineLevel="1">
      <c r="A40" s="131"/>
      <c r="B40" s="19"/>
      <c r="C40" s="63"/>
      <c r="D40" s="22" t="s">
        <v>376</v>
      </c>
      <c r="E40" s="27" t="s">
        <v>377</v>
      </c>
      <c r="F40" s="22"/>
      <c r="G40" s="30"/>
      <c r="H40" s="289">
        <f t="shared" si="0"/>
        <v>0</v>
      </c>
      <c r="I40" s="210">
        <f t="shared" si="1"/>
        <v>0</v>
      </c>
      <c r="J40" s="169">
        <f>SUM(J41:J42)</f>
        <v>0</v>
      </c>
      <c r="K40" s="169">
        <f>SUM(K41:K42)</f>
        <v>0</v>
      </c>
    </row>
    <row r="41" spans="1:43" ht="13.8" outlineLevel="2">
      <c r="A41" s="131"/>
      <c r="B41" s="20"/>
      <c r="F41" s="22" t="s">
        <v>378</v>
      </c>
      <c r="G41" s="30" t="s">
        <v>379</v>
      </c>
      <c r="H41" s="289">
        <f t="shared" si="0"/>
        <v>0</v>
      </c>
      <c r="I41" s="210">
        <f t="shared" si="1"/>
        <v>0</v>
      </c>
      <c r="J41" s="167">
        <v>0</v>
      </c>
      <c r="K41" s="167">
        <v>0</v>
      </c>
    </row>
    <row r="42" spans="1:43" ht="13.8" outlineLevel="2">
      <c r="A42" s="131"/>
      <c r="B42" s="20"/>
      <c r="D42" s="19"/>
      <c r="E42" s="63"/>
      <c r="F42" s="22" t="s">
        <v>380</v>
      </c>
      <c r="G42" s="58" t="s">
        <v>35</v>
      </c>
      <c r="H42" s="289">
        <f t="shared" si="0"/>
        <v>0</v>
      </c>
      <c r="I42" s="210">
        <f t="shared" si="1"/>
        <v>0</v>
      </c>
      <c r="J42" s="167">
        <v>0</v>
      </c>
      <c r="K42" s="167">
        <v>0</v>
      </c>
    </row>
    <row r="43" spans="1:43" ht="13.8" outlineLevel="1">
      <c r="A43" s="131"/>
      <c r="B43" s="20"/>
      <c r="D43" s="18" t="s">
        <v>381</v>
      </c>
      <c r="E43" s="58" t="s">
        <v>36</v>
      </c>
      <c r="F43" s="22"/>
      <c r="G43" s="30"/>
      <c r="H43" s="289">
        <f t="shared" si="0"/>
        <v>0</v>
      </c>
      <c r="I43" s="210">
        <f t="shared" si="1"/>
        <v>0</v>
      </c>
      <c r="J43" s="168">
        <f>SUM(J44)</f>
        <v>0</v>
      </c>
      <c r="K43" s="168">
        <f>SUM(K44)</f>
        <v>0</v>
      </c>
    </row>
    <row r="44" spans="1:43" ht="13.8" outlineLevel="2">
      <c r="A44" s="131"/>
      <c r="B44" s="18"/>
      <c r="C44" s="58"/>
      <c r="D44" s="19"/>
      <c r="E44" s="63"/>
      <c r="F44" s="22" t="s">
        <v>381</v>
      </c>
      <c r="G44" s="30" t="s">
        <v>36</v>
      </c>
      <c r="H44" s="289">
        <f t="shared" si="0"/>
        <v>0</v>
      </c>
      <c r="I44" s="210">
        <f t="shared" si="1"/>
        <v>0</v>
      </c>
      <c r="J44" s="167">
        <v>0</v>
      </c>
      <c r="K44" s="167">
        <v>0</v>
      </c>
    </row>
    <row r="45" spans="1:43" s="130" customFormat="1" ht="13.8">
      <c r="A45" s="127"/>
      <c r="B45" s="18" t="s">
        <v>382</v>
      </c>
      <c r="C45" s="12" t="s">
        <v>0</v>
      </c>
      <c r="D45" s="11"/>
      <c r="E45" s="134"/>
      <c r="F45" s="14"/>
      <c r="G45" s="30"/>
      <c r="H45" s="289">
        <f t="shared" si="0"/>
        <v>0</v>
      </c>
      <c r="I45" s="210">
        <f t="shared" si="1"/>
        <v>0</v>
      </c>
      <c r="J45" s="168">
        <f>SUM(J46,J55,J62)</f>
        <v>0</v>
      </c>
      <c r="K45" s="168">
        <f>SUM(K46,K55,K62)</f>
        <v>0</v>
      </c>
    </row>
    <row r="46" spans="1:43" ht="13.8" outlineLevel="1">
      <c r="A46" s="131"/>
      <c r="B46" s="20"/>
      <c r="D46" s="22" t="s">
        <v>383</v>
      </c>
      <c r="E46" s="30" t="s">
        <v>384</v>
      </c>
      <c r="F46" s="22"/>
      <c r="G46" s="30"/>
      <c r="H46" s="289">
        <f t="shared" si="0"/>
        <v>0</v>
      </c>
      <c r="I46" s="210">
        <f t="shared" si="1"/>
        <v>0</v>
      </c>
      <c r="J46" s="169">
        <f>SUM(J47)</f>
        <v>0</v>
      </c>
      <c r="K46" s="169">
        <f>SUM(K47)</f>
        <v>0</v>
      </c>
    </row>
    <row r="47" spans="1:43" ht="13.8" outlineLevel="2">
      <c r="A47" s="131"/>
      <c r="B47" s="20"/>
      <c r="D47" s="19"/>
      <c r="E47" s="63"/>
      <c r="F47" s="22" t="s">
        <v>385</v>
      </c>
      <c r="G47" s="30" t="s">
        <v>386</v>
      </c>
      <c r="H47" s="289">
        <f t="shared" si="0"/>
        <v>0</v>
      </c>
      <c r="I47" s="210">
        <f t="shared" si="1"/>
        <v>0</v>
      </c>
      <c r="J47" s="169">
        <f>SUM(J48:J54)</f>
        <v>0</v>
      </c>
      <c r="K47" s="169">
        <f>SUM(K48:K54)</f>
        <v>0</v>
      </c>
    </row>
    <row r="48" spans="1:43" ht="13.8" outlineLevel="2">
      <c r="A48" s="131"/>
      <c r="B48" s="20"/>
      <c r="D48" s="19"/>
      <c r="E48" s="63"/>
      <c r="F48" s="136" t="s">
        <v>682</v>
      </c>
      <c r="G48" s="27" t="s">
        <v>692</v>
      </c>
      <c r="H48" s="289">
        <f t="shared" si="0"/>
        <v>0</v>
      </c>
      <c r="I48" s="210">
        <f t="shared" si="1"/>
        <v>0</v>
      </c>
      <c r="J48" s="167"/>
      <c r="K48" s="167"/>
    </row>
    <row r="49" spans="1:43" ht="13.8" outlineLevel="2">
      <c r="A49" s="131"/>
      <c r="B49" s="20"/>
      <c r="D49" s="19"/>
      <c r="E49" s="63"/>
      <c r="F49" s="136" t="s">
        <v>683</v>
      </c>
      <c r="G49" s="27" t="s">
        <v>693</v>
      </c>
      <c r="H49" s="289">
        <f t="shared" si="0"/>
        <v>0</v>
      </c>
      <c r="I49" s="210">
        <f t="shared" si="1"/>
        <v>0</v>
      </c>
      <c r="J49" s="167"/>
      <c r="K49" s="167"/>
    </row>
    <row r="50" spans="1:43" ht="13.8" outlineLevel="2">
      <c r="A50" s="131"/>
      <c r="B50" s="20"/>
      <c r="D50" s="19"/>
      <c r="E50" s="63"/>
      <c r="F50" s="136" t="s">
        <v>680</v>
      </c>
      <c r="G50" s="27" t="s">
        <v>694</v>
      </c>
      <c r="H50" s="289">
        <f t="shared" si="0"/>
        <v>0</v>
      </c>
      <c r="I50" s="210">
        <f t="shared" si="1"/>
        <v>0</v>
      </c>
      <c r="J50" s="167"/>
      <c r="K50" s="167"/>
    </row>
    <row r="51" spans="1:43" ht="13.8" outlineLevel="2">
      <c r="A51" s="131"/>
      <c r="B51" s="20"/>
      <c r="D51" s="19"/>
      <c r="E51" s="63"/>
      <c r="F51" s="136" t="s">
        <v>684</v>
      </c>
      <c r="G51" s="27" t="s">
        <v>695</v>
      </c>
      <c r="H51" s="289">
        <f t="shared" si="0"/>
        <v>0</v>
      </c>
      <c r="I51" s="210">
        <f t="shared" si="1"/>
        <v>0</v>
      </c>
      <c r="J51" s="167"/>
      <c r="K51" s="167"/>
    </row>
    <row r="52" spans="1:43" ht="13.8" outlineLevel="2">
      <c r="A52" s="131"/>
      <c r="B52" s="20"/>
      <c r="D52" s="19"/>
      <c r="E52" s="63"/>
      <c r="F52" s="136" t="s">
        <v>690</v>
      </c>
      <c r="G52" s="27" t="s">
        <v>696</v>
      </c>
      <c r="H52" s="289">
        <f t="shared" si="0"/>
        <v>0</v>
      </c>
      <c r="I52" s="210">
        <f t="shared" si="1"/>
        <v>0</v>
      </c>
      <c r="J52" s="167"/>
      <c r="K52" s="167"/>
    </row>
    <row r="53" spans="1:43" ht="13.8" outlineLevel="2">
      <c r="A53" s="131"/>
      <c r="B53" s="20"/>
      <c r="D53" s="19"/>
      <c r="E53" s="63"/>
      <c r="F53" s="136" t="s">
        <v>691</v>
      </c>
      <c r="G53" s="27" t="s">
        <v>697</v>
      </c>
      <c r="H53" s="289">
        <f t="shared" si="0"/>
        <v>0</v>
      </c>
      <c r="I53" s="210">
        <f t="shared" si="1"/>
        <v>0</v>
      </c>
      <c r="J53" s="167"/>
      <c r="K53" s="167"/>
    </row>
    <row r="54" spans="1:43" ht="13.8" outlineLevel="2">
      <c r="A54" s="131"/>
      <c r="B54" s="20"/>
      <c r="D54" s="19"/>
      <c r="E54" s="63"/>
      <c r="F54" s="136" t="s">
        <v>685</v>
      </c>
      <c r="G54" s="27" t="s">
        <v>689</v>
      </c>
      <c r="H54" s="289">
        <f t="shared" si="0"/>
        <v>0</v>
      </c>
      <c r="I54" s="210">
        <f t="shared" si="1"/>
        <v>0</v>
      </c>
      <c r="J54" s="167"/>
      <c r="K54" s="167"/>
    </row>
    <row r="55" spans="1:43" ht="13.8" outlineLevel="1">
      <c r="A55" s="131"/>
      <c r="B55" s="20"/>
      <c r="D55" s="22" t="s">
        <v>387</v>
      </c>
      <c r="E55" s="30" t="s">
        <v>681</v>
      </c>
      <c r="F55" s="22"/>
      <c r="G55" s="30"/>
      <c r="H55" s="289">
        <f t="shared" si="0"/>
        <v>0</v>
      </c>
      <c r="I55" s="210">
        <f t="shared" si="1"/>
        <v>0</v>
      </c>
      <c r="J55" s="169">
        <f>SUM(J56:J61)</f>
        <v>0</v>
      </c>
      <c r="K55" s="169">
        <f>SUM(K56:K61)</f>
        <v>0</v>
      </c>
    </row>
    <row r="56" spans="1:43" ht="13.8" outlineLevel="2">
      <c r="A56" s="131"/>
      <c r="B56" s="18"/>
      <c r="C56" s="58"/>
      <c r="D56" s="22"/>
      <c r="E56" s="63"/>
      <c r="F56" s="136" t="s">
        <v>682</v>
      </c>
      <c r="G56" s="27" t="s">
        <v>698</v>
      </c>
      <c r="H56" s="289">
        <f t="shared" si="0"/>
        <v>0</v>
      </c>
      <c r="I56" s="210">
        <f t="shared" si="1"/>
        <v>0</v>
      </c>
      <c r="J56" s="167">
        <v>0</v>
      </c>
      <c r="K56" s="167">
        <v>0</v>
      </c>
    </row>
    <row r="57" spans="1:43" ht="13.8" outlineLevel="2">
      <c r="A57" s="131"/>
      <c r="B57" s="18"/>
      <c r="C57" s="58"/>
      <c r="D57" s="22"/>
      <c r="E57" s="63"/>
      <c r="F57" s="136" t="s">
        <v>683</v>
      </c>
      <c r="G57" s="27" t="s">
        <v>699</v>
      </c>
      <c r="H57" s="289">
        <f t="shared" si="0"/>
        <v>0</v>
      </c>
      <c r="I57" s="210">
        <f t="shared" si="1"/>
        <v>0</v>
      </c>
      <c r="J57" s="167"/>
      <c r="K57" s="167"/>
    </row>
    <row r="58" spans="1:43" ht="13.8" outlineLevel="2">
      <c r="A58" s="131"/>
      <c r="B58" s="18"/>
      <c r="C58" s="58"/>
      <c r="D58" s="22"/>
      <c r="E58" s="63"/>
      <c r="F58" s="136" t="s">
        <v>680</v>
      </c>
      <c r="G58" s="27" t="s">
        <v>700</v>
      </c>
      <c r="H58" s="289">
        <f t="shared" si="0"/>
        <v>0</v>
      </c>
      <c r="I58" s="210">
        <f t="shared" si="1"/>
        <v>0</v>
      </c>
      <c r="J58" s="167"/>
      <c r="K58" s="167"/>
    </row>
    <row r="59" spans="1:43" ht="13.8" outlineLevel="2">
      <c r="A59" s="131"/>
      <c r="B59" s="18"/>
      <c r="C59" s="58"/>
      <c r="D59" s="22"/>
      <c r="E59" s="63"/>
      <c r="F59" s="136" t="s">
        <v>684</v>
      </c>
      <c r="G59" s="27" t="s">
        <v>701</v>
      </c>
      <c r="H59" s="289"/>
      <c r="I59" s="210">
        <f t="shared" si="1"/>
        <v>0</v>
      </c>
      <c r="J59" s="167"/>
      <c r="K59" s="167"/>
    </row>
    <row r="60" spans="1:43" ht="13.8" outlineLevel="2">
      <c r="A60" s="131"/>
      <c r="B60" s="18"/>
      <c r="C60" s="58"/>
      <c r="D60" s="22"/>
      <c r="E60" s="63"/>
      <c r="F60" s="136" t="s">
        <v>690</v>
      </c>
      <c r="G60" s="27" t="s">
        <v>993</v>
      </c>
      <c r="H60" s="289"/>
      <c r="I60" s="210">
        <f t="shared" si="1"/>
        <v>0</v>
      </c>
      <c r="J60" s="167"/>
      <c r="K60" s="167"/>
    </row>
    <row r="61" spans="1:43" ht="13.8" outlineLevel="2">
      <c r="A61" s="131"/>
      <c r="B61" s="18"/>
      <c r="C61" s="58"/>
      <c r="D61" s="22"/>
      <c r="E61" s="63"/>
      <c r="F61" s="136" t="s">
        <v>691</v>
      </c>
      <c r="G61" s="27" t="s">
        <v>992</v>
      </c>
      <c r="H61" s="289">
        <f t="shared" si="0"/>
        <v>0</v>
      </c>
      <c r="I61" s="210">
        <f t="shared" si="1"/>
        <v>0</v>
      </c>
      <c r="J61" s="167"/>
      <c r="K61" s="167"/>
    </row>
    <row r="62" spans="1:43" s="398" customFormat="1" ht="13.8" outlineLevel="1">
      <c r="A62" s="399"/>
      <c r="B62" s="400"/>
      <c r="D62" s="436" t="s">
        <v>919</v>
      </c>
      <c r="E62" s="376" t="s">
        <v>920</v>
      </c>
      <c r="F62" s="436"/>
      <c r="G62" s="376"/>
      <c r="H62" s="289">
        <f t="shared" si="0"/>
        <v>0</v>
      </c>
      <c r="I62" s="210">
        <f t="shared" si="1"/>
        <v>0</v>
      </c>
      <c r="J62" s="169">
        <f>SUM(J63)</f>
        <v>0</v>
      </c>
      <c r="K62" s="169">
        <f>SUM(K63)</f>
        <v>0</v>
      </c>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row>
    <row r="63" spans="1:43" s="398" customFormat="1" ht="13.8" outlineLevel="2">
      <c r="A63" s="399"/>
      <c r="B63" s="400"/>
      <c r="D63" s="401"/>
      <c r="E63" s="402"/>
      <c r="F63" s="469" t="s">
        <v>921</v>
      </c>
      <c r="G63" s="378" t="s">
        <v>920</v>
      </c>
      <c r="H63" s="289">
        <f t="shared" si="0"/>
        <v>0</v>
      </c>
      <c r="I63" s="210">
        <f t="shared" si="1"/>
        <v>0</v>
      </c>
      <c r="J63" s="167"/>
      <c r="K63" s="167"/>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row>
    <row r="64" spans="1:43" s="130" customFormat="1" ht="13.8">
      <c r="A64" s="127"/>
      <c r="B64" s="18" t="s">
        <v>388</v>
      </c>
      <c r="C64" s="12" t="s">
        <v>306</v>
      </c>
      <c r="D64" s="14"/>
      <c r="E64" s="134"/>
      <c r="F64" s="14"/>
      <c r="G64" s="134"/>
      <c r="H64" s="289">
        <f t="shared" si="0"/>
        <v>0</v>
      </c>
      <c r="I64" s="210">
        <f t="shared" si="1"/>
        <v>0</v>
      </c>
      <c r="J64" s="168">
        <f>SUM(J65)</f>
        <v>0</v>
      </c>
      <c r="K64" s="168">
        <f>SUM(K65)</f>
        <v>0</v>
      </c>
    </row>
    <row r="65" spans="1:43" ht="13.8" outlineLevel="1">
      <c r="A65" s="131"/>
      <c r="B65" s="22"/>
      <c r="C65" s="30"/>
      <c r="D65" s="436" t="s">
        <v>922</v>
      </c>
      <c r="E65" s="30" t="s">
        <v>307</v>
      </c>
      <c r="F65" s="22"/>
      <c r="G65" s="30"/>
      <c r="H65" s="289">
        <f t="shared" si="0"/>
        <v>0</v>
      </c>
      <c r="I65" s="210">
        <f t="shared" si="1"/>
        <v>0</v>
      </c>
      <c r="J65" s="169">
        <f>SUM(J66:J70)</f>
        <v>0</v>
      </c>
      <c r="K65" s="169">
        <f>SUM(K66:K70)</f>
        <v>0</v>
      </c>
    </row>
    <row r="66" spans="1:43" ht="13.8" outlineLevel="1">
      <c r="A66" s="131"/>
      <c r="B66" s="18"/>
      <c r="C66" s="58"/>
      <c r="D66" s="18"/>
      <c r="E66" s="30"/>
      <c r="F66" s="136" t="s">
        <v>682</v>
      </c>
      <c r="G66" s="27" t="s">
        <v>702</v>
      </c>
      <c r="H66" s="289">
        <f t="shared" si="0"/>
        <v>0</v>
      </c>
      <c r="I66" s="210">
        <f t="shared" si="1"/>
        <v>0</v>
      </c>
      <c r="J66" s="167"/>
      <c r="K66" s="167"/>
    </row>
    <row r="67" spans="1:43" ht="13.8" outlineLevel="1">
      <c r="A67" s="131"/>
      <c r="B67" s="18"/>
      <c r="C67" s="58"/>
      <c r="D67" s="18"/>
      <c r="E67" s="30"/>
      <c r="F67" s="136" t="s">
        <v>683</v>
      </c>
      <c r="G67" s="27" t="s">
        <v>703</v>
      </c>
      <c r="H67" s="289">
        <f t="shared" si="0"/>
        <v>0</v>
      </c>
      <c r="I67" s="210">
        <f t="shared" si="1"/>
        <v>0</v>
      </c>
      <c r="J67" s="167"/>
      <c r="K67" s="167"/>
    </row>
    <row r="68" spans="1:43" ht="13.8" outlineLevel="1">
      <c r="A68" s="131"/>
      <c r="B68" s="18"/>
      <c r="C68" s="58"/>
      <c r="D68" s="18"/>
      <c r="E68" s="30"/>
      <c r="F68" s="136" t="s">
        <v>680</v>
      </c>
      <c r="G68" s="27" t="s">
        <v>704</v>
      </c>
      <c r="H68" s="289">
        <f t="shared" si="0"/>
        <v>0</v>
      </c>
      <c r="I68" s="210">
        <f t="shared" si="1"/>
        <v>0</v>
      </c>
      <c r="J68" s="167"/>
      <c r="K68" s="167"/>
    </row>
    <row r="69" spans="1:43" ht="13.8" outlineLevel="1">
      <c r="A69" s="131"/>
      <c r="B69" s="18"/>
      <c r="C69" s="58"/>
      <c r="D69" s="18"/>
      <c r="E69" s="30"/>
      <c r="F69" s="136" t="s">
        <v>684</v>
      </c>
      <c r="G69" s="27" t="s">
        <v>705</v>
      </c>
      <c r="H69" s="289">
        <f t="shared" si="0"/>
        <v>0</v>
      </c>
      <c r="I69" s="210">
        <f t="shared" si="1"/>
        <v>0</v>
      </c>
      <c r="J69" s="167"/>
      <c r="K69" s="167"/>
    </row>
    <row r="70" spans="1:43" ht="13.8" outlineLevel="1">
      <c r="A70" s="131"/>
      <c r="B70" s="18"/>
      <c r="C70" s="58"/>
      <c r="D70" s="18"/>
      <c r="E70" s="30"/>
      <c r="F70" s="136" t="s">
        <v>690</v>
      </c>
      <c r="G70" s="27" t="s">
        <v>706</v>
      </c>
      <c r="H70" s="289">
        <f t="shared" si="0"/>
        <v>0</v>
      </c>
      <c r="I70" s="210">
        <f t="shared" si="1"/>
        <v>0</v>
      </c>
      <c r="J70" s="167"/>
      <c r="K70" s="167"/>
    </row>
    <row r="71" spans="1:43" s="130" customFormat="1" ht="13.8">
      <c r="A71" s="127"/>
      <c r="B71" s="18" t="s">
        <v>389</v>
      </c>
      <c r="C71" s="12" t="s">
        <v>1</v>
      </c>
      <c r="D71" s="11"/>
      <c r="E71" s="134"/>
      <c r="F71" s="14"/>
      <c r="G71" s="134"/>
      <c r="H71" s="289">
        <f t="shared" si="0"/>
        <v>0</v>
      </c>
      <c r="I71" s="210">
        <f t="shared" si="1"/>
        <v>0</v>
      </c>
      <c r="J71" s="168">
        <f>SUM(J81,J79,J73,J72)</f>
        <v>0</v>
      </c>
      <c r="K71" s="168">
        <f>SUM(K81,K79,K73,K72)</f>
        <v>0</v>
      </c>
    </row>
    <row r="72" spans="1:43" ht="13.8" outlineLevel="1">
      <c r="A72" s="131"/>
      <c r="B72" s="19"/>
      <c r="C72" s="63"/>
      <c r="D72" s="22" t="s">
        <v>390</v>
      </c>
      <c r="E72" s="30" t="s">
        <v>2</v>
      </c>
      <c r="F72" s="22"/>
      <c r="G72" s="30"/>
      <c r="H72" s="289">
        <f t="shared" si="0"/>
        <v>0</v>
      </c>
      <c r="I72" s="210">
        <f t="shared" si="1"/>
        <v>0</v>
      </c>
      <c r="J72" s="167">
        <v>0</v>
      </c>
      <c r="K72" s="167">
        <v>0</v>
      </c>
    </row>
    <row r="73" spans="1:43" ht="13.8" outlineLevel="1">
      <c r="A73" s="131"/>
      <c r="B73" s="20"/>
      <c r="D73" s="22" t="s">
        <v>391</v>
      </c>
      <c r="E73" s="30" t="s">
        <v>62</v>
      </c>
      <c r="F73" s="22"/>
      <c r="G73" s="30"/>
      <c r="H73" s="289">
        <f t="shared" si="0"/>
        <v>0</v>
      </c>
      <c r="I73" s="210">
        <f t="shared" si="1"/>
        <v>0</v>
      </c>
      <c r="J73" s="169">
        <f>SUM(J74:J78)</f>
        <v>0</v>
      </c>
      <c r="K73" s="169">
        <f>SUM(K74:K78)</f>
        <v>0</v>
      </c>
    </row>
    <row r="74" spans="1:43" ht="13.8" outlineLevel="2">
      <c r="A74" s="131"/>
      <c r="B74" s="20"/>
      <c r="D74" s="22"/>
      <c r="E74" s="30"/>
      <c r="F74" s="136" t="s">
        <v>682</v>
      </c>
      <c r="G74" s="27" t="s">
        <v>707</v>
      </c>
      <c r="H74" s="289">
        <f t="shared" si="0"/>
        <v>0</v>
      </c>
      <c r="I74" s="210">
        <f t="shared" si="1"/>
        <v>0</v>
      </c>
      <c r="J74" s="167"/>
      <c r="K74" s="167"/>
    </row>
    <row r="75" spans="1:43" ht="13.8" outlineLevel="2">
      <c r="A75" s="131"/>
      <c r="B75" s="20"/>
      <c r="D75" s="22"/>
      <c r="E75" s="30"/>
      <c r="F75" s="136" t="s">
        <v>683</v>
      </c>
      <c r="G75" s="27" t="s">
        <v>708</v>
      </c>
      <c r="H75" s="289">
        <f t="shared" si="0"/>
        <v>0</v>
      </c>
      <c r="I75" s="210">
        <f t="shared" si="1"/>
        <v>0</v>
      </c>
      <c r="J75" s="167"/>
      <c r="K75" s="167"/>
    </row>
    <row r="76" spans="1:43" ht="13.8" outlineLevel="2">
      <c r="A76" s="131"/>
      <c r="B76" s="20"/>
      <c r="D76" s="22"/>
      <c r="E76" s="30"/>
      <c r="F76" s="136" t="s">
        <v>680</v>
      </c>
      <c r="G76" s="27" t="s">
        <v>709</v>
      </c>
      <c r="H76" s="289">
        <f t="shared" si="0"/>
        <v>0</v>
      </c>
      <c r="I76" s="210">
        <f t="shared" si="1"/>
        <v>0</v>
      </c>
      <c r="J76" s="167"/>
      <c r="K76" s="167"/>
    </row>
    <row r="77" spans="1:43" ht="13.8" outlineLevel="2">
      <c r="A77" s="131"/>
      <c r="B77" s="20"/>
      <c r="D77" s="22"/>
      <c r="E77" s="30"/>
      <c r="F77" s="136" t="s">
        <v>690</v>
      </c>
      <c r="G77" s="27" t="s">
        <v>710</v>
      </c>
      <c r="H77" s="289">
        <f t="shared" ref="H77" si="20">SUM(I77)</f>
        <v>0</v>
      </c>
      <c r="I77" s="210">
        <f t="shared" ref="I77" si="21">SUM(J77:K77)</f>
        <v>0</v>
      </c>
      <c r="J77" s="167"/>
      <c r="K77" s="167"/>
    </row>
    <row r="78" spans="1:43" ht="13.8" outlineLevel="2">
      <c r="A78" s="131"/>
      <c r="B78" s="20"/>
      <c r="D78" s="22"/>
      <c r="E78" s="30"/>
      <c r="F78" s="136" t="s">
        <v>685</v>
      </c>
      <c r="G78" s="27" t="s">
        <v>689</v>
      </c>
      <c r="H78" s="289">
        <f t="shared" si="0"/>
        <v>0</v>
      </c>
      <c r="I78" s="210">
        <f t="shared" si="1"/>
        <v>0</v>
      </c>
      <c r="J78" s="167"/>
      <c r="K78" s="167"/>
    </row>
    <row r="79" spans="1:43" ht="13.8" outlineLevel="1">
      <c r="A79" s="131"/>
      <c r="B79" s="20"/>
      <c r="D79" s="22" t="s">
        <v>392</v>
      </c>
      <c r="E79" s="30" t="s">
        <v>3</v>
      </c>
      <c r="F79" s="22"/>
      <c r="G79" s="30"/>
      <c r="H79" s="289">
        <f t="shared" si="0"/>
        <v>0</v>
      </c>
      <c r="I79" s="210">
        <f t="shared" si="1"/>
        <v>0</v>
      </c>
      <c r="J79" s="167">
        <f>SUM(J80)</f>
        <v>0</v>
      </c>
      <c r="K79" s="167">
        <f>SUM(K80)</f>
        <v>0</v>
      </c>
    </row>
    <row r="80" spans="1:43" s="398" customFormat="1" ht="13.8" outlineLevel="2">
      <c r="A80" s="399"/>
      <c r="B80" s="400"/>
      <c r="D80" s="401"/>
      <c r="E80" s="63"/>
      <c r="F80" s="136" t="s">
        <v>682</v>
      </c>
      <c r="G80" s="27" t="s">
        <v>877</v>
      </c>
      <c r="H80" s="425">
        <f t="shared" si="0"/>
        <v>0</v>
      </c>
      <c r="I80" s="210">
        <f t="shared" si="1"/>
        <v>0</v>
      </c>
      <c r="J80" s="167"/>
      <c r="K80" s="167"/>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row>
    <row r="81" spans="1:15" ht="13.8" outlineLevel="1">
      <c r="A81" s="131"/>
      <c r="B81" s="18"/>
      <c r="C81" s="58"/>
      <c r="D81" s="22" t="s">
        <v>393</v>
      </c>
      <c r="E81" s="30" t="s">
        <v>4</v>
      </c>
      <c r="F81" s="22"/>
      <c r="G81" s="30"/>
      <c r="H81" s="289">
        <f t="shared" si="0"/>
        <v>0</v>
      </c>
      <c r="I81" s="210">
        <f t="shared" si="1"/>
        <v>0</v>
      </c>
      <c r="J81" s="167">
        <v>0</v>
      </c>
      <c r="K81" s="167">
        <v>0</v>
      </c>
    </row>
    <row r="82" spans="1:15" s="130" customFormat="1" ht="13.8">
      <c r="A82" s="127"/>
      <c r="B82" s="18" t="s">
        <v>394</v>
      </c>
      <c r="C82" s="12" t="s">
        <v>37</v>
      </c>
      <c r="D82" s="14"/>
      <c r="E82" s="134"/>
      <c r="F82" s="14"/>
      <c r="G82" s="134"/>
      <c r="H82" s="289">
        <f t="shared" si="0"/>
        <v>0</v>
      </c>
      <c r="I82" s="210">
        <f t="shared" si="1"/>
        <v>0</v>
      </c>
      <c r="J82" s="168">
        <f>SUM(J83)</f>
        <v>0</v>
      </c>
      <c r="K82" s="168">
        <f>SUM(K83)</f>
        <v>0</v>
      </c>
    </row>
    <row r="83" spans="1:15" ht="13.8" outlineLevel="1">
      <c r="A83" s="131"/>
      <c r="B83" s="19"/>
      <c r="C83" s="63"/>
      <c r="D83" s="22" t="s">
        <v>395</v>
      </c>
      <c r="E83" s="30" t="s">
        <v>37</v>
      </c>
      <c r="F83" s="22"/>
      <c r="G83" s="30"/>
      <c r="H83" s="289">
        <f t="shared" si="0"/>
        <v>0</v>
      </c>
      <c r="I83" s="210">
        <f t="shared" si="1"/>
        <v>0</v>
      </c>
      <c r="J83" s="169">
        <f>SUM(J84)</f>
        <v>0</v>
      </c>
      <c r="K83" s="169">
        <f>SUM(K84)</f>
        <v>0</v>
      </c>
    </row>
    <row r="84" spans="1:15" ht="13.8" outlineLevel="2">
      <c r="A84" s="131"/>
      <c r="B84" s="18"/>
      <c r="C84" s="58"/>
      <c r="D84" s="18"/>
      <c r="E84" s="58"/>
      <c r="F84" s="22" t="s">
        <v>396</v>
      </c>
      <c r="G84" s="30" t="s">
        <v>63</v>
      </c>
      <c r="H84" s="289">
        <f t="shared" si="0"/>
        <v>0</v>
      </c>
      <c r="I84" s="210">
        <f t="shared" si="1"/>
        <v>0</v>
      </c>
      <c r="J84" s="169">
        <f>SUM(J85:J87)</f>
        <v>0</v>
      </c>
      <c r="K84" s="169">
        <f>SUM(K85:K87)</f>
        <v>0</v>
      </c>
    </row>
    <row r="85" spans="1:15" ht="13.8" outlineLevel="2">
      <c r="A85" s="131"/>
      <c r="B85" s="18"/>
      <c r="C85" s="58"/>
      <c r="D85" s="18"/>
      <c r="E85" s="58"/>
      <c r="F85" s="136" t="s">
        <v>682</v>
      </c>
      <c r="G85" s="27" t="s">
        <v>711</v>
      </c>
      <c r="H85" s="289">
        <f t="shared" si="0"/>
        <v>0</v>
      </c>
      <c r="I85" s="210">
        <f t="shared" si="1"/>
        <v>0</v>
      </c>
      <c r="J85" s="167"/>
      <c r="K85" s="167"/>
    </row>
    <row r="86" spans="1:15" ht="13.8" outlineLevel="2">
      <c r="A86" s="131"/>
      <c r="B86" s="18"/>
      <c r="C86" s="58"/>
      <c r="D86" s="18"/>
      <c r="E86" s="58"/>
      <c r="F86" s="136" t="s">
        <v>683</v>
      </c>
      <c r="G86" s="27" t="s">
        <v>712</v>
      </c>
      <c r="H86" s="289">
        <f t="shared" ref="H86:H154" si="22">SUM(I86)</f>
        <v>0</v>
      </c>
      <c r="I86" s="210">
        <f t="shared" ref="I86:I155" si="23">SUM(J86:K86)</f>
        <v>0</v>
      </c>
      <c r="J86" s="167"/>
      <c r="K86" s="167"/>
    </row>
    <row r="87" spans="1:15" ht="13.8" outlineLevel="2">
      <c r="A87" s="131"/>
      <c r="B87" s="18"/>
      <c r="C87" s="58"/>
      <c r="D87" s="18"/>
      <c r="E87" s="58"/>
      <c r="F87" s="136" t="s">
        <v>685</v>
      </c>
      <c r="G87" s="27" t="s">
        <v>689</v>
      </c>
      <c r="H87" s="289">
        <f t="shared" si="22"/>
        <v>0</v>
      </c>
      <c r="I87" s="210">
        <f t="shared" si="23"/>
        <v>0</v>
      </c>
      <c r="J87" s="167"/>
      <c r="K87" s="167"/>
    </row>
    <row r="88" spans="1:15" s="130" customFormat="1" ht="13.8">
      <c r="A88" s="127"/>
      <c r="B88" s="18" t="s">
        <v>397</v>
      </c>
      <c r="C88" s="12" t="s">
        <v>64</v>
      </c>
      <c r="D88" s="11"/>
      <c r="E88" s="12"/>
      <c r="F88" s="14"/>
      <c r="G88" s="134"/>
      <c r="H88" s="289">
        <f t="shared" si="22"/>
        <v>0</v>
      </c>
      <c r="I88" s="210">
        <f t="shared" si="23"/>
        <v>0</v>
      </c>
      <c r="J88" s="168">
        <f>SUM(J89,J95,J118,J136,J150,J114)</f>
        <v>0</v>
      </c>
      <c r="K88" s="168">
        <f>SUM(K89,K95,K118,K136,K150,K114)</f>
        <v>0</v>
      </c>
    </row>
    <row r="89" spans="1:15" ht="13.8" outlineLevel="1">
      <c r="A89" s="131"/>
      <c r="B89" s="19"/>
      <c r="C89" s="63"/>
      <c r="D89" s="22" t="s">
        <v>679</v>
      </c>
      <c r="E89" s="30" t="s">
        <v>65</v>
      </c>
      <c r="F89" s="14"/>
      <c r="G89" s="30"/>
      <c r="H89" s="289">
        <f t="shared" si="22"/>
        <v>0</v>
      </c>
      <c r="I89" s="210">
        <f t="shared" si="23"/>
        <v>0</v>
      </c>
      <c r="J89" s="169">
        <f>SUM(J90,J93)</f>
        <v>0</v>
      </c>
      <c r="K89" s="169">
        <f>SUM(K90,K93)</f>
        <v>0</v>
      </c>
      <c r="O89" s="64">
        <f>SUM(O90,O93)</f>
        <v>0</v>
      </c>
    </row>
    <row r="90" spans="1:15" ht="13.8" outlineLevel="2">
      <c r="A90" s="131"/>
      <c r="B90" s="20"/>
      <c r="D90" s="19"/>
      <c r="E90" s="63"/>
      <c r="F90" s="22" t="s">
        <v>398</v>
      </c>
      <c r="G90" s="30" t="s">
        <v>5</v>
      </c>
      <c r="H90" s="289">
        <f t="shared" si="22"/>
        <v>0</v>
      </c>
      <c r="I90" s="210">
        <f t="shared" si="23"/>
        <v>0</v>
      </c>
      <c r="J90" s="169">
        <f>SUM(J91:J92)</f>
        <v>0</v>
      </c>
      <c r="K90" s="169">
        <f>SUM(K91:K92)</f>
        <v>0</v>
      </c>
    </row>
    <row r="91" spans="1:15" ht="13.8" outlineLevel="2">
      <c r="A91" s="131"/>
      <c r="B91" s="20"/>
      <c r="F91" s="136" t="s">
        <v>682</v>
      </c>
      <c r="G91" s="27" t="s">
        <v>713</v>
      </c>
      <c r="H91" s="289">
        <f t="shared" si="22"/>
        <v>0</v>
      </c>
      <c r="I91" s="210">
        <f t="shared" si="23"/>
        <v>0</v>
      </c>
      <c r="J91" s="167"/>
      <c r="K91" s="167"/>
    </row>
    <row r="92" spans="1:15" ht="13.8" outlineLevel="2">
      <c r="A92" s="131"/>
      <c r="B92" s="20"/>
      <c r="F92" s="136" t="s">
        <v>683</v>
      </c>
      <c r="G92" s="27" t="s">
        <v>714</v>
      </c>
      <c r="H92" s="289">
        <f t="shared" si="22"/>
        <v>0</v>
      </c>
      <c r="I92" s="210">
        <f t="shared" si="23"/>
        <v>0</v>
      </c>
      <c r="J92" s="167"/>
      <c r="K92" s="167"/>
    </row>
    <row r="93" spans="1:15" ht="13.8" outlineLevel="2">
      <c r="A93" s="131"/>
      <c r="B93" s="20"/>
      <c r="F93" s="22" t="s">
        <v>100</v>
      </c>
      <c r="G93" s="30" t="s">
        <v>66</v>
      </c>
      <c r="H93" s="289">
        <f t="shared" si="22"/>
        <v>0</v>
      </c>
      <c r="I93" s="210">
        <f t="shared" si="23"/>
        <v>0</v>
      </c>
      <c r="J93" s="169">
        <f>SUM(J94)</f>
        <v>0</v>
      </c>
      <c r="K93" s="169">
        <f>SUM(K94)</f>
        <v>0</v>
      </c>
    </row>
    <row r="94" spans="1:15" ht="13.8" outlineLevel="2">
      <c r="A94" s="131"/>
      <c r="B94" s="20"/>
      <c r="F94" s="136" t="s">
        <v>682</v>
      </c>
      <c r="G94" s="27" t="s">
        <v>715</v>
      </c>
      <c r="H94" s="289">
        <f t="shared" si="22"/>
        <v>0</v>
      </c>
      <c r="I94" s="210">
        <f t="shared" si="23"/>
        <v>0</v>
      </c>
      <c r="J94" s="167"/>
      <c r="K94" s="167"/>
    </row>
    <row r="95" spans="1:15" ht="13.8" outlineLevel="1">
      <c r="A95" s="131"/>
      <c r="B95" s="20"/>
      <c r="D95" s="18" t="s">
        <v>399</v>
      </c>
      <c r="E95" s="58" t="s">
        <v>67</v>
      </c>
      <c r="F95" s="22"/>
      <c r="G95" s="30"/>
      <c r="H95" s="289">
        <f t="shared" si="22"/>
        <v>0</v>
      </c>
      <c r="I95" s="210">
        <f t="shared" si="23"/>
        <v>0</v>
      </c>
      <c r="J95" s="169">
        <f>SUM(J96,J103,J110,J112)</f>
        <v>0</v>
      </c>
      <c r="K95" s="169">
        <f>SUM(K96,K103,K110,K112)</f>
        <v>0</v>
      </c>
    </row>
    <row r="96" spans="1:15" ht="13.8" outlineLevel="2">
      <c r="A96" s="131"/>
      <c r="B96" s="20"/>
      <c r="D96" s="19"/>
      <c r="E96" s="63"/>
      <c r="F96" s="22" t="s">
        <v>400</v>
      </c>
      <c r="G96" s="30" t="s">
        <v>68</v>
      </c>
      <c r="H96" s="289">
        <f t="shared" si="22"/>
        <v>0</v>
      </c>
      <c r="I96" s="210">
        <f t="shared" si="23"/>
        <v>0</v>
      </c>
      <c r="J96" s="169">
        <f>SUM(J97:J102)</f>
        <v>0</v>
      </c>
      <c r="K96" s="169">
        <f>SUM(K97:K102)</f>
        <v>0</v>
      </c>
      <c r="O96" s="64">
        <f>SUM(O97:O102)</f>
        <v>0</v>
      </c>
    </row>
    <row r="97" spans="1:11" ht="13.8" outlineLevel="2">
      <c r="A97" s="131"/>
      <c r="B97" s="20"/>
      <c r="F97" s="136" t="s">
        <v>682</v>
      </c>
      <c r="G97" s="27" t="s">
        <v>716</v>
      </c>
      <c r="H97" s="289">
        <f t="shared" si="22"/>
        <v>0</v>
      </c>
      <c r="I97" s="210">
        <f t="shared" si="23"/>
        <v>0</v>
      </c>
      <c r="J97" s="167"/>
      <c r="K97" s="167"/>
    </row>
    <row r="98" spans="1:11" ht="13.8" outlineLevel="2">
      <c r="A98" s="131"/>
      <c r="B98" s="20"/>
      <c r="F98" s="136" t="s">
        <v>683</v>
      </c>
      <c r="G98" s="27" t="s">
        <v>717</v>
      </c>
      <c r="H98" s="289">
        <f t="shared" si="22"/>
        <v>0</v>
      </c>
      <c r="I98" s="210">
        <f t="shared" si="23"/>
        <v>0</v>
      </c>
      <c r="J98" s="167"/>
      <c r="K98" s="167"/>
    </row>
    <row r="99" spans="1:11" ht="13.8" outlineLevel="2">
      <c r="A99" s="131"/>
      <c r="B99" s="20"/>
      <c r="F99" s="136" t="s">
        <v>680</v>
      </c>
      <c r="G99" s="27" t="s">
        <v>718</v>
      </c>
      <c r="H99" s="289">
        <f t="shared" si="22"/>
        <v>0</v>
      </c>
      <c r="I99" s="210">
        <f t="shared" si="23"/>
        <v>0</v>
      </c>
      <c r="J99" s="167"/>
      <c r="K99" s="167"/>
    </row>
    <row r="100" spans="1:11" ht="13.8" outlineLevel="2">
      <c r="A100" s="131"/>
      <c r="B100" s="20"/>
      <c r="F100" s="136" t="s">
        <v>684</v>
      </c>
      <c r="G100" s="27" t="s">
        <v>719</v>
      </c>
      <c r="H100" s="289">
        <f t="shared" si="22"/>
        <v>0</v>
      </c>
      <c r="I100" s="210">
        <f t="shared" si="23"/>
        <v>0</v>
      </c>
      <c r="J100" s="167"/>
      <c r="K100" s="167"/>
    </row>
    <row r="101" spans="1:11" ht="13.8" outlineLevel="2">
      <c r="A101" s="131"/>
      <c r="B101" s="20"/>
      <c r="F101" s="136" t="s">
        <v>690</v>
      </c>
      <c r="G101" s="27" t="s">
        <v>862</v>
      </c>
      <c r="H101" s="289"/>
      <c r="I101" s="210"/>
      <c r="J101" s="167"/>
      <c r="K101" s="167"/>
    </row>
    <row r="102" spans="1:11" ht="13.8" outlineLevel="2">
      <c r="A102" s="131"/>
      <c r="B102" s="20"/>
      <c r="F102" s="590" t="s">
        <v>691</v>
      </c>
      <c r="G102" s="104" t="s">
        <v>985</v>
      </c>
      <c r="H102" s="289">
        <f t="shared" si="22"/>
        <v>0</v>
      </c>
      <c r="I102" s="210">
        <f t="shared" si="23"/>
        <v>0</v>
      </c>
      <c r="J102" s="167"/>
      <c r="K102" s="167"/>
    </row>
    <row r="103" spans="1:11" ht="13.8" outlineLevel="2">
      <c r="A103" s="131"/>
      <c r="B103" s="20"/>
      <c r="F103" s="22" t="s">
        <v>401</v>
      </c>
      <c r="G103" s="30" t="s">
        <v>69</v>
      </c>
      <c r="H103" s="289">
        <f t="shared" si="22"/>
        <v>0</v>
      </c>
      <c r="I103" s="210">
        <f t="shared" si="23"/>
        <v>0</v>
      </c>
      <c r="J103" s="169">
        <f>SUM(J104:J109)</f>
        <v>0</v>
      </c>
      <c r="K103" s="169">
        <f>SUM(K104:K109)</f>
        <v>0</v>
      </c>
    </row>
    <row r="104" spans="1:11" ht="13.8" outlineLevel="2">
      <c r="A104" s="131"/>
      <c r="B104" s="20"/>
      <c r="F104" s="136" t="s">
        <v>682</v>
      </c>
      <c r="G104" s="27" t="s">
        <v>720</v>
      </c>
      <c r="H104" s="289">
        <f t="shared" si="22"/>
        <v>0</v>
      </c>
      <c r="I104" s="210">
        <f t="shared" si="23"/>
        <v>0</v>
      </c>
      <c r="J104" s="167"/>
      <c r="K104" s="167"/>
    </row>
    <row r="105" spans="1:11" ht="13.8" outlineLevel="2">
      <c r="A105" s="131"/>
      <c r="B105" s="20"/>
      <c r="F105" s="136" t="s">
        <v>683</v>
      </c>
      <c r="G105" s="27" t="s">
        <v>721</v>
      </c>
      <c r="H105" s="289">
        <f t="shared" si="22"/>
        <v>0</v>
      </c>
      <c r="I105" s="210">
        <f t="shared" si="23"/>
        <v>0</v>
      </c>
      <c r="J105" s="167"/>
      <c r="K105" s="167"/>
    </row>
    <row r="106" spans="1:11" ht="13.8" outlineLevel="2">
      <c r="A106" s="131"/>
      <c r="B106" s="20"/>
      <c r="F106" s="136" t="s">
        <v>680</v>
      </c>
      <c r="G106" s="27" t="s">
        <v>722</v>
      </c>
      <c r="H106" s="289">
        <f t="shared" si="22"/>
        <v>0</v>
      </c>
      <c r="I106" s="210">
        <f t="shared" si="23"/>
        <v>0</v>
      </c>
      <c r="J106" s="167"/>
      <c r="K106" s="167"/>
    </row>
    <row r="107" spans="1:11" ht="13.8" outlineLevel="2">
      <c r="A107" s="131"/>
      <c r="B107" s="20"/>
      <c r="F107" s="136" t="s">
        <v>690</v>
      </c>
      <c r="G107" s="27" t="s">
        <v>627</v>
      </c>
      <c r="H107" s="289">
        <f t="shared" si="22"/>
        <v>0</v>
      </c>
      <c r="I107" s="210">
        <f t="shared" si="23"/>
        <v>0</v>
      </c>
      <c r="J107" s="167"/>
      <c r="K107" s="167"/>
    </row>
    <row r="108" spans="1:11" ht="13.8" outlineLevel="2">
      <c r="A108" s="131"/>
      <c r="B108" s="20"/>
      <c r="F108" s="136" t="s">
        <v>691</v>
      </c>
      <c r="G108" s="27" t="s">
        <v>863</v>
      </c>
      <c r="H108" s="289"/>
      <c r="I108" s="210"/>
      <c r="J108" s="167"/>
      <c r="K108" s="167"/>
    </row>
    <row r="109" spans="1:11" ht="13.8" outlineLevel="2">
      <c r="A109" s="131"/>
      <c r="B109" s="20"/>
      <c r="F109" s="590" t="s">
        <v>774</v>
      </c>
      <c r="G109" s="104" t="s">
        <v>986</v>
      </c>
      <c r="H109" s="289">
        <f t="shared" si="22"/>
        <v>0</v>
      </c>
      <c r="I109" s="210">
        <f t="shared" si="23"/>
        <v>0</v>
      </c>
      <c r="J109" s="167"/>
      <c r="K109" s="167"/>
    </row>
    <row r="110" spans="1:11" ht="13.8" outlineLevel="2">
      <c r="A110" s="131"/>
      <c r="B110" s="20"/>
      <c r="F110" s="22" t="s">
        <v>402</v>
      </c>
      <c r="G110" s="30" t="s">
        <v>70</v>
      </c>
      <c r="H110" s="289">
        <f t="shared" si="22"/>
        <v>0</v>
      </c>
      <c r="I110" s="210">
        <f t="shared" si="23"/>
        <v>0</v>
      </c>
      <c r="J110" s="169">
        <f>SUM(J111)</f>
        <v>0</v>
      </c>
      <c r="K110" s="169">
        <f>SUM(K111)</f>
        <v>0</v>
      </c>
    </row>
    <row r="111" spans="1:11" ht="13.8" outlineLevel="2">
      <c r="A111" s="131"/>
      <c r="B111" s="20"/>
      <c r="F111" s="136" t="s">
        <v>682</v>
      </c>
      <c r="G111" s="27" t="s">
        <v>723</v>
      </c>
      <c r="H111" s="289">
        <f t="shared" si="22"/>
        <v>0</v>
      </c>
      <c r="I111" s="210">
        <f t="shared" si="23"/>
        <v>0</v>
      </c>
      <c r="J111" s="167"/>
      <c r="K111" s="167"/>
    </row>
    <row r="112" spans="1:11" ht="13.8" outlineLevel="2">
      <c r="A112" s="131"/>
      <c r="B112" s="20"/>
      <c r="F112" s="22" t="s">
        <v>403</v>
      </c>
      <c r="G112" s="30" t="s">
        <v>71</v>
      </c>
      <c r="H112" s="289">
        <f t="shared" si="22"/>
        <v>0</v>
      </c>
      <c r="I112" s="210">
        <f t="shared" si="23"/>
        <v>0</v>
      </c>
      <c r="J112" s="169">
        <f>SUM(J113)</f>
        <v>0</v>
      </c>
      <c r="K112" s="169">
        <f>SUM(K113)</f>
        <v>0</v>
      </c>
    </row>
    <row r="113" spans="1:43" ht="13.8" outlineLevel="2">
      <c r="A113" s="131"/>
      <c r="B113" s="20"/>
      <c r="F113" s="136" t="s">
        <v>682</v>
      </c>
      <c r="G113" s="27" t="s">
        <v>724</v>
      </c>
      <c r="H113" s="289">
        <f t="shared" si="22"/>
        <v>0</v>
      </c>
      <c r="I113" s="210">
        <f t="shared" si="23"/>
        <v>0</v>
      </c>
      <c r="J113" s="167"/>
      <c r="K113" s="167"/>
    </row>
    <row r="114" spans="1:43" ht="13.8" outlineLevel="1">
      <c r="A114" s="131"/>
      <c r="B114" s="20"/>
      <c r="D114" s="18" t="s">
        <v>404</v>
      </c>
      <c r="E114" s="58" t="s">
        <v>6</v>
      </c>
      <c r="F114" s="22"/>
      <c r="G114" s="30"/>
      <c r="H114" s="289">
        <f t="shared" si="22"/>
        <v>0</v>
      </c>
      <c r="I114" s="210">
        <f t="shared" si="23"/>
        <v>0</v>
      </c>
      <c r="J114" s="169">
        <f>SUM(J115)</f>
        <v>0</v>
      </c>
      <c r="K114" s="169">
        <f>SUM(K115)</f>
        <v>0</v>
      </c>
    </row>
    <row r="115" spans="1:43" ht="13.8" outlineLevel="2">
      <c r="A115" s="131"/>
      <c r="B115" s="20"/>
      <c r="D115" s="19"/>
      <c r="E115" s="63"/>
      <c r="F115" s="22" t="s">
        <v>405</v>
      </c>
      <c r="G115" s="30" t="s">
        <v>72</v>
      </c>
      <c r="H115" s="289">
        <f t="shared" si="22"/>
        <v>0</v>
      </c>
      <c r="I115" s="210">
        <f t="shared" si="23"/>
        <v>0</v>
      </c>
      <c r="J115" s="169">
        <f>SUM(J116:J117)</f>
        <v>0</v>
      </c>
      <c r="K115" s="169">
        <f>SUM(K116:K117)</f>
        <v>0</v>
      </c>
    </row>
    <row r="116" spans="1:43" ht="13.8" outlineLevel="2">
      <c r="A116" s="131"/>
      <c r="B116" s="20"/>
      <c r="F116" s="136" t="s">
        <v>682</v>
      </c>
      <c r="G116" s="27" t="s">
        <v>713</v>
      </c>
      <c r="H116" s="289">
        <f t="shared" si="22"/>
        <v>0</v>
      </c>
      <c r="I116" s="210">
        <f t="shared" si="23"/>
        <v>0</v>
      </c>
      <c r="J116" s="167"/>
      <c r="K116" s="167"/>
    </row>
    <row r="117" spans="1:43" ht="13.8" outlineLevel="2">
      <c r="A117" s="131"/>
      <c r="B117" s="20"/>
      <c r="F117" s="136" t="s">
        <v>685</v>
      </c>
      <c r="G117" s="27" t="s">
        <v>689</v>
      </c>
      <c r="H117" s="289">
        <f t="shared" si="22"/>
        <v>0</v>
      </c>
      <c r="I117" s="210">
        <f t="shared" si="23"/>
        <v>0</v>
      </c>
      <c r="J117" s="167"/>
      <c r="K117" s="167"/>
    </row>
    <row r="118" spans="1:43" ht="13.8" outlineLevel="1">
      <c r="A118" s="131"/>
      <c r="B118" s="20"/>
      <c r="D118" s="18" t="s">
        <v>406</v>
      </c>
      <c r="E118" s="58" t="s">
        <v>335</v>
      </c>
      <c r="F118" s="22"/>
      <c r="G118" s="30"/>
      <c r="H118" s="289">
        <f t="shared" si="22"/>
        <v>0</v>
      </c>
      <c r="I118" s="210">
        <f t="shared" si="23"/>
        <v>0</v>
      </c>
      <c r="J118" s="169">
        <f>SUM(J119,J125,J130)</f>
        <v>0</v>
      </c>
      <c r="K118" s="169">
        <f>SUM(K119,K125,K130)</f>
        <v>0</v>
      </c>
    </row>
    <row r="119" spans="1:43" ht="13.8" outlineLevel="2">
      <c r="A119" s="131"/>
      <c r="B119" s="20"/>
      <c r="D119" s="19"/>
      <c r="E119" s="63"/>
      <c r="F119" s="22" t="s">
        <v>407</v>
      </c>
      <c r="G119" s="30" t="s">
        <v>408</v>
      </c>
      <c r="H119" s="289">
        <f t="shared" si="22"/>
        <v>0</v>
      </c>
      <c r="I119" s="210">
        <f t="shared" si="23"/>
        <v>0</v>
      </c>
      <c r="J119" s="169">
        <f>SUM(J120:J124)</f>
        <v>0</v>
      </c>
      <c r="K119" s="169">
        <f>SUM(K120:K124)</f>
        <v>0</v>
      </c>
    </row>
    <row r="120" spans="1:43" ht="13.8" outlineLevel="2">
      <c r="A120" s="131"/>
      <c r="B120" s="20"/>
      <c r="F120" s="136" t="s">
        <v>682</v>
      </c>
      <c r="G120" s="27" t="s">
        <v>958</v>
      </c>
      <c r="H120" s="289">
        <f t="shared" si="22"/>
        <v>0</v>
      </c>
      <c r="I120" s="210">
        <f t="shared" si="23"/>
        <v>0</v>
      </c>
      <c r="J120" s="167"/>
      <c r="K120" s="167"/>
    </row>
    <row r="121" spans="1:43" ht="13.8" outlineLevel="2">
      <c r="A121" s="131"/>
      <c r="B121" s="20"/>
      <c r="F121" s="136" t="s">
        <v>683</v>
      </c>
      <c r="G121" s="27" t="s">
        <v>925</v>
      </c>
      <c r="H121" s="289">
        <f t="shared" si="22"/>
        <v>0</v>
      </c>
      <c r="I121" s="210">
        <f t="shared" si="23"/>
        <v>0</v>
      </c>
      <c r="J121" s="167"/>
      <c r="K121" s="167"/>
    </row>
    <row r="122" spans="1:43" s="398" customFormat="1" ht="13.8" outlineLevel="2">
      <c r="A122" s="399"/>
      <c r="B122" s="400"/>
      <c r="D122" s="400"/>
      <c r="F122" s="385" t="s">
        <v>684</v>
      </c>
      <c r="G122" s="378" t="s">
        <v>923</v>
      </c>
      <c r="H122" s="425">
        <f t="shared" si="22"/>
        <v>0</v>
      </c>
      <c r="I122" s="210">
        <f t="shared" si="23"/>
        <v>0</v>
      </c>
      <c r="J122" s="167"/>
      <c r="K122" s="167"/>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row>
    <row r="123" spans="1:43" s="398" customFormat="1" ht="13.8" outlineLevel="2">
      <c r="A123" s="399"/>
      <c r="B123" s="400"/>
      <c r="D123" s="400"/>
      <c r="F123" s="385" t="s">
        <v>690</v>
      </c>
      <c r="G123" s="378" t="s">
        <v>924</v>
      </c>
      <c r="H123" s="425">
        <f t="shared" si="22"/>
        <v>0</v>
      </c>
      <c r="I123" s="210">
        <f t="shared" si="23"/>
        <v>0</v>
      </c>
      <c r="J123" s="167"/>
      <c r="K123" s="167"/>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row>
    <row r="124" spans="1:43" s="398" customFormat="1" ht="13.8" outlineLevel="2">
      <c r="A124" s="399"/>
      <c r="B124" s="400"/>
      <c r="D124" s="400"/>
      <c r="F124" s="600" t="s">
        <v>691</v>
      </c>
      <c r="G124" s="601" t="s">
        <v>1008</v>
      </c>
      <c r="H124" s="425">
        <f t="shared" ref="H124" si="24">SUM(I124)</f>
        <v>0</v>
      </c>
      <c r="I124" s="210">
        <f t="shared" ref="I124" si="25">SUM(J124:K124)</f>
        <v>0</v>
      </c>
      <c r="J124" s="167"/>
      <c r="K124" s="167"/>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row>
    <row r="125" spans="1:43" ht="13.8" outlineLevel="2">
      <c r="A125" s="131"/>
      <c r="B125" s="20"/>
      <c r="F125" s="22" t="s">
        <v>409</v>
      </c>
      <c r="G125" s="30" t="s">
        <v>411</v>
      </c>
      <c r="H125" s="289">
        <f t="shared" si="22"/>
        <v>0</v>
      </c>
      <c r="I125" s="210">
        <f t="shared" si="23"/>
        <v>0</v>
      </c>
      <c r="J125" s="169">
        <f>SUM(J126:J129)</f>
        <v>0</v>
      </c>
      <c r="K125" s="169">
        <f>SUM(K126:K129)</f>
        <v>0</v>
      </c>
    </row>
    <row r="126" spans="1:43" ht="13.8" outlineLevel="2">
      <c r="A126" s="131"/>
      <c r="B126" s="20"/>
      <c r="F126" s="136" t="s">
        <v>682</v>
      </c>
      <c r="G126" s="27" t="s">
        <v>725</v>
      </c>
      <c r="H126" s="289">
        <f t="shared" si="22"/>
        <v>0</v>
      </c>
      <c r="I126" s="210">
        <f t="shared" si="23"/>
        <v>0</v>
      </c>
      <c r="J126" s="167"/>
      <c r="K126" s="167"/>
    </row>
    <row r="127" spans="1:43" ht="13.8" outlineLevel="2">
      <c r="A127" s="131"/>
      <c r="B127" s="20"/>
      <c r="F127" s="136" t="s">
        <v>683</v>
      </c>
      <c r="G127" s="27" t="s">
        <v>994</v>
      </c>
      <c r="H127" s="289"/>
      <c r="I127" s="210"/>
      <c r="J127" s="167"/>
      <c r="K127" s="167"/>
    </row>
    <row r="128" spans="1:43" ht="13.8" outlineLevel="2">
      <c r="A128" s="131"/>
      <c r="B128" s="20"/>
      <c r="F128" s="593" t="s">
        <v>684</v>
      </c>
      <c r="G128" s="594" t="s">
        <v>995</v>
      </c>
      <c r="H128" s="289"/>
      <c r="I128" s="210"/>
      <c r="J128" s="167"/>
      <c r="K128" s="167"/>
    </row>
    <row r="129" spans="1:44" ht="13.8" outlineLevel="2">
      <c r="A129" s="131"/>
      <c r="B129" s="20"/>
      <c r="F129" s="593" t="s">
        <v>690</v>
      </c>
      <c r="G129" s="594" t="s">
        <v>996</v>
      </c>
      <c r="H129" s="289">
        <f t="shared" si="22"/>
        <v>0</v>
      </c>
      <c r="I129" s="210">
        <f t="shared" si="23"/>
        <v>0</v>
      </c>
      <c r="J129" s="167"/>
      <c r="K129" s="167"/>
    </row>
    <row r="130" spans="1:44" ht="13.8" outlineLevel="2">
      <c r="A130" s="131"/>
      <c r="B130" s="20"/>
      <c r="F130" s="22" t="s">
        <v>410</v>
      </c>
      <c r="G130" s="30" t="s">
        <v>412</v>
      </c>
      <c r="H130" s="289">
        <f t="shared" si="22"/>
        <v>0</v>
      </c>
      <c r="I130" s="210">
        <f t="shared" si="23"/>
        <v>0</v>
      </c>
      <c r="J130" s="169">
        <f>SUM(J131:J135)</f>
        <v>0</v>
      </c>
      <c r="K130" s="169">
        <f>SUM(K131:K135)</f>
        <v>0</v>
      </c>
    </row>
    <row r="131" spans="1:44" ht="13.8" outlineLevel="2">
      <c r="A131" s="131"/>
      <c r="B131" s="20"/>
      <c r="F131" s="136" t="s">
        <v>682</v>
      </c>
      <c r="G131" s="27" t="s">
        <v>726</v>
      </c>
      <c r="H131" s="289">
        <f t="shared" si="22"/>
        <v>0</v>
      </c>
      <c r="I131" s="210">
        <f t="shared" si="23"/>
        <v>0</v>
      </c>
      <c r="J131" s="167"/>
      <c r="K131" s="167"/>
    </row>
    <row r="132" spans="1:44" ht="13.8" outlineLevel="2">
      <c r="A132" s="131"/>
      <c r="B132" s="20"/>
      <c r="F132" s="136" t="s">
        <v>683</v>
      </c>
      <c r="G132" s="27" t="s">
        <v>727</v>
      </c>
      <c r="H132" s="289">
        <f t="shared" si="22"/>
        <v>0</v>
      </c>
      <c r="I132" s="210">
        <f t="shared" si="23"/>
        <v>0</v>
      </c>
      <c r="J132" s="167"/>
      <c r="K132" s="167"/>
    </row>
    <row r="133" spans="1:44" ht="13.8" outlineLevel="2">
      <c r="A133" s="131"/>
      <c r="B133" s="20"/>
      <c r="F133" s="136" t="s">
        <v>680</v>
      </c>
      <c r="G133" s="27" t="s">
        <v>926</v>
      </c>
      <c r="H133" s="289">
        <f t="shared" si="22"/>
        <v>0</v>
      </c>
      <c r="I133" s="210">
        <f t="shared" si="23"/>
        <v>0</v>
      </c>
      <c r="J133" s="167"/>
      <c r="K133" s="167"/>
    </row>
    <row r="134" spans="1:44" s="398" customFormat="1" ht="13.8" outlineLevel="2">
      <c r="A134" s="399"/>
      <c r="B134" s="400"/>
      <c r="D134" s="400"/>
      <c r="F134" s="385" t="s">
        <v>684</v>
      </c>
      <c r="G134" s="378" t="s">
        <v>927</v>
      </c>
      <c r="H134" s="425">
        <f t="shared" si="22"/>
        <v>0</v>
      </c>
      <c r="I134" s="210">
        <f t="shared" si="23"/>
        <v>0</v>
      </c>
      <c r="J134" s="167"/>
      <c r="K134" s="167"/>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row>
    <row r="135" spans="1:44" s="398" customFormat="1" ht="13.8" outlineLevel="2">
      <c r="A135" s="399"/>
      <c r="B135" s="400"/>
      <c r="D135" s="400"/>
      <c r="F135" s="385" t="s">
        <v>690</v>
      </c>
      <c r="G135" s="378" t="s">
        <v>928</v>
      </c>
      <c r="H135" s="425">
        <f t="shared" si="22"/>
        <v>0</v>
      </c>
      <c r="I135" s="210">
        <f t="shared" si="23"/>
        <v>0</v>
      </c>
      <c r="J135" s="167"/>
      <c r="K135" s="167"/>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row>
    <row r="136" spans="1:44" ht="13.8" outlineLevel="1">
      <c r="A136" s="131"/>
      <c r="B136" s="20"/>
      <c r="D136" s="22" t="s">
        <v>413</v>
      </c>
      <c r="E136" s="30" t="s">
        <v>7</v>
      </c>
      <c r="F136" s="22"/>
      <c r="G136" s="30"/>
      <c r="H136" s="289">
        <f t="shared" si="22"/>
        <v>0</v>
      </c>
      <c r="I136" s="210">
        <f t="shared" si="23"/>
        <v>0</v>
      </c>
      <c r="J136" s="169">
        <f>SUM(J137,J138,J140,J142)</f>
        <v>0</v>
      </c>
      <c r="K136" s="169">
        <f>SUM(K137,K138,K140,K142)</f>
        <v>0</v>
      </c>
      <c r="AR136" s="64">
        <f>SUM(AR137:AR142)</f>
        <v>0</v>
      </c>
    </row>
    <row r="137" spans="1:44" ht="13.8" outlineLevel="2">
      <c r="A137" s="131"/>
      <c r="B137" s="20"/>
      <c r="F137" s="22" t="s">
        <v>414</v>
      </c>
      <c r="G137" s="30" t="s">
        <v>73</v>
      </c>
      <c r="H137" s="289">
        <f t="shared" si="22"/>
        <v>0</v>
      </c>
      <c r="I137" s="210">
        <f t="shared" si="23"/>
        <v>0</v>
      </c>
      <c r="J137" s="167">
        <v>0</v>
      </c>
      <c r="K137" s="167">
        <v>0</v>
      </c>
    </row>
    <row r="138" spans="1:44" ht="13.8" outlineLevel="2">
      <c r="A138" s="131"/>
      <c r="B138" s="20"/>
      <c r="F138" s="22" t="s">
        <v>415</v>
      </c>
      <c r="G138" s="30" t="s">
        <v>74</v>
      </c>
      <c r="H138" s="289">
        <f t="shared" si="22"/>
        <v>0</v>
      </c>
      <c r="I138" s="210">
        <f t="shared" si="23"/>
        <v>0</v>
      </c>
      <c r="J138" s="169">
        <f>SUM(J139)</f>
        <v>0</v>
      </c>
      <c r="K138" s="169">
        <f>SUM(K139)</f>
        <v>0</v>
      </c>
    </row>
    <row r="139" spans="1:44" ht="13.8" outlineLevel="2">
      <c r="A139" s="131"/>
      <c r="B139" s="20"/>
      <c r="F139" s="136" t="s">
        <v>682</v>
      </c>
      <c r="G139" s="27" t="s">
        <v>728</v>
      </c>
      <c r="H139" s="289">
        <f t="shared" si="22"/>
        <v>0</v>
      </c>
      <c r="I139" s="210">
        <f t="shared" si="23"/>
        <v>0</v>
      </c>
      <c r="J139" s="167"/>
      <c r="K139" s="167"/>
    </row>
    <row r="140" spans="1:44" ht="13.8" outlineLevel="2">
      <c r="A140" s="131"/>
      <c r="B140" s="20"/>
      <c r="F140" s="22" t="s">
        <v>416</v>
      </c>
      <c r="G140" s="59" t="s">
        <v>336</v>
      </c>
      <c r="H140" s="289">
        <f t="shared" si="22"/>
        <v>0</v>
      </c>
      <c r="I140" s="210">
        <f t="shared" si="23"/>
        <v>0</v>
      </c>
      <c r="J140" s="169">
        <f>SUM(J141)</f>
        <v>0</v>
      </c>
      <c r="K140" s="169">
        <f>SUM(K141)</f>
        <v>0</v>
      </c>
    </row>
    <row r="141" spans="1:44" ht="13.8" outlineLevel="2">
      <c r="A141" s="131"/>
      <c r="B141" s="20"/>
      <c r="F141" s="136" t="s">
        <v>682</v>
      </c>
      <c r="G141" s="27" t="s">
        <v>729</v>
      </c>
      <c r="H141" s="289">
        <f t="shared" si="22"/>
        <v>0</v>
      </c>
      <c r="I141" s="210">
        <f t="shared" si="23"/>
        <v>0</v>
      </c>
      <c r="J141" s="167"/>
      <c r="K141" s="167"/>
    </row>
    <row r="142" spans="1:44" ht="13.8" outlineLevel="2">
      <c r="A142" s="131"/>
      <c r="B142" s="20"/>
      <c r="F142" s="22" t="s">
        <v>417</v>
      </c>
      <c r="G142" s="30" t="s">
        <v>418</v>
      </c>
      <c r="H142" s="289">
        <f t="shared" si="22"/>
        <v>0</v>
      </c>
      <c r="I142" s="210">
        <f t="shared" si="23"/>
        <v>0</v>
      </c>
      <c r="J142" s="169">
        <f>SUM(J143:J149)</f>
        <v>0</v>
      </c>
      <c r="K142" s="169">
        <f>SUM(K143:K149)</f>
        <v>0</v>
      </c>
    </row>
    <row r="143" spans="1:44" ht="13.8" outlineLevel="2">
      <c r="A143" s="131"/>
      <c r="B143" s="20"/>
      <c r="F143" s="136" t="s">
        <v>682</v>
      </c>
      <c r="G143" s="27" t="s">
        <v>730</v>
      </c>
      <c r="H143" s="289">
        <f t="shared" si="22"/>
        <v>0</v>
      </c>
      <c r="I143" s="210">
        <f t="shared" si="23"/>
        <v>0</v>
      </c>
      <c r="J143" s="167"/>
      <c r="K143" s="167"/>
    </row>
    <row r="144" spans="1:44" ht="13.8" outlineLevel="2">
      <c r="A144" s="131"/>
      <c r="B144" s="20"/>
      <c r="F144" s="136" t="s">
        <v>683</v>
      </c>
      <c r="G144" s="27" t="s">
        <v>731</v>
      </c>
      <c r="H144" s="289">
        <f t="shared" si="22"/>
        <v>0</v>
      </c>
      <c r="I144" s="210">
        <f t="shared" si="23"/>
        <v>0</v>
      </c>
      <c r="J144" s="167"/>
      <c r="K144" s="167"/>
    </row>
    <row r="145" spans="1:43" ht="13.8" outlineLevel="2">
      <c r="A145" s="131"/>
      <c r="B145" s="20"/>
      <c r="F145" s="136" t="s">
        <v>680</v>
      </c>
      <c r="G145" s="27" t="s">
        <v>732</v>
      </c>
      <c r="H145" s="289">
        <f t="shared" si="22"/>
        <v>0</v>
      </c>
      <c r="I145" s="210">
        <f t="shared" si="23"/>
        <v>0</v>
      </c>
      <c r="J145" s="167"/>
      <c r="K145" s="167"/>
    </row>
    <row r="146" spans="1:43" ht="13.8" outlineLevel="2">
      <c r="A146" s="131"/>
      <c r="B146" s="20"/>
      <c r="F146" s="136" t="s">
        <v>684</v>
      </c>
      <c r="G146" s="27" t="s">
        <v>733</v>
      </c>
      <c r="H146" s="289">
        <f t="shared" si="22"/>
        <v>0</v>
      </c>
      <c r="I146" s="210">
        <f t="shared" si="23"/>
        <v>0</v>
      </c>
      <c r="J146" s="167"/>
      <c r="K146" s="167"/>
    </row>
    <row r="147" spans="1:43" ht="13.8" outlineLevel="2">
      <c r="A147" s="131"/>
      <c r="B147" s="20"/>
      <c r="F147" s="136" t="s">
        <v>690</v>
      </c>
      <c r="G147" s="27" t="s">
        <v>734</v>
      </c>
      <c r="H147" s="289">
        <f t="shared" si="22"/>
        <v>0</v>
      </c>
      <c r="I147" s="210">
        <f t="shared" si="23"/>
        <v>0</v>
      </c>
      <c r="J147" s="167"/>
      <c r="K147" s="167"/>
    </row>
    <row r="148" spans="1:43" ht="13.8" outlineLevel="2">
      <c r="A148" s="131"/>
      <c r="B148" s="20"/>
      <c r="F148" s="136" t="s">
        <v>691</v>
      </c>
      <c r="G148" s="27" t="s">
        <v>735</v>
      </c>
      <c r="H148" s="289">
        <f t="shared" si="22"/>
        <v>0</v>
      </c>
      <c r="I148" s="210">
        <f t="shared" si="23"/>
        <v>0</v>
      </c>
      <c r="J148" s="167"/>
      <c r="K148" s="167"/>
    </row>
    <row r="149" spans="1:43" s="398" customFormat="1" ht="13.8" outlineLevel="2">
      <c r="A149" s="399"/>
      <c r="B149" s="400"/>
      <c r="D149" s="400"/>
      <c r="E149" s="64"/>
      <c r="F149" s="136" t="s">
        <v>774</v>
      </c>
      <c r="G149" s="27" t="s">
        <v>878</v>
      </c>
      <c r="H149" s="425">
        <f t="shared" si="22"/>
        <v>0</v>
      </c>
      <c r="I149" s="210">
        <f t="shared" si="23"/>
        <v>0</v>
      </c>
      <c r="J149" s="167"/>
      <c r="K149" s="167"/>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row>
    <row r="150" spans="1:43" ht="13.8" outlineLevel="1">
      <c r="A150" s="131"/>
      <c r="B150" s="20"/>
      <c r="D150" s="18" t="s">
        <v>419</v>
      </c>
      <c r="E150" s="58" t="s">
        <v>8</v>
      </c>
      <c r="F150" s="22"/>
      <c r="G150" s="30"/>
      <c r="H150" s="289">
        <f t="shared" si="22"/>
        <v>0</v>
      </c>
      <c r="I150" s="210">
        <f t="shared" si="23"/>
        <v>0</v>
      </c>
      <c r="J150" s="169">
        <f>SUM(J151,J156,J157)</f>
        <v>0</v>
      </c>
      <c r="K150" s="169">
        <f>SUM(K151,K156,K157)</f>
        <v>0</v>
      </c>
    </row>
    <row r="151" spans="1:43" ht="13.8" outlineLevel="2">
      <c r="A151" s="131"/>
      <c r="B151" s="20"/>
      <c r="D151" s="19"/>
      <c r="E151" s="63"/>
      <c r="F151" s="22" t="s">
        <v>420</v>
      </c>
      <c r="G151" s="30" t="s">
        <v>352</v>
      </c>
      <c r="H151" s="289">
        <f t="shared" si="22"/>
        <v>0</v>
      </c>
      <c r="I151" s="210">
        <f t="shared" si="23"/>
        <v>0</v>
      </c>
      <c r="J151" s="169">
        <f>SUM(J152:J155)</f>
        <v>0</v>
      </c>
      <c r="K151" s="169">
        <f>SUM(K152:K155)</f>
        <v>0</v>
      </c>
    </row>
    <row r="152" spans="1:43" ht="13.8" outlineLevel="2">
      <c r="A152" s="131"/>
      <c r="B152" s="20"/>
      <c r="F152" s="136" t="s">
        <v>682</v>
      </c>
      <c r="G152" s="27" t="s">
        <v>736</v>
      </c>
      <c r="H152" s="289">
        <f t="shared" si="22"/>
        <v>0</v>
      </c>
      <c r="I152" s="210">
        <f t="shared" si="23"/>
        <v>0</v>
      </c>
      <c r="J152" s="167"/>
      <c r="K152" s="167"/>
    </row>
    <row r="153" spans="1:43" ht="13.8" outlineLevel="2">
      <c r="A153" s="131"/>
      <c r="B153" s="20"/>
      <c r="F153" s="136" t="s">
        <v>680</v>
      </c>
      <c r="G153" s="27" t="s">
        <v>737</v>
      </c>
      <c r="H153" s="289">
        <f t="shared" si="22"/>
        <v>0</v>
      </c>
      <c r="I153" s="210">
        <f t="shared" si="23"/>
        <v>0</v>
      </c>
      <c r="J153" s="167"/>
      <c r="K153" s="167"/>
    </row>
    <row r="154" spans="1:43" ht="13.8" outlineLevel="2">
      <c r="A154" s="131"/>
      <c r="B154" s="20"/>
      <c r="F154" s="136" t="s">
        <v>684</v>
      </c>
      <c r="G154" s="27" t="s">
        <v>864</v>
      </c>
      <c r="H154" s="289">
        <f t="shared" si="22"/>
        <v>0</v>
      </c>
      <c r="I154" s="210">
        <f t="shared" ref="I154" si="26">SUM(J154:K154)</f>
        <v>0</v>
      </c>
      <c r="J154" s="167"/>
      <c r="K154" s="167"/>
    </row>
    <row r="155" spans="1:43" ht="13.8" outlineLevel="2">
      <c r="A155" s="131"/>
      <c r="B155" s="20"/>
      <c r="F155" s="586" t="s">
        <v>691</v>
      </c>
      <c r="G155" s="588" t="s">
        <v>987</v>
      </c>
      <c r="H155" s="289">
        <f t="shared" ref="H155:H218" si="27">SUM(I155)</f>
        <v>0</v>
      </c>
      <c r="I155" s="210">
        <f t="shared" si="23"/>
        <v>0</v>
      </c>
      <c r="J155" s="167"/>
      <c r="K155" s="167"/>
    </row>
    <row r="156" spans="1:43" ht="13.8" outlineLevel="2">
      <c r="A156" s="131"/>
      <c r="B156" s="20"/>
      <c r="F156" s="22" t="s">
        <v>421</v>
      </c>
      <c r="G156" s="30" t="s">
        <v>353</v>
      </c>
      <c r="H156" s="289">
        <f t="shared" si="27"/>
        <v>0</v>
      </c>
      <c r="I156" s="210">
        <f t="shared" ref="I156:I221" si="28">SUM(J156:K156)</f>
        <v>0</v>
      </c>
      <c r="J156" s="167">
        <v>0</v>
      </c>
      <c r="K156" s="167">
        <v>0</v>
      </c>
    </row>
    <row r="157" spans="1:43" ht="13.8" outlineLevel="2">
      <c r="A157" s="131"/>
      <c r="B157" s="20"/>
      <c r="F157" s="22" t="s">
        <v>422</v>
      </c>
      <c r="G157" s="30" t="s">
        <v>354</v>
      </c>
      <c r="H157" s="289">
        <f t="shared" si="27"/>
        <v>0</v>
      </c>
      <c r="I157" s="210">
        <f t="shared" si="28"/>
        <v>0</v>
      </c>
      <c r="J157" s="169">
        <f>SUM(J158:J162)</f>
        <v>0</v>
      </c>
      <c r="K157" s="169">
        <f>SUM(K158:K162)</f>
        <v>0</v>
      </c>
    </row>
    <row r="158" spans="1:43" ht="13.8" outlineLevel="2">
      <c r="A158" s="131"/>
      <c r="B158" s="20"/>
      <c r="F158" s="136" t="s">
        <v>682</v>
      </c>
      <c r="G158" s="27" t="s">
        <v>738</v>
      </c>
      <c r="H158" s="289">
        <f t="shared" si="27"/>
        <v>0</v>
      </c>
      <c r="I158" s="210">
        <f t="shared" si="28"/>
        <v>0</v>
      </c>
      <c r="J158" s="167"/>
      <c r="K158" s="167"/>
    </row>
    <row r="159" spans="1:43" ht="13.8" outlineLevel="2">
      <c r="A159" s="131"/>
      <c r="B159" s="20"/>
      <c r="F159" s="136" t="s">
        <v>683</v>
      </c>
      <c r="G159" s="27" t="s">
        <v>739</v>
      </c>
      <c r="H159" s="289">
        <f t="shared" si="27"/>
        <v>0</v>
      </c>
      <c r="I159" s="210">
        <f t="shared" si="28"/>
        <v>0</v>
      </c>
      <c r="J159" s="167"/>
      <c r="K159" s="167"/>
    </row>
    <row r="160" spans="1:43" ht="13.8" outlineLevel="2">
      <c r="A160" s="131"/>
      <c r="B160" s="20"/>
      <c r="F160" s="136" t="s">
        <v>680</v>
      </c>
      <c r="G160" s="27" t="s">
        <v>740</v>
      </c>
      <c r="H160" s="289">
        <f t="shared" si="27"/>
        <v>0</v>
      </c>
      <c r="I160" s="210">
        <f t="shared" si="28"/>
        <v>0</v>
      </c>
      <c r="J160" s="167"/>
      <c r="K160" s="167"/>
    </row>
    <row r="161" spans="1:43" ht="13.8" outlineLevel="2">
      <c r="A161" s="131"/>
      <c r="B161" s="20"/>
      <c r="F161" s="136" t="s">
        <v>684</v>
      </c>
      <c r="G161" s="27" t="s">
        <v>741</v>
      </c>
      <c r="H161" s="289">
        <f t="shared" si="27"/>
        <v>0</v>
      </c>
      <c r="I161" s="210">
        <f t="shared" ref="I161" si="29">SUM(J161:K161)</f>
        <v>0</v>
      </c>
      <c r="J161" s="167"/>
      <c r="K161" s="167"/>
    </row>
    <row r="162" spans="1:43" s="398" customFormat="1" ht="13.8" outlineLevel="2">
      <c r="A162" s="399"/>
      <c r="B162" s="400"/>
      <c r="D162" s="400"/>
      <c r="F162" s="385" t="s">
        <v>690</v>
      </c>
      <c r="G162" s="378" t="s">
        <v>955</v>
      </c>
      <c r="H162" s="425">
        <f t="shared" si="27"/>
        <v>0</v>
      </c>
      <c r="I162" s="210">
        <f t="shared" si="28"/>
        <v>0</v>
      </c>
      <c r="J162" s="167"/>
      <c r="K162" s="167"/>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row>
    <row r="163" spans="1:43" s="130" customFormat="1" ht="13.8">
      <c r="A163" s="127"/>
      <c r="B163" s="18" t="s">
        <v>423</v>
      </c>
      <c r="C163" s="12" t="s">
        <v>76</v>
      </c>
      <c r="D163" s="11"/>
      <c r="E163" s="12"/>
      <c r="F163" s="11"/>
      <c r="G163" s="134"/>
      <c r="H163" s="289">
        <f t="shared" si="27"/>
        <v>0</v>
      </c>
      <c r="I163" s="210">
        <f t="shared" si="28"/>
        <v>0</v>
      </c>
      <c r="J163" s="168">
        <f>SUM(J164)</f>
        <v>0</v>
      </c>
      <c r="K163" s="168">
        <f>SUM(K164)</f>
        <v>0</v>
      </c>
    </row>
    <row r="164" spans="1:43" ht="13.8" outlineLevel="1">
      <c r="A164" s="131"/>
      <c r="B164" s="20"/>
      <c r="D164" s="22" t="s">
        <v>423</v>
      </c>
      <c r="E164" s="30" t="s">
        <v>76</v>
      </c>
      <c r="F164" s="22"/>
      <c r="G164" s="30"/>
      <c r="H164" s="289">
        <f t="shared" si="27"/>
        <v>0</v>
      </c>
      <c r="I164" s="210">
        <f t="shared" si="28"/>
        <v>0</v>
      </c>
      <c r="J164" s="169">
        <f>SUM(J165,J169,J176,J177,J181,J184)</f>
        <v>0</v>
      </c>
      <c r="K164" s="169">
        <f>SUM(K165,K169,K176,K177,K181,K184)</f>
        <v>0</v>
      </c>
    </row>
    <row r="165" spans="1:43" ht="13.8" outlineLevel="2">
      <c r="A165" s="131"/>
      <c r="B165" s="20"/>
      <c r="F165" s="22" t="s">
        <v>424</v>
      </c>
      <c r="G165" s="30" t="s">
        <v>78</v>
      </c>
      <c r="H165" s="289">
        <f t="shared" si="27"/>
        <v>0</v>
      </c>
      <c r="I165" s="210">
        <f t="shared" si="28"/>
        <v>0</v>
      </c>
      <c r="J165" s="169">
        <f>SUM(J166:J168)</f>
        <v>0</v>
      </c>
      <c r="K165" s="169">
        <f>SUM(K166:K168)</f>
        <v>0</v>
      </c>
    </row>
    <row r="166" spans="1:43" ht="13.8" outlineLevel="2">
      <c r="A166" s="131"/>
      <c r="B166" s="20"/>
      <c r="F166" s="136" t="s">
        <v>682</v>
      </c>
      <c r="G166" s="27" t="s">
        <v>742</v>
      </c>
      <c r="H166" s="289">
        <f t="shared" si="27"/>
        <v>0</v>
      </c>
      <c r="I166" s="210">
        <f t="shared" si="28"/>
        <v>0</v>
      </c>
      <c r="J166" s="167"/>
      <c r="K166" s="167"/>
    </row>
    <row r="167" spans="1:43" ht="13.8" outlineLevel="2">
      <c r="A167" s="131"/>
      <c r="B167" s="20"/>
      <c r="F167" s="136" t="s">
        <v>683</v>
      </c>
      <c r="G167" s="27" t="s">
        <v>743</v>
      </c>
      <c r="H167" s="289">
        <f t="shared" si="27"/>
        <v>0</v>
      </c>
      <c r="I167" s="210">
        <f t="shared" si="28"/>
        <v>0</v>
      </c>
      <c r="J167" s="167"/>
      <c r="K167" s="167"/>
    </row>
    <row r="168" spans="1:43" ht="13.8" outlineLevel="2">
      <c r="A168" s="131"/>
      <c r="B168" s="20"/>
      <c r="F168" s="136" t="s">
        <v>680</v>
      </c>
      <c r="G168" s="27" t="s">
        <v>879</v>
      </c>
      <c r="H168" s="289">
        <f t="shared" si="27"/>
        <v>0</v>
      </c>
      <c r="I168" s="210">
        <f t="shared" si="28"/>
        <v>0</v>
      </c>
      <c r="J168" s="167"/>
      <c r="K168" s="167"/>
    </row>
    <row r="169" spans="1:43" ht="13.8" outlineLevel="2">
      <c r="A169" s="131"/>
      <c r="B169" s="20"/>
      <c r="F169" s="22" t="s">
        <v>425</v>
      </c>
      <c r="G169" s="30" t="s">
        <v>79</v>
      </c>
      <c r="H169" s="289">
        <f t="shared" si="27"/>
        <v>0</v>
      </c>
      <c r="I169" s="210">
        <f t="shared" si="28"/>
        <v>0</v>
      </c>
      <c r="J169" s="169">
        <f>SUM(J170:J175)</f>
        <v>0</v>
      </c>
      <c r="K169" s="169">
        <f>SUM(K170:K175)</f>
        <v>0</v>
      </c>
    </row>
    <row r="170" spans="1:43" ht="13.8" outlineLevel="2">
      <c r="A170" s="131"/>
      <c r="B170" s="20"/>
      <c r="F170" s="136" t="s">
        <v>682</v>
      </c>
      <c r="G170" s="27" t="s">
        <v>744</v>
      </c>
      <c r="H170" s="289">
        <f t="shared" si="27"/>
        <v>0</v>
      </c>
      <c r="I170" s="210">
        <f t="shared" si="28"/>
        <v>0</v>
      </c>
      <c r="J170" s="167"/>
      <c r="K170" s="167"/>
    </row>
    <row r="171" spans="1:43" ht="13.8" outlineLevel="2">
      <c r="A171" s="131"/>
      <c r="B171" s="20"/>
      <c r="F171" s="136" t="s">
        <v>683</v>
      </c>
      <c r="G171" s="27" t="s">
        <v>745</v>
      </c>
      <c r="H171" s="289">
        <f t="shared" si="27"/>
        <v>0</v>
      </c>
      <c r="I171" s="210">
        <f t="shared" si="28"/>
        <v>0</v>
      </c>
      <c r="J171" s="167"/>
      <c r="K171" s="167"/>
    </row>
    <row r="172" spans="1:43" ht="13.8" outlineLevel="2">
      <c r="A172" s="131"/>
      <c r="B172" s="20"/>
      <c r="F172" s="136" t="s">
        <v>680</v>
      </c>
      <c r="G172" s="27" t="s">
        <v>851</v>
      </c>
      <c r="H172" s="289">
        <f t="shared" si="27"/>
        <v>0</v>
      </c>
      <c r="I172" s="210">
        <f t="shared" si="28"/>
        <v>0</v>
      </c>
      <c r="J172" s="167"/>
      <c r="K172" s="167"/>
    </row>
    <row r="173" spans="1:43" s="398" customFormat="1" ht="13.8" outlineLevel="2">
      <c r="A173" s="399"/>
      <c r="B173" s="400"/>
      <c r="D173" s="400"/>
      <c r="E173" s="64"/>
      <c r="F173" s="136" t="s">
        <v>684</v>
      </c>
      <c r="G173" s="27" t="s">
        <v>880</v>
      </c>
      <c r="H173" s="425">
        <f t="shared" si="27"/>
        <v>0</v>
      </c>
      <c r="I173" s="210">
        <f t="shared" si="28"/>
        <v>0</v>
      </c>
      <c r="J173" s="167"/>
      <c r="K173" s="167"/>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row>
    <row r="174" spans="1:43" s="398" customFormat="1" ht="13.8" outlineLevel="2">
      <c r="A174" s="399"/>
      <c r="B174" s="400"/>
      <c r="D174" s="400"/>
      <c r="E174" s="64"/>
      <c r="F174" s="136" t="s">
        <v>690</v>
      </c>
      <c r="G174" s="27" t="s">
        <v>881</v>
      </c>
      <c r="H174" s="425">
        <f t="shared" si="27"/>
        <v>0</v>
      </c>
      <c r="I174" s="210">
        <f t="shared" si="28"/>
        <v>0</v>
      </c>
      <c r="J174" s="167"/>
      <c r="K174" s="167"/>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row>
    <row r="175" spans="1:43" ht="13.8" outlineLevel="2">
      <c r="A175" s="131"/>
      <c r="B175" s="20"/>
      <c r="F175" s="136" t="s">
        <v>685</v>
      </c>
      <c r="G175" s="27" t="s">
        <v>689</v>
      </c>
      <c r="H175" s="289">
        <f t="shared" si="27"/>
        <v>0</v>
      </c>
      <c r="I175" s="210">
        <f t="shared" si="28"/>
        <v>0</v>
      </c>
      <c r="J175" s="167"/>
      <c r="K175" s="167"/>
    </row>
    <row r="176" spans="1:43" ht="13.8" outlineLevel="2">
      <c r="A176" s="131"/>
      <c r="B176" s="20"/>
      <c r="F176" s="22" t="s">
        <v>426</v>
      </c>
      <c r="G176" s="30" t="s">
        <v>80</v>
      </c>
      <c r="H176" s="289">
        <f t="shared" si="27"/>
        <v>0</v>
      </c>
      <c r="I176" s="210">
        <f t="shared" si="28"/>
        <v>0</v>
      </c>
      <c r="J176" s="167">
        <v>0</v>
      </c>
      <c r="K176" s="167">
        <v>0</v>
      </c>
    </row>
    <row r="177" spans="1:43" ht="13.8" outlineLevel="2">
      <c r="A177" s="131"/>
      <c r="B177" s="20"/>
      <c r="F177" s="22" t="s">
        <v>427</v>
      </c>
      <c r="G177" s="30" t="s">
        <v>81</v>
      </c>
      <c r="H177" s="289">
        <f t="shared" si="27"/>
        <v>0</v>
      </c>
      <c r="I177" s="210">
        <f t="shared" si="28"/>
        <v>0</v>
      </c>
      <c r="J177" s="169">
        <f>SUM(J178:J180)</f>
        <v>0</v>
      </c>
      <c r="K177" s="169">
        <f>SUM(K178:K180)</f>
        <v>0</v>
      </c>
    </row>
    <row r="178" spans="1:43" ht="13.8" outlineLevel="2">
      <c r="A178" s="131"/>
      <c r="B178" s="20"/>
      <c r="F178" s="136" t="s">
        <v>682</v>
      </c>
      <c r="G178" s="27" t="s">
        <v>746</v>
      </c>
      <c r="H178" s="289">
        <f t="shared" si="27"/>
        <v>0</v>
      </c>
      <c r="I178" s="210">
        <f t="shared" si="28"/>
        <v>0</v>
      </c>
      <c r="J178" s="167"/>
      <c r="K178" s="167"/>
    </row>
    <row r="179" spans="1:43" ht="13.8" outlineLevel="2">
      <c r="A179" s="131"/>
      <c r="B179" s="20"/>
      <c r="F179" s="136" t="s">
        <v>683</v>
      </c>
      <c r="G179" s="27" t="s">
        <v>747</v>
      </c>
      <c r="H179" s="289">
        <f t="shared" si="27"/>
        <v>0</v>
      </c>
      <c r="I179" s="210">
        <f t="shared" si="28"/>
        <v>0</v>
      </c>
      <c r="J179" s="167"/>
      <c r="K179" s="167"/>
    </row>
    <row r="180" spans="1:43" ht="13.8" outlineLevel="2">
      <c r="A180" s="131"/>
      <c r="B180" s="20"/>
      <c r="F180" s="136" t="s">
        <v>680</v>
      </c>
      <c r="G180" s="27" t="s">
        <v>748</v>
      </c>
      <c r="H180" s="289">
        <f t="shared" si="27"/>
        <v>0</v>
      </c>
      <c r="I180" s="210">
        <f t="shared" si="28"/>
        <v>0</v>
      </c>
      <c r="J180" s="167"/>
      <c r="K180" s="167"/>
    </row>
    <row r="181" spans="1:43" ht="13.8" outlineLevel="2">
      <c r="A181" s="131"/>
      <c r="B181" s="20"/>
      <c r="F181" s="22" t="s">
        <v>108</v>
      </c>
      <c r="G181" s="30" t="s">
        <v>83</v>
      </c>
      <c r="H181" s="289">
        <f t="shared" si="27"/>
        <v>0</v>
      </c>
      <c r="I181" s="210">
        <f t="shared" si="28"/>
        <v>0</v>
      </c>
      <c r="J181" s="167">
        <f>SUM(J182:J183)</f>
        <v>0</v>
      </c>
      <c r="K181" s="167">
        <f>SUM(K182:K183)</f>
        <v>0</v>
      </c>
      <c r="L181" s="530"/>
      <c r="M181" s="530">
        <f t="shared" ref="M181:Q181" si="30">SUM(M182:M183)</f>
        <v>0</v>
      </c>
      <c r="N181" s="530">
        <f t="shared" si="30"/>
        <v>0</v>
      </c>
      <c r="O181" s="530">
        <f t="shared" si="30"/>
        <v>0</v>
      </c>
      <c r="P181" s="530">
        <f t="shared" si="30"/>
        <v>0</v>
      </c>
      <c r="Q181" s="530">
        <f t="shared" si="30"/>
        <v>0</v>
      </c>
      <c r="S181" s="530">
        <f t="shared" ref="S181:X181" si="31">SUM(S182:S183)</f>
        <v>0</v>
      </c>
      <c r="T181" s="530">
        <f t="shared" si="31"/>
        <v>0</v>
      </c>
      <c r="U181" s="530">
        <f t="shared" si="31"/>
        <v>0</v>
      </c>
      <c r="V181" s="530">
        <f t="shared" si="31"/>
        <v>0</v>
      </c>
      <c r="W181" s="530">
        <f t="shared" si="31"/>
        <v>0</v>
      </c>
      <c r="X181" s="530">
        <f t="shared" si="31"/>
        <v>0</v>
      </c>
    </row>
    <row r="182" spans="1:43" s="398" customFormat="1" ht="13.8" outlineLevel="2">
      <c r="A182" s="399"/>
      <c r="B182" s="432"/>
      <c r="C182" s="433"/>
      <c r="D182" s="432"/>
      <c r="E182" s="58"/>
      <c r="F182" s="136" t="s">
        <v>682</v>
      </c>
      <c r="G182" s="27" t="s">
        <v>883</v>
      </c>
      <c r="H182" s="425">
        <f t="shared" si="27"/>
        <v>0</v>
      </c>
      <c r="I182" s="210">
        <f t="shared" si="28"/>
        <v>0</v>
      </c>
      <c r="J182" s="167"/>
      <c r="K182" s="167"/>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row>
    <row r="183" spans="1:43" s="398" customFormat="1" ht="13.8" outlineLevel="2">
      <c r="A183" s="399"/>
      <c r="B183" s="432"/>
      <c r="C183" s="433"/>
      <c r="D183" s="432"/>
      <c r="E183" s="58"/>
      <c r="F183" s="136" t="s">
        <v>683</v>
      </c>
      <c r="G183" s="27" t="s">
        <v>882</v>
      </c>
      <c r="H183" s="425">
        <f t="shared" si="27"/>
        <v>0</v>
      </c>
      <c r="I183" s="210">
        <f t="shared" si="28"/>
        <v>0</v>
      </c>
      <c r="J183" s="167"/>
      <c r="K183" s="167"/>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row>
    <row r="184" spans="1:43" ht="13.8" outlineLevel="2">
      <c r="A184" s="131"/>
      <c r="B184" s="18"/>
      <c r="C184" s="58"/>
      <c r="D184" s="18"/>
      <c r="E184" s="58"/>
      <c r="F184" s="22" t="s">
        <v>109</v>
      </c>
      <c r="G184" s="30" t="s">
        <v>82</v>
      </c>
      <c r="H184" s="289">
        <f t="shared" si="27"/>
        <v>0</v>
      </c>
      <c r="I184" s="210">
        <f t="shared" si="28"/>
        <v>0</v>
      </c>
      <c r="J184" s="169">
        <f>SUM(J185:J192)</f>
        <v>0</v>
      </c>
      <c r="K184" s="169">
        <f>SUM(K185:K192)</f>
        <v>0</v>
      </c>
    </row>
    <row r="185" spans="1:43" ht="13.8" outlineLevel="2">
      <c r="A185" s="131"/>
      <c r="B185" s="18"/>
      <c r="C185" s="58"/>
      <c r="D185" s="18"/>
      <c r="E185" s="58"/>
      <c r="F185" s="136" t="s">
        <v>682</v>
      </c>
      <c r="G185" s="27" t="s">
        <v>749</v>
      </c>
      <c r="H185" s="289">
        <f t="shared" si="27"/>
        <v>0</v>
      </c>
      <c r="I185" s="210">
        <f t="shared" si="28"/>
        <v>0</v>
      </c>
      <c r="J185" s="167"/>
      <c r="K185" s="167"/>
    </row>
    <row r="186" spans="1:43" ht="13.8" outlineLevel="2">
      <c r="A186" s="131"/>
      <c r="B186" s="18"/>
      <c r="C186" s="58"/>
      <c r="D186" s="18"/>
      <c r="E186" s="58"/>
      <c r="F186" s="136" t="s">
        <v>683</v>
      </c>
      <c r="G186" s="27" t="s">
        <v>750</v>
      </c>
      <c r="H186" s="289">
        <f t="shared" si="27"/>
        <v>0</v>
      </c>
      <c r="I186" s="210">
        <f t="shared" si="28"/>
        <v>0</v>
      </c>
      <c r="J186" s="167"/>
      <c r="K186" s="167"/>
    </row>
    <row r="187" spans="1:43" ht="13.8" outlineLevel="2">
      <c r="A187" s="131"/>
      <c r="B187" s="18"/>
      <c r="C187" s="58"/>
      <c r="D187" s="18"/>
      <c r="E187" s="58"/>
      <c r="F187" s="136" t="s">
        <v>680</v>
      </c>
      <c r="G187" s="27" t="s">
        <v>751</v>
      </c>
      <c r="H187" s="289">
        <f t="shared" si="27"/>
        <v>0</v>
      </c>
      <c r="I187" s="210">
        <f t="shared" si="28"/>
        <v>0</v>
      </c>
      <c r="J187" s="167"/>
      <c r="K187" s="167"/>
    </row>
    <row r="188" spans="1:43" ht="13.8" outlineLevel="2">
      <c r="A188" s="131"/>
      <c r="B188" s="18"/>
      <c r="C188" s="58"/>
      <c r="D188" s="18"/>
      <c r="E188" s="58"/>
      <c r="F188" s="136" t="s">
        <v>684</v>
      </c>
      <c r="G188" s="27" t="s">
        <v>918</v>
      </c>
      <c r="H188" s="289">
        <f t="shared" si="27"/>
        <v>0</v>
      </c>
      <c r="I188" s="210">
        <f t="shared" si="28"/>
        <v>0</v>
      </c>
      <c r="J188" s="167"/>
      <c r="K188" s="167"/>
    </row>
    <row r="189" spans="1:43" s="398" customFormat="1" ht="13.8" outlineLevel="2">
      <c r="A189" s="399"/>
      <c r="B189" s="432"/>
      <c r="C189" s="433"/>
      <c r="D189" s="432"/>
      <c r="E189" s="58"/>
      <c r="F189" s="136" t="s">
        <v>690</v>
      </c>
      <c r="G189" s="27" t="s">
        <v>885</v>
      </c>
      <c r="H189" s="425">
        <f t="shared" si="27"/>
        <v>0</v>
      </c>
      <c r="I189" s="210">
        <f t="shared" si="28"/>
        <v>0</v>
      </c>
      <c r="J189" s="167"/>
      <c r="K189" s="167"/>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row>
    <row r="190" spans="1:43" s="398" customFormat="1" ht="13.8" outlineLevel="2">
      <c r="A190" s="399"/>
      <c r="B190" s="432"/>
      <c r="C190" s="433"/>
      <c r="D190" s="432"/>
      <c r="E190" s="58"/>
      <c r="F190" s="136" t="s">
        <v>691</v>
      </c>
      <c r="G190" s="27" t="s">
        <v>884</v>
      </c>
      <c r="H190" s="425">
        <f t="shared" si="27"/>
        <v>0</v>
      </c>
      <c r="I190" s="210">
        <f t="shared" si="28"/>
        <v>0</v>
      </c>
      <c r="J190" s="167"/>
      <c r="K190" s="167"/>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row>
    <row r="191" spans="1:43" s="398" customFormat="1" ht="13.8" outlineLevel="2">
      <c r="A191" s="399"/>
      <c r="B191" s="432"/>
      <c r="C191" s="433"/>
      <c r="D191" s="432"/>
      <c r="E191" s="433"/>
      <c r="F191" s="385" t="s">
        <v>774</v>
      </c>
      <c r="G191" s="378" t="s">
        <v>929</v>
      </c>
      <c r="H191" s="425">
        <f t="shared" si="27"/>
        <v>0</v>
      </c>
      <c r="I191" s="210">
        <f t="shared" si="28"/>
        <v>0</v>
      </c>
      <c r="J191" s="167"/>
      <c r="K191" s="167"/>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row>
    <row r="192" spans="1:43" ht="13.8" outlineLevel="2">
      <c r="A192" s="131"/>
      <c r="B192" s="18"/>
      <c r="C192" s="58"/>
      <c r="D192" s="18"/>
      <c r="E192" s="58"/>
      <c r="F192" s="136" t="s">
        <v>685</v>
      </c>
      <c r="G192" s="27" t="s">
        <v>689</v>
      </c>
      <c r="H192" s="289">
        <f t="shared" si="27"/>
        <v>0</v>
      </c>
      <c r="I192" s="210">
        <f t="shared" si="28"/>
        <v>0</v>
      </c>
      <c r="J192" s="167"/>
      <c r="K192" s="167"/>
    </row>
    <row r="193" spans="1:63" s="130" customFormat="1" ht="13.8">
      <c r="A193" s="127"/>
      <c r="B193" s="18" t="s">
        <v>428</v>
      </c>
      <c r="C193" s="12" t="s">
        <v>84</v>
      </c>
      <c r="D193" s="11"/>
      <c r="E193" s="12"/>
      <c r="F193" s="11"/>
      <c r="G193" s="134"/>
      <c r="H193" s="289">
        <f t="shared" si="27"/>
        <v>0</v>
      </c>
      <c r="I193" s="210">
        <f t="shared" si="28"/>
        <v>0</v>
      </c>
      <c r="J193" s="168">
        <f>SUM(J194,J208)</f>
        <v>0</v>
      </c>
      <c r="K193" s="168">
        <f>SUM(K194,K208)</f>
        <v>0</v>
      </c>
    </row>
    <row r="194" spans="1:63" ht="13.8" outlineLevel="1">
      <c r="A194" s="131"/>
      <c r="B194" s="19"/>
      <c r="C194" s="63"/>
      <c r="D194" s="22" t="s">
        <v>429</v>
      </c>
      <c r="E194" s="30" t="s">
        <v>85</v>
      </c>
      <c r="F194" s="22"/>
      <c r="G194" s="30"/>
      <c r="H194" s="289">
        <f t="shared" si="27"/>
        <v>0</v>
      </c>
      <c r="I194" s="210">
        <f t="shared" si="28"/>
        <v>0</v>
      </c>
      <c r="J194" s="169">
        <f>SUM(J195,J198,J199,J202,J203,J204,J205)</f>
        <v>0</v>
      </c>
      <c r="K194" s="169">
        <f>SUM(K195,K198,K199,K202,K203,K204,K205)</f>
        <v>0</v>
      </c>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row>
    <row r="195" spans="1:63" ht="13.8" outlineLevel="2">
      <c r="A195" s="131"/>
      <c r="B195" s="20"/>
      <c r="F195" s="22" t="s">
        <v>110</v>
      </c>
      <c r="G195" s="30" t="s">
        <v>430</v>
      </c>
      <c r="H195" s="289">
        <f t="shared" si="27"/>
        <v>0</v>
      </c>
      <c r="I195" s="210">
        <f t="shared" si="28"/>
        <v>0</v>
      </c>
      <c r="J195" s="169">
        <f>SUM(J196:J197)</f>
        <v>0</v>
      </c>
      <c r="K195" s="169">
        <f>SUM(K196:K197)</f>
        <v>0</v>
      </c>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row>
    <row r="196" spans="1:63" ht="13.8" outlineLevel="2">
      <c r="A196" s="131"/>
      <c r="B196" s="20"/>
      <c r="F196" s="136" t="s">
        <v>682</v>
      </c>
      <c r="G196" s="27" t="s">
        <v>752</v>
      </c>
      <c r="H196" s="289">
        <f t="shared" si="27"/>
        <v>0</v>
      </c>
      <c r="I196" s="210">
        <f t="shared" si="28"/>
        <v>0</v>
      </c>
      <c r="J196" s="167"/>
      <c r="K196" s="167"/>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row>
    <row r="197" spans="1:63" ht="13.8" outlineLevel="2">
      <c r="A197" s="131"/>
      <c r="B197" s="20"/>
      <c r="F197" s="136" t="s">
        <v>683</v>
      </c>
      <c r="G197" s="27" t="s">
        <v>753</v>
      </c>
      <c r="H197" s="289">
        <f t="shared" si="27"/>
        <v>0</v>
      </c>
      <c r="I197" s="210">
        <f t="shared" si="28"/>
        <v>0</v>
      </c>
      <c r="J197" s="167"/>
      <c r="K197" s="167"/>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row>
    <row r="198" spans="1:63" ht="13.8" outlineLevel="2">
      <c r="A198" s="131"/>
      <c r="B198" s="20"/>
      <c r="F198" s="22" t="s">
        <v>628</v>
      </c>
      <c r="G198" s="30" t="s">
        <v>88</v>
      </c>
      <c r="H198" s="289">
        <f t="shared" si="27"/>
        <v>0</v>
      </c>
      <c r="I198" s="210">
        <f t="shared" si="28"/>
        <v>0</v>
      </c>
      <c r="J198" s="167">
        <v>0</v>
      </c>
      <c r="K198" s="167">
        <v>0</v>
      </c>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row>
    <row r="199" spans="1:63" ht="13.8" outlineLevel="2">
      <c r="A199" s="131"/>
      <c r="B199" s="20"/>
      <c r="F199" s="22" t="s">
        <v>111</v>
      </c>
      <c r="G199" s="30" t="s">
        <v>89</v>
      </c>
      <c r="H199" s="289">
        <f t="shared" si="27"/>
        <v>0</v>
      </c>
      <c r="I199" s="210">
        <f t="shared" si="28"/>
        <v>0</v>
      </c>
      <c r="J199" s="169">
        <f>SUM(J200:J201)</f>
        <v>0</v>
      </c>
      <c r="K199" s="169">
        <f>SUM(K200:K201)</f>
        <v>0</v>
      </c>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row>
    <row r="200" spans="1:63" ht="13.8" outlineLevel="2">
      <c r="A200" s="131"/>
      <c r="B200" s="20"/>
      <c r="F200" s="136" t="s">
        <v>682</v>
      </c>
      <c r="G200" s="27" t="s">
        <v>754</v>
      </c>
      <c r="H200" s="289">
        <f t="shared" si="27"/>
        <v>0</v>
      </c>
      <c r="I200" s="210">
        <f t="shared" si="28"/>
        <v>0</v>
      </c>
      <c r="J200" s="167"/>
      <c r="K200" s="167"/>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row>
    <row r="201" spans="1:63" ht="13.8" outlineLevel="2">
      <c r="A201" s="131"/>
      <c r="B201" s="20"/>
      <c r="F201" s="136" t="s">
        <v>683</v>
      </c>
      <c r="G201" s="27" t="s">
        <v>755</v>
      </c>
      <c r="H201" s="289">
        <f t="shared" si="27"/>
        <v>0</v>
      </c>
      <c r="I201" s="210">
        <f t="shared" si="28"/>
        <v>0</v>
      </c>
      <c r="J201" s="167"/>
      <c r="K201" s="167"/>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c r="BE201" s="130"/>
      <c r="BF201" s="130"/>
      <c r="BG201" s="130"/>
      <c r="BH201" s="130"/>
      <c r="BI201" s="130"/>
      <c r="BJ201" s="130"/>
      <c r="BK201" s="130"/>
    </row>
    <row r="202" spans="1:63" ht="13.8" outlineLevel="2">
      <c r="A202" s="131"/>
      <c r="B202" s="20"/>
      <c r="F202" s="22" t="s">
        <v>629</v>
      </c>
      <c r="G202" s="30" t="s">
        <v>90</v>
      </c>
      <c r="H202" s="289">
        <f t="shared" si="27"/>
        <v>0</v>
      </c>
      <c r="I202" s="210">
        <f t="shared" si="28"/>
        <v>0</v>
      </c>
      <c r="J202" s="167">
        <v>0</v>
      </c>
      <c r="K202" s="167">
        <v>0</v>
      </c>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c r="BD202" s="130"/>
      <c r="BE202" s="130"/>
      <c r="BF202" s="130"/>
      <c r="BG202" s="130"/>
      <c r="BH202" s="130"/>
      <c r="BI202" s="130"/>
      <c r="BJ202" s="130"/>
      <c r="BK202" s="130"/>
    </row>
    <row r="203" spans="1:63" ht="13.8" outlineLevel="2">
      <c r="A203" s="131"/>
      <c r="B203" s="20"/>
      <c r="F203" s="22" t="s">
        <v>143</v>
      </c>
      <c r="G203" s="30" t="s">
        <v>337</v>
      </c>
      <c r="H203" s="289">
        <f t="shared" si="27"/>
        <v>0</v>
      </c>
      <c r="I203" s="210">
        <f t="shared" si="28"/>
        <v>0</v>
      </c>
      <c r="J203" s="167">
        <v>0</v>
      </c>
      <c r="K203" s="167">
        <v>0</v>
      </c>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row>
    <row r="204" spans="1:63" ht="13.8" outlineLevel="2">
      <c r="A204" s="131"/>
      <c r="B204" s="20"/>
      <c r="F204" s="22" t="s">
        <v>630</v>
      </c>
      <c r="G204" s="30" t="s">
        <v>339</v>
      </c>
      <c r="H204" s="289">
        <f t="shared" si="27"/>
        <v>0</v>
      </c>
      <c r="I204" s="210">
        <f t="shared" si="28"/>
        <v>0</v>
      </c>
      <c r="J204" s="167">
        <v>0</v>
      </c>
      <c r="K204" s="167">
        <v>0</v>
      </c>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c r="BD204" s="130"/>
      <c r="BE204" s="130"/>
      <c r="BF204" s="130"/>
      <c r="BG204" s="130"/>
      <c r="BH204" s="130"/>
      <c r="BI204" s="130"/>
      <c r="BJ204" s="130"/>
      <c r="BK204" s="130"/>
    </row>
    <row r="205" spans="1:63" ht="13.8" outlineLevel="1">
      <c r="A205" s="131"/>
      <c r="B205" s="20"/>
      <c r="F205" s="22" t="s">
        <v>112</v>
      </c>
      <c r="G205" s="30" t="s">
        <v>431</v>
      </c>
      <c r="H205" s="289">
        <f t="shared" si="27"/>
        <v>0</v>
      </c>
      <c r="I205" s="210">
        <f t="shared" si="28"/>
        <v>0</v>
      </c>
      <c r="J205" s="169">
        <f>SUM(J206:J207)</f>
        <v>0</v>
      </c>
      <c r="K205" s="169">
        <f>SUM(K206:K207)</f>
        <v>0</v>
      </c>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row>
    <row r="206" spans="1:63" ht="13.8" outlineLevel="1">
      <c r="A206" s="131"/>
      <c r="B206" s="20"/>
      <c r="F206" s="136" t="s">
        <v>682</v>
      </c>
      <c r="G206" s="27" t="s">
        <v>756</v>
      </c>
      <c r="H206" s="289">
        <f t="shared" si="27"/>
        <v>0</v>
      </c>
      <c r="I206" s="210">
        <f t="shared" si="28"/>
        <v>0</v>
      </c>
      <c r="J206" s="167"/>
      <c r="K206" s="167"/>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row>
    <row r="207" spans="1:63" ht="13.8" outlineLevel="1">
      <c r="A207" s="131"/>
      <c r="B207" s="20"/>
      <c r="F207" s="136" t="s">
        <v>683</v>
      </c>
      <c r="G207" s="27" t="s">
        <v>757</v>
      </c>
      <c r="H207" s="289">
        <f t="shared" si="27"/>
        <v>0</v>
      </c>
      <c r="I207" s="210">
        <f t="shared" si="28"/>
        <v>0</v>
      </c>
      <c r="J207" s="167"/>
      <c r="K207" s="167"/>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row>
    <row r="208" spans="1:63" ht="13.8" outlineLevel="1">
      <c r="A208" s="131"/>
      <c r="B208" s="20"/>
      <c r="D208" s="18" t="s">
        <v>432</v>
      </c>
      <c r="E208" s="58" t="s">
        <v>75</v>
      </c>
      <c r="F208" s="22"/>
      <c r="G208" s="30"/>
      <c r="H208" s="289">
        <f t="shared" si="27"/>
        <v>0</v>
      </c>
      <c r="I208" s="210">
        <f t="shared" si="28"/>
        <v>0</v>
      </c>
      <c r="J208" s="169">
        <f>SUM(J209,J214,J215,J216)</f>
        <v>0</v>
      </c>
      <c r="K208" s="169">
        <f>SUM(K209,K214,K215,K216)</f>
        <v>0</v>
      </c>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row>
    <row r="209" spans="1:63" ht="13.8" outlineLevel="2">
      <c r="A209" s="131"/>
      <c r="B209" s="20"/>
      <c r="F209" s="28" t="s">
        <v>433</v>
      </c>
      <c r="G209" s="27" t="s">
        <v>857</v>
      </c>
      <c r="H209" s="289">
        <f t="shared" si="27"/>
        <v>0</v>
      </c>
      <c r="I209" s="210">
        <f t="shared" si="28"/>
        <v>0</v>
      </c>
      <c r="J209" s="169">
        <f>SUM(J210:J213)</f>
        <v>0</v>
      </c>
      <c r="K209" s="169">
        <f>SUM(K210:K213)</f>
        <v>0</v>
      </c>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row>
    <row r="210" spans="1:63" ht="13.8" outlineLevel="1">
      <c r="A210" s="131"/>
      <c r="B210" s="20"/>
      <c r="F210" s="136" t="s">
        <v>682</v>
      </c>
      <c r="G210" s="27" t="s">
        <v>858</v>
      </c>
      <c r="H210" s="289">
        <f t="shared" si="27"/>
        <v>0</v>
      </c>
      <c r="I210" s="210">
        <f t="shared" si="28"/>
        <v>0</v>
      </c>
      <c r="J210" s="167"/>
      <c r="K210" s="167"/>
    </row>
    <row r="211" spans="1:63" ht="13.8" outlineLevel="1" collapsed="1">
      <c r="A211" s="131"/>
      <c r="B211" s="20"/>
      <c r="F211" s="136" t="s">
        <v>683</v>
      </c>
      <c r="G211" s="27" t="s">
        <v>859</v>
      </c>
      <c r="H211" s="289">
        <f t="shared" si="27"/>
        <v>0</v>
      </c>
      <c r="I211" s="210">
        <f t="shared" si="28"/>
        <v>0</v>
      </c>
      <c r="J211" s="167"/>
      <c r="K211" s="167"/>
    </row>
    <row r="212" spans="1:63" s="398" customFormat="1" ht="13.8" outlineLevel="1" collapsed="1">
      <c r="A212" s="399"/>
      <c r="B212" s="400"/>
      <c r="D212" s="400"/>
      <c r="F212" s="586" t="s">
        <v>690</v>
      </c>
      <c r="G212" s="588" t="s">
        <v>988</v>
      </c>
      <c r="H212" s="425">
        <f t="shared" si="27"/>
        <v>0</v>
      </c>
      <c r="I212" s="210">
        <f t="shared" ref="I212" si="32">SUM(J212:K212)</f>
        <v>0</v>
      </c>
      <c r="J212" s="167"/>
      <c r="K212" s="167"/>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row>
    <row r="213" spans="1:63" ht="13.8" outlineLevel="1">
      <c r="A213" s="131"/>
      <c r="B213" s="20"/>
      <c r="F213" s="136" t="s">
        <v>680</v>
      </c>
      <c r="G213" s="27" t="s">
        <v>865</v>
      </c>
      <c r="H213" s="289">
        <f t="shared" si="27"/>
        <v>0</v>
      </c>
      <c r="I213" s="210">
        <f t="shared" si="28"/>
        <v>0</v>
      </c>
      <c r="J213" s="167"/>
      <c r="K213" s="167"/>
    </row>
    <row r="214" spans="1:63" ht="13.8" outlineLevel="2">
      <c r="A214" s="131"/>
      <c r="B214" s="20"/>
      <c r="F214" s="22" t="s">
        <v>434</v>
      </c>
      <c r="G214" s="30" t="s">
        <v>437</v>
      </c>
      <c r="H214" s="289">
        <f t="shared" si="27"/>
        <v>0</v>
      </c>
      <c r="I214" s="210">
        <f t="shared" si="28"/>
        <v>0</v>
      </c>
      <c r="J214" s="167">
        <v>0</v>
      </c>
      <c r="K214" s="167">
        <v>0</v>
      </c>
    </row>
    <row r="215" spans="1:63" ht="13.8" outlineLevel="2">
      <c r="A215" s="131"/>
      <c r="B215" s="20"/>
      <c r="F215" s="22" t="s">
        <v>435</v>
      </c>
      <c r="G215" s="30" t="s">
        <v>438</v>
      </c>
      <c r="H215" s="289">
        <f t="shared" si="27"/>
        <v>0</v>
      </c>
      <c r="I215" s="210">
        <f t="shared" si="28"/>
        <v>0</v>
      </c>
      <c r="J215" s="167">
        <v>0</v>
      </c>
      <c r="K215" s="167">
        <v>0</v>
      </c>
    </row>
    <row r="216" spans="1:63" ht="13.8" outlineLevel="2">
      <c r="A216" s="131"/>
      <c r="B216" s="18"/>
      <c r="C216" s="58"/>
      <c r="D216" s="18"/>
      <c r="F216" s="22" t="s">
        <v>436</v>
      </c>
      <c r="G216" s="30" t="s">
        <v>439</v>
      </c>
      <c r="H216" s="289">
        <f t="shared" si="27"/>
        <v>0</v>
      </c>
      <c r="I216" s="210">
        <f t="shared" si="28"/>
        <v>0</v>
      </c>
      <c r="J216" s="169">
        <f>SUM(J217)</f>
        <v>0</v>
      </c>
      <c r="K216" s="169">
        <f>SUM(K217)</f>
        <v>0</v>
      </c>
    </row>
    <row r="217" spans="1:63" ht="13.8" outlineLevel="2">
      <c r="A217" s="131"/>
      <c r="B217" s="18"/>
      <c r="C217" s="58"/>
      <c r="D217" s="18"/>
      <c r="F217" s="136" t="s">
        <v>682</v>
      </c>
      <c r="G217" s="27" t="s">
        <v>758</v>
      </c>
      <c r="H217" s="289">
        <f t="shared" si="27"/>
        <v>0</v>
      </c>
      <c r="I217" s="210">
        <f t="shared" si="28"/>
        <v>0</v>
      </c>
      <c r="J217" s="167"/>
      <c r="K217" s="167"/>
    </row>
    <row r="218" spans="1:63" s="130" customFormat="1" ht="13.8">
      <c r="A218" s="127"/>
      <c r="B218" s="18" t="s">
        <v>440</v>
      </c>
      <c r="C218" s="12" t="s">
        <v>321</v>
      </c>
      <c r="D218" s="11"/>
      <c r="E218" s="134"/>
      <c r="F218" s="14"/>
      <c r="G218" s="134"/>
      <c r="H218" s="289">
        <f t="shared" si="27"/>
        <v>0</v>
      </c>
      <c r="I218" s="210">
        <f t="shared" si="28"/>
        <v>0</v>
      </c>
      <c r="J218" s="168">
        <f>SUM(J219,J223)</f>
        <v>0</v>
      </c>
      <c r="K218" s="168">
        <f>SUM(K219,K223)</f>
        <v>0</v>
      </c>
    </row>
    <row r="219" spans="1:63" ht="13.8" outlineLevel="1">
      <c r="A219" s="131"/>
      <c r="B219" s="19"/>
      <c r="C219" s="63"/>
      <c r="D219" s="22" t="s">
        <v>442</v>
      </c>
      <c r="E219" s="30" t="s">
        <v>441</v>
      </c>
      <c r="F219" s="22"/>
      <c r="G219" s="30"/>
      <c r="H219" s="289">
        <f t="shared" ref="H219:H284" si="33">SUM(I219)</f>
        <v>0</v>
      </c>
      <c r="I219" s="210">
        <f t="shared" si="28"/>
        <v>0</v>
      </c>
      <c r="J219" s="169">
        <f>SUM(J220:J222)</f>
        <v>0</v>
      </c>
      <c r="K219" s="169">
        <f>SUM(K220:K222)</f>
        <v>0</v>
      </c>
    </row>
    <row r="220" spans="1:63" ht="13.8" outlineLevel="1">
      <c r="A220" s="131"/>
      <c r="B220" s="20"/>
      <c r="D220" s="22"/>
      <c r="E220" s="30"/>
      <c r="F220" s="136" t="s">
        <v>682</v>
      </c>
      <c r="G220" s="27" t="s">
        <v>759</v>
      </c>
      <c r="H220" s="289">
        <f t="shared" si="33"/>
        <v>0</v>
      </c>
      <c r="I220" s="210">
        <f t="shared" si="28"/>
        <v>0</v>
      </c>
      <c r="J220" s="167"/>
      <c r="K220" s="167"/>
    </row>
    <row r="221" spans="1:63" ht="13.8" outlineLevel="1">
      <c r="A221" s="131"/>
      <c r="B221" s="20"/>
      <c r="D221" s="22"/>
      <c r="E221" s="30"/>
      <c r="F221" s="136" t="s">
        <v>683</v>
      </c>
      <c r="G221" s="27" t="s">
        <v>760</v>
      </c>
      <c r="H221" s="289">
        <f t="shared" si="33"/>
        <v>0</v>
      </c>
      <c r="I221" s="210">
        <f t="shared" si="28"/>
        <v>0</v>
      </c>
      <c r="J221" s="167"/>
      <c r="K221" s="167"/>
    </row>
    <row r="222" spans="1:63" ht="13.8" outlineLevel="1">
      <c r="A222" s="131"/>
      <c r="B222" s="20"/>
      <c r="D222" s="22"/>
      <c r="E222" s="30"/>
      <c r="F222" s="136" t="s">
        <v>680</v>
      </c>
      <c r="G222" s="27" t="s">
        <v>761</v>
      </c>
      <c r="H222" s="289">
        <f t="shared" si="33"/>
        <v>0</v>
      </c>
      <c r="I222" s="210">
        <f t="shared" ref="I222:I290" si="34">SUM(J222:K222)</f>
        <v>0</v>
      </c>
      <c r="J222" s="167"/>
      <c r="K222" s="167"/>
    </row>
    <row r="223" spans="1:63" ht="13.8" outlineLevel="1">
      <c r="A223" s="131"/>
      <c r="B223" s="20"/>
      <c r="D223" s="22" t="s">
        <v>443</v>
      </c>
      <c r="E223" s="30" t="s">
        <v>322</v>
      </c>
      <c r="F223" s="22"/>
      <c r="G223" s="30"/>
      <c r="H223" s="289">
        <f t="shared" si="33"/>
        <v>0</v>
      </c>
      <c r="I223" s="210">
        <f t="shared" si="34"/>
        <v>0</v>
      </c>
      <c r="J223" s="169">
        <f>SUM(J224,J226)</f>
        <v>0</v>
      </c>
      <c r="K223" s="169">
        <f>SUM(K224,K226)</f>
        <v>0</v>
      </c>
    </row>
    <row r="224" spans="1:63" ht="13.8" outlineLevel="2">
      <c r="A224" s="131"/>
      <c r="B224" s="20"/>
      <c r="D224" s="19"/>
      <c r="E224" s="63"/>
      <c r="F224" s="22" t="s">
        <v>444</v>
      </c>
      <c r="G224" s="30" t="s">
        <v>323</v>
      </c>
      <c r="H224" s="289">
        <f t="shared" si="33"/>
        <v>0</v>
      </c>
      <c r="I224" s="210">
        <f t="shared" si="34"/>
        <v>0</v>
      </c>
      <c r="J224" s="169">
        <f>SUM(J225)</f>
        <v>0</v>
      </c>
      <c r="K224" s="169">
        <f>SUM(K225)</f>
        <v>0</v>
      </c>
    </row>
    <row r="225" spans="1:43" ht="13.8" outlineLevel="2">
      <c r="A225" s="131"/>
      <c r="B225" s="20"/>
      <c r="F225" s="136" t="s">
        <v>682</v>
      </c>
      <c r="G225" s="27" t="s">
        <v>762</v>
      </c>
      <c r="H225" s="289">
        <f t="shared" si="33"/>
        <v>0</v>
      </c>
      <c r="I225" s="210">
        <f t="shared" si="34"/>
        <v>0</v>
      </c>
      <c r="J225" s="167"/>
      <c r="K225" s="167"/>
    </row>
    <row r="226" spans="1:43" ht="13.8" outlineLevel="2">
      <c r="A226" s="131"/>
      <c r="B226" s="20"/>
      <c r="F226" s="22" t="s">
        <v>445</v>
      </c>
      <c r="G226" s="30" t="s">
        <v>324</v>
      </c>
      <c r="H226" s="289">
        <f t="shared" si="33"/>
        <v>0</v>
      </c>
      <c r="I226" s="210">
        <f t="shared" si="34"/>
        <v>0</v>
      </c>
      <c r="J226" s="169">
        <f>SUM(J227:J231)</f>
        <v>0</v>
      </c>
      <c r="K226" s="169">
        <f>SUM(K227:K231)</f>
        <v>0</v>
      </c>
    </row>
    <row r="227" spans="1:43" ht="13.8" outlineLevel="2">
      <c r="A227" s="131"/>
      <c r="B227" s="20"/>
      <c r="F227" s="136" t="s">
        <v>682</v>
      </c>
      <c r="G227" s="27" t="s">
        <v>930</v>
      </c>
      <c r="H227" s="289">
        <f t="shared" si="33"/>
        <v>0</v>
      </c>
      <c r="I227" s="210">
        <f t="shared" si="34"/>
        <v>0</v>
      </c>
      <c r="J227" s="167"/>
      <c r="K227" s="167"/>
    </row>
    <row r="228" spans="1:43" ht="13.8" outlineLevel="2">
      <c r="A228" s="131"/>
      <c r="B228" s="20"/>
      <c r="F228" s="136" t="s">
        <v>683</v>
      </c>
      <c r="G228" s="27" t="s">
        <v>731</v>
      </c>
      <c r="H228" s="289">
        <f t="shared" si="33"/>
        <v>0</v>
      </c>
      <c r="I228" s="210">
        <f t="shared" si="34"/>
        <v>0</v>
      </c>
      <c r="J228" s="167"/>
      <c r="K228" s="167"/>
    </row>
    <row r="229" spans="1:43" ht="13.8" outlineLevel="2">
      <c r="A229" s="131"/>
      <c r="B229" s="20"/>
      <c r="F229" s="136" t="s">
        <v>684</v>
      </c>
      <c r="G229" s="27" t="s">
        <v>931</v>
      </c>
      <c r="H229" s="289">
        <f t="shared" si="33"/>
        <v>0</v>
      </c>
      <c r="I229" s="210">
        <f t="shared" si="34"/>
        <v>0</v>
      </c>
      <c r="J229" s="167"/>
      <c r="K229" s="167"/>
    </row>
    <row r="230" spans="1:43" s="398" customFormat="1" ht="13.8" outlineLevel="2">
      <c r="A230" s="399"/>
      <c r="B230" s="400"/>
      <c r="D230" s="400"/>
      <c r="F230" s="385" t="s">
        <v>690</v>
      </c>
      <c r="G230" s="378" t="s">
        <v>932</v>
      </c>
      <c r="H230" s="425">
        <f t="shared" si="33"/>
        <v>0</v>
      </c>
      <c r="I230" s="210">
        <f t="shared" si="34"/>
        <v>0</v>
      </c>
      <c r="J230" s="167"/>
      <c r="K230" s="167"/>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row>
    <row r="231" spans="1:43" ht="13.8" outlineLevel="2">
      <c r="A231" s="131"/>
      <c r="B231" s="20"/>
      <c r="F231" s="136" t="s">
        <v>685</v>
      </c>
      <c r="G231" s="27" t="s">
        <v>763</v>
      </c>
      <c r="H231" s="289">
        <f t="shared" si="33"/>
        <v>0</v>
      </c>
      <c r="I231" s="210">
        <f t="shared" si="34"/>
        <v>0</v>
      </c>
      <c r="J231" s="167"/>
      <c r="K231" s="167"/>
    </row>
    <row r="232" spans="1:43" s="130" customFormat="1" ht="13.8">
      <c r="A232" s="127"/>
      <c r="B232" s="18" t="s">
        <v>140</v>
      </c>
      <c r="C232" s="12" t="s">
        <v>40</v>
      </c>
      <c r="D232" s="11"/>
      <c r="E232" s="134"/>
      <c r="F232" s="14"/>
      <c r="G232" s="134"/>
      <c r="H232" s="289">
        <f t="shared" si="33"/>
        <v>150000</v>
      </c>
      <c r="I232" s="210">
        <f t="shared" si="34"/>
        <v>150000</v>
      </c>
      <c r="J232" s="168">
        <f>SUM(J233)</f>
        <v>150000</v>
      </c>
      <c r="K232" s="168">
        <f>SUM(K233)</f>
        <v>0</v>
      </c>
    </row>
    <row r="233" spans="1:43" ht="13.8" outlineLevel="1">
      <c r="A233" s="131"/>
      <c r="B233" s="18"/>
      <c r="C233" s="58"/>
      <c r="D233" s="22" t="s">
        <v>140</v>
      </c>
      <c r="E233" s="30" t="s">
        <v>40</v>
      </c>
      <c r="F233" s="22"/>
      <c r="G233" s="30"/>
      <c r="H233" s="289">
        <f t="shared" si="33"/>
        <v>150000</v>
      </c>
      <c r="I233" s="210">
        <f t="shared" si="34"/>
        <v>150000</v>
      </c>
      <c r="J233" s="167">
        <v>150000</v>
      </c>
      <c r="K233" s="167"/>
    </row>
    <row r="234" spans="1:43" s="130" customFormat="1" ht="13.8">
      <c r="A234" s="127"/>
      <c r="B234" s="18" t="s">
        <v>446</v>
      </c>
      <c r="C234" s="12" t="s">
        <v>11</v>
      </c>
      <c r="D234" s="11"/>
      <c r="E234" s="134"/>
      <c r="F234" s="14"/>
      <c r="G234" s="134"/>
      <c r="H234" s="289">
        <f t="shared" si="33"/>
        <v>83000</v>
      </c>
      <c r="I234" s="210">
        <f t="shared" si="34"/>
        <v>83000</v>
      </c>
      <c r="J234" s="168">
        <f>SUM(J235:J237,J243)</f>
        <v>83000</v>
      </c>
      <c r="K234" s="168">
        <f>SUM(K235:K237,K243)</f>
        <v>0</v>
      </c>
    </row>
    <row r="235" spans="1:43" ht="13.8" outlineLevel="1">
      <c r="A235" s="131"/>
      <c r="B235" s="19"/>
      <c r="C235" s="63"/>
      <c r="D235" s="22" t="s">
        <v>141</v>
      </c>
      <c r="E235" s="30" t="s">
        <v>95</v>
      </c>
      <c r="F235" s="22"/>
      <c r="G235" s="30"/>
      <c r="H235" s="289">
        <f t="shared" si="33"/>
        <v>3000</v>
      </c>
      <c r="I235" s="210">
        <f t="shared" si="34"/>
        <v>3000</v>
      </c>
      <c r="J235" s="167">
        <v>3000</v>
      </c>
      <c r="K235" s="167"/>
    </row>
    <row r="236" spans="1:43" ht="13.8" outlineLevel="1">
      <c r="A236" s="131"/>
      <c r="B236" s="20"/>
      <c r="D236" s="22" t="s">
        <v>142</v>
      </c>
      <c r="E236" s="30" t="s">
        <v>96</v>
      </c>
      <c r="F236" s="22"/>
      <c r="G236" s="30"/>
      <c r="H236" s="289">
        <f t="shared" si="33"/>
        <v>0</v>
      </c>
      <c r="I236" s="210">
        <f t="shared" si="34"/>
        <v>0</v>
      </c>
      <c r="J236" s="167">
        <v>0</v>
      </c>
      <c r="K236" s="167">
        <v>0</v>
      </c>
    </row>
    <row r="237" spans="1:43" ht="13.8" outlineLevel="2">
      <c r="A237" s="131"/>
      <c r="B237" s="20"/>
      <c r="D237" s="22" t="s">
        <v>853</v>
      </c>
      <c r="E237" s="30" t="s">
        <v>854</v>
      </c>
      <c r="F237" s="22"/>
      <c r="G237" s="30"/>
      <c r="H237" s="289">
        <f t="shared" si="33"/>
        <v>80000</v>
      </c>
      <c r="I237" s="210">
        <f t="shared" si="34"/>
        <v>80000</v>
      </c>
      <c r="J237" s="169">
        <f>SUM(J238:J242)</f>
        <v>80000</v>
      </c>
      <c r="K237" s="169">
        <f>SUM(K238:K242)</f>
        <v>0</v>
      </c>
    </row>
    <row r="238" spans="1:43" ht="13.8" outlineLevel="2">
      <c r="A238" s="131"/>
      <c r="B238" s="20"/>
      <c r="F238" s="136" t="s">
        <v>682</v>
      </c>
      <c r="G238" s="27" t="s">
        <v>764</v>
      </c>
      <c r="H238" s="289">
        <f t="shared" si="33"/>
        <v>0</v>
      </c>
      <c r="I238" s="210">
        <f t="shared" si="34"/>
        <v>0</v>
      </c>
      <c r="J238" s="167"/>
      <c r="K238" s="167"/>
    </row>
    <row r="239" spans="1:43" ht="13.8" outlineLevel="2">
      <c r="A239" s="131"/>
      <c r="B239" s="20"/>
      <c r="F239" s="136" t="s">
        <v>683</v>
      </c>
      <c r="G239" s="27" t="s">
        <v>765</v>
      </c>
      <c r="H239" s="289">
        <f t="shared" si="33"/>
        <v>0</v>
      </c>
      <c r="I239" s="210">
        <f t="shared" si="34"/>
        <v>0</v>
      </c>
      <c r="J239" s="167"/>
      <c r="K239" s="167"/>
    </row>
    <row r="240" spans="1:43" ht="13.8" outlineLevel="2">
      <c r="A240" s="131"/>
      <c r="B240" s="20"/>
      <c r="F240" s="136" t="s">
        <v>680</v>
      </c>
      <c r="G240" s="27" t="s">
        <v>766</v>
      </c>
      <c r="H240" s="289">
        <f t="shared" si="33"/>
        <v>0</v>
      </c>
      <c r="I240" s="210">
        <f t="shared" si="34"/>
        <v>0</v>
      </c>
      <c r="J240" s="167"/>
      <c r="K240" s="167"/>
    </row>
    <row r="241" spans="1:56" ht="13.8" outlineLevel="2">
      <c r="A241" s="131"/>
      <c r="B241" s="20"/>
      <c r="F241" s="136" t="s">
        <v>684</v>
      </c>
      <c r="G241" s="27" t="s">
        <v>767</v>
      </c>
      <c r="H241" s="289">
        <f t="shared" si="33"/>
        <v>80000</v>
      </c>
      <c r="I241" s="210">
        <f t="shared" si="34"/>
        <v>80000</v>
      </c>
      <c r="J241" s="167">
        <v>80000</v>
      </c>
      <c r="K241" s="167"/>
    </row>
    <row r="242" spans="1:56" ht="13.8" outlineLevel="2">
      <c r="A242" s="131"/>
      <c r="B242" s="20"/>
      <c r="F242" s="136" t="s">
        <v>685</v>
      </c>
      <c r="G242" s="27" t="s">
        <v>763</v>
      </c>
      <c r="H242" s="289">
        <f t="shared" si="33"/>
        <v>0</v>
      </c>
      <c r="I242" s="210">
        <f t="shared" si="34"/>
        <v>0</v>
      </c>
      <c r="J242" s="167"/>
      <c r="K242" s="167"/>
    </row>
    <row r="243" spans="1:56" ht="13.8" outlineLevel="2">
      <c r="A243" s="131"/>
      <c r="B243" s="20"/>
      <c r="D243" s="20" t="s">
        <v>855</v>
      </c>
      <c r="E243" s="30" t="s">
        <v>98</v>
      </c>
      <c r="F243" s="22"/>
      <c r="G243" s="30"/>
      <c r="H243" s="289">
        <f t="shared" si="33"/>
        <v>0</v>
      </c>
      <c r="I243" s="210">
        <f t="shared" si="34"/>
        <v>0</v>
      </c>
      <c r="J243" s="167"/>
      <c r="K243" s="167"/>
    </row>
    <row r="244" spans="1:56" ht="13.8">
      <c r="A244" s="67" t="s">
        <v>168</v>
      </c>
      <c r="B244" s="29"/>
      <c r="C244" s="23"/>
      <c r="D244" s="17"/>
      <c r="E244" s="23"/>
      <c r="F244" s="17"/>
      <c r="G244" s="23"/>
      <c r="H244" s="290">
        <f t="shared" si="33"/>
        <v>40290000</v>
      </c>
      <c r="I244" s="172">
        <f>SUM(J244:K244)</f>
        <v>40290000</v>
      </c>
      <c r="J244" s="172">
        <f>SUM(J7,J23,J25,J71,J45,J82,J88,J163,J193,J232,J234,J64,J218)</f>
        <v>40290000</v>
      </c>
      <c r="K244" s="172">
        <f>SUM(K7,K23,K25,K71,K45,K82,K88,K163,K193,K232,K234,K64,K218)</f>
        <v>0</v>
      </c>
      <c r="BD244" s="64" t="e">
        <f>SUM(BD7,BD23,BD25,#REF!,BD71,BD45,#REF!,BD82,BD88,BD163,BD193,BD232,BD234,#REF!,BD64,BD218)</f>
        <v>#REF!</v>
      </c>
    </row>
    <row r="245" spans="1:56" s="130" customFormat="1" ht="13.8">
      <c r="A245" s="127"/>
      <c r="B245" s="18" t="s">
        <v>447</v>
      </c>
      <c r="C245" s="12" t="s">
        <v>41</v>
      </c>
      <c r="D245" s="16"/>
      <c r="E245" s="15"/>
      <c r="F245" s="16"/>
      <c r="G245" s="15"/>
      <c r="H245" s="291">
        <f t="shared" si="33"/>
        <v>42026000</v>
      </c>
      <c r="I245" s="175">
        <f t="shared" si="34"/>
        <v>42026000</v>
      </c>
      <c r="J245" s="174">
        <f>SUM(J246,J247,J253,J258,J270,J272)</f>
        <v>42026000</v>
      </c>
      <c r="K245" s="174">
        <f>SUM(K246,K247,K253,K258,K270,K272)</f>
        <v>0</v>
      </c>
    </row>
    <row r="246" spans="1:56" ht="16.5" customHeight="1" outlineLevel="1">
      <c r="A246" s="131"/>
      <c r="B246" s="19"/>
      <c r="C246" s="63"/>
      <c r="D246" s="22" t="s">
        <v>448</v>
      </c>
      <c r="E246" s="30" t="s">
        <v>101</v>
      </c>
      <c r="F246" s="22"/>
      <c r="G246" s="30"/>
      <c r="H246" s="292">
        <f t="shared" si="33"/>
        <v>1670000</v>
      </c>
      <c r="I246" s="168">
        <f t="shared" si="34"/>
        <v>1670000</v>
      </c>
      <c r="J246" s="176">
        <v>1670000</v>
      </c>
      <c r="K246" s="176"/>
    </row>
    <row r="247" spans="1:56" ht="16.5" customHeight="1" outlineLevel="1">
      <c r="A247" s="131"/>
      <c r="B247" s="20"/>
      <c r="D247" s="22" t="s">
        <v>449</v>
      </c>
      <c r="E247" s="30" t="s">
        <v>102</v>
      </c>
      <c r="F247" s="22"/>
      <c r="G247" s="30"/>
      <c r="H247" s="292">
        <f t="shared" si="33"/>
        <v>20584000</v>
      </c>
      <c r="I247" s="168">
        <f t="shared" si="34"/>
        <v>20584000</v>
      </c>
      <c r="J247" s="471">
        <f>SUM(J248:J252)</f>
        <v>20584000</v>
      </c>
      <c r="K247" s="471">
        <f>SUM(K248:K252)</f>
        <v>0</v>
      </c>
    </row>
    <row r="248" spans="1:56" s="398" customFormat="1" ht="13.8" outlineLevel="2">
      <c r="A248" s="399"/>
      <c r="B248" s="400"/>
      <c r="D248" s="400"/>
      <c r="E248" s="64"/>
      <c r="F248" s="136" t="s">
        <v>682</v>
      </c>
      <c r="G248" s="27" t="s">
        <v>886</v>
      </c>
      <c r="H248" s="289">
        <f t="shared" si="33"/>
        <v>18764000</v>
      </c>
      <c r="I248" s="166">
        <f t="shared" si="34"/>
        <v>18764000</v>
      </c>
      <c r="J248" s="167">
        <v>18764000</v>
      </c>
      <c r="K248" s="167"/>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row>
    <row r="249" spans="1:56" s="398" customFormat="1" ht="13.8" outlineLevel="2">
      <c r="A249" s="399"/>
      <c r="B249" s="400"/>
      <c r="D249" s="400"/>
      <c r="E249" s="64"/>
      <c r="F249" s="136" t="s">
        <v>683</v>
      </c>
      <c r="G249" s="27" t="s">
        <v>887</v>
      </c>
      <c r="H249" s="289">
        <f t="shared" si="33"/>
        <v>151000</v>
      </c>
      <c r="I249" s="166">
        <f t="shared" si="34"/>
        <v>151000</v>
      </c>
      <c r="J249" s="167">
        <v>151000</v>
      </c>
      <c r="K249" s="167"/>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row>
    <row r="250" spans="1:56" s="398" customFormat="1" ht="13.8" outlineLevel="2">
      <c r="A250" s="399"/>
      <c r="B250" s="400"/>
      <c r="D250" s="400"/>
      <c r="E250" s="64"/>
      <c r="F250" s="136" t="s">
        <v>680</v>
      </c>
      <c r="G250" s="27" t="s">
        <v>888</v>
      </c>
      <c r="H250" s="289">
        <f t="shared" si="33"/>
        <v>1669000</v>
      </c>
      <c r="I250" s="166">
        <f t="shared" si="34"/>
        <v>1669000</v>
      </c>
      <c r="J250" s="167">
        <v>1669000</v>
      </c>
      <c r="K250" s="167"/>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row>
    <row r="251" spans="1:56" s="398" customFormat="1" ht="13.8" outlineLevel="2">
      <c r="A251" s="399"/>
      <c r="B251" s="400"/>
      <c r="D251" s="400"/>
      <c r="E251" s="64"/>
      <c r="F251" s="136" t="s">
        <v>684</v>
      </c>
      <c r="G251" s="27" t="s">
        <v>950</v>
      </c>
      <c r="H251" s="289">
        <f t="shared" si="33"/>
        <v>0</v>
      </c>
      <c r="I251" s="166">
        <f t="shared" ref="I251" si="35">SUM(J251:K251)</f>
        <v>0</v>
      </c>
      <c r="J251" s="167"/>
      <c r="K251" s="167">
        <v>0</v>
      </c>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row>
    <row r="252" spans="1:56" s="398" customFormat="1" ht="13.8" outlineLevel="2">
      <c r="A252" s="399"/>
      <c r="B252" s="400"/>
      <c r="D252" s="400"/>
      <c r="E252" s="64"/>
      <c r="F252" s="385" t="s">
        <v>691</v>
      </c>
      <c r="G252" s="378" t="s">
        <v>981</v>
      </c>
      <c r="H252" s="289">
        <f t="shared" si="33"/>
        <v>0</v>
      </c>
      <c r="I252" s="166">
        <f t="shared" si="34"/>
        <v>0</v>
      </c>
      <c r="J252" s="167"/>
      <c r="K252" s="167">
        <v>0</v>
      </c>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row>
    <row r="253" spans="1:56" ht="16.5" customHeight="1" outlineLevel="1">
      <c r="A253" s="131"/>
      <c r="B253" s="20"/>
      <c r="D253" s="22" t="s">
        <v>450</v>
      </c>
      <c r="E253" s="30" t="s">
        <v>103</v>
      </c>
      <c r="F253" s="22"/>
      <c r="G253" s="30"/>
      <c r="H253" s="292">
        <f t="shared" si="33"/>
        <v>6864000</v>
      </c>
      <c r="I253" s="168">
        <f t="shared" si="34"/>
        <v>6864000</v>
      </c>
      <c r="J253" s="471">
        <f>SUM(J254:J257)</f>
        <v>6864000</v>
      </c>
      <c r="K253" s="471">
        <f>SUM(K254:K257)</f>
        <v>0</v>
      </c>
      <c r="AK253" s="64">
        <f>SUM(AK254:AK257)</f>
        <v>0</v>
      </c>
    </row>
    <row r="254" spans="1:56" s="398" customFormat="1" ht="13.8" outlineLevel="2">
      <c r="A254" s="399"/>
      <c r="B254" s="400"/>
      <c r="D254" s="400"/>
      <c r="E254" s="64"/>
      <c r="F254" s="136" t="s">
        <v>682</v>
      </c>
      <c r="G254" s="27" t="s">
        <v>889</v>
      </c>
      <c r="H254" s="289">
        <f t="shared" si="33"/>
        <v>3349000</v>
      </c>
      <c r="I254" s="166">
        <f t="shared" si="34"/>
        <v>3349000</v>
      </c>
      <c r="J254" s="167">
        <v>3349000</v>
      </c>
      <c r="K254" s="167"/>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row>
    <row r="255" spans="1:56" s="398" customFormat="1" ht="13.8" outlineLevel="2">
      <c r="A255" s="399"/>
      <c r="B255" s="400"/>
      <c r="D255" s="400"/>
      <c r="E255" s="64"/>
      <c r="F255" s="136" t="s">
        <v>683</v>
      </c>
      <c r="G255" s="27" t="s">
        <v>890</v>
      </c>
      <c r="H255" s="289">
        <f t="shared" si="33"/>
        <v>3511000</v>
      </c>
      <c r="I255" s="166">
        <f t="shared" si="34"/>
        <v>3511000</v>
      </c>
      <c r="J255" s="167">
        <v>3511000</v>
      </c>
      <c r="K255" s="167"/>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row>
    <row r="256" spans="1:56" s="398" customFormat="1" ht="13.8" outlineLevel="2">
      <c r="A256" s="399"/>
      <c r="B256" s="400"/>
      <c r="D256" s="400"/>
      <c r="E256" s="64"/>
      <c r="F256" s="385" t="s">
        <v>680</v>
      </c>
      <c r="G256" s="378" t="s">
        <v>951</v>
      </c>
      <c r="H256" s="289">
        <f t="shared" si="33"/>
        <v>0</v>
      </c>
      <c r="I256" s="166">
        <f t="shared" si="34"/>
        <v>0</v>
      </c>
      <c r="J256" s="167"/>
      <c r="K256" s="167"/>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row>
    <row r="257" spans="1:43" s="398" customFormat="1" ht="13.8" outlineLevel="2">
      <c r="A257" s="399"/>
      <c r="B257" s="400"/>
      <c r="D257" s="400"/>
      <c r="E257" s="64"/>
      <c r="F257" s="385" t="s">
        <v>680</v>
      </c>
      <c r="G257" s="378" t="s">
        <v>952</v>
      </c>
      <c r="H257" s="425">
        <f t="shared" si="33"/>
        <v>4000</v>
      </c>
      <c r="I257" s="166">
        <f t="shared" si="34"/>
        <v>4000</v>
      </c>
      <c r="J257" s="167">
        <v>4000</v>
      </c>
      <c r="K257" s="167"/>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row>
    <row r="258" spans="1:43" ht="16.5" customHeight="1" outlineLevel="1">
      <c r="A258" s="131"/>
      <c r="B258" s="20"/>
      <c r="D258" s="22" t="s">
        <v>451</v>
      </c>
      <c r="E258" s="30" t="s">
        <v>104</v>
      </c>
      <c r="F258" s="22"/>
      <c r="G258" s="30"/>
      <c r="H258" s="292">
        <f t="shared" si="33"/>
        <v>6948000</v>
      </c>
      <c r="I258" s="168">
        <f>SUM(J258:K258)</f>
        <v>6948000</v>
      </c>
      <c r="J258" s="471">
        <f>SUM(J259:J269)</f>
        <v>6948000</v>
      </c>
      <c r="K258" s="471">
        <f>SUM(K259:K269)</f>
        <v>0</v>
      </c>
    </row>
    <row r="259" spans="1:43" s="398" customFormat="1" ht="13.8" outlineLevel="2">
      <c r="A259" s="399"/>
      <c r="B259" s="400"/>
      <c r="D259" s="400"/>
      <c r="E259" s="64"/>
      <c r="F259" s="136" t="s">
        <v>682</v>
      </c>
      <c r="G259" s="27" t="s">
        <v>891</v>
      </c>
      <c r="H259" s="425">
        <f t="shared" si="33"/>
        <v>0</v>
      </c>
      <c r="I259" s="166">
        <f t="shared" si="34"/>
        <v>0</v>
      </c>
      <c r="J259" s="167"/>
      <c r="K259" s="167"/>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row>
    <row r="260" spans="1:43" s="398" customFormat="1" ht="13.8" outlineLevel="2">
      <c r="A260" s="399"/>
      <c r="B260" s="400"/>
      <c r="D260" s="400"/>
      <c r="E260" s="64"/>
      <c r="F260" s="136" t="s">
        <v>683</v>
      </c>
      <c r="G260" s="27" t="s">
        <v>892</v>
      </c>
      <c r="H260" s="425">
        <f t="shared" si="33"/>
        <v>0</v>
      </c>
      <c r="I260" s="166">
        <f t="shared" si="34"/>
        <v>0</v>
      </c>
      <c r="J260" s="167"/>
      <c r="K260" s="167"/>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row>
    <row r="261" spans="1:43" s="398" customFormat="1" ht="13.8" outlineLevel="2">
      <c r="A261" s="399"/>
      <c r="B261" s="400"/>
      <c r="D261" s="400"/>
      <c r="E261" s="64"/>
      <c r="F261" s="136" t="s">
        <v>680</v>
      </c>
      <c r="G261" s="27" t="s">
        <v>893</v>
      </c>
      <c r="H261" s="425">
        <f t="shared" si="33"/>
        <v>0</v>
      </c>
      <c r="I261" s="166">
        <f t="shared" si="34"/>
        <v>0</v>
      </c>
      <c r="J261" s="167"/>
      <c r="K261" s="167"/>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row>
    <row r="262" spans="1:43" s="398" customFormat="1" ht="13.8" outlineLevel="2">
      <c r="A262" s="399"/>
      <c r="B262" s="400"/>
      <c r="D262" s="400"/>
      <c r="E262" s="64"/>
      <c r="F262" s="136" t="s">
        <v>806</v>
      </c>
      <c r="G262" s="27" t="s">
        <v>894</v>
      </c>
      <c r="H262" s="289">
        <f t="shared" si="33"/>
        <v>0</v>
      </c>
      <c r="I262" s="166">
        <f t="shared" si="34"/>
        <v>0</v>
      </c>
      <c r="J262" s="167"/>
      <c r="K262" s="167"/>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row>
    <row r="263" spans="1:43" s="398" customFormat="1" ht="13.8" outlineLevel="2">
      <c r="A263" s="399"/>
      <c r="B263" s="400"/>
      <c r="D263" s="400"/>
      <c r="E263" s="64"/>
      <c r="F263" s="136" t="s">
        <v>979</v>
      </c>
      <c r="G263" s="378" t="s">
        <v>980</v>
      </c>
      <c r="H263" s="289">
        <f t="shared" ref="H263" si="36">SUM(I263)</f>
        <v>0</v>
      </c>
      <c r="I263" s="166">
        <f t="shared" ref="I263" si="37">SUM(J263:K263)</f>
        <v>0</v>
      </c>
      <c r="J263" s="167"/>
      <c r="K263" s="167"/>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row>
    <row r="264" spans="1:43" s="398" customFormat="1" ht="13.8" outlineLevel="2">
      <c r="A264" s="399"/>
      <c r="B264" s="400"/>
      <c r="D264" s="400"/>
      <c r="E264" s="64"/>
      <c r="F264" s="136" t="s">
        <v>684</v>
      </c>
      <c r="G264" s="27" t="s">
        <v>895</v>
      </c>
      <c r="H264" s="289">
        <f t="shared" si="33"/>
        <v>6531000</v>
      </c>
      <c r="I264" s="166">
        <f t="shared" si="34"/>
        <v>6531000</v>
      </c>
      <c r="J264" s="167">
        <v>6531000</v>
      </c>
      <c r="K264" s="167"/>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row>
    <row r="265" spans="1:43" s="398" customFormat="1" ht="13.8" outlineLevel="2">
      <c r="A265" s="399"/>
      <c r="B265" s="400"/>
      <c r="D265" s="400"/>
      <c r="E265" s="64"/>
      <c r="F265" s="136" t="s">
        <v>690</v>
      </c>
      <c r="G265" s="27" t="s">
        <v>896</v>
      </c>
      <c r="H265" s="289">
        <f t="shared" si="33"/>
        <v>245000</v>
      </c>
      <c r="I265" s="166">
        <f t="shared" si="34"/>
        <v>245000</v>
      </c>
      <c r="J265" s="167">
        <v>245000</v>
      </c>
      <c r="K265" s="167"/>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row>
    <row r="266" spans="1:43" s="398" customFormat="1" ht="13.8" outlineLevel="2">
      <c r="A266" s="399"/>
      <c r="B266" s="400"/>
      <c r="D266" s="400"/>
      <c r="E266" s="64"/>
      <c r="F266" s="136" t="s">
        <v>691</v>
      </c>
      <c r="G266" s="27" t="s">
        <v>897</v>
      </c>
      <c r="H266" s="289">
        <f t="shared" si="33"/>
        <v>0</v>
      </c>
      <c r="I266" s="166">
        <f t="shared" si="34"/>
        <v>0</v>
      </c>
      <c r="J266" s="167">
        <v>0</v>
      </c>
      <c r="K266" s="167">
        <v>0</v>
      </c>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row>
    <row r="267" spans="1:43" s="398" customFormat="1" ht="13.8" outlineLevel="2">
      <c r="A267" s="399"/>
      <c r="B267" s="400"/>
      <c r="D267" s="400"/>
      <c r="E267" s="64"/>
      <c r="F267" s="136" t="s">
        <v>792</v>
      </c>
      <c r="G267" s="27" t="s">
        <v>898</v>
      </c>
      <c r="H267" s="289">
        <f t="shared" si="33"/>
        <v>52000</v>
      </c>
      <c r="I267" s="166">
        <f t="shared" ref="I267:I268" si="38">SUM(J267:K267)</f>
        <v>52000</v>
      </c>
      <c r="J267" s="167">
        <v>52000</v>
      </c>
      <c r="K267" s="167">
        <v>0</v>
      </c>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row>
    <row r="268" spans="1:43" s="398" customFormat="1" ht="13.8" outlineLevel="2">
      <c r="A268" s="399"/>
      <c r="B268" s="400"/>
      <c r="D268" s="400"/>
      <c r="E268" s="64"/>
      <c r="F268" s="385" t="s">
        <v>978</v>
      </c>
      <c r="G268" s="378" t="s">
        <v>977</v>
      </c>
      <c r="H268" s="289">
        <f t="shared" ref="H268:H269" si="39">SUM(I268)</f>
        <v>0</v>
      </c>
      <c r="I268" s="166">
        <f t="shared" si="38"/>
        <v>0</v>
      </c>
      <c r="J268" s="167"/>
      <c r="K268" s="167">
        <v>0</v>
      </c>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row>
    <row r="269" spans="1:43" s="398" customFormat="1" ht="13.8" outlineLevel="2">
      <c r="A269" s="399"/>
      <c r="B269" s="400"/>
      <c r="D269" s="400"/>
      <c r="F269" s="586"/>
      <c r="G269" s="588" t="s">
        <v>982</v>
      </c>
      <c r="H269" s="289">
        <f t="shared" si="39"/>
        <v>120000</v>
      </c>
      <c r="I269" s="166">
        <f t="shared" si="34"/>
        <v>120000</v>
      </c>
      <c r="J269" s="167">
        <v>120000</v>
      </c>
      <c r="K269" s="167">
        <v>0</v>
      </c>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row>
    <row r="270" spans="1:43" ht="16.5" customHeight="1" outlineLevel="1">
      <c r="A270" s="131"/>
      <c r="B270" s="20"/>
      <c r="D270" s="22" t="s">
        <v>452</v>
      </c>
      <c r="E270" s="30" t="s">
        <v>105</v>
      </c>
      <c r="F270" s="22"/>
      <c r="G270" s="30"/>
      <c r="H270" s="292">
        <f t="shared" si="33"/>
        <v>0</v>
      </c>
      <c r="I270" s="168">
        <f t="shared" si="34"/>
        <v>0</v>
      </c>
      <c r="J270" s="471">
        <f>SUM(J271)</f>
        <v>0</v>
      </c>
      <c r="K270" s="471">
        <f>SUM(K271)</f>
        <v>0</v>
      </c>
    </row>
    <row r="271" spans="1:43" s="398" customFormat="1" ht="13.8" outlineLevel="2">
      <c r="A271" s="399"/>
      <c r="B271" s="400"/>
      <c r="D271" s="400"/>
      <c r="E271" s="64"/>
      <c r="F271" s="136" t="s">
        <v>683</v>
      </c>
      <c r="G271" s="27" t="s">
        <v>899</v>
      </c>
      <c r="H271" s="289">
        <f t="shared" si="33"/>
        <v>0</v>
      </c>
      <c r="I271" s="166">
        <f t="shared" si="34"/>
        <v>0</v>
      </c>
      <c r="J271" s="167">
        <v>0</v>
      </c>
      <c r="K271" s="167">
        <v>0</v>
      </c>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row>
    <row r="272" spans="1:43" ht="16.5" customHeight="1" outlineLevel="1">
      <c r="A272" s="131"/>
      <c r="B272" s="18"/>
      <c r="C272" s="58"/>
      <c r="D272" s="22" t="s">
        <v>453</v>
      </c>
      <c r="E272" s="30" t="s">
        <v>106</v>
      </c>
      <c r="F272" s="22"/>
      <c r="G272" s="30"/>
      <c r="H272" s="292">
        <f t="shared" si="33"/>
        <v>5960000</v>
      </c>
      <c r="I272" s="168">
        <f t="shared" si="34"/>
        <v>5960000</v>
      </c>
      <c r="J272" s="471">
        <f>SUM(J273:J274)</f>
        <v>5960000</v>
      </c>
      <c r="K272" s="471">
        <f>SUM(K273:K274)</f>
        <v>0</v>
      </c>
    </row>
    <row r="273" spans="1:43" s="398" customFormat="1" ht="13.8" outlineLevel="2">
      <c r="A273" s="399"/>
      <c r="B273" s="400"/>
      <c r="D273" s="400"/>
      <c r="E273" s="64"/>
      <c r="F273" s="136" t="s">
        <v>682</v>
      </c>
      <c r="G273" s="27" t="s">
        <v>900</v>
      </c>
      <c r="H273" s="289">
        <f t="shared" si="33"/>
        <v>5497000</v>
      </c>
      <c r="I273" s="166">
        <f t="shared" si="34"/>
        <v>5497000</v>
      </c>
      <c r="J273" s="167">
        <v>5497000</v>
      </c>
      <c r="K273" s="167"/>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row>
    <row r="274" spans="1:43" s="398" customFormat="1" ht="13.8" outlineLevel="2">
      <c r="A274" s="399"/>
      <c r="B274" s="400"/>
      <c r="D274" s="400"/>
      <c r="E274" s="64"/>
      <c r="F274" s="136" t="s">
        <v>683</v>
      </c>
      <c r="G274" s="27" t="s">
        <v>901</v>
      </c>
      <c r="H274" s="289">
        <f t="shared" si="33"/>
        <v>463000</v>
      </c>
      <c r="I274" s="166">
        <f t="shared" si="34"/>
        <v>463000</v>
      </c>
      <c r="J274" s="167">
        <v>463000</v>
      </c>
      <c r="K274" s="167"/>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row>
    <row r="275" spans="1:43" s="130" customFormat="1" ht="13.8">
      <c r="A275" s="127"/>
      <c r="B275" s="18" t="s">
        <v>454</v>
      </c>
      <c r="C275" s="12" t="s">
        <v>107</v>
      </c>
      <c r="D275" s="14"/>
      <c r="E275" s="134"/>
      <c r="F275" s="14"/>
      <c r="G275" s="134"/>
      <c r="H275" s="292">
        <f t="shared" si="33"/>
        <v>439000</v>
      </c>
      <c r="I275" s="168">
        <f t="shared" si="34"/>
        <v>439000</v>
      </c>
      <c r="J275" s="168">
        <f>SUM(J276:J284,J289:J291,J302,J310:J311,J324,J330:J333,J341:J344,J349,J354)</f>
        <v>439000</v>
      </c>
      <c r="K275" s="168">
        <f>SUM(K276:K284,K289:K291,K302,K310:K311,K324,K330:K333,K341:K344,K349,K354)</f>
        <v>0</v>
      </c>
    </row>
    <row r="276" spans="1:43" ht="13.8" outlineLevel="1">
      <c r="A276" s="131"/>
      <c r="B276" s="19"/>
      <c r="C276" s="63"/>
      <c r="D276" s="22" t="s">
        <v>77</v>
      </c>
      <c r="E276" s="30" t="s">
        <v>113</v>
      </c>
      <c r="F276" s="22"/>
      <c r="G276" s="30"/>
      <c r="H276" s="292">
        <f t="shared" si="33"/>
        <v>0</v>
      </c>
      <c r="I276" s="168">
        <f t="shared" si="34"/>
        <v>0</v>
      </c>
      <c r="J276" s="167">
        <v>0</v>
      </c>
      <c r="K276" s="167">
        <v>0</v>
      </c>
    </row>
    <row r="277" spans="1:43" ht="13.8" outlineLevel="1">
      <c r="A277" s="131"/>
      <c r="B277" s="20"/>
      <c r="D277" s="22" t="s">
        <v>455</v>
      </c>
      <c r="E277" s="30" t="s">
        <v>116</v>
      </c>
      <c r="F277" s="22"/>
      <c r="G277" s="30"/>
      <c r="H277" s="292">
        <f t="shared" si="33"/>
        <v>0</v>
      </c>
      <c r="I277" s="168">
        <f t="shared" si="34"/>
        <v>0</v>
      </c>
      <c r="J277" s="167">
        <v>0</v>
      </c>
      <c r="K277" s="167">
        <v>0</v>
      </c>
    </row>
    <row r="278" spans="1:43" ht="13.8" outlineLevel="1">
      <c r="A278" s="131"/>
      <c r="B278" s="20"/>
      <c r="D278" s="22" t="s">
        <v>456</v>
      </c>
      <c r="E278" s="30" t="s">
        <v>117</v>
      </c>
      <c r="F278" s="22"/>
      <c r="G278" s="30"/>
      <c r="H278" s="292">
        <f t="shared" si="33"/>
        <v>0</v>
      </c>
      <c r="I278" s="168">
        <f t="shared" si="34"/>
        <v>0</v>
      </c>
      <c r="J278" s="167">
        <v>0</v>
      </c>
      <c r="K278" s="167">
        <v>0</v>
      </c>
    </row>
    <row r="279" spans="1:43" ht="13.8" outlineLevel="1">
      <c r="A279" s="131"/>
      <c r="B279" s="20"/>
      <c r="D279" s="22" t="s">
        <v>457</v>
      </c>
      <c r="E279" s="30" t="s">
        <v>118</v>
      </c>
      <c r="F279" s="22"/>
      <c r="G279" s="30"/>
      <c r="H279" s="292">
        <f t="shared" si="33"/>
        <v>0</v>
      </c>
      <c r="I279" s="168">
        <f t="shared" si="34"/>
        <v>0</v>
      </c>
      <c r="J279" s="167">
        <v>0</v>
      </c>
      <c r="K279" s="167">
        <v>0</v>
      </c>
    </row>
    <row r="280" spans="1:43" ht="13.8" outlineLevel="1">
      <c r="A280" s="131"/>
      <c r="B280" s="20"/>
      <c r="D280" s="22" t="s">
        <v>458</v>
      </c>
      <c r="E280" s="30" t="s">
        <v>119</v>
      </c>
      <c r="F280" s="22"/>
      <c r="G280" s="30"/>
      <c r="H280" s="292">
        <f t="shared" si="33"/>
        <v>0</v>
      </c>
      <c r="I280" s="168">
        <f t="shared" si="34"/>
        <v>0</v>
      </c>
      <c r="J280" s="167">
        <v>0</v>
      </c>
      <c r="K280" s="167">
        <v>0</v>
      </c>
    </row>
    <row r="281" spans="1:43" ht="13.8" outlineLevel="1">
      <c r="A281" s="131"/>
      <c r="B281" s="20"/>
      <c r="D281" s="22" t="s">
        <v>459</v>
      </c>
      <c r="E281" s="30" t="s">
        <v>120</v>
      </c>
      <c r="F281" s="22"/>
      <c r="G281" s="30"/>
      <c r="H281" s="292">
        <f t="shared" si="33"/>
        <v>0</v>
      </c>
      <c r="I281" s="168">
        <f t="shared" si="34"/>
        <v>0</v>
      </c>
      <c r="J281" s="167">
        <v>0</v>
      </c>
      <c r="K281" s="167">
        <v>0</v>
      </c>
    </row>
    <row r="282" spans="1:43" ht="13.8" outlineLevel="1">
      <c r="A282" s="131"/>
      <c r="B282" s="20"/>
      <c r="D282" s="22" t="s">
        <v>460</v>
      </c>
      <c r="E282" s="30" t="s">
        <v>121</v>
      </c>
      <c r="F282" s="22"/>
      <c r="G282" s="30"/>
      <c r="H282" s="292">
        <f t="shared" si="33"/>
        <v>0</v>
      </c>
      <c r="I282" s="168">
        <f t="shared" si="34"/>
        <v>0</v>
      </c>
      <c r="J282" s="167">
        <v>0</v>
      </c>
      <c r="K282" s="167">
        <v>0</v>
      </c>
    </row>
    <row r="283" spans="1:43" ht="13.8" outlineLevel="1">
      <c r="A283" s="131"/>
      <c r="B283" s="20"/>
      <c r="D283" s="22" t="s">
        <v>461</v>
      </c>
      <c r="E283" s="30" t="s">
        <v>122</v>
      </c>
      <c r="F283" s="22"/>
      <c r="G283" s="30"/>
      <c r="H283" s="292">
        <f t="shared" si="33"/>
        <v>0</v>
      </c>
      <c r="I283" s="168">
        <f t="shared" si="34"/>
        <v>0</v>
      </c>
      <c r="J283" s="167">
        <v>0</v>
      </c>
      <c r="K283" s="167">
        <v>0</v>
      </c>
    </row>
    <row r="284" spans="1:43" ht="13.8" outlineLevel="1">
      <c r="A284" s="131"/>
      <c r="B284" s="20"/>
      <c r="D284" s="22" t="s">
        <v>86</v>
      </c>
      <c r="E284" s="30" t="s">
        <v>123</v>
      </c>
      <c r="F284" s="22"/>
      <c r="G284" s="30"/>
      <c r="H284" s="292">
        <f t="shared" si="33"/>
        <v>0</v>
      </c>
      <c r="I284" s="168">
        <f t="shared" si="34"/>
        <v>0</v>
      </c>
      <c r="J284" s="169">
        <f>SUM(J285:J288)</f>
        <v>0</v>
      </c>
      <c r="K284" s="169">
        <f>SUM(K285:K288)</f>
        <v>0</v>
      </c>
    </row>
    <row r="285" spans="1:43" ht="13.8" outlineLevel="2">
      <c r="A285" s="131"/>
      <c r="B285" s="20"/>
      <c r="D285" s="22"/>
      <c r="E285" s="30"/>
      <c r="F285" s="136" t="s">
        <v>1009</v>
      </c>
      <c r="G285" s="27" t="s">
        <v>1010</v>
      </c>
      <c r="H285" s="292">
        <f t="shared" ref="H285:H368" si="40">SUM(I285)</f>
        <v>0</v>
      </c>
      <c r="I285" s="168">
        <f t="shared" si="34"/>
        <v>0</v>
      </c>
      <c r="J285" s="167"/>
      <c r="K285" s="167"/>
    </row>
    <row r="286" spans="1:43" ht="13.8" outlineLevel="2">
      <c r="A286" s="131"/>
      <c r="B286" s="20"/>
      <c r="D286" s="22"/>
      <c r="E286" s="30"/>
      <c r="F286" s="136" t="s">
        <v>1011</v>
      </c>
      <c r="G286" s="27" t="s">
        <v>768</v>
      </c>
      <c r="H286" s="292">
        <f t="shared" ref="H286" si="41">SUM(I286)</f>
        <v>0</v>
      </c>
      <c r="I286" s="168">
        <f t="shared" ref="I286" si="42">SUM(J286:K286)</f>
        <v>0</v>
      </c>
      <c r="J286" s="167"/>
      <c r="K286" s="167"/>
    </row>
    <row r="287" spans="1:43" ht="13.8" outlineLevel="2">
      <c r="A287" s="131"/>
      <c r="B287" s="20"/>
      <c r="D287" s="22"/>
      <c r="E287" s="30"/>
      <c r="F287" s="136" t="s">
        <v>1012</v>
      </c>
      <c r="G287" s="27" t="s">
        <v>769</v>
      </c>
      <c r="H287" s="292">
        <f t="shared" si="40"/>
        <v>0</v>
      </c>
      <c r="I287" s="168">
        <f t="shared" si="34"/>
        <v>0</v>
      </c>
      <c r="J287" s="167"/>
      <c r="K287" s="167"/>
    </row>
    <row r="288" spans="1:43" ht="13.8" outlineLevel="2">
      <c r="A288" s="131"/>
      <c r="B288" s="20"/>
      <c r="D288" s="22"/>
      <c r="E288" s="30"/>
      <c r="F288" s="136" t="s">
        <v>1013</v>
      </c>
      <c r="G288" s="27" t="s">
        <v>770</v>
      </c>
      <c r="H288" s="292">
        <f t="shared" si="40"/>
        <v>0</v>
      </c>
      <c r="I288" s="168">
        <f t="shared" si="34"/>
        <v>0</v>
      </c>
      <c r="J288" s="167"/>
      <c r="K288" s="167"/>
    </row>
    <row r="289" spans="1:11" ht="13.8" outlineLevel="1">
      <c r="A289" s="131"/>
      <c r="B289" s="20"/>
      <c r="D289" s="22" t="s">
        <v>87</v>
      </c>
      <c r="E289" s="30" t="s">
        <v>124</v>
      </c>
      <c r="F289" s="22"/>
      <c r="G289" s="30"/>
      <c r="H289" s="292">
        <f t="shared" si="40"/>
        <v>0</v>
      </c>
      <c r="I289" s="168">
        <f t="shared" si="34"/>
        <v>0</v>
      </c>
      <c r="J289" s="167">
        <v>0</v>
      </c>
      <c r="K289" s="167">
        <v>0</v>
      </c>
    </row>
    <row r="290" spans="1:11" ht="13.8" outlineLevel="1">
      <c r="A290" s="131"/>
      <c r="B290" s="20"/>
      <c r="D290" s="22" t="s">
        <v>462</v>
      </c>
      <c r="E290" s="30" t="s">
        <v>125</v>
      </c>
      <c r="F290" s="22"/>
      <c r="G290" s="30"/>
      <c r="H290" s="292">
        <f t="shared" si="40"/>
        <v>0</v>
      </c>
      <c r="I290" s="168">
        <f t="shared" si="34"/>
        <v>0</v>
      </c>
      <c r="J290" s="167">
        <v>0</v>
      </c>
      <c r="K290" s="167"/>
    </row>
    <row r="291" spans="1:11" ht="13.8" outlineLevel="1">
      <c r="A291" s="131"/>
      <c r="B291" s="20"/>
      <c r="D291" s="22" t="s">
        <v>463</v>
      </c>
      <c r="E291" s="30" t="s">
        <v>127</v>
      </c>
      <c r="F291" s="22"/>
      <c r="G291" s="30"/>
      <c r="H291" s="292">
        <f t="shared" si="40"/>
        <v>30000</v>
      </c>
      <c r="I291" s="168">
        <f t="shared" ref="I291:I381" si="43">SUM(J291:K291)</f>
        <v>30000</v>
      </c>
      <c r="J291" s="169">
        <f>SUM(J292:J301)</f>
        <v>30000</v>
      </c>
      <c r="K291" s="169">
        <f>SUM(K292:K301)</f>
        <v>0</v>
      </c>
    </row>
    <row r="292" spans="1:11" ht="13.8" outlineLevel="2">
      <c r="A292" s="131"/>
      <c r="B292" s="20"/>
      <c r="D292" s="22"/>
      <c r="E292" s="30"/>
      <c r="F292" s="136" t="s">
        <v>1009</v>
      </c>
      <c r="G292" s="27" t="s">
        <v>1010</v>
      </c>
      <c r="H292" s="292">
        <f t="shared" si="40"/>
        <v>0</v>
      </c>
      <c r="I292" s="168">
        <f t="shared" si="43"/>
        <v>0</v>
      </c>
      <c r="J292" s="167"/>
      <c r="K292" s="167"/>
    </row>
    <row r="293" spans="1:11" ht="13.8" outlineLevel="2">
      <c r="A293" s="131"/>
      <c r="B293" s="20"/>
      <c r="D293" s="22"/>
      <c r="E293" s="30"/>
      <c r="F293" s="136" t="s">
        <v>1012</v>
      </c>
      <c r="G293" s="27" t="s">
        <v>771</v>
      </c>
      <c r="H293" s="292">
        <f t="shared" ref="H293" si="44">SUM(I293)</f>
        <v>30000</v>
      </c>
      <c r="I293" s="168">
        <f t="shared" ref="I293" si="45">SUM(J293:K293)</f>
        <v>30000</v>
      </c>
      <c r="J293" s="167">
        <v>30000</v>
      </c>
      <c r="K293" s="167"/>
    </row>
    <row r="294" spans="1:11" ht="13.8" outlineLevel="2">
      <c r="A294" s="131"/>
      <c r="B294" s="20"/>
      <c r="D294" s="22"/>
      <c r="E294" s="30"/>
      <c r="F294" s="136" t="s">
        <v>1013</v>
      </c>
      <c r="G294" s="27" t="s">
        <v>772</v>
      </c>
      <c r="H294" s="292">
        <f t="shared" si="40"/>
        <v>0</v>
      </c>
      <c r="I294" s="168">
        <f t="shared" si="43"/>
        <v>0</v>
      </c>
      <c r="J294" s="167">
        <v>0</v>
      </c>
      <c r="K294" s="167"/>
    </row>
    <row r="295" spans="1:11" ht="13.8" outlineLevel="2">
      <c r="A295" s="131"/>
      <c r="B295" s="20"/>
      <c r="D295" s="22"/>
      <c r="E295" s="30"/>
      <c r="F295" s="136" t="s">
        <v>1014</v>
      </c>
      <c r="G295" s="27" t="s">
        <v>773</v>
      </c>
      <c r="H295" s="292">
        <f t="shared" si="40"/>
        <v>0</v>
      </c>
      <c r="I295" s="168">
        <f t="shared" si="43"/>
        <v>0</v>
      </c>
      <c r="J295" s="167"/>
      <c r="K295" s="167"/>
    </row>
    <row r="296" spans="1:11" ht="13.8" outlineLevel="2">
      <c r="A296" s="131"/>
      <c r="B296" s="20"/>
      <c r="D296" s="22"/>
      <c r="E296" s="30"/>
      <c r="F296" s="136" t="s">
        <v>1015</v>
      </c>
      <c r="G296" s="27" t="s">
        <v>1016</v>
      </c>
      <c r="H296" s="292">
        <f t="shared" ref="H296:H299" si="46">SUM(I296)</f>
        <v>0</v>
      </c>
      <c r="I296" s="168">
        <f t="shared" ref="I296:I299" si="47">SUM(J296:K296)</f>
        <v>0</v>
      </c>
      <c r="J296" s="167"/>
      <c r="K296" s="167"/>
    </row>
    <row r="297" spans="1:11" ht="13.8" outlineLevel="2">
      <c r="A297" s="131"/>
      <c r="B297" s="20"/>
      <c r="D297" s="22"/>
      <c r="E297" s="30"/>
      <c r="F297" s="136" t="s">
        <v>1017</v>
      </c>
      <c r="G297" s="27" t="s">
        <v>1018</v>
      </c>
      <c r="H297" s="292">
        <f t="shared" si="46"/>
        <v>0</v>
      </c>
      <c r="I297" s="168">
        <f t="shared" si="47"/>
        <v>0</v>
      </c>
      <c r="J297" s="167"/>
      <c r="K297" s="167"/>
    </row>
    <row r="298" spans="1:11" ht="13.8" outlineLevel="2">
      <c r="A298" s="131"/>
      <c r="B298" s="20"/>
      <c r="D298" s="22"/>
      <c r="E298" s="30"/>
      <c r="F298" s="136" t="s">
        <v>1019</v>
      </c>
      <c r="G298" s="27" t="s">
        <v>1020</v>
      </c>
      <c r="H298" s="292">
        <f t="shared" si="46"/>
        <v>0</v>
      </c>
      <c r="I298" s="168">
        <f t="shared" si="47"/>
        <v>0</v>
      </c>
      <c r="J298" s="167"/>
      <c r="K298" s="167"/>
    </row>
    <row r="299" spans="1:11" ht="13.8" outlineLevel="2">
      <c r="A299" s="131"/>
      <c r="B299" s="20"/>
      <c r="D299" s="22"/>
      <c r="E299" s="30"/>
      <c r="F299" s="136" t="s">
        <v>1021</v>
      </c>
      <c r="G299" s="27" t="s">
        <v>1022</v>
      </c>
      <c r="H299" s="292">
        <f t="shared" si="46"/>
        <v>0</v>
      </c>
      <c r="I299" s="168">
        <f t="shared" si="47"/>
        <v>0</v>
      </c>
      <c r="J299" s="167"/>
      <c r="K299" s="167"/>
    </row>
    <row r="300" spans="1:11" ht="13.8" outlineLevel="2">
      <c r="A300" s="131"/>
      <c r="B300" s="20"/>
      <c r="D300" s="22"/>
      <c r="E300" s="30"/>
      <c r="F300" s="136" t="s">
        <v>1023</v>
      </c>
      <c r="G300" s="27" t="s">
        <v>1024</v>
      </c>
      <c r="H300" s="292">
        <f t="shared" ref="H300" si="48">SUM(I300)</f>
        <v>0</v>
      </c>
      <c r="I300" s="168">
        <f t="shared" ref="I300" si="49">SUM(J300:K300)</f>
        <v>0</v>
      </c>
      <c r="J300" s="167"/>
      <c r="K300" s="167"/>
    </row>
    <row r="301" spans="1:11" ht="13.8" outlineLevel="2">
      <c r="A301" s="131"/>
      <c r="B301" s="20"/>
      <c r="D301" s="22"/>
      <c r="E301" s="30"/>
      <c r="F301" s="136" t="s">
        <v>685</v>
      </c>
      <c r="G301" s="27" t="s">
        <v>689</v>
      </c>
      <c r="H301" s="292">
        <f t="shared" si="40"/>
        <v>0</v>
      </c>
      <c r="I301" s="168">
        <f t="shared" si="43"/>
        <v>0</v>
      </c>
      <c r="J301" s="167">
        <v>0</v>
      </c>
      <c r="K301" s="167">
        <v>0</v>
      </c>
    </row>
    <row r="302" spans="1:11" ht="13.8" outlineLevel="1">
      <c r="A302" s="131"/>
      <c r="B302" s="20"/>
      <c r="D302" s="22" t="s">
        <v>464</v>
      </c>
      <c r="E302" s="30" t="s">
        <v>129</v>
      </c>
      <c r="F302" s="22"/>
      <c r="G302" s="30"/>
      <c r="H302" s="292">
        <f t="shared" si="40"/>
        <v>0</v>
      </c>
      <c r="I302" s="168">
        <f t="shared" si="43"/>
        <v>0</v>
      </c>
      <c r="J302" s="169">
        <f>SUM(J303:J309)</f>
        <v>0</v>
      </c>
      <c r="K302" s="169">
        <f>SUM(K303:K309)</f>
        <v>0</v>
      </c>
    </row>
    <row r="303" spans="1:11" ht="13.8" outlineLevel="2">
      <c r="A303" s="131"/>
      <c r="B303" s="20"/>
      <c r="D303" s="22"/>
      <c r="E303" s="30"/>
      <c r="F303" s="136" t="s">
        <v>1009</v>
      </c>
      <c r="G303" s="27" t="s">
        <v>1010</v>
      </c>
      <c r="H303" s="292">
        <f t="shared" si="40"/>
        <v>0</v>
      </c>
      <c r="I303" s="168">
        <f t="shared" si="43"/>
        <v>0</v>
      </c>
      <c r="J303" s="167"/>
      <c r="K303" s="167"/>
    </row>
    <row r="304" spans="1:11" ht="13.8" outlineLevel="2">
      <c r="A304" s="131"/>
      <c r="B304" s="20"/>
      <c r="D304" s="22"/>
      <c r="E304" s="30"/>
      <c r="F304" s="136" t="s">
        <v>1011</v>
      </c>
      <c r="G304" s="27" t="s">
        <v>775</v>
      </c>
      <c r="H304" s="292">
        <f t="shared" ref="H304" si="50">SUM(I304)</f>
        <v>0</v>
      </c>
      <c r="I304" s="168">
        <f t="shared" ref="I304" si="51">SUM(J304:K304)</f>
        <v>0</v>
      </c>
      <c r="J304" s="167"/>
      <c r="K304" s="167"/>
    </row>
    <row r="305" spans="1:43" ht="13.8" outlineLevel="2">
      <c r="A305" s="131"/>
      <c r="B305" s="20"/>
      <c r="D305" s="22"/>
      <c r="E305" s="30"/>
      <c r="F305" s="136" t="s">
        <v>1014</v>
      </c>
      <c r="G305" s="27" t="s">
        <v>777</v>
      </c>
      <c r="H305" s="292">
        <f t="shared" si="40"/>
        <v>0</v>
      </c>
      <c r="I305" s="168">
        <f t="shared" si="43"/>
        <v>0</v>
      </c>
      <c r="J305" s="167"/>
      <c r="K305" s="167"/>
    </row>
    <row r="306" spans="1:43" ht="13.8" outlineLevel="2">
      <c r="A306" s="131"/>
      <c r="B306" s="20"/>
      <c r="D306" s="22"/>
      <c r="E306" s="30"/>
      <c r="F306" s="136" t="s">
        <v>1015</v>
      </c>
      <c r="G306" s="27" t="s">
        <v>778</v>
      </c>
      <c r="H306" s="292">
        <f t="shared" si="40"/>
        <v>0</v>
      </c>
      <c r="I306" s="168">
        <f t="shared" si="43"/>
        <v>0</v>
      </c>
      <c r="J306" s="167"/>
      <c r="K306" s="167"/>
    </row>
    <row r="307" spans="1:43" ht="13.8" outlineLevel="2">
      <c r="A307" s="131"/>
      <c r="B307" s="20"/>
      <c r="D307" s="22"/>
      <c r="E307" s="30"/>
      <c r="F307" s="136" t="s">
        <v>1025</v>
      </c>
      <c r="G307" s="27" t="s">
        <v>779</v>
      </c>
      <c r="H307" s="292">
        <f t="shared" si="40"/>
        <v>0</v>
      </c>
      <c r="I307" s="168">
        <f t="shared" si="43"/>
        <v>0</v>
      </c>
      <c r="J307" s="167"/>
      <c r="K307" s="167"/>
    </row>
    <row r="308" spans="1:43" ht="13.8" outlineLevel="2">
      <c r="A308" s="131"/>
      <c r="B308" s="20"/>
      <c r="D308" s="22"/>
      <c r="E308" s="30"/>
      <c r="F308" s="136" t="s">
        <v>1026</v>
      </c>
      <c r="G308" s="27" t="s">
        <v>780</v>
      </c>
      <c r="H308" s="292">
        <f t="shared" si="40"/>
        <v>0</v>
      </c>
      <c r="I308" s="168">
        <f t="shared" si="43"/>
        <v>0</v>
      </c>
      <c r="J308" s="167"/>
      <c r="K308" s="167"/>
    </row>
    <row r="309" spans="1:43" ht="13.8" outlineLevel="2">
      <c r="A309" s="131"/>
      <c r="B309" s="20"/>
      <c r="D309" s="22"/>
      <c r="E309" s="30"/>
      <c r="F309" s="136" t="s">
        <v>685</v>
      </c>
      <c r="G309" s="27" t="s">
        <v>689</v>
      </c>
      <c r="H309" s="292">
        <f t="shared" si="40"/>
        <v>0</v>
      </c>
      <c r="I309" s="168">
        <f t="shared" si="43"/>
        <v>0</v>
      </c>
      <c r="J309" s="167"/>
      <c r="K309" s="167"/>
    </row>
    <row r="310" spans="1:43" ht="13.8" outlineLevel="1">
      <c r="A310" s="131"/>
      <c r="B310" s="20"/>
      <c r="D310" s="22" t="s">
        <v>338</v>
      </c>
      <c r="E310" s="30" t="s">
        <v>131</v>
      </c>
      <c r="F310" s="22"/>
      <c r="G310" s="30"/>
      <c r="H310" s="292">
        <f t="shared" si="40"/>
        <v>0</v>
      </c>
      <c r="I310" s="168">
        <f t="shared" si="43"/>
        <v>0</v>
      </c>
      <c r="J310" s="167">
        <v>0</v>
      </c>
      <c r="K310" s="167">
        <v>0</v>
      </c>
    </row>
    <row r="311" spans="1:43" ht="13.8" outlineLevel="1">
      <c r="A311" s="131"/>
      <c r="B311" s="20"/>
      <c r="D311" s="22" t="s">
        <v>91</v>
      </c>
      <c r="E311" s="30" t="s">
        <v>134</v>
      </c>
      <c r="F311" s="22"/>
      <c r="G311" s="30"/>
      <c r="H311" s="292">
        <f t="shared" si="40"/>
        <v>183000</v>
      </c>
      <c r="I311" s="168">
        <f t="shared" si="43"/>
        <v>183000</v>
      </c>
      <c r="J311" s="169">
        <f>SUM(J312:J323)</f>
        <v>183000</v>
      </c>
      <c r="K311" s="169">
        <f>SUM(K312:K323)</f>
        <v>0</v>
      </c>
    </row>
    <row r="312" spans="1:43" ht="13.8" outlineLevel="2">
      <c r="A312" s="131"/>
      <c r="B312" s="20"/>
      <c r="D312" s="22"/>
      <c r="E312" s="30"/>
      <c r="F312" s="136" t="s">
        <v>1009</v>
      </c>
      <c r="G312" s="27" t="s">
        <v>1010</v>
      </c>
      <c r="H312" s="292">
        <f t="shared" si="40"/>
        <v>0</v>
      </c>
      <c r="I312" s="168">
        <f t="shared" si="43"/>
        <v>0</v>
      </c>
      <c r="J312" s="167"/>
      <c r="K312" s="167"/>
    </row>
    <row r="313" spans="1:43" ht="13.8" outlineLevel="2">
      <c r="A313" s="131"/>
      <c r="B313" s="20"/>
      <c r="D313" s="22"/>
      <c r="E313" s="30"/>
      <c r="F313" s="136" t="s">
        <v>1011</v>
      </c>
      <c r="G313" s="27" t="s">
        <v>1027</v>
      </c>
      <c r="H313" s="292">
        <f t="shared" ref="H313" si="52">SUM(I313)</f>
        <v>0</v>
      </c>
      <c r="I313" s="168">
        <f t="shared" ref="I313" si="53">SUM(J313:K313)</f>
        <v>0</v>
      </c>
      <c r="J313" s="167"/>
      <c r="K313" s="167"/>
    </row>
    <row r="314" spans="1:43" ht="13.8" outlineLevel="2">
      <c r="A314" s="131"/>
      <c r="B314" s="20"/>
      <c r="D314" s="22"/>
      <c r="E314" s="30"/>
      <c r="F314" s="136" t="s">
        <v>1015</v>
      </c>
      <c r="G314" s="27" t="s">
        <v>781</v>
      </c>
      <c r="H314" s="292">
        <f t="shared" si="40"/>
        <v>84000</v>
      </c>
      <c r="I314" s="168">
        <f t="shared" si="43"/>
        <v>84000</v>
      </c>
      <c r="J314" s="167">
        <v>84000</v>
      </c>
      <c r="K314" s="167"/>
    </row>
    <row r="315" spans="1:43" ht="13.8" outlineLevel="2">
      <c r="A315" s="131"/>
      <c r="B315" s="20"/>
      <c r="D315" s="22"/>
      <c r="E315" s="30"/>
      <c r="F315" s="136" t="s">
        <v>1017</v>
      </c>
      <c r="G315" s="27" t="s">
        <v>782</v>
      </c>
      <c r="H315" s="292">
        <f t="shared" si="40"/>
        <v>0</v>
      </c>
      <c r="I315" s="168">
        <f t="shared" si="43"/>
        <v>0</v>
      </c>
      <c r="J315" s="167"/>
      <c r="K315" s="167"/>
    </row>
    <row r="316" spans="1:43" ht="13.8" outlineLevel="2">
      <c r="A316" s="131"/>
      <c r="B316" s="20"/>
      <c r="D316" s="22"/>
      <c r="E316" s="30"/>
      <c r="F316" s="136" t="s">
        <v>1028</v>
      </c>
      <c r="G316" s="27" t="s">
        <v>1029</v>
      </c>
      <c r="H316" s="292">
        <f t="shared" si="40"/>
        <v>0</v>
      </c>
      <c r="I316" s="168">
        <f t="shared" si="43"/>
        <v>0</v>
      </c>
      <c r="J316" s="167"/>
      <c r="K316" s="167"/>
    </row>
    <row r="317" spans="1:43" ht="13.8" outlineLevel="2">
      <c r="A317" s="131"/>
      <c r="B317" s="20"/>
      <c r="D317" s="22"/>
      <c r="E317" s="30"/>
      <c r="F317" s="136" t="s">
        <v>1025</v>
      </c>
      <c r="G317" s="27" t="s">
        <v>783</v>
      </c>
      <c r="H317" s="292">
        <f t="shared" si="40"/>
        <v>0</v>
      </c>
      <c r="I317" s="168">
        <f t="shared" si="43"/>
        <v>0</v>
      </c>
      <c r="J317" s="167"/>
      <c r="K317" s="167"/>
    </row>
    <row r="318" spans="1:43" s="398" customFormat="1" ht="13.8" outlineLevel="2">
      <c r="A318" s="399"/>
      <c r="B318" s="400"/>
      <c r="D318" s="436"/>
      <c r="E318" s="376"/>
      <c r="F318" s="385" t="s">
        <v>1030</v>
      </c>
      <c r="G318" s="378" t="s">
        <v>949</v>
      </c>
      <c r="H318" s="292">
        <f t="shared" si="40"/>
        <v>99000</v>
      </c>
      <c r="I318" s="168">
        <f t="shared" ref="I318" si="54">SUM(J318:K318)</f>
        <v>99000</v>
      </c>
      <c r="J318" s="167">
        <v>99000</v>
      </c>
      <c r="K318" s="167"/>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row>
    <row r="319" spans="1:43" s="398" customFormat="1" ht="13.8" outlineLevel="2">
      <c r="A319" s="399"/>
      <c r="B319" s="400"/>
      <c r="D319" s="436"/>
      <c r="E319" s="376"/>
      <c r="F319" s="136" t="s">
        <v>1031</v>
      </c>
      <c r="G319" s="27" t="s">
        <v>997</v>
      </c>
      <c r="H319" s="292"/>
      <c r="I319" s="168"/>
      <c r="J319" s="167"/>
      <c r="K319" s="167"/>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row>
    <row r="320" spans="1:43" s="398" customFormat="1" ht="13.8" outlineLevel="2">
      <c r="A320" s="399"/>
      <c r="B320" s="400"/>
      <c r="D320" s="436"/>
      <c r="E320" s="376"/>
      <c r="F320" s="136" t="s">
        <v>1032</v>
      </c>
      <c r="G320" s="27" t="s">
        <v>1033</v>
      </c>
      <c r="H320" s="292"/>
      <c r="I320" s="168"/>
      <c r="J320" s="167"/>
      <c r="K320" s="167"/>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row>
    <row r="321" spans="1:43" s="398" customFormat="1" ht="13.8" outlineLevel="2">
      <c r="A321" s="399"/>
      <c r="B321" s="400"/>
      <c r="D321" s="436"/>
      <c r="E321" s="376"/>
      <c r="F321" s="136" t="s">
        <v>1034</v>
      </c>
      <c r="G321" s="27" t="s">
        <v>1035</v>
      </c>
      <c r="H321" s="292"/>
      <c r="I321" s="168"/>
      <c r="J321" s="167"/>
      <c r="K321" s="167"/>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row>
    <row r="322" spans="1:43" s="398" customFormat="1" ht="13.8" outlineLevel="2">
      <c r="A322" s="399"/>
      <c r="B322" s="400"/>
      <c r="D322" s="436"/>
      <c r="E322" s="376"/>
      <c r="F322" s="136" t="s">
        <v>1037</v>
      </c>
      <c r="G322" s="27" t="s">
        <v>1036</v>
      </c>
      <c r="H322" s="292"/>
      <c r="I322" s="168"/>
      <c r="J322" s="167"/>
      <c r="K322" s="167"/>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row>
    <row r="323" spans="1:43" ht="13.8" outlineLevel="2">
      <c r="A323" s="131"/>
      <c r="B323" s="20"/>
      <c r="D323" s="22"/>
      <c r="E323" s="30"/>
      <c r="F323" s="136" t="s">
        <v>685</v>
      </c>
      <c r="G323" s="27" t="s">
        <v>917</v>
      </c>
      <c r="H323" s="292">
        <f t="shared" si="40"/>
        <v>0</v>
      </c>
      <c r="I323" s="168">
        <f t="shared" si="43"/>
        <v>0</v>
      </c>
      <c r="J323" s="167"/>
      <c r="K323" s="167"/>
    </row>
    <row r="324" spans="1:43" ht="13.8" outlineLevel="1">
      <c r="A324" s="131"/>
      <c r="B324" s="20"/>
      <c r="D324" s="22" t="s">
        <v>465</v>
      </c>
      <c r="E324" s="30" t="s">
        <v>115</v>
      </c>
      <c r="F324" s="22"/>
      <c r="G324" s="30"/>
      <c r="H324" s="292">
        <f t="shared" si="40"/>
        <v>100000</v>
      </c>
      <c r="I324" s="168">
        <f t="shared" si="43"/>
        <v>100000</v>
      </c>
      <c r="J324" s="169">
        <f>SUM(J325:J329)</f>
        <v>100000</v>
      </c>
      <c r="K324" s="169">
        <f>SUM(K325:K329)</f>
        <v>0</v>
      </c>
    </row>
    <row r="325" spans="1:43" ht="13.8" outlineLevel="2">
      <c r="A325" s="131"/>
      <c r="B325" s="20"/>
      <c r="D325" s="22"/>
      <c r="E325" s="30"/>
      <c r="F325" s="136" t="s">
        <v>1009</v>
      </c>
      <c r="G325" s="27" t="s">
        <v>1010</v>
      </c>
      <c r="H325" s="292">
        <f t="shared" si="40"/>
        <v>0</v>
      </c>
      <c r="I325" s="168">
        <f t="shared" si="43"/>
        <v>0</v>
      </c>
      <c r="J325" s="167"/>
      <c r="K325" s="167"/>
    </row>
    <row r="326" spans="1:43" ht="13.8" outlineLevel="2">
      <c r="A326" s="131"/>
      <c r="B326" s="20"/>
      <c r="D326" s="22"/>
      <c r="E326" s="30"/>
      <c r="F326" s="136" t="s">
        <v>1011</v>
      </c>
      <c r="G326" s="27" t="s">
        <v>784</v>
      </c>
      <c r="H326" s="292">
        <f t="shared" ref="H326" si="55">SUM(I326)</f>
        <v>0</v>
      </c>
      <c r="I326" s="168">
        <f t="shared" ref="I326" si="56">SUM(J326:K326)</f>
        <v>0</v>
      </c>
      <c r="J326" s="167"/>
      <c r="K326" s="167"/>
    </row>
    <row r="327" spans="1:43" ht="13.8" outlineLevel="2">
      <c r="A327" s="131"/>
      <c r="B327" s="20"/>
      <c r="D327" s="22"/>
      <c r="E327" s="30"/>
      <c r="F327" s="136" t="s">
        <v>1012</v>
      </c>
      <c r="G327" s="27" t="s">
        <v>785</v>
      </c>
      <c r="H327" s="292">
        <f t="shared" si="40"/>
        <v>100000</v>
      </c>
      <c r="I327" s="168">
        <f t="shared" si="43"/>
        <v>100000</v>
      </c>
      <c r="J327" s="167">
        <v>100000</v>
      </c>
      <c r="K327" s="167"/>
    </row>
    <row r="328" spans="1:43" ht="13.8" outlineLevel="2">
      <c r="A328" s="131"/>
      <c r="B328" s="20"/>
      <c r="D328" s="22"/>
      <c r="E328" s="30"/>
      <c r="F328" s="136" t="s">
        <v>1013</v>
      </c>
      <c r="G328" s="27" t="s">
        <v>875</v>
      </c>
      <c r="H328" s="292">
        <f t="shared" si="40"/>
        <v>0</v>
      </c>
      <c r="I328" s="168">
        <f t="shared" si="43"/>
        <v>0</v>
      </c>
      <c r="J328" s="167"/>
      <c r="K328" s="167"/>
    </row>
    <row r="329" spans="1:43" ht="13.8" outlineLevel="2">
      <c r="A329" s="131"/>
      <c r="B329" s="20"/>
      <c r="D329" s="22"/>
      <c r="E329" s="30"/>
      <c r="F329" s="136" t="s">
        <v>685</v>
      </c>
      <c r="G329" s="27" t="s">
        <v>689</v>
      </c>
      <c r="H329" s="292">
        <f t="shared" si="40"/>
        <v>0</v>
      </c>
      <c r="I329" s="168">
        <f t="shared" si="43"/>
        <v>0</v>
      </c>
      <c r="J329" s="167"/>
      <c r="K329" s="167"/>
    </row>
    <row r="330" spans="1:43" ht="13.8" outlineLevel="1">
      <c r="A330" s="131"/>
      <c r="B330" s="20"/>
      <c r="D330" s="22" t="s">
        <v>466</v>
      </c>
      <c r="E330" s="30" t="s">
        <v>114</v>
      </c>
      <c r="F330" s="22"/>
      <c r="G330" s="30"/>
      <c r="H330" s="292">
        <f t="shared" si="40"/>
        <v>20000</v>
      </c>
      <c r="I330" s="168">
        <f t="shared" si="43"/>
        <v>20000</v>
      </c>
      <c r="J330" s="167">
        <v>20000</v>
      </c>
      <c r="K330" s="167"/>
    </row>
    <row r="331" spans="1:43" ht="13.8" outlineLevel="1">
      <c r="A331" s="131"/>
      <c r="B331" s="20"/>
      <c r="D331" s="22" t="s">
        <v>467</v>
      </c>
      <c r="E331" s="30" t="s">
        <v>126</v>
      </c>
      <c r="F331" s="22"/>
      <c r="G331" s="30"/>
      <c r="H331" s="292">
        <f t="shared" si="40"/>
        <v>0</v>
      </c>
      <c r="I331" s="168">
        <f t="shared" si="43"/>
        <v>0</v>
      </c>
      <c r="J331" s="167">
        <v>0</v>
      </c>
      <c r="K331" s="167"/>
    </row>
    <row r="332" spans="1:43" ht="13.8" outlineLevel="1">
      <c r="A332" s="131"/>
      <c r="B332" s="20"/>
      <c r="D332" s="22" t="s">
        <v>468</v>
      </c>
      <c r="E332" s="30" t="s">
        <v>128</v>
      </c>
      <c r="F332" s="22"/>
      <c r="G332" s="30"/>
      <c r="H332" s="292">
        <f t="shared" si="40"/>
        <v>0</v>
      </c>
      <c r="I332" s="168">
        <f t="shared" si="43"/>
        <v>0</v>
      </c>
      <c r="J332" s="167">
        <v>0</v>
      </c>
      <c r="K332" s="167">
        <v>0</v>
      </c>
    </row>
    <row r="333" spans="1:43" ht="13.8" outlineLevel="1">
      <c r="A333" s="131"/>
      <c r="B333" s="20"/>
      <c r="D333" s="22" t="s">
        <v>469</v>
      </c>
      <c r="E333" s="30" t="s">
        <v>135</v>
      </c>
      <c r="F333" s="22"/>
      <c r="G333" s="30"/>
      <c r="H333" s="292">
        <f t="shared" si="40"/>
        <v>0</v>
      </c>
      <c r="I333" s="168">
        <f t="shared" si="43"/>
        <v>0</v>
      </c>
      <c r="J333" s="169">
        <f>SUM(J334:J340)</f>
        <v>0</v>
      </c>
      <c r="K333" s="169">
        <f>SUM(K334:K340)</f>
        <v>0</v>
      </c>
    </row>
    <row r="334" spans="1:43" ht="13.8" outlineLevel="2">
      <c r="A334" s="131"/>
      <c r="B334" s="20"/>
      <c r="D334" s="22"/>
      <c r="E334" s="30"/>
      <c r="F334" s="136" t="s">
        <v>1009</v>
      </c>
      <c r="G334" s="27" t="s">
        <v>1010</v>
      </c>
      <c r="H334" s="292">
        <f t="shared" si="40"/>
        <v>0</v>
      </c>
      <c r="I334" s="168">
        <f t="shared" si="43"/>
        <v>0</v>
      </c>
      <c r="J334" s="167"/>
      <c r="K334" s="167"/>
    </row>
    <row r="335" spans="1:43" ht="13.8" outlineLevel="2">
      <c r="A335" s="131"/>
      <c r="B335" s="20"/>
      <c r="D335" s="22"/>
      <c r="E335" s="30"/>
      <c r="F335" s="136" t="s">
        <v>1011</v>
      </c>
      <c r="G335" s="27" t="s">
        <v>804</v>
      </c>
      <c r="H335" s="292">
        <f t="shared" ref="H335" si="57">SUM(I335)</f>
        <v>0</v>
      </c>
      <c r="I335" s="168">
        <f t="shared" ref="I335" si="58">SUM(J335:K335)</f>
        <v>0</v>
      </c>
      <c r="J335" s="167"/>
      <c r="K335" s="167"/>
    </row>
    <row r="336" spans="1:43" ht="13.8" outlineLevel="2">
      <c r="A336" s="131"/>
      <c r="B336" s="20"/>
      <c r="D336" s="22"/>
      <c r="E336" s="30"/>
      <c r="F336" s="136" t="s">
        <v>1012</v>
      </c>
      <c r="G336" s="27" t="s">
        <v>805</v>
      </c>
      <c r="H336" s="292">
        <f t="shared" si="40"/>
        <v>0</v>
      </c>
      <c r="I336" s="168">
        <f t="shared" si="43"/>
        <v>0</v>
      </c>
      <c r="J336" s="167"/>
      <c r="K336" s="167"/>
    </row>
    <row r="337" spans="1:11" ht="13.8" outlineLevel="2">
      <c r="A337" s="131"/>
      <c r="B337" s="20"/>
      <c r="D337" s="22"/>
      <c r="E337" s="30"/>
      <c r="F337" s="136" t="s">
        <v>1038</v>
      </c>
      <c r="G337" s="27" t="s">
        <v>1041</v>
      </c>
      <c r="H337" s="292">
        <f t="shared" ref="H337" si="59">SUM(I337)</f>
        <v>0</v>
      </c>
      <c r="I337" s="168">
        <f t="shared" ref="I337" si="60">SUM(J337:K337)</f>
        <v>0</v>
      </c>
      <c r="J337" s="167"/>
      <c r="K337" s="167"/>
    </row>
    <row r="338" spans="1:11" ht="13.8" outlineLevel="2">
      <c r="A338" s="131"/>
      <c r="B338" s="20"/>
      <c r="D338" s="22"/>
      <c r="E338" s="30"/>
      <c r="F338" s="136" t="s">
        <v>1039</v>
      </c>
      <c r="G338" s="27" t="s">
        <v>1042</v>
      </c>
      <c r="H338" s="292">
        <f t="shared" si="40"/>
        <v>0</v>
      </c>
      <c r="I338" s="168">
        <f t="shared" si="43"/>
        <v>0</v>
      </c>
      <c r="J338" s="167"/>
      <c r="K338" s="167"/>
    </row>
    <row r="339" spans="1:11" ht="13.8" outlineLevel="2">
      <c r="A339" s="131"/>
      <c r="B339" s="20"/>
      <c r="D339" s="22"/>
      <c r="E339" s="30"/>
      <c r="F339" s="136" t="s">
        <v>1040</v>
      </c>
      <c r="G339" s="27" t="s">
        <v>1043</v>
      </c>
      <c r="H339" s="292">
        <f t="shared" ref="H339" si="61">SUM(I339)</f>
        <v>0</v>
      </c>
      <c r="I339" s="168">
        <f t="shared" ref="I339" si="62">SUM(J339:K339)</f>
        <v>0</v>
      </c>
      <c r="J339" s="167"/>
      <c r="K339" s="167"/>
    </row>
    <row r="340" spans="1:11" ht="13.8" outlineLevel="2">
      <c r="A340" s="131"/>
      <c r="B340" s="20"/>
      <c r="D340" s="22"/>
      <c r="E340" s="30"/>
      <c r="F340" s="136" t="s">
        <v>685</v>
      </c>
      <c r="G340" s="27" t="s">
        <v>689</v>
      </c>
      <c r="H340" s="292">
        <f t="shared" si="40"/>
        <v>0</v>
      </c>
      <c r="I340" s="168">
        <f t="shared" si="43"/>
        <v>0</v>
      </c>
      <c r="J340" s="167"/>
      <c r="K340" s="167"/>
    </row>
    <row r="341" spans="1:11" ht="13.8" outlineLevel="1">
      <c r="A341" s="131"/>
      <c r="B341" s="20"/>
      <c r="D341" s="30">
        <v>8363</v>
      </c>
      <c r="E341" s="30" t="s">
        <v>137</v>
      </c>
      <c r="F341" s="22"/>
      <c r="G341" s="30"/>
      <c r="H341" s="292">
        <f t="shared" si="40"/>
        <v>0</v>
      </c>
      <c r="I341" s="168">
        <f t="shared" si="43"/>
        <v>0</v>
      </c>
      <c r="J341" s="167">
        <v>0</v>
      </c>
      <c r="K341" s="167">
        <v>0</v>
      </c>
    </row>
    <row r="342" spans="1:11" ht="13.8" outlineLevel="1">
      <c r="A342" s="131"/>
      <c r="B342" s="20"/>
      <c r="D342" s="30">
        <v>8364</v>
      </c>
      <c r="E342" s="30" t="s">
        <v>136</v>
      </c>
      <c r="F342" s="22"/>
      <c r="G342" s="30"/>
      <c r="H342" s="292">
        <f t="shared" si="40"/>
        <v>0</v>
      </c>
      <c r="I342" s="168">
        <f t="shared" si="43"/>
        <v>0</v>
      </c>
      <c r="J342" s="167">
        <v>0</v>
      </c>
      <c r="K342" s="167">
        <v>0</v>
      </c>
    </row>
    <row r="343" spans="1:11" ht="13.8" outlineLevel="1">
      <c r="A343" s="131"/>
      <c r="B343" s="20"/>
      <c r="D343" s="30">
        <v>8365</v>
      </c>
      <c r="E343" s="30" t="s">
        <v>130</v>
      </c>
      <c r="F343" s="22"/>
      <c r="G343" s="30"/>
      <c r="H343" s="292">
        <f t="shared" si="40"/>
        <v>106000</v>
      </c>
      <c r="I343" s="168">
        <f t="shared" si="43"/>
        <v>106000</v>
      </c>
      <c r="J343" s="167">
        <v>106000</v>
      </c>
      <c r="K343" s="167">
        <v>0</v>
      </c>
    </row>
    <row r="344" spans="1:11" ht="13.8" outlineLevel="1">
      <c r="A344" s="131"/>
      <c r="B344" s="20"/>
      <c r="D344" s="30">
        <v>8367</v>
      </c>
      <c r="E344" s="30" t="s">
        <v>132</v>
      </c>
      <c r="F344" s="22"/>
      <c r="G344" s="30"/>
      <c r="H344" s="292">
        <f t="shared" si="40"/>
        <v>0</v>
      </c>
      <c r="I344" s="168">
        <f t="shared" si="43"/>
        <v>0</v>
      </c>
      <c r="J344" s="169">
        <f>SUM(J345:J348)</f>
        <v>0</v>
      </c>
      <c r="K344" s="169">
        <f>SUM(K345:K348)</f>
        <v>0</v>
      </c>
    </row>
    <row r="345" spans="1:11" ht="13.8" outlineLevel="2">
      <c r="A345" s="131"/>
      <c r="B345" s="20"/>
      <c r="D345" s="22"/>
      <c r="E345" s="30"/>
      <c r="F345" s="136" t="s">
        <v>1009</v>
      </c>
      <c r="G345" s="27" t="s">
        <v>1010</v>
      </c>
      <c r="H345" s="292">
        <f t="shared" si="40"/>
        <v>0</v>
      </c>
      <c r="I345" s="168">
        <f t="shared" si="43"/>
        <v>0</v>
      </c>
      <c r="J345" s="167"/>
      <c r="K345" s="167"/>
    </row>
    <row r="346" spans="1:11" ht="13.8" outlineLevel="2">
      <c r="A346" s="131"/>
      <c r="B346" s="20"/>
      <c r="D346" s="22"/>
      <c r="E346" s="30"/>
      <c r="F346" s="136" t="s">
        <v>1011</v>
      </c>
      <c r="G346" s="27" t="s">
        <v>786</v>
      </c>
      <c r="H346" s="292">
        <f t="shared" ref="H346" si="63">SUM(I346)</f>
        <v>0</v>
      </c>
      <c r="I346" s="168">
        <f t="shared" ref="I346" si="64">SUM(J346:K346)</f>
        <v>0</v>
      </c>
      <c r="J346" s="167"/>
      <c r="K346" s="167"/>
    </row>
    <row r="347" spans="1:11" ht="13.8" outlineLevel="2">
      <c r="A347" s="131"/>
      <c r="B347" s="20"/>
      <c r="D347" s="22"/>
      <c r="E347" s="30"/>
      <c r="F347" s="136" t="s">
        <v>1012</v>
      </c>
      <c r="G347" s="27" t="s">
        <v>787</v>
      </c>
      <c r="H347" s="292">
        <f t="shared" si="40"/>
        <v>0</v>
      </c>
      <c r="I347" s="168">
        <f t="shared" si="43"/>
        <v>0</v>
      </c>
      <c r="J347" s="167"/>
      <c r="K347" s="167"/>
    </row>
    <row r="348" spans="1:11" ht="13.8" outlineLevel="2">
      <c r="A348" s="131"/>
      <c r="B348" s="20"/>
      <c r="D348" s="22"/>
      <c r="E348" s="30"/>
      <c r="F348" s="136" t="s">
        <v>685</v>
      </c>
      <c r="G348" s="27" t="s">
        <v>689</v>
      </c>
      <c r="H348" s="292">
        <f t="shared" si="40"/>
        <v>0</v>
      </c>
      <c r="I348" s="168">
        <f t="shared" si="43"/>
        <v>0</v>
      </c>
      <c r="J348" s="167"/>
      <c r="K348" s="167"/>
    </row>
    <row r="349" spans="1:11" ht="13.8" outlineLevel="1">
      <c r="A349" s="131"/>
      <c r="B349" s="20"/>
      <c r="D349" s="30">
        <v>8372</v>
      </c>
      <c r="E349" s="30" t="s">
        <v>133</v>
      </c>
      <c r="F349" s="22"/>
      <c r="G349" s="30"/>
      <c r="H349" s="292">
        <f t="shared" si="40"/>
        <v>0</v>
      </c>
      <c r="I349" s="168">
        <f t="shared" si="43"/>
        <v>0</v>
      </c>
      <c r="J349" s="169">
        <f>SUM(J350:J353)</f>
        <v>0</v>
      </c>
      <c r="K349" s="169">
        <f>SUM(K350:K353)</f>
        <v>0</v>
      </c>
    </row>
    <row r="350" spans="1:11" ht="13.8" outlineLevel="2">
      <c r="A350" s="131"/>
      <c r="B350" s="20"/>
      <c r="D350" s="22"/>
      <c r="E350" s="30"/>
      <c r="F350" s="136" t="s">
        <v>1009</v>
      </c>
      <c r="G350" s="27" t="s">
        <v>1010</v>
      </c>
      <c r="H350" s="292">
        <f t="shared" si="40"/>
        <v>0</v>
      </c>
      <c r="I350" s="168">
        <f t="shared" si="43"/>
        <v>0</v>
      </c>
      <c r="J350" s="167"/>
      <c r="K350" s="167"/>
    </row>
    <row r="351" spans="1:11" ht="13.8" outlineLevel="2">
      <c r="A351" s="131"/>
      <c r="B351" s="20"/>
      <c r="D351" s="22"/>
      <c r="E351" s="30"/>
      <c r="F351" s="136" t="s">
        <v>1011</v>
      </c>
      <c r="G351" s="27" t="s">
        <v>788</v>
      </c>
      <c r="H351" s="292">
        <f t="shared" ref="H351" si="65">SUM(I351)</f>
        <v>0</v>
      </c>
      <c r="I351" s="168">
        <f t="shared" ref="I351" si="66">SUM(J351:K351)</f>
        <v>0</v>
      </c>
      <c r="J351" s="167"/>
      <c r="K351" s="167"/>
    </row>
    <row r="352" spans="1:11" ht="13.8" outlineLevel="2">
      <c r="A352" s="131"/>
      <c r="B352" s="20"/>
      <c r="D352" s="22"/>
      <c r="E352" s="30"/>
      <c r="F352" s="136" t="s">
        <v>1012</v>
      </c>
      <c r="G352" s="27" t="s">
        <v>789</v>
      </c>
      <c r="H352" s="292">
        <f t="shared" si="40"/>
        <v>0</v>
      </c>
      <c r="I352" s="168">
        <f t="shared" si="43"/>
        <v>0</v>
      </c>
      <c r="J352" s="167"/>
      <c r="K352" s="167"/>
    </row>
    <row r="353" spans="1:11" ht="13.8" outlineLevel="2">
      <c r="A353" s="131"/>
      <c r="B353" s="20"/>
      <c r="D353" s="22"/>
      <c r="E353" s="30"/>
      <c r="F353" s="136" t="s">
        <v>1013</v>
      </c>
      <c r="G353" s="27" t="s">
        <v>790</v>
      </c>
      <c r="H353" s="292">
        <f t="shared" si="40"/>
        <v>0</v>
      </c>
      <c r="I353" s="168">
        <f t="shared" si="43"/>
        <v>0</v>
      </c>
      <c r="J353" s="167"/>
      <c r="K353" s="167"/>
    </row>
    <row r="354" spans="1:11" ht="13.8" outlineLevel="1">
      <c r="A354" s="131"/>
      <c r="B354" s="18"/>
      <c r="C354" s="58"/>
      <c r="D354" s="22" t="s">
        <v>475</v>
      </c>
      <c r="E354" s="30" t="s">
        <v>549</v>
      </c>
      <c r="F354" s="22"/>
      <c r="G354" s="30"/>
      <c r="H354" s="292">
        <f t="shared" si="40"/>
        <v>0</v>
      </c>
      <c r="I354" s="168">
        <f t="shared" ref="I354:I364" si="67">SUM(J354:K354)</f>
        <v>0</v>
      </c>
      <c r="J354" s="169">
        <f>SUM(J355:J363)</f>
        <v>0</v>
      </c>
      <c r="K354" s="169">
        <f>SUM(K355:K363)</f>
        <v>0</v>
      </c>
    </row>
    <row r="355" spans="1:11" ht="13.8" outlineLevel="2">
      <c r="A355" s="131"/>
      <c r="B355" s="18"/>
      <c r="C355" s="58"/>
      <c r="D355" s="22"/>
      <c r="E355" s="30"/>
      <c r="F355" s="385" t="s">
        <v>1009</v>
      </c>
      <c r="G355" s="378" t="s">
        <v>1010</v>
      </c>
      <c r="H355" s="292">
        <f t="shared" si="40"/>
        <v>0</v>
      </c>
      <c r="I355" s="168">
        <f t="shared" si="67"/>
        <v>0</v>
      </c>
      <c r="J355" s="167"/>
      <c r="K355" s="167"/>
    </row>
    <row r="356" spans="1:11" ht="13.8" outlineLevel="2">
      <c r="A356" s="131"/>
      <c r="B356" s="18"/>
      <c r="C356" s="58"/>
      <c r="D356" s="22"/>
      <c r="E356" s="30"/>
      <c r="F356" s="385" t="s">
        <v>1011</v>
      </c>
      <c r="G356" s="378" t="s">
        <v>1044</v>
      </c>
      <c r="H356" s="292">
        <f t="shared" si="40"/>
        <v>0</v>
      </c>
      <c r="I356" s="168">
        <f t="shared" si="67"/>
        <v>0</v>
      </c>
      <c r="J356" s="167"/>
      <c r="K356" s="167"/>
    </row>
    <row r="357" spans="1:11" ht="13.8" outlineLevel="2">
      <c r="A357" s="131"/>
      <c r="B357" s="18"/>
      <c r="C357" s="58"/>
      <c r="D357" s="22"/>
      <c r="E357" s="30"/>
      <c r="F357" s="385" t="s">
        <v>1012</v>
      </c>
      <c r="G357" s="378" t="s">
        <v>1045</v>
      </c>
      <c r="H357" s="292">
        <f t="shared" ref="H357:H362" si="68">SUM(I357)</f>
        <v>0</v>
      </c>
      <c r="I357" s="168">
        <f t="shared" ref="I357:I360" si="69">SUM(J357:K357)</f>
        <v>0</v>
      </c>
      <c r="J357" s="167"/>
      <c r="K357" s="167"/>
    </row>
    <row r="358" spans="1:11" ht="13.8" outlineLevel="2">
      <c r="A358" s="131"/>
      <c r="B358" s="18"/>
      <c r="C358" s="58"/>
      <c r="D358" s="22"/>
      <c r="E358" s="30"/>
      <c r="F358" s="385" t="s">
        <v>1013</v>
      </c>
      <c r="G358" s="378" t="s">
        <v>1046</v>
      </c>
      <c r="H358" s="292">
        <f t="shared" ref="H358" si="70">SUM(I358)</f>
        <v>0</v>
      </c>
      <c r="I358" s="168">
        <f t="shared" ref="I358" si="71">SUM(J358:K358)</f>
        <v>0</v>
      </c>
      <c r="J358" s="167"/>
      <c r="K358" s="167"/>
    </row>
    <row r="359" spans="1:11" ht="13.8" outlineLevel="2">
      <c r="A359" s="131"/>
      <c r="B359" s="18"/>
      <c r="C359" s="58"/>
      <c r="D359" s="22"/>
      <c r="E359" s="30"/>
      <c r="F359" s="385" t="s">
        <v>684</v>
      </c>
      <c r="G359" s="378" t="s">
        <v>956</v>
      </c>
      <c r="H359" s="292">
        <f t="shared" si="68"/>
        <v>0</v>
      </c>
      <c r="I359" s="168">
        <f t="shared" si="69"/>
        <v>0</v>
      </c>
      <c r="J359" s="167"/>
      <c r="K359" s="167"/>
    </row>
    <row r="360" spans="1:11" ht="13.8" outlineLevel="2">
      <c r="A360" s="131"/>
      <c r="B360" s="18"/>
      <c r="C360" s="58"/>
      <c r="D360" s="22"/>
      <c r="E360" s="30"/>
      <c r="F360" s="385" t="s">
        <v>690</v>
      </c>
      <c r="G360" s="378" t="s">
        <v>957</v>
      </c>
      <c r="H360" s="292">
        <f t="shared" si="68"/>
        <v>0</v>
      </c>
      <c r="I360" s="168">
        <f t="shared" si="69"/>
        <v>0</v>
      </c>
      <c r="J360" s="167"/>
      <c r="K360" s="167"/>
    </row>
    <row r="361" spans="1:11" ht="13.8" outlineLevel="2">
      <c r="A361" s="131"/>
      <c r="B361" s="18"/>
      <c r="C361" s="58"/>
      <c r="D361" s="22"/>
      <c r="E361" s="30"/>
      <c r="F361" s="385" t="s">
        <v>1017</v>
      </c>
      <c r="G361" s="378" t="s">
        <v>1047</v>
      </c>
      <c r="H361" s="292">
        <f t="shared" si="68"/>
        <v>0</v>
      </c>
      <c r="I361" s="168">
        <f t="shared" ref="I361" si="72">SUM(J361:K361)</f>
        <v>0</v>
      </c>
      <c r="J361" s="167"/>
      <c r="K361" s="167"/>
    </row>
    <row r="362" spans="1:11" ht="13.8" outlineLevel="2">
      <c r="A362" s="131"/>
      <c r="B362" s="18"/>
      <c r="C362" s="58"/>
      <c r="D362" s="22"/>
      <c r="E362" s="30"/>
      <c r="F362" s="385" t="s">
        <v>1028</v>
      </c>
      <c r="G362" s="378" t="s">
        <v>1048</v>
      </c>
      <c r="H362" s="292">
        <f t="shared" si="68"/>
        <v>0</v>
      </c>
      <c r="I362" s="168">
        <f t="shared" si="67"/>
        <v>0</v>
      </c>
      <c r="J362" s="167"/>
      <c r="K362" s="167"/>
    </row>
    <row r="363" spans="1:11" ht="13.8" outlineLevel="2">
      <c r="A363" s="131"/>
      <c r="B363" s="18"/>
      <c r="C363" s="58"/>
      <c r="D363" s="22"/>
      <c r="E363" s="30"/>
      <c r="F363" s="385" t="s">
        <v>685</v>
      </c>
      <c r="G363" s="378" t="s">
        <v>689</v>
      </c>
      <c r="H363" s="292">
        <f t="shared" si="40"/>
        <v>0</v>
      </c>
      <c r="I363" s="168">
        <f t="shared" si="67"/>
        <v>0</v>
      </c>
      <c r="J363" s="167"/>
      <c r="K363" s="167"/>
    </row>
    <row r="364" spans="1:11" s="130" customFormat="1" ht="13.8">
      <c r="A364" s="127"/>
      <c r="B364" s="18" t="s">
        <v>476</v>
      </c>
      <c r="C364" s="12" t="s">
        <v>139</v>
      </c>
      <c r="D364" s="14"/>
      <c r="E364" s="134"/>
      <c r="F364" s="14"/>
      <c r="G364" s="134"/>
      <c r="H364" s="292">
        <f t="shared" si="40"/>
        <v>14876000</v>
      </c>
      <c r="I364" s="168">
        <f t="shared" si="67"/>
        <v>14876000</v>
      </c>
      <c r="J364" s="168">
        <f>SUM(J365,J380:J382,J388:J390,J398:J400,J410:J412,J416,J422,J427,J447,J452,J457:J460)</f>
        <v>14876000</v>
      </c>
      <c r="K364" s="168">
        <f>SUM(K365,K380:K382,K388:K390,K398:K400,K410:K412,K416,K422,K427,K447,K452,K457:K460)</f>
        <v>0</v>
      </c>
    </row>
    <row r="365" spans="1:11" ht="13.8" outlineLevel="1">
      <c r="A365" s="131"/>
      <c r="B365" s="19"/>
      <c r="C365" s="63"/>
      <c r="D365" s="22" t="s">
        <v>477</v>
      </c>
      <c r="E365" s="30" t="s">
        <v>144</v>
      </c>
      <c r="F365" s="22"/>
      <c r="G365" s="30"/>
      <c r="H365" s="292">
        <f t="shared" si="40"/>
        <v>987000</v>
      </c>
      <c r="I365" s="168">
        <f t="shared" si="43"/>
        <v>987000</v>
      </c>
      <c r="J365" s="169">
        <f>SUM(J366:J379)</f>
        <v>987000</v>
      </c>
      <c r="K365" s="169">
        <f>SUM(K366:K379)</f>
        <v>0</v>
      </c>
    </row>
    <row r="366" spans="1:11" ht="13.8" outlineLevel="2">
      <c r="A366" s="131"/>
      <c r="B366" s="20"/>
      <c r="D366" s="22"/>
      <c r="E366" s="30"/>
      <c r="F366" s="136" t="s">
        <v>1009</v>
      </c>
      <c r="G366" s="27" t="s">
        <v>1010</v>
      </c>
      <c r="H366" s="292">
        <f t="shared" si="40"/>
        <v>0</v>
      </c>
      <c r="I366" s="168">
        <f t="shared" si="43"/>
        <v>0</v>
      </c>
      <c r="J366" s="167"/>
      <c r="K366" s="167"/>
    </row>
    <row r="367" spans="1:11" ht="13.8" outlineLevel="2">
      <c r="A367" s="131"/>
      <c r="B367" s="20"/>
      <c r="D367" s="22"/>
      <c r="E367" s="30"/>
      <c r="F367" s="136" t="s">
        <v>1011</v>
      </c>
      <c r="G367" s="27" t="s">
        <v>794</v>
      </c>
      <c r="H367" s="292">
        <f t="shared" ref="H367" si="73">SUM(I367)</f>
        <v>25000</v>
      </c>
      <c r="I367" s="168">
        <f t="shared" ref="I367" si="74">SUM(J367:K367)</f>
        <v>25000</v>
      </c>
      <c r="J367" s="167">
        <v>25000</v>
      </c>
      <c r="K367" s="167"/>
    </row>
    <row r="368" spans="1:11" ht="13.8" outlineLevel="2">
      <c r="A368" s="131"/>
      <c r="B368" s="20"/>
      <c r="D368" s="22"/>
      <c r="E368" s="30"/>
      <c r="F368" s="136" t="s">
        <v>1012</v>
      </c>
      <c r="G368" s="27" t="s">
        <v>795</v>
      </c>
      <c r="H368" s="292">
        <f t="shared" si="40"/>
        <v>76000</v>
      </c>
      <c r="I368" s="168">
        <f t="shared" si="43"/>
        <v>76000</v>
      </c>
      <c r="J368" s="167">
        <v>76000</v>
      </c>
      <c r="K368" s="167"/>
    </row>
    <row r="369" spans="1:11" ht="13.8" outlineLevel="2">
      <c r="A369" s="131"/>
      <c r="B369" s="20"/>
      <c r="D369" s="22"/>
      <c r="E369" s="30"/>
      <c r="F369" s="136" t="s">
        <v>1013</v>
      </c>
      <c r="G369" s="27" t="s">
        <v>796</v>
      </c>
      <c r="H369" s="292">
        <f t="shared" ref="H369:H462" si="75">SUM(I369)</f>
        <v>100000</v>
      </c>
      <c r="I369" s="168">
        <f t="shared" si="43"/>
        <v>100000</v>
      </c>
      <c r="J369" s="167">
        <v>100000</v>
      </c>
      <c r="K369" s="167"/>
    </row>
    <row r="370" spans="1:11" ht="13.8" outlineLevel="2">
      <c r="A370" s="131"/>
      <c r="B370" s="20"/>
      <c r="D370" s="22"/>
      <c r="E370" s="30"/>
      <c r="F370" s="136" t="s">
        <v>1014</v>
      </c>
      <c r="G370" s="27" t="s">
        <v>797</v>
      </c>
      <c r="H370" s="292">
        <f t="shared" si="75"/>
        <v>50000</v>
      </c>
      <c r="I370" s="168">
        <f t="shared" si="43"/>
        <v>50000</v>
      </c>
      <c r="J370" s="167">
        <v>50000</v>
      </c>
      <c r="K370" s="167"/>
    </row>
    <row r="371" spans="1:11" ht="13.8" outlineLevel="2">
      <c r="A371" s="131"/>
      <c r="B371" s="20"/>
      <c r="D371" s="22"/>
      <c r="E371" s="30"/>
      <c r="F371" s="136" t="s">
        <v>1015</v>
      </c>
      <c r="G371" s="27" t="s">
        <v>798</v>
      </c>
      <c r="H371" s="292">
        <f t="shared" si="75"/>
        <v>55000</v>
      </c>
      <c r="I371" s="168">
        <f t="shared" si="43"/>
        <v>55000</v>
      </c>
      <c r="J371" s="167">
        <v>55000</v>
      </c>
      <c r="K371" s="167"/>
    </row>
    <row r="372" spans="1:11" ht="13.8" outlineLevel="2">
      <c r="A372" s="131"/>
      <c r="B372" s="20"/>
      <c r="D372" s="22"/>
      <c r="E372" s="30"/>
      <c r="F372" s="136" t="s">
        <v>1017</v>
      </c>
      <c r="G372" s="27" t="s">
        <v>1049</v>
      </c>
      <c r="H372" s="292">
        <f t="shared" ref="H372:H375" si="76">SUM(I372)</f>
        <v>0</v>
      </c>
      <c r="I372" s="168">
        <f t="shared" ref="I372:I375" si="77">SUM(J372:K372)</f>
        <v>0</v>
      </c>
      <c r="J372" s="167"/>
      <c r="K372" s="167"/>
    </row>
    <row r="373" spans="1:11" ht="13.8" outlineLevel="2">
      <c r="A373" s="131"/>
      <c r="B373" s="20"/>
      <c r="D373" s="22"/>
      <c r="E373" s="30"/>
      <c r="F373" s="136" t="s">
        <v>1050</v>
      </c>
      <c r="G373" s="27" t="s">
        <v>1051</v>
      </c>
      <c r="H373" s="292">
        <f t="shared" si="76"/>
        <v>60000</v>
      </c>
      <c r="I373" s="168">
        <f t="shared" si="77"/>
        <v>60000</v>
      </c>
      <c r="J373" s="167">
        <v>60000</v>
      </c>
      <c r="K373" s="167"/>
    </row>
    <row r="374" spans="1:11" ht="13.8" outlineLevel="2">
      <c r="A374" s="131"/>
      <c r="B374" s="20"/>
      <c r="D374" s="22"/>
      <c r="E374" s="30"/>
      <c r="F374" s="136" t="s">
        <v>1028</v>
      </c>
      <c r="G374" s="27" t="s">
        <v>1052</v>
      </c>
      <c r="H374" s="292">
        <f t="shared" ref="H374" si="78">SUM(I374)</f>
        <v>120000</v>
      </c>
      <c r="I374" s="168">
        <f t="shared" ref="I374" si="79">SUM(J374:K374)</f>
        <v>120000</v>
      </c>
      <c r="J374" s="167">
        <v>120000</v>
      </c>
      <c r="K374" s="167"/>
    </row>
    <row r="375" spans="1:11" ht="13.8" outlineLevel="2">
      <c r="A375" s="131"/>
      <c r="B375" s="20"/>
      <c r="D375" s="22"/>
      <c r="E375" s="30"/>
      <c r="F375" s="136" t="s">
        <v>1026</v>
      </c>
      <c r="G375" s="27" t="s">
        <v>1053</v>
      </c>
      <c r="H375" s="292">
        <f t="shared" si="76"/>
        <v>100000</v>
      </c>
      <c r="I375" s="168">
        <f t="shared" si="77"/>
        <v>100000</v>
      </c>
      <c r="J375" s="167">
        <v>100000</v>
      </c>
      <c r="K375" s="167"/>
    </row>
    <row r="376" spans="1:11" ht="13.8" outlineLevel="2">
      <c r="A376" s="131"/>
      <c r="B376" s="20"/>
      <c r="D376" s="22"/>
      <c r="E376" s="30"/>
      <c r="F376" s="136" t="s">
        <v>1025</v>
      </c>
      <c r="G376" s="27" t="s">
        <v>1054</v>
      </c>
      <c r="H376" s="292">
        <f t="shared" si="75"/>
        <v>150000</v>
      </c>
      <c r="I376" s="168">
        <f t="shared" si="43"/>
        <v>150000</v>
      </c>
      <c r="J376" s="167">
        <v>150000</v>
      </c>
      <c r="K376" s="167"/>
    </row>
    <row r="377" spans="1:11" ht="13.8" outlineLevel="2">
      <c r="A377" s="131"/>
      <c r="B377" s="20"/>
      <c r="D377" s="22"/>
      <c r="E377" s="30"/>
      <c r="F377" s="136" t="s">
        <v>1031</v>
      </c>
      <c r="G377" s="441" t="s">
        <v>799</v>
      </c>
      <c r="H377" s="292">
        <f t="shared" si="75"/>
        <v>35000</v>
      </c>
      <c r="I377" s="168">
        <f t="shared" si="43"/>
        <v>35000</v>
      </c>
      <c r="J377" s="167">
        <v>35000</v>
      </c>
      <c r="K377" s="167"/>
    </row>
    <row r="378" spans="1:11" ht="13.8" outlineLevel="2">
      <c r="A378" s="131"/>
      <c r="B378" s="20"/>
      <c r="D378" s="22"/>
      <c r="E378" s="30"/>
      <c r="F378" s="136" t="s">
        <v>1030</v>
      </c>
      <c r="G378" s="441" t="s">
        <v>800</v>
      </c>
      <c r="H378" s="292">
        <f t="shared" si="75"/>
        <v>0</v>
      </c>
      <c r="I378" s="168">
        <f t="shared" si="43"/>
        <v>0</v>
      </c>
      <c r="J378" s="167"/>
      <c r="K378" s="167"/>
    </row>
    <row r="379" spans="1:11" ht="13.8" outlineLevel="2">
      <c r="A379" s="131"/>
      <c r="B379" s="20"/>
      <c r="D379" s="22"/>
      <c r="E379" s="30"/>
      <c r="F379" s="136" t="s">
        <v>685</v>
      </c>
      <c r="G379" s="27" t="s">
        <v>689</v>
      </c>
      <c r="H379" s="292">
        <f t="shared" si="75"/>
        <v>216000</v>
      </c>
      <c r="I379" s="168">
        <f t="shared" si="43"/>
        <v>216000</v>
      </c>
      <c r="J379" s="167">
        <v>216000</v>
      </c>
      <c r="K379" s="167"/>
    </row>
    <row r="380" spans="1:11" ht="13.8" outlineLevel="1">
      <c r="A380" s="131"/>
      <c r="B380" s="20"/>
      <c r="D380" s="22" t="s">
        <v>478</v>
      </c>
      <c r="E380" s="30" t="s">
        <v>145</v>
      </c>
      <c r="F380" s="22"/>
      <c r="G380" s="30"/>
      <c r="H380" s="292">
        <f t="shared" si="75"/>
        <v>15000</v>
      </c>
      <c r="I380" s="168">
        <f t="shared" si="43"/>
        <v>15000</v>
      </c>
      <c r="J380" s="167">
        <v>15000</v>
      </c>
      <c r="K380" s="167"/>
    </row>
    <row r="381" spans="1:11" ht="13.8" outlineLevel="1">
      <c r="A381" s="131"/>
      <c r="B381" s="20"/>
      <c r="D381" s="22" t="s">
        <v>479</v>
      </c>
      <c r="E381" s="30" t="s">
        <v>114</v>
      </c>
      <c r="F381" s="22"/>
      <c r="G381" s="30"/>
      <c r="H381" s="292">
        <f t="shared" si="75"/>
        <v>99000</v>
      </c>
      <c r="I381" s="168">
        <f t="shared" si="43"/>
        <v>99000</v>
      </c>
      <c r="J381" s="167">
        <v>99000</v>
      </c>
      <c r="K381" s="167"/>
    </row>
    <row r="382" spans="1:11" ht="13.8" outlineLevel="1">
      <c r="A382" s="131"/>
      <c r="B382" s="20"/>
      <c r="D382" s="22" t="s">
        <v>480</v>
      </c>
      <c r="E382" s="30" t="s">
        <v>146</v>
      </c>
      <c r="F382" s="22"/>
      <c r="G382" s="30"/>
      <c r="H382" s="292">
        <f t="shared" si="75"/>
        <v>443000</v>
      </c>
      <c r="I382" s="168">
        <f t="shared" ref="I382:I471" si="80">SUM(J382:K382)</f>
        <v>443000</v>
      </c>
      <c r="J382" s="169">
        <f>SUM(J383:J387)</f>
        <v>443000</v>
      </c>
      <c r="K382" s="169">
        <f>SUM(K383:K387)</f>
        <v>0</v>
      </c>
    </row>
    <row r="383" spans="1:11" ht="13.8" outlineLevel="2">
      <c r="A383" s="131"/>
      <c r="B383" s="20"/>
      <c r="D383" s="22"/>
      <c r="E383" s="30"/>
      <c r="F383" s="136" t="s">
        <v>1009</v>
      </c>
      <c r="G383" s="27" t="s">
        <v>1010</v>
      </c>
      <c r="H383" s="292">
        <f t="shared" si="75"/>
        <v>0</v>
      </c>
      <c r="I383" s="168">
        <f t="shared" si="80"/>
        <v>0</v>
      </c>
      <c r="J383" s="167"/>
      <c r="K383" s="167"/>
    </row>
    <row r="384" spans="1:11" ht="13.8" outlineLevel="2">
      <c r="A384" s="131"/>
      <c r="B384" s="20"/>
      <c r="D384" s="22"/>
      <c r="E384" s="30"/>
      <c r="F384" s="136" t="s">
        <v>1011</v>
      </c>
      <c r="G384" s="27" t="s">
        <v>801</v>
      </c>
      <c r="H384" s="292">
        <f t="shared" ref="H384" si="81">SUM(I384)</f>
        <v>335000</v>
      </c>
      <c r="I384" s="168">
        <f t="shared" ref="I384" si="82">SUM(J384:K384)</f>
        <v>335000</v>
      </c>
      <c r="J384" s="167">
        <v>335000</v>
      </c>
      <c r="K384" s="167"/>
    </row>
    <row r="385" spans="1:11" ht="13.8" outlineLevel="2">
      <c r="A385" s="131"/>
      <c r="B385" s="20"/>
      <c r="D385" s="22"/>
      <c r="E385" s="30"/>
      <c r="F385" s="136" t="s">
        <v>1012</v>
      </c>
      <c r="G385" s="27" t="s">
        <v>802</v>
      </c>
      <c r="H385" s="292">
        <f t="shared" si="75"/>
        <v>90000</v>
      </c>
      <c r="I385" s="168">
        <f t="shared" si="80"/>
        <v>90000</v>
      </c>
      <c r="J385" s="167">
        <v>90000</v>
      </c>
      <c r="K385" s="167"/>
    </row>
    <row r="386" spans="1:11" ht="13.8" outlineLevel="2">
      <c r="A386" s="131"/>
      <c r="B386" s="20"/>
      <c r="D386" s="22"/>
      <c r="E386" s="30"/>
      <c r="F386" s="136" t="s">
        <v>1013</v>
      </c>
      <c r="G386" s="27" t="s">
        <v>803</v>
      </c>
      <c r="H386" s="292">
        <f t="shared" si="75"/>
        <v>18000</v>
      </c>
      <c r="I386" s="168">
        <f t="shared" si="80"/>
        <v>18000</v>
      </c>
      <c r="J386" s="167">
        <v>18000</v>
      </c>
      <c r="K386" s="167"/>
    </row>
    <row r="387" spans="1:11" ht="13.8" outlineLevel="2">
      <c r="A387" s="131"/>
      <c r="B387" s="20"/>
      <c r="D387" s="22"/>
      <c r="E387" s="30"/>
      <c r="F387" s="136" t="s">
        <v>685</v>
      </c>
      <c r="G387" s="27" t="s">
        <v>689</v>
      </c>
      <c r="H387" s="292">
        <f t="shared" si="75"/>
        <v>0</v>
      </c>
      <c r="I387" s="168">
        <f t="shared" si="80"/>
        <v>0</v>
      </c>
      <c r="J387" s="167"/>
      <c r="K387" s="167"/>
    </row>
    <row r="388" spans="1:11" ht="13.8" outlineLevel="1">
      <c r="A388" s="131"/>
      <c r="B388" s="20"/>
      <c r="D388" s="22" t="s">
        <v>481</v>
      </c>
      <c r="E388" s="30" t="s">
        <v>147</v>
      </c>
      <c r="F388" s="22"/>
      <c r="G388" s="30"/>
      <c r="H388" s="292">
        <f t="shared" si="75"/>
        <v>890000</v>
      </c>
      <c r="I388" s="168">
        <f t="shared" si="80"/>
        <v>890000</v>
      </c>
      <c r="J388" s="167">
        <v>890000</v>
      </c>
      <c r="K388" s="167"/>
    </row>
    <row r="389" spans="1:11" ht="13.8" outlineLevel="1">
      <c r="A389" s="131"/>
      <c r="B389" s="20"/>
      <c r="D389" s="22" t="s">
        <v>482</v>
      </c>
      <c r="E389" s="30" t="s">
        <v>550</v>
      </c>
      <c r="F389" s="22"/>
      <c r="G389" s="30"/>
      <c r="H389" s="292">
        <f t="shared" si="75"/>
        <v>514000</v>
      </c>
      <c r="I389" s="168">
        <f t="shared" si="80"/>
        <v>514000</v>
      </c>
      <c r="J389" s="167">
        <v>514000</v>
      </c>
      <c r="K389" s="167"/>
    </row>
    <row r="390" spans="1:11" ht="13.8" outlineLevel="1">
      <c r="A390" s="131"/>
      <c r="B390" s="20"/>
      <c r="D390" s="22" t="s">
        <v>483</v>
      </c>
      <c r="E390" s="30" t="s">
        <v>551</v>
      </c>
      <c r="F390" s="22"/>
      <c r="G390" s="30"/>
      <c r="H390" s="292">
        <f t="shared" si="75"/>
        <v>754000</v>
      </c>
      <c r="I390" s="168">
        <f t="shared" si="80"/>
        <v>754000</v>
      </c>
      <c r="J390" s="169">
        <f>SUM(J391:J397)</f>
        <v>754000</v>
      </c>
      <c r="K390" s="169">
        <f>SUM(K391:K397)</f>
        <v>0</v>
      </c>
    </row>
    <row r="391" spans="1:11" ht="13.8" outlineLevel="2">
      <c r="A391" s="131"/>
      <c r="B391" s="20"/>
      <c r="D391" s="22"/>
      <c r="E391" s="30"/>
      <c r="F391" s="136" t="s">
        <v>1009</v>
      </c>
      <c r="G391" s="27" t="s">
        <v>1010</v>
      </c>
      <c r="H391" s="292">
        <f t="shared" si="75"/>
        <v>0</v>
      </c>
      <c r="I391" s="168">
        <f t="shared" si="80"/>
        <v>0</v>
      </c>
      <c r="J391" s="167"/>
      <c r="K391" s="167"/>
    </row>
    <row r="392" spans="1:11" ht="13.8" outlineLevel="2">
      <c r="A392" s="131"/>
      <c r="B392" s="20"/>
      <c r="D392" s="22"/>
      <c r="E392" s="30"/>
      <c r="F392" s="136" t="s">
        <v>1011</v>
      </c>
      <c r="G392" s="27" t="s">
        <v>768</v>
      </c>
      <c r="H392" s="292">
        <f t="shared" ref="H392" si="83">SUM(I392)</f>
        <v>82000</v>
      </c>
      <c r="I392" s="168">
        <f t="shared" ref="I392" si="84">SUM(J392:K392)</f>
        <v>82000</v>
      </c>
      <c r="J392" s="167">
        <v>82000</v>
      </c>
      <c r="K392" s="167"/>
    </row>
    <row r="393" spans="1:11" ht="13.8" outlineLevel="2">
      <c r="A393" s="131"/>
      <c r="B393" s="20"/>
      <c r="D393" s="22"/>
      <c r="E393" s="30"/>
      <c r="F393" s="136" t="s">
        <v>1012</v>
      </c>
      <c r="G393" s="27" t="s">
        <v>769</v>
      </c>
      <c r="H393" s="292">
        <f t="shared" si="75"/>
        <v>672000</v>
      </c>
      <c r="I393" s="168">
        <f t="shared" si="80"/>
        <v>672000</v>
      </c>
      <c r="J393" s="167">
        <v>672000</v>
      </c>
      <c r="K393" s="167"/>
    </row>
    <row r="394" spans="1:11" ht="13.8" outlineLevel="2">
      <c r="A394" s="131"/>
      <c r="B394" s="20"/>
      <c r="D394" s="22"/>
      <c r="E394" s="30"/>
      <c r="F394" s="136" t="s">
        <v>1013</v>
      </c>
      <c r="G394" s="27" t="s">
        <v>770</v>
      </c>
      <c r="H394" s="292">
        <f t="shared" si="75"/>
        <v>0</v>
      </c>
      <c r="I394" s="168">
        <f t="shared" si="80"/>
        <v>0</v>
      </c>
      <c r="J394" s="167"/>
      <c r="K394" s="167"/>
    </row>
    <row r="395" spans="1:11" ht="13.8" outlineLevel="2">
      <c r="A395" s="131"/>
      <c r="B395" s="20"/>
      <c r="D395" s="22"/>
      <c r="E395" s="30"/>
      <c r="F395" s="136" t="s">
        <v>1055</v>
      </c>
      <c r="G395" s="27" t="s">
        <v>1056</v>
      </c>
      <c r="H395" s="292">
        <f t="shared" si="75"/>
        <v>0</v>
      </c>
      <c r="I395" s="168">
        <f t="shared" si="80"/>
        <v>0</v>
      </c>
      <c r="J395" s="167"/>
      <c r="K395" s="167"/>
    </row>
    <row r="396" spans="1:11" ht="13.8" outlineLevel="2">
      <c r="A396" s="131"/>
      <c r="B396" s="20"/>
      <c r="D396" s="22"/>
      <c r="E396" s="30"/>
      <c r="F396" s="136" t="s">
        <v>1057</v>
      </c>
      <c r="G396" s="27" t="s">
        <v>1058</v>
      </c>
      <c r="H396" s="292">
        <f t="shared" ref="H396" si="85">SUM(I396)</f>
        <v>0</v>
      </c>
      <c r="I396" s="168">
        <f t="shared" ref="I396" si="86">SUM(J396:K396)</f>
        <v>0</v>
      </c>
      <c r="J396" s="167"/>
      <c r="K396" s="167"/>
    </row>
    <row r="397" spans="1:11" ht="13.8" outlineLevel="2">
      <c r="A397" s="131"/>
      <c r="B397" s="20"/>
      <c r="D397" s="22"/>
      <c r="E397" s="30"/>
      <c r="F397" s="136" t="s">
        <v>1059</v>
      </c>
      <c r="G397" s="27" t="s">
        <v>1060</v>
      </c>
      <c r="H397" s="292">
        <f t="shared" si="75"/>
        <v>0</v>
      </c>
      <c r="I397" s="168">
        <f t="shared" si="80"/>
        <v>0</v>
      </c>
      <c r="J397" s="167"/>
      <c r="K397" s="167"/>
    </row>
    <row r="398" spans="1:11" ht="13.8" outlineLevel="1">
      <c r="A398" s="131"/>
      <c r="B398" s="20"/>
      <c r="D398" s="22" t="s">
        <v>484</v>
      </c>
      <c r="E398" s="30" t="s">
        <v>552</v>
      </c>
      <c r="F398" s="22"/>
      <c r="G398" s="30"/>
      <c r="H398" s="292">
        <f t="shared" si="75"/>
        <v>0</v>
      </c>
      <c r="I398" s="168">
        <f t="shared" si="80"/>
        <v>0</v>
      </c>
      <c r="J398" s="167">
        <v>0</v>
      </c>
      <c r="K398" s="167"/>
    </row>
    <row r="399" spans="1:11" ht="13.8" outlineLevel="1">
      <c r="A399" s="131"/>
      <c r="B399" s="20"/>
      <c r="D399" s="22" t="s">
        <v>485</v>
      </c>
      <c r="E399" s="30" t="s">
        <v>553</v>
      </c>
      <c r="F399" s="22"/>
      <c r="G399" s="30"/>
      <c r="H399" s="292">
        <f t="shared" si="75"/>
        <v>58000</v>
      </c>
      <c r="I399" s="168">
        <f t="shared" si="80"/>
        <v>58000</v>
      </c>
      <c r="J399" s="167">
        <v>58000</v>
      </c>
      <c r="K399" s="167"/>
    </row>
    <row r="400" spans="1:11" ht="13.8" outlineLevel="1">
      <c r="A400" s="131"/>
      <c r="B400" s="20"/>
      <c r="D400" s="22" t="s">
        <v>486</v>
      </c>
      <c r="E400" s="30" t="s">
        <v>554</v>
      </c>
      <c r="F400" s="22"/>
      <c r="G400" s="30"/>
      <c r="H400" s="292">
        <f t="shared" si="75"/>
        <v>643000</v>
      </c>
      <c r="I400" s="168">
        <f t="shared" si="80"/>
        <v>643000</v>
      </c>
      <c r="J400" s="574">
        <f>SUM(J401:J409)</f>
        <v>643000</v>
      </c>
      <c r="K400" s="574">
        <f>SUM(K401:K409)</f>
        <v>0</v>
      </c>
    </row>
    <row r="401" spans="1:11" ht="13.8" outlineLevel="2">
      <c r="A401" s="131"/>
      <c r="B401" s="20"/>
      <c r="D401" s="22"/>
      <c r="E401" s="30"/>
      <c r="F401" s="136" t="s">
        <v>1061</v>
      </c>
      <c r="G401" s="27" t="s">
        <v>1010</v>
      </c>
      <c r="H401" s="292">
        <f t="shared" si="75"/>
        <v>0</v>
      </c>
      <c r="I401" s="168">
        <f t="shared" si="80"/>
        <v>0</v>
      </c>
      <c r="J401" s="575"/>
      <c r="K401" s="167"/>
    </row>
    <row r="402" spans="1:11" ht="13.8" outlineLevel="2">
      <c r="A402" s="131"/>
      <c r="B402" s="20"/>
      <c r="D402" s="22"/>
      <c r="E402" s="30"/>
      <c r="F402" s="136" t="s">
        <v>1011</v>
      </c>
      <c r="G402" s="27" t="s">
        <v>804</v>
      </c>
      <c r="H402" s="292">
        <f t="shared" ref="H402" si="87">SUM(I402)</f>
        <v>426000</v>
      </c>
      <c r="I402" s="168">
        <f t="shared" ref="I402" si="88">SUM(J402:K402)</f>
        <v>426000</v>
      </c>
      <c r="J402" s="575">
        <v>426000</v>
      </c>
      <c r="K402" s="167"/>
    </row>
    <row r="403" spans="1:11" ht="13.8" outlineLevel="2">
      <c r="A403" s="131"/>
      <c r="B403" s="20"/>
      <c r="D403" s="22"/>
      <c r="E403" s="30"/>
      <c r="F403" s="136" t="s">
        <v>1012</v>
      </c>
      <c r="G403" s="27" t="s">
        <v>805</v>
      </c>
      <c r="H403" s="292">
        <f t="shared" si="75"/>
        <v>217000</v>
      </c>
      <c r="I403" s="168">
        <f t="shared" si="80"/>
        <v>217000</v>
      </c>
      <c r="J403" s="575">
        <v>217000</v>
      </c>
      <c r="K403" s="167"/>
    </row>
    <row r="404" spans="1:11" ht="13.8" outlineLevel="2">
      <c r="A404" s="131"/>
      <c r="B404" s="20"/>
      <c r="D404" s="22"/>
      <c r="E404" s="30"/>
      <c r="F404" s="136" t="s">
        <v>1038</v>
      </c>
      <c r="G404" s="27" t="s">
        <v>1041</v>
      </c>
      <c r="H404" s="292">
        <f t="shared" ref="H404:H405" si="89">SUM(I404)</f>
        <v>0</v>
      </c>
      <c r="I404" s="168">
        <f t="shared" ref="I404:I405" si="90">SUM(J404:K404)</f>
        <v>0</v>
      </c>
      <c r="J404" s="575"/>
      <c r="K404" s="167"/>
    </row>
    <row r="405" spans="1:11" ht="13.8" outlineLevel="2">
      <c r="A405" s="131"/>
      <c r="B405" s="20"/>
      <c r="D405" s="22"/>
      <c r="E405" s="30"/>
      <c r="F405" s="136" t="s">
        <v>1062</v>
      </c>
      <c r="G405" s="27" t="s">
        <v>1063</v>
      </c>
      <c r="H405" s="292">
        <f t="shared" si="89"/>
        <v>0</v>
      </c>
      <c r="I405" s="168">
        <f t="shared" si="90"/>
        <v>0</v>
      </c>
      <c r="J405" s="575"/>
      <c r="K405" s="167"/>
    </row>
    <row r="406" spans="1:11" ht="13.8" outlineLevel="2">
      <c r="A406" s="131"/>
      <c r="B406" s="20"/>
      <c r="D406" s="22"/>
      <c r="E406" s="30"/>
      <c r="F406" s="136" t="s">
        <v>1039</v>
      </c>
      <c r="G406" s="27" t="s">
        <v>1042</v>
      </c>
      <c r="H406" s="292">
        <f t="shared" si="75"/>
        <v>0</v>
      </c>
      <c r="I406" s="168">
        <f t="shared" si="80"/>
        <v>0</v>
      </c>
      <c r="J406" s="575"/>
      <c r="K406" s="167"/>
    </row>
    <row r="407" spans="1:11" ht="13.8" outlineLevel="2">
      <c r="A407" s="131"/>
      <c r="B407" s="20"/>
      <c r="D407" s="22"/>
      <c r="E407" s="30"/>
      <c r="F407" s="136" t="s">
        <v>1064</v>
      </c>
      <c r="G407" s="27" t="s">
        <v>1065</v>
      </c>
      <c r="H407" s="292">
        <f t="shared" ref="H407" si="91">SUM(I407)</f>
        <v>0</v>
      </c>
      <c r="I407" s="168">
        <f t="shared" ref="I407" si="92">SUM(J407:K407)</f>
        <v>0</v>
      </c>
      <c r="J407" s="575"/>
      <c r="K407" s="167"/>
    </row>
    <row r="408" spans="1:11" ht="13.8" outlineLevel="2">
      <c r="A408" s="131"/>
      <c r="B408" s="20"/>
      <c r="D408" s="22"/>
      <c r="E408" s="30"/>
      <c r="F408" s="136" t="s">
        <v>1040</v>
      </c>
      <c r="G408" s="27" t="s">
        <v>1066</v>
      </c>
      <c r="H408" s="292">
        <f t="shared" si="75"/>
        <v>0</v>
      </c>
      <c r="I408" s="168">
        <f t="shared" si="80"/>
        <v>0</v>
      </c>
      <c r="J408" s="575"/>
      <c r="K408" s="167"/>
    </row>
    <row r="409" spans="1:11" ht="13.8" outlineLevel="2">
      <c r="A409" s="131"/>
      <c r="B409" s="20"/>
      <c r="D409" s="22"/>
      <c r="E409" s="30"/>
      <c r="F409" s="136" t="s">
        <v>685</v>
      </c>
      <c r="G409" s="27" t="s">
        <v>689</v>
      </c>
      <c r="H409" s="292">
        <f t="shared" si="75"/>
        <v>0</v>
      </c>
      <c r="I409" s="168">
        <f t="shared" si="80"/>
        <v>0</v>
      </c>
      <c r="J409" s="575"/>
      <c r="K409" s="167"/>
    </row>
    <row r="410" spans="1:11" ht="13.8" outlineLevel="1">
      <c r="A410" s="131"/>
      <c r="B410" s="20"/>
      <c r="D410" s="22" t="s">
        <v>487</v>
      </c>
      <c r="E410" s="30" t="s">
        <v>555</v>
      </c>
      <c r="F410" s="22"/>
      <c r="G410" s="30"/>
      <c r="H410" s="292">
        <f t="shared" si="75"/>
        <v>30000</v>
      </c>
      <c r="I410" s="168">
        <f t="shared" si="80"/>
        <v>30000</v>
      </c>
      <c r="J410" s="167">
        <v>30000</v>
      </c>
      <c r="K410" s="167"/>
    </row>
    <row r="411" spans="1:11" ht="13.8" outlineLevel="1">
      <c r="A411" s="131"/>
      <c r="B411" s="20"/>
      <c r="D411" s="22" t="s">
        <v>488</v>
      </c>
      <c r="E411" s="30" t="s">
        <v>556</v>
      </c>
      <c r="F411" s="22"/>
      <c r="G411" s="30"/>
      <c r="H411" s="292">
        <f t="shared" si="75"/>
        <v>0</v>
      </c>
      <c r="I411" s="168">
        <f t="shared" si="80"/>
        <v>0</v>
      </c>
      <c r="J411" s="167">
        <v>0</v>
      </c>
      <c r="K411" s="167">
        <v>0</v>
      </c>
    </row>
    <row r="412" spans="1:11" ht="13.8" outlineLevel="1">
      <c r="A412" s="131"/>
      <c r="B412" s="20"/>
      <c r="D412" s="22" t="s">
        <v>489</v>
      </c>
      <c r="E412" s="30" t="s">
        <v>557</v>
      </c>
      <c r="F412" s="22"/>
      <c r="G412" s="30"/>
      <c r="H412" s="292">
        <f t="shared" si="75"/>
        <v>5604000</v>
      </c>
      <c r="I412" s="168">
        <f t="shared" si="80"/>
        <v>5604000</v>
      </c>
      <c r="J412" s="169">
        <f>SUM(J413:J415)</f>
        <v>5604000</v>
      </c>
      <c r="K412" s="169">
        <f>SUM(K413:K415)</f>
        <v>0</v>
      </c>
    </row>
    <row r="413" spans="1:11" ht="13.8" outlineLevel="2">
      <c r="A413" s="131"/>
      <c r="B413" s="20"/>
      <c r="D413" s="19"/>
      <c r="E413" s="63"/>
      <c r="F413" s="22" t="s">
        <v>545</v>
      </c>
      <c r="G413" s="30" t="s">
        <v>546</v>
      </c>
      <c r="H413" s="292">
        <f t="shared" si="75"/>
        <v>0</v>
      </c>
      <c r="I413" s="168">
        <f t="shared" si="80"/>
        <v>0</v>
      </c>
      <c r="J413" s="167">
        <v>0</v>
      </c>
      <c r="K413" s="167">
        <v>0</v>
      </c>
    </row>
    <row r="414" spans="1:11" ht="13.8" outlineLevel="2">
      <c r="A414" s="131"/>
      <c r="B414" s="20"/>
      <c r="F414" s="22" t="s">
        <v>998</v>
      </c>
      <c r="G414" s="30" t="s">
        <v>999</v>
      </c>
      <c r="H414" s="292"/>
      <c r="I414" s="168"/>
      <c r="J414" s="167"/>
      <c r="K414" s="167"/>
    </row>
    <row r="415" spans="1:11" ht="13.8" outlineLevel="2">
      <c r="A415" s="131"/>
      <c r="B415" s="18"/>
      <c r="C415" s="58"/>
      <c r="F415" s="22" t="s">
        <v>548</v>
      </c>
      <c r="G415" s="30" t="s">
        <v>547</v>
      </c>
      <c r="H415" s="292">
        <f t="shared" si="75"/>
        <v>5604000</v>
      </c>
      <c r="I415" s="168">
        <f t="shared" si="80"/>
        <v>5604000</v>
      </c>
      <c r="J415" s="167">
        <v>5604000</v>
      </c>
      <c r="K415" s="167">
        <v>0</v>
      </c>
    </row>
    <row r="416" spans="1:11" ht="13.8" outlineLevel="1">
      <c r="A416" s="131"/>
      <c r="B416" s="20"/>
      <c r="D416" s="22" t="s">
        <v>490</v>
      </c>
      <c r="E416" s="30" t="s">
        <v>558</v>
      </c>
      <c r="F416" s="22"/>
      <c r="G416" s="30"/>
      <c r="H416" s="292">
        <f t="shared" si="75"/>
        <v>348000</v>
      </c>
      <c r="I416" s="168">
        <f t="shared" si="80"/>
        <v>348000</v>
      </c>
      <c r="J416" s="169">
        <f>SUM(J417:J421)</f>
        <v>348000</v>
      </c>
      <c r="K416" s="169">
        <f>SUM(K417:K421)</f>
        <v>0</v>
      </c>
    </row>
    <row r="417" spans="1:43" ht="13.8" outlineLevel="2">
      <c r="A417" s="131"/>
      <c r="B417" s="20"/>
      <c r="D417" s="22"/>
      <c r="E417" s="30"/>
      <c r="F417" s="136" t="s">
        <v>1061</v>
      </c>
      <c r="G417" s="27" t="s">
        <v>1010</v>
      </c>
      <c r="H417" s="292">
        <f t="shared" si="75"/>
        <v>0</v>
      </c>
      <c r="I417" s="168">
        <f t="shared" si="80"/>
        <v>0</v>
      </c>
      <c r="J417" s="167"/>
      <c r="K417" s="167">
        <v>0</v>
      </c>
    </row>
    <row r="418" spans="1:43" ht="13.8" outlineLevel="2">
      <c r="A418" s="131"/>
      <c r="B418" s="20"/>
      <c r="D418" s="22"/>
      <c r="E418" s="30"/>
      <c r="F418" s="136" t="s">
        <v>1011</v>
      </c>
      <c r="G418" s="27" t="s">
        <v>786</v>
      </c>
      <c r="H418" s="292">
        <f t="shared" ref="H418" si="93">SUM(I418)</f>
        <v>230000</v>
      </c>
      <c r="I418" s="168">
        <f t="shared" ref="I418" si="94">SUM(J418:K418)</f>
        <v>230000</v>
      </c>
      <c r="J418" s="167">
        <v>230000</v>
      </c>
      <c r="K418" s="167">
        <v>0</v>
      </c>
    </row>
    <row r="419" spans="1:43" ht="13.8" outlineLevel="2">
      <c r="A419" s="131"/>
      <c r="B419" s="20"/>
      <c r="D419" s="22"/>
      <c r="E419" s="30"/>
      <c r="F419" s="136" t="s">
        <v>1012</v>
      </c>
      <c r="G419" s="27" t="s">
        <v>787</v>
      </c>
      <c r="H419" s="292">
        <f t="shared" si="75"/>
        <v>5000</v>
      </c>
      <c r="I419" s="168">
        <f t="shared" si="80"/>
        <v>5000</v>
      </c>
      <c r="J419" s="167">
        <v>5000</v>
      </c>
      <c r="K419" s="167">
        <v>0</v>
      </c>
    </row>
    <row r="420" spans="1:43" s="398" customFormat="1" ht="13.8" outlineLevel="2">
      <c r="A420" s="399"/>
      <c r="B420" s="400"/>
      <c r="D420" s="436"/>
      <c r="E420" s="376"/>
      <c r="F420" s="385" t="s">
        <v>1013</v>
      </c>
      <c r="G420" s="378" t="s">
        <v>933</v>
      </c>
      <c r="H420" s="292">
        <f t="shared" si="75"/>
        <v>80000</v>
      </c>
      <c r="I420" s="168">
        <f t="shared" si="80"/>
        <v>80000</v>
      </c>
      <c r="J420" s="167">
        <v>80000</v>
      </c>
      <c r="K420" s="167">
        <v>0</v>
      </c>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row>
    <row r="421" spans="1:43" ht="13.8" outlineLevel="2">
      <c r="A421" s="131"/>
      <c r="B421" s="20"/>
      <c r="D421" s="22"/>
      <c r="E421" s="30"/>
      <c r="F421" s="136" t="s">
        <v>685</v>
      </c>
      <c r="G421" s="27" t="s">
        <v>689</v>
      </c>
      <c r="H421" s="292">
        <f t="shared" si="75"/>
        <v>33000</v>
      </c>
      <c r="I421" s="168">
        <f t="shared" si="80"/>
        <v>33000</v>
      </c>
      <c r="J421" s="167">
        <v>33000</v>
      </c>
      <c r="K421" s="167">
        <v>0</v>
      </c>
    </row>
    <row r="422" spans="1:43" ht="13.8" outlineLevel="1">
      <c r="A422" s="131"/>
      <c r="B422" s="20"/>
      <c r="D422" s="22" t="s">
        <v>491</v>
      </c>
      <c r="E422" s="30" t="s">
        <v>559</v>
      </c>
      <c r="F422" s="22"/>
      <c r="G422" s="30"/>
      <c r="H422" s="292">
        <f t="shared" si="75"/>
        <v>455000</v>
      </c>
      <c r="I422" s="168">
        <f t="shared" si="80"/>
        <v>455000</v>
      </c>
      <c r="J422" s="169">
        <f>SUM(J423:J426)</f>
        <v>455000</v>
      </c>
      <c r="K422" s="169">
        <f>SUM(K423:K426)</f>
        <v>0</v>
      </c>
    </row>
    <row r="423" spans="1:43" ht="13.8" outlineLevel="2">
      <c r="A423" s="131"/>
      <c r="B423" s="20"/>
      <c r="D423" s="22"/>
      <c r="E423" s="30"/>
      <c r="F423" s="136" t="s">
        <v>1061</v>
      </c>
      <c r="G423" s="27" t="s">
        <v>1010</v>
      </c>
      <c r="H423" s="292">
        <f t="shared" si="75"/>
        <v>0</v>
      </c>
      <c r="I423" s="168">
        <f t="shared" si="80"/>
        <v>0</v>
      </c>
      <c r="J423" s="167"/>
      <c r="K423" s="167">
        <v>0</v>
      </c>
    </row>
    <row r="424" spans="1:43" ht="13.8" outlineLevel="2">
      <c r="A424" s="131"/>
      <c r="B424" s="20"/>
      <c r="D424" s="22"/>
      <c r="E424" s="30"/>
      <c r="F424" s="136" t="s">
        <v>1067</v>
      </c>
      <c r="G424" s="27" t="s">
        <v>1068</v>
      </c>
      <c r="H424" s="292">
        <f t="shared" si="75"/>
        <v>0</v>
      </c>
      <c r="I424" s="168">
        <f t="shared" si="80"/>
        <v>0</v>
      </c>
      <c r="J424" s="167"/>
      <c r="K424" s="167">
        <v>0</v>
      </c>
    </row>
    <row r="425" spans="1:43" ht="13.8" outlineLevel="2">
      <c r="A425" s="131"/>
      <c r="B425" s="20"/>
      <c r="D425" s="22"/>
      <c r="E425" s="30"/>
      <c r="F425" s="136" t="s">
        <v>1055</v>
      </c>
      <c r="G425" s="27" t="s">
        <v>1069</v>
      </c>
      <c r="H425" s="292">
        <f t="shared" ref="H425" si="95">SUM(I425)</f>
        <v>18000</v>
      </c>
      <c r="I425" s="168">
        <f t="shared" ref="I425" si="96">SUM(J425:K425)</f>
        <v>18000</v>
      </c>
      <c r="J425" s="167">
        <v>18000</v>
      </c>
      <c r="K425" s="167">
        <v>0</v>
      </c>
    </row>
    <row r="426" spans="1:43" ht="13.8" outlineLevel="2">
      <c r="A426" s="131"/>
      <c r="B426" s="20"/>
      <c r="D426" s="22"/>
      <c r="E426" s="30"/>
      <c r="F426" s="136" t="s">
        <v>685</v>
      </c>
      <c r="G426" s="27" t="s">
        <v>689</v>
      </c>
      <c r="H426" s="292">
        <f t="shared" si="75"/>
        <v>437000</v>
      </c>
      <c r="I426" s="168">
        <f t="shared" si="80"/>
        <v>437000</v>
      </c>
      <c r="J426" s="167">
        <v>437000</v>
      </c>
      <c r="K426" s="167">
        <v>0</v>
      </c>
    </row>
    <row r="427" spans="1:43" ht="13.8" outlineLevel="1">
      <c r="A427" s="131"/>
      <c r="B427" s="20"/>
      <c r="D427" s="22" t="s">
        <v>492</v>
      </c>
      <c r="E427" s="30" t="s">
        <v>560</v>
      </c>
      <c r="F427" s="22"/>
      <c r="G427" s="30"/>
      <c r="H427" s="292">
        <f t="shared" si="75"/>
        <v>1655000</v>
      </c>
      <c r="I427" s="168">
        <f t="shared" si="80"/>
        <v>1655000</v>
      </c>
      <c r="J427" s="169">
        <f>SUM(J428:J446)</f>
        <v>1655000</v>
      </c>
      <c r="K427" s="169">
        <f>SUM(K428:K446)</f>
        <v>0</v>
      </c>
    </row>
    <row r="428" spans="1:43" ht="13.8" outlineLevel="2">
      <c r="A428" s="131"/>
      <c r="B428" s="20"/>
      <c r="D428" s="22"/>
      <c r="E428" s="30"/>
      <c r="F428" s="136" t="s">
        <v>1009</v>
      </c>
      <c r="G428" s="27" t="s">
        <v>1010</v>
      </c>
      <c r="H428" s="292">
        <f t="shared" si="75"/>
        <v>0</v>
      </c>
      <c r="I428" s="168">
        <f t="shared" si="80"/>
        <v>0</v>
      </c>
      <c r="J428" s="167"/>
      <c r="K428" s="167"/>
    </row>
    <row r="429" spans="1:43" ht="13.8" outlineLevel="2">
      <c r="A429" s="131"/>
      <c r="B429" s="20"/>
      <c r="D429" s="22"/>
      <c r="E429" s="30"/>
      <c r="F429" s="136" t="s">
        <v>1011</v>
      </c>
      <c r="G429" s="27" t="s">
        <v>807</v>
      </c>
      <c r="H429" s="292">
        <f t="shared" ref="H429" si="97">SUM(I429)</f>
        <v>0</v>
      </c>
      <c r="I429" s="168">
        <f t="shared" ref="I429" si="98">SUM(J429:K429)</f>
        <v>0</v>
      </c>
      <c r="J429" s="167"/>
      <c r="K429" s="167"/>
    </row>
    <row r="430" spans="1:43" ht="13.8" outlineLevel="2">
      <c r="A430" s="131"/>
      <c r="B430" s="20"/>
      <c r="D430" s="22"/>
      <c r="E430" s="30"/>
      <c r="F430" s="136" t="s">
        <v>1012</v>
      </c>
      <c r="G430" s="27" t="s">
        <v>808</v>
      </c>
      <c r="H430" s="292">
        <f t="shared" ref="H430:H435" si="99">SUM(I430)</f>
        <v>0</v>
      </c>
      <c r="I430" s="168">
        <f t="shared" ref="I430:I435" si="100">SUM(J430:K430)</f>
        <v>0</v>
      </c>
      <c r="J430" s="167"/>
      <c r="K430" s="167">
        <v>0</v>
      </c>
    </row>
    <row r="431" spans="1:43" ht="13.8" outlineLevel="2">
      <c r="A431" s="131"/>
      <c r="B431" s="20"/>
      <c r="D431" s="22"/>
      <c r="E431" s="30"/>
      <c r="F431" s="136" t="s">
        <v>1013</v>
      </c>
      <c r="G431" s="27" t="s">
        <v>776</v>
      </c>
      <c r="H431" s="292">
        <f t="shared" si="99"/>
        <v>67000</v>
      </c>
      <c r="I431" s="168">
        <f t="shared" si="100"/>
        <v>67000</v>
      </c>
      <c r="J431" s="167">
        <v>67000</v>
      </c>
      <c r="K431" s="167">
        <v>0</v>
      </c>
    </row>
    <row r="432" spans="1:43" ht="13.8" outlineLevel="2">
      <c r="A432" s="131"/>
      <c r="B432" s="20"/>
      <c r="D432" s="22"/>
      <c r="E432" s="30"/>
      <c r="F432" s="136" t="s">
        <v>1014</v>
      </c>
      <c r="G432" s="27" t="s">
        <v>779</v>
      </c>
      <c r="H432" s="292">
        <f t="shared" si="99"/>
        <v>3000</v>
      </c>
      <c r="I432" s="168">
        <f t="shared" si="100"/>
        <v>3000</v>
      </c>
      <c r="J432" s="167">
        <v>3000</v>
      </c>
      <c r="K432" s="167">
        <v>0</v>
      </c>
    </row>
    <row r="433" spans="1:43" s="398" customFormat="1" ht="13.8" outlineLevel="2">
      <c r="A433" s="399"/>
      <c r="B433" s="400"/>
      <c r="D433" s="436"/>
      <c r="E433" s="376"/>
      <c r="F433" s="385" t="s">
        <v>1160</v>
      </c>
      <c r="G433" s="378" t="s">
        <v>934</v>
      </c>
      <c r="H433" s="437">
        <f t="shared" ref="H433" si="101">SUM(I433)</f>
        <v>0</v>
      </c>
      <c r="I433" s="168">
        <f t="shared" si="100"/>
        <v>0</v>
      </c>
      <c r="J433" s="167"/>
      <c r="K433" s="167">
        <v>0</v>
      </c>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row>
    <row r="434" spans="1:43" s="398" customFormat="1" ht="13.8" outlineLevel="2">
      <c r="A434" s="399"/>
      <c r="B434" s="400"/>
      <c r="D434" s="436"/>
      <c r="E434" s="376"/>
      <c r="F434" s="136" t="s">
        <v>1015</v>
      </c>
      <c r="G434" s="27" t="s">
        <v>1167</v>
      </c>
      <c r="H434" s="292">
        <f t="shared" si="99"/>
        <v>0</v>
      </c>
      <c r="I434" s="168">
        <f t="shared" si="100"/>
        <v>0</v>
      </c>
      <c r="J434" s="167"/>
      <c r="K434" s="167"/>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row>
    <row r="435" spans="1:43" s="398" customFormat="1" ht="13.8" outlineLevel="2">
      <c r="A435" s="399"/>
      <c r="B435" s="400"/>
      <c r="D435" s="436"/>
      <c r="E435" s="376"/>
      <c r="F435" s="385" t="s">
        <v>1017</v>
      </c>
      <c r="G435" s="378" t="s">
        <v>1161</v>
      </c>
      <c r="H435" s="292">
        <f t="shared" si="99"/>
        <v>0</v>
      </c>
      <c r="I435" s="168">
        <f t="shared" si="100"/>
        <v>0</v>
      </c>
      <c r="J435" s="167"/>
      <c r="K435" s="167">
        <v>0</v>
      </c>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row>
    <row r="436" spans="1:43" ht="13.8" outlineLevel="2">
      <c r="A436" s="131"/>
      <c r="B436" s="20"/>
      <c r="D436" s="22"/>
      <c r="E436" s="30"/>
      <c r="F436" s="136" t="s">
        <v>1028</v>
      </c>
      <c r="G436" s="27" t="s">
        <v>778</v>
      </c>
      <c r="H436" s="292">
        <f t="shared" si="75"/>
        <v>0</v>
      </c>
      <c r="I436" s="168">
        <f t="shared" si="80"/>
        <v>0</v>
      </c>
      <c r="J436" s="167"/>
      <c r="K436" s="167">
        <v>0</v>
      </c>
    </row>
    <row r="437" spans="1:43" ht="13.8" outlineLevel="2">
      <c r="A437" s="131"/>
      <c r="B437" s="20"/>
      <c r="D437" s="22"/>
      <c r="E437" s="30"/>
      <c r="F437" s="136" t="s">
        <v>1025</v>
      </c>
      <c r="G437" s="27" t="s">
        <v>809</v>
      </c>
      <c r="H437" s="292">
        <f t="shared" si="75"/>
        <v>696000</v>
      </c>
      <c r="I437" s="168">
        <f t="shared" si="80"/>
        <v>696000</v>
      </c>
      <c r="J437" s="167">
        <v>696000</v>
      </c>
      <c r="K437" s="167">
        <v>0</v>
      </c>
    </row>
    <row r="438" spans="1:43" ht="13.8" outlineLevel="2">
      <c r="A438" s="131"/>
      <c r="B438" s="20"/>
      <c r="D438" s="22"/>
      <c r="E438" s="30"/>
      <c r="F438" s="136" t="s">
        <v>1026</v>
      </c>
      <c r="G438" s="27" t="s">
        <v>810</v>
      </c>
      <c r="H438" s="292">
        <f t="shared" si="75"/>
        <v>78000</v>
      </c>
      <c r="I438" s="168">
        <f t="shared" si="80"/>
        <v>78000</v>
      </c>
      <c r="J438" s="167">
        <v>78000</v>
      </c>
      <c r="K438" s="167">
        <v>0</v>
      </c>
    </row>
    <row r="439" spans="1:43" ht="13.8" outlineLevel="2">
      <c r="A439" s="131"/>
      <c r="B439" s="20"/>
      <c r="D439" s="22"/>
      <c r="E439" s="30"/>
      <c r="F439" s="136" t="s">
        <v>1031</v>
      </c>
      <c r="G439" s="27" t="s">
        <v>811</v>
      </c>
      <c r="H439" s="292">
        <f t="shared" si="75"/>
        <v>0</v>
      </c>
      <c r="I439" s="168">
        <f t="shared" si="80"/>
        <v>0</v>
      </c>
      <c r="J439" s="167">
        <v>0</v>
      </c>
      <c r="K439" s="167">
        <v>0</v>
      </c>
    </row>
    <row r="440" spans="1:43" s="398" customFormat="1" ht="13.8" outlineLevel="2">
      <c r="A440" s="399"/>
      <c r="B440" s="400"/>
      <c r="D440" s="436"/>
      <c r="E440" s="376"/>
      <c r="F440" s="385" t="s">
        <v>1030</v>
      </c>
      <c r="G440" s="378" t="s">
        <v>935</v>
      </c>
      <c r="H440" s="292">
        <f t="shared" si="75"/>
        <v>0</v>
      </c>
      <c r="I440" s="168">
        <f t="shared" si="80"/>
        <v>0</v>
      </c>
      <c r="J440" s="167"/>
      <c r="K440" s="167">
        <v>0</v>
      </c>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row>
    <row r="441" spans="1:43" s="398" customFormat="1" ht="13.8" outlineLevel="2">
      <c r="A441" s="399"/>
      <c r="B441" s="400"/>
      <c r="D441" s="436"/>
      <c r="E441" s="376"/>
      <c r="F441" s="385" t="s">
        <v>1162</v>
      </c>
      <c r="G441" s="378" t="s">
        <v>1163</v>
      </c>
      <c r="H441" s="292">
        <f t="shared" ref="H441:H442" si="102">SUM(I441)</f>
        <v>0</v>
      </c>
      <c r="I441" s="168">
        <f t="shared" ref="I441:I442" si="103">SUM(J441:K441)</f>
        <v>0</v>
      </c>
      <c r="J441" s="167"/>
      <c r="K441" s="167">
        <v>0</v>
      </c>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row>
    <row r="442" spans="1:43" s="398" customFormat="1" ht="13.8" outlineLevel="2">
      <c r="A442" s="399"/>
      <c r="B442" s="400"/>
      <c r="D442" s="436"/>
      <c r="E442" s="376"/>
      <c r="F442" s="385" t="s">
        <v>1164</v>
      </c>
      <c r="G442" s="378" t="s">
        <v>1165</v>
      </c>
      <c r="H442" s="292">
        <f t="shared" si="102"/>
        <v>0</v>
      </c>
      <c r="I442" s="168">
        <f t="shared" si="103"/>
        <v>0</v>
      </c>
      <c r="J442" s="167"/>
      <c r="K442" s="167">
        <v>0</v>
      </c>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row>
    <row r="443" spans="1:43" s="398" customFormat="1" ht="13.8" outlineLevel="2">
      <c r="A443" s="399"/>
      <c r="B443" s="400"/>
      <c r="D443" s="436"/>
      <c r="E443" s="376"/>
      <c r="F443" s="385" t="s">
        <v>1166</v>
      </c>
      <c r="G443" s="378" t="s">
        <v>1168</v>
      </c>
      <c r="H443" s="292">
        <f t="shared" si="75"/>
        <v>0</v>
      </c>
      <c r="I443" s="168">
        <f t="shared" si="80"/>
        <v>0</v>
      </c>
      <c r="J443" s="167"/>
      <c r="K443" s="167">
        <v>0</v>
      </c>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row>
    <row r="444" spans="1:43" s="398" customFormat="1" ht="13.8" outlineLevel="2">
      <c r="A444" s="399"/>
      <c r="B444" s="400"/>
      <c r="D444" s="436"/>
      <c r="E444" s="376"/>
      <c r="F444" s="385" t="s">
        <v>1169</v>
      </c>
      <c r="G444" s="378" t="s">
        <v>1170</v>
      </c>
      <c r="H444" s="292">
        <f t="shared" ref="H444" si="104">SUM(I444)</f>
        <v>0</v>
      </c>
      <c r="I444" s="168">
        <f t="shared" ref="I444" si="105">SUM(J444:K444)</f>
        <v>0</v>
      </c>
      <c r="J444" s="167"/>
      <c r="K444" s="167">
        <v>0</v>
      </c>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row>
    <row r="445" spans="1:43" s="398" customFormat="1" ht="13.8" outlineLevel="2">
      <c r="A445" s="399"/>
      <c r="B445" s="400"/>
      <c r="D445" s="436"/>
      <c r="E445" s="376"/>
      <c r="F445" s="385" t="s">
        <v>1171</v>
      </c>
      <c r="G445" s="378" t="s">
        <v>1172</v>
      </c>
      <c r="H445" s="292">
        <f t="shared" ref="H445" si="106">SUM(I445)</f>
        <v>0</v>
      </c>
      <c r="I445" s="168">
        <f t="shared" ref="I445" si="107">SUM(J445:K445)</f>
        <v>0</v>
      </c>
      <c r="J445" s="167"/>
      <c r="K445" s="167">
        <v>0</v>
      </c>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row>
    <row r="446" spans="1:43" ht="13.8" outlineLevel="2">
      <c r="A446" s="131"/>
      <c r="B446" s="20"/>
      <c r="D446" s="22"/>
      <c r="E446" s="30"/>
      <c r="F446" s="136" t="s">
        <v>685</v>
      </c>
      <c r="G446" s="27" t="s">
        <v>689</v>
      </c>
      <c r="H446" s="292">
        <f t="shared" si="75"/>
        <v>811000</v>
      </c>
      <c r="I446" s="168">
        <f t="shared" si="80"/>
        <v>811000</v>
      </c>
      <c r="J446" s="167">
        <v>811000</v>
      </c>
      <c r="K446" s="167">
        <v>0</v>
      </c>
    </row>
    <row r="447" spans="1:43" ht="13.8" outlineLevel="1">
      <c r="A447" s="131"/>
      <c r="B447" s="20"/>
      <c r="D447" s="22" t="s">
        <v>493</v>
      </c>
      <c r="E447" s="30" t="s">
        <v>148</v>
      </c>
      <c r="F447" s="22"/>
      <c r="G447" s="30"/>
      <c r="H447" s="292">
        <f t="shared" si="75"/>
        <v>462000</v>
      </c>
      <c r="I447" s="168">
        <f t="shared" si="80"/>
        <v>462000</v>
      </c>
      <c r="J447" s="169">
        <f>SUM(J448:J451)</f>
        <v>462000</v>
      </c>
      <c r="K447" s="169">
        <f>SUM(K448:K451)</f>
        <v>0</v>
      </c>
    </row>
    <row r="448" spans="1:43" ht="13.8" outlineLevel="2">
      <c r="A448" s="131"/>
      <c r="B448" s="20"/>
      <c r="D448" s="22"/>
      <c r="E448" s="30"/>
      <c r="F448" s="136" t="s">
        <v>1009</v>
      </c>
      <c r="G448" s="27" t="s">
        <v>1010</v>
      </c>
      <c r="H448" s="292"/>
      <c r="I448" s="168">
        <f t="shared" si="80"/>
        <v>0</v>
      </c>
      <c r="J448" s="167"/>
      <c r="K448" s="167"/>
    </row>
    <row r="449" spans="1:11" ht="13.2" customHeight="1" outlineLevel="2">
      <c r="A449" s="131"/>
      <c r="B449" s="20"/>
      <c r="D449" s="22"/>
      <c r="E449" s="30"/>
      <c r="F449" s="136" t="s">
        <v>1011</v>
      </c>
      <c r="G449" s="27" t="s">
        <v>812</v>
      </c>
      <c r="H449" s="292">
        <f t="shared" ref="H449:H450" si="108">SUM(I449)</f>
        <v>0</v>
      </c>
      <c r="I449" s="168">
        <f t="shared" ref="I449:I450" si="109">SUM(J449:K449)</f>
        <v>0</v>
      </c>
      <c r="J449" s="167"/>
      <c r="K449" s="167"/>
    </row>
    <row r="450" spans="1:11" ht="13.8" outlineLevel="2">
      <c r="A450" s="131"/>
      <c r="B450" s="20"/>
      <c r="D450" s="22"/>
      <c r="E450" s="30"/>
      <c r="F450" s="136" t="s">
        <v>1012</v>
      </c>
      <c r="G450" s="27" t="s">
        <v>813</v>
      </c>
      <c r="H450" s="292">
        <f t="shared" si="108"/>
        <v>462000</v>
      </c>
      <c r="I450" s="168">
        <f t="shared" si="109"/>
        <v>462000</v>
      </c>
      <c r="J450" s="167">
        <v>462000</v>
      </c>
      <c r="K450" s="167">
        <v>0</v>
      </c>
    </row>
    <row r="451" spans="1:11" ht="13.8" outlineLevel="2">
      <c r="A451" s="131"/>
      <c r="B451" s="20"/>
      <c r="D451" s="22"/>
      <c r="E451" s="30"/>
      <c r="F451" s="136" t="s">
        <v>1064</v>
      </c>
      <c r="G451" s="27" t="s">
        <v>1173</v>
      </c>
      <c r="H451" s="292"/>
      <c r="I451" s="168">
        <f t="shared" si="80"/>
        <v>0</v>
      </c>
      <c r="J451" s="167"/>
      <c r="K451" s="167">
        <v>0</v>
      </c>
    </row>
    <row r="452" spans="1:11" ht="13.8" outlineLevel="1">
      <c r="A452" s="131"/>
      <c r="B452" s="20"/>
      <c r="D452" s="22" t="s">
        <v>494</v>
      </c>
      <c r="E452" s="30" t="s">
        <v>561</v>
      </c>
      <c r="F452" s="22"/>
      <c r="G452" s="30"/>
      <c r="H452" s="292">
        <f t="shared" si="75"/>
        <v>22000</v>
      </c>
      <c r="I452" s="168">
        <f t="shared" si="80"/>
        <v>22000</v>
      </c>
      <c r="J452" s="169">
        <f>SUM(J453:J456)</f>
        <v>22000</v>
      </c>
      <c r="K452" s="169">
        <f>SUM(K453:K456)</f>
        <v>0</v>
      </c>
    </row>
    <row r="453" spans="1:11" ht="13.8" outlineLevel="2">
      <c r="A453" s="131"/>
      <c r="B453" s="20"/>
      <c r="D453" s="22"/>
      <c r="E453" s="30"/>
      <c r="F453" s="136" t="s">
        <v>1009</v>
      </c>
      <c r="G453" s="27" t="s">
        <v>1010</v>
      </c>
      <c r="H453" s="292">
        <f t="shared" si="75"/>
        <v>0</v>
      </c>
      <c r="I453" s="168">
        <f t="shared" si="80"/>
        <v>0</v>
      </c>
      <c r="J453" s="167"/>
      <c r="K453" s="167">
        <v>0</v>
      </c>
    </row>
    <row r="454" spans="1:11" ht="13.8" outlineLevel="2">
      <c r="A454" s="131"/>
      <c r="B454" s="20"/>
      <c r="D454" s="22"/>
      <c r="E454" s="30"/>
      <c r="F454" s="136" t="s">
        <v>1012</v>
      </c>
      <c r="G454" s="27" t="s">
        <v>790</v>
      </c>
      <c r="H454" s="292">
        <f t="shared" ref="H454" si="110">SUM(I454)</f>
        <v>12000</v>
      </c>
      <c r="I454" s="168">
        <f t="shared" ref="I454" si="111">SUM(J454:K454)</f>
        <v>12000</v>
      </c>
      <c r="J454" s="167">
        <v>12000</v>
      </c>
      <c r="K454" s="167">
        <v>0</v>
      </c>
    </row>
    <row r="455" spans="1:11" ht="13.8" outlineLevel="2">
      <c r="A455" s="131"/>
      <c r="B455" s="20"/>
      <c r="D455" s="22"/>
      <c r="E455" s="30"/>
      <c r="F455" s="136" t="s">
        <v>1062</v>
      </c>
      <c r="G455" s="27" t="s">
        <v>1174</v>
      </c>
      <c r="H455" s="292">
        <f t="shared" ref="H455" si="112">SUM(I455)</f>
        <v>10000</v>
      </c>
      <c r="I455" s="168">
        <f t="shared" ref="I455" si="113">SUM(J455:K455)</f>
        <v>10000</v>
      </c>
      <c r="J455" s="167">
        <v>10000</v>
      </c>
      <c r="K455" s="167">
        <v>0</v>
      </c>
    </row>
    <row r="456" spans="1:11" ht="13.8" outlineLevel="2">
      <c r="A456" s="131"/>
      <c r="B456" s="20"/>
      <c r="D456" s="22"/>
      <c r="E456" s="30"/>
      <c r="F456" s="136" t="s">
        <v>1021</v>
      </c>
      <c r="G456" s="27" t="s">
        <v>1175</v>
      </c>
      <c r="H456" s="292">
        <f t="shared" si="75"/>
        <v>0</v>
      </c>
      <c r="I456" s="168">
        <f t="shared" si="80"/>
        <v>0</v>
      </c>
      <c r="J456" s="167"/>
      <c r="K456" s="167">
        <v>0</v>
      </c>
    </row>
    <row r="457" spans="1:11" ht="13.8" outlineLevel="1">
      <c r="A457" s="131"/>
      <c r="B457" s="20"/>
      <c r="D457" s="22" t="s">
        <v>495</v>
      </c>
      <c r="E457" s="30" t="s">
        <v>149</v>
      </c>
      <c r="F457" s="22"/>
      <c r="G457" s="30"/>
      <c r="H457" s="292">
        <f t="shared" si="75"/>
        <v>1088000</v>
      </c>
      <c r="I457" s="168">
        <f t="shared" si="80"/>
        <v>1088000</v>
      </c>
      <c r="J457" s="167">
        <v>1088000</v>
      </c>
      <c r="K457" s="167">
        <v>0</v>
      </c>
    </row>
    <row r="458" spans="1:11" ht="13.8" outlineLevel="1">
      <c r="A458" s="131"/>
      <c r="B458" s="20"/>
      <c r="D458" s="30">
        <v>8539</v>
      </c>
      <c r="E458" s="30" t="s">
        <v>150</v>
      </c>
      <c r="F458" s="22"/>
      <c r="G458" s="30"/>
      <c r="H458" s="292">
        <f t="shared" si="75"/>
        <v>50000</v>
      </c>
      <c r="I458" s="168">
        <f t="shared" si="80"/>
        <v>50000</v>
      </c>
      <c r="J458" s="167">
        <v>50000</v>
      </c>
      <c r="K458" s="167">
        <v>0</v>
      </c>
    </row>
    <row r="459" spans="1:11" ht="13.8" outlineLevel="1">
      <c r="A459" s="131"/>
      <c r="B459" s="20"/>
      <c r="D459" s="22" t="s">
        <v>92</v>
      </c>
      <c r="E459" s="30" t="s">
        <v>151</v>
      </c>
      <c r="F459" s="22"/>
      <c r="G459" s="30"/>
      <c r="H459" s="292">
        <f t="shared" si="75"/>
        <v>707000</v>
      </c>
      <c r="I459" s="168">
        <f t="shared" si="80"/>
        <v>707000</v>
      </c>
      <c r="J459" s="167">
        <v>707000</v>
      </c>
      <c r="K459" s="167">
        <v>0</v>
      </c>
    </row>
    <row r="460" spans="1:11" ht="13.8" outlineLevel="1">
      <c r="A460" s="131"/>
      <c r="B460" s="18"/>
      <c r="C460" s="58"/>
      <c r="D460" s="22" t="s">
        <v>497</v>
      </c>
      <c r="E460" s="30" t="s">
        <v>562</v>
      </c>
      <c r="F460" s="22"/>
      <c r="G460" s="30"/>
      <c r="H460" s="292">
        <f t="shared" si="75"/>
        <v>52000</v>
      </c>
      <c r="I460" s="168">
        <f t="shared" si="80"/>
        <v>52000</v>
      </c>
      <c r="J460" s="167">
        <v>52000</v>
      </c>
      <c r="K460" s="167">
        <v>0</v>
      </c>
    </row>
    <row r="461" spans="1:11" s="130" customFormat="1" ht="13.8">
      <c r="A461" s="127"/>
      <c r="B461" s="18" t="s">
        <v>498</v>
      </c>
      <c r="C461" s="12" t="s">
        <v>152</v>
      </c>
      <c r="D461" s="14"/>
      <c r="E461" s="134"/>
      <c r="F461" s="14"/>
      <c r="G461" s="134"/>
      <c r="H461" s="292">
        <f t="shared" si="75"/>
        <v>0</v>
      </c>
      <c r="I461" s="168">
        <f t="shared" si="80"/>
        <v>0</v>
      </c>
      <c r="J461" s="168">
        <f>SUM(J462,J465)</f>
        <v>0</v>
      </c>
      <c r="K461" s="168">
        <f>SUM(K462,K465)</f>
        <v>0</v>
      </c>
    </row>
    <row r="462" spans="1:11" ht="13.8" outlineLevel="1">
      <c r="A462" s="131"/>
      <c r="B462" s="19"/>
      <c r="C462" s="63"/>
      <c r="D462" s="22" t="s">
        <v>499</v>
      </c>
      <c r="E462" s="30" t="s">
        <v>153</v>
      </c>
      <c r="F462" s="22"/>
      <c r="G462" s="30"/>
      <c r="H462" s="292">
        <f t="shared" si="75"/>
        <v>0</v>
      </c>
      <c r="I462" s="168">
        <f t="shared" si="80"/>
        <v>0</v>
      </c>
      <c r="J462" s="169">
        <f>SUM(J463:J464)</f>
        <v>0</v>
      </c>
      <c r="K462" s="169">
        <f>SUM(K463:K464)</f>
        <v>0</v>
      </c>
    </row>
    <row r="463" spans="1:11" ht="13.8" outlineLevel="2">
      <c r="A463" s="131"/>
      <c r="B463" s="20"/>
      <c r="E463" s="30"/>
      <c r="F463" s="18" t="s">
        <v>500</v>
      </c>
      <c r="G463" s="30" t="s">
        <v>154</v>
      </c>
      <c r="H463" s="292">
        <f t="shared" ref="H463:H531" si="114">SUM(I463)</f>
        <v>0</v>
      </c>
      <c r="I463" s="168">
        <f t="shared" si="80"/>
        <v>0</v>
      </c>
      <c r="J463" s="167">
        <v>0</v>
      </c>
      <c r="K463" s="167">
        <v>0</v>
      </c>
    </row>
    <row r="464" spans="1:11" ht="13.8" outlineLevel="2">
      <c r="A464" s="131"/>
      <c r="B464" s="20"/>
      <c r="D464" s="18"/>
      <c r="E464" s="58"/>
      <c r="F464" s="22" t="s">
        <v>501</v>
      </c>
      <c r="G464" s="30" t="s">
        <v>155</v>
      </c>
      <c r="H464" s="292">
        <f t="shared" si="114"/>
        <v>0</v>
      </c>
      <c r="I464" s="168">
        <f t="shared" si="80"/>
        <v>0</v>
      </c>
      <c r="J464" s="167">
        <v>0</v>
      </c>
      <c r="K464" s="167">
        <v>0</v>
      </c>
    </row>
    <row r="465" spans="1:11" ht="13.8" outlineLevel="1">
      <c r="A465" s="131"/>
      <c r="B465" s="18"/>
      <c r="C465" s="58"/>
      <c r="D465" s="18" t="s">
        <v>502</v>
      </c>
      <c r="E465" s="58" t="s">
        <v>156</v>
      </c>
      <c r="F465" s="18"/>
      <c r="G465" s="30"/>
      <c r="H465" s="292">
        <f t="shared" si="114"/>
        <v>0</v>
      </c>
      <c r="I465" s="168">
        <f t="shared" si="80"/>
        <v>0</v>
      </c>
      <c r="J465" s="167">
        <v>0</v>
      </c>
      <c r="K465" s="167">
        <v>0</v>
      </c>
    </row>
    <row r="466" spans="1:11" s="130" customFormat="1" ht="13.8">
      <c r="A466" s="127"/>
      <c r="B466" s="18" t="s">
        <v>626</v>
      </c>
      <c r="C466" s="12" t="s">
        <v>627</v>
      </c>
      <c r="D466" s="14"/>
      <c r="E466" s="134"/>
      <c r="F466" s="14"/>
      <c r="G466" s="134"/>
      <c r="H466" s="292">
        <f t="shared" si="114"/>
        <v>0</v>
      </c>
      <c r="I466" s="168">
        <f t="shared" si="80"/>
        <v>0</v>
      </c>
      <c r="J466" s="168">
        <f>SUM(J467)</f>
        <v>0</v>
      </c>
      <c r="K466" s="168">
        <f>SUM(K467)</f>
        <v>0</v>
      </c>
    </row>
    <row r="467" spans="1:11" ht="13.8" outlineLevel="1">
      <c r="A467" s="131"/>
      <c r="B467" s="22"/>
      <c r="C467" s="30"/>
      <c r="D467" s="22" t="s">
        <v>626</v>
      </c>
      <c r="E467" s="30" t="s">
        <v>627</v>
      </c>
      <c r="F467" s="22"/>
      <c r="G467" s="30"/>
      <c r="H467" s="292">
        <f t="shared" si="114"/>
        <v>0</v>
      </c>
      <c r="I467" s="168">
        <f t="shared" si="80"/>
        <v>0</v>
      </c>
      <c r="J467" s="167"/>
      <c r="K467" s="167"/>
    </row>
    <row r="468" spans="1:11" s="130" customFormat="1" ht="13.8">
      <c r="A468" s="127"/>
      <c r="B468" s="432" t="s">
        <v>936</v>
      </c>
      <c r="C468" s="12" t="s">
        <v>157</v>
      </c>
      <c r="D468" s="14"/>
      <c r="E468" s="134"/>
      <c r="F468" s="14"/>
      <c r="G468" s="134"/>
      <c r="H468" s="292">
        <f t="shared" si="114"/>
        <v>0</v>
      </c>
      <c r="I468" s="168">
        <f t="shared" si="80"/>
        <v>0</v>
      </c>
      <c r="J468" s="168">
        <f>SUM(J469)</f>
        <v>0</v>
      </c>
      <c r="K468" s="168">
        <f>SUM(K469)</f>
        <v>0</v>
      </c>
    </row>
    <row r="469" spans="1:11" ht="13.8" outlineLevel="1">
      <c r="A469" s="131"/>
      <c r="B469" s="22"/>
      <c r="C469" s="30"/>
      <c r="D469" s="436" t="s">
        <v>937</v>
      </c>
      <c r="E469" s="30" t="s">
        <v>158</v>
      </c>
      <c r="F469" s="22"/>
      <c r="G469" s="30"/>
      <c r="H469" s="292">
        <f t="shared" si="114"/>
        <v>0</v>
      </c>
      <c r="I469" s="168">
        <f t="shared" si="80"/>
        <v>0</v>
      </c>
      <c r="J469" s="169">
        <f>SUM(J470:J474)</f>
        <v>0</v>
      </c>
      <c r="K469" s="169">
        <f>SUM(K470:K474)</f>
        <v>0</v>
      </c>
    </row>
    <row r="470" spans="1:11" ht="13.8" outlineLevel="1">
      <c r="A470" s="131"/>
      <c r="B470" s="18"/>
      <c r="C470" s="58"/>
      <c r="D470" s="22"/>
      <c r="E470" s="30"/>
      <c r="F470" s="136" t="s">
        <v>682</v>
      </c>
      <c r="G470" s="27" t="s">
        <v>702</v>
      </c>
      <c r="H470" s="292">
        <f t="shared" si="114"/>
        <v>0</v>
      </c>
      <c r="I470" s="168">
        <f t="shared" si="80"/>
        <v>0</v>
      </c>
      <c r="J470" s="167"/>
      <c r="K470" s="167"/>
    </row>
    <row r="471" spans="1:11" ht="13.8" outlineLevel="1">
      <c r="A471" s="131"/>
      <c r="B471" s="18"/>
      <c r="C471" s="58"/>
      <c r="D471" s="22"/>
      <c r="E471" s="30"/>
      <c r="F471" s="136" t="s">
        <v>683</v>
      </c>
      <c r="G471" s="27" t="s">
        <v>703</v>
      </c>
      <c r="H471" s="292">
        <f t="shared" si="114"/>
        <v>0</v>
      </c>
      <c r="I471" s="168">
        <f t="shared" si="80"/>
        <v>0</v>
      </c>
      <c r="J471" s="167"/>
      <c r="K471" s="167"/>
    </row>
    <row r="472" spans="1:11" ht="13.8" outlineLevel="1">
      <c r="A472" s="131"/>
      <c r="B472" s="18"/>
      <c r="C472" s="58"/>
      <c r="D472" s="22"/>
      <c r="E472" s="30"/>
      <c r="F472" s="136" t="s">
        <v>680</v>
      </c>
      <c r="G472" s="27" t="s">
        <v>704</v>
      </c>
      <c r="H472" s="292">
        <f t="shared" si="114"/>
        <v>0</v>
      </c>
      <c r="I472" s="168">
        <f t="shared" ref="I472:I540" si="115">SUM(J472:K472)</f>
        <v>0</v>
      </c>
      <c r="J472" s="167"/>
      <c r="K472" s="167"/>
    </row>
    <row r="473" spans="1:11" ht="13.8" outlineLevel="1">
      <c r="A473" s="131"/>
      <c r="B473" s="18"/>
      <c r="C473" s="58"/>
      <c r="D473" s="22"/>
      <c r="E473" s="30"/>
      <c r="F473" s="136" t="s">
        <v>684</v>
      </c>
      <c r="G473" s="27" t="s">
        <v>705</v>
      </c>
      <c r="H473" s="292">
        <f t="shared" si="114"/>
        <v>0</v>
      </c>
      <c r="I473" s="168">
        <f t="shared" si="115"/>
        <v>0</v>
      </c>
      <c r="J473" s="167"/>
      <c r="K473" s="167"/>
    </row>
    <row r="474" spans="1:11" ht="13.8" outlineLevel="1">
      <c r="A474" s="131"/>
      <c r="B474" s="18"/>
      <c r="C474" s="58"/>
      <c r="D474" s="22"/>
      <c r="E474" s="30"/>
      <c r="F474" s="136" t="s">
        <v>690</v>
      </c>
      <c r="G474" s="27" t="s">
        <v>706</v>
      </c>
      <c r="H474" s="292">
        <f t="shared" si="114"/>
        <v>0</v>
      </c>
      <c r="I474" s="168">
        <f t="shared" si="115"/>
        <v>0</v>
      </c>
      <c r="J474" s="167"/>
      <c r="K474" s="167"/>
    </row>
    <row r="475" spans="1:11" s="130" customFormat="1" ht="13.8">
      <c r="A475" s="127"/>
      <c r="B475" s="18" t="s">
        <v>503</v>
      </c>
      <c r="C475" s="12" t="s">
        <v>42</v>
      </c>
      <c r="D475" s="14"/>
      <c r="E475" s="134"/>
      <c r="F475" s="14"/>
      <c r="G475" s="134"/>
      <c r="H475" s="292">
        <f t="shared" si="114"/>
        <v>0</v>
      </c>
      <c r="I475" s="168">
        <f t="shared" si="115"/>
        <v>0</v>
      </c>
      <c r="J475" s="168">
        <f>SUM(J476:J476)</f>
        <v>0</v>
      </c>
      <c r="K475" s="168">
        <f>SUM(K476:K476)</f>
        <v>0</v>
      </c>
    </row>
    <row r="476" spans="1:11" ht="13.8" outlineLevel="1">
      <c r="A476" s="131"/>
      <c r="B476" s="19"/>
      <c r="C476" s="63"/>
      <c r="D476" s="22" t="s">
        <v>504</v>
      </c>
      <c r="E476" s="30" t="s">
        <v>357</v>
      </c>
      <c r="F476" s="22"/>
      <c r="G476" s="30"/>
      <c r="H476" s="292">
        <f t="shared" si="114"/>
        <v>0</v>
      </c>
      <c r="I476" s="168">
        <f t="shared" si="115"/>
        <v>0</v>
      </c>
      <c r="J476" s="167">
        <v>0</v>
      </c>
      <c r="K476" s="167">
        <v>0</v>
      </c>
    </row>
    <row r="477" spans="1:11" s="130" customFormat="1" ht="13.8">
      <c r="A477" s="127"/>
      <c r="B477" s="18" t="s">
        <v>505</v>
      </c>
      <c r="C477" s="12" t="s">
        <v>43</v>
      </c>
      <c r="D477" s="14"/>
      <c r="E477" s="134"/>
      <c r="F477" s="14"/>
      <c r="G477" s="134"/>
      <c r="H477" s="292">
        <f t="shared" si="114"/>
        <v>0</v>
      </c>
      <c r="I477" s="168">
        <f t="shared" si="115"/>
        <v>0</v>
      </c>
      <c r="J477" s="168">
        <f>SUM(J478)</f>
        <v>0</v>
      </c>
      <c r="K477" s="168">
        <f>SUM(K478)</f>
        <v>0</v>
      </c>
    </row>
    <row r="478" spans="1:11" ht="16.5" customHeight="1" outlineLevel="1">
      <c r="A478" s="131"/>
      <c r="B478" s="19"/>
      <c r="C478" s="63"/>
      <c r="D478" s="22" t="s">
        <v>506</v>
      </c>
      <c r="E478" s="30" t="s">
        <v>43</v>
      </c>
      <c r="F478" s="22"/>
      <c r="G478" s="30"/>
      <c r="H478" s="292">
        <f t="shared" si="114"/>
        <v>0</v>
      </c>
      <c r="I478" s="168">
        <f t="shared" si="115"/>
        <v>0</v>
      </c>
      <c r="J478" s="167">
        <v>0</v>
      </c>
      <c r="K478" s="167">
        <v>0</v>
      </c>
    </row>
    <row r="479" spans="1:11" s="130" customFormat="1" ht="13.8">
      <c r="A479" s="127"/>
      <c r="B479" s="18" t="s">
        <v>97</v>
      </c>
      <c r="C479" s="12" t="s">
        <v>159</v>
      </c>
      <c r="D479" s="14"/>
      <c r="E479" s="134"/>
      <c r="F479" s="14"/>
      <c r="G479" s="134"/>
      <c r="H479" s="292">
        <f t="shared" si="114"/>
        <v>0</v>
      </c>
      <c r="I479" s="168">
        <f t="shared" si="115"/>
        <v>0</v>
      </c>
      <c r="J479" s="168">
        <f>SUM(J480)</f>
        <v>0</v>
      </c>
      <c r="K479" s="168">
        <f>SUM(K480)</f>
        <v>0</v>
      </c>
    </row>
    <row r="480" spans="1:11" ht="13.8" outlineLevel="1">
      <c r="A480" s="131"/>
      <c r="B480" s="22"/>
      <c r="C480" s="30"/>
      <c r="D480" s="22" t="s">
        <v>97</v>
      </c>
      <c r="E480" s="30" t="s">
        <v>159</v>
      </c>
      <c r="F480" s="22"/>
      <c r="G480" s="30"/>
      <c r="H480" s="292">
        <f t="shared" si="114"/>
        <v>0</v>
      </c>
      <c r="I480" s="168">
        <f t="shared" si="115"/>
        <v>0</v>
      </c>
      <c r="J480" s="167">
        <v>0</v>
      </c>
      <c r="K480" s="167">
        <v>0</v>
      </c>
    </row>
    <row r="481" spans="1:11" s="130" customFormat="1" ht="13.8">
      <c r="A481" s="127"/>
      <c r="B481" s="18" t="s">
        <v>507</v>
      </c>
      <c r="C481" s="12" t="s">
        <v>12</v>
      </c>
      <c r="D481" s="14"/>
      <c r="E481" s="134"/>
      <c r="F481" s="14"/>
      <c r="G481" s="134"/>
      <c r="H481" s="292">
        <f t="shared" si="114"/>
        <v>6000</v>
      </c>
      <c r="I481" s="168">
        <f t="shared" si="115"/>
        <v>6000</v>
      </c>
      <c r="J481" s="168">
        <f>SUM(J482:J483)</f>
        <v>6000</v>
      </c>
      <c r="K481" s="168">
        <f>SUM(K482:K483)</f>
        <v>0</v>
      </c>
    </row>
    <row r="482" spans="1:11" ht="13.8" outlineLevel="1">
      <c r="A482" s="131"/>
      <c r="B482" s="19"/>
      <c r="C482" s="63"/>
      <c r="D482" s="22" t="s">
        <v>508</v>
      </c>
      <c r="E482" s="30" t="s">
        <v>161</v>
      </c>
      <c r="F482" s="22"/>
      <c r="G482" s="30"/>
      <c r="H482" s="292">
        <f t="shared" si="114"/>
        <v>6000</v>
      </c>
      <c r="I482" s="168">
        <f t="shared" si="115"/>
        <v>6000</v>
      </c>
      <c r="J482" s="167">
        <v>6000</v>
      </c>
      <c r="K482" s="167">
        <v>0</v>
      </c>
    </row>
    <row r="483" spans="1:11" ht="13.8" outlineLevel="1">
      <c r="A483" s="131"/>
      <c r="B483" s="20"/>
      <c r="D483" s="22" t="s">
        <v>509</v>
      </c>
      <c r="E483" s="30" t="s">
        <v>138</v>
      </c>
      <c r="F483" s="22"/>
      <c r="G483" s="30"/>
      <c r="H483" s="292">
        <f t="shared" si="114"/>
        <v>0</v>
      </c>
      <c r="I483" s="168">
        <f t="shared" si="115"/>
        <v>0</v>
      </c>
      <c r="J483" s="169">
        <f>SUM(J484:J485)</f>
        <v>0</v>
      </c>
      <c r="K483" s="169">
        <f>SUM(K484:K485)</f>
        <v>0</v>
      </c>
    </row>
    <row r="484" spans="1:11" ht="13.8" outlineLevel="2">
      <c r="A484" s="131"/>
      <c r="B484" s="20"/>
      <c r="D484" s="19"/>
      <c r="E484" s="63"/>
      <c r="F484" s="22" t="s">
        <v>510</v>
      </c>
      <c r="G484" s="30" t="s">
        <v>162</v>
      </c>
      <c r="H484" s="292">
        <f t="shared" si="114"/>
        <v>0</v>
      </c>
      <c r="I484" s="168">
        <f t="shared" si="115"/>
        <v>0</v>
      </c>
      <c r="J484" s="167">
        <v>0</v>
      </c>
      <c r="K484" s="167">
        <v>0</v>
      </c>
    </row>
    <row r="485" spans="1:11" ht="13.8" outlineLevel="2">
      <c r="A485" s="131"/>
      <c r="B485" s="18"/>
      <c r="C485" s="58"/>
      <c r="D485" s="18"/>
      <c r="E485" s="58"/>
      <c r="F485" s="22" t="s">
        <v>509</v>
      </c>
      <c r="G485" s="30" t="s">
        <v>163</v>
      </c>
      <c r="H485" s="292">
        <f t="shared" si="114"/>
        <v>0</v>
      </c>
      <c r="I485" s="168">
        <f t="shared" si="115"/>
        <v>0</v>
      </c>
      <c r="J485" s="167"/>
      <c r="K485" s="167">
        <v>0</v>
      </c>
    </row>
    <row r="486" spans="1:11" s="130" customFormat="1" ht="13.8">
      <c r="A486" s="127"/>
      <c r="B486" s="18" t="s">
        <v>511</v>
      </c>
      <c r="C486" s="12" t="s">
        <v>164</v>
      </c>
      <c r="D486" s="11"/>
      <c r="E486" s="134"/>
      <c r="F486" s="14"/>
      <c r="G486" s="134"/>
      <c r="H486" s="292">
        <f t="shared" si="114"/>
        <v>0</v>
      </c>
      <c r="I486" s="168">
        <f t="shared" si="115"/>
        <v>0</v>
      </c>
      <c r="J486" s="168">
        <f>SUM(J487)</f>
        <v>0</v>
      </c>
      <c r="K486" s="168">
        <f>SUM(K487)</f>
        <v>0</v>
      </c>
    </row>
    <row r="487" spans="1:11" ht="13.8" outlineLevel="1">
      <c r="A487" s="131"/>
      <c r="B487" s="21"/>
      <c r="C487" s="137"/>
      <c r="D487" s="66" t="s">
        <v>512</v>
      </c>
      <c r="E487" s="65" t="s">
        <v>13</v>
      </c>
      <c r="F487" s="66"/>
      <c r="G487" s="65"/>
      <c r="H487" s="293">
        <f t="shared" si="114"/>
        <v>0</v>
      </c>
      <c r="I487" s="178">
        <f t="shared" si="115"/>
        <v>0</v>
      </c>
      <c r="J487" s="170">
        <v>0</v>
      </c>
      <c r="K487" s="170">
        <v>0</v>
      </c>
    </row>
    <row r="488" spans="1:11" ht="13.8">
      <c r="A488" s="67" t="s">
        <v>167</v>
      </c>
      <c r="B488" s="29"/>
      <c r="C488" s="23"/>
      <c r="D488" s="17"/>
      <c r="E488" s="23"/>
      <c r="F488" s="17"/>
      <c r="G488" s="23"/>
      <c r="H488" s="290">
        <f t="shared" si="114"/>
        <v>57347000</v>
      </c>
      <c r="I488" s="172">
        <f t="shared" si="115"/>
        <v>57347000</v>
      </c>
      <c r="J488" s="172">
        <f>SUM(J245,J275,J364,J461,J468,J475,J477,J479,J481,J486,J466)</f>
        <v>57347000</v>
      </c>
      <c r="K488" s="172">
        <f>SUM(K245,K275,K364,K461,K468,K475,K477,K479,K481,K486,K466)</f>
        <v>0</v>
      </c>
    </row>
    <row r="489" spans="1:11" s="275" customFormat="1" ht="13.8">
      <c r="A489" s="42" t="s">
        <v>166</v>
      </c>
      <c r="B489" s="77"/>
      <c r="C489" s="41"/>
      <c r="D489" s="41"/>
      <c r="E489" s="41"/>
      <c r="F489" s="41"/>
      <c r="G489" s="41"/>
      <c r="H489" s="373">
        <f t="shared" si="114"/>
        <v>-17057000</v>
      </c>
      <c r="I489" s="372">
        <f t="shared" si="115"/>
        <v>-17057000</v>
      </c>
      <c r="J489" s="372">
        <f>J244-J488</f>
        <v>-17057000</v>
      </c>
      <c r="K489" s="372">
        <f>K244-K488</f>
        <v>0</v>
      </c>
    </row>
    <row r="490" spans="1:11" s="130" customFormat="1" ht="13.8">
      <c r="A490" s="2" t="s">
        <v>38</v>
      </c>
      <c r="B490" s="21"/>
      <c r="C490" s="148"/>
      <c r="D490" s="24"/>
      <c r="E490" s="148"/>
      <c r="F490" s="24"/>
      <c r="G490" s="148"/>
      <c r="H490" s="286">
        <f t="shared" si="114"/>
        <v>0</v>
      </c>
      <c r="I490" s="183">
        <f t="shared" si="115"/>
        <v>0</v>
      </c>
      <c r="J490" s="474"/>
      <c r="K490" s="474"/>
    </row>
    <row r="491" spans="1:11" s="130" customFormat="1" ht="13.8" outlineLevel="1">
      <c r="A491" s="127"/>
      <c r="B491" s="16" t="s">
        <v>631</v>
      </c>
      <c r="C491" s="15" t="s">
        <v>9</v>
      </c>
      <c r="D491" s="16"/>
      <c r="E491" s="15"/>
      <c r="F491" s="16"/>
      <c r="G491" s="15"/>
      <c r="H491" s="291">
        <f t="shared" si="114"/>
        <v>0</v>
      </c>
      <c r="I491" s="175">
        <f t="shared" si="115"/>
        <v>0</v>
      </c>
      <c r="J491" s="175">
        <f>SUM(J492:J493)</f>
        <v>0</v>
      </c>
      <c r="K491" s="175">
        <f>SUM(K492:K493)</f>
        <v>0</v>
      </c>
    </row>
    <row r="492" spans="1:11" ht="13.8" outlineLevel="2">
      <c r="A492" s="131"/>
      <c r="B492" s="19"/>
      <c r="C492" s="63"/>
      <c r="D492" s="22" t="s">
        <v>902</v>
      </c>
      <c r="E492" s="30" t="s">
        <v>171</v>
      </c>
      <c r="F492" s="22"/>
      <c r="G492" s="30"/>
      <c r="H492" s="292">
        <f t="shared" si="114"/>
        <v>0</v>
      </c>
      <c r="I492" s="168">
        <f t="shared" si="115"/>
        <v>0</v>
      </c>
      <c r="J492" s="167">
        <v>0</v>
      </c>
      <c r="K492" s="167">
        <v>0</v>
      </c>
    </row>
    <row r="493" spans="1:11" ht="13.8" outlineLevel="2">
      <c r="A493" s="131"/>
      <c r="B493" s="18"/>
      <c r="C493" s="58"/>
      <c r="D493" s="22" t="s">
        <v>170</v>
      </c>
      <c r="E493" s="30" t="s">
        <v>172</v>
      </c>
      <c r="F493" s="22"/>
      <c r="G493" s="30"/>
      <c r="H493" s="292">
        <f t="shared" si="114"/>
        <v>0</v>
      </c>
      <c r="I493" s="168">
        <f t="shared" si="115"/>
        <v>0</v>
      </c>
      <c r="J493" s="167">
        <v>0</v>
      </c>
      <c r="K493" s="167">
        <v>0</v>
      </c>
    </row>
    <row r="494" spans="1:11" s="130" customFormat="1" ht="13.8" outlineLevel="1">
      <c r="A494" s="127"/>
      <c r="B494" s="18" t="s">
        <v>514</v>
      </c>
      <c r="C494" s="12" t="s">
        <v>10</v>
      </c>
      <c r="D494" s="14"/>
      <c r="E494" s="134"/>
      <c r="F494" s="14"/>
      <c r="G494" s="134"/>
      <c r="H494" s="292">
        <f t="shared" si="114"/>
        <v>0</v>
      </c>
      <c r="I494" s="168">
        <f t="shared" si="115"/>
        <v>0</v>
      </c>
      <c r="J494" s="168">
        <f>SUM(J495:J498)</f>
        <v>0</v>
      </c>
      <c r="K494" s="168">
        <f>SUM(K495:K498)</f>
        <v>0</v>
      </c>
    </row>
    <row r="495" spans="1:11" ht="13.8" outlineLevel="2">
      <c r="A495" s="131"/>
      <c r="B495" s="19"/>
      <c r="C495" s="63"/>
      <c r="D495" s="22" t="s">
        <v>632</v>
      </c>
      <c r="E495" s="30" t="s">
        <v>173</v>
      </c>
      <c r="F495" s="22"/>
      <c r="G495" s="30"/>
      <c r="H495" s="292">
        <f t="shared" si="114"/>
        <v>0</v>
      </c>
      <c r="I495" s="168">
        <f t="shared" si="115"/>
        <v>0</v>
      </c>
      <c r="J495" s="167">
        <v>0</v>
      </c>
      <c r="K495" s="167">
        <v>0</v>
      </c>
    </row>
    <row r="496" spans="1:11" ht="13.8" outlineLevel="2">
      <c r="A496" s="131"/>
      <c r="B496" s="20"/>
      <c r="D496" s="22" t="s">
        <v>515</v>
      </c>
      <c r="E496" s="30" t="s">
        <v>174</v>
      </c>
      <c r="F496" s="22"/>
      <c r="G496" s="30"/>
      <c r="H496" s="292">
        <f t="shared" si="114"/>
        <v>0</v>
      </c>
      <c r="I496" s="168">
        <f t="shared" si="115"/>
        <v>0</v>
      </c>
      <c r="J496" s="167">
        <v>0</v>
      </c>
      <c r="K496" s="167">
        <v>0</v>
      </c>
    </row>
    <row r="497" spans="1:11" ht="13.8" outlineLevel="2">
      <c r="A497" s="131"/>
      <c r="B497" s="20"/>
      <c r="D497" s="22" t="s">
        <v>1000</v>
      </c>
      <c r="E497" s="30" t="s">
        <v>1001</v>
      </c>
      <c r="F497" s="22"/>
      <c r="G497" s="30"/>
      <c r="H497" s="292"/>
      <c r="I497" s="168"/>
      <c r="J497" s="167"/>
      <c r="K497" s="167"/>
    </row>
    <row r="498" spans="1:11" ht="13.8" outlineLevel="2">
      <c r="A498" s="131"/>
      <c r="B498" s="18"/>
      <c r="C498" s="58"/>
      <c r="D498" s="22" t="s">
        <v>685</v>
      </c>
      <c r="E498" s="30" t="s">
        <v>633</v>
      </c>
      <c r="F498" s="22"/>
      <c r="G498" s="30"/>
      <c r="H498" s="292">
        <f t="shared" si="114"/>
        <v>0</v>
      </c>
      <c r="I498" s="168">
        <f t="shared" si="115"/>
        <v>0</v>
      </c>
      <c r="J498" s="167">
        <v>0</v>
      </c>
      <c r="K498" s="167">
        <v>0</v>
      </c>
    </row>
    <row r="499" spans="1:11" s="130" customFormat="1" ht="13.8" outlineLevel="1" collapsed="1">
      <c r="A499" s="127"/>
      <c r="B499" s="18" t="s">
        <v>634</v>
      </c>
      <c r="C499" s="12" t="s">
        <v>175</v>
      </c>
      <c r="D499" s="14"/>
      <c r="E499" s="134"/>
      <c r="F499" s="14"/>
      <c r="G499" s="134"/>
      <c r="H499" s="292">
        <f t="shared" si="114"/>
        <v>0</v>
      </c>
      <c r="I499" s="168">
        <f t="shared" si="115"/>
        <v>0</v>
      </c>
      <c r="J499" s="168">
        <f>SUM(J500)</f>
        <v>0</v>
      </c>
      <c r="K499" s="168">
        <f>SUM(K500)</f>
        <v>0</v>
      </c>
    </row>
    <row r="500" spans="1:11" ht="13.8" outlineLevel="1">
      <c r="A500" s="131"/>
      <c r="B500" s="19"/>
      <c r="C500" s="63"/>
      <c r="D500" s="66" t="s">
        <v>635</v>
      </c>
      <c r="E500" s="65" t="s">
        <v>176</v>
      </c>
      <c r="F500" s="66"/>
      <c r="G500" s="30"/>
      <c r="H500" s="292">
        <f t="shared" si="114"/>
        <v>0</v>
      </c>
      <c r="I500" s="168">
        <f t="shared" si="115"/>
        <v>0</v>
      </c>
      <c r="J500" s="167">
        <v>0</v>
      </c>
      <c r="K500" s="167">
        <v>0</v>
      </c>
    </row>
    <row r="501" spans="1:11" s="130" customFormat="1" ht="13.8">
      <c r="A501" s="67" t="s">
        <v>177</v>
      </c>
      <c r="B501" s="29"/>
      <c r="C501" s="23"/>
      <c r="D501" s="17"/>
      <c r="E501" s="23"/>
      <c r="F501" s="17"/>
      <c r="G501" s="23"/>
      <c r="H501" s="290">
        <f t="shared" si="114"/>
        <v>0</v>
      </c>
      <c r="I501" s="172">
        <f t="shared" si="115"/>
        <v>0</v>
      </c>
      <c r="J501" s="172">
        <f>SUM(J491,J494,J499)</f>
        <v>0</v>
      </c>
      <c r="K501" s="172">
        <f>SUM(K491,K494,K499)</f>
        <v>0</v>
      </c>
    </row>
    <row r="502" spans="1:11" ht="13.8" outlineLevel="1">
      <c r="A502" s="127"/>
      <c r="B502" s="18" t="s">
        <v>513</v>
      </c>
      <c r="C502" s="12" t="s">
        <v>178</v>
      </c>
      <c r="D502" s="11"/>
      <c r="E502" s="12"/>
      <c r="F502" s="11"/>
      <c r="G502" s="12"/>
      <c r="H502" s="289">
        <f t="shared" si="114"/>
        <v>0</v>
      </c>
      <c r="I502" s="166">
        <f t="shared" si="115"/>
        <v>0</v>
      </c>
      <c r="J502" s="166">
        <f>SUM(J503)</f>
        <v>0</v>
      </c>
      <c r="K502" s="166">
        <f>SUM(K503)</f>
        <v>0</v>
      </c>
    </row>
    <row r="503" spans="1:11" ht="13.8" outlineLevel="2">
      <c r="A503" s="131"/>
      <c r="B503" s="19"/>
      <c r="C503" s="63"/>
      <c r="D503" s="22" t="s">
        <v>169</v>
      </c>
      <c r="E503" s="30" t="s">
        <v>178</v>
      </c>
      <c r="F503" s="22"/>
      <c r="G503" s="30"/>
      <c r="H503" s="289">
        <f t="shared" si="114"/>
        <v>0</v>
      </c>
      <c r="I503" s="168">
        <f t="shared" si="115"/>
        <v>0</v>
      </c>
      <c r="J503" s="167">
        <v>0</v>
      </c>
      <c r="K503" s="167">
        <v>0</v>
      </c>
    </row>
    <row r="504" spans="1:11" ht="13.8" outlineLevel="1">
      <c r="A504" s="127"/>
      <c r="B504" s="18" t="s">
        <v>516</v>
      </c>
      <c r="C504" s="12" t="s">
        <v>179</v>
      </c>
      <c r="D504" s="11"/>
      <c r="E504" s="12"/>
      <c r="F504" s="11"/>
      <c r="G504" s="12"/>
      <c r="H504" s="289">
        <f t="shared" si="114"/>
        <v>4600000</v>
      </c>
      <c r="I504" s="168">
        <f t="shared" si="115"/>
        <v>4600000</v>
      </c>
      <c r="J504" s="168">
        <f>SUM(J505:J513)</f>
        <v>4600000</v>
      </c>
      <c r="K504" s="168">
        <f>SUM(K505:K513)</f>
        <v>0</v>
      </c>
    </row>
    <row r="505" spans="1:11" ht="13.8" outlineLevel="2">
      <c r="A505" s="131"/>
      <c r="B505" s="19"/>
      <c r="C505" s="63"/>
      <c r="D505" s="22" t="s">
        <v>636</v>
      </c>
      <c r="E505" s="30" t="s">
        <v>180</v>
      </c>
      <c r="F505" s="22"/>
      <c r="G505" s="30"/>
      <c r="H505" s="289">
        <f t="shared" si="114"/>
        <v>0</v>
      </c>
      <c r="I505" s="168">
        <f t="shared" si="115"/>
        <v>0</v>
      </c>
      <c r="J505" s="167">
        <v>0</v>
      </c>
      <c r="K505" s="167">
        <v>0</v>
      </c>
    </row>
    <row r="506" spans="1:11" ht="13.8" outlineLevel="2">
      <c r="A506" s="131"/>
      <c r="B506" s="20"/>
      <c r="D506" s="22" t="s">
        <v>637</v>
      </c>
      <c r="E506" s="30" t="s">
        <v>181</v>
      </c>
      <c r="F506" s="22"/>
      <c r="G506" s="30"/>
      <c r="H506" s="289">
        <f t="shared" si="114"/>
        <v>0</v>
      </c>
      <c r="I506" s="168">
        <f t="shared" si="115"/>
        <v>0</v>
      </c>
      <c r="J506" s="167">
        <v>0</v>
      </c>
      <c r="K506" s="167">
        <v>0</v>
      </c>
    </row>
    <row r="507" spans="1:11" ht="13.8" outlineLevel="2">
      <c r="A507" s="131"/>
      <c r="B507" s="20"/>
      <c r="D507" s="22" t="s">
        <v>638</v>
      </c>
      <c r="E507" s="30" t="s">
        <v>182</v>
      </c>
      <c r="F507" s="22"/>
      <c r="G507" s="30"/>
      <c r="H507" s="289">
        <f t="shared" si="114"/>
        <v>0</v>
      </c>
      <c r="I507" s="168">
        <f t="shared" si="115"/>
        <v>0</v>
      </c>
      <c r="J507" s="167">
        <v>0</v>
      </c>
      <c r="K507" s="167">
        <v>0</v>
      </c>
    </row>
    <row r="508" spans="1:11" ht="13.8" outlineLevel="2">
      <c r="A508" s="131"/>
      <c r="B508" s="20"/>
      <c r="D508" s="22" t="s">
        <v>639</v>
      </c>
      <c r="E508" s="30" t="s">
        <v>183</v>
      </c>
      <c r="F508" s="22"/>
      <c r="G508" s="30"/>
      <c r="H508" s="289">
        <f t="shared" si="114"/>
        <v>0</v>
      </c>
      <c r="I508" s="168">
        <f t="shared" si="115"/>
        <v>0</v>
      </c>
      <c r="J508" s="167">
        <v>0</v>
      </c>
      <c r="K508" s="167">
        <v>0</v>
      </c>
    </row>
    <row r="509" spans="1:11" ht="13.8" outlineLevel="2">
      <c r="A509" s="131"/>
      <c r="B509" s="20"/>
      <c r="D509" s="22" t="s">
        <v>170</v>
      </c>
      <c r="E509" s="30" t="s">
        <v>1002</v>
      </c>
      <c r="F509" s="22"/>
      <c r="G509" s="30"/>
      <c r="H509" s="289"/>
      <c r="I509" s="168"/>
      <c r="J509" s="167"/>
      <c r="K509" s="167"/>
    </row>
    <row r="510" spans="1:11" ht="13.8" outlineLevel="2">
      <c r="A510" s="131"/>
      <c r="B510" s="20"/>
      <c r="D510" s="22" t="s">
        <v>517</v>
      </c>
      <c r="E510" s="30" t="s">
        <v>184</v>
      </c>
      <c r="F510" s="22"/>
      <c r="G510" s="30"/>
      <c r="H510" s="289">
        <f t="shared" si="114"/>
        <v>0</v>
      </c>
      <c r="I510" s="168">
        <f t="shared" si="115"/>
        <v>0</v>
      </c>
      <c r="J510" s="167">
        <v>0</v>
      </c>
      <c r="K510" s="167">
        <v>0</v>
      </c>
    </row>
    <row r="511" spans="1:11" ht="13.8" outlineLevel="2">
      <c r="A511" s="131"/>
      <c r="B511" s="20"/>
      <c r="D511" s="22" t="s">
        <v>518</v>
      </c>
      <c r="E511" s="30" t="s">
        <v>185</v>
      </c>
      <c r="F511" s="22"/>
      <c r="G511" s="30"/>
      <c r="H511" s="289">
        <f t="shared" si="114"/>
        <v>4600000</v>
      </c>
      <c r="I511" s="168">
        <f t="shared" si="115"/>
        <v>4600000</v>
      </c>
      <c r="J511" s="167">
        <v>4600000</v>
      </c>
      <c r="K511" s="167">
        <v>0</v>
      </c>
    </row>
    <row r="512" spans="1:11" ht="13.8" outlineLevel="2">
      <c r="A512" s="131"/>
      <c r="B512" s="20"/>
      <c r="D512" s="22" t="s">
        <v>672</v>
      </c>
      <c r="E512" s="30" t="s">
        <v>677</v>
      </c>
      <c r="F512" s="22"/>
      <c r="G512" s="30"/>
      <c r="H512" s="289">
        <f t="shared" si="114"/>
        <v>0</v>
      </c>
      <c r="I512" s="168">
        <f t="shared" si="115"/>
        <v>0</v>
      </c>
      <c r="J512" s="167"/>
      <c r="K512" s="167">
        <v>0</v>
      </c>
    </row>
    <row r="513" spans="1:12" ht="13.8" outlineLevel="2">
      <c r="A513" s="131"/>
      <c r="B513" s="18"/>
      <c r="C513" s="58"/>
      <c r="D513" s="22" t="s">
        <v>519</v>
      </c>
      <c r="E513" s="30" t="s">
        <v>678</v>
      </c>
      <c r="F513" s="22"/>
      <c r="G513" s="30"/>
      <c r="H513" s="289">
        <f t="shared" si="114"/>
        <v>0</v>
      </c>
      <c r="I513" s="168">
        <f t="shared" si="115"/>
        <v>0</v>
      </c>
      <c r="J513" s="167">
        <v>0</v>
      </c>
      <c r="K513" s="167">
        <v>0</v>
      </c>
    </row>
    <row r="514" spans="1:12" ht="13.8" outlineLevel="1">
      <c r="A514" s="127"/>
      <c r="B514" s="18" t="s">
        <v>674</v>
      </c>
      <c r="C514" s="12" t="s">
        <v>186</v>
      </c>
      <c r="D514" s="11"/>
      <c r="E514" s="12"/>
      <c r="F514" s="14"/>
      <c r="G514" s="134"/>
      <c r="H514" s="289">
        <f t="shared" si="114"/>
        <v>0</v>
      </c>
      <c r="I514" s="168">
        <f t="shared" si="115"/>
        <v>0</v>
      </c>
      <c r="J514" s="168">
        <f>SUM(J516)</f>
        <v>0</v>
      </c>
      <c r="K514" s="168">
        <f>SUM(K516)</f>
        <v>0</v>
      </c>
    </row>
    <row r="515" spans="1:12" ht="13.8" outlineLevel="1">
      <c r="A515" s="127"/>
      <c r="B515" s="20"/>
      <c r="C515" s="130"/>
      <c r="D515" s="18" t="s">
        <v>1003</v>
      </c>
      <c r="E515" s="30" t="s">
        <v>1004</v>
      </c>
      <c r="F515" s="22"/>
      <c r="G515" s="30"/>
      <c r="H515" s="289"/>
      <c r="I515" s="168"/>
      <c r="J515" s="168"/>
      <c r="K515" s="168"/>
    </row>
    <row r="516" spans="1:12" ht="13.8" outlineLevel="2">
      <c r="A516" s="131"/>
      <c r="B516" s="19"/>
      <c r="C516" s="63"/>
      <c r="D516" s="436" t="s">
        <v>938</v>
      </c>
      <c r="E516" s="376" t="s">
        <v>939</v>
      </c>
      <c r="F516" s="436"/>
      <c r="G516" s="376"/>
      <c r="H516" s="289">
        <f t="shared" si="114"/>
        <v>0</v>
      </c>
      <c r="I516" s="168">
        <f t="shared" si="115"/>
        <v>0</v>
      </c>
      <c r="J516" s="167">
        <v>0</v>
      </c>
      <c r="K516" s="167">
        <v>0</v>
      </c>
    </row>
    <row r="517" spans="1:12" ht="13.8" outlineLevel="1">
      <c r="A517" s="127"/>
      <c r="B517" s="18" t="s">
        <v>520</v>
      </c>
      <c r="C517" s="12" t="s">
        <v>187</v>
      </c>
      <c r="D517" s="11"/>
      <c r="E517" s="12"/>
      <c r="F517" s="14"/>
      <c r="G517" s="134"/>
      <c r="H517" s="289">
        <f t="shared" si="114"/>
        <v>1596000</v>
      </c>
      <c r="I517" s="168">
        <f t="shared" si="115"/>
        <v>1596000</v>
      </c>
      <c r="J517" s="168">
        <f>SUM(J518,J522)</f>
        <v>1596000</v>
      </c>
      <c r="K517" s="168">
        <f>SUM(K518,K522)</f>
        <v>0</v>
      </c>
      <c r="L517" s="130"/>
    </row>
    <row r="518" spans="1:12" ht="13.8" outlineLevel="2">
      <c r="A518" s="131"/>
      <c r="B518" s="19"/>
      <c r="C518" s="63"/>
      <c r="D518" s="19" t="s">
        <v>521</v>
      </c>
      <c r="E518" s="58" t="s">
        <v>187</v>
      </c>
      <c r="F518" s="19"/>
      <c r="G518" s="63"/>
      <c r="H518" s="289">
        <f t="shared" si="114"/>
        <v>931000</v>
      </c>
      <c r="I518" s="168">
        <f t="shared" si="115"/>
        <v>931000</v>
      </c>
      <c r="J518" s="169">
        <f>SUM(J519:J521)</f>
        <v>931000</v>
      </c>
      <c r="K518" s="169">
        <f>SUM(K519:K521)</f>
        <v>0</v>
      </c>
    </row>
    <row r="519" spans="1:12" ht="13.8" outlineLevel="2">
      <c r="A519" s="131"/>
      <c r="B519" s="20"/>
      <c r="E519" s="58"/>
      <c r="F519" s="136" t="s">
        <v>814</v>
      </c>
      <c r="G519" s="27" t="s">
        <v>1177</v>
      </c>
      <c r="H519" s="289">
        <f t="shared" si="114"/>
        <v>0</v>
      </c>
      <c r="I519" s="168">
        <f t="shared" si="115"/>
        <v>0</v>
      </c>
      <c r="J519" s="167">
        <v>0</v>
      </c>
      <c r="K519" s="167">
        <v>0</v>
      </c>
    </row>
    <row r="520" spans="1:12" ht="13.8" outlineLevel="2">
      <c r="A520" s="131"/>
      <c r="B520" s="20"/>
      <c r="E520" s="58"/>
      <c r="F520" s="136" t="s">
        <v>1176</v>
      </c>
      <c r="G520" s="27" t="s">
        <v>1178</v>
      </c>
      <c r="H520" s="289">
        <f t="shared" ref="H520" si="116">SUM(I520)</f>
        <v>0</v>
      </c>
      <c r="I520" s="168">
        <f t="shared" ref="I520" si="117">SUM(J520:K520)</f>
        <v>0</v>
      </c>
      <c r="J520" s="167">
        <v>0</v>
      </c>
      <c r="K520" s="167">
        <v>0</v>
      </c>
    </row>
    <row r="521" spans="1:12" ht="13.8" outlineLevel="2">
      <c r="A521" s="131"/>
      <c r="B521" s="20"/>
      <c r="E521" s="58"/>
      <c r="F521" s="136" t="s">
        <v>683</v>
      </c>
      <c r="G521" s="27" t="s">
        <v>866</v>
      </c>
      <c r="H521" s="289">
        <f t="shared" si="114"/>
        <v>931000</v>
      </c>
      <c r="I521" s="168">
        <f t="shared" si="115"/>
        <v>931000</v>
      </c>
      <c r="J521" s="167">
        <v>931000</v>
      </c>
      <c r="K521" s="167">
        <v>0</v>
      </c>
    </row>
    <row r="522" spans="1:12" ht="13.8" outlineLevel="2">
      <c r="A522" s="131"/>
      <c r="B522" s="19"/>
      <c r="C522" s="63"/>
      <c r="D522" s="19" t="s">
        <v>912</v>
      </c>
      <c r="E522" s="58" t="s">
        <v>913</v>
      </c>
      <c r="F522" s="19"/>
      <c r="G522" s="63"/>
      <c r="H522" s="289">
        <f t="shared" si="114"/>
        <v>665000</v>
      </c>
      <c r="I522" s="168">
        <f t="shared" si="115"/>
        <v>665000</v>
      </c>
      <c r="J522" s="169">
        <f>SUM(J523:J525)</f>
        <v>665000</v>
      </c>
      <c r="K522" s="169">
        <f>SUM(K523:K525)</f>
        <v>0</v>
      </c>
    </row>
    <row r="523" spans="1:12" ht="13.8" outlineLevel="4">
      <c r="A523" s="131"/>
      <c r="B523" s="20"/>
      <c r="E523" s="58"/>
      <c r="F523" s="136" t="s">
        <v>814</v>
      </c>
      <c r="G523" s="27" t="s">
        <v>1177</v>
      </c>
      <c r="H523" s="289">
        <f t="shared" si="114"/>
        <v>0</v>
      </c>
      <c r="I523" s="168">
        <f t="shared" si="115"/>
        <v>0</v>
      </c>
      <c r="J523" s="167"/>
      <c r="K523" s="167"/>
    </row>
    <row r="524" spans="1:12" ht="13.8" outlineLevel="4">
      <c r="A524" s="131"/>
      <c r="B524" s="20"/>
      <c r="E524" s="58"/>
      <c r="F524" s="136" t="s">
        <v>814</v>
      </c>
      <c r="G524" s="27" t="s">
        <v>1178</v>
      </c>
      <c r="H524" s="289">
        <f t="shared" si="114"/>
        <v>0</v>
      </c>
      <c r="I524" s="168">
        <f t="shared" ref="I524" si="118">SUM(J524:K524)</f>
        <v>0</v>
      </c>
      <c r="J524" s="167"/>
      <c r="K524" s="167"/>
    </row>
    <row r="525" spans="1:12" ht="13.8" outlineLevel="4">
      <c r="A525" s="131"/>
      <c r="B525" s="20"/>
      <c r="E525" s="58"/>
      <c r="F525" s="136" t="s">
        <v>914</v>
      </c>
      <c r="G525" s="27" t="s">
        <v>1179</v>
      </c>
      <c r="H525" s="289">
        <f t="shared" si="114"/>
        <v>665000</v>
      </c>
      <c r="I525" s="168">
        <f t="shared" si="115"/>
        <v>665000</v>
      </c>
      <c r="J525" s="167">
        <v>665000</v>
      </c>
      <c r="K525" s="167"/>
    </row>
    <row r="526" spans="1:12" ht="13.8" outlineLevel="1" collapsed="1">
      <c r="A526" s="127"/>
      <c r="B526" s="18" t="s">
        <v>640</v>
      </c>
      <c r="C526" s="12" t="s">
        <v>188</v>
      </c>
      <c r="D526" s="11"/>
      <c r="E526" s="12"/>
      <c r="F526" s="14"/>
      <c r="G526" s="134"/>
      <c r="H526" s="289">
        <f t="shared" si="114"/>
        <v>0</v>
      </c>
      <c r="I526" s="168">
        <f t="shared" si="115"/>
        <v>0</v>
      </c>
      <c r="J526" s="168">
        <f>SUM(J527)</f>
        <v>0</v>
      </c>
      <c r="K526" s="168">
        <f>SUM(K527)</f>
        <v>0</v>
      </c>
    </row>
    <row r="527" spans="1:12" ht="13.8" outlineLevel="1">
      <c r="A527" s="131"/>
      <c r="B527" s="20"/>
      <c r="D527" s="19" t="s">
        <v>641</v>
      </c>
      <c r="E527" s="63" t="s">
        <v>188</v>
      </c>
      <c r="F527" s="19"/>
      <c r="G527" s="63"/>
      <c r="H527" s="307">
        <f t="shared" si="114"/>
        <v>0</v>
      </c>
      <c r="I527" s="265">
        <f t="shared" si="115"/>
        <v>0</v>
      </c>
      <c r="J527" s="185">
        <v>0</v>
      </c>
      <c r="K527" s="185">
        <v>0</v>
      </c>
    </row>
    <row r="528" spans="1:12" ht="13.8">
      <c r="A528" s="67" t="s">
        <v>190</v>
      </c>
      <c r="B528" s="17"/>
      <c r="C528" s="23"/>
      <c r="D528" s="17"/>
      <c r="E528" s="23"/>
      <c r="F528" s="17"/>
      <c r="G528" s="23"/>
      <c r="H528" s="290">
        <f t="shared" si="114"/>
        <v>6196000</v>
      </c>
      <c r="I528" s="172">
        <f t="shared" si="115"/>
        <v>6196000</v>
      </c>
      <c r="J528" s="172">
        <f>SUM(J502,J504,J514,J517,J526)</f>
        <v>6196000</v>
      </c>
      <c r="K528" s="172">
        <f>SUM(K502,K504,K514,K517,K526)</f>
        <v>0</v>
      </c>
    </row>
    <row r="529" spans="1:11" s="275" customFormat="1" ht="13.8">
      <c r="A529" s="42" t="s">
        <v>191</v>
      </c>
      <c r="B529" s="41"/>
      <c r="C529" s="41"/>
      <c r="D529" s="41"/>
      <c r="E529" s="41"/>
      <c r="F529" s="41"/>
      <c r="G529" s="41"/>
      <c r="H529" s="373">
        <f t="shared" si="114"/>
        <v>-6196000</v>
      </c>
      <c r="I529" s="372">
        <f t="shared" si="115"/>
        <v>-6196000</v>
      </c>
      <c r="J529" s="372">
        <f>J501-J528</f>
        <v>-6196000</v>
      </c>
      <c r="K529" s="372">
        <f>K501-K528</f>
        <v>0</v>
      </c>
    </row>
    <row r="530" spans="1:11" s="130" customFormat="1" ht="13.8">
      <c r="A530" s="2" t="s">
        <v>192</v>
      </c>
      <c r="B530" s="29"/>
      <c r="C530" s="23"/>
      <c r="D530" s="17"/>
      <c r="E530" s="23"/>
      <c r="F530" s="17"/>
      <c r="G530" s="23"/>
      <c r="H530" s="286">
        <f t="shared" si="114"/>
        <v>0</v>
      </c>
      <c r="I530" s="183">
        <f t="shared" si="115"/>
        <v>0</v>
      </c>
      <c r="J530" s="183"/>
      <c r="K530" s="183"/>
    </row>
    <row r="531" spans="1:11" ht="13.8" outlineLevel="1">
      <c r="A531" s="127"/>
      <c r="B531" s="18" t="s">
        <v>522</v>
      </c>
      <c r="C531" s="12" t="s">
        <v>195</v>
      </c>
      <c r="D531" s="14"/>
      <c r="E531" s="134"/>
      <c r="F531" s="14"/>
      <c r="G531" s="134"/>
      <c r="H531" s="289">
        <f t="shared" si="114"/>
        <v>45990000</v>
      </c>
      <c r="I531" s="166">
        <f t="shared" si="115"/>
        <v>45990000</v>
      </c>
      <c r="J531" s="168">
        <f>SUM(J532:J533,J537:J544)</f>
        <v>45990000</v>
      </c>
      <c r="K531" s="168">
        <f>SUM(K532:K533,K537:K544)</f>
        <v>0</v>
      </c>
    </row>
    <row r="532" spans="1:11" ht="13.8" outlineLevel="2">
      <c r="A532" s="131"/>
      <c r="B532" s="19"/>
      <c r="C532" s="63"/>
      <c r="D532" s="22" t="s">
        <v>563</v>
      </c>
      <c r="E532" s="58" t="s">
        <v>327</v>
      </c>
      <c r="F532" s="22"/>
      <c r="G532" s="30"/>
      <c r="H532" s="289">
        <f t="shared" ref="H532:H595" si="119">SUM(I532)</f>
        <v>0</v>
      </c>
      <c r="I532" s="166">
        <f t="shared" si="115"/>
        <v>0</v>
      </c>
      <c r="J532" s="167">
        <v>0</v>
      </c>
      <c r="K532" s="167">
        <v>0</v>
      </c>
    </row>
    <row r="533" spans="1:11" ht="13.8" outlineLevel="2">
      <c r="A533" s="131"/>
      <c r="B533" s="20"/>
      <c r="D533" s="30">
        <v>7324</v>
      </c>
      <c r="E533" s="58" t="s">
        <v>328</v>
      </c>
      <c r="F533" s="22"/>
      <c r="G533" s="30"/>
      <c r="H533" s="289">
        <f t="shared" si="119"/>
        <v>0</v>
      </c>
      <c r="I533" s="166">
        <f t="shared" si="115"/>
        <v>0</v>
      </c>
      <c r="J533" s="169">
        <f>SUM(J534:J536)</f>
        <v>0</v>
      </c>
      <c r="K533" s="169">
        <f>SUM(K534:K536)</f>
        <v>0</v>
      </c>
    </row>
    <row r="534" spans="1:11" ht="13.8" outlineLevel="3">
      <c r="A534" s="131"/>
      <c r="B534" s="20"/>
      <c r="D534" s="22"/>
      <c r="E534" s="58"/>
      <c r="F534" s="136"/>
      <c r="G534" s="27" t="s">
        <v>815</v>
      </c>
      <c r="H534" s="289">
        <f t="shared" si="119"/>
        <v>0</v>
      </c>
      <c r="I534" s="166">
        <f t="shared" si="115"/>
        <v>0</v>
      </c>
      <c r="J534" s="167">
        <v>0</v>
      </c>
      <c r="K534" s="167">
        <v>0</v>
      </c>
    </row>
    <row r="535" spans="1:11" ht="13.8" outlineLevel="3">
      <c r="A535" s="131"/>
      <c r="B535" s="20"/>
      <c r="D535" s="22"/>
      <c r="E535" s="58"/>
      <c r="F535" s="136"/>
      <c r="G535" s="27" t="s">
        <v>816</v>
      </c>
      <c r="H535" s="289">
        <f t="shared" si="119"/>
        <v>0</v>
      </c>
      <c r="I535" s="166">
        <f t="shared" si="115"/>
        <v>0</v>
      </c>
      <c r="J535" s="167">
        <v>0</v>
      </c>
      <c r="K535" s="167">
        <v>0</v>
      </c>
    </row>
    <row r="536" spans="1:11" ht="13.8" outlineLevel="3">
      <c r="A536" s="131"/>
      <c r="B536" s="20"/>
      <c r="D536" s="22"/>
      <c r="E536" s="58"/>
      <c r="F536" s="136"/>
      <c r="G536" s="27" t="s">
        <v>817</v>
      </c>
      <c r="H536" s="289">
        <f t="shared" si="119"/>
        <v>0</v>
      </c>
      <c r="I536" s="166">
        <f t="shared" si="115"/>
        <v>0</v>
      </c>
      <c r="J536" s="167">
        <v>0</v>
      </c>
      <c r="K536" s="167">
        <v>0</v>
      </c>
    </row>
    <row r="537" spans="1:11" ht="13.8" outlineLevel="2">
      <c r="A537" s="131"/>
      <c r="B537" s="20"/>
      <c r="D537" s="22" t="s">
        <v>818</v>
      </c>
      <c r="E537" s="30" t="s">
        <v>819</v>
      </c>
      <c r="F537" s="22"/>
      <c r="G537" s="30"/>
      <c r="H537" s="289">
        <f t="shared" si="119"/>
        <v>0</v>
      </c>
      <c r="I537" s="166">
        <f t="shared" si="115"/>
        <v>0</v>
      </c>
      <c r="J537" s="167"/>
      <c r="K537" s="167">
        <v>0</v>
      </c>
    </row>
    <row r="538" spans="1:11" ht="13.8" outlineLevel="2">
      <c r="A538" s="131"/>
      <c r="B538" s="20"/>
      <c r="D538" s="22" t="s">
        <v>524</v>
      </c>
      <c r="E538" s="30" t="s">
        <v>341</v>
      </c>
      <c r="F538" s="22"/>
      <c r="G538" s="30"/>
      <c r="H538" s="289">
        <f t="shared" si="119"/>
        <v>0</v>
      </c>
      <c r="I538" s="166">
        <f t="shared" si="115"/>
        <v>0</v>
      </c>
      <c r="J538" s="167">
        <v>0</v>
      </c>
      <c r="K538" s="167">
        <v>0</v>
      </c>
    </row>
    <row r="539" spans="1:11" ht="13.8" outlineLevel="2">
      <c r="A539" s="131"/>
      <c r="B539" s="20"/>
      <c r="D539" s="22" t="s">
        <v>525</v>
      </c>
      <c r="E539" s="30" t="s">
        <v>342</v>
      </c>
      <c r="F539" s="22"/>
      <c r="G539" s="30"/>
      <c r="H539" s="289">
        <f t="shared" si="119"/>
        <v>0</v>
      </c>
      <c r="I539" s="166">
        <f t="shared" si="115"/>
        <v>0</v>
      </c>
      <c r="J539" s="167">
        <v>0</v>
      </c>
      <c r="K539" s="167">
        <v>0</v>
      </c>
    </row>
    <row r="540" spans="1:11" ht="13.8" outlineLevel="2">
      <c r="A540" s="131"/>
      <c r="B540" s="20"/>
      <c r="D540" s="22" t="s">
        <v>526</v>
      </c>
      <c r="E540" s="30" t="s">
        <v>326</v>
      </c>
      <c r="F540" s="22"/>
      <c r="G540" s="30"/>
      <c r="H540" s="289">
        <f t="shared" si="119"/>
        <v>37549000</v>
      </c>
      <c r="I540" s="166">
        <f t="shared" si="115"/>
        <v>37549000</v>
      </c>
      <c r="J540" s="167">
        <v>37549000</v>
      </c>
      <c r="K540" s="167">
        <v>0</v>
      </c>
    </row>
    <row r="541" spans="1:11" ht="13.8" outlineLevel="2">
      <c r="A541" s="131"/>
      <c r="B541" s="20"/>
      <c r="D541" s="22" t="s">
        <v>527</v>
      </c>
      <c r="E541" s="30" t="s">
        <v>343</v>
      </c>
      <c r="F541" s="22"/>
      <c r="G541" s="30"/>
      <c r="H541" s="289">
        <f t="shared" si="119"/>
        <v>0</v>
      </c>
      <c r="I541" s="166">
        <f t="shared" ref="I541:I604" si="120">SUM(J541:K541)</f>
        <v>0</v>
      </c>
      <c r="J541" s="167">
        <v>0</v>
      </c>
      <c r="K541" s="167">
        <v>0</v>
      </c>
    </row>
    <row r="542" spans="1:11" ht="13.8" outlineLevel="2">
      <c r="A542" s="131"/>
      <c r="B542" s="20"/>
      <c r="D542" s="22" t="s">
        <v>528</v>
      </c>
      <c r="E542" s="30" t="s">
        <v>350</v>
      </c>
      <c r="F542" s="22"/>
      <c r="G542" s="30"/>
      <c r="H542" s="289">
        <f t="shared" si="119"/>
        <v>8441000</v>
      </c>
      <c r="I542" s="166">
        <f t="shared" si="120"/>
        <v>8441000</v>
      </c>
      <c r="J542" s="167">
        <v>8441000</v>
      </c>
      <c r="K542" s="167">
        <v>0</v>
      </c>
    </row>
    <row r="543" spans="1:11" ht="13.8" outlineLevel="2">
      <c r="A543" s="131"/>
      <c r="B543" s="20"/>
      <c r="D543" s="22" t="s">
        <v>529</v>
      </c>
      <c r="E543" s="30" t="s">
        <v>340</v>
      </c>
      <c r="F543" s="22"/>
      <c r="G543" s="30"/>
      <c r="H543" s="289">
        <f t="shared" si="119"/>
        <v>0</v>
      </c>
      <c r="I543" s="166">
        <f t="shared" si="120"/>
        <v>0</v>
      </c>
      <c r="J543" s="167">
        <v>0</v>
      </c>
      <c r="K543" s="167">
        <v>0</v>
      </c>
    </row>
    <row r="544" spans="1:11" ht="13.8" outlineLevel="2">
      <c r="A544" s="131"/>
      <c r="B544" s="19"/>
      <c r="C544" s="63"/>
      <c r="D544" s="22" t="s">
        <v>530</v>
      </c>
      <c r="E544" s="30" t="s">
        <v>196</v>
      </c>
      <c r="F544" s="30"/>
      <c r="G544" s="30"/>
      <c r="H544" s="289">
        <f t="shared" si="119"/>
        <v>0</v>
      </c>
      <c r="I544" s="166">
        <f t="shared" si="120"/>
        <v>0</v>
      </c>
      <c r="J544" s="167">
        <v>0</v>
      </c>
      <c r="K544" s="167">
        <v>0</v>
      </c>
    </row>
    <row r="545" spans="1:11" ht="13.8" outlineLevel="1">
      <c r="A545" s="127"/>
      <c r="B545" s="18" t="s">
        <v>645</v>
      </c>
      <c r="C545" s="12" t="s">
        <v>197</v>
      </c>
      <c r="D545" s="14"/>
      <c r="E545" s="30"/>
      <c r="F545" s="14"/>
      <c r="G545" s="134"/>
      <c r="H545" s="289">
        <f t="shared" si="119"/>
        <v>0</v>
      </c>
      <c r="I545" s="166">
        <f t="shared" si="120"/>
        <v>0</v>
      </c>
      <c r="J545" s="168">
        <f>SUM(J546)</f>
        <v>0</v>
      </c>
      <c r="K545" s="168">
        <f>SUM(K546)</f>
        <v>0</v>
      </c>
    </row>
    <row r="546" spans="1:11" ht="13.8" outlineLevel="2">
      <c r="A546" s="131"/>
      <c r="B546" s="19"/>
      <c r="C546" s="63"/>
      <c r="D546" s="22" t="s">
        <v>666</v>
      </c>
      <c r="E546" s="58" t="s">
        <v>197</v>
      </c>
      <c r="F546" s="22"/>
      <c r="G546" s="30"/>
      <c r="H546" s="289">
        <f t="shared" si="119"/>
        <v>0</v>
      </c>
      <c r="I546" s="166">
        <f t="shared" si="120"/>
        <v>0</v>
      </c>
      <c r="J546" s="167">
        <v>0</v>
      </c>
      <c r="K546" s="167">
        <v>0</v>
      </c>
    </row>
    <row r="547" spans="1:11" ht="13.8" outlineLevel="1">
      <c r="A547" s="127"/>
      <c r="B547" s="18" t="s">
        <v>646</v>
      </c>
      <c r="C547" s="12" t="s">
        <v>198</v>
      </c>
      <c r="D547" s="14"/>
      <c r="E547" s="30"/>
      <c r="F547" s="14"/>
      <c r="G547" s="134"/>
      <c r="H547" s="289">
        <f t="shared" si="119"/>
        <v>0</v>
      </c>
      <c r="I547" s="166">
        <f t="shared" si="120"/>
        <v>0</v>
      </c>
      <c r="J547" s="168">
        <f>SUM(J548)</f>
        <v>0</v>
      </c>
      <c r="K547" s="168">
        <f>SUM(K548)</f>
        <v>0</v>
      </c>
    </row>
    <row r="548" spans="1:11" ht="13.8" outlineLevel="2">
      <c r="A548" s="131"/>
      <c r="B548" s="19"/>
      <c r="C548" s="63"/>
      <c r="D548" s="22" t="s">
        <v>667</v>
      </c>
      <c r="E548" s="58" t="s">
        <v>198</v>
      </c>
      <c r="F548" s="22"/>
      <c r="G548" s="30"/>
      <c r="H548" s="289">
        <f t="shared" si="119"/>
        <v>0</v>
      </c>
      <c r="I548" s="166">
        <f t="shared" si="120"/>
        <v>0</v>
      </c>
      <c r="J548" s="167">
        <v>0</v>
      </c>
      <c r="K548" s="167">
        <v>0</v>
      </c>
    </row>
    <row r="549" spans="1:11" ht="13.8" outlineLevel="1">
      <c r="A549" s="127"/>
      <c r="B549" s="18" t="s">
        <v>647</v>
      </c>
      <c r="C549" s="12" t="s">
        <v>199</v>
      </c>
      <c r="D549" s="14"/>
      <c r="E549" s="30"/>
      <c r="F549" s="14"/>
      <c r="G549" s="134"/>
      <c r="H549" s="289">
        <f t="shared" si="119"/>
        <v>0</v>
      </c>
      <c r="I549" s="166">
        <f t="shared" si="120"/>
        <v>0</v>
      </c>
      <c r="J549" s="168">
        <f>SUM(J550)</f>
        <v>0</v>
      </c>
      <c r="K549" s="168">
        <f>SUM(K550)</f>
        <v>0</v>
      </c>
    </row>
    <row r="550" spans="1:11" ht="13.8" outlineLevel="2">
      <c r="A550" s="131"/>
      <c r="B550" s="19"/>
      <c r="C550" s="63"/>
      <c r="D550" s="22" t="s">
        <v>668</v>
      </c>
      <c r="E550" s="58" t="s">
        <v>199</v>
      </c>
      <c r="F550" s="22"/>
      <c r="G550" s="30"/>
      <c r="H550" s="289">
        <f t="shared" si="119"/>
        <v>0</v>
      </c>
      <c r="I550" s="166">
        <f t="shared" si="120"/>
        <v>0</v>
      </c>
      <c r="J550" s="167">
        <v>0</v>
      </c>
      <c r="K550" s="167">
        <v>0</v>
      </c>
    </row>
    <row r="551" spans="1:11" ht="13.8" outlineLevel="1">
      <c r="A551" s="127"/>
      <c r="B551" s="18" t="s">
        <v>642</v>
      </c>
      <c r="C551" s="12" t="s">
        <v>200</v>
      </c>
      <c r="D551" s="14"/>
      <c r="E551" s="30"/>
      <c r="F551" s="14"/>
      <c r="G551" s="134"/>
      <c r="H551" s="289">
        <f t="shared" si="119"/>
        <v>0</v>
      </c>
      <c r="I551" s="166">
        <f t="shared" si="120"/>
        <v>0</v>
      </c>
      <c r="J551" s="168">
        <f>SUM(J552)</f>
        <v>0</v>
      </c>
      <c r="K551" s="168">
        <f>SUM(K552)</f>
        <v>0</v>
      </c>
    </row>
    <row r="552" spans="1:11" ht="13.8" outlineLevel="2">
      <c r="A552" s="131"/>
      <c r="B552" s="19"/>
      <c r="C552" s="63"/>
      <c r="D552" s="22" t="s">
        <v>669</v>
      </c>
      <c r="E552" s="58" t="s">
        <v>200</v>
      </c>
      <c r="F552" s="22"/>
      <c r="G552" s="30"/>
      <c r="H552" s="289">
        <f t="shared" si="119"/>
        <v>0</v>
      </c>
      <c r="I552" s="166">
        <f t="shared" si="120"/>
        <v>0</v>
      </c>
      <c r="J552" s="167">
        <v>0</v>
      </c>
      <c r="K552" s="167">
        <v>0</v>
      </c>
    </row>
    <row r="553" spans="1:11" ht="13.8" outlineLevel="1">
      <c r="A553" s="127"/>
      <c r="B553" s="18" t="s">
        <v>643</v>
      </c>
      <c r="C553" s="12" t="s">
        <v>201</v>
      </c>
      <c r="D553" s="14"/>
      <c r="E553" s="30"/>
      <c r="F553" s="14"/>
      <c r="G553" s="134"/>
      <c r="H553" s="289">
        <f t="shared" si="119"/>
        <v>0</v>
      </c>
      <c r="I553" s="166">
        <f t="shared" si="120"/>
        <v>0</v>
      </c>
      <c r="J553" s="168">
        <f>SUM(J554)</f>
        <v>0</v>
      </c>
      <c r="K553" s="168">
        <f>SUM(K554)</f>
        <v>0</v>
      </c>
    </row>
    <row r="554" spans="1:11" ht="13.8" outlineLevel="2">
      <c r="A554" s="131"/>
      <c r="B554" s="19"/>
      <c r="C554" s="63"/>
      <c r="D554" s="22" t="s">
        <v>670</v>
      </c>
      <c r="E554" s="58" t="s">
        <v>201</v>
      </c>
      <c r="F554" s="22"/>
      <c r="G554" s="30"/>
      <c r="H554" s="289">
        <f t="shared" si="119"/>
        <v>0</v>
      </c>
      <c r="I554" s="166">
        <f t="shared" si="120"/>
        <v>0</v>
      </c>
      <c r="J554" s="167">
        <v>0</v>
      </c>
      <c r="K554" s="167">
        <v>0</v>
      </c>
    </row>
    <row r="555" spans="1:11" ht="13.8" outlineLevel="1">
      <c r="A555" s="127"/>
      <c r="B555" s="18" t="s">
        <v>644</v>
      </c>
      <c r="C555" s="12" t="s">
        <v>202</v>
      </c>
      <c r="D555" s="14"/>
      <c r="E555" s="30"/>
      <c r="F555" s="14"/>
      <c r="G555" s="134"/>
      <c r="H555" s="289">
        <f t="shared" si="119"/>
        <v>0</v>
      </c>
      <c r="I555" s="166">
        <f t="shared" si="120"/>
        <v>0</v>
      </c>
      <c r="J555" s="168">
        <f>SUM(J556)</f>
        <v>0</v>
      </c>
      <c r="K555" s="168">
        <f>SUM(K556)</f>
        <v>0</v>
      </c>
    </row>
    <row r="556" spans="1:11" ht="13.8" outlineLevel="2">
      <c r="A556" s="131"/>
      <c r="B556" s="19"/>
      <c r="C556" s="63"/>
      <c r="D556" s="22" t="s">
        <v>671</v>
      </c>
      <c r="E556" s="58" t="s">
        <v>202</v>
      </c>
      <c r="F556" s="22"/>
      <c r="G556" s="30"/>
      <c r="H556" s="289">
        <f t="shared" si="119"/>
        <v>0</v>
      </c>
      <c r="I556" s="166">
        <f t="shared" si="120"/>
        <v>0</v>
      </c>
      <c r="J556" s="167">
        <v>0</v>
      </c>
      <c r="K556" s="167">
        <v>0</v>
      </c>
    </row>
    <row r="557" spans="1:11" ht="13.8" outlineLevel="1">
      <c r="A557" s="127"/>
      <c r="B557" s="18" t="s">
        <v>531</v>
      </c>
      <c r="C557" s="12" t="s">
        <v>203</v>
      </c>
      <c r="D557" s="14"/>
      <c r="E557" s="134"/>
      <c r="F557" s="14"/>
      <c r="G557" s="134"/>
      <c r="H557" s="452">
        <f t="shared" si="119"/>
        <v>0</v>
      </c>
      <c r="I557" s="166">
        <f t="shared" si="120"/>
        <v>0</v>
      </c>
      <c r="J557" s="168">
        <f>SUM(J558)</f>
        <v>0</v>
      </c>
      <c r="K557" s="168">
        <f>SUM(K558)</f>
        <v>0</v>
      </c>
    </row>
    <row r="558" spans="1:11" ht="13.8" outlineLevel="2">
      <c r="A558" s="131"/>
      <c r="B558" s="19"/>
      <c r="C558" s="63"/>
      <c r="D558" s="22" t="s">
        <v>531</v>
      </c>
      <c r="E558" s="58" t="s">
        <v>203</v>
      </c>
      <c r="F558" s="22"/>
      <c r="G558" s="30"/>
      <c r="H558" s="452">
        <f t="shared" si="119"/>
        <v>0</v>
      </c>
      <c r="I558" s="166">
        <f t="shared" si="120"/>
        <v>0</v>
      </c>
      <c r="J558" s="167">
        <v>0</v>
      </c>
      <c r="K558" s="167">
        <v>0</v>
      </c>
    </row>
    <row r="559" spans="1:11" ht="13.8" outlineLevel="1">
      <c r="A559" s="127"/>
      <c r="B559" s="18" t="s">
        <v>532</v>
      </c>
      <c r="C559" s="12" t="s">
        <v>204</v>
      </c>
      <c r="D559" s="14"/>
      <c r="E559" s="30"/>
      <c r="F559" s="22"/>
      <c r="G559" s="134"/>
      <c r="H559" s="452">
        <f t="shared" si="119"/>
        <v>13089000</v>
      </c>
      <c r="I559" s="166">
        <f t="shared" si="120"/>
        <v>13089000</v>
      </c>
      <c r="J559" s="168">
        <f>SUM(J560)</f>
        <v>13089000</v>
      </c>
      <c r="K559" s="168">
        <f>SUM(K560)</f>
        <v>0</v>
      </c>
    </row>
    <row r="560" spans="1:11" ht="13.8" outlineLevel="2">
      <c r="A560" s="131"/>
      <c r="B560" s="19"/>
      <c r="C560" s="63"/>
      <c r="D560" s="22" t="s">
        <v>532</v>
      </c>
      <c r="E560" s="58" t="s">
        <v>204</v>
      </c>
      <c r="F560" s="22"/>
      <c r="G560" s="30"/>
      <c r="H560" s="452">
        <f t="shared" si="119"/>
        <v>13089000</v>
      </c>
      <c r="I560" s="166">
        <f t="shared" si="120"/>
        <v>13089000</v>
      </c>
      <c r="J560" s="167">
        <v>13089000</v>
      </c>
      <c r="K560" s="167">
        <v>0</v>
      </c>
    </row>
    <row r="561" spans="1:43" ht="13.8" outlineLevel="1">
      <c r="A561" s="127"/>
      <c r="B561" s="18" t="s">
        <v>189</v>
      </c>
      <c r="C561" s="12" t="s">
        <v>205</v>
      </c>
      <c r="D561" s="14"/>
      <c r="E561" s="30"/>
      <c r="F561" s="22"/>
      <c r="G561" s="134"/>
      <c r="H561" s="452">
        <f t="shared" si="119"/>
        <v>0</v>
      </c>
      <c r="I561" s="166">
        <f t="shared" si="120"/>
        <v>0</v>
      </c>
      <c r="J561" s="168">
        <f>SUM(J562)</f>
        <v>0</v>
      </c>
      <c r="K561" s="168">
        <f>SUM(K562)</f>
        <v>0</v>
      </c>
    </row>
    <row r="562" spans="1:43" ht="13.8" outlineLevel="2">
      <c r="A562" s="131"/>
      <c r="B562" s="19"/>
      <c r="C562" s="63"/>
      <c r="D562" s="22" t="s">
        <v>189</v>
      </c>
      <c r="E562" s="58" t="s">
        <v>205</v>
      </c>
      <c r="F562" s="22"/>
      <c r="G562" s="30"/>
      <c r="H562" s="452">
        <f t="shared" si="119"/>
        <v>0</v>
      </c>
      <c r="I562" s="166">
        <f t="shared" si="120"/>
        <v>0</v>
      </c>
      <c r="J562" s="167">
        <v>0</v>
      </c>
      <c r="K562" s="167">
        <v>0</v>
      </c>
    </row>
    <row r="563" spans="1:43" ht="13.8" outlineLevel="1">
      <c r="A563" s="127"/>
      <c r="B563" s="18" t="s">
        <v>903</v>
      </c>
      <c r="C563" s="12" t="s">
        <v>206</v>
      </c>
      <c r="D563" s="14"/>
      <c r="E563" s="134"/>
      <c r="F563" s="14"/>
      <c r="G563" s="134"/>
      <c r="H563" s="289">
        <f t="shared" si="119"/>
        <v>0</v>
      </c>
      <c r="I563" s="166">
        <f t="shared" si="120"/>
        <v>0</v>
      </c>
      <c r="J563" s="168">
        <f>SUM(J564:J565)</f>
        <v>0</v>
      </c>
      <c r="K563" s="168">
        <f>SUM(K564:K565)</f>
        <v>0</v>
      </c>
    </row>
    <row r="564" spans="1:43" ht="13.8" outlineLevel="2">
      <c r="A564" s="131"/>
      <c r="B564" s="20"/>
      <c r="D564" s="22" t="s">
        <v>675</v>
      </c>
      <c r="E564" s="30" t="s">
        <v>207</v>
      </c>
      <c r="F564" s="22"/>
      <c r="G564" s="30"/>
      <c r="H564" s="289">
        <f t="shared" si="119"/>
        <v>0</v>
      </c>
      <c r="I564" s="166">
        <f t="shared" si="120"/>
        <v>0</v>
      </c>
      <c r="J564" s="167">
        <v>0</v>
      </c>
      <c r="K564" s="167">
        <v>0</v>
      </c>
    </row>
    <row r="565" spans="1:43" ht="13.8" outlineLevel="2">
      <c r="A565" s="131"/>
      <c r="B565" s="20"/>
      <c r="D565" s="22" t="s">
        <v>869</v>
      </c>
      <c r="E565" s="63" t="s">
        <v>870</v>
      </c>
      <c r="F565" s="19"/>
      <c r="G565" s="63"/>
      <c r="H565" s="292">
        <f t="shared" si="119"/>
        <v>0</v>
      </c>
      <c r="I565" s="265">
        <f t="shared" si="120"/>
        <v>0</v>
      </c>
      <c r="J565" s="524">
        <f>SUM(J566)</f>
        <v>0</v>
      </c>
      <c r="K565" s="524">
        <f>SUM(K566)</f>
        <v>0</v>
      </c>
    </row>
    <row r="566" spans="1:43" s="398" customFormat="1" ht="13.8" outlineLevel="3">
      <c r="A566" s="399"/>
      <c r="B566" s="400"/>
      <c r="D566" s="436"/>
      <c r="E566" s="58"/>
      <c r="F566" s="136" t="s">
        <v>904</v>
      </c>
      <c r="G566" s="27" t="s">
        <v>905</v>
      </c>
      <c r="H566" s="425">
        <f t="shared" si="119"/>
        <v>0</v>
      </c>
      <c r="I566" s="166">
        <f t="shared" si="120"/>
        <v>0</v>
      </c>
      <c r="J566" s="167"/>
      <c r="K566" s="167">
        <v>0</v>
      </c>
      <c r="L566" s="64"/>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c r="AM566" s="64"/>
      <c r="AN566" s="64"/>
      <c r="AO566" s="64"/>
      <c r="AP566" s="64"/>
      <c r="AQ566" s="64"/>
    </row>
    <row r="567" spans="1:43" s="130" customFormat="1" ht="13.8">
      <c r="A567" s="67" t="s">
        <v>208</v>
      </c>
      <c r="B567" s="17"/>
      <c r="C567" s="23"/>
      <c r="D567" s="17"/>
      <c r="E567" s="23"/>
      <c r="F567" s="17"/>
      <c r="G567" s="23"/>
      <c r="H567" s="290">
        <f t="shared" si="119"/>
        <v>59079000</v>
      </c>
      <c r="I567" s="172">
        <f t="shared" si="120"/>
        <v>59079000</v>
      </c>
      <c r="J567" s="172">
        <f>SUM(J563,J561,J559,J557,J555,J553,J551,J549,J547,J545,J531)</f>
        <v>59079000</v>
      </c>
      <c r="K567" s="172">
        <f>SUM(K563,K561,K559,K557,K555,K553,K551,K549,K547,K545,K531)</f>
        <v>0</v>
      </c>
    </row>
    <row r="568" spans="1:43" ht="13.8" outlineLevel="1">
      <c r="A568" s="127"/>
      <c r="B568" s="18" t="s">
        <v>648</v>
      </c>
      <c r="C568" s="12" t="s">
        <v>209</v>
      </c>
      <c r="D568" s="11"/>
      <c r="E568" s="12"/>
      <c r="F568" s="11"/>
      <c r="G568" s="12"/>
      <c r="H568" s="289">
        <f t="shared" si="119"/>
        <v>0</v>
      </c>
      <c r="I568" s="166">
        <f t="shared" si="120"/>
        <v>0</v>
      </c>
      <c r="J568" s="166">
        <f>SUM(J569)</f>
        <v>0</v>
      </c>
      <c r="K568" s="166">
        <f>SUM(K569)</f>
        <v>0</v>
      </c>
    </row>
    <row r="569" spans="1:43" s="130" customFormat="1" ht="13.8" outlineLevel="2">
      <c r="A569" s="131"/>
      <c r="B569" s="19"/>
      <c r="C569" s="63"/>
      <c r="D569" s="22" t="s">
        <v>193</v>
      </c>
      <c r="E569" s="58" t="s">
        <v>209</v>
      </c>
      <c r="F569" s="22"/>
      <c r="G569" s="30"/>
      <c r="H569" s="289">
        <f t="shared" si="119"/>
        <v>0</v>
      </c>
      <c r="I569" s="166">
        <f t="shared" si="120"/>
        <v>0</v>
      </c>
      <c r="J569" s="167">
        <v>0</v>
      </c>
      <c r="K569" s="167">
        <v>0</v>
      </c>
    </row>
    <row r="570" spans="1:43" ht="13.8" outlineLevel="1">
      <c r="A570" s="127"/>
      <c r="B570" s="11" t="s">
        <v>649</v>
      </c>
      <c r="C570" s="12" t="s">
        <v>210</v>
      </c>
      <c r="D570" s="14"/>
      <c r="E570" s="30"/>
      <c r="F570" s="22"/>
      <c r="G570" s="134"/>
      <c r="H570" s="289">
        <f t="shared" si="119"/>
        <v>0</v>
      </c>
      <c r="I570" s="166">
        <f t="shared" si="120"/>
        <v>0</v>
      </c>
      <c r="J570" s="168">
        <f>SUM(J571)</f>
        <v>0</v>
      </c>
      <c r="K570" s="168">
        <f>SUM(K571)</f>
        <v>0</v>
      </c>
    </row>
    <row r="571" spans="1:43" ht="13.8" outlineLevel="2">
      <c r="A571" s="131"/>
      <c r="B571" s="13"/>
      <c r="C571" s="63"/>
      <c r="D571" s="22" t="s">
        <v>650</v>
      </c>
      <c r="E571" s="58" t="s">
        <v>210</v>
      </c>
      <c r="F571" s="22"/>
      <c r="G571" s="30"/>
      <c r="H571" s="289">
        <f t="shared" si="119"/>
        <v>0</v>
      </c>
      <c r="I571" s="166">
        <f t="shared" si="120"/>
        <v>0</v>
      </c>
      <c r="J571" s="167">
        <v>0</v>
      </c>
      <c r="K571" s="167">
        <v>0</v>
      </c>
    </row>
    <row r="572" spans="1:43" ht="13.8" outlineLevel="1">
      <c r="A572" s="127"/>
      <c r="B572" s="11" t="s">
        <v>651</v>
      </c>
      <c r="C572" s="12" t="s">
        <v>238</v>
      </c>
      <c r="D572" s="14"/>
      <c r="E572" s="30"/>
      <c r="F572" s="22"/>
      <c r="G572" s="134"/>
      <c r="H572" s="289">
        <f t="shared" si="119"/>
        <v>0</v>
      </c>
      <c r="I572" s="166">
        <f t="shared" si="120"/>
        <v>0</v>
      </c>
      <c r="J572" s="168">
        <f>SUM(J573)</f>
        <v>0</v>
      </c>
      <c r="K572" s="168">
        <f>SUM(K573)</f>
        <v>0</v>
      </c>
    </row>
    <row r="573" spans="1:43" ht="13.8" outlineLevel="2">
      <c r="A573" s="131"/>
      <c r="B573" s="13"/>
      <c r="C573" s="63"/>
      <c r="D573" s="22" t="s">
        <v>652</v>
      </c>
      <c r="E573" s="58" t="s">
        <v>238</v>
      </c>
      <c r="F573" s="22"/>
      <c r="G573" s="30"/>
      <c r="H573" s="289">
        <f t="shared" si="119"/>
        <v>0</v>
      </c>
      <c r="I573" s="166">
        <f t="shared" si="120"/>
        <v>0</v>
      </c>
      <c r="J573" s="167">
        <v>0</v>
      </c>
      <c r="K573" s="167">
        <v>0</v>
      </c>
    </row>
    <row r="574" spans="1:43" ht="13.8" outlineLevel="1">
      <c r="A574" s="127"/>
      <c r="B574" s="11" t="s">
        <v>542</v>
      </c>
      <c r="C574" s="12" t="s">
        <v>1005</v>
      </c>
      <c r="D574" s="14"/>
      <c r="E574" s="134"/>
      <c r="F574" s="14"/>
      <c r="G574" s="134"/>
      <c r="H574" s="289">
        <f t="shared" si="119"/>
        <v>39612000</v>
      </c>
      <c r="I574" s="166">
        <f t="shared" si="120"/>
        <v>39612000</v>
      </c>
      <c r="J574" s="168">
        <f>SUM(J575:J584)</f>
        <v>39612000</v>
      </c>
      <c r="K574" s="168">
        <f>SUM(K575:K584)</f>
        <v>0</v>
      </c>
    </row>
    <row r="575" spans="1:43" ht="13.8" outlineLevel="2">
      <c r="A575" s="131"/>
      <c r="B575" s="13"/>
      <c r="C575" s="63"/>
      <c r="D575" s="22" t="s">
        <v>99</v>
      </c>
      <c r="E575" s="58" t="s">
        <v>330</v>
      </c>
      <c r="F575" s="22"/>
      <c r="G575" s="30"/>
      <c r="H575" s="289">
        <f t="shared" si="119"/>
        <v>0</v>
      </c>
      <c r="I575" s="166">
        <f t="shared" si="120"/>
        <v>0</v>
      </c>
      <c r="J575" s="167">
        <v>0</v>
      </c>
      <c r="K575" s="167">
        <v>0</v>
      </c>
    </row>
    <row r="576" spans="1:43" ht="13.8" outlineLevel="2">
      <c r="A576" s="131"/>
      <c r="D576" s="22" t="s">
        <v>533</v>
      </c>
      <c r="E576" s="58" t="s">
        <v>331</v>
      </c>
      <c r="F576" s="22"/>
      <c r="G576" s="30"/>
      <c r="H576" s="289">
        <f t="shared" si="119"/>
        <v>0</v>
      </c>
      <c r="I576" s="166">
        <f t="shared" si="120"/>
        <v>0</v>
      </c>
      <c r="J576" s="167">
        <v>0</v>
      </c>
      <c r="K576" s="167">
        <v>0</v>
      </c>
    </row>
    <row r="577" spans="1:11" ht="13.8" outlineLevel="2">
      <c r="A577" s="131"/>
      <c r="D577" s="22" t="s">
        <v>534</v>
      </c>
      <c r="E577" s="58" t="s">
        <v>329</v>
      </c>
      <c r="F577" s="22"/>
      <c r="G577" s="30"/>
      <c r="H577" s="289">
        <f t="shared" si="119"/>
        <v>0</v>
      </c>
      <c r="I577" s="166">
        <f t="shared" si="120"/>
        <v>0</v>
      </c>
      <c r="J577" s="167"/>
      <c r="K577" s="167">
        <v>0</v>
      </c>
    </row>
    <row r="578" spans="1:11" ht="13.8" outlineLevel="2">
      <c r="A578" s="131"/>
      <c r="D578" s="22" t="s">
        <v>535</v>
      </c>
      <c r="E578" s="30" t="s">
        <v>344</v>
      </c>
      <c r="F578" s="22"/>
      <c r="G578" s="30"/>
      <c r="H578" s="289">
        <f t="shared" si="119"/>
        <v>0</v>
      </c>
      <c r="I578" s="166">
        <f t="shared" si="120"/>
        <v>0</v>
      </c>
      <c r="J578" s="167">
        <v>0</v>
      </c>
      <c r="K578" s="167">
        <v>0</v>
      </c>
    </row>
    <row r="579" spans="1:11" ht="13.8" outlineLevel="2">
      <c r="A579" s="131"/>
      <c r="D579" s="22" t="s">
        <v>536</v>
      </c>
      <c r="E579" s="30" t="s">
        <v>346</v>
      </c>
      <c r="F579" s="22"/>
      <c r="G579" s="30"/>
      <c r="H579" s="289">
        <f t="shared" si="119"/>
        <v>0</v>
      </c>
      <c r="I579" s="166">
        <f t="shared" si="120"/>
        <v>0</v>
      </c>
      <c r="J579" s="167">
        <v>0</v>
      </c>
      <c r="K579" s="167">
        <v>0</v>
      </c>
    </row>
    <row r="580" spans="1:11" ht="13.8" outlineLevel="2">
      <c r="A580" s="131"/>
      <c r="D580" s="22" t="s">
        <v>537</v>
      </c>
      <c r="E580" s="30" t="s">
        <v>347</v>
      </c>
      <c r="F580" s="22"/>
      <c r="G580" s="30"/>
      <c r="H580" s="289">
        <f t="shared" si="119"/>
        <v>37549000</v>
      </c>
      <c r="I580" s="166">
        <f t="shared" si="120"/>
        <v>37549000</v>
      </c>
      <c r="J580" s="167">
        <v>37549000</v>
      </c>
      <c r="K580" s="167">
        <v>0</v>
      </c>
    </row>
    <row r="581" spans="1:11" ht="13.8" outlineLevel="2">
      <c r="A581" s="131"/>
      <c r="D581" s="22" t="s">
        <v>538</v>
      </c>
      <c r="E581" s="30" t="s">
        <v>348</v>
      </c>
      <c r="F581" s="22"/>
      <c r="G581" s="30"/>
      <c r="H581" s="289">
        <f t="shared" si="119"/>
        <v>0</v>
      </c>
      <c r="I581" s="166">
        <f t="shared" si="120"/>
        <v>0</v>
      </c>
      <c r="J581" s="167">
        <v>0</v>
      </c>
      <c r="K581" s="167">
        <v>0</v>
      </c>
    </row>
    <row r="582" spans="1:11" ht="13.8" outlineLevel="2">
      <c r="A582" s="131"/>
      <c r="D582" s="22" t="s">
        <v>539</v>
      </c>
      <c r="E582" s="30" t="s">
        <v>349</v>
      </c>
      <c r="F582" s="22"/>
      <c r="G582" s="30"/>
      <c r="H582" s="289">
        <f t="shared" si="119"/>
        <v>0</v>
      </c>
      <c r="I582" s="166">
        <f t="shared" si="120"/>
        <v>0</v>
      </c>
      <c r="J582" s="167">
        <v>0</v>
      </c>
      <c r="K582" s="167">
        <v>0</v>
      </c>
    </row>
    <row r="583" spans="1:11" ht="13.8" outlineLevel="2">
      <c r="A583" s="131"/>
      <c r="D583" s="22" t="s">
        <v>540</v>
      </c>
      <c r="E583" s="30" t="s">
        <v>345</v>
      </c>
      <c r="F583" s="22"/>
      <c r="G583" s="30"/>
      <c r="H583" s="289">
        <f t="shared" si="119"/>
        <v>0</v>
      </c>
      <c r="I583" s="166">
        <f t="shared" si="120"/>
        <v>0</v>
      </c>
      <c r="J583" s="167">
        <v>0</v>
      </c>
      <c r="K583" s="167">
        <v>0</v>
      </c>
    </row>
    <row r="584" spans="1:11" ht="13.8" outlineLevel="2">
      <c r="A584" s="131"/>
      <c r="D584" s="22" t="s">
        <v>541</v>
      </c>
      <c r="E584" s="30" t="s">
        <v>211</v>
      </c>
      <c r="F584" s="30"/>
      <c r="G584" s="30"/>
      <c r="H584" s="289">
        <f t="shared" si="119"/>
        <v>2063000</v>
      </c>
      <c r="I584" s="166">
        <f t="shared" si="120"/>
        <v>2063000</v>
      </c>
      <c r="J584" s="167">
        <v>2063000</v>
      </c>
      <c r="K584" s="167">
        <v>0</v>
      </c>
    </row>
    <row r="585" spans="1:11" ht="13.8" outlineLevel="1">
      <c r="A585" s="127"/>
      <c r="B585" s="11" t="s">
        <v>653</v>
      </c>
      <c r="C585" s="12" t="s">
        <v>212</v>
      </c>
      <c r="D585" s="14"/>
      <c r="E585" s="30"/>
      <c r="F585" s="14"/>
      <c r="G585" s="134"/>
      <c r="H585" s="289">
        <f t="shared" si="119"/>
        <v>0</v>
      </c>
      <c r="I585" s="166">
        <f t="shared" si="120"/>
        <v>0</v>
      </c>
      <c r="J585" s="168">
        <f>SUM(J586)</f>
        <v>0</v>
      </c>
      <c r="K585" s="168">
        <f>SUM(K586)</f>
        <v>0</v>
      </c>
    </row>
    <row r="586" spans="1:11" ht="13.8" outlineLevel="2">
      <c r="A586" s="131"/>
      <c r="B586" s="13"/>
      <c r="C586" s="63"/>
      <c r="D586" s="22" t="s">
        <v>194</v>
      </c>
      <c r="E586" s="58" t="s">
        <v>212</v>
      </c>
      <c r="F586" s="22"/>
      <c r="G586" s="30"/>
      <c r="H586" s="289">
        <f t="shared" si="119"/>
        <v>0</v>
      </c>
      <c r="I586" s="166">
        <f t="shared" si="120"/>
        <v>0</v>
      </c>
      <c r="J586" s="167">
        <v>0</v>
      </c>
      <c r="K586" s="167">
        <v>0</v>
      </c>
    </row>
    <row r="587" spans="1:11" ht="13.8" outlineLevel="1">
      <c r="A587" s="127"/>
      <c r="B587" s="11" t="s">
        <v>654</v>
      </c>
      <c r="C587" s="12" t="s">
        <v>213</v>
      </c>
      <c r="D587" s="14"/>
      <c r="E587" s="30"/>
      <c r="F587" s="22"/>
      <c r="G587" s="134"/>
      <c r="H587" s="289">
        <f t="shared" si="119"/>
        <v>0</v>
      </c>
      <c r="I587" s="166">
        <f t="shared" si="120"/>
        <v>0</v>
      </c>
      <c r="J587" s="168">
        <f>SUM(J588)</f>
        <v>0</v>
      </c>
      <c r="K587" s="168">
        <f>SUM(K588)</f>
        <v>0</v>
      </c>
    </row>
    <row r="588" spans="1:11" ht="13.8" outlineLevel="2">
      <c r="A588" s="131"/>
      <c r="B588" s="13"/>
      <c r="C588" s="63"/>
      <c r="D588" s="22" t="s">
        <v>655</v>
      </c>
      <c r="E588" s="58" t="s">
        <v>213</v>
      </c>
      <c r="F588" s="22"/>
      <c r="G588" s="30"/>
      <c r="H588" s="289">
        <f t="shared" si="119"/>
        <v>0</v>
      </c>
      <c r="I588" s="166">
        <f t="shared" si="120"/>
        <v>0</v>
      </c>
      <c r="J588" s="167">
        <v>0</v>
      </c>
      <c r="K588" s="167">
        <v>0</v>
      </c>
    </row>
    <row r="589" spans="1:11" ht="13.8" outlineLevel="1">
      <c r="A589" s="127"/>
      <c r="B589" s="11" t="s">
        <v>656</v>
      </c>
      <c r="C589" s="12" t="s">
        <v>214</v>
      </c>
      <c r="D589" s="14"/>
      <c r="E589" s="30"/>
      <c r="F589" s="22"/>
      <c r="G589" s="134"/>
      <c r="H589" s="289">
        <f t="shared" si="119"/>
        <v>0</v>
      </c>
      <c r="I589" s="166">
        <f t="shared" si="120"/>
        <v>0</v>
      </c>
      <c r="J589" s="168">
        <f>SUM(J590)</f>
        <v>0</v>
      </c>
      <c r="K589" s="168">
        <f>SUM(K590)</f>
        <v>0</v>
      </c>
    </row>
    <row r="590" spans="1:11" ht="13.8" outlineLevel="2">
      <c r="A590" s="131"/>
      <c r="B590" s="13"/>
      <c r="C590" s="63"/>
      <c r="D590" s="22" t="s">
        <v>657</v>
      </c>
      <c r="E590" s="58" t="s">
        <v>214</v>
      </c>
      <c r="F590" s="22"/>
      <c r="G590" s="30"/>
      <c r="H590" s="289">
        <f t="shared" si="119"/>
        <v>0</v>
      </c>
      <c r="I590" s="166">
        <f t="shared" si="120"/>
        <v>0</v>
      </c>
      <c r="J590" s="167">
        <v>0</v>
      </c>
      <c r="K590" s="167">
        <v>0</v>
      </c>
    </row>
    <row r="591" spans="1:11" ht="13.8" outlineLevel="1">
      <c r="A591" s="127"/>
      <c r="B591" s="11" t="s">
        <v>658</v>
      </c>
      <c r="C591" s="12" t="s">
        <v>215</v>
      </c>
      <c r="D591" s="14"/>
      <c r="E591" s="30"/>
      <c r="F591" s="14"/>
      <c r="G591" s="134"/>
      <c r="H591" s="289">
        <f t="shared" si="119"/>
        <v>0</v>
      </c>
      <c r="I591" s="166">
        <f t="shared" si="120"/>
        <v>0</v>
      </c>
      <c r="J591" s="168">
        <f>SUM(J592)</f>
        <v>0</v>
      </c>
      <c r="K591" s="168">
        <f>SUM(K592)</f>
        <v>0</v>
      </c>
    </row>
    <row r="592" spans="1:11" ht="13.8" outlineLevel="2">
      <c r="A592" s="131"/>
      <c r="B592" s="13"/>
      <c r="C592" s="63"/>
      <c r="D592" s="22" t="s">
        <v>659</v>
      </c>
      <c r="E592" s="58" t="s">
        <v>215</v>
      </c>
      <c r="F592" s="22"/>
      <c r="G592" s="30"/>
      <c r="H592" s="289">
        <f t="shared" si="119"/>
        <v>0</v>
      </c>
      <c r="I592" s="166">
        <f t="shared" si="120"/>
        <v>0</v>
      </c>
      <c r="J592" s="167">
        <v>0</v>
      </c>
      <c r="K592" s="167">
        <v>0</v>
      </c>
    </row>
    <row r="593" spans="1:43" ht="13.8" outlineLevel="1">
      <c r="A593" s="127"/>
      <c r="B593" s="11" t="s">
        <v>660</v>
      </c>
      <c r="C593" s="12" t="s">
        <v>216</v>
      </c>
      <c r="D593" s="14"/>
      <c r="E593" s="30"/>
      <c r="F593" s="14"/>
      <c r="G593" s="134"/>
      <c r="H593" s="289">
        <f t="shared" si="119"/>
        <v>0</v>
      </c>
      <c r="I593" s="166">
        <f t="shared" si="120"/>
        <v>0</v>
      </c>
      <c r="J593" s="168">
        <f>SUM(J594)</f>
        <v>0</v>
      </c>
      <c r="K593" s="168">
        <f>SUM(K594)</f>
        <v>0</v>
      </c>
    </row>
    <row r="594" spans="1:43" ht="13.8" outlineLevel="2">
      <c r="A594" s="131"/>
      <c r="B594" s="13"/>
      <c r="C594" s="63"/>
      <c r="D594" s="22" t="s">
        <v>661</v>
      </c>
      <c r="E594" s="58" t="s">
        <v>216</v>
      </c>
      <c r="F594" s="22"/>
      <c r="G594" s="30"/>
      <c r="H594" s="289">
        <f t="shared" si="119"/>
        <v>0</v>
      </c>
      <c r="I594" s="166">
        <f t="shared" si="120"/>
        <v>0</v>
      </c>
      <c r="J594" s="167">
        <v>0</v>
      </c>
      <c r="K594" s="167">
        <v>0</v>
      </c>
    </row>
    <row r="595" spans="1:43" ht="13.8" outlineLevel="1">
      <c r="A595" s="127"/>
      <c r="B595" s="11" t="s">
        <v>662</v>
      </c>
      <c r="C595" s="12" t="s">
        <v>217</v>
      </c>
      <c r="D595" s="14"/>
      <c r="E595" s="30"/>
      <c r="F595" s="14"/>
      <c r="G595" s="134"/>
      <c r="H595" s="289">
        <f t="shared" si="119"/>
        <v>0</v>
      </c>
      <c r="I595" s="166">
        <f t="shared" si="120"/>
        <v>0</v>
      </c>
      <c r="J595" s="168">
        <f>SUM(J596)</f>
        <v>0</v>
      </c>
      <c r="K595" s="168">
        <f>SUM(K596)</f>
        <v>0</v>
      </c>
    </row>
    <row r="596" spans="1:43" ht="13.8" outlineLevel="2">
      <c r="A596" s="131"/>
      <c r="B596" s="13"/>
      <c r="C596" s="63"/>
      <c r="D596" s="22" t="s">
        <v>663</v>
      </c>
      <c r="E596" s="58" t="s">
        <v>217</v>
      </c>
      <c r="F596" s="22"/>
      <c r="G596" s="30"/>
      <c r="H596" s="289">
        <f t="shared" ref="H596:H608" si="121">SUM(I596)</f>
        <v>0</v>
      </c>
      <c r="I596" s="166">
        <f t="shared" si="120"/>
        <v>0</v>
      </c>
      <c r="J596" s="167">
        <v>0</v>
      </c>
      <c r="K596" s="167">
        <v>0</v>
      </c>
    </row>
    <row r="597" spans="1:43" ht="13.8" outlineLevel="1">
      <c r="A597" s="127"/>
      <c r="B597" s="11" t="s">
        <v>676</v>
      </c>
      <c r="C597" s="12" t="s">
        <v>218</v>
      </c>
      <c r="D597" s="14"/>
      <c r="E597" s="134"/>
      <c r="F597" s="14"/>
      <c r="G597" s="134"/>
      <c r="H597" s="452">
        <f t="shared" si="121"/>
        <v>0</v>
      </c>
      <c r="I597" s="166">
        <f t="shared" si="120"/>
        <v>0</v>
      </c>
      <c r="J597" s="168">
        <f>SUM(J598)</f>
        <v>0</v>
      </c>
      <c r="K597" s="168">
        <f>SUM(K598)</f>
        <v>0</v>
      </c>
    </row>
    <row r="598" spans="1:43" ht="13.8" outlineLevel="2">
      <c r="A598" s="131"/>
      <c r="B598" s="13"/>
      <c r="C598" s="63"/>
      <c r="D598" s="22" t="s">
        <v>676</v>
      </c>
      <c r="E598" s="58" t="s">
        <v>218</v>
      </c>
      <c r="F598" s="22"/>
      <c r="G598" s="30"/>
      <c r="H598" s="452">
        <f t="shared" si="121"/>
        <v>0</v>
      </c>
      <c r="I598" s="166">
        <f t="shared" si="120"/>
        <v>0</v>
      </c>
      <c r="J598" s="167">
        <v>0</v>
      </c>
      <c r="K598" s="167">
        <v>0</v>
      </c>
    </row>
    <row r="599" spans="1:43" ht="13.8" outlineLevel="1">
      <c r="A599" s="127"/>
      <c r="B599" s="11" t="s">
        <v>543</v>
      </c>
      <c r="C599" s="12" t="s">
        <v>219</v>
      </c>
      <c r="D599" s="14"/>
      <c r="E599" s="30"/>
      <c r="F599" s="22"/>
      <c r="G599" s="134"/>
      <c r="H599" s="452">
        <f t="shared" si="121"/>
        <v>35243000</v>
      </c>
      <c r="I599" s="166">
        <f t="shared" si="120"/>
        <v>35243000</v>
      </c>
      <c r="J599" s="168">
        <f>SUM(J600)</f>
        <v>35243000</v>
      </c>
      <c r="K599" s="168">
        <f>SUM(K600)</f>
        <v>0</v>
      </c>
    </row>
    <row r="600" spans="1:43" ht="13.8" outlineLevel="2">
      <c r="A600" s="131"/>
      <c r="B600" s="13"/>
      <c r="C600" s="63"/>
      <c r="D600" s="22" t="s">
        <v>543</v>
      </c>
      <c r="E600" s="58" t="s">
        <v>219</v>
      </c>
      <c r="F600" s="22"/>
      <c r="G600" s="30"/>
      <c r="H600" s="452">
        <f t="shared" si="121"/>
        <v>35243000</v>
      </c>
      <c r="I600" s="166">
        <f t="shared" si="120"/>
        <v>35243000</v>
      </c>
      <c r="J600" s="167">
        <v>35243000</v>
      </c>
      <c r="K600" s="167">
        <v>0</v>
      </c>
    </row>
    <row r="601" spans="1:43" ht="13.8" outlineLevel="1">
      <c r="A601" s="127"/>
      <c r="B601" s="11" t="s">
        <v>544</v>
      </c>
      <c r="C601" s="12" t="s">
        <v>220</v>
      </c>
      <c r="D601" s="14"/>
      <c r="E601" s="30"/>
      <c r="F601" s="22"/>
      <c r="G601" s="134"/>
      <c r="H601" s="452">
        <f t="shared" si="121"/>
        <v>0</v>
      </c>
      <c r="I601" s="166">
        <f t="shared" si="120"/>
        <v>0</v>
      </c>
      <c r="J601" s="168">
        <f>SUM(J602)</f>
        <v>0</v>
      </c>
      <c r="K601" s="168">
        <f>SUM(K602)</f>
        <v>0</v>
      </c>
    </row>
    <row r="602" spans="1:43" ht="13.8" outlineLevel="2">
      <c r="A602" s="131"/>
      <c r="B602" s="13"/>
      <c r="C602" s="63"/>
      <c r="D602" s="22" t="s">
        <v>544</v>
      </c>
      <c r="E602" s="58" t="s">
        <v>220</v>
      </c>
      <c r="F602" s="22"/>
      <c r="G602" s="30"/>
      <c r="H602" s="452">
        <f t="shared" si="121"/>
        <v>0</v>
      </c>
      <c r="I602" s="166">
        <f t="shared" si="120"/>
        <v>0</v>
      </c>
      <c r="J602" s="167">
        <v>0</v>
      </c>
      <c r="K602" s="167">
        <v>0</v>
      </c>
    </row>
    <row r="603" spans="1:43" ht="13.8" outlineLevel="1">
      <c r="A603" s="127"/>
      <c r="B603" s="11" t="s">
        <v>664</v>
      </c>
      <c r="C603" s="12" t="s">
        <v>221</v>
      </c>
      <c r="D603" s="14"/>
      <c r="E603" s="134"/>
      <c r="F603" s="14"/>
      <c r="G603" s="134"/>
      <c r="H603" s="289">
        <f t="shared" si="121"/>
        <v>0</v>
      </c>
      <c r="I603" s="166">
        <f t="shared" si="120"/>
        <v>0</v>
      </c>
      <c r="J603" s="168">
        <f>SUM(J604:J606)</f>
        <v>0</v>
      </c>
      <c r="K603" s="168">
        <f>SUM(K604:K606)</f>
        <v>0</v>
      </c>
    </row>
    <row r="604" spans="1:43" ht="13.8" outlineLevel="2">
      <c r="A604" s="131"/>
      <c r="D604" s="469" t="s">
        <v>959</v>
      </c>
      <c r="E604" s="378" t="s">
        <v>960</v>
      </c>
      <c r="F604" s="469"/>
      <c r="G604" s="378"/>
      <c r="H604" s="289">
        <f t="shared" si="121"/>
        <v>0</v>
      </c>
      <c r="I604" s="166">
        <f t="shared" si="120"/>
        <v>0</v>
      </c>
      <c r="J604" s="167">
        <v>0</v>
      </c>
      <c r="K604" s="167">
        <v>0</v>
      </c>
    </row>
    <row r="605" spans="1:43" ht="13.8" outlineLevel="2">
      <c r="A605" s="131"/>
      <c r="D605" s="22" t="s">
        <v>665</v>
      </c>
      <c r="E605" s="30" t="s">
        <v>222</v>
      </c>
      <c r="F605" s="22"/>
      <c r="G605" s="30"/>
      <c r="H605" s="289">
        <f t="shared" si="121"/>
        <v>0</v>
      </c>
      <c r="I605" s="166">
        <f t="shared" ref="I605" si="122">SUM(J605:K605)</f>
        <v>0</v>
      </c>
      <c r="J605" s="167">
        <v>0</v>
      </c>
      <c r="K605" s="167">
        <v>0</v>
      </c>
    </row>
    <row r="606" spans="1:43" ht="13.8" outlineLevel="2">
      <c r="A606" s="131"/>
      <c r="D606" s="19" t="s">
        <v>867</v>
      </c>
      <c r="E606" s="63" t="s">
        <v>868</v>
      </c>
      <c r="F606" s="19"/>
      <c r="G606" s="63"/>
      <c r="H606" s="289">
        <f t="shared" si="121"/>
        <v>0</v>
      </c>
      <c r="I606" s="265">
        <f t="shared" ref="I606:I613" si="123">SUM(J606:K606)</f>
        <v>0</v>
      </c>
      <c r="J606" s="524">
        <f>SUM(J607)</f>
        <v>0</v>
      </c>
      <c r="K606" s="524">
        <f>SUM(K607)</f>
        <v>0</v>
      </c>
    </row>
    <row r="607" spans="1:43" s="398" customFormat="1" ht="13.8" outlineLevel="3">
      <c r="A607" s="399"/>
      <c r="B607" s="400"/>
      <c r="D607" s="436"/>
      <c r="E607" s="58"/>
      <c r="F607" s="136" t="s">
        <v>904</v>
      </c>
      <c r="G607" s="27" t="s">
        <v>905</v>
      </c>
      <c r="H607" s="425">
        <f t="shared" si="121"/>
        <v>0</v>
      </c>
      <c r="I607" s="166">
        <f t="shared" si="123"/>
        <v>0</v>
      </c>
      <c r="J607" s="167">
        <v>0</v>
      </c>
      <c r="K607" s="167">
        <v>0</v>
      </c>
      <c r="L607" s="64"/>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c r="AM607" s="64"/>
      <c r="AN607" s="64"/>
      <c r="AO607" s="64"/>
      <c r="AP607" s="64"/>
      <c r="AQ607" s="64"/>
    </row>
    <row r="608" spans="1:43" ht="13.8">
      <c r="A608" s="67" t="s">
        <v>223</v>
      </c>
      <c r="B608" s="17"/>
      <c r="C608" s="23"/>
      <c r="D608" s="17"/>
      <c r="E608" s="23"/>
      <c r="F608" s="17"/>
      <c r="G608" s="23"/>
      <c r="H608" s="464">
        <f t="shared" si="121"/>
        <v>74855000</v>
      </c>
      <c r="I608" s="365">
        <f t="shared" si="123"/>
        <v>74855000</v>
      </c>
      <c r="J608" s="365">
        <f>SUM(J603,J601,J599,J597,J595,J593,J591,J589,J587,J585,J574,J572,J570,J568)</f>
        <v>74855000</v>
      </c>
      <c r="K608" s="365">
        <f>SUM(K603,K601,K599,K597,K595,K593,K591,K589,K587,K585,K574,K572,K570,K568)</f>
        <v>0</v>
      </c>
    </row>
    <row r="609" spans="1:11" s="275" customFormat="1" ht="13.8">
      <c r="A609" s="42" t="s">
        <v>224</v>
      </c>
      <c r="B609" s="41"/>
      <c r="C609" s="41"/>
      <c r="D609" s="41"/>
      <c r="E609" s="41"/>
      <c r="F609" s="41"/>
      <c r="G609" s="41"/>
      <c r="H609" s="464">
        <f t="shared" ref="H609" si="124">SUM(I609)</f>
        <v>-15776000</v>
      </c>
      <c r="I609" s="365">
        <f t="shared" si="123"/>
        <v>-15776000</v>
      </c>
      <c r="J609" s="365">
        <f>J567-J608</f>
        <v>-15776000</v>
      </c>
      <c r="K609" s="365">
        <f>K567-K608</f>
        <v>0</v>
      </c>
    </row>
    <row r="610" spans="1:11" ht="13.8">
      <c r="A610" s="67" t="s">
        <v>225</v>
      </c>
      <c r="B610" s="17"/>
      <c r="C610" s="23"/>
      <c r="D610" s="17"/>
      <c r="E610" s="23"/>
      <c r="F610" s="17"/>
      <c r="G610" s="23"/>
      <c r="H610" s="447">
        <f t="shared" ref="H610" si="125">SUM(I610)</f>
        <v>0</v>
      </c>
      <c r="I610" s="448">
        <f t="shared" si="123"/>
        <v>0</v>
      </c>
      <c r="J610" s="499">
        <v>0</v>
      </c>
      <c r="K610" s="499">
        <v>0</v>
      </c>
    </row>
    <row r="611" spans="1:11" s="275" customFormat="1" ht="13.8">
      <c r="A611" s="42" t="s">
        <v>226</v>
      </c>
      <c r="B611" s="41"/>
      <c r="C611" s="41"/>
      <c r="D611" s="41"/>
      <c r="E611" s="41"/>
      <c r="F611" s="41"/>
      <c r="G611" s="41"/>
      <c r="H611" s="465">
        <f t="shared" ref="H611" si="126">SUM(I611)</f>
        <v>-39029000</v>
      </c>
      <c r="I611" s="370">
        <f t="shared" si="123"/>
        <v>-39029000</v>
      </c>
      <c r="J611" s="370">
        <f>J489+J529+J609-J610</f>
        <v>-39029000</v>
      </c>
      <c r="K611" s="370">
        <f>K489+K529+K609-K610</f>
        <v>0</v>
      </c>
    </row>
    <row r="612" spans="1:11" s="275" customFormat="1" ht="13.8">
      <c r="A612" s="42" t="s">
        <v>227</v>
      </c>
      <c r="B612" s="41"/>
      <c r="C612" s="41"/>
      <c r="D612" s="41"/>
      <c r="E612" s="41"/>
      <c r="F612" s="41"/>
      <c r="G612" s="41"/>
      <c r="H612" s="596">
        <f t="shared" ref="H612" si="127">SUM(I612)</f>
        <v>362207000</v>
      </c>
      <c r="I612" s="371">
        <f t="shared" si="123"/>
        <v>362207000</v>
      </c>
      <c r="J612" s="371">
        <v>362207000</v>
      </c>
      <c r="K612" s="371">
        <v>0</v>
      </c>
    </row>
    <row r="613" spans="1:11" s="275" customFormat="1" ht="13.8">
      <c r="A613" s="42" t="s">
        <v>228</v>
      </c>
      <c r="B613" s="41"/>
      <c r="C613" s="41"/>
      <c r="D613" s="41"/>
      <c r="E613" s="41"/>
      <c r="F613" s="41"/>
      <c r="G613" s="41"/>
      <c r="H613" s="465">
        <f t="shared" ref="H613" si="128">SUM(I613)</f>
        <v>323178000</v>
      </c>
      <c r="I613" s="370">
        <f t="shared" si="123"/>
        <v>323178000</v>
      </c>
      <c r="J613" s="370">
        <f>SUM(J611:J612)</f>
        <v>323178000</v>
      </c>
      <c r="K613" s="370">
        <f>SUM(K611:K612)</f>
        <v>0</v>
      </c>
    </row>
    <row r="614" spans="1:11">
      <c r="J614" s="64"/>
      <c r="K614" s="64"/>
    </row>
    <row r="615" spans="1:11">
      <c r="J615" s="64"/>
      <c r="K615" s="64"/>
    </row>
  </sheetData>
  <autoFilter ref="A5:K613" xr:uid="{00000000-0009-0000-0000-000001000000}"/>
  <mergeCells count="1">
    <mergeCell ref="H2:H5"/>
  </mergeCells>
  <phoneticPr fontId="1"/>
  <dataValidations count="1">
    <dataValidation allowBlank="1" showInputMessage="1" showErrorMessage="1" errorTitle="自動計算ｾﾙです!!!" sqref="J611:K611 J608:K609 J567:K567 J569:K569 J218:K218 J64:K64 J527:K529 J494:K494 J491:K491 J488:K489 J486:K486 J481:K481 J479:K479 J477:K477 J499:K499 J468:K468 J45:K45 J504:K504 J501:K502 J232:K232 J380:K381 J244:K244 J290:K290 J23:K23 J466:K466 J82:K83 J88:K89 J95:K95 J136:K136 J150:K150 J193:K193 J275:K275 K522:K525 K452 J459 J398 J475:K475 J25:K26 J71:K71 J234:K234 J461:K461 J40:K40 J565:K565 J354:K364 K518:K520 J452:J456 J518:J525 J7:K7" xr:uid="{00000000-0002-0000-0100-000000000000}"/>
  </dataValidations>
  <pageMargins left="0.39370078740157483" right="0.19685039370078741" top="0.94488188976377963" bottom="0.39370078740157483" header="0.59055118110236227" footer="0.31496062992125984"/>
  <pageSetup paperSize="8" scale="88" fitToHeight="0" orientation="portrait" blackAndWhite="1" cellComments="asDisplayed" r:id="rId1"/>
  <headerFooter alignWithMargins="0">
    <oddHeader>&amp;C&amp;"HGP平成明朝体W3,標準"&amp;12令和5年度　社会福祉法人甲賀市社会福祉協議会一般会計資金収支予算内訳表</oddHeader>
  </headerFooter>
  <ignoredErrors>
    <ignoredError sqref="D604:D606 B603 D602 B601 D600 B599 D598 B597 D596 B595 D594 B593 D592 B591 D590 B589 D588 B587 D586 B585 D575:D584 B574 D573 B572 D571 B570 D569 B568 D564:D565 B563 D562 B561 D560 B559 D558 B557 D556 B555 D554 B553 D552 B551 D550 B549 D548 B547 D546 B545 D537:D544 D532 B531 D527 B526 D522 D518 B517 D516 B514 D510:D513 B504 D503 B502 D500 B499 D495:D496 B494 D492:D493 B491 D487 B486 F484:F485 D482:D483 B481 D480 B479 D478 B477 D476 B475 D469 B468 D467 B466 D465 F463:F464 D462 B461 D460 D457 D452 D447 D427 D422 D416 F415 D410:D412 D398:D400 D388:D390 D380:D382 D365 B364 D354 D330:D333 D324 D310:D311 D302 D289:D291 D276:D284 B275 D272 D270 D258 D253 D246:D247 B245 D243 D235:D237 B234 D233 B232 F226 F224 D223 D219 B218 F214:F216 F209 D208 F202:F205 F198:F199 F195 D194 B193 F184 F181 F176:F177 F169 F165 D164 B163 F156:F157 F151 D150 F142 F140 F137:F138 D136 F130 F125 F119 D118 F115 D114 F112 F110 F103 F96 D95 F93 F90 D89 B88 F84 D83 B82 D81 D79 D72:D73 B71 D65 B64 F63 D62 D55 F47 D46 B45 F44 D43 F41:F42 D40 F36:F37 D35 F30 D29 F27:F28 D26 B25 D24 B23 D21:D22 B7 F413 D505:D508" numberStoredAsText="1"/>
    <ignoredError sqref="J531:K531 J452:K452 J400 J390 J382 J364:J365 K364 J333:K333 J324 J302:K302 J284:K284 J209:K209 J199:K199 J195:K195 J169:K169 J151:K151"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outlinePr summaryBelow="0" summaryRight="0"/>
    <pageSetUpPr fitToPage="1"/>
  </sheetPr>
  <dimension ref="A1:BK613"/>
  <sheetViews>
    <sheetView view="pageBreakPreview" zoomScale="110" zoomScaleNormal="100" zoomScaleSheetLayoutView="110" workbookViewId="0">
      <pane xSplit="8" ySplit="5" topLeftCell="I550" activePane="bottomRight" state="frozen"/>
      <selection activeCell="A9" sqref="A9:XFD13"/>
      <selection pane="topRight" activeCell="A9" sqref="A9:XFD13"/>
      <selection pane="bottomLeft" activeCell="A9" sqref="A9:XFD13"/>
      <selection pane="bottomRight" activeCell="AB604" sqref="AB604"/>
    </sheetView>
  </sheetViews>
  <sheetFormatPr defaultColWidth="11.44140625" defaultRowHeight="10.8" outlineLevelRow="3" outlineLevelCol="2"/>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130" bestFit="1" customWidth="1"/>
    <col min="9" max="9" width="11.44140625" style="130" customWidth="1"/>
    <col min="10" max="10" width="11.44140625" style="251" customWidth="1" outlineLevel="2"/>
    <col min="11" max="14" width="11.44140625" style="130" customWidth="1" outlineLevel="2"/>
    <col min="15" max="15" width="11.44140625" style="130" customWidth="1" outlineLevel="1"/>
    <col min="16" max="17" width="11.44140625" style="130" customWidth="1" outlineLevel="2"/>
    <col min="18" max="18" width="11.44140625" style="130"/>
    <col min="19" max="24" width="11.44140625" style="130" customWidth="1" outlineLevel="1"/>
    <col min="25" max="25" width="11.44140625" style="130"/>
    <col min="26" max="28" width="11.44140625" style="130" customWidth="1" outlineLevel="1"/>
    <col min="29" max="29" width="11.44140625" style="130" customWidth="1"/>
    <col min="30" max="34" width="11.44140625" style="130" customWidth="1" outlineLevel="1"/>
    <col min="35" max="37" width="11.44140625" style="130" customWidth="1"/>
    <col min="38" max="16384" width="11.44140625" style="64"/>
  </cols>
  <sheetData>
    <row r="1" spans="1:37" s="20" customFormat="1" ht="15" thickBot="1">
      <c r="A1" s="112" t="s">
        <v>49</v>
      </c>
      <c r="B1" s="7"/>
      <c r="C1" s="64"/>
      <c r="E1" s="64"/>
      <c r="G1" s="64"/>
      <c r="H1" s="157" t="s">
        <v>305</v>
      </c>
      <c r="I1" s="520"/>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row>
    <row r="2" spans="1:37" s="114" customFormat="1" ht="10.95" customHeight="1">
      <c r="A2" s="159"/>
      <c r="B2" s="8"/>
      <c r="C2" s="160"/>
      <c r="D2" s="160"/>
      <c r="E2" s="160"/>
      <c r="F2" s="160"/>
      <c r="G2" s="160"/>
      <c r="H2" s="858" t="s">
        <v>1195</v>
      </c>
      <c r="I2" s="115"/>
      <c r="J2" s="200"/>
      <c r="K2" s="118"/>
      <c r="L2" s="118"/>
      <c r="M2" s="118"/>
      <c r="N2" s="118"/>
      <c r="O2" s="384"/>
      <c r="P2" s="118"/>
      <c r="Q2" s="669" t="s">
        <v>1181</v>
      </c>
      <c r="R2" s="384"/>
      <c r="S2" s="384"/>
      <c r="T2" s="384"/>
      <c r="U2" s="384"/>
      <c r="V2" s="384"/>
      <c r="W2" s="384"/>
      <c r="X2" s="384"/>
      <c r="Y2" s="664"/>
      <c r="Z2" s="664"/>
      <c r="AA2" s="664"/>
      <c r="AB2" s="664"/>
      <c r="AC2" s="384"/>
      <c r="AD2" s="384"/>
      <c r="AE2" s="384"/>
      <c r="AF2" s="384"/>
      <c r="AG2" s="384"/>
      <c r="AH2" s="384"/>
      <c r="AI2" s="384"/>
      <c r="AJ2" s="384"/>
      <c r="AK2" s="384"/>
    </row>
    <row r="3" spans="1:37" s="1" customFormat="1" ht="18.75" customHeight="1">
      <c r="A3" s="113"/>
      <c r="B3" s="9"/>
      <c r="C3" s="114"/>
      <c r="D3" s="114"/>
      <c r="E3" s="114"/>
      <c r="F3" s="114"/>
      <c r="G3" s="1" t="s">
        <v>244</v>
      </c>
      <c r="H3" s="859"/>
      <c r="I3" s="120" t="s">
        <v>49</v>
      </c>
      <c r="J3" s="203"/>
      <c r="K3" s="122"/>
      <c r="L3" s="122"/>
      <c r="M3" s="122"/>
      <c r="N3" s="122"/>
      <c r="O3" s="864" t="s">
        <v>1182</v>
      </c>
      <c r="P3" s="122"/>
      <c r="Q3" s="522"/>
      <c r="R3" s="864" t="s">
        <v>332</v>
      </c>
      <c r="S3" s="122"/>
      <c r="T3" s="122"/>
      <c r="U3" s="122"/>
      <c r="V3" s="122"/>
      <c r="W3" s="122"/>
      <c r="X3" s="122"/>
      <c r="Y3" s="864" t="s">
        <v>941</v>
      </c>
      <c r="Z3" s="122"/>
      <c r="AA3" s="122"/>
      <c r="AB3" s="122"/>
      <c r="AC3" s="861" t="s">
        <v>983</v>
      </c>
      <c r="AD3" s="122"/>
      <c r="AE3" s="122"/>
      <c r="AF3" s="122"/>
      <c r="AG3" s="122"/>
      <c r="AH3" s="122"/>
      <c r="AI3" s="861" t="s">
        <v>625</v>
      </c>
      <c r="AJ3" s="861" t="s">
        <v>673</v>
      </c>
      <c r="AK3" s="861" t="s">
        <v>845</v>
      </c>
    </row>
    <row r="4" spans="1:37" s="114" customFormat="1" ht="12.75" customHeight="1">
      <c r="A4" s="461"/>
      <c r="B4" s="119"/>
      <c r="C4" s="1"/>
      <c r="D4" s="119"/>
      <c r="E4" s="1"/>
      <c r="F4" s="1"/>
      <c r="G4" s="1"/>
      <c r="H4" s="859"/>
      <c r="I4" s="161"/>
      <c r="J4" s="201"/>
      <c r="K4" s="116"/>
      <c r="L4" s="116"/>
      <c r="M4" s="116"/>
      <c r="N4" s="116"/>
      <c r="O4" s="865"/>
      <c r="P4" s="116"/>
      <c r="Q4" s="522"/>
      <c r="R4" s="865"/>
      <c r="S4" s="116"/>
      <c r="T4" s="116"/>
      <c r="U4" s="116"/>
      <c r="V4" s="116"/>
      <c r="W4" s="116"/>
      <c r="X4" s="116"/>
      <c r="Y4" s="865"/>
      <c r="Z4" s="116"/>
      <c r="AA4" s="116"/>
      <c r="AB4" s="116"/>
      <c r="AC4" s="862"/>
      <c r="AD4" s="116"/>
      <c r="AE4" s="116"/>
      <c r="AF4" s="116"/>
      <c r="AG4" s="116"/>
      <c r="AH4" s="116"/>
      <c r="AI4" s="862"/>
      <c r="AJ4" s="862"/>
      <c r="AK4" s="862"/>
    </row>
    <row r="5" spans="1:37" s="1" customFormat="1" ht="45" customHeight="1" thickBot="1">
      <c r="A5" s="462"/>
      <c r="B5" s="5"/>
      <c r="C5" s="3"/>
      <c r="D5" s="5"/>
      <c r="E5" s="3"/>
      <c r="F5" s="3"/>
      <c r="G5" s="3" t="s">
        <v>245</v>
      </c>
      <c r="H5" s="860"/>
      <c r="I5" s="6"/>
      <c r="J5" s="689" t="s">
        <v>239</v>
      </c>
      <c r="K5" s="4" t="s">
        <v>240</v>
      </c>
      <c r="L5" s="4" t="s">
        <v>241</v>
      </c>
      <c r="M5" s="4" t="s">
        <v>242</v>
      </c>
      <c r="N5" s="4" t="s">
        <v>243</v>
      </c>
      <c r="O5" s="460"/>
      <c r="P5" s="4" t="s">
        <v>872</v>
      </c>
      <c r="Q5" s="666" t="s">
        <v>1180</v>
      </c>
      <c r="R5" s="460"/>
      <c r="S5" s="4" t="s">
        <v>906</v>
      </c>
      <c r="T5" s="4" t="s">
        <v>840</v>
      </c>
      <c r="U5" s="4" t="s">
        <v>841</v>
      </c>
      <c r="V5" s="4" t="s">
        <v>842</v>
      </c>
      <c r="W5" s="4" t="s">
        <v>843</v>
      </c>
      <c r="X5" s="4" t="s">
        <v>844</v>
      </c>
      <c r="Y5" s="460"/>
      <c r="Z5" s="4" t="s">
        <v>942</v>
      </c>
      <c r="AA5" s="4" t="s">
        <v>943</v>
      </c>
      <c r="AB5" s="4" t="s">
        <v>944</v>
      </c>
      <c r="AC5" s="863"/>
      <c r="AD5" s="4" t="s">
        <v>972</v>
      </c>
      <c r="AE5" s="4" t="s">
        <v>973</v>
      </c>
      <c r="AF5" s="4" t="s">
        <v>974</v>
      </c>
      <c r="AG5" s="4" t="s">
        <v>975</v>
      </c>
      <c r="AH5" s="4" t="s">
        <v>976</v>
      </c>
      <c r="AI5" s="863"/>
      <c r="AJ5" s="863"/>
      <c r="AK5" s="863"/>
    </row>
    <row r="6" spans="1:37" s="126" customFormat="1" ht="13.8">
      <c r="A6" s="62" t="s">
        <v>57</v>
      </c>
      <c r="B6" s="10"/>
      <c r="C6" s="123"/>
      <c r="D6" s="10"/>
      <c r="E6" s="123"/>
      <c r="F6" s="124"/>
      <c r="G6" s="123"/>
      <c r="H6" s="162"/>
      <c r="I6" s="284"/>
      <c r="J6" s="207"/>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row>
    <row r="7" spans="1:37" s="130" customFormat="1" ht="13.8">
      <c r="A7" s="127"/>
      <c r="B7" s="18" t="s">
        <v>358</v>
      </c>
      <c r="C7" s="12" t="s">
        <v>30</v>
      </c>
      <c r="D7" s="11"/>
      <c r="E7" s="12"/>
      <c r="F7" s="11"/>
      <c r="G7" s="12"/>
      <c r="H7" s="164">
        <f>SUM(I7,R7,Y7,AC7,AI7,AJ7,AK7)</f>
        <v>0</v>
      </c>
      <c r="I7" s="285">
        <f>SUM(J7:O7)</f>
        <v>0</v>
      </c>
      <c r="J7" s="210">
        <f>SUM(J21:J22,J14,J8)</f>
        <v>0</v>
      </c>
      <c r="K7" s="210">
        <f t="shared" ref="K7:N7" si="0">SUM(K21:K22,K14,K8)</f>
        <v>0</v>
      </c>
      <c r="L7" s="210">
        <f t="shared" si="0"/>
        <v>0</v>
      </c>
      <c r="M7" s="210">
        <f t="shared" si="0"/>
        <v>0</v>
      </c>
      <c r="N7" s="210">
        <f t="shared" si="0"/>
        <v>0</v>
      </c>
      <c r="O7" s="262">
        <f>SUM(P7:Q7)</f>
        <v>0</v>
      </c>
      <c r="P7" s="560">
        <f t="shared" ref="P7" si="1">SUM(P21:P22,P14,P8)</f>
        <v>0</v>
      </c>
      <c r="Q7" s="560">
        <f>SUM(Q21:Q22,Q14,Q8)</f>
        <v>0</v>
      </c>
      <c r="R7" s="166">
        <f>SUM(S7:X7)</f>
        <v>0</v>
      </c>
      <c r="S7" s="210">
        <f t="shared" ref="S7" si="2">SUM(S21:S22,S14,S8)</f>
        <v>0</v>
      </c>
      <c r="T7" s="210">
        <f t="shared" ref="T7" si="3">SUM(T21:T22,T14,T8)</f>
        <v>0</v>
      </c>
      <c r="U7" s="210">
        <f t="shared" ref="U7" si="4">SUM(U21:U22,U14,U8)</f>
        <v>0</v>
      </c>
      <c r="V7" s="210">
        <f t="shared" ref="V7" si="5">SUM(V21:V22,V14,V8)</f>
        <v>0</v>
      </c>
      <c r="W7" s="210">
        <f t="shared" ref="W7" si="6">SUM(W21:W22,W14,W8)</f>
        <v>0</v>
      </c>
      <c r="X7" s="210">
        <f t="shared" ref="X7" si="7">SUM(X21:X22,X14,X8)</f>
        <v>0</v>
      </c>
      <c r="Y7" s="166">
        <f>SUM(Z7:AB7)</f>
        <v>0</v>
      </c>
      <c r="Z7" s="210">
        <f t="shared" ref="Z7:AK7" si="8">SUM(Z21:Z22,Z14,Z8)</f>
        <v>0</v>
      </c>
      <c r="AA7" s="210">
        <f t="shared" si="8"/>
        <v>0</v>
      </c>
      <c r="AB7" s="210">
        <f t="shared" si="8"/>
        <v>0</v>
      </c>
      <c r="AC7" s="210">
        <f t="shared" si="8"/>
        <v>0</v>
      </c>
      <c r="AD7" s="210">
        <f t="shared" si="8"/>
        <v>0</v>
      </c>
      <c r="AE7" s="210">
        <f t="shared" si="8"/>
        <v>0</v>
      </c>
      <c r="AF7" s="210">
        <f t="shared" si="8"/>
        <v>0</v>
      </c>
      <c r="AG7" s="210">
        <f t="shared" si="8"/>
        <v>0</v>
      </c>
      <c r="AH7" s="210">
        <f t="shared" si="8"/>
        <v>0</v>
      </c>
      <c r="AI7" s="210">
        <f t="shared" si="8"/>
        <v>0</v>
      </c>
      <c r="AJ7" s="210">
        <f t="shared" si="8"/>
        <v>0</v>
      </c>
      <c r="AK7" s="210">
        <f t="shared" si="8"/>
        <v>0</v>
      </c>
    </row>
    <row r="8" spans="1:37" ht="13.8" outlineLevel="1">
      <c r="A8" s="131"/>
      <c r="B8" s="19"/>
      <c r="C8" s="63"/>
      <c r="D8" s="22" t="s">
        <v>1197</v>
      </c>
      <c r="E8" s="30" t="s">
        <v>31</v>
      </c>
      <c r="F8" s="22"/>
      <c r="G8" s="30"/>
      <c r="H8" s="164">
        <f t="shared" ref="H8:H85" si="9">SUM(I8,R8,Y8,AC8,AI8,AJ8,AK8)</f>
        <v>0</v>
      </c>
      <c r="I8" s="285">
        <f>SUM(J8:O8)</f>
        <v>0</v>
      </c>
      <c r="J8" s="169">
        <f>SUM(J9:J13)</f>
        <v>0</v>
      </c>
      <c r="K8" s="169">
        <f t="shared" ref="K8:N8" si="10">SUM(K9:K13)</f>
        <v>0</v>
      </c>
      <c r="L8" s="169">
        <f t="shared" si="10"/>
        <v>0</v>
      </c>
      <c r="M8" s="169">
        <f t="shared" si="10"/>
        <v>0</v>
      </c>
      <c r="N8" s="169">
        <f t="shared" si="10"/>
        <v>0</v>
      </c>
      <c r="O8" s="262">
        <f t="shared" ref="O8:O82" si="11">SUM(P8:Q8)</f>
        <v>0</v>
      </c>
      <c r="P8" s="568">
        <f t="shared" ref="P8" si="12">SUM(P9:P13)</f>
        <v>0</v>
      </c>
      <c r="Q8" s="568">
        <f>SUM(Q9:Q13)</f>
        <v>0</v>
      </c>
      <c r="R8" s="166">
        <f t="shared" ref="R8:R49" si="13">SUM(S8:X8)</f>
        <v>0</v>
      </c>
      <c r="S8" s="169">
        <f t="shared" ref="S8" si="14">SUM(S9:S13)</f>
        <v>0</v>
      </c>
      <c r="T8" s="169">
        <f t="shared" ref="T8" si="15">SUM(T9:T13)</f>
        <v>0</v>
      </c>
      <c r="U8" s="169">
        <f t="shared" ref="U8" si="16">SUM(U9:U13)</f>
        <v>0</v>
      </c>
      <c r="V8" s="169">
        <f t="shared" ref="V8" si="17">SUM(V9:V13)</f>
        <v>0</v>
      </c>
      <c r="W8" s="169">
        <f t="shared" ref="W8" si="18">SUM(W9:W13)</f>
        <v>0</v>
      </c>
      <c r="X8" s="169">
        <f t="shared" ref="X8" si="19">SUM(X9:X13)</f>
        <v>0</v>
      </c>
      <c r="Y8" s="166">
        <f t="shared" ref="Y8:Y71" si="20">SUM(Z8:AB8)</f>
        <v>0</v>
      </c>
      <c r="Z8" s="169">
        <f t="shared" ref="Z8:AK8" si="21">SUM(Z9:Z13)</f>
        <v>0</v>
      </c>
      <c r="AA8" s="169">
        <f t="shared" si="21"/>
        <v>0</v>
      </c>
      <c r="AB8" s="169">
        <f t="shared" si="21"/>
        <v>0</v>
      </c>
      <c r="AC8" s="169">
        <f t="shared" si="21"/>
        <v>0</v>
      </c>
      <c r="AD8" s="169">
        <f t="shared" si="21"/>
        <v>0</v>
      </c>
      <c r="AE8" s="169">
        <f t="shared" si="21"/>
        <v>0</v>
      </c>
      <c r="AF8" s="169">
        <f t="shared" si="21"/>
        <v>0</v>
      </c>
      <c r="AG8" s="169">
        <f t="shared" si="21"/>
        <v>0</v>
      </c>
      <c r="AH8" s="169">
        <f t="shared" si="21"/>
        <v>0</v>
      </c>
      <c r="AI8" s="169">
        <f t="shared" si="21"/>
        <v>0</v>
      </c>
      <c r="AJ8" s="169">
        <f t="shared" si="21"/>
        <v>0</v>
      </c>
      <c r="AK8" s="169">
        <f t="shared" si="21"/>
        <v>0</v>
      </c>
    </row>
    <row r="9" spans="1:37" ht="13.8" outlineLevel="1">
      <c r="A9" s="131"/>
      <c r="B9" s="20"/>
      <c r="D9" s="22"/>
      <c r="E9" s="30"/>
      <c r="F9" s="22" t="s">
        <v>1198</v>
      </c>
      <c r="G9" s="30" t="s">
        <v>1199</v>
      </c>
      <c r="H9" s="164">
        <f t="shared" ref="H9" si="22">SUM(I9,R9,Y9,AC9,AI9,AJ9,AK9)</f>
        <v>0</v>
      </c>
      <c r="I9" s="285">
        <f t="shared" ref="I9" si="23">SUM(J9:O9)</f>
        <v>0</v>
      </c>
      <c r="J9" s="212"/>
      <c r="K9" s="167"/>
      <c r="L9" s="167"/>
      <c r="M9" s="167"/>
      <c r="N9" s="167"/>
      <c r="O9" s="262">
        <f t="shared" ref="O9" si="24">SUM(P9:Q9)</f>
        <v>0</v>
      </c>
      <c r="P9" s="167"/>
      <c r="Q9" s="167"/>
      <c r="R9" s="166">
        <f t="shared" ref="R9" si="25">SUM(S9:X9)</f>
        <v>0</v>
      </c>
      <c r="S9" s="212"/>
      <c r="T9" s="167"/>
      <c r="U9" s="167"/>
      <c r="V9" s="167"/>
      <c r="W9" s="167"/>
      <c r="X9" s="167"/>
      <c r="Y9" s="166">
        <f t="shared" ref="Y9" si="26">SUM(Z9:AB9)</f>
        <v>0</v>
      </c>
      <c r="Z9" s="212"/>
      <c r="AA9" s="167"/>
      <c r="AB9" s="167"/>
      <c r="AC9" s="167"/>
      <c r="AD9" s="167"/>
      <c r="AE9" s="167"/>
      <c r="AF9" s="167"/>
      <c r="AG9" s="167"/>
      <c r="AH9" s="167"/>
      <c r="AI9" s="167"/>
      <c r="AJ9" s="167"/>
      <c r="AK9" s="167"/>
    </row>
    <row r="10" spans="1:37" ht="13.8" outlineLevel="1">
      <c r="A10" s="131"/>
      <c r="B10" s="20"/>
      <c r="D10" s="22"/>
      <c r="E10" s="30"/>
      <c r="F10" s="22" t="s">
        <v>1200</v>
      </c>
      <c r="G10" s="30" t="s">
        <v>1201</v>
      </c>
      <c r="H10" s="164">
        <f t="shared" ref="H10" si="27">SUM(I10,R10,Y10,AC10,AI10,AJ10,AK10)</f>
        <v>0</v>
      </c>
      <c r="I10" s="285">
        <f t="shared" ref="I10" si="28">SUM(J10:O10)</f>
        <v>0</v>
      </c>
      <c r="J10" s="212"/>
      <c r="K10" s="167"/>
      <c r="L10" s="167"/>
      <c r="M10" s="167"/>
      <c r="N10" s="167"/>
      <c r="O10" s="262">
        <f t="shared" ref="O10" si="29">SUM(P10:Q10)</f>
        <v>0</v>
      </c>
      <c r="P10" s="167"/>
      <c r="Q10" s="167"/>
      <c r="R10" s="166">
        <f t="shared" ref="R10" si="30">SUM(S10:X10)</f>
        <v>0</v>
      </c>
      <c r="S10" s="212"/>
      <c r="T10" s="167"/>
      <c r="U10" s="167"/>
      <c r="V10" s="167"/>
      <c r="W10" s="167"/>
      <c r="X10" s="167"/>
      <c r="Y10" s="166">
        <f t="shared" ref="Y10" si="31">SUM(Z10:AB10)</f>
        <v>0</v>
      </c>
      <c r="Z10" s="212"/>
      <c r="AA10" s="167"/>
      <c r="AB10" s="167"/>
      <c r="AC10" s="167"/>
      <c r="AD10" s="167"/>
      <c r="AE10" s="167"/>
      <c r="AF10" s="167"/>
      <c r="AG10" s="167"/>
      <c r="AH10" s="167"/>
      <c r="AI10" s="167"/>
      <c r="AJ10" s="167"/>
      <c r="AK10" s="167"/>
    </row>
    <row r="11" spans="1:37" ht="13.8" outlineLevel="1">
      <c r="A11" s="131"/>
      <c r="B11" s="20"/>
      <c r="D11" s="22"/>
      <c r="E11" s="30"/>
      <c r="F11" s="22" t="s">
        <v>1202</v>
      </c>
      <c r="G11" s="30" t="s">
        <v>1203</v>
      </c>
      <c r="H11" s="164">
        <f t="shared" ref="H11:H12" si="32">SUM(I11,R11,Y11,AC11,AI11,AJ11,AK11)</f>
        <v>0</v>
      </c>
      <c r="I11" s="285">
        <f t="shared" ref="I11:I12" si="33">SUM(J11:O11)</f>
        <v>0</v>
      </c>
      <c r="J11" s="212"/>
      <c r="K11" s="167"/>
      <c r="L11" s="167"/>
      <c r="M11" s="167"/>
      <c r="N11" s="167"/>
      <c r="O11" s="262">
        <f t="shared" ref="O11:O12" si="34">SUM(P11:Q11)</f>
        <v>0</v>
      </c>
      <c r="P11" s="167"/>
      <c r="Q11" s="167"/>
      <c r="R11" s="166">
        <f t="shared" ref="R11:R12" si="35">SUM(S11:X11)</f>
        <v>0</v>
      </c>
      <c r="S11" s="212"/>
      <c r="T11" s="167"/>
      <c r="U11" s="167"/>
      <c r="V11" s="167"/>
      <c r="W11" s="167"/>
      <c r="X11" s="167"/>
      <c r="Y11" s="166">
        <f t="shared" ref="Y11:Y12" si="36">SUM(Z11:AB11)</f>
        <v>0</v>
      </c>
      <c r="Z11" s="212"/>
      <c r="AA11" s="167"/>
      <c r="AB11" s="167"/>
      <c r="AC11" s="167"/>
      <c r="AD11" s="167"/>
      <c r="AE11" s="167"/>
      <c r="AF11" s="167"/>
      <c r="AG11" s="167"/>
      <c r="AH11" s="167"/>
      <c r="AI11" s="167"/>
      <c r="AJ11" s="167"/>
      <c r="AK11" s="167"/>
    </row>
    <row r="12" spans="1:37" ht="13.8" outlineLevel="1">
      <c r="A12" s="131"/>
      <c r="B12" s="20"/>
      <c r="D12" s="22"/>
      <c r="E12" s="30"/>
      <c r="F12" s="22" t="s">
        <v>1204</v>
      </c>
      <c r="G12" s="30" t="s">
        <v>1205</v>
      </c>
      <c r="H12" s="164">
        <f t="shared" si="32"/>
        <v>0</v>
      </c>
      <c r="I12" s="285">
        <f t="shared" si="33"/>
        <v>0</v>
      </c>
      <c r="J12" s="212"/>
      <c r="K12" s="167"/>
      <c r="L12" s="167"/>
      <c r="M12" s="167"/>
      <c r="N12" s="167"/>
      <c r="O12" s="262">
        <f t="shared" si="34"/>
        <v>0</v>
      </c>
      <c r="P12" s="167"/>
      <c r="Q12" s="167"/>
      <c r="R12" s="166">
        <f t="shared" si="35"/>
        <v>0</v>
      </c>
      <c r="S12" s="212"/>
      <c r="T12" s="167"/>
      <c r="U12" s="167"/>
      <c r="V12" s="167"/>
      <c r="W12" s="167"/>
      <c r="X12" s="167"/>
      <c r="Y12" s="166">
        <f t="shared" si="36"/>
        <v>0</v>
      </c>
      <c r="Z12" s="212"/>
      <c r="AA12" s="167"/>
      <c r="AB12" s="167"/>
      <c r="AC12" s="167"/>
      <c r="AD12" s="167"/>
      <c r="AE12" s="167"/>
      <c r="AF12" s="167"/>
      <c r="AG12" s="167"/>
      <c r="AH12" s="167"/>
      <c r="AI12" s="167"/>
      <c r="AJ12" s="167"/>
      <c r="AK12" s="167"/>
    </row>
    <row r="13" spans="1:37" ht="13.8" outlineLevel="1">
      <c r="A13" s="131"/>
      <c r="B13" s="20"/>
      <c r="D13" s="22"/>
      <c r="E13" s="30"/>
      <c r="F13" s="22" t="s">
        <v>1206</v>
      </c>
      <c r="G13" s="30" t="s">
        <v>1207</v>
      </c>
      <c r="H13" s="164">
        <f t="shared" ref="H13" si="37">SUM(I13,R13,Y13,AC13,AI13,AJ13,AK13)</f>
        <v>0</v>
      </c>
      <c r="I13" s="285">
        <f t="shared" ref="I13" si="38">SUM(J13:O13)</f>
        <v>0</v>
      </c>
      <c r="J13" s="212"/>
      <c r="K13" s="167"/>
      <c r="L13" s="167"/>
      <c r="M13" s="167"/>
      <c r="N13" s="167"/>
      <c r="O13" s="262">
        <f t="shared" ref="O13" si="39">SUM(P13:Q13)</f>
        <v>0</v>
      </c>
      <c r="P13" s="167"/>
      <c r="Q13" s="167"/>
      <c r="R13" s="166">
        <f t="shared" ref="R13" si="40">SUM(S13:X13)</f>
        <v>0</v>
      </c>
      <c r="S13" s="212"/>
      <c r="T13" s="167"/>
      <c r="U13" s="167"/>
      <c r="V13" s="167"/>
      <c r="W13" s="167"/>
      <c r="X13" s="167"/>
      <c r="Y13" s="166">
        <f t="shared" ref="Y13" si="41">SUM(Z13:AB13)</f>
        <v>0</v>
      </c>
      <c r="Z13" s="212"/>
      <c r="AA13" s="167"/>
      <c r="AB13" s="167"/>
      <c r="AC13" s="167"/>
      <c r="AD13" s="167"/>
      <c r="AE13" s="167"/>
      <c r="AF13" s="167"/>
      <c r="AG13" s="167"/>
      <c r="AH13" s="167"/>
      <c r="AI13" s="167"/>
      <c r="AJ13" s="167"/>
      <c r="AK13" s="167"/>
    </row>
    <row r="14" spans="1:37" ht="13.8" outlineLevel="1">
      <c r="A14" s="131"/>
      <c r="B14" s="19"/>
      <c r="C14" s="63"/>
      <c r="D14" s="22" t="s">
        <v>1208</v>
      </c>
      <c r="E14" s="30" t="s">
        <v>32</v>
      </c>
      <c r="F14" s="22"/>
      <c r="G14" s="30"/>
      <c r="H14" s="164">
        <f t="shared" si="9"/>
        <v>0</v>
      </c>
      <c r="I14" s="285">
        <f t="shared" ref="I14:I83" si="42">SUM(J14:O14)</f>
        <v>0</v>
      </c>
      <c r="J14" s="215">
        <f>SUM(J15:J22)</f>
        <v>0</v>
      </c>
      <c r="K14" s="215">
        <f t="shared" ref="K14:N14" si="43">SUM(K15:K22)</f>
        <v>0</v>
      </c>
      <c r="L14" s="215">
        <f t="shared" si="43"/>
        <v>0</v>
      </c>
      <c r="M14" s="215">
        <f t="shared" si="43"/>
        <v>0</v>
      </c>
      <c r="N14" s="215">
        <f t="shared" si="43"/>
        <v>0</v>
      </c>
      <c r="O14" s="262">
        <f t="shared" si="11"/>
        <v>0</v>
      </c>
      <c r="P14" s="568">
        <f t="shared" ref="P14" si="44">SUM(P15:P22)</f>
        <v>0</v>
      </c>
      <c r="Q14" s="568">
        <f t="shared" ref="Q14" si="45">SUM(Q15:Q22)</f>
        <v>0</v>
      </c>
      <c r="R14" s="166">
        <f t="shared" si="13"/>
        <v>0</v>
      </c>
      <c r="S14" s="169">
        <f t="shared" ref="S14" si="46">SUM(S15:S22)</f>
        <v>0</v>
      </c>
      <c r="T14" s="169">
        <f t="shared" ref="T14" si="47">SUM(T15:T22)</f>
        <v>0</v>
      </c>
      <c r="U14" s="169">
        <f t="shared" ref="U14" si="48">SUM(U15:U22)</f>
        <v>0</v>
      </c>
      <c r="V14" s="169">
        <f t="shared" ref="V14" si="49">SUM(V15:V22)</f>
        <v>0</v>
      </c>
      <c r="W14" s="169">
        <f t="shared" ref="W14" si="50">SUM(W15:W22)</f>
        <v>0</v>
      </c>
      <c r="X14" s="169">
        <f t="shared" ref="X14" si="51">SUM(X15:X22)</f>
        <v>0</v>
      </c>
      <c r="Y14" s="166">
        <f t="shared" si="20"/>
        <v>0</v>
      </c>
      <c r="Z14" s="169">
        <f t="shared" ref="Z14" si="52">SUM(Z15:Z22)</f>
        <v>0</v>
      </c>
      <c r="AA14" s="169">
        <f t="shared" ref="AA14" si="53">SUM(AA15:AA22)</f>
        <v>0</v>
      </c>
      <c r="AB14" s="169">
        <f t="shared" ref="AB14" si="54">SUM(AB15:AB22)</f>
        <v>0</v>
      </c>
      <c r="AC14" s="169">
        <f t="shared" ref="AC14" si="55">SUM(AC15:AC22)</f>
        <v>0</v>
      </c>
      <c r="AD14" s="169">
        <f t="shared" ref="AD14" si="56">SUM(AD15:AD22)</f>
        <v>0</v>
      </c>
      <c r="AE14" s="169">
        <f t="shared" ref="AE14" si="57">SUM(AE15:AE22)</f>
        <v>0</v>
      </c>
      <c r="AF14" s="169">
        <f t="shared" ref="AF14" si="58">SUM(AF15:AF22)</f>
        <v>0</v>
      </c>
      <c r="AG14" s="169">
        <f t="shared" ref="AG14" si="59">SUM(AG15:AG22)</f>
        <v>0</v>
      </c>
      <c r="AH14" s="169">
        <f t="shared" ref="AH14" si="60">SUM(AH15:AH22)</f>
        <v>0</v>
      </c>
      <c r="AI14" s="169">
        <f t="shared" ref="AI14" si="61">SUM(AI15:AI22)</f>
        <v>0</v>
      </c>
      <c r="AJ14" s="169">
        <f t="shared" ref="AJ14" si="62">SUM(AJ15:AJ22)</f>
        <v>0</v>
      </c>
      <c r="AK14" s="169">
        <f t="shared" ref="AK14" si="63">SUM(AK15:AK22)</f>
        <v>0</v>
      </c>
    </row>
    <row r="15" spans="1:37" ht="13.8" outlineLevel="1">
      <c r="A15" s="131"/>
      <c r="B15" s="20"/>
      <c r="D15" s="22"/>
      <c r="E15" s="30"/>
      <c r="F15" s="22" t="s">
        <v>1209</v>
      </c>
      <c r="G15" s="30" t="s">
        <v>1210</v>
      </c>
      <c r="H15" s="164">
        <f t="shared" ref="H15" si="64">SUM(I15,R15,Y15,AC15,AI15,AJ15,AK15)</f>
        <v>0</v>
      </c>
      <c r="I15" s="285">
        <f t="shared" ref="I15" si="65">SUM(J15:O15)</f>
        <v>0</v>
      </c>
      <c r="J15" s="212"/>
      <c r="K15" s="167"/>
      <c r="L15" s="167"/>
      <c r="M15" s="167"/>
      <c r="N15" s="167"/>
      <c r="O15" s="262">
        <f t="shared" ref="O15" si="66">SUM(P15:Q15)</f>
        <v>0</v>
      </c>
      <c r="P15" s="167"/>
      <c r="Q15" s="167"/>
      <c r="R15" s="166">
        <f t="shared" ref="R15" si="67">SUM(S15:X15)</f>
        <v>0</v>
      </c>
      <c r="S15" s="212"/>
      <c r="T15" s="167"/>
      <c r="U15" s="167"/>
      <c r="V15" s="167"/>
      <c r="W15" s="167"/>
      <c r="X15" s="167"/>
      <c r="Y15" s="166">
        <f t="shared" ref="Y15" si="68">SUM(Z15:AB15)</f>
        <v>0</v>
      </c>
      <c r="Z15" s="212"/>
      <c r="AA15" s="167"/>
      <c r="AB15" s="167"/>
      <c r="AC15" s="167"/>
      <c r="AD15" s="167"/>
      <c r="AE15" s="167"/>
      <c r="AF15" s="167"/>
      <c r="AG15" s="167"/>
      <c r="AH15" s="167"/>
      <c r="AI15" s="167"/>
      <c r="AJ15" s="167"/>
      <c r="AK15" s="167"/>
    </row>
    <row r="16" spans="1:37" ht="13.8" outlineLevel="1">
      <c r="A16" s="131"/>
      <c r="B16" s="20"/>
      <c r="D16" s="22"/>
      <c r="E16" s="30"/>
      <c r="F16" s="22" t="s">
        <v>1211</v>
      </c>
      <c r="G16" s="30" t="s">
        <v>1212</v>
      </c>
      <c r="H16" s="164">
        <f t="shared" ref="H16" si="69">SUM(I16,R16,Y16,AC16,AI16,AJ16,AK16)</f>
        <v>0</v>
      </c>
      <c r="I16" s="285">
        <f t="shared" ref="I16" si="70">SUM(J16:O16)</f>
        <v>0</v>
      </c>
      <c r="J16" s="212"/>
      <c r="K16" s="167"/>
      <c r="L16" s="167"/>
      <c r="M16" s="167"/>
      <c r="N16" s="167"/>
      <c r="O16" s="262">
        <f t="shared" ref="O16" si="71">SUM(P16:Q16)</f>
        <v>0</v>
      </c>
      <c r="P16" s="167"/>
      <c r="Q16" s="167"/>
      <c r="R16" s="166">
        <f t="shared" ref="R16" si="72">SUM(S16:X16)</f>
        <v>0</v>
      </c>
      <c r="S16" s="212"/>
      <c r="T16" s="167"/>
      <c r="U16" s="167"/>
      <c r="V16" s="167"/>
      <c r="W16" s="167"/>
      <c r="X16" s="167"/>
      <c r="Y16" s="166">
        <f t="shared" ref="Y16" si="73">SUM(Z16:AB16)</f>
        <v>0</v>
      </c>
      <c r="Z16" s="212"/>
      <c r="AA16" s="167"/>
      <c r="AB16" s="167"/>
      <c r="AC16" s="167"/>
      <c r="AD16" s="167"/>
      <c r="AE16" s="167"/>
      <c r="AF16" s="167"/>
      <c r="AG16" s="167"/>
      <c r="AH16" s="167"/>
      <c r="AI16" s="167"/>
      <c r="AJ16" s="167"/>
      <c r="AK16" s="167"/>
    </row>
    <row r="17" spans="1:37" ht="13.8" outlineLevel="1">
      <c r="A17" s="131"/>
      <c r="B17" s="20"/>
      <c r="D17" s="22"/>
      <c r="E17" s="30"/>
      <c r="F17" s="22" t="s">
        <v>1213</v>
      </c>
      <c r="G17" s="30" t="s">
        <v>1214</v>
      </c>
      <c r="H17" s="164">
        <f t="shared" ref="H17" si="74">SUM(I17,R17,Y17,AC17,AI17,AJ17,AK17)</f>
        <v>0</v>
      </c>
      <c r="I17" s="285">
        <f t="shared" ref="I17" si="75">SUM(J17:O17)</f>
        <v>0</v>
      </c>
      <c r="J17" s="212"/>
      <c r="K17" s="167"/>
      <c r="L17" s="167"/>
      <c r="M17" s="167"/>
      <c r="N17" s="167"/>
      <c r="O17" s="262">
        <f t="shared" ref="O17" si="76">SUM(P17:Q17)</f>
        <v>0</v>
      </c>
      <c r="P17" s="167"/>
      <c r="Q17" s="167"/>
      <c r="R17" s="166">
        <f t="shared" ref="R17" si="77">SUM(S17:X17)</f>
        <v>0</v>
      </c>
      <c r="S17" s="212"/>
      <c r="T17" s="167"/>
      <c r="U17" s="167"/>
      <c r="V17" s="167"/>
      <c r="W17" s="167"/>
      <c r="X17" s="167"/>
      <c r="Y17" s="166">
        <f t="shared" ref="Y17" si="78">SUM(Z17:AB17)</f>
        <v>0</v>
      </c>
      <c r="Z17" s="212"/>
      <c r="AA17" s="167"/>
      <c r="AB17" s="167"/>
      <c r="AC17" s="167"/>
      <c r="AD17" s="167"/>
      <c r="AE17" s="167"/>
      <c r="AF17" s="167"/>
      <c r="AG17" s="167"/>
      <c r="AH17" s="167"/>
      <c r="AI17" s="167"/>
      <c r="AJ17" s="167"/>
      <c r="AK17" s="167"/>
    </row>
    <row r="18" spans="1:37" ht="13.8" outlineLevel="1">
      <c r="A18" s="131"/>
      <c r="B18" s="20"/>
      <c r="D18" s="22"/>
      <c r="E18" s="30"/>
      <c r="F18" s="22" t="s">
        <v>1215</v>
      </c>
      <c r="G18" s="30" t="s">
        <v>1216</v>
      </c>
      <c r="H18" s="164">
        <f t="shared" ref="H18:H20" si="79">SUM(I18,R18,Y18,AC18,AI18,AJ18,AK18)</f>
        <v>0</v>
      </c>
      <c r="I18" s="285">
        <f t="shared" ref="I18:I20" si="80">SUM(J18:O18)</f>
        <v>0</v>
      </c>
      <c r="J18" s="212"/>
      <c r="K18" s="167"/>
      <c r="L18" s="167"/>
      <c r="M18" s="167"/>
      <c r="N18" s="167"/>
      <c r="O18" s="262">
        <f t="shared" ref="O18:O20" si="81">SUM(P18:Q18)</f>
        <v>0</v>
      </c>
      <c r="P18" s="167"/>
      <c r="Q18" s="167"/>
      <c r="R18" s="166">
        <f t="shared" ref="R18:R20" si="82">SUM(S18:X18)</f>
        <v>0</v>
      </c>
      <c r="S18" s="212"/>
      <c r="T18" s="167"/>
      <c r="U18" s="167"/>
      <c r="V18" s="167"/>
      <c r="W18" s="167"/>
      <c r="X18" s="167"/>
      <c r="Y18" s="166">
        <f t="shared" ref="Y18:Y20" si="83">SUM(Z18:AB18)</f>
        <v>0</v>
      </c>
      <c r="Z18" s="212"/>
      <c r="AA18" s="167"/>
      <c r="AB18" s="167"/>
      <c r="AC18" s="167"/>
      <c r="AD18" s="167"/>
      <c r="AE18" s="167"/>
      <c r="AF18" s="167"/>
      <c r="AG18" s="167"/>
      <c r="AH18" s="167"/>
      <c r="AI18" s="167"/>
      <c r="AJ18" s="167"/>
      <c r="AK18" s="167"/>
    </row>
    <row r="19" spans="1:37" ht="13.8" outlineLevel="1">
      <c r="A19" s="131"/>
      <c r="B19" s="20"/>
      <c r="D19" s="22"/>
      <c r="E19" s="30"/>
      <c r="F19" s="22" t="s">
        <v>1217</v>
      </c>
      <c r="G19" s="30" t="s">
        <v>1218</v>
      </c>
      <c r="H19" s="164">
        <f t="shared" ref="H19" si="84">SUM(I19,R19,Y19,AC19,AI19,AJ19,AK19)</f>
        <v>0</v>
      </c>
      <c r="I19" s="285">
        <f t="shared" ref="I19" si="85">SUM(J19:O19)</f>
        <v>0</v>
      </c>
      <c r="J19" s="212"/>
      <c r="K19" s="167"/>
      <c r="L19" s="167"/>
      <c r="M19" s="167"/>
      <c r="N19" s="167"/>
      <c r="O19" s="262">
        <f t="shared" ref="O19" si="86">SUM(P19:Q19)</f>
        <v>0</v>
      </c>
      <c r="P19" s="167"/>
      <c r="Q19" s="167"/>
      <c r="R19" s="166">
        <f t="shared" ref="R19" si="87">SUM(S19:X19)</f>
        <v>0</v>
      </c>
      <c r="S19" s="212"/>
      <c r="T19" s="167"/>
      <c r="U19" s="167"/>
      <c r="V19" s="167"/>
      <c r="W19" s="167"/>
      <c r="X19" s="167"/>
      <c r="Y19" s="166">
        <f t="shared" ref="Y19" si="88">SUM(Z19:AB19)</f>
        <v>0</v>
      </c>
      <c r="Z19" s="212"/>
      <c r="AA19" s="167"/>
      <c r="AB19" s="167"/>
      <c r="AC19" s="167"/>
      <c r="AD19" s="167"/>
      <c r="AE19" s="167"/>
      <c r="AF19" s="167"/>
      <c r="AG19" s="167"/>
      <c r="AH19" s="167"/>
      <c r="AI19" s="167"/>
      <c r="AJ19" s="167"/>
      <c r="AK19" s="167"/>
    </row>
    <row r="20" spans="1:37" ht="13.8" outlineLevel="1">
      <c r="A20" s="131"/>
      <c r="B20" s="20"/>
      <c r="D20" s="22"/>
      <c r="E20" s="30"/>
      <c r="F20" s="22" t="s">
        <v>1219</v>
      </c>
      <c r="G20" s="30" t="s">
        <v>1220</v>
      </c>
      <c r="H20" s="164">
        <f t="shared" si="79"/>
        <v>0</v>
      </c>
      <c r="I20" s="285">
        <f t="shared" si="80"/>
        <v>0</v>
      </c>
      <c r="J20" s="212"/>
      <c r="K20" s="167"/>
      <c r="L20" s="167"/>
      <c r="M20" s="167"/>
      <c r="N20" s="167"/>
      <c r="O20" s="262">
        <f t="shared" si="81"/>
        <v>0</v>
      </c>
      <c r="P20" s="167"/>
      <c r="Q20" s="167"/>
      <c r="R20" s="166">
        <f t="shared" si="82"/>
        <v>0</v>
      </c>
      <c r="S20" s="212"/>
      <c r="T20" s="167"/>
      <c r="U20" s="167"/>
      <c r="V20" s="167"/>
      <c r="W20" s="167"/>
      <c r="X20" s="167"/>
      <c r="Y20" s="166">
        <f t="shared" si="83"/>
        <v>0</v>
      </c>
      <c r="Z20" s="212"/>
      <c r="AA20" s="167"/>
      <c r="AB20" s="167"/>
      <c r="AC20" s="167"/>
      <c r="AD20" s="167"/>
      <c r="AE20" s="167"/>
      <c r="AF20" s="167"/>
      <c r="AG20" s="167"/>
      <c r="AH20" s="167"/>
      <c r="AI20" s="167"/>
      <c r="AJ20" s="167"/>
      <c r="AK20" s="167"/>
    </row>
    <row r="21" spans="1:37" ht="13.8" outlineLevel="1">
      <c r="A21" s="131"/>
      <c r="B21" s="20"/>
      <c r="D21" s="22" t="s">
        <v>359</v>
      </c>
      <c r="E21" s="30" t="s">
        <v>39</v>
      </c>
      <c r="F21" s="22"/>
      <c r="G21" s="30"/>
      <c r="H21" s="164">
        <f t="shared" si="9"/>
        <v>0</v>
      </c>
      <c r="I21" s="285">
        <f t="shared" si="42"/>
        <v>0</v>
      </c>
      <c r="J21" s="212"/>
      <c r="K21" s="167"/>
      <c r="L21" s="167"/>
      <c r="M21" s="167"/>
      <c r="N21" s="167"/>
      <c r="O21" s="262">
        <f t="shared" si="11"/>
        <v>0</v>
      </c>
      <c r="P21" s="167"/>
      <c r="Q21" s="167"/>
      <c r="R21" s="166">
        <f t="shared" si="13"/>
        <v>0</v>
      </c>
      <c r="S21" s="212"/>
      <c r="T21" s="167"/>
      <c r="U21" s="167"/>
      <c r="V21" s="167"/>
      <c r="W21" s="167"/>
      <c r="X21" s="167"/>
      <c r="Y21" s="166">
        <f t="shared" si="20"/>
        <v>0</v>
      </c>
      <c r="Z21" s="212"/>
      <c r="AA21" s="167"/>
      <c r="AB21" s="167"/>
      <c r="AC21" s="167"/>
      <c r="AD21" s="167"/>
      <c r="AE21" s="167"/>
      <c r="AF21" s="167"/>
      <c r="AG21" s="167"/>
      <c r="AH21" s="167"/>
      <c r="AI21" s="167"/>
      <c r="AJ21" s="167"/>
      <c r="AK21" s="167"/>
    </row>
    <row r="22" spans="1:37" ht="13.8" outlineLevel="1">
      <c r="A22" s="131"/>
      <c r="B22" s="20"/>
      <c r="D22" s="22" t="s">
        <v>360</v>
      </c>
      <c r="E22" s="30" t="s">
        <v>351</v>
      </c>
      <c r="F22" s="22"/>
      <c r="G22" s="30"/>
      <c r="H22" s="164">
        <f t="shared" si="9"/>
        <v>0</v>
      </c>
      <c r="I22" s="285">
        <f t="shared" si="42"/>
        <v>0</v>
      </c>
      <c r="J22" s="212"/>
      <c r="K22" s="167"/>
      <c r="L22" s="167"/>
      <c r="M22" s="167"/>
      <c r="N22" s="167"/>
      <c r="O22" s="262">
        <f t="shared" si="11"/>
        <v>0</v>
      </c>
      <c r="P22" s="167"/>
      <c r="Q22" s="167"/>
      <c r="R22" s="166">
        <f t="shared" si="13"/>
        <v>0</v>
      </c>
      <c r="S22" s="212"/>
      <c r="T22" s="167"/>
      <c r="U22" s="167"/>
      <c r="V22" s="167"/>
      <c r="W22" s="167"/>
      <c r="X22" s="167"/>
      <c r="Y22" s="166">
        <f t="shared" si="20"/>
        <v>0</v>
      </c>
      <c r="Z22" s="212"/>
      <c r="AA22" s="167"/>
      <c r="AB22" s="167"/>
      <c r="AC22" s="167"/>
      <c r="AD22" s="167"/>
      <c r="AE22" s="167"/>
      <c r="AF22" s="167"/>
      <c r="AG22" s="167"/>
      <c r="AH22" s="167"/>
      <c r="AI22" s="167"/>
      <c r="AJ22" s="167"/>
      <c r="AK22" s="167"/>
    </row>
    <row r="23" spans="1:37" s="130" customFormat="1" ht="13.8">
      <c r="A23" s="127"/>
      <c r="B23" s="18" t="s">
        <v>361</v>
      </c>
      <c r="C23" s="12" t="s">
        <v>33</v>
      </c>
      <c r="D23" s="14"/>
      <c r="E23" s="134"/>
      <c r="F23" s="14"/>
      <c r="G23" s="134"/>
      <c r="H23" s="164">
        <f t="shared" si="9"/>
        <v>0</v>
      </c>
      <c r="I23" s="285">
        <f t="shared" si="42"/>
        <v>0</v>
      </c>
      <c r="J23" s="214">
        <f t="shared" ref="J23:Q23" si="89">SUM(J24)</f>
        <v>0</v>
      </c>
      <c r="K23" s="168">
        <f t="shared" si="89"/>
        <v>0</v>
      </c>
      <c r="L23" s="168">
        <f t="shared" si="89"/>
        <v>0</v>
      </c>
      <c r="M23" s="168">
        <f t="shared" si="89"/>
        <v>0</v>
      </c>
      <c r="N23" s="168">
        <f t="shared" si="89"/>
        <v>0</v>
      </c>
      <c r="O23" s="262">
        <f t="shared" si="11"/>
        <v>0</v>
      </c>
      <c r="P23" s="567">
        <f t="shared" si="89"/>
        <v>0</v>
      </c>
      <c r="Q23" s="567">
        <f t="shared" si="89"/>
        <v>0</v>
      </c>
      <c r="R23" s="166">
        <f t="shared" si="13"/>
        <v>0</v>
      </c>
      <c r="S23" s="168">
        <f t="shared" ref="S23:AK23" si="90">SUM(S24)</f>
        <v>0</v>
      </c>
      <c r="T23" s="168">
        <f t="shared" si="90"/>
        <v>0</v>
      </c>
      <c r="U23" s="168">
        <f t="shared" si="90"/>
        <v>0</v>
      </c>
      <c r="V23" s="168">
        <f t="shared" si="90"/>
        <v>0</v>
      </c>
      <c r="W23" s="168">
        <f t="shared" si="90"/>
        <v>0</v>
      </c>
      <c r="X23" s="168">
        <f t="shared" si="90"/>
        <v>0</v>
      </c>
      <c r="Y23" s="166">
        <f t="shared" si="20"/>
        <v>0</v>
      </c>
      <c r="Z23" s="168">
        <f t="shared" si="90"/>
        <v>0</v>
      </c>
      <c r="AA23" s="168">
        <f t="shared" si="90"/>
        <v>0</v>
      </c>
      <c r="AB23" s="168">
        <f t="shared" si="90"/>
        <v>0</v>
      </c>
      <c r="AC23" s="168">
        <f t="shared" ref="AC23:AC89" si="91">SUM(AD23:AH23)</f>
        <v>0</v>
      </c>
      <c r="AD23" s="168">
        <f>SUM(AD24)</f>
        <v>0</v>
      </c>
      <c r="AE23" s="168">
        <f t="shared" si="90"/>
        <v>0</v>
      </c>
      <c r="AF23" s="168">
        <f>SUM(AF24)</f>
        <v>0</v>
      </c>
      <c r="AG23" s="168">
        <f>SUM(AG24)</f>
        <v>0</v>
      </c>
      <c r="AH23" s="168">
        <f t="shared" si="90"/>
        <v>0</v>
      </c>
      <c r="AI23" s="168">
        <f t="shared" si="90"/>
        <v>0</v>
      </c>
      <c r="AJ23" s="168">
        <f t="shared" si="90"/>
        <v>0</v>
      </c>
      <c r="AK23" s="168">
        <f t="shared" si="90"/>
        <v>0</v>
      </c>
    </row>
    <row r="24" spans="1:37" ht="13.8" outlineLevel="1">
      <c r="A24" s="131"/>
      <c r="B24" s="22"/>
      <c r="C24" s="30"/>
      <c r="D24" s="22" t="s">
        <v>362</v>
      </c>
      <c r="E24" s="30" t="s">
        <v>33</v>
      </c>
      <c r="F24" s="22"/>
      <c r="G24" s="30"/>
      <c r="H24" s="164">
        <f t="shared" si="9"/>
        <v>0</v>
      </c>
      <c r="I24" s="285">
        <f t="shared" si="42"/>
        <v>0</v>
      </c>
      <c r="J24" s="212"/>
      <c r="K24" s="167"/>
      <c r="L24" s="167"/>
      <c r="M24" s="167"/>
      <c r="N24" s="167"/>
      <c r="O24" s="262">
        <f t="shared" si="11"/>
        <v>0</v>
      </c>
      <c r="P24" s="167"/>
      <c r="Q24" s="167"/>
      <c r="R24" s="166">
        <f t="shared" si="13"/>
        <v>0</v>
      </c>
      <c r="S24" s="167"/>
      <c r="T24" s="167"/>
      <c r="U24" s="167"/>
      <c r="V24" s="167"/>
      <c r="W24" s="167"/>
      <c r="X24" s="167"/>
      <c r="Y24" s="166">
        <f t="shared" si="20"/>
        <v>0</v>
      </c>
      <c r="Z24" s="167"/>
      <c r="AA24" s="167"/>
      <c r="AB24" s="167"/>
      <c r="AC24" s="167">
        <f t="shared" si="91"/>
        <v>0</v>
      </c>
      <c r="AD24" s="167"/>
      <c r="AE24" s="167"/>
      <c r="AF24" s="167"/>
      <c r="AG24" s="167"/>
      <c r="AH24" s="167"/>
      <c r="AI24" s="167"/>
      <c r="AJ24" s="167"/>
      <c r="AK24" s="167"/>
    </row>
    <row r="25" spans="1:37" s="130" customFormat="1" ht="13.8">
      <c r="A25" s="127"/>
      <c r="B25" s="18" t="s">
        <v>363</v>
      </c>
      <c r="C25" s="12" t="s">
        <v>34</v>
      </c>
      <c r="D25" s="14"/>
      <c r="E25" s="134"/>
      <c r="F25" s="14"/>
      <c r="G25" s="134"/>
      <c r="H25" s="164">
        <f t="shared" si="9"/>
        <v>36916000</v>
      </c>
      <c r="I25" s="285">
        <f>SUM(J25:O25)</f>
        <v>36056000</v>
      </c>
      <c r="J25" s="214">
        <f>SUM(J26,J29,J35,J40,J43)</f>
        <v>5712000</v>
      </c>
      <c r="K25" s="168">
        <f t="shared" ref="K25:P25" si="92">SUM(K26,K29,K35,K40,K43)</f>
        <v>6099000</v>
      </c>
      <c r="L25" s="168">
        <f t="shared" si="92"/>
        <v>6817000</v>
      </c>
      <c r="M25" s="168">
        <f t="shared" si="92"/>
        <v>6464000</v>
      </c>
      <c r="N25" s="168">
        <f t="shared" si="92"/>
        <v>7801000</v>
      </c>
      <c r="O25" s="262">
        <f t="shared" si="11"/>
        <v>3163000</v>
      </c>
      <c r="P25" s="567">
        <f t="shared" si="92"/>
        <v>2663000</v>
      </c>
      <c r="Q25" s="567">
        <f t="shared" ref="Q25" si="93">SUM(Q26,Q29,Q35,Q40,Q43)</f>
        <v>500000</v>
      </c>
      <c r="R25" s="166">
        <f t="shared" si="13"/>
        <v>0</v>
      </c>
      <c r="S25" s="168">
        <f t="shared" ref="S25" si="94">SUM(S26,S29,S35,S40,S43)</f>
        <v>0</v>
      </c>
      <c r="T25" s="168">
        <f t="shared" ref="T25" si="95">SUM(T26,T29,T35,T40,T43)</f>
        <v>0</v>
      </c>
      <c r="U25" s="168">
        <f t="shared" ref="U25" si="96">SUM(U26,U29,U35,U40,U43)</f>
        <v>0</v>
      </c>
      <c r="V25" s="168">
        <f t="shared" ref="V25" si="97">SUM(V26,V29,V35,V40,V43)</f>
        <v>0</v>
      </c>
      <c r="W25" s="168">
        <f t="shared" ref="W25" si="98">SUM(W26,W29,W35,W40,W43)</f>
        <v>0</v>
      </c>
      <c r="X25" s="168">
        <f t="shared" ref="X25" si="99">SUM(X26,X29,X35,X40,X43)</f>
        <v>0</v>
      </c>
      <c r="Y25" s="166">
        <f t="shared" si="20"/>
        <v>0</v>
      </c>
      <c r="Z25" s="168">
        <f t="shared" ref="Z25:AJ25" si="100">SUM(Z26,Z29,Z35,Z40,Z43)</f>
        <v>0</v>
      </c>
      <c r="AA25" s="168">
        <f t="shared" ref="AA25" si="101">SUM(AA26,AA29,AA35,AA40,AA43)</f>
        <v>0</v>
      </c>
      <c r="AB25" s="168">
        <f t="shared" si="100"/>
        <v>0</v>
      </c>
      <c r="AC25" s="168">
        <f t="shared" si="91"/>
        <v>300000</v>
      </c>
      <c r="AD25" s="168">
        <f>SUM(AD26,AD29,AD35,AD40,AD43)</f>
        <v>60000</v>
      </c>
      <c r="AE25" s="168">
        <f t="shared" si="100"/>
        <v>60000</v>
      </c>
      <c r="AF25" s="168">
        <f t="shared" si="100"/>
        <v>60000</v>
      </c>
      <c r="AG25" s="168">
        <f t="shared" si="100"/>
        <v>60000</v>
      </c>
      <c r="AH25" s="168">
        <f t="shared" si="100"/>
        <v>60000</v>
      </c>
      <c r="AI25" s="168">
        <f t="shared" si="100"/>
        <v>0</v>
      </c>
      <c r="AJ25" s="168">
        <f t="shared" si="100"/>
        <v>0</v>
      </c>
      <c r="AK25" s="168">
        <f t="shared" ref="AK25" si="102">SUM(AK26,AK29,AK35,AK40,AK43)</f>
        <v>560000</v>
      </c>
    </row>
    <row r="26" spans="1:37" ht="13.8" outlineLevel="1">
      <c r="A26" s="131"/>
      <c r="B26" s="19"/>
      <c r="C26" s="63"/>
      <c r="D26" s="22" t="s">
        <v>364</v>
      </c>
      <c r="E26" s="30" t="s">
        <v>58</v>
      </c>
      <c r="F26" s="22"/>
      <c r="G26" s="30"/>
      <c r="H26" s="164">
        <f t="shared" si="9"/>
        <v>0</v>
      </c>
      <c r="I26" s="285">
        <f t="shared" si="42"/>
        <v>0</v>
      </c>
      <c r="J26" s="215">
        <f t="shared" ref="J26" si="103">SUM(J27:J28)</f>
        <v>0</v>
      </c>
      <c r="K26" s="169">
        <f t="shared" ref="K26:P26" si="104">SUM(K27:K28)</f>
        <v>0</v>
      </c>
      <c r="L26" s="169">
        <f t="shared" si="104"/>
        <v>0</v>
      </c>
      <c r="M26" s="169">
        <f t="shared" si="104"/>
        <v>0</v>
      </c>
      <c r="N26" s="169">
        <f t="shared" si="104"/>
        <v>0</v>
      </c>
      <c r="O26" s="262">
        <f t="shared" si="11"/>
        <v>0</v>
      </c>
      <c r="P26" s="568">
        <f t="shared" si="104"/>
        <v>0</v>
      </c>
      <c r="Q26" s="568">
        <f t="shared" ref="Q26" si="105">SUM(Q27:Q28)</f>
        <v>0</v>
      </c>
      <c r="R26" s="166">
        <f t="shared" si="13"/>
        <v>0</v>
      </c>
      <c r="S26" s="169">
        <f t="shared" ref="S26:W26" si="106">SUM(S27:S28)</f>
        <v>0</v>
      </c>
      <c r="T26" s="169">
        <f t="shared" si="106"/>
        <v>0</v>
      </c>
      <c r="U26" s="169">
        <f t="shared" si="106"/>
        <v>0</v>
      </c>
      <c r="V26" s="169">
        <f t="shared" si="106"/>
        <v>0</v>
      </c>
      <c r="W26" s="169">
        <f t="shared" si="106"/>
        <v>0</v>
      </c>
      <c r="X26" s="169">
        <f t="shared" ref="X26" si="107">SUM(X27:X28)</f>
        <v>0</v>
      </c>
      <c r="Y26" s="166">
        <f t="shared" si="20"/>
        <v>0</v>
      </c>
      <c r="Z26" s="169">
        <f t="shared" ref="Z26:AJ26" si="108">SUM(Z27:Z28)</f>
        <v>0</v>
      </c>
      <c r="AA26" s="169">
        <f t="shared" ref="AA26" si="109">SUM(AA27:AA28)</f>
        <v>0</v>
      </c>
      <c r="AB26" s="169">
        <f t="shared" si="108"/>
        <v>0</v>
      </c>
      <c r="AC26" s="169">
        <f t="shared" si="91"/>
        <v>0</v>
      </c>
      <c r="AD26" s="169">
        <f>SUM(AD27:AD28)</f>
        <v>0</v>
      </c>
      <c r="AE26" s="169">
        <f>SUM(AE27:AE28)</f>
        <v>0</v>
      </c>
      <c r="AF26" s="169">
        <f t="shared" si="108"/>
        <v>0</v>
      </c>
      <c r="AG26" s="169">
        <f t="shared" si="108"/>
        <v>0</v>
      </c>
      <c r="AH26" s="169">
        <f t="shared" si="108"/>
        <v>0</v>
      </c>
      <c r="AI26" s="169">
        <f t="shared" si="108"/>
        <v>0</v>
      </c>
      <c r="AJ26" s="169">
        <f t="shared" si="108"/>
        <v>0</v>
      </c>
      <c r="AK26" s="169">
        <f t="shared" ref="AK26" si="110">SUM(AK27:AK28)</f>
        <v>0</v>
      </c>
    </row>
    <row r="27" spans="1:37" ht="13.8" outlineLevel="2">
      <c r="A27" s="131"/>
      <c r="B27" s="20"/>
      <c r="D27" s="19"/>
      <c r="E27" s="63"/>
      <c r="F27" s="22" t="s">
        <v>365</v>
      </c>
      <c r="G27" s="30" t="s">
        <v>59</v>
      </c>
      <c r="H27" s="164">
        <f t="shared" si="9"/>
        <v>0</v>
      </c>
      <c r="I27" s="285">
        <f t="shared" si="42"/>
        <v>0</v>
      </c>
      <c r="J27" s="212"/>
      <c r="K27" s="167"/>
      <c r="L27" s="167"/>
      <c r="M27" s="167"/>
      <c r="N27" s="167"/>
      <c r="O27" s="262">
        <f t="shared" si="11"/>
        <v>0</v>
      </c>
      <c r="P27" s="167"/>
      <c r="Q27" s="167"/>
      <c r="R27" s="166">
        <f t="shared" si="13"/>
        <v>0</v>
      </c>
      <c r="S27" s="167"/>
      <c r="T27" s="167"/>
      <c r="U27" s="167"/>
      <c r="V27" s="167"/>
      <c r="W27" s="167"/>
      <c r="X27" s="167"/>
      <c r="Y27" s="166">
        <f t="shared" si="20"/>
        <v>0</v>
      </c>
      <c r="Z27" s="167"/>
      <c r="AA27" s="167"/>
      <c r="AB27" s="167"/>
      <c r="AC27" s="167">
        <f t="shared" si="91"/>
        <v>0</v>
      </c>
      <c r="AD27" s="167"/>
      <c r="AE27" s="167"/>
      <c r="AF27" s="167"/>
      <c r="AG27" s="167"/>
      <c r="AH27" s="167"/>
      <c r="AI27" s="167"/>
      <c r="AJ27" s="167"/>
      <c r="AK27" s="167"/>
    </row>
    <row r="28" spans="1:37" ht="13.8" outlineLevel="2">
      <c r="A28" s="131"/>
      <c r="B28" s="20"/>
      <c r="F28" s="22" t="s">
        <v>60</v>
      </c>
      <c r="G28" s="30" t="s">
        <v>61</v>
      </c>
      <c r="H28" s="164">
        <f t="shared" si="9"/>
        <v>0</v>
      </c>
      <c r="I28" s="285">
        <f t="shared" si="42"/>
        <v>0</v>
      </c>
      <c r="J28" s="212"/>
      <c r="K28" s="167"/>
      <c r="L28" s="167"/>
      <c r="M28" s="167"/>
      <c r="N28" s="167"/>
      <c r="O28" s="262">
        <f t="shared" si="11"/>
        <v>0</v>
      </c>
      <c r="P28" s="167"/>
      <c r="Q28" s="167"/>
      <c r="R28" s="166">
        <f t="shared" si="13"/>
        <v>0</v>
      </c>
      <c r="S28" s="167"/>
      <c r="T28" s="167"/>
      <c r="U28" s="167"/>
      <c r="V28" s="167"/>
      <c r="W28" s="167"/>
      <c r="X28" s="167"/>
      <c r="Y28" s="166">
        <f t="shared" si="20"/>
        <v>0</v>
      </c>
      <c r="Z28" s="167"/>
      <c r="AA28" s="167"/>
      <c r="AB28" s="167"/>
      <c r="AC28" s="167">
        <f t="shared" si="91"/>
        <v>0</v>
      </c>
      <c r="AD28" s="167"/>
      <c r="AE28" s="167"/>
      <c r="AF28" s="167"/>
      <c r="AG28" s="167"/>
      <c r="AH28" s="167"/>
      <c r="AI28" s="167"/>
      <c r="AJ28" s="167"/>
      <c r="AK28" s="167"/>
    </row>
    <row r="29" spans="1:37" ht="13.8" outlineLevel="1">
      <c r="A29" s="131"/>
      <c r="B29" s="20"/>
      <c r="D29" s="22" t="s">
        <v>366</v>
      </c>
      <c r="E29" s="30" t="s">
        <v>367</v>
      </c>
      <c r="F29" s="22"/>
      <c r="G29" s="30"/>
      <c r="H29" s="164">
        <f t="shared" si="9"/>
        <v>36416000</v>
      </c>
      <c r="I29" s="285">
        <f t="shared" si="42"/>
        <v>35556000</v>
      </c>
      <c r="J29" s="215">
        <f>SUM(J30)</f>
        <v>5712000</v>
      </c>
      <c r="K29" s="169">
        <f t="shared" ref="K29:Q29" si="111">SUM(K30)</f>
        <v>6099000</v>
      </c>
      <c r="L29" s="169">
        <f t="shared" si="111"/>
        <v>6817000</v>
      </c>
      <c r="M29" s="169">
        <f t="shared" si="111"/>
        <v>6464000</v>
      </c>
      <c r="N29" s="169">
        <f t="shared" si="111"/>
        <v>7801000</v>
      </c>
      <c r="O29" s="262">
        <f t="shared" si="11"/>
        <v>2663000</v>
      </c>
      <c r="P29" s="568">
        <f t="shared" si="111"/>
        <v>2663000</v>
      </c>
      <c r="Q29" s="568">
        <f t="shared" si="111"/>
        <v>0</v>
      </c>
      <c r="R29" s="166">
        <f t="shared" si="13"/>
        <v>0</v>
      </c>
      <c r="S29" s="169">
        <f t="shared" ref="S29:AK29" si="112">SUM(S30)</f>
        <v>0</v>
      </c>
      <c r="T29" s="169">
        <f t="shared" si="112"/>
        <v>0</v>
      </c>
      <c r="U29" s="169">
        <f t="shared" si="112"/>
        <v>0</v>
      </c>
      <c r="V29" s="169">
        <f t="shared" si="112"/>
        <v>0</v>
      </c>
      <c r="W29" s="169">
        <f t="shared" si="112"/>
        <v>0</v>
      </c>
      <c r="X29" s="169">
        <f t="shared" si="112"/>
        <v>0</v>
      </c>
      <c r="Y29" s="166">
        <f t="shared" si="20"/>
        <v>0</v>
      </c>
      <c r="Z29" s="169">
        <f t="shared" si="112"/>
        <v>0</v>
      </c>
      <c r="AA29" s="169">
        <f t="shared" si="112"/>
        <v>0</v>
      </c>
      <c r="AB29" s="169">
        <f t="shared" si="112"/>
        <v>0</v>
      </c>
      <c r="AC29" s="169">
        <f t="shared" si="91"/>
        <v>300000</v>
      </c>
      <c r="AD29" s="169">
        <f t="shared" si="112"/>
        <v>60000</v>
      </c>
      <c r="AE29" s="169">
        <f t="shared" si="112"/>
        <v>60000</v>
      </c>
      <c r="AF29" s="169">
        <f t="shared" si="112"/>
        <v>60000</v>
      </c>
      <c r="AG29" s="169">
        <f t="shared" si="112"/>
        <v>60000</v>
      </c>
      <c r="AH29" s="169">
        <f t="shared" si="112"/>
        <v>60000</v>
      </c>
      <c r="AI29" s="169">
        <f t="shared" si="112"/>
        <v>0</v>
      </c>
      <c r="AJ29" s="169">
        <f t="shared" si="112"/>
        <v>0</v>
      </c>
      <c r="AK29" s="169">
        <f t="shared" si="112"/>
        <v>560000</v>
      </c>
    </row>
    <row r="30" spans="1:37" ht="13.8" outlineLevel="2">
      <c r="A30" s="131"/>
      <c r="B30" s="20"/>
      <c r="D30" s="19"/>
      <c r="E30" s="63"/>
      <c r="F30" s="22" t="s">
        <v>368</v>
      </c>
      <c r="G30" s="30" t="s">
        <v>369</v>
      </c>
      <c r="H30" s="164">
        <f t="shared" si="9"/>
        <v>36416000</v>
      </c>
      <c r="I30" s="285">
        <f t="shared" si="42"/>
        <v>35556000</v>
      </c>
      <c r="J30" s="215">
        <f>SUM(J31:J34)</f>
        <v>5712000</v>
      </c>
      <c r="K30" s="169">
        <f t="shared" ref="K30:P30" si="113">SUM(K31:K34)</f>
        <v>6099000</v>
      </c>
      <c r="L30" s="169">
        <f t="shared" si="113"/>
        <v>6817000</v>
      </c>
      <c r="M30" s="169">
        <f t="shared" si="113"/>
        <v>6464000</v>
      </c>
      <c r="N30" s="169">
        <f t="shared" si="113"/>
        <v>7801000</v>
      </c>
      <c r="O30" s="262">
        <f t="shared" si="11"/>
        <v>2663000</v>
      </c>
      <c r="P30" s="568">
        <f t="shared" si="113"/>
        <v>2663000</v>
      </c>
      <c r="Q30" s="568">
        <f t="shared" ref="Q30" si="114">SUM(Q31:Q34)</f>
        <v>0</v>
      </c>
      <c r="R30" s="166">
        <f t="shared" si="13"/>
        <v>0</v>
      </c>
      <c r="S30" s="169">
        <f>SUM(S31:S34)</f>
        <v>0</v>
      </c>
      <c r="T30" s="169">
        <f t="shared" ref="T30" si="115">SUM(T31:T34)</f>
        <v>0</v>
      </c>
      <c r="U30" s="169">
        <f t="shared" ref="U30" si="116">SUM(U31:U34)</f>
        <v>0</v>
      </c>
      <c r="V30" s="169">
        <f t="shared" ref="V30" si="117">SUM(V31:V34)</f>
        <v>0</v>
      </c>
      <c r="W30" s="169">
        <f t="shared" ref="W30" si="118">SUM(W31:W34)</f>
        <v>0</v>
      </c>
      <c r="X30" s="169">
        <f t="shared" ref="X30" si="119">SUM(X31:X34)</f>
        <v>0</v>
      </c>
      <c r="Y30" s="166">
        <f t="shared" si="20"/>
        <v>0</v>
      </c>
      <c r="Z30" s="169">
        <f t="shared" ref="Z30:AJ30" si="120">SUM(Z31:Z34)</f>
        <v>0</v>
      </c>
      <c r="AA30" s="169">
        <f t="shared" ref="AA30" si="121">SUM(AA31:AA34)</f>
        <v>0</v>
      </c>
      <c r="AB30" s="169">
        <f t="shared" si="120"/>
        <v>0</v>
      </c>
      <c r="AC30" s="169">
        <f t="shared" si="91"/>
        <v>300000</v>
      </c>
      <c r="AD30" s="169">
        <f t="shared" si="120"/>
        <v>60000</v>
      </c>
      <c r="AE30" s="169">
        <f t="shared" si="120"/>
        <v>60000</v>
      </c>
      <c r="AF30" s="169">
        <f t="shared" si="120"/>
        <v>60000</v>
      </c>
      <c r="AG30" s="169">
        <f t="shared" si="120"/>
        <v>60000</v>
      </c>
      <c r="AH30" s="169">
        <f t="shared" si="120"/>
        <v>60000</v>
      </c>
      <c r="AI30" s="169">
        <f t="shared" si="120"/>
        <v>0</v>
      </c>
      <c r="AJ30" s="169">
        <f t="shared" si="120"/>
        <v>0</v>
      </c>
      <c r="AK30" s="169">
        <f t="shared" ref="AK30" si="122">SUM(AK31:AK34)</f>
        <v>560000</v>
      </c>
    </row>
    <row r="31" spans="1:37" ht="13.8" outlineLevel="3">
      <c r="A31" s="131"/>
      <c r="B31" s="20"/>
      <c r="D31" s="19"/>
      <c r="E31" s="63"/>
      <c r="F31" s="136" t="s">
        <v>682</v>
      </c>
      <c r="G31" s="27" t="s">
        <v>686</v>
      </c>
      <c r="H31" s="164">
        <f t="shared" si="9"/>
        <v>35556000</v>
      </c>
      <c r="I31" s="285">
        <f t="shared" si="42"/>
        <v>35556000</v>
      </c>
      <c r="J31" s="212">
        <v>5712000</v>
      </c>
      <c r="K31" s="167">
        <v>6099000</v>
      </c>
      <c r="L31" s="167">
        <v>6817000</v>
      </c>
      <c r="M31" s="167">
        <v>6464000</v>
      </c>
      <c r="N31" s="167">
        <v>7801000</v>
      </c>
      <c r="O31" s="262">
        <f t="shared" si="11"/>
        <v>2663000</v>
      </c>
      <c r="P31" s="167">
        <v>2663000</v>
      </c>
      <c r="Q31" s="167"/>
      <c r="R31" s="166">
        <f t="shared" si="13"/>
        <v>0</v>
      </c>
      <c r="S31" s="167"/>
      <c r="T31" s="167"/>
      <c r="U31" s="167"/>
      <c r="V31" s="167"/>
      <c r="W31" s="167"/>
      <c r="X31" s="167"/>
      <c r="Y31" s="166">
        <f t="shared" si="20"/>
        <v>0</v>
      </c>
      <c r="Z31" s="167"/>
      <c r="AA31" s="167"/>
      <c r="AB31" s="167"/>
      <c r="AC31" s="167">
        <f t="shared" si="91"/>
        <v>0</v>
      </c>
      <c r="AD31" s="167"/>
      <c r="AE31" s="167"/>
      <c r="AF31" s="167"/>
      <c r="AG31" s="167"/>
      <c r="AH31" s="167"/>
      <c r="AI31" s="167"/>
      <c r="AJ31" s="167"/>
      <c r="AK31" s="167"/>
    </row>
    <row r="32" spans="1:37" ht="13.8" outlineLevel="3">
      <c r="A32" s="131"/>
      <c r="B32" s="20"/>
      <c r="D32" s="19"/>
      <c r="E32" s="63"/>
      <c r="F32" s="136" t="s">
        <v>683</v>
      </c>
      <c r="G32" s="27" t="s">
        <v>687</v>
      </c>
      <c r="H32" s="164">
        <f t="shared" si="9"/>
        <v>0</v>
      </c>
      <c r="I32" s="285">
        <f t="shared" si="42"/>
        <v>0</v>
      </c>
      <c r="J32" s="212"/>
      <c r="K32" s="167"/>
      <c r="L32" s="167"/>
      <c r="M32" s="167"/>
      <c r="N32" s="167"/>
      <c r="O32" s="262">
        <f t="shared" si="11"/>
        <v>0</v>
      </c>
      <c r="P32" s="167"/>
      <c r="Q32" s="167"/>
      <c r="R32" s="166">
        <f t="shared" si="13"/>
        <v>0</v>
      </c>
      <c r="S32" s="167"/>
      <c r="T32" s="167"/>
      <c r="U32" s="167"/>
      <c r="V32" s="167"/>
      <c r="W32" s="167"/>
      <c r="X32" s="167"/>
      <c r="Y32" s="166">
        <f t="shared" si="20"/>
        <v>0</v>
      </c>
      <c r="Z32" s="167"/>
      <c r="AA32" s="167"/>
      <c r="AB32" s="167"/>
      <c r="AC32" s="167">
        <f t="shared" si="91"/>
        <v>0</v>
      </c>
      <c r="AD32" s="167"/>
      <c r="AE32" s="167"/>
      <c r="AF32" s="167"/>
      <c r="AG32" s="167"/>
      <c r="AH32" s="167"/>
      <c r="AI32" s="167"/>
      <c r="AJ32" s="167"/>
      <c r="AK32" s="167"/>
    </row>
    <row r="33" spans="1:45" ht="13.8" outlineLevel="3">
      <c r="A33" s="131"/>
      <c r="B33" s="20"/>
      <c r="D33" s="19"/>
      <c r="E33" s="63"/>
      <c r="F33" s="136" t="s">
        <v>684</v>
      </c>
      <c r="G33" s="27" t="s">
        <v>688</v>
      </c>
      <c r="H33" s="164">
        <f t="shared" si="9"/>
        <v>0</v>
      </c>
      <c r="I33" s="285">
        <f t="shared" si="42"/>
        <v>0</v>
      </c>
      <c r="J33" s="212"/>
      <c r="K33" s="167"/>
      <c r="L33" s="167"/>
      <c r="M33" s="167"/>
      <c r="N33" s="167"/>
      <c r="O33" s="262">
        <f t="shared" si="11"/>
        <v>0</v>
      </c>
      <c r="P33" s="167"/>
      <c r="Q33" s="167"/>
      <c r="R33" s="166">
        <f t="shared" si="13"/>
        <v>0</v>
      </c>
      <c r="S33" s="167"/>
      <c r="T33" s="167"/>
      <c r="U33" s="167"/>
      <c r="V33" s="167"/>
      <c r="W33" s="167"/>
      <c r="X33" s="167"/>
      <c r="Y33" s="166">
        <f t="shared" si="20"/>
        <v>0</v>
      </c>
      <c r="Z33" s="167"/>
      <c r="AA33" s="167"/>
      <c r="AB33" s="167"/>
      <c r="AC33" s="167">
        <f t="shared" si="91"/>
        <v>0</v>
      </c>
      <c r="AD33" s="167"/>
      <c r="AE33" s="167"/>
      <c r="AF33" s="167"/>
      <c r="AG33" s="167"/>
      <c r="AH33" s="167"/>
      <c r="AI33" s="167"/>
      <c r="AJ33" s="167"/>
      <c r="AK33" s="167"/>
    </row>
    <row r="34" spans="1:45" ht="13.8" outlineLevel="3">
      <c r="A34" s="131"/>
      <c r="B34" s="20"/>
      <c r="D34" s="19"/>
      <c r="E34" s="63"/>
      <c r="F34" s="136" t="s">
        <v>685</v>
      </c>
      <c r="G34" s="27" t="s">
        <v>689</v>
      </c>
      <c r="H34" s="164">
        <f t="shared" si="9"/>
        <v>860000</v>
      </c>
      <c r="I34" s="285">
        <f t="shared" si="42"/>
        <v>0</v>
      </c>
      <c r="J34" s="212"/>
      <c r="K34" s="167"/>
      <c r="L34" s="167"/>
      <c r="M34" s="167"/>
      <c r="N34" s="167"/>
      <c r="O34" s="262">
        <f t="shared" si="11"/>
        <v>0</v>
      </c>
      <c r="P34" s="167"/>
      <c r="Q34" s="167"/>
      <c r="R34" s="166">
        <f t="shared" si="13"/>
        <v>0</v>
      </c>
      <c r="S34" s="167"/>
      <c r="T34" s="167"/>
      <c r="U34" s="167"/>
      <c r="V34" s="167"/>
      <c r="W34" s="167"/>
      <c r="X34" s="167"/>
      <c r="Y34" s="166">
        <f t="shared" si="20"/>
        <v>0</v>
      </c>
      <c r="Z34" s="167"/>
      <c r="AA34" s="167"/>
      <c r="AB34" s="167"/>
      <c r="AC34" s="167">
        <f t="shared" si="91"/>
        <v>300000</v>
      </c>
      <c r="AD34" s="167">
        <v>60000</v>
      </c>
      <c r="AE34" s="167">
        <v>60000</v>
      </c>
      <c r="AF34" s="167">
        <v>60000</v>
      </c>
      <c r="AG34" s="167">
        <v>60000</v>
      </c>
      <c r="AH34" s="167">
        <v>60000</v>
      </c>
      <c r="AI34" s="167"/>
      <c r="AJ34" s="167"/>
      <c r="AK34" s="167">
        <v>560000</v>
      </c>
    </row>
    <row r="35" spans="1:45" ht="13.8" outlineLevel="1">
      <c r="A35" s="131"/>
      <c r="B35" s="20"/>
      <c r="D35" s="22" t="s">
        <v>370</v>
      </c>
      <c r="E35" s="27" t="s">
        <v>371</v>
      </c>
      <c r="F35" s="22"/>
      <c r="G35" s="30"/>
      <c r="H35" s="164">
        <f>SUM(I35,R35,Y35,AC35,AI35,AJ35,AK35)</f>
        <v>500000</v>
      </c>
      <c r="I35" s="285">
        <f t="shared" si="42"/>
        <v>500000</v>
      </c>
      <c r="J35" s="215">
        <f>SUM(J36:J37)</f>
        <v>0</v>
      </c>
      <c r="K35" s="169">
        <f t="shared" ref="K35:S35" si="123">SUM(K36:K37)</f>
        <v>0</v>
      </c>
      <c r="L35" s="169">
        <f t="shared" si="123"/>
        <v>0</v>
      </c>
      <c r="M35" s="169">
        <f t="shared" si="123"/>
        <v>0</v>
      </c>
      <c r="N35" s="169">
        <f t="shared" si="123"/>
        <v>0</v>
      </c>
      <c r="O35" s="262">
        <f t="shared" si="11"/>
        <v>500000</v>
      </c>
      <c r="P35" s="568">
        <f t="shared" si="123"/>
        <v>0</v>
      </c>
      <c r="Q35" s="568">
        <f t="shared" ref="Q35" si="124">SUM(Q36:Q37)</f>
        <v>500000</v>
      </c>
      <c r="R35" s="166">
        <f t="shared" si="13"/>
        <v>0</v>
      </c>
      <c r="S35" s="169">
        <f t="shared" si="123"/>
        <v>0</v>
      </c>
      <c r="T35" s="169">
        <f t="shared" ref="T35" si="125">SUM(T36:T37)</f>
        <v>0</v>
      </c>
      <c r="U35" s="169">
        <f t="shared" ref="U35" si="126">SUM(U36:U37)</f>
        <v>0</v>
      </c>
      <c r="V35" s="169">
        <f t="shared" ref="V35" si="127">SUM(V36:V37)</f>
        <v>0</v>
      </c>
      <c r="W35" s="169">
        <f t="shared" ref="W35:AJ35" si="128">SUM(W36:W37)</f>
        <v>0</v>
      </c>
      <c r="X35" s="169">
        <f t="shared" ref="X35" si="129">SUM(X36:X37)</f>
        <v>0</v>
      </c>
      <c r="Y35" s="166">
        <f t="shared" si="20"/>
        <v>0</v>
      </c>
      <c r="Z35" s="169">
        <f t="shared" si="128"/>
        <v>0</v>
      </c>
      <c r="AA35" s="169">
        <f t="shared" ref="AA35" si="130">SUM(AA36:AA37)</f>
        <v>0</v>
      </c>
      <c r="AB35" s="169">
        <f t="shared" si="128"/>
        <v>0</v>
      </c>
      <c r="AC35" s="169">
        <f t="shared" si="91"/>
        <v>0</v>
      </c>
      <c r="AD35" s="169">
        <f t="shared" si="128"/>
        <v>0</v>
      </c>
      <c r="AE35" s="169">
        <f t="shared" si="128"/>
        <v>0</v>
      </c>
      <c r="AF35" s="169">
        <f t="shared" si="128"/>
        <v>0</v>
      </c>
      <c r="AG35" s="169">
        <f t="shared" ref="AG35:AH35" si="131">SUM(AG36:AG37)</f>
        <v>0</v>
      </c>
      <c r="AH35" s="169">
        <f t="shared" si="131"/>
        <v>0</v>
      </c>
      <c r="AI35" s="169">
        <f t="shared" si="128"/>
        <v>0</v>
      </c>
      <c r="AJ35" s="169">
        <f t="shared" si="128"/>
        <v>0</v>
      </c>
      <c r="AK35" s="169">
        <f t="shared" ref="AK35" si="132">SUM(AK36:AK37)</f>
        <v>0</v>
      </c>
    </row>
    <row r="36" spans="1:45" ht="13.8" outlineLevel="2">
      <c r="A36" s="131"/>
      <c r="B36" s="18"/>
      <c r="C36" s="58"/>
      <c r="D36" s="19"/>
      <c r="E36" s="63"/>
      <c r="F36" s="22" t="s">
        <v>372</v>
      </c>
      <c r="G36" s="30" t="s">
        <v>373</v>
      </c>
      <c r="H36" s="164">
        <f t="shared" si="9"/>
        <v>0</v>
      </c>
      <c r="I36" s="285">
        <f t="shared" si="42"/>
        <v>0</v>
      </c>
      <c r="J36" s="212"/>
      <c r="K36" s="212"/>
      <c r="L36" s="212"/>
      <c r="M36" s="212"/>
      <c r="N36" s="212"/>
      <c r="O36" s="262">
        <f t="shared" si="11"/>
        <v>0</v>
      </c>
      <c r="P36" s="212"/>
      <c r="Q36" s="212"/>
      <c r="R36" s="166">
        <f t="shared" si="13"/>
        <v>0</v>
      </c>
      <c r="S36" s="212"/>
      <c r="T36" s="212"/>
      <c r="U36" s="212"/>
      <c r="V36" s="212"/>
      <c r="W36" s="212"/>
      <c r="X36" s="212"/>
      <c r="Y36" s="166">
        <f t="shared" si="20"/>
        <v>0</v>
      </c>
      <c r="Z36" s="212"/>
      <c r="AA36" s="212"/>
      <c r="AB36" s="212"/>
      <c r="AC36" s="212">
        <f t="shared" si="91"/>
        <v>0</v>
      </c>
      <c r="AD36" s="212"/>
      <c r="AE36" s="212"/>
      <c r="AF36" s="212"/>
      <c r="AG36" s="212"/>
      <c r="AH36" s="212"/>
      <c r="AI36" s="212"/>
      <c r="AJ36" s="212"/>
      <c r="AK36" s="212"/>
    </row>
    <row r="37" spans="1:45" ht="13.8" outlineLevel="2">
      <c r="A37" s="131"/>
      <c r="B37" s="18"/>
      <c r="C37" s="58"/>
      <c r="D37" s="22"/>
      <c r="E37" s="63"/>
      <c r="F37" s="22" t="s">
        <v>375</v>
      </c>
      <c r="G37" s="30" t="s">
        <v>374</v>
      </c>
      <c r="H37" s="164">
        <f t="shared" si="9"/>
        <v>500000</v>
      </c>
      <c r="I37" s="285">
        <f t="shared" si="42"/>
        <v>500000</v>
      </c>
      <c r="J37" s="212"/>
      <c r="K37" s="212"/>
      <c r="L37" s="215">
        <f t="shared" ref="L37:Q37" si="133">SUM(L38:L39)</f>
        <v>0</v>
      </c>
      <c r="M37" s="215">
        <f t="shared" si="133"/>
        <v>0</v>
      </c>
      <c r="N37" s="215">
        <f t="shared" si="133"/>
        <v>0</v>
      </c>
      <c r="O37" s="262">
        <f t="shared" si="11"/>
        <v>500000</v>
      </c>
      <c r="P37" s="246">
        <f t="shared" si="133"/>
        <v>0</v>
      </c>
      <c r="Q37" s="246">
        <f t="shared" si="133"/>
        <v>500000</v>
      </c>
      <c r="R37" s="166">
        <f>SUM(S37:X37)</f>
        <v>0</v>
      </c>
      <c r="S37" s="212">
        <f t="shared" ref="S37:W37" si="134">SUM(S38:S39)</f>
        <v>0</v>
      </c>
      <c r="T37" s="212">
        <f t="shared" si="134"/>
        <v>0</v>
      </c>
      <c r="U37" s="212">
        <f t="shared" si="134"/>
        <v>0</v>
      </c>
      <c r="V37" s="212">
        <f t="shared" si="134"/>
        <v>0</v>
      </c>
      <c r="W37" s="212">
        <f t="shared" si="134"/>
        <v>0</v>
      </c>
      <c r="X37" s="212">
        <f t="shared" ref="X37" si="135">SUM(X38:X39)</f>
        <v>0</v>
      </c>
      <c r="Y37" s="166">
        <f t="shared" si="20"/>
        <v>0</v>
      </c>
      <c r="Z37" s="212">
        <f t="shared" ref="Z37:AK37" si="136">SUM(Z38:Z39)</f>
        <v>0</v>
      </c>
      <c r="AA37" s="212">
        <f t="shared" ref="AA37" si="137">SUM(AA38:AA39)</f>
        <v>0</v>
      </c>
      <c r="AB37" s="212">
        <f t="shared" si="136"/>
        <v>0</v>
      </c>
      <c r="AC37" s="212">
        <f t="shared" si="91"/>
        <v>0</v>
      </c>
      <c r="AD37" s="212">
        <f t="shared" si="136"/>
        <v>0</v>
      </c>
      <c r="AE37" s="212">
        <f t="shared" si="136"/>
        <v>0</v>
      </c>
      <c r="AF37" s="212">
        <f t="shared" si="136"/>
        <v>0</v>
      </c>
      <c r="AG37" s="212">
        <f t="shared" si="136"/>
        <v>0</v>
      </c>
      <c r="AH37" s="212">
        <f t="shared" si="136"/>
        <v>0</v>
      </c>
      <c r="AI37" s="212">
        <f t="shared" si="136"/>
        <v>0</v>
      </c>
      <c r="AJ37" s="212">
        <f t="shared" si="136"/>
        <v>0</v>
      </c>
      <c r="AK37" s="212">
        <f t="shared" si="136"/>
        <v>0</v>
      </c>
    </row>
    <row r="38" spans="1:45" s="398" customFormat="1" ht="13.8" outlineLevel="3">
      <c r="A38" s="399"/>
      <c r="B38" s="400"/>
      <c r="D38" s="401"/>
      <c r="E38" s="63"/>
      <c r="F38" s="136" t="s">
        <v>682</v>
      </c>
      <c r="G38" s="27" t="s">
        <v>876</v>
      </c>
      <c r="H38" s="164">
        <f t="shared" si="9"/>
        <v>0</v>
      </c>
      <c r="I38" s="285">
        <f t="shared" si="42"/>
        <v>0</v>
      </c>
      <c r="J38" s="212"/>
      <c r="K38" s="212"/>
      <c r="L38" s="212"/>
      <c r="M38" s="212"/>
      <c r="N38" s="212"/>
      <c r="O38" s="262">
        <f t="shared" si="11"/>
        <v>0</v>
      </c>
      <c r="P38" s="212"/>
      <c r="Q38" s="212"/>
      <c r="R38" s="166">
        <f t="shared" si="13"/>
        <v>0</v>
      </c>
      <c r="S38" s="212"/>
      <c r="T38" s="212"/>
      <c r="U38" s="212"/>
      <c r="V38" s="212"/>
      <c r="W38" s="212"/>
      <c r="X38" s="212"/>
      <c r="Y38" s="166">
        <f t="shared" si="20"/>
        <v>0</v>
      </c>
      <c r="Z38" s="212"/>
      <c r="AA38" s="212"/>
      <c r="AB38" s="212"/>
      <c r="AC38" s="212">
        <f t="shared" si="91"/>
        <v>0</v>
      </c>
      <c r="AD38" s="212"/>
      <c r="AE38" s="212"/>
      <c r="AF38" s="212"/>
      <c r="AG38" s="212"/>
      <c r="AH38" s="212"/>
      <c r="AI38" s="212"/>
      <c r="AJ38" s="212"/>
      <c r="AK38" s="212"/>
      <c r="AL38" s="64"/>
      <c r="AM38" s="64"/>
      <c r="AN38" s="64"/>
      <c r="AO38" s="64"/>
      <c r="AP38" s="64"/>
      <c r="AQ38" s="64"/>
      <c r="AR38" s="64"/>
      <c r="AS38" s="64"/>
    </row>
    <row r="39" spans="1:45" s="398" customFormat="1" ht="13.8" outlineLevel="3">
      <c r="A39" s="399"/>
      <c r="B39" s="400"/>
      <c r="D39" s="401"/>
      <c r="E39" s="63"/>
      <c r="F39" s="136" t="s">
        <v>685</v>
      </c>
      <c r="G39" s="27" t="s">
        <v>689</v>
      </c>
      <c r="H39" s="164">
        <f t="shared" si="9"/>
        <v>500000</v>
      </c>
      <c r="I39" s="285">
        <f t="shared" si="42"/>
        <v>500000</v>
      </c>
      <c r="J39" s="212"/>
      <c r="K39" s="212"/>
      <c r="L39" s="212"/>
      <c r="M39" s="212"/>
      <c r="N39" s="212"/>
      <c r="O39" s="262">
        <f t="shared" si="11"/>
        <v>500000</v>
      </c>
      <c r="P39" s="212"/>
      <c r="Q39" s="212">
        <v>500000</v>
      </c>
      <c r="R39" s="166">
        <f t="shared" si="13"/>
        <v>0</v>
      </c>
      <c r="S39" s="212"/>
      <c r="T39" s="212"/>
      <c r="U39" s="212"/>
      <c r="V39" s="212"/>
      <c r="W39" s="212"/>
      <c r="X39" s="212"/>
      <c r="Y39" s="166">
        <f t="shared" si="20"/>
        <v>0</v>
      </c>
      <c r="Z39" s="212"/>
      <c r="AA39" s="212"/>
      <c r="AB39" s="212"/>
      <c r="AC39" s="212">
        <f t="shared" si="91"/>
        <v>0</v>
      </c>
      <c r="AD39" s="212"/>
      <c r="AE39" s="212"/>
      <c r="AF39" s="212"/>
      <c r="AG39" s="212"/>
      <c r="AH39" s="212"/>
      <c r="AI39" s="212"/>
      <c r="AJ39" s="212"/>
      <c r="AK39" s="212"/>
      <c r="AL39" s="64"/>
      <c r="AM39" s="64"/>
      <c r="AN39" s="64"/>
      <c r="AO39" s="64"/>
      <c r="AP39" s="64"/>
      <c r="AQ39" s="64"/>
      <c r="AR39" s="64"/>
      <c r="AS39" s="64"/>
    </row>
    <row r="40" spans="1:45" ht="13.8" outlineLevel="1">
      <c r="A40" s="131"/>
      <c r="B40" s="19"/>
      <c r="C40" s="63"/>
      <c r="D40" s="22" t="s">
        <v>376</v>
      </c>
      <c r="E40" s="27" t="s">
        <v>377</v>
      </c>
      <c r="F40" s="22"/>
      <c r="G40" s="30"/>
      <c r="H40" s="164">
        <f t="shared" si="9"/>
        <v>0</v>
      </c>
      <c r="I40" s="285">
        <f t="shared" si="42"/>
        <v>0</v>
      </c>
      <c r="J40" s="215">
        <f>SUM(J41:J42)</f>
        <v>0</v>
      </c>
      <c r="K40" s="169">
        <f t="shared" ref="K40:S40" si="138">SUM(K41:K42)</f>
        <v>0</v>
      </c>
      <c r="L40" s="169">
        <f t="shared" si="138"/>
        <v>0</v>
      </c>
      <c r="M40" s="169">
        <f t="shared" si="138"/>
        <v>0</v>
      </c>
      <c r="N40" s="169">
        <f t="shared" si="138"/>
        <v>0</v>
      </c>
      <c r="O40" s="262">
        <f t="shared" si="11"/>
        <v>0</v>
      </c>
      <c r="P40" s="568">
        <f t="shared" si="138"/>
        <v>0</v>
      </c>
      <c r="Q40" s="568">
        <f t="shared" ref="Q40" si="139">SUM(Q41:Q42)</f>
        <v>0</v>
      </c>
      <c r="R40" s="166">
        <f t="shared" si="13"/>
        <v>0</v>
      </c>
      <c r="S40" s="169">
        <f t="shared" si="138"/>
        <v>0</v>
      </c>
      <c r="T40" s="169">
        <f t="shared" ref="T40" si="140">SUM(T41:T42)</f>
        <v>0</v>
      </c>
      <c r="U40" s="169">
        <f t="shared" ref="U40" si="141">SUM(U41:U42)</f>
        <v>0</v>
      </c>
      <c r="V40" s="169">
        <f t="shared" ref="V40" si="142">SUM(V41:V42)</f>
        <v>0</v>
      </c>
      <c r="W40" s="169">
        <f t="shared" ref="W40:AJ40" si="143">SUM(W41:W42)</f>
        <v>0</v>
      </c>
      <c r="X40" s="169">
        <f t="shared" ref="X40" si="144">SUM(X41:X42)</f>
        <v>0</v>
      </c>
      <c r="Y40" s="166">
        <f t="shared" si="20"/>
        <v>0</v>
      </c>
      <c r="Z40" s="169">
        <f t="shared" si="143"/>
        <v>0</v>
      </c>
      <c r="AA40" s="169">
        <f t="shared" ref="AA40" si="145">SUM(AA41:AA42)</f>
        <v>0</v>
      </c>
      <c r="AB40" s="169">
        <f t="shared" si="143"/>
        <v>0</v>
      </c>
      <c r="AC40" s="169">
        <f t="shared" si="91"/>
        <v>0</v>
      </c>
      <c r="AD40" s="169">
        <f t="shared" si="143"/>
        <v>0</v>
      </c>
      <c r="AE40" s="169">
        <f t="shared" si="143"/>
        <v>0</v>
      </c>
      <c r="AF40" s="169">
        <f t="shared" si="143"/>
        <v>0</v>
      </c>
      <c r="AG40" s="169">
        <f t="shared" ref="AG40:AH40" si="146">SUM(AG41:AG42)</f>
        <v>0</v>
      </c>
      <c r="AH40" s="169">
        <f t="shared" si="146"/>
        <v>0</v>
      </c>
      <c r="AI40" s="169">
        <f t="shared" si="143"/>
        <v>0</v>
      </c>
      <c r="AJ40" s="169">
        <f t="shared" si="143"/>
        <v>0</v>
      </c>
      <c r="AK40" s="169">
        <f t="shared" ref="AK40" si="147">SUM(AK41:AK42)</f>
        <v>0</v>
      </c>
    </row>
    <row r="41" spans="1:45" ht="13.8" outlineLevel="2">
      <c r="A41" s="131"/>
      <c r="B41" s="20"/>
      <c r="F41" s="22" t="s">
        <v>378</v>
      </c>
      <c r="G41" s="30" t="s">
        <v>379</v>
      </c>
      <c r="H41" s="164">
        <f t="shared" si="9"/>
        <v>0</v>
      </c>
      <c r="I41" s="285">
        <f t="shared" si="42"/>
        <v>0</v>
      </c>
      <c r="J41" s="212"/>
      <c r="K41" s="167"/>
      <c r="L41" s="167"/>
      <c r="M41" s="167"/>
      <c r="N41" s="167"/>
      <c r="O41" s="262">
        <f t="shared" si="11"/>
        <v>0</v>
      </c>
      <c r="P41" s="167"/>
      <c r="Q41" s="167"/>
      <c r="R41" s="166">
        <f t="shared" si="13"/>
        <v>0</v>
      </c>
      <c r="S41" s="167"/>
      <c r="T41" s="167"/>
      <c r="U41" s="167"/>
      <c r="V41" s="167"/>
      <c r="W41" s="167"/>
      <c r="X41" s="167"/>
      <c r="Y41" s="166">
        <f t="shared" si="20"/>
        <v>0</v>
      </c>
      <c r="Z41" s="167"/>
      <c r="AA41" s="167"/>
      <c r="AB41" s="167"/>
      <c r="AC41" s="167">
        <f t="shared" si="91"/>
        <v>0</v>
      </c>
      <c r="AD41" s="167"/>
      <c r="AE41" s="167"/>
      <c r="AF41" s="167"/>
      <c r="AG41" s="167"/>
      <c r="AH41" s="167"/>
      <c r="AI41" s="167"/>
      <c r="AJ41" s="167"/>
      <c r="AK41" s="167"/>
    </row>
    <row r="42" spans="1:45" ht="13.8" outlineLevel="2">
      <c r="A42" s="131"/>
      <c r="B42" s="20"/>
      <c r="D42" s="19"/>
      <c r="E42" s="63"/>
      <c r="F42" s="22" t="s">
        <v>380</v>
      </c>
      <c r="G42" s="58" t="s">
        <v>35</v>
      </c>
      <c r="H42" s="164">
        <f t="shared" si="9"/>
        <v>0</v>
      </c>
      <c r="I42" s="285">
        <f t="shared" si="42"/>
        <v>0</v>
      </c>
      <c r="J42" s="212"/>
      <c r="K42" s="167"/>
      <c r="L42" s="167"/>
      <c r="M42" s="167"/>
      <c r="N42" s="167"/>
      <c r="O42" s="262">
        <f t="shared" si="11"/>
        <v>0</v>
      </c>
      <c r="P42" s="167"/>
      <c r="Q42" s="167"/>
      <c r="R42" s="166">
        <f t="shared" si="13"/>
        <v>0</v>
      </c>
      <c r="S42" s="167"/>
      <c r="T42" s="167"/>
      <c r="U42" s="167"/>
      <c r="V42" s="167"/>
      <c r="W42" s="167"/>
      <c r="X42" s="167"/>
      <c r="Y42" s="166">
        <f t="shared" si="20"/>
        <v>0</v>
      </c>
      <c r="Z42" s="167"/>
      <c r="AA42" s="167"/>
      <c r="AB42" s="167"/>
      <c r="AC42" s="167">
        <f t="shared" si="91"/>
        <v>0</v>
      </c>
      <c r="AD42" s="167"/>
      <c r="AE42" s="167"/>
      <c r="AF42" s="167"/>
      <c r="AG42" s="167"/>
      <c r="AH42" s="167"/>
      <c r="AI42" s="167"/>
      <c r="AJ42" s="167"/>
      <c r="AK42" s="167"/>
    </row>
    <row r="43" spans="1:45" ht="13.8" outlineLevel="1">
      <c r="A43" s="131"/>
      <c r="B43" s="20"/>
      <c r="D43" s="18" t="s">
        <v>381</v>
      </c>
      <c r="E43" s="58" t="s">
        <v>36</v>
      </c>
      <c r="F43" s="22"/>
      <c r="G43" s="30"/>
      <c r="H43" s="164">
        <f t="shared" si="9"/>
        <v>0</v>
      </c>
      <c r="I43" s="285">
        <f t="shared" si="42"/>
        <v>0</v>
      </c>
      <c r="J43" s="214">
        <f t="shared" ref="J43:AK43" si="148">SUM(J44)</f>
        <v>0</v>
      </c>
      <c r="K43" s="168">
        <f t="shared" si="148"/>
        <v>0</v>
      </c>
      <c r="L43" s="168">
        <f t="shared" si="148"/>
        <v>0</v>
      </c>
      <c r="M43" s="168">
        <f t="shared" si="148"/>
        <v>0</v>
      </c>
      <c r="N43" s="168">
        <f t="shared" si="148"/>
        <v>0</v>
      </c>
      <c r="O43" s="262">
        <f t="shared" si="11"/>
        <v>0</v>
      </c>
      <c r="P43" s="567">
        <f t="shared" si="148"/>
        <v>0</v>
      </c>
      <c r="Q43" s="567">
        <f t="shared" si="148"/>
        <v>0</v>
      </c>
      <c r="R43" s="166">
        <f t="shared" si="13"/>
        <v>0</v>
      </c>
      <c r="S43" s="168">
        <f t="shared" si="148"/>
        <v>0</v>
      </c>
      <c r="T43" s="168">
        <f t="shared" si="148"/>
        <v>0</v>
      </c>
      <c r="U43" s="168">
        <f t="shared" si="148"/>
        <v>0</v>
      </c>
      <c r="V43" s="168">
        <f t="shared" si="148"/>
        <v>0</v>
      </c>
      <c r="W43" s="168">
        <f t="shared" si="148"/>
        <v>0</v>
      </c>
      <c r="X43" s="168">
        <f t="shared" si="148"/>
        <v>0</v>
      </c>
      <c r="Y43" s="166">
        <f t="shared" si="20"/>
        <v>0</v>
      </c>
      <c r="Z43" s="168">
        <f t="shared" si="148"/>
        <v>0</v>
      </c>
      <c r="AA43" s="168">
        <f t="shared" si="148"/>
        <v>0</v>
      </c>
      <c r="AB43" s="168">
        <f t="shared" si="148"/>
        <v>0</v>
      </c>
      <c r="AC43" s="168">
        <f t="shared" si="91"/>
        <v>0</v>
      </c>
      <c r="AD43" s="168">
        <f t="shared" si="148"/>
        <v>0</v>
      </c>
      <c r="AE43" s="168">
        <f t="shared" si="148"/>
        <v>0</v>
      </c>
      <c r="AF43" s="168">
        <f t="shared" si="148"/>
        <v>0</v>
      </c>
      <c r="AG43" s="168">
        <f t="shared" si="148"/>
        <v>0</v>
      </c>
      <c r="AH43" s="168">
        <f t="shared" si="148"/>
        <v>0</v>
      </c>
      <c r="AI43" s="168">
        <f t="shared" si="148"/>
        <v>0</v>
      </c>
      <c r="AJ43" s="168">
        <f t="shared" si="148"/>
        <v>0</v>
      </c>
      <c r="AK43" s="168">
        <f t="shared" si="148"/>
        <v>0</v>
      </c>
    </row>
    <row r="44" spans="1:45" ht="13.8" outlineLevel="2">
      <c r="A44" s="131"/>
      <c r="B44" s="18"/>
      <c r="C44" s="58"/>
      <c r="D44" s="19"/>
      <c r="E44" s="63"/>
      <c r="F44" s="22" t="s">
        <v>381</v>
      </c>
      <c r="G44" s="30" t="s">
        <v>36</v>
      </c>
      <c r="H44" s="164">
        <f t="shared" si="9"/>
        <v>0</v>
      </c>
      <c r="I44" s="285">
        <f t="shared" si="42"/>
        <v>0</v>
      </c>
      <c r="J44" s="212"/>
      <c r="K44" s="167"/>
      <c r="L44" s="167"/>
      <c r="M44" s="167"/>
      <c r="N44" s="167"/>
      <c r="O44" s="262">
        <f t="shared" si="11"/>
        <v>0</v>
      </c>
      <c r="P44" s="167"/>
      <c r="Q44" s="167"/>
      <c r="R44" s="166">
        <f t="shared" si="13"/>
        <v>0</v>
      </c>
      <c r="S44" s="167"/>
      <c r="T44" s="167"/>
      <c r="U44" s="167"/>
      <c r="V44" s="167"/>
      <c r="W44" s="167"/>
      <c r="X44" s="167"/>
      <c r="Y44" s="166">
        <f t="shared" si="20"/>
        <v>0</v>
      </c>
      <c r="Z44" s="167"/>
      <c r="AA44" s="167"/>
      <c r="AB44" s="167"/>
      <c r="AC44" s="167">
        <f t="shared" si="91"/>
        <v>0</v>
      </c>
      <c r="AD44" s="167"/>
      <c r="AE44" s="167"/>
      <c r="AF44" s="167"/>
      <c r="AG44" s="167"/>
      <c r="AH44" s="167"/>
      <c r="AI44" s="167"/>
      <c r="AJ44" s="167"/>
      <c r="AK44" s="167"/>
    </row>
    <row r="45" spans="1:45" s="130" customFormat="1" ht="13.8">
      <c r="A45" s="127"/>
      <c r="B45" s="18" t="s">
        <v>382</v>
      </c>
      <c r="C45" s="12" t="s">
        <v>0</v>
      </c>
      <c r="D45" s="11"/>
      <c r="E45" s="134"/>
      <c r="F45" s="14"/>
      <c r="G45" s="30"/>
      <c r="H45" s="164">
        <f t="shared" si="9"/>
        <v>31502000</v>
      </c>
      <c r="I45" s="285">
        <f t="shared" si="42"/>
        <v>0</v>
      </c>
      <c r="J45" s="214">
        <f>SUM(J46,J55,J62)</f>
        <v>0</v>
      </c>
      <c r="K45" s="214">
        <f t="shared" ref="K45:P45" si="149">SUM(K46,K55,K62)</f>
        <v>0</v>
      </c>
      <c r="L45" s="214">
        <f t="shared" si="149"/>
        <v>0</v>
      </c>
      <c r="M45" s="214">
        <f t="shared" si="149"/>
        <v>0</v>
      </c>
      <c r="N45" s="214">
        <f t="shared" si="149"/>
        <v>0</v>
      </c>
      <c r="O45" s="262">
        <f t="shared" si="11"/>
        <v>0</v>
      </c>
      <c r="P45" s="242">
        <f t="shared" si="149"/>
        <v>0</v>
      </c>
      <c r="Q45" s="242">
        <f t="shared" ref="Q45" si="150">SUM(Q46,Q55,Q62)</f>
        <v>0</v>
      </c>
      <c r="R45" s="166">
        <f t="shared" si="13"/>
        <v>6754000</v>
      </c>
      <c r="S45" s="214">
        <f t="shared" ref="S45" si="151">SUM(S46,S55,S62)</f>
        <v>6013000</v>
      </c>
      <c r="T45" s="214">
        <f t="shared" ref="T45" si="152">SUM(T46,T55,T62)</f>
        <v>169000</v>
      </c>
      <c r="U45" s="214">
        <f t="shared" ref="U45" si="153">SUM(U46,U55,U62)</f>
        <v>143000</v>
      </c>
      <c r="V45" s="214">
        <f t="shared" ref="V45" si="154">SUM(V46,V55,V62)</f>
        <v>143000</v>
      </c>
      <c r="W45" s="214">
        <f t="shared" ref="W45" si="155">SUM(W46,W55,W62)</f>
        <v>143000</v>
      </c>
      <c r="X45" s="214">
        <f t="shared" ref="X45" si="156">SUM(X46,X55,X62)</f>
        <v>143000</v>
      </c>
      <c r="Y45" s="166">
        <f t="shared" si="20"/>
        <v>23287000</v>
      </c>
      <c r="Z45" s="214">
        <f t="shared" ref="Z45" si="157">SUM(Z46,Z55,Z62)</f>
        <v>14927000</v>
      </c>
      <c r="AA45" s="214">
        <f t="shared" ref="AA45:AB45" si="158">SUM(AA46,AA55,AA62)</f>
        <v>2706000</v>
      </c>
      <c r="AB45" s="214">
        <f t="shared" si="158"/>
        <v>5654000</v>
      </c>
      <c r="AC45" s="214">
        <f t="shared" si="91"/>
        <v>0</v>
      </c>
      <c r="AD45" s="214">
        <f t="shared" ref="AD45:AH45" si="159">SUM(AD46,AD55,AD62)</f>
        <v>0</v>
      </c>
      <c r="AE45" s="214">
        <f t="shared" si="159"/>
        <v>0</v>
      </c>
      <c r="AF45" s="214">
        <f t="shared" si="159"/>
        <v>0</v>
      </c>
      <c r="AG45" s="214">
        <f t="shared" si="159"/>
        <v>0</v>
      </c>
      <c r="AH45" s="214">
        <f t="shared" si="159"/>
        <v>0</v>
      </c>
      <c r="AI45" s="214">
        <f t="shared" ref="AI45" si="160">SUM(AI46,AI55,AI62)</f>
        <v>581000</v>
      </c>
      <c r="AJ45" s="214">
        <f t="shared" ref="AJ45" si="161">SUM(AJ46,AJ55,AJ62)</f>
        <v>880000</v>
      </c>
      <c r="AK45" s="214">
        <f t="shared" ref="AK45" si="162">SUM(AK46,AK55,AK62)</f>
        <v>0</v>
      </c>
    </row>
    <row r="46" spans="1:45" ht="13.8" outlineLevel="1">
      <c r="A46" s="131"/>
      <c r="B46" s="20"/>
      <c r="D46" s="22" t="s">
        <v>383</v>
      </c>
      <c r="E46" s="30" t="s">
        <v>384</v>
      </c>
      <c r="F46" s="22"/>
      <c r="G46" s="30"/>
      <c r="H46" s="164">
        <f t="shared" si="9"/>
        <v>31502000</v>
      </c>
      <c r="I46" s="285">
        <f t="shared" si="42"/>
        <v>0</v>
      </c>
      <c r="J46" s="215">
        <f>SUM(J47)</f>
        <v>0</v>
      </c>
      <c r="K46" s="215">
        <f t="shared" ref="K46:Q46" si="163">SUM(K47)</f>
        <v>0</v>
      </c>
      <c r="L46" s="215">
        <f t="shared" si="163"/>
        <v>0</v>
      </c>
      <c r="M46" s="215">
        <f t="shared" si="163"/>
        <v>0</v>
      </c>
      <c r="N46" s="215">
        <f t="shared" si="163"/>
        <v>0</v>
      </c>
      <c r="O46" s="262">
        <f t="shared" si="11"/>
        <v>0</v>
      </c>
      <c r="P46" s="246">
        <f t="shared" si="163"/>
        <v>0</v>
      </c>
      <c r="Q46" s="246">
        <f t="shared" si="163"/>
        <v>0</v>
      </c>
      <c r="R46" s="166">
        <f t="shared" si="13"/>
        <v>6754000</v>
      </c>
      <c r="S46" s="169">
        <f t="shared" ref="S46" si="164">SUM(S47)</f>
        <v>6013000</v>
      </c>
      <c r="T46" s="169">
        <f t="shared" ref="T46" si="165">SUM(T47)</f>
        <v>169000</v>
      </c>
      <c r="U46" s="169">
        <f t="shared" ref="U46" si="166">SUM(U47)</f>
        <v>143000</v>
      </c>
      <c r="V46" s="169">
        <f t="shared" ref="V46" si="167">SUM(V47)</f>
        <v>143000</v>
      </c>
      <c r="W46" s="169">
        <f t="shared" ref="W46" si="168">SUM(W47)</f>
        <v>143000</v>
      </c>
      <c r="X46" s="169">
        <f t="shared" ref="X46:AK46" si="169">SUM(X47)</f>
        <v>143000</v>
      </c>
      <c r="Y46" s="166">
        <f t="shared" si="20"/>
        <v>23287000</v>
      </c>
      <c r="Z46" s="169">
        <f t="shared" si="169"/>
        <v>14927000</v>
      </c>
      <c r="AA46" s="169">
        <f t="shared" si="169"/>
        <v>2706000</v>
      </c>
      <c r="AB46" s="169">
        <f t="shared" si="169"/>
        <v>5654000</v>
      </c>
      <c r="AC46" s="169">
        <f t="shared" si="91"/>
        <v>0</v>
      </c>
      <c r="AD46" s="169">
        <f t="shared" si="169"/>
        <v>0</v>
      </c>
      <c r="AE46" s="169">
        <f t="shared" si="169"/>
        <v>0</v>
      </c>
      <c r="AF46" s="169">
        <f t="shared" si="169"/>
        <v>0</v>
      </c>
      <c r="AG46" s="169">
        <f t="shared" si="169"/>
        <v>0</v>
      </c>
      <c r="AH46" s="169">
        <f t="shared" si="169"/>
        <v>0</v>
      </c>
      <c r="AI46" s="169">
        <f t="shared" si="169"/>
        <v>581000</v>
      </c>
      <c r="AJ46" s="169">
        <f t="shared" si="169"/>
        <v>880000</v>
      </c>
      <c r="AK46" s="169">
        <f t="shared" si="169"/>
        <v>0</v>
      </c>
    </row>
    <row r="47" spans="1:45" ht="13.8" outlineLevel="2">
      <c r="A47" s="131"/>
      <c r="B47" s="20"/>
      <c r="D47" s="19"/>
      <c r="E47" s="63"/>
      <c r="F47" s="22" t="s">
        <v>385</v>
      </c>
      <c r="G47" s="30" t="s">
        <v>386</v>
      </c>
      <c r="H47" s="164">
        <f t="shared" si="9"/>
        <v>31502000</v>
      </c>
      <c r="I47" s="285">
        <f t="shared" si="42"/>
        <v>0</v>
      </c>
      <c r="J47" s="215">
        <f>SUM(J48:J54)</f>
        <v>0</v>
      </c>
      <c r="K47" s="215">
        <f t="shared" ref="K47:P47" si="170">SUM(K48:K54)</f>
        <v>0</v>
      </c>
      <c r="L47" s="215">
        <f t="shared" si="170"/>
        <v>0</v>
      </c>
      <c r="M47" s="215">
        <f t="shared" si="170"/>
        <v>0</v>
      </c>
      <c r="N47" s="215">
        <f t="shared" si="170"/>
        <v>0</v>
      </c>
      <c r="O47" s="262">
        <f t="shared" si="11"/>
        <v>0</v>
      </c>
      <c r="P47" s="246">
        <f t="shared" si="170"/>
        <v>0</v>
      </c>
      <c r="Q47" s="246">
        <f t="shared" ref="Q47" si="171">SUM(Q48:Q54)</f>
        <v>0</v>
      </c>
      <c r="R47" s="166">
        <f t="shared" si="13"/>
        <v>6754000</v>
      </c>
      <c r="S47" s="169">
        <f>SUM(S48:S54)</f>
        <v>6013000</v>
      </c>
      <c r="T47" s="169">
        <f t="shared" ref="T47" si="172">SUM(T48:T54)</f>
        <v>169000</v>
      </c>
      <c r="U47" s="169">
        <f t="shared" ref="U47" si="173">SUM(U48:U54)</f>
        <v>143000</v>
      </c>
      <c r="V47" s="169">
        <f t="shared" ref="V47" si="174">SUM(V48:V54)</f>
        <v>143000</v>
      </c>
      <c r="W47" s="169">
        <f t="shared" ref="W47" si="175">SUM(W48:W54)</f>
        <v>143000</v>
      </c>
      <c r="X47" s="169">
        <f t="shared" ref="X47" si="176">SUM(X48:X54)</f>
        <v>143000</v>
      </c>
      <c r="Y47" s="166">
        <f t="shared" si="20"/>
        <v>23287000</v>
      </c>
      <c r="Z47" s="169">
        <f t="shared" ref="Z47:AJ47" si="177">SUM(Z48:Z54)</f>
        <v>14927000</v>
      </c>
      <c r="AA47" s="169">
        <f t="shared" ref="AA47" si="178">SUM(AA48:AA54)</f>
        <v>2706000</v>
      </c>
      <c r="AB47" s="169">
        <f t="shared" si="177"/>
        <v>5654000</v>
      </c>
      <c r="AC47" s="169">
        <f t="shared" si="91"/>
        <v>0</v>
      </c>
      <c r="AD47" s="169">
        <f t="shared" si="177"/>
        <v>0</v>
      </c>
      <c r="AE47" s="169">
        <f t="shared" si="177"/>
        <v>0</v>
      </c>
      <c r="AF47" s="169">
        <f t="shared" si="177"/>
        <v>0</v>
      </c>
      <c r="AG47" s="169">
        <f t="shared" si="177"/>
        <v>0</v>
      </c>
      <c r="AH47" s="169">
        <f t="shared" si="177"/>
        <v>0</v>
      </c>
      <c r="AI47" s="169">
        <f t="shared" si="177"/>
        <v>581000</v>
      </c>
      <c r="AJ47" s="169">
        <f t="shared" si="177"/>
        <v>880000</v>
      </c>
      <c r="AK47" s="169">
        <f t="shared" ref="AK47" si="179">SUM(AK48:AK54)</f>
        <v>0</v>
      </c>
    </row>
    <row r="48" spans="1:45" ht="13.8" outlineLevel="2">
      <c r="A48" s="131"/>
      <c r="B48" s="20"/>
      <c r="D48" s="19"/>
      <c r="E48" s="63"/>
      <c r="F48" s="136" t="s">
        <v>682</v>
      </c>
      <c r="G48" s="27" t="s">
        <v>692</v>
      </c>
      <c r="H48" s="164">
        <f t="shared" si="9"/>
        <v>0</v>
      </c>
      <c r="I48" s="285">
        <f t="shared" si="42"/>
        <v>0</v>
      </c>
      <c r="J48" s="212"/>
      <c r="K48" s="212"/>
      <c r="L48" s="212"/>
      <c r="M48" s="212"/>
      <c r="N48" s="212"/>
      <c r="O48" s="262">
        <f t="shared" si="11"/>
        <v>0</v>
      </c>
      <c r="P48" s="212"/>
      <c r="Q48" s="212"/>
      <c r="R48" s="166">
        <f t="shared" si="13"/>
        <v>0</v>
      </c>
      <c r="S48" s="167"/>
      <c r="T48" s="167"/>
      <c r="U48" s="167"/>
      <c r="V48" s="167"/>
      <c r="W48" s="167"/>
      <c r="X48" s="167"/>
      <c r="Y48" s="166">
        <f t="shared" si="20"/>
        <v>0</v>
      </c>
      <c r="Z48" s="167"/>
      <c r="AA48" s="167"/>
      <c r="AB48" s="167"/>
      <c r="AC48" s="167">
        <f t="shared" si="91"/>
        <v>0</v>
      </c>
      <c r="AD48" s="167"/>
      <c r="AE48" s="167"/>
      <c r="AF48" s="167"/>
      <c r="AG48" s="167"/>
      <c r="AH48" s="167"/>
      <c r="AI48" s="167"/>
      <c r="AJ48" s="167"/>
      <c r="AK48" s="167"/>
    </row>
    <row r="49" spans="1:45" ht="13.8" outlineLevel="2">
      <c r="A49" s="131"/>
      <c r="B49" s="20"/>
      <c r="D49" s="19"/>
      <c r="E49" s="63"/>
      <c r="F49" s="136" t="s">
        <v>683</v>
      </c>
      <c r="G49" s="27" t="s">
        <v>693</v>
      </c>
      <c r="H49" s="164">
        <f t="shared" si="9"/>
        <v>0</v>
      </c>
      <c r="I49" s="285">
        <f t="shared" si="42"/>
        <v>0</v>
      </c>
      <c r="J49" s="212"/>
      <c r="K49" s="212"/>
      <c r="L49" s="212"/>
      <c r="M49" s="212"/>
      <c r="N49" s="212"/>
      <c r="O49" s="262">
        <f t="shared" si="11"/>
        <v>0</v>
      </c>
      <c r="P49" s="212"/>
      <c r="Q49" s="212"/>
      <c r="R49" s="166">
        <f t="shared" si="13"/>
        <v>0</v>
      </c>
      <c r="S49" s="167"/>
      <c r="T49" s="167"/>
      <c r="U49" s="167"/>
      <c r="V49" s="167"/>
      <c r="W49" s="167"/>
      <c r="X49" s="167"/>
      <c r="Y49" s="166">
        <f t="shared" si="20"/>
        <v>0</v>
      </c>
      <c r="Z49" s="167"/>
      <c r="AA49" s="167"/>
      <c r="AB49" s="167"/>
      <c r="AC49" s="167">
        <f t="shared" si="91"/>
        <v>0</v>
      </c>
      <c r="AD49" s="167"/>
      <c r="AE49" s="167"/>
      <c r="AF49" s="167"/>
      <c r="AG49" s="167"/>
      <c r="AH49" s="167"/>
      <c r="AI49" s="167"/>
      <c r="AJ49" s="167"/>
      <c r="AK49" s="167"/>
    </row>
    <row r="50" spans="1:45" ht="13.8" outlineLevel="2">
      <c r="A50" s="131"/>
      <c r="B50" s="20"/>
      <c r="D50" s="19"/>
      <c r="E50" s="63"/>
      <c r="F50" s="136" t="s">
        <v>680</v>
      </c>
      <c r="G50" s="27" t="s">
        <v>694</v>
      </c>
      <c r="H50" s="164">
        <f t="shared" si="9"/>
        <v>0</v>
      </c>
      <c r="I50" s="285">
        <f t="shared" si="42"/>
        <v>0</v>
      </c>
      <c r="J50" s="212"/>
      <c r="K50" s="212"/>
      <c r="L50" s="212"/>
      <c r="M50" s="212"/>
      <c r="N50" s="212"/>
      <c r="O50" s="262">
        <f t="shared" si="11"/>
        <v>0</v>
      </c>
      <c r="P50" s="212"/>
      <c r="Q50" s="212"/>
      <c r="R50" s="166">
        <f t="shared" ref="R50:R84" si="180">SUM(S50:X50)</f>
        <v>0</v>
      </c>
      <c r="S50" s="167"/>
      <c r="T50" s="167"/>
      <c r="U50" s="167"/>
      <c r="V50" s="167"/>
      <c r="W50" s="167"/>
      <c r="X50" s="167"/>
      <c r="Y50" s="166">
        <f t="shared" si="20"/>
        <v>0</v>
      </c>
      <c r="Z50" s="167"/>
      <c r="AA50" s="167"/>
      <c r="AB50" s="167"/>
      <c r="AC50" s="167">
        <f t="shared" si="91"/>
        <v>0</v>
      </c>
      <c r="AD50" s="167"/>
      <c r="AE50" s="167"/>
      <c r="AF50" s="167"/>
      <c r="AG50" s="167"/>
      <c r="AH50" s="167"/>
      <c r="AI50" s="167"/>
      <c r="AJ50" s="167"/>
      <c r="AK50" s="167"/>
    </row>
    <row r="51" spans="1:45" ht="13.8" outlineLevel="2">
      <c r="A51" s="131"/>
      <c r="B51" s="20"/>
      <c r="D51" s="19"/>
      <c r="E51" s="63"/>
      <c r="F51" s="136" t="s">
        <v>684</v>
      </c>
      <c r="G51" s="27" t="s">
        <v>695</v>
      </c>
      <c r="H51" s="164">
        <f t="shared" si="9"/>
        <v>0</v>
      </c>
      <c r="I51" s="285">
        <f t="shared" si="42"/>
        <v>0</v>
      </c>
      <c r="J51" s="212"/>
      <c r="K51" s="212"/>
      <c r="L51" s="212"/>
      <c r="M51" s="212"/>
      <c r="N51" s="212"/>
      <c r="O51" s="262">
        <f t="shared" si="11"/>
        <v>0</v>
      </c>
      <c r="P51" s="212"/>
      <c r="Q51" s="212"/>
      <c r="R51" s="166">
        <f t="shared" si="180"/>
        <v>0</v>
      </c>
      <c r="S51" s="167"/>
      <c r="T51" s="167"/>
      <c r="U51" s="167"/>
      <c r="V51" s="167"/>
      <c r="W51" s="167"/>
      <c r="X51" s="167"/>
      <c r="Y51" s="166">
        <f t="shared" si="20"/>
        <v>0</v>
      </c>
      <c r="Z51" s="167"/>
      <c r="AA51" s="167"/>
      <c r="AB51" s="167"/>
      <c r="AC51" s="167">
        <f t="shared" si="91"/>
        <v>0</v>
      </c>
      <c r="AD51" s="167"/>
      <c r="AE51" s="167"/>
      <c r="AF51" s="167"/>
      <c r="AG51" s="167"/>
      <c r="AH51" s="167"/>
      <c r="AI51" s="167"/>
      <c r="AJ51" s="167"/>
      <c r="AK51" s="167"/>
    </row>
    <row r="52" spans="1:45" ht="13.8" outlineLevel="2">
      <c r="A52" s="131"/>
      <c r="B52" s="20"/>
      <c r="D52" s="19"/>
      <c r="E52" s="63"/>
      <c r="F52" s="136" t="s">
        <v>690</v>
      </c>
      <c r="G52" s="27" t="s">
        <v>696</v>
      </c>
      <c r="H52" s="164">
        <f>SUM(I52,R52,Y52,AC52,AI52,AJ52,AK52)</f>
        <v>31502000</v>
      </c>
      <c r="I52" s="285">
        <f t="shared" si="42"/>
        <v>0</v>
      </c>
      <c r="J52" s="212"/>
      <c r="K52" s="212"/>
      <c r="L52" s="212"/>
      <c r="M52" s="212"/>
      <c r="N52" s="212"/>
      <c r="O52" s="262">
        <f t="shared" si="11"/>
        <v>0</v>
      </c>
      <c r="P52" s="212"/>
      <c r="Q52" s="212"/>
      <c r="R52" s="166">
        <f t="shared" si="180"/>
        <v>6754000</v>
      </c>
      <c r="S52" s="167">
        <v>6013000</v>
      </c>
      <c r="T52" s="167">
        <v>169000</v>
      </c>
      <c r="U52" s="167">
        <v>143000</v>
      </c>
      <c r="V52" s="167">
        <v>143000</v>
      </c>
      <c r="W52" s="167">
        <v>143000</v>
      </c>
      <c r="X52" s="167">
        <v>143000</v>
      </c>
      <c r="Y52" s="166">
        <f t="shared" si="20"/>
        <v>23287000</v>
      </c>
      <c r="Z52" s="167">
        <v>14927000</v>
      </c>
      <c r="AA52" s="167">
        <v>2706000</v>
      </c>
      <c r="AB52" s="167">
        <v>5654000</v>
      </c>
      <c r="AC52" s="167">
        <f t="shared" si="91"/>
        <v>0</v>
      </c>
      <c r="AD52" s="167">
        <v>0</v>
      </c>
      <c r="AE52" s="167">
        <v>0</v>
      </c>
      <c r="AF52" s="167">
        <v>0</v>
      </c>
      <c r="AG52" s="167">
        <v>0</v>
      </c>
      <c r="AH52" s="167">
        <v>0</v>
      </c>
      <c r="AI52" s="167">
        <v>581000</v>
      </c>
      <c r="AJ52" s="167">
        <v>880000</v>
      </c>
      <c r="AK52" s="167"/>
    </row>
    <row r="53" spans="1:45" ht="13.8" outlineLevel="2">
      <c r="A53" s="131"/>
      <c r="B53" s="20"/>
      <c r="D53" s="19"/>
      <c r="E53" s="63"/>
      <c r="F53" s="136" t="s">
        <v>691</v>
      </c>
      <c r="G53" s="27" t="s">
        <v>697</v>
      </c>
      <c r="H53" s="164">
        <f t="shared" si="9"/>
        <v>0</v>
      </c>
      <c r="I53" s="285">
        <f t="shared" si="42"/>
        <v>0</v>
      </c>
      <c r="J53" s="212"/>
      <c r="K53" s="212"/>
      <c r="L53" s="212"/>
      <c r="M53" s="212"/>
      <c r="N53" s="212"/>
      <c r="O53" s="262">
        <f t="shared" si="11"/>
        <v>0</v>
      </c>
      <c r="P53" s="212"/>
      <c r="Q53" s="212"/>
      <c r="R53" s="166">
        <f t="shared" si="180"/>
        <v>0</v>
      </c>
      <c r="S53" s="167"/>
      <c r="T53" s="167"/>
      <c r="U53" s="167"/>
      <c r="V53" s="167"/>
      <c r="W53" s="167"/>
      <c r="X53" s="167"/>
      <c r="Y53" s="166">
        <f t="shared" si="20"/>
        <v>0</v>
      </c>
      <c r="Z53" s="167"/>
      <c r="AA53" s="167"/>
      <c r="AB53" s="167"/>
      <c r="AC53" s="167">
        <f t="shared" si="91"/>
        <v>0</v>
      </c>
      <c r="AD53" s="167"/>
      <c r="AE53" s="167"/>
      <c r="AF53" s="167"/>
      <c r="AG53" s="167"/>
      <c r="AH53" s="167"/>
      <c r="AI53" s="167"/>
      <c r="AJ53" s="167"/>
      <c r="AK53" s="167"/>
    </row>
    <row r="54" spans="1:45" ht="13.8" outlineLevel="2">
      <c r="A54" s="131"/>
      <c r="B54" s="20"/>
      <c r="D54" s="19"/>
      <c r="E54" s="63"/>
      <c r="F54" s="136" t="s">
        <v>685</v>
      </c>
      <c r="G54" s="27" t="s">
        <v>689</v>
      </c>
      <c r="H54" s="164">
        <f t="shared" si="9"/>
        <v>0</v>
      </c>
      <c r="I54" s="285">
        <f t="shared" si="42"/>
        <v>0</v>
      </c>
      <c r="J54" s="212"/>
      <c r="K54" s="212"/>
      <c r="L54" s="212"/>
      <c r="M54" s="212"/>
      <c r="N54" s="212"/>
      <c r="O54" s="262">
        <f t="shared" si="11"/>
        <v>0</v>
      </c>
      <c r="P54" s="212"/>
      <c r="Q54" s="212"/>
      <c r="R54" s="166">
        <f t="shared" si="180"/>
        <v>0</v>
      </c>
      <c r="S54" s="167"/>
      <c r="T54" s="167"/>
      <c r="U54" s="167"/>
      <c r="V54" s="167"/>
      <c r="W54" s="167"/>
      <c r="X54" s="167"/>
      <c r="Y54" s="166">
        <f t="shared" si="20"/>
        <v>0</v>
      </c>
      <c r="Z54" s="167"/>
      <c r="AA54" s="167"/>
      <c r="AB54" s="167"/>
      <c r="AC54" s="167">
        <f t="shared" si="91"/>
        <v>0</v>
      </c>
      <c r="AD54" s="167"/>
      <c r="AE54" s="167"/>
      <c r="AF54" s="167"/>
      <c r="AG54" s="167"/>
      <c r="AH54" s="167"/>
      <c r="AI54" s="167"/>
      <c r="AJ54" s="167"/>
      <c r="AK54" s="167"/>
    </row>
    <row r="55" spans="1:45" ht="13.8" outlineLevel="1">
      <c r="A55" s="131"/>
      <c r="B55" s="20"/>
      <c r="D55" s="22" t="s">
        <v>387</v>
      </c>
      <c r="E55" s="30" t="s">
        <v>681</v>
      </c>
      <c r="F55" s="22"/>
      <c r="G55" s="30"/>
      <c r="H55" s="164">
        <f t="shared" si="9"/>
        <v>0</v>
      </c>
      <c r="I55" s="285">
        <f t="shared" si="42"/>
        <v>0</v>
      </c>
      <c r="J55" s="215">
        <f>SUM(J56:J61)</f>
        <v>0</v>
      </c>
      <c r="K55" s="215">
        <f t="shared" ref="K55:P55" si="181">SUM(K56:K61)</f>
        <v>0</v>
      </c>
      <c r="L55" s="215">
        <f t="shared" si="181"/>
        <v>0</v>
      </c>
      <c r="M55" s="215">
        <f t="shared" si="181"/>
        <v>0</v>
      </c>
      <c r="N55" s="215">
        <f t="shared" si="181"/>
        <v>0</v>
      </c>
      <c r="O55" s="262">
        <f t="shared" si="11"/>
        <v>0</v>
      </c>
      <c r="P55" s="246">
        <f t="shared" si="181"/>
        <v>0</v>
      </c>
      <c r="Q55" s="246">
        <f t="shared" ref="Q55" si="182">SUM(Q56:Q61)</f>
        <v>0</v>
      </c>
      <c r="R55" s="166">
        <f t="shared" si="180"/>
        <v>0</v>
      </c>
      <c r="S55" s="169">
        <f t="shared" ref="S55" si="183">SUM(S56:S61)</f>
        <v>0</v>
      </c>
      <c r="T55" s="169">
        <f t="shared" ref="T55" si="184">SUM(T56:T61)</f>
        <v>0</v>
      </c>
      <c r="U55" s="169">
        <f t="shared" ref="U55" si="185">SUM(U56:U61)</f>
        <v>0</v>
      </c>
      <c r="V55" s="169">
        <f t="shared" ref="V55" si="186">SUM(V56:V61)</f>
        <v>0</v>
      </c>
      <c r="W55" s="169">
        <f t="shared" ref="W55:AJ55" si="187">SUM(W56:W61)</f>
        <v>0</v>
      </c>
      <c r="X55" s="169">
        <f t="shared" ref="X55" si="188">SUM(X56:X61)</f>
        <v>0</v>
      </c>
      <c r="Y55" s="166">
        <f t="shared" si="20"/>
        <v>0</v>
      </c>
      <c r="Z55" s="169">
        <f t="shared" si="187"/>
        <v>0</v>
      </c>
      <c r="AA55" s="169">
        <f t="shared" ref="AA55" si="189">SUM(AA56:AA61)</f>
        <v>0</v>
      </c>
      <c r="AB55" s="169">
        <f t="shared" si="187"/>
        <v>0</v>
      </c>
      <c r="AC55" s="169">
        <f t="shared" si="91"/>
        <v>0</v>
      </c>
      <c r="AD55" s="169">
        <f t="shared" si="187"/>
        <v>0</v>
      </c>
      <c r="AE55" s="169">
        <f t="shared" si="187"/>
        <v>0</v>
      </c>
      <c r="AF55" s="169">
        <f t="shared" si="187"/>
        <v>0</v>
      </c>
      <c r="AG55" s="169">
        <f t="shared" ref="AG55:AH55" si="190">SUM(AG56:AG61)</f>
        <v>0</v>
      </c>
      <c r="AH55" s="169">
        <f t="shared" si="190"/>
        <v>0</v>
      </c>
      <c r="AI55" s="169">
        <f t="shared" si="187"/>
        <v>0</v>
      </c>
      <c r="AJ55" s="169">
        <f t="shared" si="187"/>
        <v>0</v>
      </c>
      <c r="AK55" s="169">
        <f t="shared" ref="AK55" si="191">SUM(AK56:AK61)</f>
        <v>0</v>
      </c>
    </row>
    <row r="56" spans="1:45" ht="13.8" outlineLevel="3">
      <c r="A56" s="131"/>
      <c r="B56" s="18"/>
      <c r="C56" s="58"/>
      <c r="D56" s="22"/>
      <c r="E56" s="63"/>
      <c r="F56" s="136" t="s">
        <v>682</v>
      </c>
      <c r="G56" s="27" t="s">
        <v>698</v>
      </c>
      <c r="H56" s="164">
        <f t="shared" si="9"/>
        <v>0</v>
      </c>
      <c r="I56" s="285">
        <f t="shared" si="42"/>
        <v>0</v>
      </c>
      <c r="J56" s="212"/>
      <c r="K56" s="212"/>
      <c r="L56" s="212"/>
      <c r="M56" s="212"/>
      <c r="N56" s="212"/>
      <c r="O56" s="262">
        <f t="shared" si="11"/>
        <v>0</v>
      </c>
      <c r="P56" s="212"/>
      <c r="Q56" s="212"/>
      <c r="R56" s="166">
        <f t="shared" si="180"/>
        <v>0</v>
      </c>
      <c r="S56" s="167"/>
      <c r="T56" s="167"/>
      <c r="U56" s="167"/>
      <c r="V56" s="167"/>
      <c r="W56" s="167"/>
      <c r="X56" s="167"/>
      <c r="Y56" s="166">
        <f t="shared" si="20"/>
        <v>0</v>
      </c>
      <c r="Z56" s="167"/>
      <c r="AA56" s="167"/>
      <c r="AB56" s="167"/>
      <c r="AC56" s="167">
        <f t="shared" si="91"/>
        <v>0</v>
      </c>
      <c r="AD56" s="167"/>
      <c r="AE56" s="167"/>
      <c r="AF56" s="167"/>
      <c r="AG56" s="167"/>
      <c r="AH56" s="167"/>
      <c r="AI56" s="167"/>
      <c r="AJ56" s="167"/>
      <c r="AK56" s="167"/>
    </row>
    <row r="57" spans="1:45" ht="13.8" outlineLevel="3">
      <c r="A57" s="131"/>
      <c r="B57" s="18"/>
      <c r="C57" s="58"/>
      <c r="D57" s="22"/>
      <c r="E57" s="63"/>
      <c r="F57" s="136" t="s">
        <v>683</v>
      </c>
      <c r="G57" s="27" t="s">
        <v>699</v>
      </c>
      <c r="H57" s="164">
        <f t="shared" si="9"/>
        <v>0</v>
      </c>
      <c r="I57" s="285">
        <f t="shared" si="42"/>
        <v>0</v>
      </c>
      <c r="J57" s="212"/>
      <c r="K57" s="212"/>
      <c r="L57" s="212"/>
      <c r="M57" s="212"/>
      <c r="N57" s="212"/>
      <c r="O57" s="262">
        <f t="shared" si="11"/>
        <v>0</v>
      </c>
      <c r="P57" s="212"/>
      <c r="Q57" s="212"/>
      <c r="R57" s="166">
        <f t="shared" si="180"/>
        <v>0</v>
      </c>
      <c r="S57" s="167"/>
      <c r="T57" s="167"/>
      <c r="U57" s="167"/>
      <c r="V57" s="167"/>
      <c r="W57" s="167"/>
      <c r="X57" s="167"/>
      <c r="Y57" s="166">
        <f t="shared" si="20"/>
        <v>0</v>
      </c>
      <c r="Z57" s="167"/>
      <c r="AA57" s="167"/>
      <c r="AB57" s="167"/>
      <c r="AC57" s="167">
        <f t="shared" si="91"/>
        <v>0</v>
      </c>
      <c r="AD57" s="167"/>
      <c r="AE57" s="167"/>
      <c r="AF57" s="167"/>
      <c r="AG57" s="167"/>
      <c r="AH57" s="167"/>
      <c r="AI57" s="167"/>
      <c r="AJ57" s="167"/>
      <c r="AK57" s="167"/>
    </row>
    <row r="58" spans="1:45" ht="13.8" outlineLevel="3">
      <c r="A58" s="131"/>
      <c r="B58" s="18"/>
      <c r="C58" s="58"/>
      <c r="D58" s="22"/>
      <c r="E58" s="63"/>
      <c r="F58" s="136" t="s">
        <v>680</v>
      </c>
      <c r="G58" s="27" t="s">
        <v>700</v>
      </c>
      <c r="H58" s="164">
        <f t="shared" si="9"/>
        <v>0</v>
      </c>
      <c r="I58" s="285">
        <f t="shared" si="42"/>
        <v>0</v>
      </c>
      <c r="J58" s="212"/>
      <c r="K58" s="212"/>
      <c r="L58" s="212"/>
      <c r="M58" s="212"/>
      <c r="N58" s="212"/>
      <c r="O58" s="262">
        <f t="shared" si="11"/>
        <v>0</v>
      </c>
      <c r="P58" s="212"/>
      <c r="Q58" s="212"/>
      <c r="R58" s="166">
        <f t="shared" si="180"/>
        <v>0</v>
      </c>
      <c r="S58" s="167"/>
      <c r="T58" s="167"/>
      <c r="U58" s="167"/>
      <c r="V58" s="167"/>
      <c r="W58" s="167"/>
      <c r="X58" s="167"/>
      <c r="Y58" s="166">
        <f t="shared" si="20"/>
        <v>0</v>
      </c>
      <c r="Z58" s="167"/>
      <c r="AA58" s="167"/>
      <c r="AB58" s="167"/>
      <c r="AC58" s="167">
        <f t="shared" si="91"/>
        <v>0</v>
      </c>
      <c r="AD58" s="167"/>
      <c r="AE58" s="167"/>
      <c r="AF58" s="167"/>
      <c r="AG58" s="167"/>
      <c r="AH58" s="167"/>
      <c r="AI58" s="167"/>
      <c r="AJ58" s="167"/>
      <c r="AK58" s="167"/>
    </row>
    <row r="59" spans="1:45" ht="13.8" outlineLevel="3">
      <c r="A59" s="131"/>
      <c r="B59" s="18"/>
      <c r="C59" s="58"/>
      <c r="D59" s="22"/>
      <c r="E59" s="63"/>
      <c r="F59" s="136" t="s">
        <v>684</v>
      </c>
      <c r="G59" s="27" t="s">
        <v>701</v>
      </c>
      <c r="H59" s="164"/>
      <c r="I59" s="285">
        <f t="shared" si="42"/>
        <v>0</v>
      </c>
      <c r="J59" s="212"/>
      <c r="K59" s="212"/>
      <c r="L59" s="212"/>
      <c r="M59" s="212"/>
      <c r="N59" s="212"/>
      <c r="O59" s="262">
        <f t="shared" si="11"/>
        <v>0</v>
      </c>
      <c r="P59" s="212"/>
      <c r="Q59" s="212"/>
      <c r="R59" s="166"/>
      <c r="S59" s="167"/>
      <c r="T59" s="167"/>
      <c r="U59" s="167"/>
      <c r="V59" s="167"/>
      <c r="W59" s="167"/>
      <c r="X59" s="167"/>
      <c r="Y59" s="166"/>
      <c r="Z59" s="167"/>
      <c r="AA59" s="167"/>
      <c r="AB59" s="167"/>
      <c r="AC59" s="167"/>
      <c r="AD59" s="167"/>
      <c r="AE59" s="167"/>
      <c r="AF59" s="167"/>
      <c r="AG59" s="167"/>
      <c r="AH59" s="167"/>
      <c r="AI59" s="167"/>
      <c r="AJ59" s="167"/>
      <c r="AK59" s="167"/>
    </row>
    <row r="60" spans="1:45" ht="13.8" outlineLevel="3">
      <c r="A60" s="131"/>
      <c r="B60" s="18"/>
      <c r="C60" s="58"/>
      <c r="D60" s="22"/>
      <c r="E60" s="63"/>
      <c r="F60" s="136"/>
      <c r="G60" s="27"/>
      <c r="H60" s="164"/>
      <c r="I60" s="285">
        <f t="shared" si="42"/>
        <v>0</v>
      </c>
      <c r="J60" s="212"/>
      <c r="K60" s="212"/>
      <c r="L60" s="212"/>
      <c r="M60" s="212"/>
      <c r="N60" s="212"/>
      <c r="O60" s="262">
        <f t="shared" si="11"/>
        <v>0</v>
      </c>
      <c r="P60" s="212"/>
      <c r="Q60" s="212"/>
      <c r="R60" s="166"/>
      <c r="S60" s="167"/>
      <c r="T60" s="167"/>
      <c r="U60" s="167"/>
      <c r="V60" s="167"/>
      <c r="W60" s="167"/>
      <c r="X60" s="167"/>
      <c r="Y60" s="166"/>
      <c r="Z60" s="167"/>
      <c r="AA60" s="167"/>
      <c r="AB60" s="167"/>
      <c r="AC60" s="167"/>
      <c r="AD60" s="167"/>
      <c r="AE60" s="167"/>
      <c r="AF60" s="167"/>
      <c r="AG60" s="167"/>
      <c r="AH60" s="167"/>
      <c r="AI60" s="167"/>
      <c r="AJ60" s="167"/>
      <c r="AK60" s="167"/>
    </row>
    <row r="61" spans="1:45" ht="13.8" outlineLevel="3">
      <c r="A61" s="131"/>
      <c r="B61" s="18"/>
      <c r="C61" s="58"/>
      <c r="D61" s="22"/>
      <c r="E61" s="63"/>
      <c r="F61" s="136" t="s">
        <v>684</v>
      </c>
      <c r="G61" s="27" t="s">
        <v>701</v>
      </c>
      <c r="H61" s="164">
        <f t="shared" si="9"/>
        <v>0</v>
      </c>
      <c r="I61" s="285">
        <f t="shared" si="42"/>
        <v>0</v>
      </c>
      <c r="J61" s="212"/>
      <c r="K61" s="212"/>
      <c r="L61" s="212"/>
      <c r="M61" s="212"/>
      <c r="N61" s="212"/>
      <c r="O61" s="262">
        <f t="shared" si="11"/>
        <v>0</v>
      </c>
      <c r="P61" s="212"/>
      <c r="Q61" s="212"/>
      <c r="R61" s="166">
        <f t="shared" si="180"/>
        <v>0</v>
      </c>
      <c r="S61" s="167"/>
      <c r="T61" s="167"/>
      <c r="U61" s="167"/>
      <c r="V61" s="167"/>
      <c r="W61" s="167"/>
      <c r="X61" s="167"/>
      <c r="Y61" s="166">
        <f t="shared" si="20"/>
        <v>0</v>
      </c>
      <c r="Z61" s="167"/>
      <c r="AA61" s="167"/>
      <c r="AB61" s="167"/>
      <c r="AC61" s="167">
        <f t="shared" si="91"/>
        <v>0</v>
      </c>
      <c r="AD61" s="167"/>
      <c r="AE61" s="167"/>
      <c r="AF61" s="167"/>
      <c r="AG61" s="167"/>
      <c r="AH61" s="167"/>
      <c r="AI61" s="167"/>
      <c r="AJ61" s="167"/>
      <c r="AK61" s="167"/>
    </row>
    <row r="62" spans="1:45" s="398" customFormat="1" ht="13.8" outlineLevel="1">
      <c r="A62" s="399"/>
      <c r="B62" s="400"/>
      <c r="D62" s="436" t="s">
        <v>919</v>
      </c>
      <c r="E62" s="376" t="s">
        <v>920</v>
      </c>
      <c r="F62" s="436"/>
      <c r="G62" s="376"/>
      <c r="H62" s="164">
        <f t="shared" si="9"/>
        <v>0</v>
      </c>
      <c r="I62" s="285">
        <f t="shared" si="42"/>
        <v>0</v>
      </c>
      <c r="J62" s="215">
        <f>SUM(J63)</f>
        <v>0</v>
      </c>
      <c r="K62" s="215">
        <f t="shared" ref="K62:Q62" si="192">SUM(K63)</f>
        <v>0</v>
      </c>
      <c r="L62" s="215">
        <f t="shared" si="192"/>
        <v>0</v>
      </c>
      <c r="M62" s="215">
        <f t="shared" si="192"/>
        <v>0</v>
      </c>
      <c r="N62" s="215">
        <f t="shared" si="192"/>
        <v>0</v>
      </c>
      <c r="O62" s="262">
        <f t="shared" si="11"/>
        <v>0</v>
      </c>
      <c r="P62" s="246">
        <f t="shared" si="192"/>
        <v>0</v>
      </c>
      <c r="Q62" s="246">
        <f t="shared" si="192"/>
        <v>0</v>
      </c>
      <c r="R62" s="166">
        <f t="shared" si="180"/>
        <v>0</v>
      </c>
      <c r="S62" s="215">
        <f t="shared" ref="S62" si="193">SUM(S63)</f>
        <v>0</v>
      </c>
      <c r="T62" s="215">
        <f t="shared" ref="T62" si="194">SUM(T63)</f>
        <v>0</v>
      </c>
      <c r="U62" s="215">
        <f t="shared" ref="U62" si="195">SUM(U63)</f>
        <v>0</v>
      </c>
      <c r="V62" s="215">
        <f t="shared" ref="V62" si="196">SUM(V63)</f>
        <v>0</v>
      </c>
      <c r="W62" s="215">
        <f t="shared" ref="W62" si="197">SUM(W63)</f>
        <v>0</v>
      </c>
      <c r="X62" s="215">
        <f t="shared" ref="X62" si="198">SUM(X63)</f>
        <v>0</v>
      </c>
      <c r="Y62" s="166">
        <f t="shared" si="20"/>
        <v>0</v>
      </c>
      <c r="Z62" s="215">
        <f t="shared" ref="Z62" si="199">SUM(Z63)</f>
        <v>0</v>
      </c>
      <c r="AA62" s="215">
        <f t="shared" ref="AA62:AB62" si="200">SUM(AA63)</f>
        <v>0</v>
      </c>
      <c r="AB62" s="215">
        <f t="shared" si="200"/>
        <v>0</v>
      </c>
      <c r="AC62" s="215">
        <f t="shared" si="91"/>
        <v>0</v>
      </c>
      <c r="AD62" s="215">
        <f t="shared" ref="AD62:AH62" si="201">SUM(AD63)</f>
        <v>0</v>
      </c>
      <c r="AE62" s="215">
        <f t="shared" si="201"/>
        <v>0</v>
      </c>
      <c r="AF62" s="215">
        <f t="shared" si="201"/>
        <v>0</v>
      </c>
      <c r="AG62" s="215">
        <f t="shared" si="201"/>
        <v>0</v>
      </c>
      <c r="AH62" s="215">
        <f t="shared" si="201"/>
        <v>0</v>
      </c>
      <c r="AI62" s="215">
        <f t="shared" ref="AI62" si="202">SUM(AI63)</f>
        <v>0</v>
      </c>
      <c r="AJ62" s="215">
        <f t="shared" ref="AJ62" si="203">SUM(AJ63)</f>
        <v>0</v>
      </c>
      <c r="AK62" s="215">
        <f t="shared" ref="AK62" si="204">SUM(AK63)</f>
        <v>0</v>
      </c>
      <c r="AL62" s="64"/>
      <c r="AM62" s="64"/>
      <c r="AN62" s="64"/>
      <c r="AO62" s="64"/>
      <c r="AP62" s="64"/>
      <c r="AQ62" s="64"/>
      <c r="AR62" s="64"/>
      <c r="AS62" s="64"/>
    </row>
    <row r="63" spans="1:45" s="398" customFormat="1" ht="13.8" outlineLevel="2">
      <c r="A63" s="399"/>
      <c r="B63" s="400"/>
      <c r="D63" s="401"/>
      <c r="E63" s="402"/>
      <c r="F63" s="469" t="s">
        <v>921</v>
      </c>
      <c r="G63" s="378" t="s">
        <v>920</v>
      </c>
      <c r="H63" s="164">
        <f t="shared" si="9"/>
        <v>0</v>
      </c>
      <c r="I63" s="285">
        <f t="shared" si="42"/>
        <v>0</v>
      </c>
      <c r="J63" s="212"/>
      <c r="K63" s="212"/>
      <c r="L63" s="212"/>
      <c r="M63" s="212"/>
      <c r="N63" s="212"/>
      <c r="O63" s="262">
        <f t="shared" si="11"/>
        <v>0</v>
      </c>
      <c r="P63" s="212"/>
      <c r="Q63" s="212"/>
      <c r="R63" s="166">
        <f t="shared" si="180"/>
        <v>0</v>
      </c>
      <c r="S63" s="212"/>
      <c r="T63" s="212"/>
      <c r="U63" s="212"/>
      <c r="V63" s="212"/>
      <c r="W63" s="212"/>
      <c r="X63" s="212"/>
      <c r="Y63" s="166">
        <f t="shared" si="20"/>
        <v>0</v>
      </c>
      <c r="Z63" s="212"/>
      <c r="AA63" s="212"/>
      <c r="AB63" s="212"/>
      <c r="AC63" s="212">
        <f t="shared" si="91"/>
        <v>0</v>
      </c>
      <c r="AD63" s="212"/>
      <c r="AE63" s="212"/>
      <c r="AF63" s="212"/>
      <c r="AG63" s="212"/>
      <c r="AH63" s="212"/>
      <c r="AI63" s="212"/>
      <c r="AJ63" s="212"/>
      <c r="AK63" s="212"/>
      <c r="AL63" s="64"/>
      <c r="AM63" s="64"/>
      <c r="AN63" s="64"/>
      <c r="AO63" s="64"/>
      <c r="AP63" s="64"/>
      <c r="AQ63" s="64"/>
      <c r="AR63" s="64"/>
      <c r="AS63" s="64"/>
    </row>
    <row r="64" spans="1:45" s="130" customFormat="1" ht="13.8">
      <c r="A64" s="127"/>
      <c r="B64" s="18" t="s">
        <v>388</v>
      </c>
      <c r="C64" s="12" t="s">
        <v>306</v>
      </c>
      <c r="D64" s="14"/>
      <c r="E64" s="134"/>
      <c r="F64" s="14"/>
      <c r="G64" s="134"/>
      <c r="H64" s="164">
        <f t="shared" si="9"/>
        <v>0</v>
      </c>
      <c r="I64" s="285">
        <f t="shared" si="42"/>
        <v>0</v>
      </c>
      <c r="J64" s="214">
        <f>SUM(J65)</f>
        <v>0</v>
      </c>
      <c r="K64" s="168">
        <f t="shared" ref="K64:S64" si="205">SUM(K65)</f>
        <v>0</v>
      </c>
      <c r="L64" s="168">
        <f t="shared" si="205"/>
        <v>0</v>
      </c>
      <c r="M64" s="168">
        <f t="shared" si="205"/>
        <v>0</v>
      </c>
      <c r="N64" s="168">
        <f t="shared" si="205"/>
        <v>0</v>
      </c>
      <c r="O64" s="262">
        <f t="shared" si="11"/>
        <v>0</v>
      </c>
      <c r="P64" s="567">
        <f t="shared" si="205"/>
        <v>0</v>
      </c>
      <c r="Q64" s="567">
        <f t="shared" si="205"/>
        <v>0</v>
      </c>
      <c r="R64" s="166">
        <f t="shared" si="180"/>
        <v>0</v>
      </c>
      <c r="S64" s="168">
        <f t="shared" si="205"/>
        <v>0</v>
      </c>
      <c r="T64" s="168">
        <f t="shared" ref="T64" si="206">SUM(T65)</f>
        <v>0</v>
      </c>
      <c r="U64" s="168">
        <f t="shared" ref="U64" si="207">SUM(U65)</f>
        <v>0</v>
      </c>
      <c r="V64" s="168">
        <f t="shared" ref="V64" si="208">SUM(V65)</f>
        <v>0</v>
      </c>
      <c r="W64" s="168">
        <f t="shared" ref="W64" si="209">SUM(W65)</f>
        <v>0</v>
      </c>
      <c r="X64" s="168">
        <f t="shared" ref="X64:AK64" si="210">SUM(X65)</f>
        <v>0</v>
      </c>
      <c r="Y64" s="166">
        <f t="shared" si="20"/>
        <v>0</v>
      </c>
      <c r="Z64" s="168">
        <f t="shared" si="210"/>
        <v>0</v>
      </c>
      <c r="AA64" s="168">
        <f t="shared" si="210"/>
        <v>0</v>
      </c>
      <c r="AB64" s="168">
        <f t="shared" si="210"/>
        <v>0</v>
      </c>
      <c r="AC64" s="168">
        <f t="shared" si="91"/>
        <v>0</v>
      </c>
      <c r="AD64" s="168">
        <f t="shared" si="210"/>
        <v>0</v>
      </c>
      <c r="AE64" s="168">
        <f t="shared" si="210"/>
        <v>0</v>
      </c>
      <c r="AF64" s="168">
        <f t="shared" si="210"/>
        <v>0</v>
      </c>
      <c r="AG64" s="168">
        <f t="shared" si="210"/>
        <v>0</v>
      </c>
      <c r="AH64" s="168">
        <f t="shared" si="210"/>
        <v>0</v>
      </c>
      <c r="AI64" s="168">
        <f t="shared" si="210"/>
        <v>0</v>
      </c>
      <c r="AJ64" s="168">
        <f t="shared" si="210"/>
        <v>0</v>
      </c>
      <c r="AK64" s="168">
        <f t="shared" si="210"/>
        <v>0</v>
      </c>
    </row>
    <row r="65" spans="1:45" ht="13.8" outlineLevel="1">
      <c r="A65" s="131"/>
      <c r="B65" s="22"/>
      <c r="C65" s="30"/>
      <c r="D65" s="436" t="s">
        <v>922</v>
      </c>
      <c r="E65" s="30" t="s">
        <v>307</v>
      </c>
      <c r="F65" s="22"/>
      <c r="G65" s="30"/>
      <c r="H65" s="164">
        <f t="shared" si="9"/>
        <v>0</v>
      </c>
      <c r="I65" s="285">
        <f t="shared" si="42"/>
        <v>0</v>
      </c>
      <c r="J65" s="215">
        <f>SUM(J66:J70)</f>
        <v>0</v>
      </c>
      <c r="K65" s="169">
        <f t="shared" ref="K65:S65" si="211">SUM(K66:K70)</f>
        <v>0</v>
      </c>
      <c r="L65" s="169">
        <f t="shared" si="211"/>
        <v>0</v>
      </c>
      <c r="M65" s="169">
        <f t="shared" si="211"/>
        <v>0</v>
      </c>
      <c r="N65" s="169">
        <f t="shared" si="211"/>
        <v>0</v>
      </c>
      <c r="O65" s="262">
        <f t="shared" si="11"/>
        <v>0</v>
      </c>
      <c r="P65" s="568">
        <f t="shared" si="211"/>
        <v>0</v>
      </c>
      <c r="Q65" s="568">
        <f t="shared" ref="Q65" si="212">SUM(Q66:Q70)</f>
        <v>0</v>
      </c>
      <c r="R65" s="166">
        <f t="shared" si="180"/>
        <v>0</v>
      </c>
      <c r="S65" s="167">
        <f t="shared" si="211"/>
        <v>0</v>
      </c>
      <c r="T65" s="167">
        <f t="shared" ref="T65" si="213">SUM(T66:T70)</f>
        <v>0</v>
      </c>
      <c r="U65" s="167">
        <f t="shared" ref="U65" si="214">SUM(U66:U70)</f>
        <v>0</v>
      </c>
      <c r="V65" s="167">
        <f t="shared" ref="V65" si="215">SUM(V66:V70)</f>
        <v>0</v>
      </c>
      <c r="W65" s="167">
        <f t="shared" ref="W65" si="216">SUM(W66:W70)</f>
        <v>0</v>
      </c>
      <c r="X65" s="167">
        <f t="shared" ref="X65" si="217">SUM(X66:X70)</f>
        <v>0</v>
      </c>
      <c r="Y65" s="166">
        <f t="shared" si="20"/>
        <v>0</v>
      </c>
      <c r="Z65" s="167">
        <f t="shared" ref="Z65:AB65" si="218">SUM(Z66:Z70)</f>
        <v>0</v>
      </c>
      <c r="AA65" s="167">
        <f t="shared" ref="AA65" si="219">SUM(AA66:AA70)</f>
        <v>0</v>
      </c>
      <c r="AB65" s="167">
        <f t="shared" si="218"/>
        <v>0</v>
      </c>
      <c r="AC65" s="167">
        <f t="shared" si="91"/>
        <v>0</v>
      </c>
      <c r="AD65" s="167">
        <f t="shared" ref="AD65:AH65" si="220">SUM(AD66:AD70)</f>
        <v>0</v>
      </c>
      <c r="AE65" s="167">
        <f t="shared" si="220"/>
        <v>0</v>
      </c>
      <c r="AF65" s="167">
        <f t="shared" si="220"/>
        <v>0</v>
      </c>
      <c r="AG65" s="167">
        <f t="shared" si="220"/>
        <v>0</v>
      </c>
      <c r="AH65" s="167">
        <f t="shared" si="220"/>
        <v>0</v>
      </c>
      <c r="AI65" s="167">
        <f t="shared" ref="AI65:AJ65" si="221">SUM(AI66:AI70)</f>
        <v>0</v>
      </c>
      <c r="AJ65" s="167">
        <f t="shared" si="221"/>
        <v>0</v>
      </c>
      <c r="AK65" s="167">
        <f t="shared" ref="AK65" si="222">SUM(AK66:AK70)</f>
        <v>0</v>
      </c>
    </row>
    <row r="66" spans="1:45" ht="13.8" outlineLevel="1">
      <c r="A66" s="131"/>
      <c r="B66" s="18"/>
      <c r="C66" s="58"/>
      <c r="D66" s="18"/>
      <c r="E66" s="30"/>
      <c r="F66" s="136" t="s">
        <v>682</v>
      </c>
      <c r="G66" s="27" t="s">
        <v>702</v>
      </c>
      <c r="H66" s="164">
        <f t="shared" si="9"/>
        <v>0</v>
      </c>
      <c r="I66" s="285">
        <f t="shared" si="42"/>
        <v>0</v>
      </c>
      <c r="J66" s="212"/>
      <c r="K66" s="167"/>
      <c r="L66" s="167"/>
      <c r="M66" s="167"/>
      <c r="N66" s="167"/>
      <c r="O66" s="262">
        <f t="shared" si="11"/>
        <v>0</v>
      </c>
      <c r="P66" s="167"/>
      <c r="Q66" s="167"/>
      <c r="R66" s="166">
        <f t="shared" si="180"/>
        <v>0</v>
      </c>
      <c r="S66" s="167"/>
      <c r="T66" s="167"/>
      <c r="U66" s="167"/>
      <c r="V66" s="167"/>
      <c r="W66" s="167"/>
      <c r="X66" s="167"/>
      <c r="Y66" s="166">
        <f t="shared" si="20"/>
        <v>0</v>
      </c>
      <c r="Z66" s="167"/>
      <c r="AA66" s="167"/>
      <c r="AB66" s="167"/>
      <c r="AC66" s="167">
        <f t="shared" si="91"/>
        <v>0</v>
      </c>
      <c r="AD66" s="167"/>
      <c r="AE66" s="167"/>
      <c r="AF66" s="167"/>
      <c r="AG66" s="167"/>
      <c r="AH66" s="167"/>
      <c r="AI66" s="167"/>
      <c r="AJ66" s="167"/>
      <c r="AK66" s="167"/>
    </row>
    <row r="67" spans="1:45" ht="13.8" outlineLevel="1">
      <c r="A67" s="131"/>
      <c r="B67" s="18"/>
      <c r="C67" s="58"/>
      <c r="D67" s="18"/>
      <c r="E67" s="30"/>
      <c r="F67" s="136" t="s">
        <v>683</v>
      </c>
      <c r="G67" s="27" t="s">
        <v>703</v>
      </c>
      <c r="H67" s="164">
        <f t="shared" si="9"/>
        <v>0</v>
      </c>
      <c r="I67" s="285">
        <f t="shared" si="42"/>
        <v>0</v>
      </c>
      <c r="J67" s="212"/>
      <c r="K67" s="167"/>
      <c r="L67" s="167"/>
      <c r="M67" s="167"/>
      <c r="N67" s="167"/>
      <c r="O67" s="262">
        <f t="shared" si="11"/>
        <v>0</v>
      </c>
      <c r="P67" s="167"/>
      <c r="Q67" s="167"/>
      <c r="R67" s="166">
        <f t="shared" si="180"/>
        <v>0</v>
      </c>
      <c r="S67" s="167"/>
      <c r="T67" s="167"/>
      <c r="U67" s="167"/>
      <c r="V67" s="167"/>
      <c r="W67" s="167"/>
      <c r="X67" s="167"/>
      <c r="Y67" s="166">
        <f t="shared" si="20"/>
        <v>0</v>
      </c>
      <c r="Z67" s="167"/>
      <c r="AA67" s="167"/>
      <c r="AB67" s="167"/>
      <c r="AC67" s="167">
        <f t="shared" si="91"/>
        <v>0</v>
      </c>
      <c r="AD67" s="167"/>
      <c r="AE67" s="167"/>
      <c r="AF67" s="167"/>
      <c r="AG67" s="167"/>
      <c r="AH67" s="167"/>
      <c r="AI67" s="167"/>
      <c r="AJ67" s="167"/>
      <c r="AK67" s="167"/>
    </row>
    <row r="68" spans="1:45" ht="13.8" outlineLevel="1">
      <c r="A68" s="131"/>
      <c r="B68" s="18"/>
      <c r="C68" s="58"/>
      <c r="D68" s="18"/>
      <c r="E68" s="30"/>
      <c r="F68" s="136" t="s">
        <v>680</v>
      </c>
      <c r="G68" s="27" t="s">
        <v>704</v>
      </c>
      <c r="H68" s="164">
        <f t="shared" si="9"/>
        <v>0</v>
      </c>
      <c r="I68" s="285">
        <f t="shared" si="42"/>
        <v>0</v>
      </c>
      <c r="J68" s="212"/>
      <c r="K68" s="167"/>
      <c r="L68" s="167"/>
      <c r="M68" s="167"/>
      <c r="N68" s="167"/>
      <c r="O68" s="262">
        <f t="shared" si="11"/>
        <v>0</v>
      </c>
      <c r="P68" s="167"/>
      <c r="Q68" s="167"/>
      <c r="R68" s="166">
        <f t="shared" si="180"/>
        <v>0</v>
      </c>
      <c r="S68" s="167"/>
      <c r="T68" s="167"/>
      <c r="U68" s="167"/>
      <c r="V68" s="167"/>
      <c r="W68" s="167"/>
      <c r="X68" s="167"/>
      <c r="Y68" s="166">
        <f t="shared" si="20"/>
        <v>0</v>
      </c>
      <c r="Z68" s="167"/>
      <c r="AA68" s="167"/>
      <c r="AB68" s="167"/>
      <c r="AC68" s="167">
        <f t="shared" si="91"/>
        <v>0</v>
      </c>
      <c r="AD68" s="167"/>
      <c r="AE68" s="167"/>
      <c r="AF68" s="167"/>
      <c r="AG68" s="167"/>
      <c r="AH68" s="167"/>
      <c r="AI68" s="167"/>
      <c r="AJ68" s="167"/>
      <c r="AK68" s="167"/>
    </row>
    <row r="69" spans="1:45" ht="13.8" outlineLevel="1">
      <c r="A69" s="131"/>
      <c r="B69" s="18"/>
      <c r="C69" s="58"/>
      <c r="D69" s="18"/>
      <c r="E69" s="30"/>
      <c r="F69" s="136" t="s">
        <v>684</v>
      </c>
      <c r="G69" s="27" t="s">
        <v>705</v>
      </c>
      <c r="H69" s="164">
        <f t="shared" si="9"/>
        <v>0</v>
      </c>
      <c r="I69" s="285">
        <f t="shared" si="42"/>
        <v>0</v>
      </c>
      <c r="J69" s="212"/>
      <c r="K69" s="167"/>
      <c r="L69" s="167"/>
      <c r="M69" s="167"/>
      <c r="N69" s="167"/>
      <c r="O69" s="262">
        <f t="shared" si="11"/>
        <v>0</v>
      </c>
      <c r="P69" s="167"/>
      <c r="Q69" s="167"/>
      <c r="R69" s="166">
        <f t="shared" si="180"/>
        <v>0</v>
      </c>
      <c r="S69" s="167"/>
      <c r="T69" s="167"/>
      <c r="U69" s="167"/>
      <c r="V69" s="167"/>
      <c r="W69" s="167"/>
      <c r="X69" s="167"/>
      <c r="Y69" s="166">
        <f t="shared" si="20"/>
        <v>0</v>
      </c>
      <c r="Z69" s="167"/>
      <c r="AA69" s="167"/>
      <c r="AB69" s="167"/>
      <c r="AC69" s="167">
        <f t="shared" si="91"/>
        <v>0</v>
      </c>
      <c r="AD69" s="167"/>
      <c r="AE69" s="167"/>
      <c r="AF69" s="167"/>
      <c r="AG69" s="167"/>
      <c r="AH69" s="167"/>
      <c r="AI69" s="167"/>
      <c r="AJ69" s="167"/>
      <c r="AK69" s="167"/>
    </row>
    <row r="70" spans="1:45" ht="13.8" outlineLevel="1">
      <c r="A70" s="131"/>
      <c r="B70" s="18"/>
      <c r="C70" s="58"/>
      <c r="D70" s="18"/>
      <c r="E70" s="30"/>
      <c r="F70" s="136" t="s">
        <v>690</v>
      </c>
      <c r="G70" s="27" t="s">
        <v>706</v>
      </c>
      <c r="H70" s="164">
        <f t="shared" si="9"/>
        <v>0</v>
      </c>
      <c r="I70" s="285">
        <f t="shared" si="42"/>
        <v>0</v>
      </c>
      <c r="J70" s="212"/>
      <c r="K70" s="167"/>
      <c r="L70" s="167"/>
      <c r="M70" s="167"/>
      <c r="N70" s="167"/>
      <c r="O70" s="262">
        <f t="shared" si="11"/>
        <v>0</v>
      </c>
      <c r="P70" s="167"/>
      <c r="Q70" s="167"/>
      <c r="R70" s="166">
        <f t="shared" si="180"/>
        <v>0</v>
      </c>
      <c r="S70" s="167"/>
      <c r="T70" s="167"/>
      <c r="U70" s="167"/>
      <c r="V70" s="167"/>
      <c r="W70" s="167"/>
      <c r="X70" s="167"/>
      <c r="Y70" s="166">
        <f t="shared" si="20"/>
        <v>0</v>
      </c>
      <c r="Z70" s="167"/>
      <c r="AA70" s="167"/>
      <c r="AB70" s="167"/>
      <c r="AC70" s="167">
        <f t="shared" si="91"/>
        <v>0</v>
      </c>
      <c r="AD70" s="167"/>
      <c r="AE70" s="167"/>
      <c r="AF70" s="167"/>
      <c r="AG70" s="167"/>
      <c r="AH70" s="167"/>
      <c r="AI70" s="167"/>
      <c r="AJ70" s="167"/>
      <c r="AK70" s="167"/>
    </row>
    <row r="71" spans="1:45" s="130" customFormat="1" ht="13.8">
      <c r="A71" s="127"/>
      <c r="B71" s="18" t="s">
        <v>389</v>
      </c>
      <c r="C71" s="12" t="s">
        <v>1</v>
      </c>
      <c r="D71" s="11"/>
      <c r="E71" s="134"/>
      <c r="F71" s="14"/>
      <c r="G71" s="134"/>
      <c r="H71" s="164">
        <f t="shared" si="9"/>
        <v>75000</v>
      </c>
      <c r="I71" s="285">
        <f t="shared" si="42"/>
        <v>15000</v>
      </c>
      <c r="J71" s="214">
        <f t="shared" ref="J71:P71" si="223">SUM(J81,J79,J73,J72)</f>
        <v>0</v>
      </c>
      <c r="K71" s="168">
        <f t="shared" si="223"/>
        <v>0</v>
      </c>
      <c r="L71" s="168">
        <f t="shared" si="223"/>
        <v>0</v>
      </c>
      <c r="M71" s="168">
        <f t="shared" si="223"/>
        <v>0</v>
      </c>
      <c r="N71" s="168">
        <f t="shared" si="223"/>
        <v>0</v>
      </c>
      <c r="O71" s="262">
        <f t="shared" si="11"/>
        <v>15000</v>
      </c>
      <c r="P71" s="567">
        <f t="shared" si="223"/>
        <v>0</v>
      </c>
      <c r="Q71" s="567">
        <f t="shared" ref="Q71" si="224">SUM(Q81,Q79,Q73,Q72)</f>
        <v>15000</v>
      </c>
      <c r="R71" s="166">
        <f t="shared" si="180"/>
        <v>0</v>
      </c>
      <c r="S71" s="168">
        <f t="shared" ref="S71:X71" si="225">SUM(S81,S79,S73,S72)</f>
        <v>0</v>
      </c>
      <c r="T71" s="168">
        <f t="shared" si="225"/>
        <v>0</v>
      </c>
      <c r="U71" s="168">
        <f t="shared" si="225"/>
        <v>0</v>
      </c>
      <c r="V71" s="168">
        <f t="shared" si="225"/>
        <v>0</v>
      </c>
      <c r="W71" s="168">
        <f t="shared" si="225"/>
        <v>0</v>
      </c>
      <c r="X71" s="168">
        <f t="shared" si="225"/>
        <v>0</v>
      </c>
      <c r="Y71" s="166">
        <f t="shared" si="20"/>
        <v>0</v>
      </c>
      <c r="Z71" s="168">
        <f>SUM(Z81,Z79,Z73,Z72)</f>
        <v>0</v>
      </c>
      <c r="AA71" s="168">
        <f>SUM(AA81,AA79,AA73,AA72)</f>
        <v>0</v>
      </c>
      <c r="AB71" s="168">
        <f>SUM(AB81,AB79,AB73,AB72)</f>
        <v>0</v>
      </c>
      <c r="AC71" s="168">
        <f t="shared" si="91"/>
        <v>60000</v>
      </c>
      <c r="AD71" s="168">
        <f t="shared" ref="AD71:AK71" si="226">SUM(AD81,AD79,AD73,AD72)</f>
        <v>28000</v>
      </c>
      <c r="AE71" s="168">
        <f t="shared" si="226"/>
        <v>8000</v>
      </c>
      <c r="AF71" s="168">
        <f t="shared" si="226"/>
        <v>8000</v>
      </c>
      <c r="AG71" s="168">
        <f t="shared" si="226"/>
        <v>8000</v>
      </c>
      <c r="AH71" s="168">
        <f t="shared" si="226"/>
        <v>8000</v>
      </c>
      <c r="AI71" s="168">
        <f t="shared" si="226"/>
        <v>0</v>
      </c>
      <c r="AJ71" s="168">
        <f t="shared" si="226"/>
        <v>0</v>
      </c>
      <c r="AK71" s="168">
        <f t="shared" si="226"/>
        <v>0</v>
      </c>
    </row>
    <row r="72" spans="1:45" ht="13.8" outlineLevel="1">
      <c r="A72" s="131"/>
      <c r="B72" s="19"/>
      <c r="C72" s="63"/>
      <c r="D72" s="22" t="s">
        <v>390</v>
      </c>
      <c r="E72" s="30" t="s">
        <v>2</v>
      </c>
      <c r="F72" s="22"/>
      <c r="G72" s="30"/>
      <c r="H72" s="164">
        <f t="shared" si="9"/>
        <v>75000</v>
      </c>
      <c r="I72" s="285">
        <f t="shared" si="42"/>
        <v>15000</v>
      </c>
      <c r="J72" s="212"/>
      <c r="K72" s="167"/>
      <c r="L72" s="167"/>
      <c r="M72" s="167"/>
      <c r="N72" s="167"/>
      <c r="O72" s="262">
        <f t="shared" si="11"/>
        <v>15000</v>
      </c>
      <c r="P72" s="167"/>
      <c r="Q72" s="167">
        <v>15000</v>
      </c>
      <c r="R72" s="166">
        <f t="shared" si="180"/>
        <v>0</v>
      </c>
      <c r="S72" s="167"/>
      <c r="T72" s="167"/>
      <c r="U72" s="167"/>
      <c r="V72" s="167"/>
      <c r="W72" s="167"/>
      <c r="X72" s="167"/>
      <c r="Y72" s="166">
        <f t="shared" ref="Y72:Y86" si="227">SUM(Z72:AB72)</f>
        <v>0</v>
      </c>
      <c r="Z72" s="167"/>
      <c r="AA72" s="167"/>
      <c r="AB72" s="167"/>
      <c r="AC72" s="167">
        <f t="shared" si="91"/>
        <v>60000</v>
      </c>
      <c r="AD72" s="167">
        <v>28000</v>
      </c>
      <c r="AE72" s="167">
        <v>8000</v>
      </c>
      <c r="AF72" s="167">
        <v>8000</v>
      </c>
      <c r="AG72" s="167">
        <v>8000</v>
      </c>
      <c r="AH72" s="167">
        <v>8000</v>
      </c>
      <c r="AI72" s="167"/>
      <c r="AJ72" s="167"/>
      <c r="AK72" s="167"/>
    </row>
    <row r="73" spans="1:45" ht="13.8" outlineLevel="1">
      <c r="A73" s="131"/>
      <c r="B73" s="20"/>
      <c r="D73" s="22" t="s">
        <v>391</v>
      </c>
      <c r="E73" s="30" t="s">
        <v>62</v>
      </c>
      <c r="F73" s="22"/>
      <c r="G73" s="30"/>
      <c r="H73" s="164">
        <f t="shared" si="9"/>
        <v>0</v>
      </c>
      <c r="I73" s="285">
        <f t="shared" si="42"/>
        <v>0</v>
      </c>
      <c r="J73" s="215">
        <f>SUM(J74:J78)</f>
        <v>0</v>
      </c>
      <c r="K73" s="169">
        <f t="shared" ref="K73:S73" si="228">SUM(K74:K78)</f>
        <v>0</v>
      </c>
      <c r="L73" s="169">
        <f t="shared" si="228"/>
        <v>0</v>
      </c>
      <c r="M73" s="169">
        <f t="shared" si="228"/>
        <v>0</v>
      </c>
      <c r="N73" s="169">
        <f t="shared" si="228"/>
        <v>0</v>
      </c>
      <c r="O73" s="262">
        <f t="shared" si="11"/>
        <v>0</v>
      </c>
      <c r="P73" s="568">
        <f t="shared" si="228"/>
        <v>0</v>
      </c>
      <c r="Q73" s="568">
        <f t="shared" ref="Q73" si="229">SUM(Q74:Q78)</f>
        <v>0</v>
      </c>
      <c r="R73" s="166">
        <f t="shared" si="180"/>
        <v>0</v>
      </c>
      <c r="S73" s="169">
        <f t="shared" si="228"/>
        <v>0</v>
      </c>
      <c r="T73" s="169">
        <f t="shared" ref="T73" si="230">SUM(T74:T78)</f>
        <v>0</v>
      </c>
      <c r="U73" s="169">
        <f t="shared" ref="U73" si="231">SUM(U74:U78)</f>
        <v>0</v>
      </c>
      <c r="V73" s="169">
        <f t="shared" ref="V73" si="232">SUM(V74:V78)</f>
        <v>0</v>
      </c>
      <c r="W73" s="169">
        <f t="shared" ref="W73:AJ73" si="233">SUM(W74:W78)</f>
        <v>0</v>
      </c>
      <c r="X73" s="169">
        <f t="shared" ref="X73" si="234">SUM(X74:X78)</f>
        <v>0</v>
      </c>
      <c r="Y73" s="166">
        <f t="shared" si="227"/>
        <v>0</v>
      </c>
      <c r="Z73" s="169">
        <f t="shared" si="233"/>
        <v>0</v>
      </c>
      <c r="AA73" s="169">
        <f t="shared" ref="AA73" si="235">SUM(AA74:AA78)</f>
        <v>0</v>
      </c>
      <c r="AB73" s="169">
        <f t="shared" si="233"/>
        <v>0</v>
      </c>
      <c r="AC73" s="169">
        <f t="shared" si="91"/>
        <v>0</v>
      </c>
      <c r="AD73" s="169">
        <f t="shared" si="233"/>
        <v>0</v>
      </c>
      <c r="AE73" s="169">
        <f t="shared" si="233"/>
        <v>0</v>
      </c>
      <c r="AF73" s="169">
        <f t="shared" si="233"/>
        <v>0</v>
      </c>
      <c r="AG73" s="169">
        <f t="shared" ref="AG73:AH73" si="236">SUM(AG74:AG78)</f>
        <v>0</v>
      </c>
      <c r="AH73" s="169">
        <f t="shared" si="236"/>
        <v>0</v>
      </c>
      <c r="AI73" s="169">
        <f t="shared" si="233"/>
        <v>0</v>
      </c>
      <c r="AJ73" s="169">
        <f t="shared" si="233"/>
        <v>0</v>
      </c>
      <c r="AK73" s="169">
        <f t="shared" ref="AK73" si="237">SUM(AK74:AK78)</f>
        <v>0</v>
      </c>
    </row>
    <row r="74" spans="1:45" ht="13.8" outlineLevel="2">
      <c r="A74" s="131"/>
      <c r="B74" s="20"/>
      <c r="D74" s="22"/>
      <c r="E74" s="30"/>
      <c r="F74" s="136" t="s">
        <v>682</v>
      </c>
      <c r="G74" s="27" t="s">
        <v>707</v>
      </c>
      <c r="H74" s="164">
        <f t="shared" si="9"/>
        <v>0</v>
      </c>
      <c r="I74" s="285">
        <f t="shared" si="42"/>
        <v>0</v>
      </c>
      <c r="J74" s="212"/>
      <c r="K74" s="167"/>
      <c r="L74" s="167"/>
      <c r="M74" s="167"/>
      <c r="N74" s="167"/>
      <c r="O74" s="262">
        <f t="shared" si="11"/>
        <v>0</v>
      </c>
      <c r="P74" s="167"/>
      <c r="Q74" s="167"/>
      <c r="R74" s="166">
        <f t="shared" si="180"/>
        <v>0</v>
      </c>
      <c r="S74" s="167"/>
      <c r="T74" s="167"/>
      <c r="U74" s="167"/>
      <c r="V74" s="167"/>
      <c r="W74" s="167"/>
      <c r="X74" s="167"/>
      <c r="Y74" s="166">
        <f t="shared" si="227"/>
        <v>0</v>
      </c>
      <c r="Z74" s="167"/>
      <c r="AA74" s="167"/>
      <c r="AB74" s="167"/>
      <c r="AC74" s="167">
        <f t="shared" si="91"/>
        <v>0</v>
      </c>
      <c r="AD74" s="167"/>
      <c r="AE74" s="167"/>
      <c r="AF74" s="167"/>
      <c r="AG74" s="167"/>
      <c r="AH74" s="167"/>
      <c r="AI74" s="167"/>
      <c r="AJ74" s="167"/>
      <c r="AK74" s="167"/>
    </row>
    <row r="75" spans="1:45" ht="13.8" outlineLevel="2">
      <c r="A75" s="131"/>
      <c r="B75" s="20"/>
      <c r="D75" s="22"/>
      <c r="E75" s="30"/>
      <c r="F75" s="136" t="s">
        <v>683</v>
      </c>
      <c r="G75" s="27" t="s">
        <v>708</v>
      </c>
      <c r="H75" s="164">
        <f t="shared" si="9"/>
        <v>0</v>
      </c>
      <c r="I75" s="285">
        <f t="shared" si="42"/>
        <v>0</v>
      </c>
      <c r="J75" s="212"/>
      <c r="K75" s="167"/>
      <c r="L75" s="167"/>
      <c r="M75" s="167"/>
      <c r="N75" s="167"/>
      <c r="O75" s="262">
        <f t="shared" si="11"/>
        <v>0</v>
      </c>
      <c r="P75" s="167"/>
      <c r="Q75" s="167"/>
      <c r="R75" s="166">
        <f t="shared" si="180"/>
        <v>0</v>
      </c>
      <c r="S75" s="167"/>
      <c r="T75" s="167"/>
      <c r="U75" s="167"/>
      <c r="V75" s="167"/>
      <c r="W75" s="167"/>
      <c r="X75" s="167"/>
      <c r="Y75" s="166">
        <f t="shared" si="227"/>
        <v>0</v>
      </c>
      <c r="Z75" s="167"/>
      <c r="AA75" s="167"/>
      <c r="AB75" s="167"/>
      <c r="AC75" s="167">
        <f t="shared" si="91"/>
        <v>0</v>
      </c>
      <c r="AD75" s="167"/>
      <c r="AE75" s="167"/>
      <c r="AF75" s="167"/>
      <c r="AG75" s="167"/>
      <c r="AH75" s="167"/>
      <c r="AI75" s="167"/>
      <c r="AJ75" s="167"/>
      <c r="AK75" s="167"/>
    </row>
    <row r="76" spans="1:45" ht="13.8" outlineLevel="2">
      <c r="A76" s="131"/>
      <c r="B76" s="20"/>
      <c r="D76" s="22"/>
      <c r="E76" s="30"/>
      <c r="F76" s="136" t="s">
        <v>680</v>
      </c>
      <c r="G76" s="27" t="s">
        <v>709</v>
      </c>
      <c r="H76" s="164">
        <f t="shared" si="9"/>
        <v>0</v>
      </c>
      <c r="I76" s="285">
        <f t="shared" si="42"/>
        <v>0</v>
      </c>
      <c r="J76" s="212"/>
      <c r="K76" s="167"/>
      <c r="L76" s="167"/>
      <c r="M76" s="167"/>
      <c r="N76" s="167"/>
      <c r="O76" s="262">
        <f t="shared" si="11"/>
        <v>0</v>
      </c>
      <c r="P76" s="167"/>
      <c r="Q76" s="167"/>
      <c r="R76" s="166">
        <f t="shared" si="180"/>
        <v>0</v>
      </c>
      <c r="S76" s="167"/>
      <c r="T76" s="167"/>
      <c r="U76" s="167"/>
      <c r="V76" s="167"/>
      <c r="W76" s="167"/>
      <c r="X76" s="167"/>
      <c r="Y76" s="166">
        <f t="shared" si="227"/>
        <v>0</v>
      </c>
      <c r="Z76" s="167"/>
      <c r="AA76" s="167"/>
      <c r="AB76" s="167"/>
      <c r="AC76" s="167">
        <f t="shared" si="91"/>
        <v>0</v>
      </c>
      <c r="AD76" s="167"/>
      <c r="AE76" s="167"/>
      <c r="AF76" s="167"/>
      <c r="AG76" s="167"/>
      <c r="AH76" s="167"/>
      <c r="AI76" s="167"/>
      <c r="AJ76" s="167"/>
      <c r="AK76" s="167"/>
    </row>
    <row r="77" spans="1:45" ht="13.8" outlineLevel="2">
      <c r="A77" s="131"/>
      <c r="B77" s="20"/>
      <c r="D77" s="22"/>
      <c r="E77" s="30"/>
      <c r="F77" s="136" t="s">
        <v>690</v>
      </c>
      <c r="G77" s="27" t="s">
        <v>710</v>
      </c>
      <c r="H77" s="164">
        <f t="shared" ref="H77" si="238">SUM(I77,R77,Y77,AC77,AI77,AJ77,AK77)</f>
        <v>0</v>
      </c>
      <c r="I77" s="285">
        <f t="shared" si="42"/>
        <v>0</v>
      </c>
      <c r="J77" s="212"/>
      <c r="K77" s="167"/>
      <c r="L77" s="167"/>
      <c r="M77" s="167"/>
      <c r="N77" s="167"/>
      <c r="O77" s="262">
        <f t="shared" si="11"/>
        <v>0</v>
      </c>
      <c r="P77" s="167"/>
      <c r="Q77" s="167"/>
      <c r="R77" s="166">
        <f t="shared" ref="R77" si="239">SUM(S77:X77)</f>
        <v>0</v>
      </c>
      <c r="S77" s="167"/>
      <c r="T77" s="167"/>
      <c r="U77" s="167"/>
      <c r="V77" s="167"/>
      <c r="W77" s="167"/>
      <c r="X77" s="167"/>
      <c r="Y77" s="166">
        <f t="shared" ref="Y77" si="240">SUM(Z77:AB77)</f>
        <v>0</v>
      </c>
      <c r="Z77" s="167"/>
      <c r="AA77" s="167"/>
      <c r="AB77" s="167"/>
      <c r="AC77" s="167">
        <f t="shared" ref="AC77" si="241">SUM(AD77:AH77)</f>
        <v>0</v>
      </c>
      <c r="AD77" s="167"/>
      <c r="AE77" s="167"/>
      <c r="AF77" s="167"/>
      <c r="AG77" s="167"/>
      <c r="AH77" s="167"/>
      <c r="AI77" s="167"/>
      <c r="AJ77" s="167"/>
      <c r="AK77" s="167"/>
    </row>
    <row r="78" spans="1:45" ht="13.8" outlineLevel="2">
      <c r="A78" s="131"/>
      <c r="B78" s="20"/>
      <c r="D78" s="22"/>
      <c r="E78" s="30"/>
      <c r="F78" s="136" t="s">
        <v>685</v>
      </c>
      <c r="G78" s="27" t="s">
        <v>689</v>
      </c>
      <c r="H78" s="164">
        <f t="shared" si="9"/>
        <v>0</v>
      </c>
      <c r="I78" s="285">
        <f t="shared" si="42"/>
        <v>0</v>
      </c>
      <c r="J78" s="212"/>
      <c r="K78" s="167"/>
      <c r="L78" s="167"/>
      <c r="M78" s="167"/>
      <c r="N78" s="167"/>
      <c r="O78" s="262">
        <f t="shared" si="11"/>
        <v>0</v>
      </c>
      <c r="P78" s="167"/>
      <c r="Q78" s="167"/>
      <c r="R78" s="166">
        <f t="shared" si="180"/>
        <v>0</v>
      </c>
      <c r="S78" s="167"/>
      <c r="T78" s="167"/>
      <c r="U78" s="167"/>
      <c r="V78" s="167"/>
      <c r="W78" s="167"/>
      <c r="X78" s="167"/>
      <c r="Y78" s="166">
        <f t="shared" si="227"/>
        <v>0</v>
      </c>
      <c r="Z78" s="167"/>
      <c r="AA78" s="167"/>
      <c r="AB78" s="167"/>
      <c r="AC78" s="167">
        <f t="shared" si="91"/>
        <v>0</v>
      </c>
      <c r="AD78" s="167"/>
      <c r="AE78" s="167"/>
      <c r="AF78" s="167"/>
      <c r="AG78" s="167"/>
      <c r="AH78" s="167"/>
      <c r="AI78" s="167"/>
      <c r="AJ78" s="167"/>
      <c r="AK78" s="167"/>
    </row>
    <row r="79" spans="1:45" ht="13.8" outlineLevel="1">
      <c r="A79" s="131"/>
      <c r="B79" s="20"/>
      <c r="D79" s="22" t="s">
        <v>392</v>
      </c>
      <c r="E79" s="30" t="s">
        <v>3</v>
      </c>
      <c r="F79" s="22"/>
      <c r="G79" s="30"/>
      <c r="H79" s="164">
        <f t="shared" si="9"/>
        <v>0</v>
      </c>
      <c r="I79" s="285">
        <f t="shared" si="42"/>
        <v>0</v>
      </c>
      <c r="J79" s="215">
        <f>SUM(J80)</f>
        <v>0</v>
      </c>
      <c r="K79" s="215">
        <f t="shared" ref="K79:Q79" si="242">SUM(K80)</f>
        <v>0</v>
      </c>
      <c r="L79" s="215">
        <f t="shared" si="242"/>
        <v>0</v>
      </c>
      <c r="M79" s="215">
        <f t="shared" si="242"/>
        <v>0</v>
      </c>
      <c r="N79" s="215">
        <f t="shared" si="242"/>
        <v>0</v>
      </c>
      <c r="O79" s="262">
        <f t="shared" si="11"/>
        <v>0</v>
      </c>
      <c r="P79" s="212">
        <f t="shared" si="242"/>
        <v>0</v>
      </c>
      <c r="Q79" s="212">
        <f t="shared" si="242"/>
        <v>0</v>
      </c>
      <c r="R79" s="166">
        <f t="shared" si="180"/>
        <v>0</v>
      </c>
      <c r="S79" s="212">
        <f t="shared" ref="S79:X79" si="243">SUM(S80)</f>
        <v>0</v>
      </c>
      <c r="T79" s="212">
        <f t="shared" si="243"/>
        <v>0</v>
      </c>
      <c r="U79" s="212">
        <f t="shared" si="243"/>
        <v>0</v>
      </c>
      <c r="V79" s="212">
        <f t="shared" si="243"/>
        <v>0</v>
      </c>
      <c r="W79" s="212">
        <f t="shared" si="243"/>
        <v>0</v>
      </c>
      <c r="X79" s="212">
        <f t="shared" si="243"/>
        <v>0</v>
      </c>
      <c r="Y79" s="166">
        <f t="shared" si="227"/>
        <v>0</v>
      </c>
      <c r="Z79" s="212">
        <f t="shared" ref="Z79:AK79" si="244">SUM(Z80)</f>
        <v>0</v>
      </c>
      <c r="AA79" s="212">
        <f t="shared" si="244"/>
        <v>0</v>
      </c>
      <c r="AB79" s="212">
        <f t="shared" si="244"/>
        <v>0</v>
      </c>
      <c r="AC79" s="212">
        <f t="shared" si="91"/>
        <v>0</v>
      </c>
      <c r="AD79" s="212">
        <f t="shared" si="244"/>
        <v>0</v>
      </c>
      <c r="AE79" s="212">
        <f t="shared" si="244"/>
        <v>0</v>
      </c>
      <c r="AF79" s="212">
        <f t="shared" si="244"/>
        <v>0</v>
      </c>
      <c r="AG79" s="212">
        <f t="shared" si="244"/>
        <v>0</v>
      </c>
      <c r="AH79" s="212">
        <f t="shared" si="244"/>
        <v>0</v>
      </c>
      <c r="AI79" s="212">
        <f t="shared" si="244"/>
        <v>0</v>
      </c>
      <c r="AJ79" s="212">
        <f t="shared" si="244"/>
        <v>0</v>
      </c>
      <c r="AK79" s="212">
        <f t="shared" si="244"/>
        <v>0</v>
      </c>
    </row>
    <row r="80" spans="1:45" s="398" customFormat="1" ht="13.8" outlineLevel="3">
      <c r="A80" s="399"/>
      <c r="B80" s="400"/>
      <c r="D80" s="401"/>
      <c r="E80" s="63"/>
      <c r="F80" s="136" t="s">
        <v>682</v>
      </c>
      <c r="G80" s="27" t="s">
        <v>877</v>
      </c>
      <c r="H80" s="164">
        <f t="shared" si="9"/>
        <v>0</v>
      </c>
      <c r="I80" s="285">
        <f t="shared" si="42"/>
        <v>0</v>
      </c>
      <c r="J80" s="212"/>
      <c r="K80" s="212"/>
      <c r="L80" s="212"/>
      <c r="M80" s="212"/>
      <c r="N80" s="212"/>
      <c r="O80" s="262">
        <f t="shared" si="11"/>
        <v>0</v>
      </c>
      <c r="P80" s="212"/>
      <c r="Q80" s="212"/>
      <c r="R80" s="166">
        <f t="shared" si="180"/>
        <v>0</v>
      </c>
      <c r="S80" s="212">
        <v>0</v>
      </c>
      <c r="T80" s="212">
        <v>0</v>
      </c>
      <c r="U80" s="212">
        <v>0</v>
      </c>
      <c r="V80" s="212">
        <v>0</v>
      </c>
      <c r="W80" s="212">
        <v>0</v>
      </c>
      <c r="X80" s="212">
        <v>0</v>
      </c>
      <c r="Y80" s="166">
        <f t="shared" si="227"/>
        <v>0</v>
      </c>
      <c r="Z80" s="212"/>
      <c r="AA80" s="212"/>
      <c r="AB80" s="212"/>
      <c r="AC80" s="212">
        <f t="shared" si="91"/>
        <v>0</v>
      </c>
      <c r="AD80" s="212">
        <v>0</v>
      </c>
      <c r="AE80" s="212">
        <v>0</v>
      </c>
      <c r="AF80" s="212">
        <v>0</v>
      </c>
      <c r="AG80" s="212">
        <v>0</v>
      </c>
      <c r="AH80" s="212"/>
      <c r="AI80" s="212"/>
      <c r="AJ80" s="212"/>
      <c r="AK80" s="212"/>
      <c r="AL80" s="64"/>
      <c r="AM80" s="64"/>
      <c r="AN80" s="64"/>
      <c r="AO80" s="64"/>
      <c r="AP80" s="64"/>
      <c r="AQ80" s="64"/>
      <c r="AR80" s="64"/>
      <c r="AS80" s="64"/>
    </row>
    <row r="81" spans="1:37" ht="13.8" outlineLevel="1">
      <c r="A81" s="131"/>
      <c r="B81" s="18"/>
      <c r="C81" s="58"/>
      <c r="D81" s="22" t="s">
        <v>393</v>
      </c>
      <c r="E81" s="30" t="s">
        <v>4</v>
      </c>
      <c r="F81" s="22"/>
      <c r="G81" s="30"/>
      <c r="H81" s="164">
        <f t="shared" si="9"/>
        <v>0</v>
      </c>
      <c r="I81" s="285">
        <f t="shared" si="42"/>
        <v>0</v>
      </c>
      <c r="J81" s="212"/>
      <c r="K81" s="167"/>
      <c r="L81" s="167"/>
      <c r="M81" s="167"/>
      <c r="N81" s="167"/>
      <c r="O81" s="262">
        <f t="shared" si="11"/>
        <v>0</v>
      </c>
      <c r="P81" s="167"/>
      <c r="Q81" s="167"/>
      <c r="R81" s="166">
        <f t="shared" si="180"/>
        <v>0</v>
      </c>
      <c r="S81" s="167"/>
      <c r="T81" s="167"/>
      <c r="U81" s="167"/>
      <c r="V81" s="167"/>
      <c r="W81" s="167"/>
      <c r="X81" s="167"/>
      <c r="Y81" s="166">
        <f t="shared" si="227"/>
        <v>0</v>
      </c>
      <c r="Z81" s="167"/>
      <c r="AA81" s="167"/>
      <c r="AB81" s="167"/>
      <c r="AC81" s="167">
        <f t="shared" si="91"/>
        <v>0</v>
      </c>
      <c r="AD81" s="167"/>
      <c r="AE81" s="167"/>
      <c r="AF81" s="167"/>
      <c r="AG81" s="167"/>
      <c r="AH81" s="167"/>
      <c r="AI81" s="167"/>
      <c r="AJ81" s="167"/>
      <c r="AK81" s="167"/>
    </row>
    <row r="82" spans="1:37" s="130" customFormat="1" ht="13.8">
      <c r="A82" s="127"/>
      <c r="B82" s="18" t="s">
        <v>394</v>
      </c>
      <c r="C82" s="12" t="s">
        <v>37</v>
      </c>
      <c r="D82" s="14"/>
      <c r="E82" s="134"/>
      <c r="F82" s="14"/>
      <c r="G82" s="134"/>
      <c r="H82" s="164">
        <f t="shared" si="9"/>
        <v>0</v>
      </c>
      <c r="I82" s="285">
        <f t="shared" si="42"/>
        <v>0</v>
      </c>
      <c r="J82" s="214">
        <f>SUM(J83)</f>
        <v>0</v>
      </c>
      <c r="K82" s="168">
        <f t="shared" ref="K82:S83" si="245">SUM(K83)</f>
        <v>0</v>
      </c>
      <c r="L82" s="168">
        <f t="shared" si="245"/>
        <v>0</v>
      </c>
      <c r="M82" s="168">
        <f t="shared" si="245"/>
        <v>0</v>
      </c>
      <c r="N82" s="168">
        <f t="shared" si="245"/>
        <v>0</v>
      </c>
      <c r="O82" s="262">
        <f t="shared" si="11"/>
        <v>0</v>
      </c>
      <c r="P82" s="567">
        <f t="shared" si="245"/>
        <v>0</v>
      </c>
      <c r="Q82" s="567">
        <f t="shared" si="245"/>
        <v>0</v>
      </c>
      <c r="R82" s="166">
        <f t="shared" si="180"/>
        <v>0</v>
      </c>
      <c r="S82" s="168">
        <f t="shared" si="245"/>
        <v>0</v>
      </c>
      <c r="T82" s="168">
        <f>SUM(T83)</f>
        <v>0</v>
      </c>
      <c r="U82" s="168">
        <f t="shared" ref="U82:U83" si="246">SUM(U83)</f>
        <v>0</v>
      </c>
      <c r="V82" s="168">
        <f t="shared" ref="V82:V83" si="247">SUM(V83)</f>
        <v>0</v>
      </c>
      <c r="W82" s="168">
        <f t="shared" ref="W82:W83" si="248">SUM(W83)</f>
        <v>0</v>
      </c>
      <c r="X82" s="168">
        <f t="shared" ref="X82:AK83" si="249">SUM(X83)</f>
        <v>0</v>
      </c>
      <c r="Y82" s="166">
        <f t="shared" si="227"/>
        <v>0</v>
      </c>
      <c r="Z82" s="168">
        <f t="shared" si="249"/>
        <v>0</v>
      </c>
      <c r="AA82" s="168">
        <f t="shared" si="249"/>
        <v>0</v>
      </c>
      <c r="AB82" s="168">
        <f t="shared" si="249"/>
        <v>0</v>
      </c>
      <c r="AC82" s="168">
        <f t="shared" si="91"/>
        <v>0</v>
      </c>
      <c r="AD82" s="168">
        <f>SUM(AD83)</f>
        <v>0</v>
      </c>
      <c r="AE82" s="168">
        <f t="shared" ref="AE82:AG83" si="250">SUM(AE83)</f>
        <v>0</v>
      </c>
      <c r="AF82" s="168">
        <f t="shared" si="250"/>
        <v>0</v>
      </c>
      <c r="AG82" s="168">
        <f t="shared" si="250"/>
        <v>0</v>
      </c>
      <c r="AH82" s="168">
        <f t="shared" si="249"/>
        <v>0</v>
      </c>
      <c r="AI82" s="168">
        <f t="shared" si="249"/>
        <v>0</v>
      </c>
      <c r="AJ82" s="168">
        <f t="shared" si="249"/>
        <v>0</v>
      </c>
      <c r="AK82" s="168">
        <f t="shared" si="249"/>
        <v>0</v>
      </c>
    </row>
    <row r="83" spans="1:37" ht="13.8" outlineLevel="1">
      <c r="A83" s="131"/>
      <c r="B83" s="19"/>
      <c r="C83" s="63"/>
      <c r="D83" s="22" t="s">
        <v>395</v>
      </c>
      <c r="E83" s="30" t="s">
        <v>37</v>
      </c>
      <c r="F83" s="22"/>
      <c r="G83" s="30"/>
      <c r="H83" s="164">
        <f t="shared" si="9"/>
        <v>0</v>
      </c>
      <c r="I83" s="285">
        <f t="shared" si="42"/>
        <v>0</v>
      </c>
      <c r="J83" s="215">
        <f>SUM(J84)</f>
        <v>0</v>
      </c>
      <c r="K83" s="169">
        <f t="shared" si="245"/>
        <v>0</v>
      </c>
      <c r="L83" s="169">
        <f t="shared" si="245"/>
        <v>0</v>
      </c>
      <c r="M83" s="169">
        <f t="shared" si="245"/>
        <v>0</v>
      </c>
      <c r="N83" s="169">
        <f t="shared" si="245"/>
        <v>0</v>
      </c>
      <c r="O83" s="262">
        <f t="shared" ref="O83:O146" si="251">SUM(P83:Q83)</f>
        <v>0</v>
      </c>
      <c r="P83" s="568">
        <f t="shared" si="245"/>
        <v>0</v>
      </c>
      <c r="Q83" s="568">
        <f t="shared" si="245"/>
        <v>0</v>
      </c>
      <c r="R83" s="166">
        <f t="shared" si="180"/>
        <v>0</v>
      </c>
      <c r="S83" s="169">
        <f t="shared" si="245"/>
        <v>0</v>
      </c>
      <c r="T83" s="169">
        <f>SUM(T84)</f>
        <v>0</v>
      </c>
      <c r="U83" s="169">
        <f t="shared" si="246"/>
        <v>0</v>
      </c>
      <c r="V83" s="169">
        <f t="shared" si="247"/>
        <v>0</v>
      </c>
      <c r="W83" s="169">
        <f t="shared" si="248"/>
        <v>0</v>
      </c>
      <c r="X83" s="169">
        <f t="shared" si="249"/>
        <v>0</v>
      </c>
      <c r="Y83" s="166">
        <f t="shared" si="227"/>
        <v>0</v>
      </c>
      <c r="Z83" s="169">
        <f t="shared" si="249"/>
        <v>0</v>
      </c>
      <c r="AA83" s="169">
        <f t="shared" si="249"/>
        <v>0</v>
      </c>
      <c r="AB83" s="169">
        <f t="shared" si="249"/>
        <v>0</v>
      </c>
      <c r="AC83" s="169">
        <f t="shared" si="91"/>
        <v>0</v>
      </c>
      <c r="AD83" s="169">
        <f>SUM(AD84)</f>
        <v>0</v>
      </c>
      <c r="AE83" s="169">
        <f t="shared" si="250"/>
        <v>0</v>
      </c>
      <c r="AF83" s="169">
        <f t="shared" si="250"/>
        <v>0</v>
      </c>
      <c r="AG83" s="169">
        <f t="shared" si="250"/>
        <v>0</v>
      </c>
      <c r="AH83" s="169">
        <f t="shared" si="249"/>
        <v>0</v>
      </c>
      <c r="AI83" s="169">
        <f t="shared" si="249"/>
        <v>0</v>
      </c>
      <c r="AJ83" s="169">
        <f t="shared" si="249"/>
        <v>0</v>
      </c>
      <c r="AK83" s="169">
        <f t="shared" si="249"/>
        <v>0</v>
      </c>
    </row>
    <row r="84" spans="1:37" ht="13.8" outlineLevel="2">
      <c r="A84" s="131"/>
      <c r="B84" s="18"/>
      <c r="C84" s="58"/>
      <c r="D84" s="18"/>
      <c r="E84" s="58"/>
      <c r="F84" s="22" t="s">
        <v>396</v>
      </c>
      <c r="G84" s="30" t="s">
        <v>63</v>
      </c>
      <c r="H84" s="164">
        <f t="shared" si="9"/>
        <v>0</v>
      </c>
      <c r="I84" s="285">
        <f t="shared" ref="I84:I147" si="252">SUM(J84:O84)</f>
        <v>0</v>
      </c>
      <c r="J84" s="215">
        <f>SUM(J85:J87)</f>
        <v>0</v>
      </c>
      <c r="K84" s="169">
        <f t="shared" ref="K84:P84" si="253">SUM(K85:K87)</f>
        <v>0</v>
      </c>
      <c r="L84" s="169">
        <f t="shared" si="253"/>
        <v>0</v>
      </c>
      <c r="M84" s="169">
        <f t="shared" si="253"/>
        <v>0</v>
      </c>
      <c r="N84" s="169">
        <f t="shared" si="253"/>
        <v>0</v>
      </c>
      <c r="O84" s="262">
        <f t="shared" si="251"/>
        <v>0</v>
      </c>
      <c r="P84" s="568">
        <f t="shared" si="253"/>
        <v>0</v>
      </c>
      <c r="Q84" s="568">
        <f t="shared" ref="Q84" si="254">SUM(Q85:Q87)</f>
        <v>0</v>
      </c>
      <c r="R84" s="166">
        <f t="shared" si="180"/>
        <v>0</v>
      </c>
      <c r="S84" s="169">
        <f t="shared" ref="S84:W84" si="255">SUM(S85:S87)</f>
        <v>0</v>
      </c>
      <c r="T84" s="169">
        <f t="shared" si="255"/>
        <v>0</v>
      </c>
      <c r="U84" s="169">
        <f t="shared" si="255"/>
        <v>0</v>
      </c>
      <c r="V84" s="169">
        <f t="shared" si="255"/>
        <v>0</v>
      </c>
      <c r="W84" s="169">
        <f t="shared" si="255"/>
        <v>0</v>
      </c>
      <c r="X84" s="169">
        <f t="shared" ref="X84" si="256">SUM(X85:X87)</f>
        <v>0</v>
      </c>
      <c r="Y84" s="166">
        <f t="shared" si="227"/>
        <v>0</v>
      </c>
      <c r="Z84" s="169">
        <f t="shared" ref="Z84:AJ84" si="257">SUM(Z85:Z87)</f>
        <v>0</v>
      </c>
      <c r="AA84" s="169">
        <f t="shared" ref="AA84" si="258">SUM(AA85:AA87)</f>
        <v>0</v>
      </c>
      <c r="AB84" s="169">
        <f t="shared" si="257"/>
        <v>0</v>
      </c>
      <c r="AC84" s="169">
        <f t="shared" si="91"/>
        <v>0</v>
      </c>
      <c r="AD84" s="169">
        <f t="shared" si="257"/>
        <v>0</v>
      </c>
      <c r="AE84" s="169">
        <f t="shared" si="257"/>
        <v>0</v>
      </c>
      <c r="AF84" s="169">
        <f t="shared" si="257"/>
        <v>0</v>
      </c>
      <c r="AG84" s="169">
        <f t="shared" si="257"/>
        <v>0</v>
      </c>
      <c r="AH84" s="169">
        <f t="shared" si="257"/>
        <v>0</v>
      </c>
      <c r="AI84" s="169">
        <f t="shared" si="257"/>
        <v>0</v>
      </c>
      <c r="AJ84" s="169">
        <f t="shared" si="257"/>
        <v>0</v>
      </c>
      <c r="AK84" s="169">
        <f t="shared" ref="AK84" si="259">SUM(AK85:AK87)</f>
        <v>0</v>
      </c>
    </row>
    <row r="85" spans="1:37" ht="13.8" outlineLevel="2">
      <c r="A85" s="131"/>
      <c r="B85" s="18"/>
      <c r="C85" s="58"/>
      <c r="D85" s="18"/>
      <c r="E85" s="58"/>
      <c r="F85" s="136" t="s">
        <v>682</v>
      </c>
      <c r="G85" s="27" t="s">
        <v>711</v>
      </c>
      <c r="H85" s="164">
        <f t="shared" si="9"/>
        <v>0</v>
      </c>
      <c r="I85" s="285">
        <f t="shared" si="252"/>
        <v>0</v>
      </c>
      <c r="J85" s="212"/>
      <c r="K85" s="167"/>
      <c r="L85" s="167"/>
      <c r="M85" s="167"/>
      <c r="N85" s="167"/>
      <c r="O85" s="262">
        <f t="shared" si="251"/>
        <v>0</v>
      </c>
      <c r="P85" s="167"/>
      <c r="Q85" s="167"/>
      <c r="R85" s="166">
        <f t="shared" ref="R85:R118" si="260">SUM(S85:X85)</f>
        <v>0</v>
      </c>
      <c r="S85" s="167"/>
      <c r="T85" s="167"/>
      <c r="U85" s="167"/>
      <c r="V85" s="167"/>
      <c r="W85" s="167"/>
      <c r="X85" s="167"/>
      <c r="Y85" s="166">
        <f t="shared" si="227"/>
        <v>0</v>
      </c>
      <c r="Z85" s="167"/>
      <c r="AA85" s="167"/>
      <c r="AB85" s="167"/>
      <c r="AC85" s="167">
        <f t="shared" si="91"/>
        <v>0</v>
      </c>
      <c r="AD85" s="167"/>
      <c r="AE85" s="167"/>
      <c r="AF85" s="167"/>
      <c r="AG85" s="167"/>
      <c r="AH85" s="167"/>
      <c r="AI85" s="167"/>
      <c r="AJ85" s="167"/>
      <c r="AK85" s="167"/>
    </row>
    <row r="86" spans="1:37" ht="13.8" outlineLevel="2">
      <c r="A86" s="131"/>
      <c r="B86" s="18"/>
      <c r="C86" s="58"/>
      <c r="D86" s="18"/>
      <c r="E86" s="58"/>
      <c r="F86" s="136" t="s">
        <v>683</v>
      </c>
      <c r="G86" s="27" t="s">
        <v>712</v>
      </c>
      <c r="H86" s="164">
        <f t="shared" ref="H86:H154" si="261">SUM(I86,R86,Y86,AC86,AI86,AJ86,AK86)</f>
        <v>0</v>
      </c>
      <c r="I86" s="285">
        <f t="shared" si="252"/>
        <v>0</v>
      </c>
      <c r="J86" s="212"/>
      <c r="K86" s="167"/>
      <c r="L86" s="167"/>
      <c r="M86" s="167"/>
      <c r="N86" s="167"/>
      <c r="O86" s="262">
        <f t="shared" si="251"/>
        <v>0</v>
      </c>
      <c r="P86" s="167"/>
      <c r="Q86" s="167"/>
      <c r="R86" s="166">
        <f t="shared" si="260"/>
        <v>0</v>
      </c>
      <c r="S86" s="167"/>
      <c r="T86" s="167"/>
      <c r="U86" s="167"/>
      <c r="V86" s="167"/>
      <c r="W86" s="167"/>
      <c r="X86" s="167"/>
      <c r="Y86" s="166">
        <f t="shared" si="227"/>
        <v>0</v>
      </c>
      <c r="Z86" s="167"/>
      <c r="AA86" s="167"/>
      <c r="AB86" s="167"/>
      <c r="AC86" s="167">
        <f t="shared" si="91"/>
        <v>0</v>
      </c>
      <c r="AD86" s="167"/>
      <c r="AE86" s="167"/>
      <c r="AF86" s="167"/>
      <c r="AG86" s="167"/>
      <c r="AH86" s="167"/>
      <c r="AI86" s="167"/>
      <c r="AJ86" s="167"/>
      <c r="AK86" s="167"/>
    </row>
    <row r="87" spans="1:37" ht="13.8" outlineLevel="2">
      <c r="A87" s="131"/>
      <c r="B87" s="18"/>
      <c r="C87" s="58"/>
      <c r="D87" s="18"/>
      <c r="E87" s="58"/>
      <c r="F87" s="136" t="s">
        <v>685</v>
      </c>
      <c r="G87" s="27" t="s">
        <v>689</v>
      </c>
      <c r="H87" s="164">
        <f t="shared" si="261"/>
        <v>0</v>
      </c>
      <c r="I87" s="285">
        <f t="shared" si="252"/>
        <v>0</v>
      </c>
      <c r="J87" s="212"/>
      <c r="K87" s="167"/>
      <c r="L87" s="167"/>
      <c r="M87" s="167"/>
      <c r="N87" s="167"/>
      <c r="O87" s="262">
        <f t="shared" si="251"/>
        <v>0</v>
      </c>
      <c r="P87" s="167"/>
      <c r="Q87" s="167"/>
      <c r="R87" s="166">
        <f t="shared" si="260"/>
        <v>0</v>
      </c>
      <c r="S87" s="167"/>
      <c r="T87" s="167"/>
      <c r="U87" s="167"/>
      <c r="V87" s="167"/>
      <c r="W87" s="167"/>
      <c r="X87" s="167"/>
      <c r="Y87" s="166">
        <f t="shared" ref="Y87:Y122" si="262">SUM(Z87:AB87)</f>
        <v>0</v>
      </c>
      <c r="Z87" s="167"/>
      <c r="AA87" s="167"/>
      <c r="AB87" s="167"/>
      <c r="AC87" s="167">
        <f t="shared" si="91"/>
        <v>0</v>
      </c>
      <c r="AD87" s="167"/>
      <c r="AE87" s="167"/>
      <c r="AF87" s="167"/>
      <c r="AG87" s="167"/>
      <c r="AH87" s="167"/>
      <c r="AI87" s="167"/>
      <c r="AJ87" s="167"/>
      <c r="AK87" s="167"/>
    </row>
    <row r="88" spans="1:37" s="130" customFormat="1" ht="13.8" collapsed="1">
      <c r="A88" s="127"/>
      <c r="B88" s="18" t="s">
        <v>397</v>
      </c>
      <c r="C88" s="12" t="s">
        <v>64</v>
      </c>
      <c r="D88" s="11"/>
      <c r="E88" s="12"/>
      <c r="F88" s="14"/>
      <c r="G88" s="134"/>
      <c r="H88" s="164">
        <f t="shared" si="261"/>
        <v>0</v>
      </c>
      <c r="I88" s="285">
        <f t="shared" si="252"/>
        <v>0</v>
      </c>
      <c r="J88" s="214">
        <f t="shared" ref="J88:P88" si="263">SUM(J89,J95,J118,J136,J150,J114)</f>
        <v>0</v>
      </c>
      <c r="K88" s="168">
        <f t="shared" si="263"/>
        <v>0</v>
      </c>
      <c r="L88" s="168">
        <f t="shared" si="263"/>
        <v>0</v>
      </c>
      <c r="M88" s="168">
        <f t="shared" si="263"/>
        <v>0</v>
      </c>
      <c r="N88" s="168">
        <f t="shared" si="263"/>
        <v>0</v>
      </c>
      <c r="O88" s="262">
        <f t="shared" si="251"/>
        <v>0</v>
      </c>
      <c r="P88" s="567">
        <f t="shared" si="263"/>
        <v>0</v>
      </c>
      <c r="Q88" s="567">
        <f t="shared" ref="Q88" si="264">SUM(Q89,Q95,Q118,Q136,Q150,Q114)</f>
        <v>0</v>
      </c>
      <c r="R88" s="166">
        <f t="shared" si="260"/>
        <v>0</v>
      </c>
      <c r="S88" s="168">
        <f t="shared" ref="S88:X88" si="265">SUM(S89,S95,S118,S136,S150,S114)</f>
        <v>0</v>
      </c>
      <c r="T88" s="168">
        <f t="shared" si="265"/>
        <v>0</v>
      </c>
      <c r="U88" s="168">
        <f t="shared" si="265"/>
        <v>0</v>
      </c>
      <c r="V88" s="168">
        <f t="shared" si="265"/>
        <v>0</v>
      </c>
      <c r="W88" s="168">
        <f t="shared" si="265"/>
        <v>0</v>
      </c>
      <c r="X88" s="168">
        <f t="shared" si="265"/>
        <v>0</v>
      </c>
      <c r="Y88" s="166">
        <f t="shared" si="262"/>
        <v>0</v>
      </c>
      <c r="Z88" s="168">
        <f t="shared" ref="Z88:AK88" si="266">SUM(Z89,Z95,Z118,Z136,Z150,Z114)</f>
        <v>0</v>
      </c>
      <c r="AA88" s="168">
        <f t="shared" si="266"/>
        <v>0</v>
      </c>
      <c r="AB88" s="168">
        <f t="shared" si="266"/>
        <v>0</v>
      </c>
      <c r="AC88" s="168">
        <f t="shared" si="91"/>
        <v>0</v>
      </c>
      <c r="AD88" s="168">
        <f t="shared" si="266"/>
        <v>0</v>
      </c>
      <c r="AE88" s="168">
        <f t="shared" si="266"/>
        <v>0</v>
      </c>
      <c r="AF88" s="168">
        <f t="shared" si="266"/>
        <v>0</v>
      </c>
      <c r="AG88" s="168">
        <f t="shared" si="266"/>
        <v>0</v>
      </c>
      <c r="AH88" s="168">
        <f t="shared" si="266"/>
        <v>0</v>
      </c>
      <c r="AI88" s="168">
        <f t="shared" si="266"/>
        <v>0</v>
      </c>
      <c r="AJ88" s="168">
        <f t="shared" si="266"/>
        <v>0</v>
      </c>
      <c r="AK88" s="168">
        <f t="shared" si="266"/>
        <v>0</v>
      </c>
    </row>
    <row r="89" spans="1:37" ht="13.8" hidden="1" outlineLevel="1">
      <c r="A89" s="131"/>
      <c r="B89" s="19"/>
      <c r="C89" s="63"/>
      <c r="D89" s="22" t="s">
        <v>679</v>
      </c>
      <c r="E89" s="30" t="s">
        <v>65</v>
      </c>
      <c r="F89" s="14"/>
      <c r="G89" s="30"/>
      <c r="H89" s="164">
        <f t="shared" si="261"/>
        <v>0</v>
      </c>
      <c r="I89" s="285">
        <f t="shared" si="252"/>
        <v>0</v>
      </c>
      <c r="J89" s="215">
        <f>SUM(J90,J93)</f>
        <v>0</v>
      </c>
      <c r="K89" s="169">
        <f t="shared" ref="K89:AK89" si="267">SUM(K90)</f>
        <v>0</v>
      </c>
      <c r="L89" s="169">
        <f t="shared" si="267"/>
        <v>0</v>
      </c>
      <c r="M89" s="169">
        <f t="shared" si="267"/>
        <v>0</v>
      </c>
      <c r="N89" s="169">
        <f>SUM(N90,N93)</f>
        <v>0</v>
      </c>
      <c r="O89" s="262">
        <f t="shared" si="251"/>
        <v>0</v>
      </c>
      <c r="P89" s="568">
        <f>SUM(P90)</f>
        <v>0</v>
      </c>
      <c r="Q89" s="568">
        <f>SUM(Q90)</f>
        <v>0</v>
      </c>
      <c r="R89" s="166">
        <f t="shared" si="260"/>
        <v>0</v>
      </c>
      <c r="S89" s="169">
        <f t="shared" si="267"/>
        <v>0</v>
      </c>
      <c r="T89" s="169">
        <f t="shared" si="267"/>
        <v>0</v>
      </c>
      <c r="U89" s="169">
        <f t="shared" si="267"/>
        <v>0</v>
      </c>
      <c r="V89" s="169">
        <f t="shared" si="267"/>
        <v>0</v>
      </c>
      <c r="W89" s="169">
        <f t="shared" si="267"/>
        <v>0</v>
      </c>
      <c r="X89" s="169">
        <f t="shared" si="267"/>
        <v>0</v>
      </c>
      <c r="Y89" s="166">
        <f t="shared" si="262"/>
        <v>0</v>
      </c>
      <c r="Z89" s="169">
        <f t="shared" si="267"/>
        <v>0</v>
      </c>
      <c r="AA89" s="169">
        <f t="shared" si="267"/>
        <v>0</v>
      </c>
      <c r="AB89" s="169">
        <f t="shared" si="267"/>
        <v>0</v>
      </c>
      <c r="AC89" s="169">
        <f t="shared" si="91"/>
        <v>0</v>
      </c>
      <c r="AD89" s="169">
        <f t="shared" si="267"/>
        <v>0</v>
      </c>
      <c r="AE89" s="169">
        <f t="shared" si="267"/>
        <v>0</v>
      </c>
      <c r="AF89" s="169">
        <f t="shared" si="267"/>
        <v>0</v>
      </c>
      <c r="AG89" s="169">
        <f t="shared" si="267"/>
        <v>0</v>
      </c>
      <c r="AH89" s="169">
        <f t="shared" si="267"/>
        <v>0</v>
      </c>
      <c r="AI89" s="169">
        <f t="shared" si="267"/>
        <v>0</v>
      </c>
      <c r="AJ89" s="169">
        <f t="shared" si="267"/>
        <v>0</v>
      </c>
      <c r="AK89" s="169">
        <f t="shared" si="267"/>
        <v>0</v>
      </c>
    </row>
    <row r="90" spans="1:37" ht="13.8" hidden="1" outlineLevel="2">
      <c r="A90" s="131"/>
      <c r="B90" s="20"/>
      <c r="D90" s="19"/>
      <c r="E90" s="63"/>
      <c r="F90" s="22" t="s">
        <v>398</v>
      </c>
      <c r="G90" s="30" t="s">
        <v>5</v>
      </c>
      <c r="H90" s="164">
        <f t="shared" si="261"/>
        <v>0</v>
      </c>
      <c r="I90" s="285">
        <f t="shared" si="252"/>
        <v>0</v>
      </c>
      <c r="J90" s="215">
        <f>SUM(J91:J92)</f>
        <v>0</v>
      </c>
      <c r="K90" s="169">
        <f t="shared" ref="K90:N90" si="268">SUM(K91:K92)</f>
        <v>0</v>
      </c>
      <c r="L90" s="169">
        <f t="shared" si="268"/>
        <v>0</v>
      </c>
      <c r="M90" s="169">
        <f t="shared" si="268"/>
        <v>0</v>
      </c>
      <c r="N90" s="169">
        <f t="shared" si="268"/>
        <v>0</v>
      </c>
      <c r="O90" s="262">
        <f t="shared" si="251"/>
        <v>0</v>
      </c>
      <c r="P90" s="568">
        <f>SUM(P91:P92)</f>
        <v>0</v>
      </c>
      <c r="Q90" s="568">
        <f>SUM(Q91:Q92)</f>
        <v>0</v>
      </c>
      <c r="R90" s="166">
        <f t="shared" si="260"/>
        <v>0</v>
      </c>
      <c r="S90" s="169">
        <f t="shared" ref="S90:W90" si="269">SUM(S91:S92)</f>
        <v>0</v>
      </c>
      <c r="T90" s="169">
        <f t="shared" si="269"/>
        <v>0</v>
      </c>
      <c r="U90" s="169">
        <f t="shared" si="269"/>
        <v>0</v>
      </c>
      <c r="V90" s="169">
        <f t="shared" si="269"/>
        <v>0</v>
      </c>
      <c r="W90" s="169">
        <f t="shared" si="269"/>
        <v>0</v>
      </c>
      <c r="X90" s="169">
        <f t="shared" ref="X90" si="270">SUM(X91:X92)</f>
        <v>0</v>
      </c>
      <c r="Y90" s="166">
        <f t="shared" si="262"/>
        <v>0</v>
      </c>
      <c r="Z90" s="169">
        <f t="shared" ref="Z90:AJ90" si="271">SUM(Z91:Z92)</f>
        <v>0</v>
      </c>
      <c r="AA90" s="169">
        <f t="shared" ref="AA90" si="272">SUM(AA91:AA92)</f>
        <v>0</v>
      </c>
      <c r="AB90" s="169">
        <f t="shared" si="271"/>
        <v>0</v>
      </c>
      <c r="AC90" s="169">
        <f t="shared" ref="AC90:AC158" si="273">SUM(AD90:AH90)</f>
        <v>0</v>
      </c>
      <c r="AD90" s="169">
        <f t="shared" si="271"/>
        <v>0</v>
      </c>
      <c r="AE90" s="169">
        <f t="shared" si="271"/>
        <v>0</v>
      </c>
      <c r="AF90" s="169">
        <f t="shared" si="271"/>
        <v>0</v>
      </c>
      <c r="AG90" s="169">
        <f t="shared" si="271"/>
        <v>0</v>
      </c>
      <c r="AH90" s="169">
        <f t="shared" si="271"/>
        <v>0</v>
      </c>
      <c r="AI90" s="169">
        <f t="shared" si="271"/>
        <v>0</v>
      </c>
      <c r="AJ90" s="169">
        <f t="shared" si="271"/>
        <v>0</v>
      </c>
      <c r="AK90" s="169">
        <f t="shared" ref="AK90" si="274">SUM(AK91:AK92)</f>
        <v>0</v>
      </c>
    </row>
    <row r="91" spans="1:37" ht="13.8" hidden="1" outlineLevel="2">
      <c r="A91" s="131"/>
      <c r="B91" s="20"/>
      <c r="F91" s="136" t="s">
        <v>682</v>
      </c>
      <c r="G91" s="27" t="s">
        <v>713</v>
      </c>
      <c r="H91" s="164">
        <f t="shared" si="261"/>
        <v>0</v>
      </c>
      <c r="I91" s="285">
        <f t="shared" si="252"/>
        <v>0</v>
      </c>
      <c r="J91" s="212"/>
      <c r="K91" s="167"/>
      <c r="L91" s="167"/>
      <c r="M91" s="167"/>
      <c r="N91" s="167"/>
      <c r="O91" s="262">
        <f t="shared" si="251"/>
        <v>0</v>
      </c>
      <c r="P91" s="167"/>
      <c r="Q91" s="167"/>
      <c r="R91" s="166">
        <f t="shared" si="260"/>
        <v>0</v>
      </c>
      <c r="S91" s="167"/>
      <c r="T91" s="167"/>
      <c r="U91" s="167"/>
      <c r="V91" s="167"/>
      <c r="W91" s="167"/>
      <c r="X91" s="167"/>
      <c r="Y91" s="166">
        <f t="shared" si="262"/>
        <v>0</v>
      </c>
      <c r="Z91" s="167"/>
      <c r="AA91" s="167"/>
      <c r="AB91" s="167"/>
      <c r="AC91" s="167">
        <f t="shared" si="273"/>
        <v>0</v>
      </c>
      <c r="AD91" s="167"/>
      <c r="AE91" s="167"/>
      <c r="AF91" s="167"/>
      <c r="AG91" s="167"/>
      <c r="AH91" s="167"/>
      <c r="AI91" s="167"/>
      <c r="AJ91" s="167"/>
      <c r="AK91" s="167"/>
    </row>
    <row r="92" spans="1:37" ht="13.8" hidden="1" outlineLevel="2">
      <c r="A92" s="131"/>
      <c r="B92" s="20"/>
      <c r="F92" s="136" t="s">
        <v>683</v>
      </c>
      <c r="G92" s="27" t="s">
        <v>714</v>
      </c>
      <c r="H92" s="164">
        <f t="shared" si="261"/>
        <v>0</v>
      </c>
      <c r="I92" s="285">
        <f t="shared" si="252"/>
        <v>0</v>
      </c>
      <c r="J92" s="212"/>
      <c r="K92" s="167"/>
      <c r="L92" s="167"/>
      <c r="M92" s="167"/>
      <c r="N92" s="167"/>
      <c r="O92" s="262">
        <f t="shared" si="251"/>
        <v>0</v>
      </c>
      <c r="P92" s="167"/>
      <c r="Q92" s="167"/>
      <c r="R92" s="166">
        <f t="shared" si="260"/>
        <v>0</v>
      </c>
      <c r="S92" s="167"/>
      <c r="T92" s="167"/>
      <c r="U92" s="167"/>
      <c r="V92" s="167"/>
      <c r="W92" s="167"/>
      <c r="X92" s="167"/>
      <c r="Y92" s="166">
        <f t="shared" si="262"/>
        <v>0</v>
      </c>
      <c r="Z92" s="167"/>
      <c r="AA92" s="167"/>
      <c r="AB92" s="167"/>
      <c r="AC92" s="167">
        <f t="shared" si="273"/>
        <v>0</v>
      </c>
      <c r="AD92" s="167"/>
      <c r="AE92" s="167"/>
      <c r="AF92" s="167"/>
      <c r="AG92" s="167"/>
      <c r="AH92" s="167"/>
      <c r="AI92" s="167"/>
      <c r="AJ92" s="167"/>
      <c r="AK92" s="167"/>
    </row>
    <row r="93" spans="1:37" ht="13.8" hidden="1" outlineLevel="2">
      <c r="A93" s="131"/>
      <c r="B93" s="20"/>
      <c r="F93" s="22" t="s">
        <v>100</v>
      </c>
      <c r="G93" s="30" t="s">
        <v>66</v>
      </c>
      <c r="H93" s="164">
        <f t="shared" si="261"/>
        <v>0</v>
      </c>
      <c r="I93" s="285">
        <f t="shared" si="252"/>
        <v>0</v>
      </c>
      <c r="J93" s="215">
        <f>SUM(J94)</f>
        <v>0</v>
      </c>
      <c r="K93" s="169">
        <f t="shared" ref="K93:AK93" si="275">SUM(K94)</f>
        <v>0</v>
      </c>
      <c r="L93" s="169">
        <f t="shared" si="275"/>
        <v>0</v>
      </c>
      <c r="M93" s="169">
        <f t="shared" si="275"/>
        <v>0</v>
      </c>
      <c r="N93" s="169">
        <f t="shared" si="275"/>
        <v>0</v>
      </c>
      <c r="O93" s="262">
        <f t="shared" si="251"/>
        <v>0</v>
      </c>
      <c r="P93" s="568">
        <f t="shared" si="275"/>
        <v>0</v>
      </c>
      <c r="Q93" s="568">
        <f t="shared" si="275"/>
        <v>0</v>
      </c>
      <c r="R93" s="166">
        <f t="shared" si="260"/>
        <v>0</v>
      </c>
      <c r="S93" s="169">
        <f t="shared" si="275"/>
        <v>0</v>
      </c>
      <c r="T93" s="169">
        <f t="shared" si="275"/>
        <v>0</v>
      </c>
      <c r="U93" s="169">
        <f t="shared" si="275"/>
        <v>0</v>
      </c>
      <c r="V93" s="169">
        <f t="shared" si="275"/>
        <v>0</v>
      </c>
      <c r="W93" s="169">
        <f t="shared" si="275"/>
        <v>0</v>
      </c>
      <c r="X93" s="169">
        <f t="shared" si="275"/>
        <v>0</v>
      </c>
      <c r="Y93" s="166">
        <f t="shared" si="262"/>
        <v>0</v>
      </c>
      <c r="Z93" s="169">
        <f t="shared" si="275"/>
        <v>0</v>
      </c>
      <c r="AA93" s="169">
        <f t="shared" si="275"/>
        <v>0</v>
      </c>
      <c r="AB93" s="169">
        <f t="shared" si="275"/>
        <v>0</v>
      </c>
      <c r="AC93" s="169">
        <f t="shared" si="273"/>
        <v>0</v>
      </c>
      <c r="AD93" s="169">
        <f t="shared" si="275"/>
        <v>0</v>
      </c>
      <c r="AE93" s="169">
        <f t="shared" si="275"/>
        <v>0</v>
      </c>
      <c r="AF93" s="169">
        <f t="shared" si="275"/>
        <v>0</v>
      </c>
      <c r="AG93" s="169">
        <f t="shared" si="275"/>
        <v>0</v>
      </c>
      <c r="AH93" s="169">
        <f t="shared" si="275"/>
        <v>0</v>
      </c>
      <c r="AI93" s="169">
        <f t="shared" si="275"/>
        <v>0</v>
      </c>
      <c r="AJ93" s="169">
        <f t="shared" si="275"/>
        <v>0</v>
      </c>
      <c r="AK93" s="169">
        <f t="shared" si="275"/>
        <v>0</v>
      </c>
    </row>
    <row r="94" spans="1:37" ht="13.8" hidden="1" outlineLevel="2">
      <c r="A94" s="131"/>
      <c r="B94" s="20"/>
      <c r="F94" s="136" t="s">
        <v>682</v>
      </c>
      <c r="G94" s="27" t="s">
        <v>715</v>
      </c>
      <c r="H94" s="164">
        <f t="shared" si="261"/>
        <v>0</v>
      </c>
      <c r="I94" s="285">
        <f t="shared" si="252"/>
        <v>0</v>
      </c>
      <c r="J94" s="212"/>
      <c r="K94" s="167"/>
      <c r="L94" s="167"/>
      <c r="M94" s="167"/>
      <c r="N94" s="167"/>
      <c r="O94" s="262">
        <f t="shared" si="251"/>
        <v>0</v>
      </c>
      <c r="P94" s="167"/>
      <c r="Q94" s="167"/>
      <c r="R94" s="166">
        <f t="shared" si="260"/>
        <v>0</v>
      </c>
      <c r="S94" s="167"/>
      <c r="T94" s="167"/>
      <c r="U94" s="167"/>
      <c r="V94" s="167"/>
      <c r="W94" s="167"/>
      <c r="X94" s="167"/>
      <c r="Y94" s="166">
        <f t="shared" si="262"/>
        <v>0</v>
      </c>
      <c r="Z94" s="167"/>
      <c r="AA94" s="167"/>
      <c r="AB94" s="167"/>
      <c r="AC94" s="167">
        <f t="shared" si="273"/>
        <v>0</v>
      </c>
      <c r="AD94" s="167"/>
      <c r="AE94" s="167"/>
      <c r="AF94" s="167"/>
      <c r="AG94" s="167"/>
      <c r="AH94" s="167"/>
      <c r="AI94" s="167"/>
      <c r="AJ94" s="167"/>
      <c r="AK94" s="167"/>
    </row>
    <row r="95" spans="1:37" ht="13.8" hidden="1" outlineLevel="1">
      <c r="A95" s="131"/>
      <c r="B95" s="20"/>
      <c r="D95" s="18" t="s">
        <v>399</v>
      </c>
      <c r="E95" s="58" t="s">
        <v>67</v>
      </c>
      <c r="F95" s="22"/>
      <c r="G95" s="30"/>
      <c r="H95" s="164">
        <f t="shared" si="261"/>
        <v>0</v>
      </c>
      <c r="I95" s="285">
        <f t="shared" si="252"/>
        <v>0</v>
      </c>
      <c r="J95" s="215">
        <f t="shared" ref="J95:P95" si="276">SUM(J96,J103,J110,J112)</f>
        <v>0</v>
      </c>
      <c r="K95" s="169">
        <f t="shared" si="276"/>
        <v>0</v>
      </c>
      <c r="L95" s="169">
        <f t="shared" si="276"/>
        <v>0</v>
      </c>
      <c r="M95" s="169">
        <f t="shared" si="276"/>
        <v>0</v>
      </c>
      <c r="N95" s="169">
        <f t="shared" si="276"/>
        <v>0</v>
      </c>
      <c r="O95" s="262">
        <f t="shared" si="251"/>
        <v>0</v>
      </c>
      <c r="P95" s="568">
        <f t="shared" si="276"/>
        <v>0</v>
      </c>
      <c r="Q95" s="568">
        <f t="shared" ref="Q95" si="277">SUM(Q96,Q103,Q110,Q112)</f>
        <v>0</v>
      </c>
      <c r="R95" s="166">
        <f t="shared" si="260"/>
        <v>0</v>
      </c>
      <c r="S95" s="169">
        <f t="shared" ref="S95:W95" si="278">SUM(S96,S103,S110,S112)</f>
        <v>0</v>
      </c>
      <c r="T95" s="169">
        <f t="shared" si="278"/>
        <v>0</v>
      </c>
      <c r="U95" s="169">
        <f t="shared" si="278"/>
        <v>0</v>
      </c>
      <c r="V95" s="169">
        <f t="shared" si="278"/>
        <v>0</v>
      </c>
      <c r="W95" s="169">
        <f t="shared" si="278"/>
        <v>0</v>
      </c>
      <c r="X95" s="169">
        <f t="shared" ref="X95" si="279">SUM(X96,X103,X110,X112)</f>
        <v>0</v>
      </c>
      <c r="Y95" s="166">
        <f t="shared" si="262"/>
        <v>0</v>
      </c>
      <c r="Z95" s="169">
        <f t="shared" ref="Z95:AJ95" si="280">SUM(Z96,Z103,Z110,Z112)</f>
        <v>0</v>
      </c>
      <c r="AA95" s="169">
        <f t="shared" ref="AA95" si="281">SUM(AA96,AA103,AA110,AA112)</f>
        <v>0</v>
      </c>
      <c r="AB95" s="169">
        <f t="shared" si="280"/>
        <v>0</v>
      </c>
      <c r="AC95" s="169">
        <f t="shared" si="273"/>
        <v>0</v>
      </c>
      <c r="AD95" s="169">
        <f t="shared" si="280"/>
        <v>0</v>
      </c>
      <c r="AE95" s="169">
        <f t="shared" si="280"/>
        <v>0</v>
      </c>
      <c r="AF95" s="169">
        <f t="shared" si="280"/>
        <v>0</v>
      </c>
      <c r="AG95" s="169">
        <f t="shared" si="280"/>
        <v>0</v>
      </c>
      <c r="AH95" s="169">
        <f t="shared" si="280"/>
        <v>0</v>
      </c>
      <c r="AI95" s="169">
        <f t="shared" si="280"/>
        <v>0</v>
      </c>
      <c r="AJ95" s="169">
        <f t="shared" si="280"/>
        <v>0</v>
      </c>
      <c r="AK95" s="169">
        <f t="shared" ref="AK95" si="282">SUM(AK96,AK103,AK110,AK112)</f>
        <v>0</v>
      </c>
    </row>
    <row r="96" spans="1:37" ht="13.8" hidden="1" outlineLevel="2">
      <c r="A96" s="131"/>
      <c r="B96" s="20"/>
      <c r="D96" s="19"/>
      <c r="E96" s="63"/>
      <c r="F96" s="22" t="s">
        <v>400</v>
      </c>
      <c r="G96" s="30" t="s">
        <v>68</v>
      </c>
      <c r="H96" s="164">
        <f t="shared" si="261"/>
        <v>0</v>
      </c>
      <c r="I96" s="285">
        <f t="shared" si="252"/>
        <v>0</v>
      </c>
      <c r="J96" s="215">
        <f t="shared" ref="J96:P96" si="283">SUM(J97:J102)</f>
        <v>0</v>
      </c>
      <c r="K96" s="169">
        <f t="shared" si="283"/>
        <v>0</v>
      </c>
      <c r="L96" s="169">
        <f t="shared" si="283"/>
        <v>0</v>
      </c>
      <c r="M96" s="169">
        <f t="shared" si="283"/>
        <v>0</v>
      </c>
      <c r="N96" s="169">
        <f t="shared" si="283"/>
        <v>0</v>
      </c>
      <c r="O96" s="262">
        <f t="shared" si="251"/>
        <v>0</v>
      </c>
      <c r="P96" s="568">
        <f t="shared" si="283"/>
        <v>0</v>
      </c>
      <c r="Q96" s="568">
        <f t="shared" ref="Q96" si="284">SUM(Q97:Q102)</f>
        <v>0</v>
      </c>
      <c r="R96" s="166">
        <f t="shared" si="260"/>
        <v>0</v>
      </c>
      <c r="S96" s="169">
        <f t="shared" ref="S96:W96" si="285">SUM(S97:S102)</f>
        <v>0</v>
      </c>
      <c r="T96" s="169">
        <f t="shared" si="285"/>
        <v>0</v>
      </c>
      <c r="U96" s="169">
        <f t="shared" si="285"/>
        <v>0</v>
      </c>
      <c r="V96" s="169">
        <f t="shared" si="285"/>
        <v>0</v>
      </c>
      <c r="W96" s="169">
        <f t="shared" si="285"/>
        <v>0</v>
      </c>
      <c r="X96" s="169">
        <f t="shared" ref="X96" si="286">SUM(X97:X102)</f>
        <v>0</v>
      </c>
      <c r="Y96" s="166">
        <f t="shared" si="262"/>
        <v>0</v>
      </c>
      <c r="Z96" s="169">
        <f t="shared" ref="Z96:AJ96" si="287">SUM(Z97:Z102)</f>
        <v>0</v>
      </c>
      <c r="AA96" s="169">
        <f t="shared" ref="AA96" si="288">SUM(AA97:AA102)</f>
        <v>0</v>
      </c>
      <c r="AB96" s="169">
        <f t="shared" si="287"/>
        <v>0</v>
      </c>
      <c r="AC96" s="169">
        <f t="shared" si="273"/>
        <v>0</v>
      </c>
      <c r="AD96" s="169">
        <f t="shared" si="287"/>
        <v>0</v>
      </c>
      <c r="AE96" s="169">
        <f t="shared" si="287"/>
        <v>0</v>
      </c>
      <c r="AF96" s="169">
        <f t="shared" si="287"/>
        <v>0</v>
      </c>
      <c r="AG96" s="169">
        <f t="shared" si="287"/>
        <v>0</v>
      </c>
      <c r="AH96" s="169">
        <f t="shared" si="287"/>
        <v>0</v>
      </c>
      <c r="AI96" s="169">
        <f t="shared" si="287"/>
        <v>0</v>
      </c>
      <c r="AJ96" s="169">
        <f t="shared" si="287"/>
        <v>0</v>
      </c>
      <c r="AK96" s="169">
        <f t="shared" ref="AK96" si="289">SUM(AK97:AK102)</f>
        <v>0</v>
      </c>
    </row>
    <row r="97" spans="1:37" ht="13.8" hidden="1" outlineLevel="2">
      <c r="A97" s="131"/>
      <c r="B97" s="20"/>
      <c r="F97" s="136" t="s">
        <v>682</v>
      </c>
      <c r="G97" s="27" t="s">
        <v>716</v>
      </c>
      <c r="H97" s="164">
        <f t="shared" si="261"/>
        <v>0</v>
      </c>
      <c r="I97" s="285">
        <f t="shared" si="252"/>
        <v>0</v>
      </c>
      <c r="J97" s="212"/>
      <c r="K97" s="167"/>
      <c r="L97" s="167"/>
      <c r="M97" s="167"/>
      <c r="N97" s="167"/>
      <c r="O97" s="262">
        <f t="shared" si="251"/>
        <v>0</v>
      </c>
      <c r="P97" s="167"/>
      <c r="Q97" s="167"/>
      <c r="R97" s="166">
        <f t="shared" si="260"/>
        <v>0</v>
      </c>
      <c r="S97" s="167"/>
      <c r="T97" s="167"/>
      <c r="U97" s="167"/>
      <c r="V97" s="167"/>
      <c r="W97" s="167"/>
      <c r="X97" s="167"/>
      <c r="Y97" s="166">
        <f t="shared" si="262"/>
        <v>0</v>
      </c>
      <c r="Z97" s="167"/>
      <c r="AA97" s="167"/>
      <c r="AB97" s="167"/>
      <c r="AC97" s="167">
        <f t="shared" si="273"/>
        <v>0</v>
      </c>
      <c r="AD97" s="167"/>
      <c r="AE97" s="167"/>
      <c r="AF97" s="167"/>
      <c r="AG97" s="167"/>
      <c r="AH97" s="167"/>
      <c r="AI97" s="167"/>
      <c r="AJ97" s="167"/>
      <c r="AK97" s="167"/>
    </row>
    <row r="98" spans="1:37" ht="13.8" hidden="1" outlineLevel="2">
      <c r="A98" s="131"/>
      <c r="B98" s="20"/>
      <c r="F98" s="136" t="s">
        <v>683</v>
      </c>
      <c r="G98" s="27" t="s">
        <v>717</v>
      </c>
      <c r="H98" s="164">
        <f t="shared" si="261"/>
        <v>0</v>
      </c>
      <c r="I98" s="285">
        <f t="shared" si="252"/>
        <v>0</v>
      </c>
      <c r="J98" s="212"/>
      <c r="K98" s="167"/>
      <c r="L98" s="167"/>
      <c r="M98" s="167"/>
      <c r="N98" s="167"/>
      <c r="O98" s="262">
        <f t="shared" si="251"/>
        <v>0</v>
      </c>
      <c r="P98" s="167"/>
      <c r="Q98" s="167"/>
      <c r="R98" s="166">
        <f t="shared" si="260"/>
        <v>0</v>
      </c>
      <c r="S98" s="167"/>
      <c r="T98" s="167"/>
      <c r="U98" s="167"/>
      <c r="V98" s="167"/>
      <c r="W98" s="167"/>
      <c r="X98" s="167"/>
      <c r="Y98" s="166">
        <f t="shared" si="262"/>
        <v>0</v>
      </c>
      <c r="Z98" s="167"/>
      <c r="AA98" s="167"/>
      <c r="AB98" s="167"/>
      <c r="AC98" s="167">
        <f t="shared" si="273"/>
        <v>0</v>
      </c>
      <c r="AD98" s="167"/>
      <c r="AE98" s="167"/>
      <c r="AF98" s="167"/>
      <c r="AG98" s="167"/>
      <c r="AH98" s="167"/>
      <c r="AI98" s="167"/>
      <c r="AJ98" s="167"/>
      <c r="AK98" s="167"/>
    </row>
    <row r="99" spans="1:37" ht="13.8" hidden="1" outlineLevel="2">
      <c r="A99" s="131"/>
      <c r="B99" s="20"/>
      <c r="F99" s="136" t="s">
        <v>680</v>
      </c>
      <c r="G99" s="27" t="s">
        <v>718</v>
      </c>
      <c r="H99" s="164">
        <f t="shared" si="261"/>
        <v>0</v>
      </c>
      <c r="I99" s="285">
        <f t="shared" si="252"/>
        <v>0</v>
      </c>
      <c r="J99" s="212"/>
      <c r="K99" s="167"/>
      <c r="L99" s="167"/>
      <c r="M99" s="167"/>
      <c r="N99" s="167"/>
      <c r="O99" s="262">
        <f t="shared" si="251"/>
        <v>0</v>
      </c>
      <c r="P99" s="167"/>
      <c r="Q99" s="167"/>
      <c r="R99" s="166">
        <f t="shared" si="260"/>
        <v>0</v>
      </c>
      <c r="S99" s="167"/>
      <c r="T99" s="167"/>
      <c r="U99" s="167"/>
      <c r="V99" s="167"/>
      <c r="W99" s="167"/>
      <c r="X99" s="167"/>
      <c r="Y99" s="166">
        <f t="shared" si="262"/>
        <v>0</v>
      </c>
      <c r="Z99" s="167"/>
      <c r="AA99" s="167"/>
      <c r="AB99" s="167"/>
      <c r="AC99" s="167">
        <f t="shared" si="273"/>
        <v>0</v>
      </c>
      <c r="AD99" s="167"/>
      <c r="AE99" s="167"/>
      <c r="AF99" s="167"/>
      <c r="AG99" s="167"/>
      <c r="AH99" s="167"/>
      <c r="AI99" s="167"/>
      <c r="AJ99" s="167"/>
      <c r="AK99" s="167"/>
    </row>
    <row r="100" spans="1:37" ht="13.8" hidden="1" outlineLevel="2">
      <c r="A100" s="131"/>
      <c r="B100" s="20"/>
      <c r="F100" s="136" t="s">
        <v>684</v>
      </c>
      <c r="G100" s="27" t="s">
        <v>719</v>
      </c>
      <c r="H100" s="164">
        <f t="shared" si="261"/>
        <v>0</v>
      </c>
      <c r="I100" s="285">
        <f t="shared" si="252"/>
        <v>0</v>
      </c>
      <c r="J100" s="212"/>
      <c r="K100" s="167"/>
      <c r="L100" s="167"/>
      <c r="M100" s="167"/>
      <c r="N100" s="167"/>
      <c r="O100" s="262">
        <f t="shared" si="251"/>
        <v>0</v>
      </c>
      <c r="P100" s="167"/>
      <c r="Q100" s="167"/>
      <c r="R100" s="166">
        <f t="shared" si="260"/>
        <v>0</v>
      </c>
      <c r="S100" s="167"/>
      <c r="T100" s="167"/>
      <c r="U100" s="167"/>
      <c r="V100" s="167"/>
      <c r="W100" s="167"/>
      <c r="X100" s="167"/>
      <c r="Y100" s="166">
        <f t="shared" si="262"/>
        <v>0</v>
      </c>
      <c r="Z100" s="167"/>
      <c r="AA100" s="167"/>
      <c r="AB100" s="167"/>
      <c r="AC100" s="167">
        <f t="shared" si="273"/>
        <v>0</v>
      </c>
      <c r="AD100" s="167"/>
      <c r="AE100" s="167"/>
      <c r="AF100" s="167"/>
      <c r="AG100" s="167"/>
      <c r="AH100" s="167"/>
      <c r="AI100" s="167"/>
      <c r="AJ100" s="167"/>
      <c r="AK100" s="167"/>
    </row>
    <row r="101" spans="1:37" ht="13.8" hidden="1" outlineLevel="2">
      <c r="A101" s="131"/>
      <c r="B101" s="20"/>
      <c r="F101" s="136" t="s">
        <v>690</v>
      </c>
      <c r="G101" s="27" t="s">
        <v>862</v>
      </c>
      <c r="H101" s="164"/>
      <c r="I101" s="285">
        <f t="shared" si="252"/>
        <v>0</v>
      </c>
      <c r="J101" s="212"/>
      <c r="K101" s="167"/>
      <c r="L101" s="167"/>
      <c r="M101" s="167"/>
      <c r="N101" s="167"/>
      <c r="O101" s="262">
        <f t="shared" si="251"/>
        <v>0</v>
      </c>
      <c r="P101" s="167"/>
      <c r="Q101" s="167"/>
      <c r="R101" s="166"/>
      <c r="S101" s="167"/>
      <c r="T101" s="167"/>
      <c r="U101" s="167"/>
      <c r="V101" s="167"/>
      <c r="W101" s="167"/>
      <c r="X101" s="167"/>
      <c r="Y101" s="166"/>
      <c r="Z101" s="167"/>
      <c r="AA101" s="167"/>
      <c r="AB101" s="167"/>
      <c r="AC101" s="167"/>
      <c r="AD101" s="167"/>
      <c r="AE101" s="167"/>
      <c r="AF101" s="167"/>
      <c r="AG101" s="167"/>
      <c r="AH101" s="167"/>
      <c r="AI101" s="167"/>
      <c r="AJ101" s="167"/>
      <c r="AK101" s="167"/>
    </row>
    <row r="102" spans="1:37" ht="13.8" hidden="1" outlineLevel="2">
      <c r="A102" s="131"/>
      <c r="B102" s="20"/>
      <c r="F102" s="590" t="s">
        <v>691</v>
      </c>
      <c r="G102" s="104" t="s">
        <v>985</v>
      </c>
      <c r="H102" s="164">
        <f t="shared" si="261"/>
        <v>0</v>
      </c>
      <c r="I102" s="285">
        <f t="shared" si="252"/>
        <v>0</v>
      </c>
      <c r="J102" s="212"/>
      <c r="K102" s="167"/>
      <c r="L102" s="167"/>
      <c r="M102" s="167"/>
      <c r="N102" s="167"/>
      <c r="O102" s="262">
        <f t="shared" si="251"/>
        <v>0</v>
      </c>
      <c r="P102" s="167"/>
      <c r="Q102" s="167"/>
      <c r="R102" s="166">
        <f t="shared" si="260"/>
        <v>0</v>
      </c>
      <c r="S102" s="167"/>
      <c r="T102" s="167"/>
      <c r="U102" s="167"/>
      <c r="V102" s="167"/>
      <c r="W102" s="167"/>
      <c r="X102" s="167"/>
      <c r="Y102" s="166">
        <f t="shared" si="262"/>
        <v>0</v>
      </c>
      <c r="Z102" s="167"/>
      <c r="AA102" s="167"/>
      <c r="AB102" s="167"/>
      <c r="AC102" s="167">
        <f t="shared" si="273"/>
        <v>0</v>
      </c>
      <c r="AD102" s="167"/>
      <c r="AE102" s="167"/>
      <c r="AF102" s="167"/>
      <c r="AG102" s="167"/>
      <c r="AH102" s="167"/>
      <c r="AI102" s="167"/>
      <c r="AJ102" s="167"/>
      <c r="AK102" s="167"/>
    </row>
    <row r="103" spans="1:37" ht="13.8" hidden="1" outlineLevel="2">
      <c r="A103" s="131"/>
      <c r="B103" s="20"/>
      <c r="F103" s="22" t="s">
        <v>401</v>
      </c>
      <c r="G103" s="30" t="s">
        <v>69</v>
      </c>
      <c r="H103" s="164">
        <f t="shared" si="261"/>
        <v>0</v>
      </c>
      <c r="I103" s="285">
        <f t="shared" si="252"/>
        <v>0</v>
      </c>
      <c r="J103" s="215">
        <f>SUM(J104:J109)</f>
        <v>0</v>
      </c>
      <c r="K103" s="169">
        <f t="shared" ref="K103:S103" si="290">SUM(K104:K109)</f>
        <v>0</v>
      </c>
      <c r="L103" s="169">
        <f t="shared" si="290"/>
        <v>0</v>
      </c>
      <c r="M103" s="169">
        <f t="shared" si="290"/>
        <v>0</v>
      </c>
      <c r="N103" s="169">
        <f t="shared" si="290"/>
        <v>0</v>
      </c>
      <c r="O103" s="262">
        <f t="shared" si="251"/>
        <v>0</v>
      </c>
      <c r="P103" s="568">
        <f t="shared" si="290"/>
        <v>0</v>
      </c>
      <c r="Q103" s="568">
        <f t="shared" ref="Q103" si="291">SUM(Q104:Q109)</f>
        <v>0</v>
      </c>
      <c r="R103" s="166">
        <f t="shared" si="260"/>
        <v>0</v>
      </c>
      <c r="S103" s="167">
        <f t="shared" si="290"/>
        <v>0</v>
      </c>
      <c r="T103" s="167">
        <f t="shared" ref="T103" si="292">SUM(T104:T109)</f>
        <v>0</v>
      </c>
      <c r="U103" s="167">
        <f t="shared" ref="U103" si="293">SUM(U104:U109)</f>
        <v>0</v>
      </c>
      <c r="V103" s="167">
        <f t="shared" ref="V103" si="294">SUM(V104:V109)</f>
        <v>0</v>
      </c>
      <c r="W103" s="167">
        <f t="shared" ref="W103" si="295">SUM(W104:W109)</f>
        <v>0</v>
      </c>
      <c r="X103" s="167">
        <f t="shared" ref="X103" si="296">SUM(X104:X109)</f>
        <v>0</v>
      </c>
      <c r="Y103" s="166">
        <f t="shared" si="262"/>
        <v>0</v>
      </c>
      <c r="Z103" s="167">
        <f t="shared" ref="Z103:AB103" si="297">SUM(Z104:Z109)</f>
        <v>0</v>
      </c>
      <c r="AA103" s="167">
        <f t="shared" ref="AA103" si="298">SUM(AA104:AA109)</f>
        <v>0</v>
      </c>
      <c r="AB103" s="167">
        <f t="shared" si="297"/>
        <v>0</v>
      </c>
      <c r="AC103" s="167">
        <f t="shared" si="273"/>
        <v>0</v>
      </c>
      <c r="AD103" s="167">
        <f t="shared" ref="AD103:AH103" si="299">SUM(AD104:AD109)</f>
        <v>0</v>
      </c>
      <c r="AE103" s="167">
        <f t="shared" si="299"/>
        <v>0</v>
      </c>
      <c r="AF103" s="167">
        <f t="shared" si="299"/>
        <v>0</v>
      </c>
      <c r="AG103" s="167">
        <f t="shared" si="299"/>
        <v>0</v>
      </c>
      <c r="AH103" s="167">
        <f t="shared" si="299"/>
        <v>0</v>
      </c>
      <c r="AI103" s="167">
        <f t="shared" ref="AI103:AJ103" si="300">SUM(AI104:AI109)</f>
        <v>0</v>
      </c>
      <c r="AJ103" s="167">
        <f t="shared" si="300"/>
        <v>0</v>
      </c>
      <c r="AK103" s="167">
        <f t="shared" ref="AK103" si="301">SUM(AK104:AK109)</f>
        <v>0</v>
      </c>
    </row>
    <row r="104" spans="1:37" ht="13.8" hidden="1" outlineLevel="2">
      <c r="A104" s="131"/>
      <c r="B104" s="20"/>
      <c r="F104" s="136" t="s">
        <v>682</v>
      </c>
      <c r="G104" s="27" t="s">
        <v>720</v>
      </c>
      <c r="H104" s="164">
        <f t="shared" si="261"/>
        <v>0</v>
      </c>
      <c r="I104" s="285">
        <f t="shared" si="252"/>
        <v>0</v>
      </c>
      <c r="J104" s="212"/>
      <c r="K104" s="167"/>
      <c r="L104" s="167"/>
      <c r="M104" s="167"/>
      <c r="N104" s="167"/>
      <c r="O104" s="262">
        <f t="shared" si="251"/>
        <v>0</v>
      </c>
      <c r="P104" s="167"/>
      <c r="Q104" s="167"/>
      <c r="R104" s="166">
        <f t="shared" si="260"/>
        <v>0</v>
      </c>
      <c r="S104" s="167"/>
      <c r="T104" s="167"/>
      <c r="U104" s="167"/>
      <c r="V104" s="167"/>
      <c r="W104" s="167"/>
      <c r="X104" s="167"/>
      <c r="Y104" s="166">
        <f t="shared" si="262"/>
        <v>0</v>
      </c>
      <c r="Z104" s="167"/>
      <c r="AA104" s="167"/>
      <c r="AB104" s="167"/>
      <c r="AC104" s="167">
        <f t="shared" si="273"/>
        <v>0</v>
      </c>
      <c r="AD104" s="167"/>
      <c r="AE104" s="167"/>
      <c r="AF104" s="167"/>
      <c r="AG104" s="167"/>
      <c r="AH104" s="167"/>
      <c r="AI104" s="167"/>
      <c r="AJ104" s="167"/>
      <c r="AK104" s="167"/>
    </row>
    <row r="105" spans="1:37" ht="13.8" hidden="1" outlineLevel="2">
      <c r="A105" s="131"/>
      <c r="B105" s="20"/>
      <c r="F105" s="136" t="s">
        <v>683</v>
      </c>
      <c r="G105" s="27" t="s">
        <v>721</v>
      </c>
      <c r="H105" s="164">
        <f t="shared" si="261"/>
        <v>0</v>
      </c>
      <c r="I105" s="285">
        <f t="shared" si="252"/>
        <v>0</v>
      </c>
      <c r="J105" s="212"/>
      <c r="K105" s="167"/>
      <c r="L105" s="167"/>
      <c r="M105" s="167"/>
      <c r="N105" s="167"/>
      <c r="O105" s="262">
        <f t="shared" si="251"/>
        <v>0</v>
      </c>
      <c r="P105" s="167"/>
      <c r="Q105" s="167"/>
      <c r="R105" s="166">
        <f t="shared" si="260"/>
        <v>0</v>
      </c>
      <c r="S105" s="167"/>
      <c r="T105" s="167"/>
      <c r="U105" s="167"/>
      <c r="V105" s="167"/>
      <c r="W105" s="167"/>
      <c r="X105" s="167"/>
      <c r="Y105" s="166">
        <f t="shared" si="262"/>
        <v>0</v>
      </c>
      <c r="Z105" s="167"/>
      <c r="AA105" s="167"/>
      <c r="AB105" s="167"/>
      <c r="AC105" s="167">
        <f t="shared" si="273"/>
        <v>0</v>
      </c>
      <c r="AD105" s="167"/>
      <c r="AE105" s="167"/>
      <c r="AF105" s="167"/>
      <c r="AG105" s="167"/>
      <c r="AH105" s="167"/>
      <c r="AI105" s="167"/>
      <c r="AJ105" s="167"/>
      <c r="AK105" s="167"/>
    </row>
    <row r="106" spans="1:37" ht="13.8" hidden="1" outlineLevel="2">
      <c r="A106" s="131"/>
      <c r="B106" s="20"/>
      <c r="F106" s="136" t="s">
        <v>680</v>
      </c>
      <c r="G106" s="27" t="s">
        <v>722</v>
      </c>
      <c r="H106" s="164">
        <f t="shared" si="261"/>
        <v>0</v>
      </c>
      <c r="I106" s="285">
        <f t="shared" si="252"/>
        <v>0</v>
      </c>
      <c r="J106" s="212"/>
      <c r="K106" s="167"/>
      <c r="L106" s="167"/>
      <c r="M106" s="167"/>
      <c r="N106" s="167"/>
      <c r="O106" s="262">
        <f t="shared" si="251"/>
        <v>0</v>
      </c>
      <c r="P106" s="167"/>
      <c r="Q106" s="167"/>
      <c r="R106" s="166">
        <f t="shared" si="260"/>
        <v>0</v>
      </c>
      <c r="S106" s="167"/>
      <c r="T106" s="167"/>
      <c r="U106" s="167"/>
      <c r="V106" s="167"/>
      <c r="W106" s="167"/>
      <c r="X106" s="167"/>
      <c r="Y106" s="166">
        <f t="shared" si="262"/>
        <v>0</v>
      </c>
      <c r="Z106" s="167"/>
      <c r="AA106" s="167"/>
      <c r="AB106" s="167"/>
      <c r="AC106" s="167">
        <f t="shared" si="273"/>
        <v>0</v>
      </c>
      <c r="AD106" s="167"/>
      <c r="AE106" s="167"/>
      <c r="AF106" s="167"/>
      <c r="AG106" s="167"/>
      <c r="AH106" s="167"/>
      <c r="AI106" s="167"/>
      <c r="AJ106" s="167"/>
      <c r="AK106" s="167"/>
    </row>
    <row r="107" spans="1:37" ht="13.8" hidden="1" outlineLevel="2">
      <c r="A107" s="131"/>
      <c r="B107" s="20"/>
      <c r="F107" s="136" t="s">
        <v>690</v>
      </c>
      <c r="G107" s="27" t="s">
        <v>627</v>
      </c>
      <c r="H107" s="164">
        <f t="shared" si="261"/>
        <v>0</v>
      </c>
      <c r="I107" s="285">
        <f t="shared" si="252"/>
        <v>0</v>
      </c>
      <c r="J107" s="212"/>
      <c r="K107" s="167"/>
      <c r="L107" s="167"/>
      <c r="M107" s="167"/>
      <c r="N107" s="167"/>
      <c r="O107" s="262">
        <f t="shared" si="251"/>
        <v>0</v>
      </c>
      <c r="P107" s="167"/>
      <c r="Q107" s="167"/>
      <c r="R107" s="166">
        <f t="shared" si="260"/>
        <v>0</v>
      </c>
      <c r="S107" s="167"/>
      <c r="T107" s="167"/>
      <c r="U107" s="167"/>
      <c r="V107" s="167"/>
      <c r="W107" s="167"/>
      <c r="X107" s="167"/>
      <c r="Y107" s="166">
        <f t="shared" si="262"/>
        <v>0</v>
      </c>
      <c r="Z107" s="167"/>
      <c r="AA107" s="167"/>
      <c r="AB107" s="167"/>
      <c r="AC107" s="167">
        <f t="shared" si="273"/>
        <v>0</v>
      </c>
      <c r="AD107" s="167"/>
      <c r="AE107" s="167"/>
      <c r="AF107" s="167"/>
      <c r="AG107" s="167"/>
      <c r="AH107" s="167"/>
      <c r="AI107" s="167"/>
      <c r="AJ107" s="167"/>
      <c r="AK107" s="167"/>
    </row>
    <row r="108" spans="1:37" ht="13.8" hidden="1" outlineLevel="2">
      <c r="A108" s="131"/>
      <c r="B108" s="20"/>
      <c r="F108" s="136" t="s">
        <v>691</v>
      </c>
      <c r="G108" s="27" t="s">
        <v>863</v>
      </c>
      <c r="H108" s="164"/>
      <c r="I108" s="285">
        <f t="shared" si="252"/>
        <v>0</v>
      </c>
      <c r="J108" s="212"/>
      <c r="K108" s="167"/>
      <c r="L108" s="167"/>
      <c r="M108" s="167"/>
      <c r="N108" s="167"/>
      <c r="O108" s="262">
        <f t="shared" si="251"/>
        <v>0</v>
      </c>
      <c r="P108" s="167"/>
      <c r="Q108" s="167"/>
      <c r="R108" s="166"/>
      <c r="S108" s="167"/>
      <c r="T108" s="167"/>
      <c r="U108" s="167"/>
      <c r="V108" s="167"/>
      <c r="W108" s="167"/>
      <c r="X108" s="167"/>
      <c r="Y108" s="166"/>
      <c r="Z108" s="167"/>
      <c r="AA108" s="167"/>
      <c r="AB108" s="167"/>
      <c r="AC108" s="167"/>
      <c r="AD108" s="167"/>
      <c r="AE108" s="167"/>
      <c r="AF108" s="167"/>
      <c r="AG108" s="167"/>
      <c r="AH108" s="167"/>
      <c r="AI108" s="167"/>
      <c r="AJ108" s="167"/>
      <c r="AK108" s="167"/>
    </row>
    <row r="109" spans="1:37" ht="13.8" hidden="1" outlineLevel="2">
      <c r="A109" s="131"/>
      <c r="B109" s="20"/>
      <c r="F109" s="590" t="s">
        <v>774</v>
      </c>
      <c r="G109" s="104" t="s">
        <v>986</v>
      </c>
      <c r="H109" s="164">
        <f t="shared" si="261"/>
        <v>0</v>
      </c>
      <c r="I109" s="285">
        <f t="shared" si="252"/>
        <v>0</v>
      </c>
      <c r="J109" s="212"/>
      <c r="K109" s="167"/>
      <c r="L109" s="167"/>
      <c r="M109" s="167"/>
      <c r="N109" s="167"/>
      <c r="O109" s="262">
        <f t="shared" si="251"/>
        <v>0</v>
      </c>
      <c r="P109" s="167"/>
      <c r="Q109" s="167"/>
      <c r="R109" s="166">
        <f t="shared" si="260"/>
        <v>0</v>
      </c>
      <c r="S109" s="167"/>
      <c r="T109" s="167"/>
      <c r="U109" s="167"/>
      <c r="V109" s="167"/>
      <c r="W109" s="167"/>
      <c r="X109" s="167"/>
      <c r="Y109" s="166">
        <f t="shared" si="262"/>
        <v>0</v>
      </c>
      <c r="Z109" s="167"/>
      <c r="AA109" s="167"/>
      <c r="AB109" s="167"/>
      <c r="AC109" s="167">
        <f t="shared" si="273"/>
        <v>0</v>
      </c>
      <c r="AD109" s="167"/>
      <c r="AE109" s="167"/>
      <c r="AF109" s="167"/>
      <c r="AG109" s="167"/>
      <c r="AH109" s="167"/>
      <c r="AI109" s="167"/>
      <c r="AJ109" s="167"/>
      <c r="AK109" s="167"/>
    </row>
    <row r="110" spans="1:37" ht="13.8" hidden="1" outlineLevel="2">
      <c r="A110" s="131"/>
      <c r="B110" s="20"/>
      <c r="F110" s="22" t="s">
        <v>402</v>
      </c>
      <c r="G110" s="30" t="s">
        <v>70</v>
      </c>
      <c r="H110" s="164">
        <f t="shared" si="261"/>
        <v>0</v>
      </c>
      <c r="I110" s="285">
        <f t="shared" si="252"/>
        <v>0</v>
      </c>
      <c r="J110" s="215">
        <f>SUM(J111)</f>
        <v>0</v>
      </c>
      <c r="K110" s="169">
        <f t="shared" ref="K110:S110" si="302">SUM(K111)</f>
        <v>0</v>
      </c>
      <c r="L110" s="169">
        <f t="shared" si="302"/>
        <v>0</v>
      </c>
      <c r="M110" s="169">
        <f t="shared" si="302"/>
        <v>0</v>
      </c>
      <c r="N110" s="169">
        <f t="shared" si="302"/>
        <v>0</v>
      </c>
      <c r="O110" s="262">
        <f t="shared" si="251"/>
        <v>0</v>
      </c>
      <c r="P110" s="568">
        <f t="shared" si="302"/>
        <v>0</v>
      </c>
      <c r="Q110" s="568">
        <f t="shared" si="302"/>
        <v>0</v>
      </c>
      <c r="R110" s="166">
        <f t="shared" si="260"/>
        <v>0</v>
      </c>
      <c r="S110" s="167">
        <f t="shared" si="302"/>
        <v>0</v>
      </c>
      <c r="T110" s="167">
        <f t="shared" ref="T110" si="303">SUM(T111)</f>
        <v>0</v>
      </c>
      <c r="U110" s="167">
        <f t="shared" ref="U110" si="304">SUM(U111)</f>
        <v>0</v>
      </c>
      <c r="V110" s="167">
        <f t="shared" ref="V110" si="305">SUM(V111)</f>
        <v>0</v>
      </c>
      <c r="W110" s="167">
        <f t="shared" ref="W110" si="306">SUM(W111)</f>
        <v>0</v>
      </c>
      <c r="X110" s="167">
        <f t="shared" ref="X110:AK110" si="307">SUM(X111)</f>
        <v>0</v>
      </c>
      <c r="Y110" s="166">
        <f t="shared" si="262"/>
        <v>0</v>
      </c>
      <c r="Z110" s="167">
        <f t="shared" ref="Z110:AB110" si="308">SUM(Z111)</f>
        <v>0</v>
      </c>
      <c r="AA110" s="167">
        <f t="shared" si="308"/>
        <v>0</v>
      </c>
      <c r="AB110" s="167">
        <f t="shared" si="308"/>
        <v>0</v>
      </c>
      <c r="AC110" s="167">
        <f t="shared" si="273"/>
        <v>0</v>
      </c>
      <c r="AD110" s="167">
        <f t="shared" si="307"/>
        <v>0</v>
      </c>
      <c r="AE110" s="167">
        <f t="shared" si="307"/>
        <v>0</v>
      </c>
      <c r="AF110" s="167">
        <f t="shared" si="307"/>
        <v>0</v>
      </c>
      <c r="AG110" s="167">
        <f t="shared" si="307"/>
        <v>0</v>
      </c>
      <c r="AH110" s="167">
        <f t="shared" si="307"/>
        <v>0</v>
      </c>
      <c r="AI110" s="167">
        <f t="shared" si="307"/>
        <v>0</v>
      </c>
      <c r="AJ110" s="167">
        <f t="shared" si="307"/>
        <v>0</v>
      </c>
      <c r="AK110" s="167">
        <f t="shared" si="307"/>
        <v>0</v>
      </c>
    </row>
    <row r="111" spans="1:37" ht="13.8" hidden="1" outlineLevel="2">
      <c r="A111" s="131"/>
      <c r="B111" s="20"/>
      <c r="F111" s="136" t="s">
        <v>682</v>
      </c>
      <c r="G111" s="27" t="s">
        <v>723</v>
      </c>
      <c r="H111" s="164">
        <f t="shared" si="261"/>
        <v>0</v>
      </c>
      <c r="I111" s="285">
        <f t="shared" si="252"/>
        <v>0</v>
      </c>
      <c r="J111" s="212"/>
      <c r="K111" s="167"/>
      <c r="L111" s="167"/>
      <c r="M111" s="167"/>
      <c r="N111" s="167"/>
      <c r="O111" s="262">
        <f t="shared" si="251"/>
        <v>0</v>
      </c>
      <c r="P111" s="167"/>
      <c r="Q111" s="167"/>
      <c r="R111" s="166">
        <f t="shared" si="260"/>
        <v>0</v>
      </c>
      <c r="S111" s="167"/>
      <c r="T111" s="167"/>
      <c r="U111" s="167"/>
      <c r="V111" s="167"/>
      <c r="W111" s="167"/>
      <c r="X111" s="167"/>
      <c r="Y111" s="166">
        <f t="shared" si="262"/>
        <v>0</v>
      </c>
      <c r="Z111" s="167"/>
      <c r="AA111" s="167"/>
      <c r="AB111" s="167"/>
      <c r="AC111" s="167">
        <f t="shared" si="273"/>
        <v>0</v>
      </c>
      <c r="AD111" s="167"/>
      <c r="AE111" s="167"/>
      <c r="AF111" s="167"/>
      <c r="AG111" s="167"/>
      <c r="AH111" s="167"/>
      <c r="AI111" s="167"/>
      <c r="AJ111" s="167"/>
      <c r="AK111" s="167"/>
    </row>
    <row r="112" spans="1:37" ht="13.8" hidden="1" outlineLevel="2">
      <c r="A112" s="131"/>
      <c r="B112" s="20"/>
      <c r="F112" s="22" t="s">
        <v>403</v>
      </c>
      <c r="G112" s="30" t="s">
        <v>71</v>
      </c>
      <c r="H112" s="164">
        <f t="shared" si="261"/>
        <v>0</v>
      </c>
      <c r="I112" s="285">
        <f t="shared" si="252"/>
        <v>0</v>
      </c>
      <c r="J112" s="215">
        <f>SUM(J113)</f>
        <v>0</v>
      </c>
      <c r="K112" s="169">
        <f t="shared" ref="K112:S112" si="309">SUM(K113)</f>
        <v>0</v>
      </c>
      <c r="L112" s="169">
        <f t="shared" si="309"/>
        <v>0</v>
      </c>
      <c r="M112" s="169">
        <f t="shared" si="309"/>
        <v>0</v>
      </c>
      <c r="N112" s="169">
        <f t="shared" si="309"/>
        <v>0</v>
      </c>
      <c r="O112" s="262">
        <f t="shared" si="251"/>
        <v>0</v>
      </c>
      <c r="P112" s="568">
        <f t="shared" si="309"/>
        <v>0</v>
      </c>
      <c r="Q112" s="568">
        <f t="shared" si="309"/>
        <v>0</v>
      </c>
      <c r="R112" s="166">
        <f t="shared" si="260"/>
        <v>0</v>
      </c>
      <c r="S112" s="167">
        <f t="shared" si="309"/>
        <v>0</v>
      </c>
      <c r="T112" s="167">
        <f t="shared" ref="T112" si="310">SUM(T113)</f>
        <v>0</v>
      </c>
      <c r="U112" s="167">
        <f t="shared" ref="U112" si="311">SUM(U113)</f>
        <v>0</v>
      </c>
      <c r="V112" s="167">
        <f t="shared" ref="V112" si="312">SUM(V113)</f>
        <v>0</v>
      </c>
      <c r="W112" s="167">
        <f t="shared" ref="W112" si="313">SUM(W113)</f>
        <v>0</v>
      </c>
      <c r="X112" s="167">
        <f t="shared" ref="X112:AK112" si="314">SUM(X113)</f>
        <v>0</v>
      </c>
      <c r="Y112" s="166">
        <f t="shared" si="262"/>
        <v>0</v>
      </c>
      <c r="Z112" s="167">
        <f t="shared" ref="Z112:AB112" si="315">SUM(Z113)</f>
        <v>0</v>
      </c>
      <c r="AA112" s="167">
        <f t="shared" si="315"/>
        <v>0</v>
      </c>
      <c r="AB112" s="167">
        <f t="shared" si="315"/>
        <v>0</v>
      </c>
      <c r="AC112" s="167">
        <f t="shared" si="273"/>
        <v>0</v>
      </c>
      <c r="AD112" s="167">
        <f t="shared" si="314"/>
        <v>0</v>
      </c>
      <c r="AE112" s="167">
        <f t="shared" si="314"/>
        <v>0</v>
      </c>
      <c r="AF112" s="167">
        <f t="shared" si="314"/>
        <v>0</v>
      </c>
      <c r="AG112" s="167">
        <f t="shared" si="314"/>
        <v>0</v>
      </c>
      <c r="AH112" s="167">
        <f t="shared" si="314"/>
        <v>0</v>
      </c>
      <c r="AI112" s="167">
        <f t="shared" si="314"/>
        <v>0</v>
      </c>
      <c r="AJ112" s="167">
        <f t="shared" si="314"/>
        <v>0</v>
      </c>
      <c r="AK112" s="167">
        <f t="shared" si="314"/>
        <v>0</v>
      </c>
    </row>
    <row r="113" spans="1:45" ht="13.8" hidden="1" outlineLevel="2">
      <c r="A113" s="131"/>
      <c r="B113" s="20"/>
      <c r="F113" s="136" t="s">
        <v>682</v>
      </c>
      <c r="G113" s="27" t="s">
        <v>724</v>
      </c>
      <c r="H113" s="164">
        <f t="shared" si="261"/>
        <v>0</v>
      </c>
      <c r="I113" s="285">
        <f t="shared" si="252"/>
        <v>0</v>
      </c>
      <c r="J113" s="212"/>
      <c r="K113" s="167"/>
      <c r="L113" s="167"/>
      <c r="M113" s="167"/>
      <c r="N113" s="167"/>
      <c r="O113" s="262">
        <f t="shared" si="251"/>
        <v>0</v>
      </c>
      <c r="P113" s="167"/>
      <c r="Q113" s="167"/>
      <c r="R113" s="166">
        <f t="shared" si="260"/>
        <v>0</v>
      </c>
      <c r="S113" s="167"/>
      <c r="T113" s="167"/>
      <c r="U113" s="167"/>
      <c r="V113" s="167"/>
      <c r="W113" s="167"/>
      <c r="X113" s="167"/>
      <c r="Y113" s="166">
        <f t="shared" si="262"/>
        <v>0</v>
      </c>
      <c r="Z113" s="167"/>
      <c r="AA113" s="167"/>
      <c r="AB113" s="167"/>
      <c r="AC113" s="167">
        <f t="shared" si="273"/>
        <v>0</v>
      </c>
      <c r="AD113" s="167"/>
      <c r="AE113" s="167"/>
      <c r="AF113" s="167"/>
      <c r="AG113" s="167"/>
      <c r="AH113" s="167"/>
      <c r="AI113" s="167"/>
      <c r="AJ113" s="167"/>
      <c r="AK113" s="167"/>
    </row>
    <row r="114" spans="1:45" ht="13.8" hidden="1" outlineLevel="1">
      <c r="A114" s="131"/>
      <c r="B114" s="20"/>
      <c r="D114" s="18" t="s">
        <v>404</v>
      </c>
      <c r="E114" s="58" t="s">
        <v>6</v>
      </c>
      <c r="F114" s="22"/>
      <c r="G114" s="30"/>
      <c r="H114" s="164">
        <f t="shared" si="261"/>
        <v>0</v>
      </c>
      <c r="I114" s="285">
        <f t="shared" si="252"/>
        <v>0</v>
      </c>
      <c r="J114" s="215">
        <f>SUM(J115)</f>
        <v>0</v>
      </c>
      <c r="K114" s="169">
        <f t="shared" ref="K114:S114" si="316">SUM(K115)</f>
        <v>0</v>
      </c>
      <c r="L114" s="169">
        <f t="shared" si="316"/>
        <v>0</v>
      </c>
      <c r="M114" s="169">
        <f t="shared" si="316"/>
        <v>0</v>
      </c>
      <c r="N114" s="169">
        <f t="shared" si="316"/>
        <v>0</v>
      </c>
      <c r="O114" s="262">
        <f t="shared" si="251"/>
        <v>0</v>
      </c>
      <c r="P114" s="568">
        <f t="shared" si="316"/>
        <v>0</v>
      </c>
      <c r="Q114" s="568">
        <f t="shared" si="316"/>
        <v>0</v>
      </c>
      <c r="R114" s="166">
        <f t="shared" si="260"/>
        <v>0</v>
      </c>
      <c r="S114" s="169">
        <f t="shared" si="316"/>
        <v>0</v>
      </c>
      <c r="T114" s="169">
        <f t="shared" ref="T114" si="317">SUM(T115)</f>
        <v>0</v>
      </c>
      <c r="U114" s="169">
        <f t="shared" ref="U114" si="318">SUM(U115)</f>
        <v>0</v>
      </c>
      <c r="V114" s="169">
        <f t="shared" ref="V114" si="319">SUM(V115)</f>
        <v>0</v>
      </c>
      <c r="W114" s="169">
        <f t="shared" ref="W114" si="320">SUM(W115)</f>
        <v>0</v>
      </c>
      <c r="X114" s="169">
        <f t="shared" ref="X114:AK114" si="321">SUM(X115)</f>
        <v>0</v>
      </c>
      <c r="Y114" s="166">
        <f t="shared" si="262"/>
        <v>0</v>
      </c>
      <c r="Z114" s="169">
        <f t="shared" si="321"/>
        <v>0</v>
      </c>
      <c r="AA114" s="169">
        <f t="shared" si="321"/>
        <v>0</v>
      </c>
      <c r="AB114" s="169">
        <f t="shared" si="321"/>
        <v>0</v>
      </c>
      <c r="AC114" s="169">
        <f t="shared" si="273"/>
        <v>0</v>
      </c>
      <c r="AD114" s="169">
        <f t="shared" si="321"/>
        <v>0</v>
      </c>
      <c r="AE114" s="169">
        <f t="shared" si="321"/>
        <v>0</v>
      </c>
      <c r="AF114" s="169">
        <f t="shared" si="321"/>
        <v>0</v>
      </c>
      <c r="AG114" s="169">
        <f t="shared" si="321"/>
        <v>0</v>
      </c>
      <c r="AH114" s="169">
        <f t="shared" si="321"/>
        <v>0</v>
      </c>
      <c r="AI114" s="169">
        <f t="shared" si="321"/>
        <v>0</v>
      </c>
      <c r="AJ114" s="169">
        <f t="shared" si="321"/>
        <v>0</v>
      </c>
      <c r="AK114" s="169">
        <f t="shared" si="321"/>
        <v>0</v>
      </c>
    </row>
    <row r="115" spans="1:45" ht="13.8" hidden="1" outlineLevel="2">
      <c r="A115" s="131"/>
      <c r="B115" s="20"/>
      <c r="D115" s="19"/>
      <c r="E115" s="63"/>
      <c r="F115" s="22" t="s">
        <v>405</v>
      </c>
      <c r="G115" s="30" t="s">
        <v>72</v>
      </c>
      <c r="H115" s="164">
        <f t="shared" si="261"/>
        <v>0</v>
      </c>
      <c r="I115" s="285">
        <f t="shared" si="252"/>
        <v>0</v>
      </c>
      <c r="J115" s="215">
        <f>SUM(J116:J117)</f>
        <v>0</v>
      </c>
      <c r="K115" s="169">
        <f t="shared" ref="K115:S115" si="322">SUM(K116:K117)</f>
        <v>0</v>
      </c>
      <c r="L115" s="169">
        <f t="shared" si="322"/>
        <v>0</v>
      </c>
      <c r="M115" s="169">
        <f t="shared" si="322"/>
        <v>0</v>
      </c>
      <c r="N115" s="169">
        <f t="shared" si="322"/>
        <v>0</v>
      </c>
      <c r="O115" s="262">
        <f t="shared" si="251"/>
        <v>0</v>
      </c>
      <c r="P115" s="568">
        <f t="shared" si="322"/>
        <v>0</v>
      </c>
      <c r="Q115" s="568">
        <f t="shared" ref="Q115" si="323">SUM(Q116:Q117)</f>
        <v>0</v>
      </c>
      <c r="R115" s="166">
        <f t="shared" si="260"/>
        <v>0</v>
      </c>
      <c r="S115" s="167">
        <f t="shared" si="322"/>
        <v>0</v>
      </c>
      <c r="T115" s="167">
        <f t="shared" ref="T115" si="324">SUM(T116:T117)</f>
        <v>0</v>
      </c>
      <c r="U115" s="167">
        <f t="shared" ref="U115" si="325">SUM(U116:U117)</f>
        <v>0</v>
      </c>
      <c r="V115" s="167">
        <f t="shared" ref="V115" si="326">SUM(V116:V117)</f>
        <v>0</v>
      </c>
      <c r="W115" s="167">
        <f t="shared" ref="W115" si="327">SUM(W116:W117)</f>
        <v>0</v>
      </c>
      <c r="X115" s="167">
        <f t="shared" ref="X115" si="328">SUM(X116:X117)</f>
        <v>0</v>
      </c>
      <c r="Y115" s="166">
        <f t="shared" si="262"/>
        <v>0</v>
      </c>
      <c r="Z115" s="167">
        <f t="shared" ref="Z115:AJ115" si="329">SUM(Z116:Z117)</f>
        <v>0</v>
      </c>
      <c r="AA115" s="167">
        <f t="shared" ref="AA115" si="330">SUM(AA116:AA117)</f>
        <v>0</v>
      </c>
      <c r="AB115" s="167">
        <f t="shared" si="329"/>
        <v>0</v>
      </c>
      <c r="AC115" s="167">
        <f t="shared" si="273"/>
        <v>0</v>
      </c>
      <c r="AD115" s="167">
        <f t="shared" si="329"/>
        <v>0</v>
      </c>
      <c r="AE115" s="167">
        <f t="shared" si="329"/>
        <v>0</v>
      </c>
      <c r="AF115" s="167">
        <f t="shared" si="329"/>
        <v>0</v>
      </c>
      <c r="AG115" s="167">
        <f t="shared" si="329"/>
        <v>0</v>
      </c>
      <c r="AH115" s="167">
        <f t="shared" si="329"/>
        <v>0</v>
      </c>
      <c r="AI115" s="167">
        <f t="shared" si="329"/>
        <v>0</v>
      </c>
      <c r="AJ115" s="167">
        <f t="shared" si="329"/>
        <v>0</v>
      </c>
      <c r="AK115" s="167">
        <f t="shared" ref="AK115" si="331">SUM(AK116:AK117)</f>
        <v>0</v>
      </c>
    </row>
    <row r="116" spans="1:45" ht="13.8" hidden="1" outlineLevel="2">
      <c r="A116" s="131"/>
      <c r="B116" s="20"/>
      <c r="F116" s="136" t="s">
        <v>682</v>
      </c>
      <c r="G116" s="27" t="s">
        <v>713</v>
      </c>
      <c r="H116" s="164">
        <f t="shared" si="261"/>
        <v>0</v>
      </c>
      <c r="I116" s="285">
        <f t="shared" si="252"/>
        <v>0</v>
      </c>
      <c r="J116" s="212"/>
      <c r="K116" s="167"/>
      <c r="L116" s="167"/>
      <c r="M116" s="167"/>
      <c r="N116" s="167"/>
      <c r="O116" s="262">
        <f t="shared" si="251"/>
        <v>0</v>
      </c>
      <c r="P116" s="167"/>
      <c r="Q116" s="167"/>
      <c r="R116" s="166">
        <f t="shared" si="260"/>
        <v>0</v>
      </c>
      <c r="S116" s="167"/>
      <c r="T116" s="167"/>
      <c r="U116" s="167"/>
      <c r="V116" s="167"/>
      <c r="W116" s="167"/>
      <c r="X116" s="167"/>
      <c r="Y116" s="166">
        <f t="shared" si="262"/>
        <v>0</v>
      </c>
      <c r="Z116" s="167"/>
      <c r="AA116" s="167"/>
      <c r="AB116" s="167"/>
      <c r="AC116" s="167">
        <f t="shared" si="273"/>
        <v>0</v>
      </c>
      <c r="AD116" s="167"/>
      <c r="AE116" s="167"/>
      <c r="AF116" s="167"/>
      <c r="AG116" s="167"/>
      <c r="AH116" s="167"/>
      <c r="AI116" s="167"/>
      <c r="AJ116" s="167"/>
      <c r="AK116" s="167"/>
    </row>
    <row r="117" spans="1:45" ht="13.8" hidden="1" outlineLevel="2">
      <c r="A117" s="131"/>
      <c r="B117" s="20"/>
      <c r="F117" s="136" t="s">
        <v>685</v>
      </c>
      <c r="G117" s="27" t="s">
        <v>689</v>
      </c>
      <c r="H117" s="164">
        <f t="shared" si="261"/>
        <v>0</v>
      </c>
      <c r="I117" s="285">
        <f t="shared" si="252"/>
        <v>0</v>
      </c>
      <c r="J117" s="212"/>
      <c r="K117" s="167"/>
      <c r="L117" s="167"/>
      <c r="M117" s="167"/>
      <c r="N117" s="167"/>
      <c r="O117" s="262">
        <f t="shared" si="251"/>
        <v>0</v>
      </c>
      <c r="P117" s="167"/>
      <c r="Q117" s="167"/>
      <c r="R117" s="166">
        <f t="shared" si="260"/>
        <v>0</v>
      </c>
      <c r="S117" s="167"/>
      <c r="T117" s="167"/>
      <c r="U117" s="167"/>
      <c r="V117" s="167"/>
      <c r="W117" s="167"/>
      <c r="X117" s="167"/>
      <c r="Y117" s="166">
        <f t="shared" si="262"/>
        <v>0</v>
      </c>
      <c r="Z117" s="167"/>
      <c r="AA117" s="167"/>
      <c r="AB117" s="167"/>
      <c r="AC117" s="167">
        <f t="shared" si="273"/>
        <v>0</v>
      </c>
      <c r="AD117" s="167"/>
      <c r="AE117" s="167"/>
      <c r="AF117" s="167"/>
      <c r="AG117" s="167"/>
      <c r="AH117" s="167"/>
      <c r="AI117" s="167"/>
      <c r="AJ117" s="167"/>
      <c r="AK117" s="167"/>
    </row>
    <row r="118" spans="1:45" ht="13.8" hidden="1" outlineLevel="1">
      <c r="A118" s="131"/>
      <c r="B118" s="20"/>
      <c r="D118" s="18" t="s">
        <v>406</v>
      </c>
      <c r="E118" s="58" t="s">
        <v>335</v>
      </c>
      <c r="F118" s="22"/>
      <c r="G118" s="30"/>
      <c r="H118" s="164">
        <f t="shared" si="261"/>
        <v>0</v>
      </c>
      <c r="I118" s="285">
        <f t="shared" si="252"/>
        <v>0</v>
      </c>
      <c r="J118" s="169">
        <f t="shared" ref="J118:P118" si="332">SUM(J119,J125,J130)</f>
        <v>0</v>
      </c>
      <c r="K118" s="169">
        <f t="shared" si="332"/>
        <v>0</v>
      </c>
      <c r="L118" s="169">
        <f>SUM(L119,L125,L130)</f>
        <v>0</v>
      </c>
      <c r="M118" s="169">
        <f t="shared" si="332"/>
        <v>0</v>
      </c>
      <c r="N118" s="169">
        <f t="shared" si="332"/>
        <v>0</v>
      </c>
      <c r="O118" s="262">
        <f t="shared" si="251"/>
        <v>0</v>
      </c>
      <c r="P118" s="568">
        <f t="shared" si="332"/>
        <v>0</v>
      </c>
      <c r="Q118" s="568">
        <f t="shared" ref="Q118" si="333">SUM(Q119,Q125,Q130)</f>
        <v>0</v>
      </c>
      <c r="R118" s="166">
        <f t="shared" si="260"/>
        <v>0</v>
      </c>
      <c r="S118" s="169">
        <f t="shared" ref="S118:X118" si="334">SUM(S119,S125,S130)</f>
        <v>0</v>
      </c>
      <c r="T118" s="169">
        <f t="shared" si="334"/>
        <v>0</v>
      </c>
      <c r="U118" s="169">
        <f t="shared" si="334"/>
        <v>0</v>
      </c>
      <c r="V118" s="169">
        <f t="shared" si="334"/>
        <v>0</v>
      </c>
      <c r="W118" s="169">
        <f t="shared" si="334"/>
        <v>0</v>
      </c>
      <c r="X118" s="169">
        <f t="shared" si="334"/>
        <v>0</v>
      </c>
      <c r="Y118" s="166">
        <f t="shared" si="262"/>
        <v>0</v>
      </c>
      <c r="Z118" s="169">
        <f t="shared" ref="Z118:AK118" si="335">SUM(Z119,Z125,Z130)</f>
        <v>0</v>
      </c>
      <c r="AA118" s="169">
        <f t="shared" si="335"/>
        <v>0</v>
      </c>
      <c r="AB118" s="169">
        <f t="shared" si="335"/>
        <v>0</v>
      </c>
      <c r="AC118" s="169">
        <f t="shared" si="273"/>
        <v>0</v>
      </c>
      <c r="AD118" s="169">
        <f t="shared" si="335"/>
        <v>0</v>
      </c>
      <c r="AE118" s="169">
        <f t="shared" si="335"/>
        <v>0</v>
      </c>
      <c r="AF118" s="169">
        <f t="shared" si="335"/>
        <v>0</v>
      </c>
      <c r="AG118" s="169">
        <f t="shared" si="335"/>
        <v>0</v>
      </c>
      <c r="AH118" s="169">
        <f t="shared" si="335"/>
        <v>0</v>
      </c>
      <c r="AI118" s="169">
        <f t="shared" si="335"/>
        <v>0</v>
      </c>
      <c r="AJ118" s="169">
        <f t="shared" si="335"/>
        <v>0</v>
      </c>
      <c r="AK118" s="169">
        <f t="shared" si="335"/>
        <v>0</v>
      </c>
    </row>
    <row r="119" spans="1:45" ht="13.8" hidden="1" outlineLevel="2">
      <c r="A119" s="131"/>
      <c r="B119" s="20"/>
      <c r="D119" s="19"/>
      <c r="E119" s="63"/>
      <c r="F119" s="22" t="s">
        <v>407</v>
      </c>
      <c r="G119" s="30" t="s">
        <v>408</v>
      </c>
      <c r="H119" s="164">
        <f t="shared" si="261"/>
        <v>0</v>
      </c>
      <c r="I119" s="285">
        <f t="shared" si="252"/>
        <v>0</v>
      </c>
      <c r="J119" s="169">
        <f>SUM(J120:J124)</f>
        <v>0</v>
      </c>
      <c r="K119" s="169">
        <f t="shared" ref="K119:N119" si="336">SUM(K120:K124)</f>
        <v>0</v>
      </c>
      <c r="L119" s="169">
        <f t="shared" si="336"/>
        <v>0</v>
      </c>
      <c r="M119" s="169">
        <f t="shared" si="336"/>
        <v>0</v>
      </c>
      <c r="N119" s="169">
        <f t="shared" si="336"/>
        <v>0</v>
      </c>
      <c r="O119" s="262">
        <f t="shared" si="251"/>
        <v>0</v>
      </c>
      <c r="P119" s="568">
        <f>SUM(P120:P124)</f>
        <v>0</v>
      </c>
      <c r="Q119" s="568">
        <f>SUM(Q120:Q124)</f>
        <v>0</v>
      </c>
      <c r="R119" s="166">
        <f t="shared" ref="R119:R154" si="337">SUM(S119:X119)</f>
        <v>0</v>
      </c>
      <c r="S119" s="169">
        <f>SUM(S120:S124)</f>
        <v>0</v>
      </c>
      <c r="T119" s="169">
        <f t="shared" ref="T119:X119" si="338">SUM(T120:T124)</f>
        <v>0</v>
      </c>
      <c r="U119" s="169">
        <f t="shared" si="338"/>
        <v>0</v>
      </c>
      <c r="V119" s="169">
        <f t="shared" si="338"/>
        <v>0</v>
      </c>
      <c r="W119" s="169">
        <f t="shared" si="338"/>
        <v>0</v>
      </c>
      <c r="X119" s="169">
        <f t="shared" si="338"/>
        <v>0</v>
      </c>
      <c r="Y119" s="166">
        <f>SUM(Z119:AB119)</f>
        <v>0</v>
      </c>
      <c r="Z119" s="169">
        <f>SUM(Z120:Z124)</f>
        <v>0</v>
      </c>
      <c r="AA119" s="169">
        <f t="shared" ref="AA119:AD119" si="339">SUM(AA120:AA124)</f>
        <v>0</v>
      </c>
      <c r="AB119" s="169">
        <f t="shared" si="339"/>
        <v>0</v>
      </c>
      <c r="AC119" s="169">
        <f>SUM(AD119:AH119)</f>
        <v>0</v>
      </c>
      <c r="AD119" s="169">
        <f t="shared" si="339"/>
        <v>0</v>
      </c>
      <c r="AE119" s="169">
        <f>SUM(AE120:AE124)</f>
        <v>0</v>
      </c>
      <c r="AF119" s="169">
        <f t="shared" ref="AF119" si="340">SUM(AF120:AF124)</f>
        <v>0</v>
      </c>
      <c r="AG119" s="169">
        <f t="shared" ref="AG119" si="341">SUM(AG120:AG124)</f>
        <v>0</v>
      </c>
      <c r="AH119" s="169">
        <f t="shared" ref="AH119:AK119" si="342">SUM(AH120:AH124)</f>
        <v>0</v>
      </c>
      <c r="AI119" s="169">
        <f t="shared" si="342"/>
        <v>0</v>
      </c>
      <c r="AJ119" s="169">
        <f t="shared" si="342"/>
        <v>0</v>
      </c>
      <c r="AK119" s="169">
        <f t="shared" si="342"/>
        <v>0</v>
      </c>
    </row>
    <row r="120" spans="1:45" ht="13.8" hidden="1" outlineLevel="2">
      <c r="A120" s="131"/>
      <c r="B120" s="20"/>
      <c r="F120" s="136" t="s">
        <v>682</v>
      </c>
      <c r="G120" s="27" t="s">
        <v>958</v>
      </c>
      <c r="H120" s="164">
        <f t="shared" si="261"/>
        <v>0</v>
      </c>
      <c r="I120" s="285">
        <f t="shared" si="252"/>
        <v>0</v>
      </c>
      <c r="J120" s="212"/>
      <c r="K120" s="167"/>
      <c r="L120" s="167"/>
      <c r="M120" s="167"/>
      <c r="N120" s="167"/>
      <c r="O120" s="262">
        <f t="shared" si="251"/>
        <v>0</v>
      </c>
      <c r="P120" s="167"/>
      <c r="Q120" s="167"/>
      <c r="R120" s="166">
        <f t="shared" si="337"/>
        <v>0</v>
      </c>
      <c r="S120" s="167"/>
      <c r="T120" s="167"/>
      <c r="U120" s="167"/>
      <c r="V120" s="167"/>
      <c r="W120" s="167"/>
      <c r="X120" s="167"/>
      <c r="Y120" s="166">
        <f t="shared" si="262"/>
        <v>0</v>
      </c>
      <c r="Z120" s="167"/>
      <c r="AA120" s="167"/>
      <c r="AB120" s="167"/>
      <c r="AC120" s="167">
        <f t="shared" si="273"/>
        <v>0</v>
      </c>
      <c r="AD120" s="167"/>
      <c r="AE120" s="167"/>
      <c r="AF120" s="167"/>
      <c r="AG120" s="167"/>
      <c r="AH120" s="167"/>
      <c r="AI120" s="167"/>
      <c r="AJ120" s="167"/>
      <c r="AK120" s="167"/>
    </row>
    <row r="121" spans="1:45" ht="13.8" hidden="1" outlineLevel="2">
      <c r="A121" s="131"/>
      <c r="B121" s="20"/>
      <c r="F121" s="136" t="s">
        <v>683</v>
      </c>
      <c r="G121" s="27" t="s">
        <v>925</v>
      </c>
      <c r="H121" s="164">
        <f t="shared" si="261"/>
        <v>0</v>
      </c>
      <c r="I121" s="285">
        <f t="shared" si="252"/>
        <v>0</v>
      </c>
      <c r="J121" s="212"/>
      <c r="K121" s="167"/>
      <c r="L121" s="167"/>
      <c r="M121" s="167"/>
      <c r="N121" s="167"/>
      <c r="O121" s="262">
        <f t="shared" si="251"/>
        <v>0</v>
      </c>
      <c r="P121" s="167"/>
      <c r="Q121" s="167"/>
      <c r="R121" s="166">
        <f t="shared" si="337"/>
        <v>0</v>
      </c>
      <c r="S121" s="167"/>
      <c r="T121" s="167"/>
      <c r="U121" s="167"/>
      <c r="V121" s="167"/>
      <c r="W121" s="167"/>
      <c r="X121" s="167"/>
      <c r="Y121" s="166">
        <f t="shared" si="262"/>
        <v>0</v>
      </c>
      <c r="Z121" s="167"/>
      <c r="AA121" s="167"/>
      <c r="AB121" s="167"/>
      <c r="AC121" s="167">
        <f t="shared" si="273"/>
        <v>0</v>
      </c>
      <c r="AD121" s="167"/>
      <c r="AE121" s="167"/>
      <c r="AF121" s="167"/>
      <c r="AG121" s="167"/>
      <c r="AH121" s="167"/>
      <c r="AI121" s="167"/>
      <c r="AJ121" s="167"/>
      <c r="AK121" s="167"/>
    </row>
    <row r="122" spans="1:45" s="398" customFormat="1" ht="13.8" hidden="1" outlineLevel="2">
      <c r="A122" s="399"/>
      <c r="B122" s="400"/>
      <c r="D122" s="400"/>
      <c r="F122" s="385" t="s">
        <v>684</v>
      </c>
      <c r="G122" s="378" t="s">
        <v>923</v>
      </c>
      <c r="H122" s="164">
        <f t="shared" si="261"/>
        <v>0</v>
      </c>
      <c r="I122" s="285">
        <f t="shared" si="252"/>
        <v>0</v>
      </c>
      <c r="J122" s="212"/>
      <c r="K122" s="167"/>
      <c r="L122" s="167"/>
      <c r="M122" s="167"/>
      <c r="N122" s="167"/>
      <c r="O122" s="262">
        <f t="shared" si="251"/>
        <v>0</v>
      </c>
      <c r="P122" s="167"/>
      <c r="Q122" s="568"/>
      <c r="R122" s="166">
        <f t="shared" si="337"/>
        <v>0</v>
      </c>
      <c r="S122" s="167"/>
      <c r="T122" s="167"/>
      <c r="U122" s="167"/>
      <c r="V122" s="167"/>
      <c r="W122" s="167"/>
      <c r="X122" s="167"/>
      <c r="Y122" s="166">
        <f t="shared" si="262"/>
        <v>0</v>
      </c>
      <c r="Z122" s="167"/>
      <c r="AA122" s="167"/>
      <c r="AB122" s="167"/>
      <c r="AC122" s="167">
        <f t="shared" si="273"/>
        <v>0</v>
      </c>
      <c r="AD122" s="167"/>
      <c r="AE122" s="167"/>
      <c r="AF122" s="167"/>
      <c r="AG122" s="167"/>
      <c r="AH122" s="167"/>
      <c r="AI122" s="167"/>
      <c r="AJ122" s="167"/>
      <c r="AK122" s="167"/>
      <c r="AL122" s="64"/>
      <c r="AM122" s="64"/>
      <c r="AN122" s="64"/>
      <c r="AO122" s="64"/>
      <c r="AP122" s="64"/>
      <c r="AQ122" s="64"/>
      <c r="AR122" s="64"/>
      <c r="AS122" s="64"/>
    </row>
    <row r="123" spans="1:45" s="398" customFormat="1" ht="13.8" hidden="1" outlineLevel="2">
      <c r="A123" s="399"/>
      <c r="B123" s="400"/>
      <c r="D123" s="400"/>
      <c r="F123" s="385" t="s">
        <v>690</v>
      </c>
      <c r="G123" s="378" t="s">
        <v>924</v>
      </c>
      <c r="H123" s="164">
        <f t="shared" si="261"/>
        <v>0</v>
      </c>
      <c r="I123" s="285">
        <f t="shared" si="252"/>
        <v>0</v>
      </c>
      <c r="J123" s="212"/>
      <c r="K123" s="167"/>
      <c r="L123" s="167"/>
      <c r="M123" s="167"/>
      <c r="N123" s="167"/>
      <c r="O123" s="262">
        <f t="shared" si="251"/>
        <v>0</v>
      </c>
      <c r="P123" s="167"/>
      <c r="Q123" s="568"/>
      <c r="R123" s="166">
        <f t="shared" si="337"/>
        <v>0</v>
      </c>
      <c r="S123" s="167"/>
      <c r="T123" s="167"/>
      <c r="U123" s="167"/>
      <c r="V123" s="167"/>
      <c r="W123" s="167"/>
      <c r="X123" s="167"/>
      <c r="Y123" s="166">
        <f t="shared" ref="Y123:Y161" si="343">SUM(Z123:AB123)</f>
        <v>0</v>
      </c>
      <c r="Z123" s="167"/>
      <c r="AA123" s="167"/>
      <c r="AB123" s="167"/>
      <c r="AC123" s="167">
        <f t="shared" si="273"/>
        <v>0</v>
      </c>
      <c r="AD123" s="167"/>
      <c r="AE123" s="167"/>
      <c r="AF123" s="167"/>
      <c r="AG123" s="167"/>
      <c r="AH123" s="167"/>
      <c r="AI123" s="167"/>
      <c r="AJ123" s="167"/>
      <c r="AK123" s="167"/>
      <c r="AL123" s="64"/>
      <c r="AM123" s="64"/>
      <c r="AN123" s="64"/>
      <c r="AO123" s="64"/>
      <c r="AP123" s="64"/>
      <c r="AQ123" s="64"/>
      <c r="AR123" s="64"/>
      <c r="AS123" s="64"/>
    </row>
    <row r="124" spans="1:45" s="398" customFormat="1" ht="13.8" hidden="1" outlineLevel="2">
      <c r="A124" s="399"/>
      <c r="B124" s="400"/>
      <c r="D124" s="400"/>
      <c r="F124" s="385" t="s">
        <v>691</v>
      </c>
      <c r="G124" s="378" t="s">
        <v>1008</v>
      </c>
      <c r="H124" s="164"/>
      <c r="I124" s="285">
        <f t="shared" si="252"/>
        <v>0</v>
      </c>
      <c r="J124" s="212"/>
      <c r="K124" s="167"/>
      <c r="L124" s="167"/>
      <c r="M124" s="167"/>
      <c r="N124" s="167"/>
      <c r="O124" s="262">
        <f t="shared" si="251"/>
        <v>0</v>
      </c>
      <c r="P124" s="167"/>
      <c r="Q124" s="167"/>
      <c r="R124" s="166"/>
      <c r="S124" s="167"/>
      <c r="T124" s="167"/>
      <c r="U124" s="167"/>
      <c r="V124" s="167"/>
      <c r="W124" s="167"/>
      <c r="X124" s="167"/>
      <c r="Y124" s="166"/>
      <c r="Z124" s="167"/>
      <c r="AA124" s="167"/>
      <c r="AB124" s="167"/>
      <c r="AC124" s="167"/>
      <c r="AD124" s="167"/>
      <c r="AE124" s="167"/>
      <c r="AF124" s="167"/>
      <c r="AG124" s="167"/>
      <c r="AH124" s="167"/>
      <c r="AI124" s="167"/>
      <c r="AJ124" s="167"/>
      <c r="AK124" s="167"/>
      <c r="AL124" s="64"/>
      <c r="AM124" s="64"/>
      <c r="AN124" s="64"/>
      <c r="AO124" s="64"/>
      <c r="AP124" s="64"/>
      <c r="AQ124" s="64"/>
      <c r="AR124" s="64"/>
      <c r="AS124" s="64"/>
    </row>
    <row r="125" spans="1:45" ht="13.8" hidden="1" outlineLevel="2">
      <c r="A125" s="131"/>
      <c r="B125" s="20"/>
      <c r="F125" s="22" t="s">
        <v>409</v>
      </c>
      <c r="G125" s="30" t="s">
        <v>411</v>
      </c>
      <c r="H125" s="164">
        <f t="shared" si="261"/>
        <v>0</v>
      </c>
      <c r="I125" s="285">
        <f t="shared" si="252"/>
        <v>0</v>
      </c>
      <c r="J125" s="215">
        <f t="shared" ref="J125:P125" si="344">SUM(J126:J129)</f>
        <v>0</v>
      </c>
      <c r="K125" s="169">
        <f t="shared" si="344"/>
        <v>0</v>
      </c>
      <c r="L125" s="169">
        <f t="shared" si="344"/>
        <v>0</v>
      </c>
      <c r="M125" s="169">
        <f t="shared" si="344"/>
        <v>0</v>
      </c>
      <c r="N125" s="169">
        <f t="shared" si="344"/>
        <v>0</v>
      </c>
      <c r="O125" s="262">
        <f t="shared" si="251"/>
        <v>0</v>
      </c>
      <c r="P125" s="568">
        <f t="shared" si="344"/>
        <v>0</v>
      </c>
      <c r="Q125" s="568">
        <f t="shared" ref="Q125" si="345">SUM(Q126:Q129)</f>
        <v>0</v>
      </c>
      <c r="R125" s="166">
        <f t="shared" si="337"/>
        <v>0</v>
      </c>
      <c r="S125" s="167">
        <f>SUM(S126:S129)</f>
        <v>0</v>
      </c>
      <c r="T125" s="167">
        <f t="shared" ref="T125:X125" si="346">SUM(T126:T129)</f>
        <v>0</v>
      </c>
      <c r="U125" s="167">
        <f t="shared" si="346"/>
        <v>0</v>
      </c>
      <c r="V125" s="167">
        <f t="shared" si="346"/>
        <v>0</v>
      </c>
      <c r="W125" s="167">
        <f t="shared" si="346"/>
        <v>0</v>
      </c>
      <c r="X125" s="167">
        <f t="shared" si="346"/>
        <v>0</v>
      </c>
      <c r="Y125" s="166">
        <f t="shared" si="343"/>
        <v>0</v>
      </c>
      <c r="Z125" s="167">
        <f t="shared" ref="Z125:AK125" si="347">SUM(Z126:Z129)</f>
        <v>0</v>
      </c>
      <c r="AA125" s="167">
        <f t="shared" si="347"/>
        <v>0</v>
      </c>
      <c r="AB125" s="167">
        <f t="shared" si="347"/>
        <v>0</v>
      </c>
      <c r="AC125" s="167">
        <f t="shared" si="273"/>
        <v>0</v>
      </c>
      <c r="AD125" s="167">
        <f t="shared" si="347"/>
        <v>0</v>
      </c>
      <c r="AE125" s="167">
        <f t="shared" si="347"/>
        <v>0</v>
      </c>
      <c r="AF125" s="167">
        <f t="shared" si="347"/>
        <v>0</v>
      </c>
      <c r="AG125" s="167">
        <f t="shared" si="347"/>
        <v>0</v>
      </c>
      <c r="AH125" s="167">
        <f t="shared" si="347"/>
        <v>0</v>
      </c>
      <c r="AI125" s="167">
        <f t="shared" si="347"/>
        <v>0</v>
      </c>
      <c r="AJ125" s="167">
        <f t="shared" si="347"/>
        <v>0</v>
      </c>
      <c r="AK125" s="167">
        <f t="shared" si="347"/>
        <v>0</v>
      </c>
    </row>
    <row r="126" spans="1:45" ht="13.8" hidden="1" outlineLevel="2">
      <c r="A126" s="131"/>
      <c r="B126" s="20"/>
      <c r="F126" s="136" t="s">
        <v>682</v>
      </c>
      <c r="G126" s="27" t="s">
        <v>725</v>
      </c>
      <c r="H126" s="164">
        <f t="shared" si="261"/>
        <v>0</v>
      </c>
      <c r="I126" s="285">
        <f t="shared" si="252"/>
        <v>0</v>
      </c>
      <c r="J126" s="212"/>
      <c r="K126" s="167"/>
      <c r="L126" s="167"/>
      <c r="M126" s="167"/>
      <c r="N126" s="167"/>
      <c r="O126" s="262">
        <f t="shared" si="251"/>
        <v>0</v>
      </c>
      <c r="P126" s="167"/>
      <c r="Q126" s="167"/>
      <c r="R126" s="166">
        <f t="shared" si="337"/>
        <v>0</v>
      </c>
      <c r="S126" s="167"/>
      <c r="T126" s="167"/>
      <c r="U126" s="167"/>
      <c r="V126" s="167"/>
      <c r="W126" s="167"/>
      <c r="X126" s="167"/>
      <c r="Y126" s="166">
        <f t="shared" si="343"/>
        <v>0</v>
      </c>
      <c r="Z126" s="167"/>
      <c r="AA126" s="167"/>
      <c r="AB126" s="167"/>
      <c r="AC126" s="167">
        <f t="shared" si="273"/>
        <v>0</v>
      </c>
      <c r="AD126" s="167"/>
      <c r="AE126" s="167"/>
      <c r="AF126" s="167"/>
      <c r="AG126" s="167"/>
      <c r="AH126" s="167"/>
      <c r="AI126" s="167"/>
      <c r="AJ126" s="167"/>
      <c r="AK126" s="167"/>
    </row>
    <row r="127" spans="1:45" ht="13.8" hidden="1" outlineLevel="2">
      <c r="A127" s="131"/>
      <c r="B127" s="20"/>
      <c r="F127" s="136" t="s">
        <v>683</v>
      </c>
      <c r="G127" s="27" t="s">
        <v>994</v>
      </c>
      <c r="H127" s="164"/>
      <c r="I127" s="285">
        <f t="shared" si="252"/>
        <v>0</v>
      </c>
      <c r="J127" s="212"/>
      <c r="K127" s="167"/>
      <c r="L127" s="167"/>
      <c r="M127" s="167"/>
      <c r="N127" s="167"/>
      <c r="O127" s="262">
        <f t="shared" si="251"/>
        <v>0</v>
      </c>
      <c r="P127" s="167"/>
      <c r="Q127" s="167"/>
      <c r="R127" s="166"/>
      <c r="S127" s="167"/>
      <c r="T127" s="167"/>
      <c r="U127" s="167"/>
      <c r="V127" s="167"/>
      <c r="W127" s="167"/>
      <c r="X127" s="167"/>
      <c r="Y127" s="166"/>
      <c r="Z127" s="167"/>
      <c r="AA127" s="167"/>
      <c r="AB127" s="167"/>
      <c r="AC127" s="167"/>
      <c r="AD127" s="167"/>
      <c r="AE127" s="167"/>
      <c r="AF127" s="167"/>
      <c r="AG127" s="167"/>
      <c r="AH127" s="167"/>
      <c r="AI127" s="167"/>
      <c r="AJ127" s="167"/>
      <c r="AK127" s="167"/>
    </row>
    <row r="128" spans="1:45" ht="13.8" hidden="1" outlineLevel="2">
      <c r="A128" s="131"/>
      <c r="B128" s="20"/>
      <c r="F128" s="593" t="s">
        <v>684</v>
      </c>
      <c r="G128" s="594" t="s">
        <v>995</v>
      </c>
      <c r="H128" s="164"/>
      <c r="I128" s="285">
        <f t="shared" si="252"/>
        <v>0</v>
      </c>
      <c r="J128" s="212"/>
      <c r="K128" s="167"/>
      <c r="L128" s="167"/>
      <c r="M128" s="167"/>
      <c r="N128" s="167"/>
      <c r="O128" s="262">
        <f t="shared" si="251"/>
        <v>0</v>
      </c>
      <c r="P128" s="167"/>
      <c r="Q128" s="167"/>
      <c r="R128" s="166"/>
      <c r="S128" s="167"/>
      <c r="T128" s="167"/>
      <c r="U128" s="167"/>
      <c r="V128" s="167"/>
      <c r="W128" s="167"/>
      <c r="X128" s="167"/>
      <c r="Y128" s="166"/>
      <c r="Z128" s="167"/>
      <c r="AA128" s="167"/>
      <c r="AB128" s="167"/>
      <c r="AC128" s="167"/>
      <c r="AD128" s="167"/>
      <c r="AE128" s="167"/>
      <c r="AF128" s="167"/>
      <c r="AG128" s="167"/>
      <c r="AH128" s="167"/>
      <c r="AI128" s="167"/>
      <c r="AJ128" s="167"/>
      <c r="AK128" s="167"/>
    </row>
    <row r="129" spans="1:50" ht="13.8" hidden="1" outlineLevel="2">
      <c r="A129" s="131"/>
      <c r="B129" s="20"/>
      <c r="F129" s="593" t="s">
        <v>690</v>
      </c>
      <c r="G129" s="594" t="s">
        <v>996</v>
      </c>
      <c r="H129" s="164">
        <f t="shared" si="261"/>
        <v>0</v>
      </c>
      <c r="I129" s="285">
        <f t="shared" si="252"/>
        <v>0</v>
      </c>
      <c r="J129" s="212"/>
      <c r="K129" s="167"/>
      <c r="L129" s="167"/>
      <c r="M129" s="167"/>
      <c r="N129" s="167"/>
      <c r="O129" s="262">
        <f t="shared" si="251"/>
        <v>0</v>
      </c>
      <c r="P129" s="167"/>
      <c r="Q129" s="167"/>
      <c r="R129" s="166">
        <f t="shared" si="337"/>
        <v>0</v>
      </c>
      <c r="S129" s="167"/>
      <c r="T129" s="167"/>
      <c r="U129" s="167"/>
      <c r="V129" s="167"/>
      <c r="W129" s="167"/>
      <c r="X129" s="167"/>
      <c r="Y129" s="166">
        <f t="shared" si="343"/>
        <v>0</v>
      </c>
      <c r="Z129" s="167"/>
      <c r="AA129" s="167"/>
      <c r="AB129" s="167"/>
      <c r="AC129" s="167">
        <f t="shared" si="273"/>
        <v>0</v>
      </c>
      <c r="AD129" s="167"/>
      <c r="AE129" s="167"/>
      <c r="AF129" s="167"/>
      <c r="AG129" s="167"/>
      <c r="AH129" s="167"/>
      <c r="AI129" s="167"/>
      <c r="AJ129" s="167"/>
      <c r="AK129" s="167"/>
    </row>
    <row r="130" spans="1:50" ht="13.8" hidden="1" outlineLevel="2">
      <c r="A130" s="131"/>
      <c r="B130" s="20"/>
      <c r="F130" s="22" t="s">
        <v>410</v>
      </c>
      <c r="G130" s="30" t="s">
        <v>412</v>
      </c>
      <c r="H130" s="164">
        <f t="shared" si="261"/>
        <v>0</v>
      </c>
      <c r="I130" s="285">
        <f t="shared" si="252"/>
        <v>0</v>
      </c>
      <c r="J130" s="215">
        <f>SUM(J131:J135)</f>
        <v>0</v>
      </c>
      <c r="K130" s="169">
        <f t="shared" ref="K130:S130" si="348">SUM(K131:K135)</f>
        <v>0</v>
      </c>
      <c r="L130" s="169">
        <f t="shared" si="348"/>
        <v>0</v>
      </c>
      <c r="M130" s="169">
        <f t="shared" si="348"/>
        <v>0</v>
      </c>
      <c r="N130" s="169">
        <f t="shared" si="348"/>
        <v>0</v>
      </c>
      <c r="O130" s="262">
        <f t="shared" si="251"/>
        <v>0</v>
      </c>
      <c r="P130" s="568">
        <f t="shared" si="348"/>
        <v>0</v>
      </c>
      <c r="Q130" s="568">
        <f t="shared" ref="Q130" si="349">SUM(Q131:Q135)</f>
        <v>0</v>
      </c>
      <c r="R130" s="166">
        <f t="shared" si="337"/>
        <v>0</v>
      </c>
      <c r="S130" s="167">
        <f t="shared" si="348"/>
        <v>0</v>
      </c>
      <c r="T130" s="167">
        <f t="shared" ref="T130" si="350">SUM(T131:T135)</f>
        <v>0</v>
      </c>
      <c r="U130" s="167">
        <f t="shared" ref="U130" si="351">SUM(U131:U135)</f>
        <v>0</v>
      </c>
      <c r="V130" s="167">
        <f t="shared" ref="V130" si="352">SUM(V131:V135)</f>
        <v>0</v>
      </c>
      <c r="W130" s="167">
        <f t="shared" ref="W130" si="353">SUM(W131:W135)</f>
        <v>0</v>
      </c>
      <c r="X130" s="167">
        <f t="shared" ref="X130" si="354">SUM(X131:X135)</f>
        <v>0</v>
      </c>
      <c r="Y130" s="166">
        <f t="shared" si="343"/>
        <v>0</v>
      </c>
      <c r="Z130" s="167">
        <f t="shared" ref="Z130:AB130" si="355">SUM(Z131:Z135)</f>
        <v>0</v>
      </c>
      <c r="AA130" s="167">
        <f t="shared" ref="AA130" si="356">SUM(AA131:AA135)</f>
        <v>0</v>
      </c>
      <c r="AB130" s="167">
        <f t="shared" si="355"/>
        <v>0</v>
      </c>
      <c r="AC130" s="167">
        <f t="shared" si="273"/>
        <v>0</v>
      </c>
      <c r="AD130" s="167">
        <f t="shared" ref="AD130:AH130" si="357">SUM(AD131:AD135)</f>
        <v>0</v>
      </c>
      <c r="AE130" s="167">
        <f t="shared" si="357"/>
        <v>0</v>
      </c>
      <c r="AF130" s="167">
        <f t="shared" si="357"/>
        <v>0</v>
      </c>
      <c r="AG130" s="167">
        <f t="shared" si="357"/>
        <v>0</v>
      </c>
      <c r="AH130" s="167">
        <f t="shared" si="357"/>
        <v>0</v>
      </c>
      <c r="AI130" s="167">
        <f t="shared" ref="AI130:AJ130" si="358">SUM(AI131:AI135)</f>
        <v>0</v>
      </c>
      <c r="AJ130" s="167">
        <f t="shared" si="358"/>
        <v>0</v>
      </c>
      <c r="AK130" s="167">
        <f t="shared" ref="AK130" si="359">SUM(AK131:AK135)</f>
        <v>0</v>
      </c>
    </row>
    <row r="131" spans="1:50" ht="13.8" hidden="1" outlineLevel="2">
      <c r="A131" s="131"/>
      <c r="B131" s="20"/>
      <c r="F131" s="136" t="s">
        <v>682</v>
      </c>
      <c r="G131" s="27" t="s">
        <v>726</v>
      </c>
      <c r="H131" s="164">
        <f t="shared" si="261"/>
        <v>0</v>
      </c>
      <c r="I131" s="285">
        <f t="shared" si="252"/>
        <v>0</v>
      </c>
      <c r="J131" s="212"/>
      <c r="K131" s="167"/>
      <c r="L131" s="167"/>
      <c r="M131" s="167"/>
      <c r="N131" s="167"/>
      <c r="O131" s="262">
        <f t="shared" si="251"/>
        <v>0</v>
      </c>
      <c r="P131" s="167"/>
      <c r="Q131" s="167"/>
      <c r="R131" s="166">
        <f t="shared" si="337"/>
        <v>0</v>
      </c>
      <c r="S131" s="167"/>
      <c r="T131" s="167"/>
      <c r="U131" s="167"/>
      <c r="V131" s="167"/>
      <c r="W131" s="167"/>
      <c r="X131" s="167"/>
      <c r="Y131" s="166">
        <f t="shared" si="343"/>
        <v>0</v>
      </c>
      <c r="Z131" s="167"/>
      <c r="AA131" s="167"/>
      <c r="AB131" s="167"/>
      <c r="AC131" s="167">
        <f t="shared" si="273"/>
        <v>0</v>
      </c>
      <c r="AD131" s="167"/>
      <c r="AE131" s="167"/>
      <c r="AF131" s="167"/>
      <c r="AG131" s="167"/>
      <c r="AH131" s="167"/>
      <c r="AI131" s="167"/>
      <c r="AJ131" s="167"/>
      <c r="AK131" s="167"/>
    </row>
    <row r="132" spans="1:50" ht="13.8" hidden="1" outlineLevel="2">
      <c r="A132" s="131"/>
      <c r="B132" s="20"/>
      <c r="F132" s="136" t="s">
        <v>683</v>
      </c>
      <c r="G132" s="27" t="s">
        <v>727</v>
      </c>
      <c r="H132" s="164">
        <f t="shared" si="261"/>
        <v>0</v>
      </c>
      <c r="I132" s="285">
        <f t="shared" si="252"/>
        <v>0</v>
      </c>
      <c r="J132" s="212"/>
      <c r="K132" s="167"/>
      <c r="L132" s="167"/>
      <c r="M132" s="167"/>
      <c r="N132" s="167"/>
      <c r="O132" s="262">
        <f t="shared" si="251"/>
        <v>0</v>
      </c>
      <c r="P132" s="167"/>
      <c r="Q132" s="167"/>
      <c r="R132" s="166">
        <f t="shared" si="337"/>
        <v>0</v>
      </c>
      <c r="S132" s="167"/>
      <c r="T132" s="167"/>
      <c r="U132" s="167"/>
      <c r="V132" s="167"/>
      <c r="W132" s="167"/>
      <c r="X132" s="167"/>
      <c r="Y132" s="166">
        <f t="shared" si="343"/>
        <v>0</v>
      </c>
      <c r="Z132" s="167"/>
      <c r="AA132" s="167"/>
      <c r="AB132" s="167"/>
      <c r="AC132" s="167">
        <f t="shared" si="273"/>
        <v>0</v>
      </c>
      <c r="AD132" s="167"/>
      <c r="AE132" s="167"/>
      <c r="AF132" s="167"/>
      <c r="AG132" s="167"/>
      <c r="AH132" s="167"/>
      <c r="AI132" s="167"/>
      <c r="AJ132" s="167"/>
      <c r="AK132" s="167"/>
    </row>
    <row r="133" spans="1:50" ht="13.8" hidden="1" outlineLevel="2">
      <c r="A133" s="131"/>
      <c r="B133" s="20"/>
      <c r="F133" s="136" t="s">
        <v>680</v>
      </c>
      <c r="G133" s="27" t="s">
        <v>926</v>
      </c>
      <c r="H133" s="164">
        <f t="shared" si="261"/>
        <v>0</v>
      </c>
      <c r="I133" s="285">
        <f t="shared" si="252"/>
        <v>0</v>
      </c>
      <c r="J133" s="212"/>
      <c r="K133" s="167"/>
      <c r="L133" s="167"/>
      <c r="M133" s="167"/>
      <c r="N133" s="167"/>
      <c r="O133" s="262">
        <f t="shared" si="251"/>
        <v>0</v>
      </c>
      <c r="P133" s="167"/>
      <c r="Q133" s="167"/>
      <c r="R133" s="166">
        <f t="shared" si="337"/>
        <v>0</v>
      </c>
      <c r="S133" s="167"/>
      <c r="T133" s="167"/>
      <c r="U133" s="167"/>
      <c r="V133" s="167"/>
      <c r="W133" s="167"/>
      <c r="X133" s="167"/>
      <c r="Y133" s="166">
        <f t="shared" ref="Y133:Y134" si="360">SUM(Z133:AB133)</f>
        <v>0</v>
      </c>
      <c r="Z133" s="167"/>
      <c r="AA133" s="167"/>
      <c r="AB133" s="167"/>
      <c r="AC133" s="167">
        <f t="shared" si="273"/>
        <v>0</v>
      </c>
      <c r="AD133" s="167"/>
      <c r="AE133" s="167"/>
      <c r="AF133" s="167"/>
      <c r="AG133" s="167"/>
      <c r="AH133" s="167"/>
      <c r="AI133" s="167"/>
      <c r="AJ133" s="167"/>
      <c r="AK133" s="167"/>
    </row>
    <row r="134" spans="1:50" s="398" customFormat="1" ht="13.8" hidden="1" outlineLevel="2">
      <c r="A134" s="399"/>
      <c r="B134" s="400"/>
      <c r="D134" s="400"/>
      <c r="F134" s="385" t="s">
        <v>684</v>
      </c>
      <c r="G134" s="378" t="s">
        <v>927</v>
      </c>
      <c r="H134" s="164">
        <f t="shared" si="261"/>
        <v>0</v>
      </c>
      <c r="I134" s="285">
        <f t="shared" si="252"/>
        <v>0</v>
      </c>
      <c r="J134" s="212"/>
      <c r="K134" s="167"/>
      <c r="L134" s="167"/>
      <c r="M134" s="167"/>
      <c r="N134" s="167"/>
      <c r="O134" s="262">
        <f t="shared" si="251"/>
        <v>0</v>
      </c>
      <c r="P134" s="167"/>
      <c r="Q134" s="167"/>
      <c r="R134" s="166">
        <f t="shared" si="337"/>
        <v>0</v>
      </c>
      <c r="S134" s="167"/>
      <c r="T134" s="167"/>
      <c r="U134" s="167"/>
      <c r="V134" s="167"/>
      <c r="W134" s="167"/>
      <c r="X134" s="167"/>
      <c r="Y134" s="166">
        <f t="shared" si="360"/>
        <v>0</v>
      </c>
      <c r="Z134" s="167"/>
      <c r="AA134" s="167"/>
      <c r="AB134" s="167"/>
      <c r="AC134" s="167">
        <f t="shared" si="273"/>
        <v>0</v>
      </c>
      <c r="AD134" s="167"/>
      <c r="AE134" s="167"/>
      <c r="AF134" s="167"/>
      <c r="AG134" s="167"/>
      <c r="AH134" s="167"/>
      <c r="AI134" s="167"/>
      <c r="AJ134" s="167"/>
      <c r="AK134" s="167"/>
      <c r="AL134" s="64"/>
      <c r="AM134" s="64"/>
      <c r="AN134" s="64"/>
      <c r="AO134" s="64"/>
      <c r="AP134" s="64"/>
      <c r="AQ134" s="64"/>
      <c r="AR134" s="64"/>
      <c r="AS134" s="64"/>
    </row>
    <row r="135" spans="1:50" s="398" customFormat="1" ht="13.8" hidden="1" outlineLevel="2">
      <c r="A135" s="399"/>
      <c r="B135" s="400"/>
      <c r="D135" s="400"/>
      <c r="F135" s="385" t="s">
        <v>690</v>
      </c>
      <c r="G135" s="378" t="s">
        <v>928</v>
      </c>
      <c r="H135" s="164">
        <f t="shared" si="261"/>
        <v>0</v>
      </c>
      <c r="I135" s="285">
        <f t="shared" si="252"/>
        <v>0</v>
      </c>
      <c r="J135" s="212"/>
      <c r="K135" s="167"/>
      <c r="L135" s="167"/>
      <c r="M135" s="167"/>
      <c r="N135" s="167"/>
      <c r="O135" s="262">
        <f t="shared" si="251"/>
        <v>0</v>
      </c>
      <c r="P135" s="167"/>
      <c r="Q135" s="167"/>
      <c r="R135" s="166">
        <f t="shared" si="337"/>
        <v>0</v>
      </c>
      <c r="S135" s="167"/>
      <c r="T135" s="167"/>
      <c r="U135" s="167"/>
      <c r="V135" s="167"/>
      <c r="W135" s="167"/>
      <c r="X135" s="167"/>
      <c r="Y135" s="166">
        <f t="shared" si="343"/>
        <v>0</v>
      </c>
      <c r="Z135" s="167"/>
      <c r="AA135" s="167"/>
      <c r="AB135" s="167"/>
      <c r="AC135" s="167">
        <f t="shared" si="273"/>
        <v>0</v>
      </c>
      <c r="AD135" s="167"/>
      <c r="AE135" s="167"/>
      <c r="AF135" s="167"/>
      <c r="AG135" s="167"/>
      <c r="AH135" s="167"/>
      <c r="AI135" s="167"/>
      <c r="AJ135" s="167"/>
      <c r="AK135" s="167"/>
      <c r="AL135" s="64"/>
      <c r="AM135" s="64"/>
      <c r="AN135" s="64"/>
      <c r="AO135" s="64"/>
      <c r="AP135" s="64"/>
      <c r="AQ135" s="64"/>
      <c r="AR135" s="64"/>
      <c r="AS135" s="64"/>
    </row>
    <row r="136" spans="1:50" ht="13.8" hidden="1" outlineLevel="1">
      <c r="A136" s="131"/>
      <c r="B136" s="20"/>
      <c r="D136" s="22" t="s">
        <v>413</v>
      </c>
      <c r="E136" s="30" t="s">
        <v>7</v>
      </c>
      <c r="F136" s="22"/>
      <c r="G136" s="30"/>
      <c r="H136" s="164">
        <f t="shared" si="261"/>
        <v>0</v>
      </c>
      <c r="I136" s="285">
        <f t="shared" si="252"/>
        <v>0</v>
      </c>
      <c r="J136" s="215">
        <f>SUM(J137,J138,J140,J142)</f>
        <v>0</v>
      </c>
      <c r="K136" s="169">
        <f t="shared" ref="K136:S136" si="361">SUM(K137,K138,K140,K142)</f>
        <v>0</v>
      </c>
      <c r="L136" s="169">
        <f t="shared" si="361"/>
        <v>0</v>
      </c>
      <c r="M136" s="169">
        <f t="shared" si="361"/>
        <v>0</v>
      </c>
      <c r="N136" s="169">
        <f t="shared" si="361"/>
        <v>0</v>
      </c>
      <c r="O136" s="262">
        <f t="shared" si="251"/>
        <v>0</v>
      </c>
      <c r="P136" s="568">
        <f t="shared" si="361"/>
        <v>0</v>
      </c>
      <c r="Q136" s="568">
        <f t="shared" ref="Q136" si="362">SUM(Q137,Q138,Q140,Q142)</f>
        <v>0</v>
      </c>
      <c r="R136" s="166">
        <f t="shared" si="337"/>
        <v>0</v>
      </c>
      <c r="S136" s="169">
        <f t="shared" si="361"/>
        <v>0</v>
      </c>
      <c r="T136" s="169">
        <f t="shared" ref="T136" si="363">SUM(T137,T138,T140,T142)</f>
        <v>0</v>
      </c>
      <c r="U136" s="169">
        <f t="shared" ref="U136" si="364">SUM(U137,U138,U140,U142)</f>
        <v>0</v>
      </c>
      <c r="V136" s="169">
        <f t="shared" ref="V136" si="365">SUM(V137,V138,V140,V142)</f>
        <v>0</v>
      </c>
      <c r="W136" s="169">
        <f t="shared" ref="W136:AJ136" si="366">SUM(W137,W138,W140,W142)</f>
        <v>0</v>
      </c>
      <c r="X136" s="169">
        <f t="shared" ref="X136" si="367">SUM(X137,X138,X140,X142)</f>
        <v>0</v>
      </c>
      <c r="Y136" s="166">
        <f t="shared" si="343"/>
        <v>0</v>
      </c>
      <c r="Z136" s="169">
        <f t="shared" si="366"/>
        <v>0</v>
      </c>
      <c r="AA136" s="169">
        <f t="shared" ref="AA136" si="368">SUM(AA137,AA138,AA140,AA142)</f>
        <v>0</v>
      </c>
      <c r="AB136" s="169">
        <f t="shared" si="366"/>
        <v>0</v>
      </c>
      <c r="AC136" s="169">
        <f t="shared" si="273"/>
        <v>0</v>
      </c>
      <c r="AD136" s="169">
        <f t="shared" si="366"/>
        <v>0</v>
      </c>
      <c r="AE136" s="169">
        <f t="shared" si="366"/>
        <v>0</v>
      </c>
      <c r="AF136" s="169">
        <f t="shared" si="366"/>
        <v>0</v>
      </c>
      <c r="AG136" s="169">
        <f t="shared" ref="AG136:AH136" si="369">SUM(AG137,AG138,AG140,AG142)</f>
        <v>0</v>
      </c>
      <c r="AH136" s="169">
        <f t="shared" si="369"/>
        <v>0</v>
      </c>
      <c r="AI136" s="169">
        <f t="shared" si="366"/>
        <v>0</v>
      </c>
      <c r="AJ136" s="169">
        <f t="shared" si="366"/>
        <v>0</v>
      </c>
      <c r="AK136" s="169">
        <f t="shared" ref="AK136" si="370">SUM(AK137,AK138,AK140,AK142)</f>
        <v>0</v>
      </c>
      <c r="AX136" s="64">
        <f>SUM(AX137:AX142)</f>
        <v>0</v>
      </c>
    </row>
    <row r="137" spans="1:50" ht="13.8" hidden="1" outlineLevel="2">
      <c r="A137" s="131"/>
      <c r="B137" s="20"/>
      <c r="F137" s="22" t="s">
        <v>414</v>
      </c>
      <c r="G137" s="30" t="s">
        <v>73</v>
      </c>
      <c r="H137" s="164">
        <f t="shared" si="261"/>
        <v>0</v>
      </c>
      <c r="I137" s="285">
        <f t="shared" si="252"/>
        <v>0</v>
      </c>
      <c r="J137" s="212"/>
      <c r="K137" s="167"/>
      <c r="L137" s="167"/>
      <c r="M137" s="167"/>
      <c r="N137" s="167"/>
      <c r="O137" s="262">
        <f t="shared" si="251"/>
        <v>0</v>
      </c>
      <c r="P137" s="167"/>
      <c r="Q137" s="167"/>
      <c r="R137" s="166">
        <f t="shared" si="337"/>
        <v>0</v>
      </c>
      <c r="S137" s="167"/>
      <c r="T137" s="167"/>
      <c r="U137" s="167"/>
      <c r="V137" s="167"/>
      <c r="W137" s="167"/>
      <c r="X137" s="167"/>
      <c r="Y137" s="166">
        <f t="shared" si="343"/>
        <v>0</v>
      </c>
      <c r="Z137" s="167"/>
      <c r="AA137" s="167"/>
      <c r="AB137" s="167"/>
      <c r="AC137" s="167">
        <f t="shared" si="273"/>
        <v>0</v>
      </c>
      <c r="AD137" s="167"/>
      <c r="AE137" s="167"/>
      <c r="AF137" s="167"/>
      <c r="AG137" s="167"/>
      <c r="AH137" s="167"/>
      <c r="AI137" s="167"/>
      <c r="AJ137" s="167"/>
      <c r="AK137" s="167"/>
    </row>
    <row r="138" spans="1:50" ht="13.8" hidden="1" outlineLevel="2">
      <c r="A138" s="131"/>
      <c r="B138" s="20"/>
      <c r="F138" s="22" t="s">
        <v>415</v>
      </c>
      <c r="G138" s="30" t="s">
        <v>74</v>
      </c>
      <c r="H138" s="164">
        <f t="shared" si="261"/>
        <v>0</v>
      </c>
      <c r="I138" s="285">
        <f t="shared" si="252"/>
        <v>0</v>
      </c>
      <c r="J138" s="215">
        <f>SUM(J139)</f>
        <v>0</v>
      </c>
      <c r="K138" s="169">
        <f t="shared" ref="K138:S138" si="371">SUM(K139)</f>
        <v>0</v>
      </c>
      <c r="L138" s="169">
        <f t="shared" si="371"/>
        <v>0</v>
      </c>
      <c r="M138" s="169">
        <f t="shared" si="371"/>
        <v>0</v>
      </c>
      <c r="N138" s="169">
        <f t="shared" si="371"/>
        <v>0</v>
      </c>
      <c r="O138" s="262">
        <f t="shared" si="251"/>
        <v>0</v>
      </c>
      <c r="P138" s="568">
        <f t="shared" si="371"/>
        <v>0</v>
      </c>
      <c r="Q138" s="568">
        <f t="shared" si="371"/>
        <v>0</v>
      </c>
      <c r="R138" s="166">
        <f t="shared" si="337"/>
        <v>0</v>
      </c>
      <c r="S138" s="167">
        <f t="shared" si="371"/>
        <v>0</v>
      </c>
      <c r="T138" s="167">
        <f t="shared" ref="T138" si="372">SUM(T139)</f>
        <v>0</v>
      </c>
      <c r="U138" s="167">
        <f t="shared" ref="U138" si="373">SUM(U139)</f>
        <v>0</v>
      </c>
      <c r="V138" s="167">
        <f t="shared" ref="V138" si="374">SUM(V139)</f>
        <v>0</v>
      </c>
      <c r="W138" s="167">
        <f t="shared" ref="W138" si="375">SUM(W139)</f>
        <v>0</v>
      </c>
      <c r="X138" s="167">
        <f t="shared" ref="X138:AK138" si="376">SUM(X139)</f>
        <v>0</v>
      </c>
      <c r="Y138" s="166">
        <f t="shared" si="343"/>
        <v>0</v>
      </c>
      <c r="Z138" s="167">
        <f t="shared" ref="Z138:AB138" si="377">SUM(Z139)</f>
        <v>0</v>
      </c>
      <c r="AA138" s="167">
        <f t="shared" si="377"/>
        <v>0</v>
      </c>
      <c r="AB138" s="167">
        <f t="shared" si="377"/>
        <v>0</v>
      </c>
      <c r="AC138" s="167">
        <f t="shared" si="273"/>
        <v>0</v>
      </c>
      <c r="AD138" s="167">
        <f t="shared" si="376"/>
        <v>0</v>
      </c>
      <c r="AE138" s="167">
        <f t="shared" si="376"/>
        <v>0</v>
      </c>
      <c r="AF138" s="167">
        <f t="shared" si="376"/>
        <v>0</v>
      </c>
      <c r="AG138" s="167">
        <f t="shared" si="376"/>
        <v>0</v>
      </c>
      <c r="AH138" s="167">
        <f t="shared" si="376"/>
        <v>0</v>
      </c>
      <c r="AI138" s="167">
        <f t="shared" si="376"/>
        <v>0</v>
      </c>
      <c r="AJ138" s="167">
        <f t="shared" si="376"/>
        <v>0</v>
      </c>
      <c r="AK138" s="167">
        <f t="shared" si="376"/>
        <v>0</v>
      </c>
    </row>
    <row r="139" spans="1:50" ht="13.8" hidden="1" outlineLevel="2">
      <c r="A139" s="131"/>
      <c r="B139" s="20"/>
      <c r="F139" s="136" t="s">
        <v>682</v>
      </c>
      <c r="G139" s="27" t="s">
        <v>728</v>
      </c>
      <c r="H139" s="164">
        <f t="shared" si="261"/>
        <v>0</v>
      </c>
      <c r="I139" s="285">
        <f t="shared" si="252"/>
        <v>0</v>
      </c>
      <c r="J139" s="212"/>
      <c r="K139" s="167"/>
      <c r="L139" s="167"/>
      <c r="M139" s="167"/>
      <c r="N139" s="167"/>
      <c r="O139" s="262">
        <f t="shared" si="251"/>
        <v>0</v>
      </c>
      <c r="P139" s="167"/>
      <c r="Q139" s="167"/>
      <c r="R139" s="166">
        <f t="shared" si="337"/>
        <v>0</v>
      </c>
      <c r="S139" s="167"/>
      <c r="T139" s="167"/>
      <c r="U139" s="167"/>
      <c r="V139" s="167"/>
      <c r="W139" s="167"/>
      <c r="X139" s="167"/>
      <c r="Y139" s="166">
        <f t="shared" si="343"/>
        <v>0</v>
      </c>
      <c r="Z139" s="167"/>
      <c r="AA139" s="167"/>
      <c r="AB139" s="167"/>
      <c r="AC139" s="167">
        <f t="shared" si="273"/>
        <v>0</v>
      </c>
      <c r="AD139" s="167"/>
      <c r="AE139" s="167"/>
      <c r="AF139" s="167"/>
      <c r="AG139" s="167"/>
      <c r="AH139" s="167"/>
      <c r="AI139" s="167"/>
      <c r="AJ139" s="167"/>
      <c r="AK139" s="167"/>
    </row>
    <row r="140" spans="1:50" ht="13.8" hidden="1" outlineLevel="2">
      <c r="A140" s="131"/>
      <c r="B140" s="20"/>
      <c r="F140" s="22" t="s">
        <v>416</v>
      </c>
      <c r="G140" s="59" t="s">
        <v>336</v>
      </c>
      <c r="H140" s="164">
        <f t="shared" si="261"/>
        <v>0</v>
      </c>
      <c r="I140" s="285">
        <f t="shared" si="252"/>
        <v>0</v>
      </c>
      <c r="J140" s="215">
        <f>SUM(J141)</f>
        <v>0</v>
      </c>
      <c r="K140" s="169">
        <f t="shared" ref="K140:S140" si="378">SUM(K141)</f>
        <v>0</v>
      </c>
      <c r="L140" s="169">
        <f t="shared" si="378"/>
        <v>0</v>
      </c>
      <c r="M140" s="169">
        <f t="shared" si="378"/>
        <v>0</v>
      </c>
      <c r="N140" s="169">
        <f t="shared" si="378"/>
        <v>0</v>
      </c>
      <c r="O140" s="262">
        <f t="shared" si="251"/>
        <v>0</v>
      </c>
      <c r="P140" s="568">
        <f t="shared" si="378"/>
        <v>0</v>
      </c>
      <c r="Q140" s="568">
        <f t="shared" si="378"/>
        <v>0</v>
      </c>
      <c r="R140" s="166">
        <f t="shared" si="337"/>
        <v>0</v>
      </c>
      <c r="S140" s="167">
        <f t="shared" si="378"/>
        <v>0</v>
      </c>
      <c r="T140" s="167">
        <f t="shared" ref="T140" si="379">SUM(T141)</f>
        <v>0</v>
      </c>
      <c r="U140" s="167">
        <f t="shared" ref="U140" si="380">SUM(U141)</f>
        <v>0</v>
      </c>
      <c r="V140" s="167">
        <f t="shared" ref="V140" si="381">SUM(V141)</f>
        <v>0</v>
      </c>
      <c r="W140" s="167">
        <f t="shared" ref="W140" si="382">SUM(W141)</f>
        <v>0</v>
      </c>
      <c r="X140" s="167">
        <f t="shared" ref="X140:AK140" si="383">SUM(X141)</f>
        <v>0</v>
      </c>
      <c r="Y140" s="166">
        <f t="shared" si="343"/>
        <v>0</v>
      </c>
      <c r="Z140" s="167">
        <f t="shared" ref="Z140:AB140" si="384">SUM(Z141)</f>
        <v>0</v>
      </c>
      <c r="AA140" s="167">
        <f t="shared" si="384"/>
        <v>0</v>
      </c>
      <c r="AB140" s="167">
        <f t="shared" si="384"/>
        <v>0</v>
      </c>
      <c r="AC140" s="167">
        <f t="shared" si="273"/>
        <v>0</v>
      </c>
      <c r="AD140" s="167">
        <f t="shared" si="383"/>
        <v>0</v>
      </c>
      <c r="AE140" s="167">
        <f t="shared" si="383"/>
        <v>0</v>
      </c>
      <c r="AF140" s="167">
        <f t="shared" si="383"/>
        <v>0</v>
      </c>
      <c r="AG140" s="167">
        <f t="shared" si="383"/>
        <v>0</v>
      </c>
      <c r="AH140" s="167">
        <f t="shared" si="383"/>
        <v>0</v>
      </c>
      <c r="AI140" s="167">
        <f t="shared" si="383"/>
        <v>0</v>
      </c>
      <c r="AJ140" s="167">
        <f t="shared" si="383"/>
        <v>0</v>
      </c>
      <c r="AK140" s="167">
        <f t="shared" si="383"/>
        <v>0</v>
      </c>
    </row>
    <row r="141" spans="1:50" ht="13.8" hidden="1" outlineLevel="2">
      <c r="A141" s="131"/>
      <c r="B141" s="20"/>
      <c r="F141" s="136" t="s">
        <v>682</v>
      </c>
      <c r="G141" s="27" t="s">
        <v>729</v>
      </c>
      <c r="H141" s="164">
        <f t="shared" si="261"/>
        <v>0</v>
      </c>
      <c r="I141" s="285">
        <f t="shared" si="252"/>
        <v>0</v>
      </c>
      <c r="J141" s="212"/>
      <c r="K141" s="167"/>
      <c r="L141" s="167"/>
      <c r="M141" s="167"/>
      <c r="N141" s="167"/>
      <c r="O141" s="262">
        <f t="shared" si="251"/>
        <v>0</v>
      </c>
      <c r="P141" s="167"/>
      <c r="Q141" s="167"/>
      <c r="R141" s="166">
        <f t="shared" si="337"/>
        <v>0</v>
      </c>
      <c r="S141" s="167"/>
      <c r="T141" s="167"/>
      <c r="U141" s="167"/>
      <c r="V141" s="167"/>
      <c r="W141" s="167"/>
      <c r="X141" s="167"/>
      <c r="Y141" s="166">
        <f t="shared" si="343"/>
        <v>0</v>
      </c>
      <c r="Z141" s="167"/>
      <c r="AA141" s="167"/>
      <c r="AB141" s="167"/>
      <c r="AC141" s="167">
        <f t="shared" si="273"/>
        <v>0</v>
      </c>
      <c r="AD141" s="167"/>
      <c r="AE141" s="167"/>
      <c r="AF141" s="167"/>
      <c r="AG141" s="167"/>
      <c r="AH141" s="167"/>
      <c r="AI141" s="167"/>
      <c r="AJ141" s="167"/>
      <c r="AK141" s="167"/>
    </row>
    <row r="142" spans="1:50" ht="13.8" hidden="1" outlineLevel="2">
      <c r="A142" s="131"/>
      <c r="B142" s="20"/>
      <c r="F142" s="22" t="s">
        <v>417</v>
      </c>
      <c r="G142" s="30" t="s">
        <v>418</v>
      </c>
      <c r="H142" s="164">
        <f t="shared" si="261"/>
        <v>0</v>
      </c>
      <c r="I142" s="285">
        <f t="shared" si="252"/>
        <v>0</v>
      </c>
      <c r="J142" s="215">
        <f>SUM(J143:J149)</f>
        <v>0</v>
      </c>
      <c r="K142" s="215">
        <f t="shared" ref="K142:P142" si="385">SUM(K143:K149)</f>
        <v>0</v>
      </c>
      <c r="L142" s="215">
        <f t="shared" si="385"/>
        <v>0</v>
      </c>
      <c r="M142" s="215">
        <f t="shared" si="385"/>
        <v>0</v>
      </c>
      <c r="N142" s="215">
        <f t="shared" si="385"/>
        <v>0</v>
      </c>
      <c r="O142" s="262">
        <f t="shared" si="251"/>
        <v>0</v>
      </c>
      <c r="P142" s="246">
        <f t="shared" si="385"/>
        <v>0</v>
      </c>
      <c r="Q142" s="246">
        <f t="shared" ref="Q142" si="386">SUM(Q143:Q149)</f>
        <v>0</v>
      </c>
      <c r="R142" s="166">
        <f t="shared" si="337"/>
        <v>0</v>
      </c>
      <c r="S142" s="215">
        <f t="shared" ref="S142:W142" si="387">SUM(S143:S149)</f>
        <v>0</v>
      </c>
      <c r="T142" s="215">
        <f t="shared" si="387"/>
        <v>0</v>
      </c>
      <c r="U142" s="215">
        <f t="shared" si="387"/>
        <v>0</v>
      </c>
      <c r="V142" s="215">
        <f t="shared" si="387"/>
        <v>0</v>
      </c>
      <c r="W142" s="215">
        <f t="shared" si="387"/>
        <v>0</v>
      </c>
      <c r="X142" s="215">
        <f t="shared" ref="X142" si="388">SUM(X143:X149)</f>
        <v>0</v>
      </c>
      <c r="Y142" s="166">
        <f t="shared" si="343"/>
        <v>0</v>
      </c>
      <c r="Z142" s="215">
        <f t="shared" ref="Z142:AK142" si="389">SUM(Z143:Z149)</f>
        <v>0</v>
      </c>
      <c r="AA142" s="215">
        <f t="shared" ref="AA142" si="390">SUM(AA143:AA149)</f>
        <v>0</v>
      </c>
      <c r="AB142" s="215">
        <f t="shared" si="389"/>
        <v>0</v>
      </c>
      <c r="AC142" s="215">
        <f t="shared" si="273"/>
        <v>0</v>
      </c>
      <c r="AD142" s="215">
        <f t="shared" si="389"/>
        <v>0</v>
      </c>
      <c r="AE142" s="215">
        <f t="shared" si="389"/>
        <v>0</v>
      </c>
      <c r="AF142" s="215">
        <f t="shared" si="389"/>
        <v>0</v>
      </c>
      <c r="AG142" s="215">
        <f t="shared" si="389"/>
        <v>0</v>
      </c>
      <c r="AH142" s="215">
        <f t="shared" si="389"/>
        <v>0</v>
      </c>
      <c r="AI142" s="215">
        <f t="shared" si="389"/>
        <v>0</v>
      </c>
      <c r="AJ142" s="215">
        <f t="shared" si="389"/>
        <v>0</v>
      </c>
      <c r="AK142" s="215">
        <f t="shared" si="389"/>
        <v>0</v>
      </c>
    </row>
    <row r="143" spans="1:50" ht="13.8" hidden="1" outlineLevel="2">
      <c r="A143" s="131"/>
      <c r="B143" s="20"/>
      <c r="F143" s="136" t="s">
        <v>682</v>
      </c>
      <c r="G143" s="27" t="s">
        <v>730</v>
      </c>
      <c r="H143" s="164">
        <f t="shared" si="261"/>
        <v>0</v>
      </c>
      <c r="I143" s="285">
        <f t="shared" si="252"/>
        <v>0</v>
      </c>
      <c r="J143" s="212"/>
      <c r="K143" s="212"/>
      <c r="L143" s="212"/>
      <c r="M143" s="212"/>
      <c r="N143" s="212"/>
      <c r="O143" s="262">
        <f t="shared" si="251"/>
        <v>0</v>
      </c>
      <c r="P143" s="212"/>
      <c r="Q143" s="212"/>
      <c r="R143" s="166">
        <f t="shared" si="337"/>
        <v>0</v>
      </c>
      <c r="S143" s="212"/>
      <c r="T143" s="212"/>
      <c r="U143" s="212"/>
      <c r="V143" s="212"/>
      <c r="W143" s="212"/>
      <c r="X143" s="212"/>
      <c r="Y143" s="166">
        <f t="shared" si="343"/>
        <v>0</v>
      </c>
      <c r="Z143" s="212"/>
      <c r="AA143" s="212"/>
      <c r="AB143" s="212"/>
      <c r="AC143" s="212">
        <f t="shared" si="273"/>
        <v>0</v>
      </c>
      <c r="AD143" s="212"/>
      <c r="AE143" s="212"/>
      <c r="AF143" s="212"/>
      <c r="AG143" s="212"/>
      <c r="AH143" s="212"/>
      <c r="AI143" s="212"/>
      <c r="AJ143" s="212"/>
      <c r="AK143" s="212"/>
    </row>
    <row r="144" spans="1:50" ht="13.8" hidden="1" outlineLevel="2">
      <c r="A144" s="131"/>
      <c r="B144" s="20"/>
      <c r="F144" s="136" t="s">
        <v>683</v>
      </c>
      <c r="G144" s="27" t="s">
        <v>731</v>
      </c>
      <c r="H144" s="164">
        <f t="shared" si="261"/>
        <v>0</v>
      </c>
      <c r="I144" s="285">
        <f t="shared" si="252"/>
        <v>0</v>
      </c>
      <c r="J144" s="212"/>
      <c r="K144" s="212"/>
      <c r="L144" s="212"/>
      <c r="M144" s="212"/>
      <c r="N144" s="212"/>
      <c r="O144" s="262">
        <f t="shared" si="251"/>
        <v>0</v>
      </c>
      <c r="P144" s="212"/>
      <c r="Q144" s="212"/>
      <c r="R144" s="166">
        <f t="shared" si="337"/>
        <v>0</v>
      </c>
      <c r="S144" s="212"/>
      <c r="T144" s="212"/>
      <c r="U144" s="212"/>
      <c r="V144" s="212"/>
      <c r="W144" s="212"/>
      <c r="X144" s="212"/>
      <c r="Y144" s="166">
        <f t="shared" si="343"/>
        <v>0</v>
      </c>
      <c r="Z144" s="212"/>
      <c r="AA144" s="212"/>
      <c r="AB144" s="212"/>
      <c r="AC144" s="212">
        <f t="shared" si="273"/>
        <v>0</v>
      </c>
      <c r="AD144" s="212"/>
      <c r="AE144" s="212"/>
      <c r="AF144" s="212"/>
      <c r="AG144" s="212"/>
      <c r="AH144" s="212"/>
      <c r="AI144" s="212"/>
      <c r="AJ144" s="212"/>
      <c r="AK144" s="212"/>
    </row>
    <row r="145" spans="1:45" ht="13.8" hidden="1" outlineLevel="2">
      <c r="A145" s="131"/>
      <c r="B145" s="20"/>
      <c r="F145" s="136" t="s">
        <v>680</v>
      </c>
      <c r="G145" s="27" t="s">
        <v>732</v>
      </c>
      <c r="H145" s="164">
        <f t="shared" si="261"/>
        <v>0</v>
      </c>
      <c r="I145" s="285">
        <f t="shared" si="252"/>
        <v>0</v>
      </c>
      <c r="J145" s="212"/>
      <c r="K145" s="212"/>
      <c r="L145" s="212"/>
      <c r="M145" s="212"/>
      <c r="N145" s="212"/>
      <c r="O145" s="262">
        <f t="shared" si="251"/>
        <v>0</v>
      </c>
      <c r="P145" s="212"/>
      <c r="Q145" s="212"/>
      <c r="R145" s="166">
        <f t="shared" si="337"/>
        <v>0</v>
      </c>
      <c r="S145" s="212"/>
      <c r="T145" s="212"/>
      <c r="U145" s="212"/>
      <c r="V145" s="212"/>
      <c r="W145" s="212"/>
      <c r="X145" s="212"/>
      <c r="Y145" s="166">
        <f t="shared" si="343"/>
        <v>0</v>
      </c>
      <c r="Z145" s="212"/>
      <c r="AA145" s="212"/>
      <c r="AB145" s="212"/>
      <c r="AC145" s="212">
        <f t="shared" si="273"/>
        <v>0</v>
      </c>
      <c r="AD145" s="212"/>
      <c r="AE145" s="212"/>
      <c r="AF145" s="212"/>
      <c r="AG145" s="212"/>
      <c r="AH145" s="212"/>
      <c r="AI145" s="212"/>
      <c r="AJ145" s="212"/>
      <c r="AK145" s="212"/>
    </row>
    <row r="146" spans="1:45" ht="13.8" hidden="1" outlineLevel="2">
      <c r="A146" s="131"/>
      <c r="B146" s="20"/>
      <c r="F146" s="136" t="s">
        <v>684</v>
      </c>
      <c r="G146" s="27" t="s">
        <v>733</v>
      </c>
      <c r="H146" s="164">
        <f t="shared" si="261"/>
        <v>0</v>
      </c>
      <c r="I146" s="285">
        <f t="shared" si="252"/>
        <v>0</v>
      </c>
      <c r="J146" s="212"/>
      <c r="K146" s="212"/>
      <c r="L146" s="212"/>
      <c r="M146" s="212"/>
      <c r="N146" s="212"/>
      <c r="O146" s="262">
        <f t="shared" si="251"/>
        <v>0</v>
      </c>
      <c r="P146" s="212"/>
      <c r="Q146" s="212"/>
      <c r="R146" s="166">
        <f t="shared" si="337"/>
        <v>0</v>
      </c>
      <c r="S146" s="212"/>
      <c r="T146" s="212"/>
      <c r="U146" s="212"/>
      <c r="V146" s="212"/>
      <c r="W146" s="212"/>
      <c r="X146" s="212"/>
      <c r="Y146" s="166">
        <f t="shared" si="343"/>
        <v>0</v>
      </c>
      <c r="Z146" s="212"/>
      <c r="AA146" s="212"/>
      <c r="AB146" s="212"/>
      <c r="AC146" s="212">
        <f t="shared" si="273"/>
        <v>0</v>
      </c>
      <c r="AD146" s="212"/>
      <c r="AE146" s="212"/>
      <c r="AF146" s="212"/>
      <c r="AG146" s="212"/>
      <c r="AH146" s="212"/>
      <c r="AI146" s="212"/>
      <c r="AJ146" s="212"/>
      <c r="AK146" s="212"/>
    </row>
    <row r="147" spans="1:45" ht="13.8" hidden="1" outlineLevel="2">
      <c r="A147" s="131"/>
      <c r="B147" s="20"/>
      <c r="F147" s="136" t="s">
        <v>690</v>
      </c>
      <c r="G147" s="27" t="s">
        <v>734</v>
      </c>
      <c r="H147" s="164">
        <f t="shared" si="261"/>
        <v>0</v>
      </c>
      <c r="I147" s="285">
        <f t="shared" si="252"/>
        <v>0</v>
      </c>
      <c r="J147" s="212"/>
      <c r="K147" s="212"/>
      <c r="L147" s="212"/>
      <c r="M147" s="212"/>
      <c r="N147" s="212"/>
      <c r="O147" s="262">
        <f t="shared" ref="O147:O210" si="391">SUM(P147:Q147)</f>
        <v>0</v>
      </c>
      <c r="P147" s="212"/>
      <c r="Q147" s="212"/>
      <c r="R147" s="166">
        <f t="shared" si="337"/>
        <v>0</v>
      </c>
      <c r="S147" s="212"/>
      <c r="T147" s="212"/>
      <c r="U147" s="212"/>
      <c r="V147" s="212"/>
      <c r="W147" s="212"/>
      <c r="X147" s="212"/>
      <c r="Y147" s="166">
        <f t="shared" si="343"/>
        <v>0</v>
      </c>
      <c r="Z147" s="212"/>
      <c r="AA147" s="212"/>
      <c r="AB147" s="212"/>
      <c r="AC147" s="212">
        <f t="shared" si="273"/>
        <v>0</v>
      </c>
      <c r="AD147" s="212"/>
      <c r="AE147" s="212"/>
      <c r="AF147" s="212"/>
      <c r="AG147" s="212"/>
      <c r="AH147" s="212"/>
      <c r="AI147" s="212"/>
      <c r="AJ147" s="212"/>
      <c r="AK147" s="212"/>
    </row>
    <row r="148" spans="1:45" ht="13.8" hidden="1" outlineLevel="2">
      <c r="A148" s="131"/>
      <c r="B148" s="20"/>
      <c r="F148" s="136" t="s">
        <v>691</v>
      </c>
      <c r="G148" s="27" t="s">
        <v>735</v>
      </c>
      <c r="H148" s="164">
        <f t="shared" si="261"/>
        <v>0</v>
      </c>
      <c r="I148" s="285">
        <f t="shared" ref="I148:I211" si="392">SUM(J148:O148)</f>
        <v>0</v>
      </c>
      <c r="J148" s="212"/>
      <c r="K148" s="212"/>
      <c r="L148" s="212"/>
      <c r="M148" s="212"/>
      <c r="N148" s="212"/>
      <c r="O148" s="262">
        <f t="shared" si="391"/>
        <v>0</v>
      </c>
      <c r="P148" s="212"/>
      <c r="Q148" s="212"/>
      <c r="R148" s="166">
        <f t="shared" si="337"/>
        <v>0</v>
      </c>
      <c r="S148" s="212"/>
      <c r="T148" s="212"/>
      <c r="U148" s="212"/>
      <c r="V148" s="212"/>
      <c r="W148" s="212"/>
      <c r="X148" s="212"/>
      <c r="Y148" s="166">
        <f t="shared" si="343"/>
        <v>0</v>
      </c>
      <c r="Z148" s="212"/>
      <c r="AA148" s="212"/>
      <c r="AB148" s="212"/>
      <c r="AC148" s="212">
        <f t="shared" si="273"/>
        <v>0</v>
      </c>
      <c r="AD148" s="212"/>
      <c r="AE148" s="212"/>
      <c r="AF148" s="212"/>
      <c r="AG148" s="212"/>
      <c r="AH148" s="212"/>
      <c r="AI148" s="212"/>
      <c r="AJ148" s="212"/>
      <c r="AK148" s="212"/>
    </row>
    <row r="149" spans="1:45" s="398" customFormat="1" ht="13.8" hidden="1" outlineLevel="2">
      <c r="A149" s="399"/>
      <c r="B149" s="400"/>
      <c r="D149" s="400"/>
      <c r="E149" s="64"/>
      <c r="F149" s="136" t="s">
        <v>774</v>
      </c>
      <c r="G149" s="27" t="s">
        <v>878</v>
      </c>
      <c r="H149" s="164">
        <f t="shared" si="261"/>
        <v>0</v>
      </c>
      <c r="I149" s="285">
        <f t="shared" si="392"/>
        <v>0</v>
      </c>
      <c r="J149" s="212"/>
      <c r="K149" s="212"/>
      <c r="L149" s="212"/>
      <c r="M149" s="212"/>
      <c r="N149" s="212"/>
      <c r="O149" s="262">
        <f t="shared" si="391"/>
        <v>0</v>
      </c>
      <c r="P149" s="212"/>
      <c r="Q149" s="212"/>
      <c r="R149" s="166">
        <f t="shared" si="337"/>
        <v>0</v>
      </c>
      <c r="S149" s="212"/>
      <c r="T149" s="212"/>
      <c r="U149" s="212"/>
      <c r="V149" s="212"/>
      <c r="W149" s="212"/>
      <c r="X149" s="212"/>
      <c r="Y149" s="166">
        <f t="shared" si="343"/>
        <v>0</v>
      </c>
      <c r="Z149" s="212"/>
      <c r="AA149" s="212"/>
      <c r="AB149" s="212"/>
      <c r="AC149" s="212">
        <f t="shared" si="273"/>
        <v>0</v>
      </c>
      <c r="AD149" s="212"/>
      <c r="AE149" s="212"/>
      <c r="AF149" s="212"/>
      <c r="AG149" s="212"/>
      <c r="AH149" s="212"/>
      <c r="AI149" s="212"/>
      <c r="AJ149" s="212"/>
      <c r="AK149" s="212"/>
      <c r="AL149" s="64"/>
      <c r="AM149" s="64"/>
      <c r="AN149" s="64"/>
      <c r="AO149" s="64"/>
      <c r="AP149" s="64"/>
      <c r="AQ149" s="64"/>
      <c r="AR149" s="64"/>
      <c r="AS149" s="64"/>
    </row>
    <row r="150" spans="1:45" ht="13.8" hidden="1" outlineLevel="1">
      <c r="A150" s="131"/>
      <c r="B150" s="20"/>
      <c r="D150" s="18" t="s">
        <v>419</v>
      </c>
      <c r="E150" s="58" t="s">
        <v>8</v>
      </c>
      <c r="F150" s="22"/>
      <c r="G150" s="30"/>
      <c r="H150" s="164">
        <f t="shared" si="261"/>
        <v>0</v>
      </c>
      <c r="I150" s="285">
        <f t="shared" si="392"/>
        <v>0</v>
      </c>
      <c r="J150" s="215">
        <f t="shared" ref="J150:P150" si="393">SUM(J151,J156,J157)</f>
        <v>0</v>
      </c>
      <c r="K150" s="169">
        <f t="shared" si="393"/>
        <v>0</v>
      </c>
      <c r="L150" s="169">
        <f t="shared" si="393"/>
        <v>0</v>
      </c>
      <c r="M150" s="169">
        <f t="shared" si="393"/>
        <v>0</v>
      </c>
      <c r="N150" s="169">
        <f t="shared" si="393"/>
        <v>0</v>
      </c>
      <c r="O150" s="262">
        <f t="shared" si="391"/>
        <v>0</v>
      </c>
      <c r="P150" s="568">
        <f t="shared" si="393"/>
        <v>0</v>
      </c>
      <c r="Q150" s="568">
        <f t="shared" ref="Q150" si="394">SUM(Q151,Q156,Q157)</f>
        <v>0</v>
      </c>
      <c r="R150" s="166">
        <f t="shared" si="337"/>
        <v>0</v>
      </c>
      <c r="S150" s="169">
        <f t="shared" ref="S150:X150" si="395">SUM(S151,S156,S157)</f>
        <v>0</v>
      </c>
      <c r="T150" s="169">
        <f t="shared" si="395"/>
        <v>0</v>
      </c>
      <c r="U150" s="169">
        <f t="shared" si="395"/>
        <v>0</v>
      </c>
      <c r="V150" s="169">
        <f t="shared" si="395"/>
        <v>0</v>
      </c>
      <c r="W150" s="169">
        <f t="shared" si="395"/>
        <v>0</v>
      </c>
      <c r="X150" s="169">
        <f t="shared" si="395"/>
        <v>0</v>
      </c>
      <c r="Y150" s="166">
        <f t="shared" si="343"/>
        <v>0</v>
      </c>
      <c r="Z150" s="169">
        <f>SUM(Z151,Z156,Z157)</f>
        <v>0</v>
      </c>
      <c r="AA150" s="169">
        <f>SUM(AA151,AA156,AA157)</f>
        <v>0</v>
      </c>
      <c r="AB150" s="169">
        <f>SUM(AB151,AB156,AB157)</f>
        <v>0</v>
      </c>
      <c r="AC150" s="169">
        <f t="shared" si="273"/>
        <v>0</v>
      </c>
      <c r="AD150" s="169">
        <f t="shared" ref="AD150:AK150" si="396">SUM(AD151,AD156,AD157)</f>
        <v>0</v>
      </c>
      <c r="AE150" s="169">
        <f t="shared" si="396"/>
        <v>0</v>
      </c>
      <c r="AF150" s="169">
        <f t="shared" si="396"/>
        <v>0</v>
      </c>
      <c r="AG150" s="169">
        <f t="shared" si="396"/>
        <v>0</v>
      </c>
      <c r="AH150" s="169">
        <f t="shared" si="396"/>
        <v>0</v>
      </c>
      <c r="AI150" s="169">
        <f t="shared" si="396"/>
        <v>0</v>
      </c>
      <c r="AJ150" s="169">
        <f t="shared" si="396"/>
        <v>0</v>
      </c>
      <c r="AK150" s="169">
        <f t="shared" si="396"/>
        <v>0</v>
      </c>
    </row>
    <row r="151" spans="1:45" ht="13.8" hidden="1" outlineLevel="2">
      <c r="A151" s="131"/>
      <c r="B151" s="20"/>
      <c r="D151" s="19"/>
      <c r="E151" s="63"/>
      <c r="F151" s="22" t="s">
        <v>420</v>
      </c>
      <c r="G151" s="30" t="s">
        <v>352</v>
      </c>
      <c r="H151" s="164">
        <f t="shared" si="261"/>
        <v>0</v>
      </c>
      <c r="I151" s="285">
        <f t="shared" si="392"/>
        <v>0</v>
      </c>
      <c r="J151" s="215">
        <f t="shared" ref="J151:P151" si="397">SUM(J152:J155)</f>
        <v>0</v>
      </c>
      <c r="K151" s="169">
        <f t="shared" si="397"/>
        <v>0</v>
      </c>
      <c r="L151" s="169">
        <f t="shared" si="397"/>
        <v>0</v>
      </c>
      <c r="M151" s="169">
        <f t="shared" si="397"/>
        <v>0</v>
      </c>
      <c r="N151" s="169">
        <f t="shared" si="397"/>
        <v>0</v>
      </c>
      <c r="O151" s="262">
        <f t="shared" si="391"/>
        <v>0</v>
      </c>
      <c r="P151" s="568">
        <f t="shared" si="397"/>
        <v>0</v>
      </c>
      <c r="Q151" s="568">
        <f t="shared" ref="Q151" si="398">SUM(Q152:Q155)</f>
        <v>0</v>
      </c>
      <c r="R151" s="166">
        <f t="shared" si="337"/>
        <v>0</v>
      </c>
      <c r="S151" s="167">
        <f t="shared" ref="S151:X151" si="399">SUM(S152:S155)</f>
        <v>0</v>
      </c>
      <c r="T151" s="167">
        <f t="shared" si="399"/>
        <v>0</v>
      </c>
      <c r="U151" s="167">
        <f t="shared" si="399"/>
        <v>0</v>
      </c>
      <c r="V151" s="167">
        <f t="shared" si="399"/>
        <v>0</v>
      </c>
      <c r="W151" s="167">
        <f t="shared" si="399"/>
        <v>0</v>
      </c>
      <c r="X151" s="167">
        <f t="shared" si="399"/>
        <v>0</v>
      </c>
      <c r="Y151" s="166">
        <f t="shared" si="343"/>
        <v>0</v>
      </c>
      <c r="Z151" s="167">
        <f>SUM(Z152:Z155)</f>
        <v>0</v>
      </c>
      <c r="AA151" s="167">
        <f>SUM(AA152:AA155)</f>
        <v>0</v>
      </c>
      <c r="AB151" s="167">
        <f>SUM(AB152:AB155)</f>
        <v>0</v>
      </c>
      <c r="AC151" s="167">
        <f t="shared" si="273"/>
        <v>0</v>
      </c>
      <c r="AD151" s="167">
        <f t="shared" ref="AD151:AK151" si="400">SUM(AD152:AD155)</f>
        <v>0</v>
      </c>
      <c r="AE151" s="167">
        <f t="shared" si="400"/>
        <v>0</v>
      </c>
      <c r="AF151" s="167">
        <f t="shared" si="400"/>
        <v>0</v>
      </c>
      <c r="AG151" s="167">
        <f t="shared" si="400"/>
        <v>0</v>
      </c>
      <c r="AH151" s="167">
        <f t="shared" si="400"/>
        <v>0</v>
      </c>
      <c r="AI151" s="167">
        <f t="shared" si="400"/>
        <v>0</v>
      </c>
      <c r="AJ151" s="167">
        <f t="shared" si="400"/>
        <v>0</v>
      </c>
      <c r="AK151" s="167">
        <f t="shared" si="400"/>
        <v>0</v>
      </c>
    </row>
    <row r="152" spans="1:45" ht="13.8" hidden="1" outlineLevel="2">
      <c r="A152" s="131"/>
      <c r="B152" s="20"/>
      <c r="F152" s="136" t="s">
        <v>682</v>
      </c>
      <c r="G152" s="27" t="s">
        <v>736</v>
      </c>
      <c r="H152" s="164">
        <f t="shared" si="261"/>
        <v>0</v>
      </c>
      <c r="I152" s="285">
        <f t="shared" si="392"/>
        <v>0</v>
      </c>
      <c r="J152" s="212"/>
      <c r="K152" s="167"/>
      <c r="L152" s="167"/>
      <c r="M152" s="167"/>
      <c r="N152" s="167"/>
      <c r="O152" s="262">
        <f t="shared" si="391"/>
        <v>0</v>
      </c>
      <c r="P152" s="167"/>
      <c r="Q152" s="167"/>
      <c r="R152" s="166">
        <f t="shared" si="337"/>
        <v>0</v>
      </c>
      <c r="S152" s="167"/>
      <c r="T152" s="167"/>
      <c r="U152" s="167"/>
      <c r="V152" s="167"/>
      <c r="W152" s="167"/>
      <c r="X152" s="167"/>
      <c r="Y152" s="166">
        <f t="shared" si="343"/>
        <v>0</v>
      </c>
      <c r="Z152" s="167"/>
      <c r="AA152" s="167"/>
      <c r="AB152" s="167"/>
      <c r="AC152" s="167">
        <f t="shared" si="273"/>
        <v>0</v>
      </c>
      <c r="AD152" s="167"/>
      <c r="AE152" s="167"/>
      <c r="AF152" s="167"/>
      <c r="AG152" s="167"/>
      <c r="AH152" s="167"/>
      <c r="AI152" s="167"/>
      <c r="AJ152" s="167"/>
      <c r="AK152" s="167"/>
    </row>
    <row r="153" spans="1:45" ht="13.8" hidden="1" outlineLevel="2">
      <c r="A153" s="131"/>
      <c r="B153" s="20"/>
      <c r="F153" s="136" t="s">
        <v>680</v>
      </c>
      <c r="G153" s="27" t="s">
        <v>737</v>
      </c>
      <c r="H153" s="164">
        <f t="shared" si="261"/>
        <v>0</v>
      </c>
      <c r="I153" s="285">
        <f t="shared" si="392"/>
        <v>0</v>
      </c>
      <c r="J153" s="212"/>
      <c r="K153" s="167"/>
      <c r="L153" s="167"/>
      <c r="M153" s="167"/>
      <c r="N153" s="167"/>
      <c r="O153" s="262">
        <f t="shared" si="391"/>
        <v>0</v>
      </c>
      <c r="P153" s="167"/>
      <c r="Q153" s="167"/>
      <c r="R153" s="166">
        <f t="shared" si="337"/>
        <v>0</v>
      </c>
      <c r="S153" s="167"/>
      <c r="T153" s="167"/>
      <c r="U153" s="167"/>
      <c r="V153" s="167"/>
      <c r="W153" s="167"/>
      <c r="X153" s="167"/>
      <c r="Y153" s="166">
        <f t="shared" si="343"/>
        <v>0</v>
      </c>
      <c r="Z153" s="167"/>
      <c r="AA153" s="167"/>
      <c r="AB153" s="167"/>
      <c r="AC153" s="167">
        <f t="shared" si="273"/>
        <v>0</v>
      </c>
      <c r="AD153" s="167"/>
      <c r="AE153" s="167"/>
      <c r="AF153" s="167"/>
      <c r="AG153" s="167"/>
      <c r="AH153" s="167"/>
      <c r="AI153" s="167"/>
      <c r="AJ153" s="167"/>
      <c r="AK153" s="167"/>
    </row>
    <row r="154" spans="1:45" ht="13.8" hidden="1" outlineLevel="2">
      <c r="A154" s="131"/>
      <c r="B154" s="20"/>
      <c r="F154" s="136" t="s">
        <v>684</v>
      </c>
      <c r="G154" s="27" t="s">
        <v>864</v>
      </c>
      <c r="H154" s="164">
        <f t="shared" si="261"/>
        <v>0</v>
      </c>
      <c r="I154" s="285">
        <f t="shared" si="392"/>
        <v>0</v>
      </c>
      <c r="J154" s="212"/>
      <c r="K154" s="167"/>
      <c r="L154" s="167"/>
      <c r="M154" s="167"/>
      <c r="N154" s="167"/>
      <c r="O154" s="262">
        <f t="shared" si="391"/>
        <v>0</v>
      </c>
      <c r="P154" s="167"/>
      <c r="Q154" s="167"/>
      <c r="R154" s="166">
        <f t="shared" si="337"/>
        <v>0</v>
      </c>
      <c r="S154" s="167"/>
      <c r="T154" s="167"/>
      <c r="U154" s="167"/>
      <c r="V154" s="167"/>
      <c r="W154" s="167"/>
      <c r="X154" s="167"/>
      <c r="Y154" s="166">
        <f t="shared" ref="Y154" si="401">SUM(Z154:AB154)</f>
        <v>0</v>
      </c>
      <c r="Z154" s="167"/>
      <c r="AA154" s="167"/>
      <c r="AB154" s="167"/>
      <c r="AC154" s="167">
        <f t="shared" si="273"/>
        <v>0</v>
      </c>
      <c r="AD154" s="167"/>
      <c r="AE154" s="167"/>
      <c r="AF154" s="167"/>
      <c r="AG154" s="167"/>
      <c r="AH154" s="167"/>
      <c r="AI154" s="167"/>
      <c r="AJ154" s="167"/>
      <c r="AK154" s="167"/>
    </row>
    <row r="155" spans="1:45" ht="13.8" hidden="1" outlineLevel="2">
      <c r="A155" s="131"/>
      <c r="B155" s="20"/>
      <c r="F155" s="586" t="s">
        <v>691</v>
      </c>
      <c r="G155" s="588" t="s">
        <v>987</v>
      </c>
      <c r="H155" s="164">
        <f t="shared" ref="H155:H218" si="402">SUM(I155,R155,Y155,AC155,AI155,AJ155,AK155)</f>
        <v>0</v>
      </c>
      <c r="I155" s="285">
        <f t="shared" si="392"/>
        <v>0</v>
      </c>
      <c r="J155" s="212"/>
      <c r="K155" s="167"/>
      <c r="L155" s="167"/>
      <c r="M155" s="167"/>
      <c r="N155" s="167"/>
      <c r="O155" s="262">
        <f t="shared" si="391"/>
        <v>0</v>
      </c>
      <c r="P155" s="167"/>
      <c r="Q155" s="167"/>
      <c r="R155" s="166">
        <f t="shared" ref="R155:R172" si="403">SUM(S155:X155)</f>
        <v>0</v>
      </c>
      <c r="S155" s="167"/>
      <c r="T155" s="167"/>
      <c r="U155" s="167"/>
      <c r="V155" s="167"/>
      <c r="W155" s="167"/>
      <c r="X155" s="167"/>
      <c r="Y155" s="166">
        <f t="shared" si="343"/>
        <v>0</v>
      </c>
      <c r="Z155" s="167"/>
      <c r="AA155" s="167"/>
      <c r="AB155" s="167"/>
      <c r="AC155" s="167">
        <f t="shared" si="273"/>
        <v>0</v>
      </c>
      <c r="AD155" s="167"/>
      <c r="AE155" s="167"/>
      <c r="AF155" s="167"/>
      <c r="AG155" s="167"/>
      <c r="AH155" s="167"/>
      <c r="AI155" s="167"/>
      <c r="AJ155" s="167"/>
      <c r="AK155" s="167"/>
    </row>
    <row r="156" spans="1:45" ht="13.8" hidden="1" outlineLevel="2">
      <c r="A156" s="131"/>
      <c r="B156" s="20"/>
      <c r="F156" s="22" t="s">
        <v>421</v>
      </c>
      <c r="G156" s="30" t="s">
        <v>353</v>
      </c>
      <c r="H156" s="164">
        <f t="shared" si="402"/>
        <v>0</v>
      </c>
      <c r="I156" s="285">
        <f t="shared" si="392"/>
        <v>0</v>
      </c>
      <c r="J156" s="212"/>
      <c r="K156" s="167"/>
      <c r="L156" s="167"/>
      <c r="M156" s="167"/>
      <c r="N156" s="167"/>
      <c r="O156" s="262">
        <f t="shared" si="391"/>
        <v>0</v>
      </c>
      <c r="P156" s="167"/>
      <c r="Q156" s="167"/>
      <c r="R156" s="166">
        <f t="shared" si="403"/>
        <v>0</v>
      </c>
      <c r="S156" s="167"/>
      <c r="T156" s="167"/>
      <c r="U156" s="167"/>
      <c r="V156" s="167"/>
      <c r="W156" s="167"/>
      <c r="X156" s="167"/>
      <c r="Y156" s="166">
        <f t="shared" si="343"/>
        <v>0</v>
      </c>
      <c r="Z156" s="167"/>
      <c r="AA156" s="167"/>
      <c r="AB156" s="167"/>
      <c r="AC156" s="167">
        <f t="shared" si="273"/>
        <v>0</v>
      </c>
      <c r="AD156" s="167"/>
      <c r="AE156" s="167"/>
      <c r="AF156" s="167"/>
      <c r="AG156" s="167"/>
      <c r="AH156" s="167"/>
      <c r="AI156" s="167"/>
      <c r="AJ156" s="167"/>
      <c r="AK156" s="167"/>
    </row>
    <row r="157" spans="1:45" ht="13.8" hidden="1" outlineLevel="2">
      <c r="A157" s="131"/>
      <c r="B157" s="20"/>
      <c r="F157" s="22" t="s">
        <v>422</v>
      </c>
      <c r="G157" s="30" t="s">
        <v>354</v>
      </c>
      <c r="H157" s="164">
        <f t="shared" si="402"/>
        <v>0</v>
      </c>
      <c r="I157" s="285">
        <f t="shared" si="392"/>
        <v>0</v>
      </c>
      <c r="J157" s="215">
        <f>SUM(J158:J162)</f>
        <v>0</v>
      </c>
      <c r="K157" s="169">
        <f t="shared" ref="K157:S157" si="404">SUM(K158:K162)</f>
        <v>0</v>
      </c>
      <c r="L157" s="169">
        <f t="shared" si="404"/>
        <v>0</v>
      </c>
      <c r="M157" s="169">
        <f t="shared" si="404"/>
        <v>0</v>
      </c>
      <c r="N157" s="169">
        <f t="shared" si="404"/>
        <v>0</v>
      </c>
      <c r="O157" s="262">
        <f t="shared" si="391"/>
        <v>0</v>
      </c>
      <c r="P157" s="568">
        <f t="shared" si="404"/>
        <v>0</v>
      </c>
      <c r="Q157" s="568">
        <f t="shared" ref="Q157" si="405">SUM(Q158:Q162)</f>
        <v>0</v>
      </c>
      <c r="R157" s="166">
        <f t="shared" si="403"/>
        <v>0</v>
      </c>
      <c r="S157" s="167">
        <f t="shared" si="404"/>
        <v>0</v>
      </c>
      <c r="T157" s="167">
        <f t="shared" ref="T157" si="406">SUM(T158:T162)</f>
        <v>0</v>
      </c>
      <c r="U157" s="167">
        <f t="shared" ref="U157" si="407">SUM(U158:U162)</f>
        <v>0</v>
      </c>
      <c r="V157" s="167">
        <f t="shared" ref="V157" si="408">SUM(V158:V162)</f>
        <v>0</v>
      </c>
      <c r="W157" s="167">
        <f t="shared" ref="W157" si="409">SUM(W158:W162)</f>
        <v>0</v>
      </c>
      <c r="X157" s="167">
        <f t="shared" ref="X157" si="410">SUM(X158:X162)</f>
        <v>0</v>
      </c>
      <c r="Y157" s="166">
        <f t="shared" si="343"/>
        <v>0</v>
      </c>
      <c r="Z157" s="167">
        <f t="shared" ref="Z157:AB157" si="411">SUM(Z158:Z162)</f>
        <v>0</v>
      </c>
      <c r="AA157" s="167">
        <f t="shared" ref="AA157" si="412">SUM(AA158:AA162)</f>
        <v>0</v>
      </c>
      <c r="AB157" s="167">
        <f t="shared" si="411"/>
        <v>0</v>
      </c>
      <c r="AC157" s="167">
        <f t="shared" si="273"/>
        <v>0</v>
      </c>
      <c r="AD157" s="167">
        <f t="shared" ref="AD157:AH157" si="413">SUM(AD158:AD162)</f>
        <v>0</v>
      </c>
      <c r="AE157" s="167">
        <f t="shared" si="413"/>
        <v>0</v>
      </c>
      <c r="AF157" s="167">
        <f t="shared" si="413"/>
        <v>0</v>
      </c>
      <c r="AG157" s="167">
        <f t="shared" si="413"/>
        <v>0</v>
      </c>
      <c r="AH157" s="167">
        <f t="shared" si="413"/>
        <v>0</v>
      </c>
      <c r="AI157" s="167">
        <f t="shared" ref="AI157:AJ157" si="414">SUM(AI158:AI162)</f>
        <v>0</v>
      </c>
      <c r="AJ157" s="167">
        <f t="shared" si="414"/>
        <v>0</v>
      </c>
      <c r="AK157" s="167">
        <f t="shared" ref="AK157" si="415">SUM(AK158:AK162)</f>
        <v>0</v>
      </c>
    </row>
    <row r="158" spans="1:45" ht="13.8" hidden="1" outlineLevel="2">
      <c r="A158" s="131"/>
      <c r="B158" s="20"/>
      <c r="F158" s="136" t="s">
        <v>682</v>
      </c>
      <c r="G158" s="27" t="s">
        <v>738</v>
      </c>
      <c r="H158" s="164">
        <f t="shared" si="402"/>
        <v>0</v>
      </c>
      <c r="I158" s="285">
        <f t="shared" si="392"/>
        <v>0</v>
      </c>
      <c r="J158" s="212"/>
      <c r="K158" s="167"/>
      <c r="L158" s="167"/>
      <c r="M158" s="167"/>
      <c r="N158" s="167"/>
      <c r="O158" s="262">
        <f t="shared" si="391"/>
        <v>0</v>
      </c>
      <c r="P158" s="167"/>
      <c r="Q158" s="167"/>
      <c r="R158" s="166">
        <f t="shared" si="403"/>
        <v>0</v>
      </c>
      <c r="S158" s="167"/>
      <c r="T158" s="167"/>
      <c r="U158" s="167"/>
      <c r="V158" s="167"/>
      <c r="W158" s="167"/>
      <c r="X158" s="167"/>
      <c r="Y158" s="166">
        <f t="shared" si="343"/>
        <v>0</v>
      </c>
      <c r="Z158" s="167"/>
      <c r="AA158" s="167"/>
      <c r="AB158" s="167"/>
      <c r="AC158" s="167">
        <f t="shared" si="273"/>
        <v>0</v>
      </c>
      <c r="AD158" s="167"/>
      <c r="AE158" s="167"/>
      <c r="AF158" s="167"/>
      <c r="AG158" s="167"/>
      <c r="AH158" s="167"/>
      <c r="AI158" s="167"/>
      <c r="AJ158" s="167"/>
      <c r="AK158" s="167"/>
    </row>
    <row r="159" spans="1:45" ht="13.8" hidden="1" outlineLevel="2">
      <c r="A159" s="131"/>
      <c r="B159" s="20"/>
      <c r="F159" s="136" t="s">
        <v>683</v>
      </c>
      <c r="G159" s="27" t="s">
        <v>739</v>
      </c>
      <c r="H159" s="164">
        <f t="shared" si="402"/>
        <v>0</v>
      </c>
      <c r="I159" s="285">
        <f t="shared" si="392"/>
        <v>0</v>
      </c>
      <c r="J159" s="212"/>
      <c r="K159" s="167"/>
      <c r="L159" s="167"/>
      <c r="M159" s="167"/>
      <c r="N159" s="167"/>
      <c r="O159" s="262">
        <f t="shared" si="391"/>
        <v>0</v>
      </c>
      <c r="P159" s="167"/>
      <c r="Q159" s="167"/>
      <c r="R159" s="166">
        <f t="shared" si="403"/>
        <v>0</v>
      </c>
      <c r="S159" s="167"/>
      <c r="T159" s="167"/>
      <c r="U159" s="167"/>
      <c r="V159" s="167"/>
      <c r="W159" s="167"/>
      <c r="X159" s="167"/>
      <c r="Y159" s="166">
        <f t="shared" si="343"/>
        <v>0</v>
      </c>
      <c r="Z159" s="167"/>
      <c r="AA159" s="167"/>
      <c r="AB159" s="167"/>
      <c r="AC159" s="167">
        <f t="shared" ref="AC159:AC222" si="416">SUM(AD159:AH159)</f>
        <v>0</v>
      </c>
      <c r="AD159" s="167"/>
      <c r="AE159" s="167"/>
      <c r="AF159" s="167"/>
      <c r="AG159" s="167"/>
      <c r="AH159" s="167"/>
      <c r="AI159" s="167"/>
      <c r="AJ159" s="167"/>
      <c r="AK159" s="167"/>
    </row>
    <row r="160" spans="1:45" ht="13.8" hidden="1" outlineLevel="2">
      <c r="A160" s="131"/>
      <c r="B160" s="20"/>
      <c r="F160" s="136" t="s">
        <v>680</v>
      </c>
      <c r="G160" s="27" t="s">
        <v>740</v>
      </c>
      <c r="H160" s="164">
        <f t="shared" si="402"/>
        <v>0</v>
      </c>
      <c r="I160" s="285">
        <f t="shared" si="392"/>
        <v>0</v>
      </c>
      <c r="J160" s="212"/>
      <c r="K160" s="167"/>
      <c r="L160" s="167"/>
      <c r="M160" s="167"/>
      <c r="N160" s="167"/>
      <c r="O160" s="262">
        <f t="shared" si="391"/>
        <v>0</v>
      </c>
      <c r="P160" s="167"/>
      <c r="Q160" s="167"/>
      <c r="R160" s="166">
        <f t="shared" si="403"/>
        <v>0</v>
      </c>
      <c r="S160" s="167"/>
      <c r="T160" s="167"/>
      <c r="U160" s="167"/>
      <c r="V160" s="167"/>
      <c r="W160" s="167"/>
      <c r="X160" s="167"/>
      <c r="Y160" s="166">
        <f t="shared" si="343"/>
        <v>0</v>
      </c>
      <c r="Z160" s="167"/>
      <c r="AA160" s="167"/>
      <c r="AB160" s="167"/>
      <c r="AC160" s="167">
        <f t="shared" si="416"/>
        <v>0</v>
      </c>
      <c r="AD160" s="167"/>
      <c r="AE160" s="167"/>
      <c r="AF160" s="167"/>
      <c r="AG160" s="167"/>
      <c r="AH160" s="167"/>
      <c r="AI160" s="167"/>
      <c r="AJ160" s="167"/>
      <c r="AK160" s="167"/>
    </row>
    <row r="161" spans="1:45" ht="13.8" hidden="1" outlineLevel="2">
      <c r="A161" s="131"/>
      <c r="B161" s="20"/>
      <c r="F161" s="136" t="s">
        <v>684</v>
      </c>
      <c r="G161" s="27" t="s">
        <v>741</v>
      </c>
      <c r="H161" s="164">
        <f t="shared" si="402"/>
        <v>0</v>
      </c>
      <c r="I161" s="285">
        <f t="shared" si="392"/>
        <v>0</v>
      </c>
      <c r="J161" s="212"/>
      <c r="K161" s="167"/>
      <c r="L161" s="167"/>
      <c r="M161" s="167"/>
      <c r="N161" s="167"/>
      <c r="O161" s="262">
        <f t="shared" si="391"/>
        <v>0</v>
      </c>
      <c r="P161" s="167"/>
      <c r="Q161" s="167"/>
      <c r="R161" s="166">
        <f t="shared" ref="R161" si="417">SUM(S161:X161)</f>
        <v>0</v>
      </c>
      <c r="S161" s="167"/>
      <c r="T161" s="167"/>
      <c r="U161" s="167"/>
      <c r="V161" s="167"/>
      <c r="W161" s="167"/>
      <c r="X161" s="167"/>
      <c r="Y161" s="166">
        <f t="shared" si="343"/>
        <v>0</v>
      </c>
      <c r="Z161" s="167"/>
      <c r="AA161" s="167"/>
      <c r="AB161" s="167"/>
      <c r="AC161" s="167">
        <f t="shared" si="416"/>
        <v>0</v>
      </c>
      <c r="AD161" s="167"/>
      <c r="AE161" s="167"/>
      <c r="AF161" s="167"/>
      <c r="AG161" s="167"/>
      <c r="AH161" s="167"/>
      <c r="AI161" s="167"/>
      <c r="AJ161" s="167"/>
      <c r="AK161" s="167"/>
    </row>
    <row r="162" spans="1:45" s="398" customFormat="1" ht="13.8" hidden="1" outlineLevel="2">
      <c r="A162" s="399"/>
      <c r="B162" s="400"/>
      <c r="D162" s="400"/>
      <c r="F162" s="385" t="s">
        <v>690</v>
      </c>
      <c r="G162" s="378" t="s">
        <v>955</v>
      </c>
      <c r="H162" s="164">
        <f t="shared" si="402"/>
        <v>0</v>
      </c>
      <c r="I162" s="285">
        <f t="shared" si="392"/>
        <v>0</v>
      </c>
      <c r="J162" s="212"/>
      <c r="K162" s="167"/>
      <c r="L162" s="167"/>
      <c r="M162" s="167"/>
      <c r="N162" s="167"/>
      <c r="O162" s="262">
        <f t="shared" si="391"/>
        <v>0</v>
      </c>
      <c r="P162" s="167"/>
      <c r="Q162" s="167"/>
      <c r="R162" s="166">
        <f t="shared" si="403"/>
        <v>0</v>
      </c>
      <c r="S162" s="167"/>
      <c r="T162" s="167"/>
      <c r="U162" s="167"/>
      <c r="V162" s="167"/>
      <c r="W162" s="167"/>
      <c r="X162" s="167"/>
      <c r="Y162" s="166">
        <f t="shared" ref="Y162:Y172" si="418">SUM(Z162:AB162)</f>
        <v>0</v>
      </c>
      <c r="Z162" s="167"/>
      <c r="AA162" s="167"/>
      <c r="AB162" s="167"/>
      <c r="AC162" s="167">
        <f t="shared" si="416"/>
        <v>0</v>
      </c>
      <c r="AD162" s="167"/>
      <c r="AE162" s="167"/>
      <c r="AF162" s="167"/>
      <c r="AG162" s="167"/>
      <c r="AH162" s="167"/>
      <c r="AI162" s="167"/>
      <c r="AJ162" s="167"/>
      <c r="AK162" s="167"/>
      <c r="AL162" s="64"/>
      <c r="AM162" s="64"/>
      <c r="AN162" s="64"/>
      <c r="AO162" s="64"/>
      <c r="AP162" s="64"/>
      <c r="AQ162" s="64"/>
      <c r="AR162" s="64"/>
      <c r="AS162" s="64"/>
    </row>
    <row r="163" spans="1:45" s="130" customFormat="1" ht="13.8" collapsed="1">
      <c r="A163" s="127"/>
      <c r="B163" s="18" t="s">
        <v>423</v>
      </c>
      <c r="C163" s="12" t="s">
        <v>76</v>
      </c>
      <c r="D163" s="11"/>
      <c r="E163" s="12"/>
      <c r="F163" s="11"/>
      <c r="G163" s="134"/>
      <c r="H163" s="164">
        <f t="shared" si="402"/>
        <v>0</v>
      </c>
      <c r="I163" s="285">
        <f t="shared" si="392"/>
        <v>0</v>
      </c>
      <c r="J163" s="214">
        <f>SUM(J164)</f>
        <v>0</v>
      </c>
      <c r="K163" s="168">
        <f t="shared" ref="K163:S163" si="419">SUM(K164)</f>
        <v>0</v>
      </c>
      <c r="L163" s="168">
        <f t="shared" si="419"/>
        <v>0</v>
      </c>
      <c r="M163" s="168">
        <f t="shared" si="419"/>
        <v>0</v>
      </c>
      <c r="N163" s="168">
        <f t="shared" si="419"/>
        <v>0</v>
      </c>
      <c r="O163" s="262">
        <f t="shared" si="391"/>
        <v>0</v>
      </c>
      <c r="P163" s="567">
        <f t="shared" si="419"/>
        <v>0</v>
      </c>
      <c r="Q163" s="567">
        <f t="shared" si="419"/>
        <v>0</v>
      </c>
      <c r="R163" s="166">
        <f t="shared" si="403"/>
        <v>0</v>
      </c>
      <c r="S163" s="168">
        <f t="shared" si="419"/>
        <v>0</v>
      </c>
      <c r="T163" s="168">
        <f t="shared" ref="T163" si="420">SUM(T164)</f>
        <v>0</v>
      </c>
      <c r="U163" s="168">
        <f t="shared" ref="U163" si="421">SUM(U164)</f>
        <v>0</v>
      </c>
      <c r="V163" s="168">
        <f t="shared" ref="V163" si="422">SUM(V164)</f>
        <v>0</v>
      </c>
      <c r="W163" s="168">
        <f t="shared" ref="W163" si="423">SUM(W164)</f>
        <v>0</v>
      </c>
      <c r="X163" s="168">
        <f t="shared" ref="X163:AK163" si="424">SUM(X164)</f>
        <v>0</v>
      </c>
      <c r="Y163" s="166">
        <f t="shared" si="418"/>
        <v>0</v>
      </c>
      <c r="Z163" s="168">
        <f t="shared" si="424"/>
        <v>0</v>
      </c>
      <c r="AA163" s="168">
        <f t="shared" si="424"/>
        <v>0</v>
      </c>
      <c r="AB163" s="168">
        <f t="shared" si="424"/>
        <v>0</v>
      </c>
      <c r="AC163" s="168">
        <f t="shared" si="416"/>
        <v>0</v>
      </c>
      <c r="AD163" s="168">
        <f t="shared" si="424"/>
        <v>0</v>
      </c>
      <c r="AE163" s="168">
        <f t="shared" si="424"/>
        <v>0</v>
      </c>
      <c r="AF163" s="168">
        <f t="shared" si="424"/>
        <v>0</v>
      </c>
      <c r="AG163" s="168">
        <f t="shared" si="424"/>
        <v>0</v>
      </c>
      <c r="AH163" s="168">
        <f t="shared" si="424"/>
        <v>0</v>
      </c>
      <c r="AI163" s="168">
        <f t="shared" si="424"/>
        <v>0</v>
      </c>
      <c r="AJ163" s="168">
        <f t="shared" si="424"/>
        <v>0</v>
      </c>
      <c r="AK163" s="168">
        <f t="shared" si="424"/>
        <v>0</v>
      </c>
    </row>
    <row r="164" spans="1:45" ht="13.8" hidden="1" outlineLevel="1">
      <c r="A164" s="131"/>
      <c r="B164" s="20"/>
      <c r="D164" s="22" t="s">
        <v>423</v>
      </c>
      <c r="E164" s="30" t="s">
        <v>76</v>
      </c>
      <c r="F164" s="22"/>
      <c r="G164" s="30"/>
      <c r="H164" s="164">
        <f t="shared" si="402"/>
        <v>0</v>
      </c>
      <c r="I164" s="285">
        <f t="shared" si="392"/>
        <v>0</v>
      </c>
      <c r="J164" s="215">
        <f>SUM(J165,J169,J176,J177,J181,J184)</f>
        <v>0</v>
      </c>
      <c r="K164" s="169">
        <f t="shared" ref="K164:S164" si="425">SUM(K165,K169,K176,K177,K181,K184)</f>
        <v>0</v>
      </c>
      <c r="L164" s="169">
        <f t="shared" si="425"/>
        <v>0</v>
      </c>
      <c r="M164" s="169">
        <f t="shared" si="425"/>
        <v>0</v>
      </c>
      <c r="N164" s="169">
        <f t="shared" si="425"/>
        <v>0</v>
      </c>
      <c r="O164" s="262">
        <f t="shared" si="391"/>
        <v>0</v>
      </c>
      <c r="P164" s="568">
        <f t="shared" si="425"/>
        <v>0</v>
      </c>
      <c r="Q164" s="568">
        <f t="shared" ref="Q164" si="426">SUM(Q165,Q169,Q176,Q177,Q181,Q184)</f>
        <v>0</v>
      </c>
      <c r="R164" s="166">
        <f t="shared" si="403"/>
        <v>0</v>
      </c>
      <c r="S164" s="169">
        <f t="shared" si="425"/>
        <v>0</v>
      </c>
      <c r="T164" s="169">
        <f t="shared" ref="T164" si="427">SUM(T165,T169,T176,T177,T181,T184)</f>
        <v>0</v>
      </c>
      <c r="U164" s="169">
        <f t="shared" ref="U164" si="428">SUM(U165,U169,U176,U177,U181,U184)</f>
        <v>0</v>
      </c>
      <c r="V164" s="169">
        <f t="shared" ref="V164" si="429">SUM(V165,V169,V176,V177,V181,V184)</f>
        <v>0</v>
      </c>
      <c r="W164" s="169">
        <f t="shared" ref="W164" si="430">SUM(W165,W169,W176,W177,W181,W184)</f>
        <v>0</v>
      </c>
      <c r="X164" s="169">
        <f t="shared" ref="X164" si="431">SUM(X165,X169,X176,X177,X181,X184)</f>
        <v>0</v>
      </c>
      <c r="Y164" s="166">
        <f t="shared" si="418"/>
        <v>0</v>
      </c>
      <c r="Z164" s="169">
        <f t="shared" ref="Z164:AJ164" si="432">SUM(Z165,Z169,Z176,Z177,Z181,Z184)</f>
        <v>0</v>
      </c>
      <c r="AA164" s="169">
        <f t="shared" ref="AA164" si="433">SUM(AA165,AA169,AA176,AA177,AA181,AA184)</f>
        <v>0</v>
      </c>
      <c r="AB164" s="169">
        <f t="shared" si="432"/>
        <v>0</v>
      </c>
      <c r="AC164" s="169">
        <f t="shared" si="416"/>
        <v>0</v>
      </c>
      <c r="AD164" s="169">
        <f t="shared" si="432"/>
        <v>0</v>
      </c>
      <c r="AE164" s="169">
        <f t="shared" si="432"/>
        <v>0</v>
      </c>
      <c r="AF164" s="169">
        <f t="shared" si="432"/>
        <v>0</v>
      </c>
      <c r="AG164" s="169">
        <f t="shared" si="432"/>
        <v>0</v>
      </c>
      <c r="AH164" s="169">
        <f t="shared" si="432"/>
        <v>0</v>
      </c>
      <c r="AI164" s="169">
        <f t="shared" si="432"/>
        <v>0</v>
      </c>
      <c r="AJ164" s="169">
        <f t="shared" si="432"/>
        <v>0</v>
      </c>
      <c r="AK164" s="169">
        <f t="shared" ref="AK164" si="434">SUM(AK165,AK169,AK176,AK177,AK181,AK184)</f>
        <v>0</v>
      </c>
    </row>
    <row r="165" spans="1:45" ht="13.8" hidden="1" outlineLevel="2">
      <c r="A165" s="131"/>
      <c r="B165" s="20"/>
      <c r="F165" s="22" t="s">
        <v>424</v>
      </c>
      <c r="G165" s="30" t="s">
        <v>78</v>
      </c>
      <c r="H165" s="164">
        <f t="shared" si="402"/>
        <v>0</v>
      </c>
      <c r="I165" s="285">
        <f t="shared" si="392"/>
        <v>0</v>
      </c>
      <c r="J165" s="215">
        <f>SUM(J166:J168)</f>
        <v>0</v>
      </c>
      <c r="K165" s="215">
        <f t="shared" ref="K165:P165" si="435">SUM(K166:K168)</f>
        <v>0</v>
      </c>
      <c r="L165" s="215">
        <f t="shared" si="435"/>
        <v>0</v>
      </c>
      <c r="M165" s="215">
        <f t="shared" si="435"/>
        <v>0</v>
      </c>
      <c r="N165" s="215">
        <f t="shared" si="435"/>
        <v>0</v>
      </c>
      <c r="O165" s="262">
        <f t="shared" si="391"/>
        <v>0</v>
      </c>
      <c r="P165" s="246">
        <f t="shared" si="435"/>
        <v>0</v>
      </c>
      <c r="Q165" s="246">
        <f t="shared" ref="Q165" si="436">SUM(Q166:Q168)</f>
        <v>0</v>
      </c>
      <c r="R165" s="166">
        <f t="shared" si="403"/>
        <v>0</v>
      </c>
      <c r="S165" s="215">
        <f t="shared" ref="S165:W165" si="437">SUM(S166:S168)</f>
        <v>0</v>
      </c>
      <c r="T165" s="215">
        <f t="shared" si="437"/>
        <v>0</v>
      </c>
      <c r="U165" s="215">
        <f t="shared" si="437"/>
        <v>0</v>
      </c>
      <c r="V165" s="215">
        <f t="shared" si="437"/>
        <v>0</v>
      </c>
      <c r="W165" s="215">
        <f t="shared" si="437"/>
        <v>0</v>
      </c>
      <c r="X165" s="215">
        <f t="shared" ref="X165" si="438">SUM(X166:X168)</f>
        <v>0</v>
      </c>
      <c r="Y165" s="166">
        <f t="shared" si="418"/>
        <v>0</v>
      </c>
      <c r="Z165" s="215">
        <f t="shared" ref="Z165:AK165" si="439">SUM(Z166:Z168)</f>
        <v>0</v>
      </c>
      <c r="AA165" s="215">
        <f t="shared" ref="AA165" si="440">SUM(AA166:AA168)</f>
        <v>0</v>
      </c>
      <c r="AB165" s="215">
        <f t="shared" si="439"/>
        <v>0</v>
      </c>
      <c r="AC165" s="215">
        <f t="shared" si="416"/>
        <v>0</v>
      </c>
      <c r="AD165" s="215">
        <f t="shared" si="439"/>
        <v>0</v>
      </c>
      <c r="AE165" s="215">
        <f t="shared" si="439"/>
        <v>0</v>
      </c>
      <c r="AF165" s="215">
        <f t="shared" si="439"/>
        <v>0</v>
      </c>
      <c r="AG165" s="215">
        <f t="shared" si="439"/>
        <v>0</v>
      </c>
      <c r="AH165" s="215">
        <f t="shared" si="439"/>
        <v>0</v>
      </c>
      <c r="AI165" s="215">
        <f t="shared" si="439"/>
        <v>0</v>
      </c>
      <c r="AJ165" s="215">
        <f t="shared" si="439"/>
        <v>0</v>
      </c>
      <c r="AK165" s="215">
        <f t="shared" si="439"/>
        <v>0</v>
      </c>
    </row>
    <row r="166" spans="1:45" ht="13.8" hidden="1" outlineLevel="2">
      <c r="A166" s="131"/>
      <c r="B166" s="20"/>
      <c r="F166" s="136" t="s">
        <v>682</v>
      </c>
      <c r="G166" s="27" t="s">
        <v>742</v>
      </c>
      <c r="H166" s="164">
        <f t="shared" si="402"/>
        <v>0</v>
      </c>
      <c r="I166" s="285">
        <f t="shared" si="392"/>
        <v>0</v>
      </c>
      <c r="J166" s="212"/>
      <c r="K166" s="167"/>
      <c r="L166" s="167"/>
      <c r="M166" s="167"/>
      <c r="N166" s="167"/>
      <c r="O166" s="262">
        <f t="shared" si="391"/>
        <v>0</v>
      </c>
      <c r="P166" s="167"/>
      <c r="Q166" s="167"/>
      <c r="R166" s="166">
        <f t="shared" si="403"/>
        <v>0</v>
      </c>
      <c r="S166" s="167"/>
      <c r="T166" s="167"/>
      <c r="U166" s="167"/>
      <c r="V166" s="167"/>
      <c r="W166" s="167"/>
      <c r="X166" s="167"/>
      <c r="Y166" s="166">
        <f t="shared" si="418"/>
        <v>0</v>
      </c>
      <c r="Z166" s="167"/>
      <c r="AA166" s="167"/>
      <c r="AB166" s="167"/>
      <c r="AC166" s="167">
        <f t="shared" si="416"/>
        <v>0</v>
      </c>
      <c r="AD166" s="167"/>
      <c r="AE166" s="167"/>
      <c r="AF166" s="167"/>
      <c r="AG166" s="167"/>
      <c r="AH166" s="167"/>
      <c r="AI166" s="167"/>
      <c r="AJ166" s="167"/>
      <c r="AK166" s="167"/>
    </row>
    <row r="167" spans="1:45" ht="13.8" hidden="1" outlineLevel="2">
      <c r="A167" s="131"/>
      <c r="B167" s="20"/>
      <c r="F167" s="136" t="s">
        <v>683</v>
      </c>
      <c r="G167" s="27" t="s">
        <v>743</v>
      </c>
      <c r="H167" s="164">
        <f t="shared" si="402"/>
        <v>0</v>
      </c>
      <c r="I167" s="285">
        <f t="shared" si="392"/>
        <v>0</v>
      </c>
      <c r="J167" s="212"/>
      <c r="K167" s="167"/>
      <c r="L167" s="167"/>
      <c r="M167" s="167"/>
      <c r="N167" s="167"/>
      <c r="O167" s="262">
        <f t="shared" si="391"/>
        <v>0</v>
      </c>
      <c r="P167" s="167"/>
      <c r="Q167" s="167"/>
      <c r="R167" s="166">
        <f t="shared" si="403"/>
        <v>0</v>
      </c>
      <c r="S167" s="167"/>
      <c r="T167" s="167"/>
      <c r="U167" s="167"/>
      <c r="V167" s="167"/>
      <c r="W167" s="167"/>
      <c r="X167" s="167"/>
      <c r="Y167" s="166">
        <f t="shared" si="418"/>
        <v>0</v>
      </c>
      <c r="Z167" s="167"/>
      <c r="AA167" s="167"/>
      <c r="AB167" s="167"/>
      <c r="AC167" s="167">
        <f t="shared" si="416"/>
        <v>0</v>
      </c>
      <c r="AD167" s="167"/>
      <c r="AE167" s="167"/>
      <c r="AF167" s="167"/>
      <c r="AG167" s="167"/>
      <c r="AH167" s="167"/>
      <c r="AI167" s="167"/>
      <c r="AJ167" s="167"/>
      <c r="AK167" s="167"/>
    </row>
    <row r="168" spans="1:45" ht="13.8" hidden="1" outlineLevel="2">
      <c r="A168" s="131"/>
      <c r="B168" s="20"/>
      <c r="F168" s="136" t="s">
        <v>680</v>
      </c>
      <c r="G168" s="27" t="s">
        <v>879</v>
      </c>
      <c r="H168" s="164">
        <f t="shared" si="402"/>
        <v>0</v>
      </c>
      <c r="I168" s="285">
        <f t="shared" si="392"/>
        <v>0</v>
      </c>
      <c r="J168" s="212"/>
      <c r="K168" s="167"/>
      <c r="L168" s="167"/>
      <c r="M168" s="167"/>
      <c r="N168" s="167"/>
      <c r="O168" s="262">
        <f t="shared" si="391"/>
        <v>0</v>
      </c>
      <c r="P168" s="167"/>
      <c r="Q168" s="167"/>
      <c r="R168" s="166">
        <f t="shared" si="403"/>
        <v>0</v>
      </c>
      <c r="S168" s="167"/>
      <c r="T168" s="167"/>
      <c r="U168" s="167"/>
      <c r="V168" s="167"/>
      <c r="W168" s="167"/>
      <c r="X168" s="167"/>
      <c r="Y168" s="166">
        <f t="shared" si="418"/>
        <v>0</v>
      </c>
      <c r="Z168" s="167"/>
      <c r="AA168" s="167"/>
      <c r="AB168" s="167"/>
      <c r="AC168" s="167">
        <f t="shared" si="416"/>
        <v>0</v>
      </c>
      <c r="AD168" s="167"/>
      <c r="AE168" s="167"/>
      <c r="AF168" s="167"/>
      <c r="AG168" s="167"/>
      <c r="AH168" s="167"/>
      <c r="AI168" s="167"/>
      <c r="AJ168" s="167"/>
      <c r="AK168" s="167"/>
    </row>
    <row r="169" spans="1:45" ht="13.8" hidden="1" outlineLevel="2">
      <c r="A169" s="131"/>
      <c r="B169" s="20"/>
      <c r="F169" s="22" t="s">
        <v>425</v>
      </c>
      <c r="G169" s="30" t="s">
        <v>79</v>
      </c>
      <c r="H169" s="164">
        <f t="shared" si="402"/>
        <v>0</v>
      </c>
      <c r="I169" s="285">
        <f t="shared" si="392"/>
        <v>0</v>
      </c>
      <c r="J169" s="215">
        <f>SUM(J170:J175)</f>
        <v>0</v>
      </c>
      <c r="K169" s="169">
        <f t="shared" ref="K169:S169" si="441">SUM(K170:K175)</f>
        <v>0</v>
      </c>
      <c r="L169" s="169">
        <f t="shared" si="441"/>
        <v>0</v>
      </c>
      <c r="M169" s="169">
        <f t="shared" si="441"/>
        <v>0</v>
      </c>
      <c r="N169" s="169">
        <f t="shared" si="441"/>
        <v>0</v>
      </c>
      <c r="O169" s="262">
        <f t="shared" si="391"/>
        <v>0</v>
      </c>
      <c r="P169" s="568">
        <f t="shared" si="441"/>
        <v>0</v>
      </c>
      <c r="Q169" s="568">
        <f t="shared" ref="Q169" si="442">SUM(Q170:Q175)</f>
        <v>0</v>
      </c>
      <c r="R169" s="166">
        <f t="shared" si="403"/>
        <v>0</v>
      </c>
      <c r="S169" s="167">
        <f t="shared" si="441"/>
        <v>0</v>
      </c>
      <c r="T169" s="167">
        <f t="shared" ref="T169" si="443">SUM(T170:T175)</f>
        <v>0</v>
      </c>
      <c r="U169" s="167">
        <f t="shared" ref="U169" si="444">SUM(U170:U175)</f>
        <v>0</v>
      </c>
      <c r="V169" s="167">
        <f t="shared" ref="V169" si="445">SUM(V170:V175)</f>
        <v>0</v>
      </c>
      <c r="W169" s="167">
        <f t="shared" ref="W169" si="446">SUM(W170:W175)</f>
        <v>0</v>
      </c>
      <c r="X169" s="167">
        <f t="shared" ref="X169" si="447">SUM(X170:X175)</f>
        <v>0</v>
      </c>
      <c r="Y169" s="166">
        <f t="shared" si="418"/>
        <v>0</v>
      </c>
      <c r="Z169" s="167">
        <f t="shared" ref="Z169:AB169" si="448">SUM(Z170:Z175)</f>
        <v>0</v>
      </c>
      <c r="AA169" s="167">
        <f t="shared" ref="AA169" si="449">SUM(AA170:AA175)</f>
        <v>0</v>
      </c>
      <c r="AB169" s="167">
        <f t="shared" si="448"/>
        <v>0</v>
      </c>
      <c r="AC169" s="167">
        <f t="shared" si="416"/>
        <v>0</v>
      </c>
      <c r="AD169" s="167">
        <f t="shared" ref="AD169:AH169" si="450">SUM(AD170:AD175)</f>
        <v>0</v>
      </c>
      <c r="AE169" s="167">
        <f t="shared" si="450"/>
        <v>0</v>
      </c>
      <c r="AF169" s="167">
        <f t="shared" si="450"/>
        <v>0</v>
      </c>
      <c r="AG169" s="167">
        <f t="shared" si="450"/>
        <v>0</v>
      </c>
      <c r="AH169" s="167">
        <f t="shared" si="450"/>
        <v>0</v>
      </c>
      <c r="AI169" s="167">
        <f t="shared" ref="AI169:AJ169" si="451">SUM(AI170:AI175)</f>
        <v>0</v>
      </c>
      <c r="AJ169" s="167">
        <f t="shared" si="451"/>
        <v>0</v>
      </c>
      <c r="AK169" s="167">
        <f t="shared" ref="AK169" si="452">SUM(AK170:AK175)</f>
        <v>0</v>
      </c>
    </row>
    <row r="170" spans="1:45" ht="13.8" hidden="1" outlineLevel="2">
      <c r="A170" s="131"/>
      <c r="B170" s="20"/>
      <c r="F170" s="136" t="s">
        <v>682</v>
      </c>
      <c r="G170" s="27" t="s">
        <v>744</v>
      </c>
      <c r="H170" s="164">
        <f t="shared" si="402"/>
        <v>0</v>
      </c>
      <c r="I170" s="285">
        <f t="shared" si="392"/>
        <v>0</v>
      </c>
      <c r="J170" s="212"/>
      <c r="K170" s="167"/>
      <c r="L170" s="167"/>
      <c r="M170" s="167"/>
      <c r="N170" s="167"/>
      <c r="O170" s="262">
        <f t="shared" si="391"/>
        <v>0</v>
      </c>
      <c r="P170" s="167"/>
      <c r="Q170" s="167"/>
      <c r="R170" s="166">
        <f t="shared" si="403"/>
        <v>0</v>
      </c>
      <c r="S170" s="167"/>
      <c r="T170" s="167"/>
      <c r="U170" s="167"/>
      <c r="V170" s="167"/>
      <c r="W170" s="167"/>
      <c r="X170" s="167"/>
      <c r="Y170" s="166">
        <f t="shared" si="418"/>
        <v>0</v>
      </c>
      <c r="Z170" s="167"/>
      <c r="AA170" s="167"/>
      <c r="AB170" s="167"/>
      <c r="AC170" s="167">
        <f t="shared" si="416"/>
        <v>0</v>
      </c>
      <c r="AD170" s="167"/>
      <c r="AE170" s="167"/>
      <c r="AF170" s="167"/>
      <c r="AG170" s="167"/>
      <c r="AH170" s="167"/>
      <c r="AI170" s="167"/>
      <c r="AJ170" s="167"/>
      <c r="AK170" s="167"/>
    </row>
    <row r="171" spans="1:45" ht="13.8" hidden="1" outlineLevel="2">
      <c r="A171" s="131"/>
      <c r="B171" s="20"/>
      <c r="F171" s="136" t="s">
        <v>683</v>
      </c>
      <c r="G171" s="27" t="s">
        <v>745</v>
      </c>
      <c r="H171" s="164">
        <f t="shared" si="402"/>
        <v>0</v>
      </c>
      <c r="I171" s="285">
        <f t="shared" si="392"/>
        <v>0</v>
      </c>
      <c r="J171" s="212"/>
      <c r="K171" s="167"/>
      <c r="L171" s="167"/>
      <c r="M171" s="167"/>
      <c r="N171" s="167"/>
      <c r="O171" s="262">
        <f t="shared" si="391"/>
        <v>0</v>
      </c>
      <c r="P171" s="167"/>
      <c r="Q171" s="167"/>
      <c r="R171" s="166">
        <f t="shared" si="403"/>
        <v>0</v>
      </c>
      <c r="S171" s="167"/>
      <c r="T171" s="167"/>
      <c r="U171" s="167"/>
      <c r="V171" s="167"/>
      <c r="W171" s="167"/>
      <c r="X171" s="167"/>
      <c r="Y171" s="166">
        <f t="shared" si="418"/>
        <v>0</v>
      </c>
      <c r="Z171" s="167"/>
      <c r="AA171" s="167"/>
      <c r="AB171" s="167"/>
      <c r="AC171" s="167">
        <f t="shared" si="416"/>
        <v>0</v>
      </c>
      <c r="AD171" s="167"/>
      <c r="AE171" s="167"/>
      <c r="AF171" s="167"/>
      <c r="AG171" s="167"/>
      <c r="AH171" s="167"/>
      <c r="AI171" s="167"/>
      <c r="AJ171" s="167"/>
      <c r="AK171" s="167"/>
    </row>
    <row r="172" spans="1:45" ht="13.8" hidden="1" outlineLevel="2">
      <c r="A172" s="131"/>
      <c r="B172" s="20"/>
      <c r="F172" s="136" t="s">
        <v>680</v>
      </c>
      <c r="G172" s="27" t="s">
        <v>851</v>
      </c>
      <c r="H172" s="164">
        <f t="shared" si="402"/>
        <v>0</v>
      </c>
      <c r="I172" s="285">
        <f t="shared" si="392"/>
        <v>0</v>
      </c>
      <c r="J172" s="212"/>
      <c r="K172" s="167"/>
      <c r="L172" s="167"/>
      <c r="M172" s="167"/>
      <c r="N172" s="167"/>
      <c r="O172" s="262">
        <f t="shared" si="391"/>
        <v>0</v>
      </c>
      <c r="P172" s="167"/>
      <c r="Q172" s="167"/>
      <c r="R172" s="166">
        <f t="shared" si="403"/>
        <v>0</v>
      </c>
      <c r="S172" s="167"/>
      <c r="T172" s="167"/>
      <c r="U172" s="167"/>
      <c r="V172" s="167"/>
      <c r="W172" s="167"/>
      <c r="X172" s="167"/>
      <c r="Y172" s="166">
        <f t="shared" si="418"/>
        <v>0</v>
      </c>
      <c r="Z172" s="167"/>
      <c r="AA172" s="167"/>
      <c r="AB172" s="167"/>
      <c r="AC172" s="167">
        <f t="shared" si="416"/>
        <v>0</v>
      </c>
      <c r="AD172" s="167"/>
      <c r="AE172" s="167"/>
      <c r="AF172" s="167"/>
      <c r="AG172" s="167"/>
      <c r="AH172" s="167"/>
      <c r="AI172" s="167"/>
      <c r="AJ172" s="167"/>
      <c r="AK172" s="167"/>
    </row>
    <row r="173" spans="1:45" s="398" customFormat="1" ht="13.8" hidden="1" outlineLevel="2">
      <c r="A173" s="399"/>
      <c r="B173" s="400"/>
      <c r="D173" s="400"/>
      <c r="E173" s="64"/>
      <c r="F173" s="136" t="s">
        <v>684</v>
      </c>
      <c r="G173" s="27" t="s">
        <v>880</v>
      </c>
      <c r="H173" s="164">
        <f t="shared" si="402"/>
        <v>0</v>
      </c>
      <c r="I173" s="285">
        <f t="shared" si="392"/>
        <v>0</v>
      </c>
      <c r="J173" s="212"/>
      <c r="K173" s="167"/>
      <c r="L173" s="167"/>
      <c r="M173" s="167"/>
      <c r="N173" s="167"/>
      <c r="O173" s="262">
        <f t="shared" si="391"/>
        <v>0</v>
      </c>
      <c r="P173" s="167"/>
      <c r="Q173" s="167"/>
      <c r="R173" s="166"/>
      <c r="S173" s="167"/>
      <c r="T173" s="167"/>
      <c r="U173" s="167"/>
      <c r="V173" s="167"/>
      <c r="W173" s="167"/>
      <c r="X173" s="167"/>
      <c r="Y173" s="166"/>
      <c r="Z173" s="167"/>
      <c r="AA173" s="167"/>
      <c r="AB173" s="167"/>
      <c r="AC173" s="167">
        <f t="shared" si="416"/>
        <v>0</v>
      </c>
      <c r="AD173" s="167"/>
      <c r="AE173" s="167"/>
      <c r="AF173" s="167"/>
      <c r="AG173" s="167"/>
      <c r="AH173" s="167"/>
      <c r="AI173" s="167"/>
      <c r="AJ173" s="167"/>
      <c r="AK173" s="167"/>
      <c r="AL173" s="64"/>
      <c r="AM173" s="64"/>
      <c r="AN173" s="64"/>
      <c r="AO173" s="64"/>
      <c r="AP173" s="64"/>
      <c r="AQ173" s="64"/>
      <c r="AR173" s="64"/>
      <c r="AS173" s="64"/>
    </row>
    <row r="174" spans="1:45" s="398" customFormat="1" ht="13.8" hidden="1" outlineLevel="2">
      <c r="A174" s="399"/>
      <c r="B174" s="400"/>
      <c r="D174" s="400"/>
      <c r="E174" s="64"/>
      <c r="F174" s="136" t="s">
        <v>690</v>
      </c>
      <c r="G174" s="27" t="s">
        <v>881</v>
      </c>
      <c r="H174" s="164">
        <f t="shared" si="402"/>
        <v>0</v>
      </c>
      <c r="I174" s="285">
        <f t="shared" si="392"/>
        <v>0</v>
      </c>
      <c r="J174" s="212"/>
      <c r="K174" s="167"/>
      <c r="L174" s="167"/>
      <c r="M174" s="167"/>
      <c r="N174" s="167"/>
      <c r="O174" s="262">
        <f t="shared" si="391"/>
        <v>0</v>
      </c>
      <c r="P174" s="167"/>
      <c r="Q174" s="167"/>
      <c r="R174" s="166"/>
      <c r="S174" s="167"/>
      <c r="T174" s="167"/>
      <c r="U174" s="167"/>
      <c r="V174" s="167"/>
      <c r="W174" s="167"/>
      <c r="X174" s="167"/>
      <c r="Y174" s="166"/>
      <c r="Z174" s="167"/>
      <c r="AA174" s="167"/>
      <c r="AB174" s="167"/>
      <c r="AC174" s="167">
        <f t="shared" si="416"/>
        <v>0</v>
      </c>
      <c r="AD174" s="167"/>
      <c r="AE174" s="167"/>
      <c r="AF174" s="167"/>
      <c r="AG174" s="167"/>
      <c r="AH174" s="167"/>
      <c r="AI174" s="167"/>
      <c r="AJ174" s="167"/>
      <c r="AK174" s="167"/>
      <c r="AL174" s="64"/>
      <c r="AM174" s="64"/>
      <c r="AN174" s="64"/>
      <c r="AO174" s="64"/>
      <c r="AP174" s="64"/>
      <c r="AQ174" s="64"/>
      <c r="AR174" s="64"/>
      <c r="AS174" s="64"/>
    </row>
    <row r="175" spans="1:45" ht="13.8" hidden="1" outlineLevel="2">
      <c r="A175" s="131"/>
      <c r="B175" s="20"/>
      <c r="F175" s="136" t="s">
        <v>685</v>
      </c>
      <c r="G175" s="27" t="s">
        <v>689</v>
      </c>
      <c r="H175" s="164">
        <f t="shared" si="402"/>
        <v>0</v>
      </c>
      <c r="I175" s="285">
        <f t="shared" si="392"/>
        <v>0</v>
      </c>
      <c r="J175" s="212"/>
      <c r="K175" s="167"/>
      <c r="L175" s="167"/>
      <c r="M175" s="167"/>
      <c r="N175" s="167"/>
      <c r="O175" s="262">
        <f t="shared" si="391"/>
        <v>0</v>
      </c>
      <c r="P175" s="167"/>
      <c r="Q175" s="167"/>
      <c r="R175" s="166">
        <f t="shared" ref="R175:R239" si="453">SUM(S175:X175)</f>
        <v>0</v>
      </c>
      <c r="S175" s="167"/>
      <c r="T175" s="167"/>
      <c r="U175" s="167"/>
      <c r="V175" s="167"/>
      <c r="W175" s="167"/>
      <c r="X175" s="167"/>
      <c r="Y175" s="166">
        <f t="shared" ref="Y175:Y241" si="454">SUM(Z175:AB175)</f>
        <v>0</v>
      </c>
      <c r="Z175" s="167"/>
      <c r="AA175" s="167"/>
      <c r="AB175" s="167"/>
      <c r="AC175" s="167">
        <f t="shared" si="416"/>
        <v>0</v>
      </c>
      <c r="AD175" s="167"/>
      <c r="AE175" s="167"/>
      <c r="AF175" s="167"/>
      <c r="AG175" s="167"/>
      <c r="AH175" s="167"/>
      <c r="AI175" s="167"/>
      <c r="AJ175" s="167"/>
      <c r="AK175" s="167"/>
    </row>
    <row r="176" spans="1:45" ht="13.8" hidden="1" outlineLevel="2">
      <c r="A176" s="131"/>
      <c r="B176" s="20"/>
      <c r="F176" s="22" t="s">
        <v>426</v>
      </c>
      <c r="G176" s="30" t="s">
        <v>80</v>
      </c>
      <c r="H176" s="164">
        <f t="shared" si="402"/>
        <v>0</v>
      </c>
      <c r="I176" s="285">
        <f t="shared" si="392"/>
        <v>0</v>
      </c>
      <c r="J176" s="212"/>
      <c r="K176" s="167"/>
      <c r="L176" s="167"/>
      <c r="M176" s="167"/>
      <c r="N176" s="167"/>
      <c r="O176" s="262">
        <f t="shared" si="391"/>
        <v>0</v>
      </c>
      <c r="P176" s="167"/>
      <c r="Q176" s="167"/>
      <c r="R176" s="166">
        <f t="shared" si="453"/>
        <v>0</v>
      </c>
      <c r="S176" s="167"/>
      <c r="T176" s="167"/>
      <c r="U176" s="167"/>
      <c r="V176" s="167"/>
      <c r="W176" s="167"/>
      <c r="X176" s="167"/>
      <c r="Y176" s="166">
        <f t="shared" si="454"/>
        <v>0</v>
      </c>
      <c r="Z176" s="167"/>
      <c r="AA176" s="167"/>
      <c r="AB176" s="167"/>
      <c r="AC176" s="167">
        <f t="shared" si="416"/>
        <v>0</v>
      </c>
      <c r="AD176" s="167"/>
      <c r="AE176" s="167"/>
      <c r="AF176" s="167"/>
      <c r="AG176" s="167"/>
      <c r="AH176" s="167"/>
      <c r="AI176" s="167"/>
      <c r="AJ176" s="167"/>
      <c r="AK176" s="167"/>
    </row>
    <row r="177" spans="1:45" ht="13.8" hidden="1" outlineLevel="2">
      <c r="A177" s="131"/>
      <c r="B177" s="20"/>
      <c r="F177" s="22" t="s">
        <v>427</v>
      </c>
      <c r="G177" s="30" t="s">
        <v>81</v>
      </c>
      <c r="H177" s="164">
        <f t="shared" si="402"/>
        <v>0</v>
      </c>
      <c r="I177" s="285">
        <f t="shared" si="392"/>
        <v>0</v>
      </c>
      <c r="J177" s="215">
        <f>SUM(J178:J180)</f>
        <v>0</v>
      </c>
      <c r="K177" s="169">
        <f t="shared" ref="K177:S177" si="455">SUM(K178:K180)</f>
        <v>0</v>
      </c>
      <c r="L177" s="169">
        <f t="shared" si="455"/>
        <v>0</v>
      </c>
      <c r="M177" s="169">
        <f t="shared" si="455"/>
        <v>0</v>
      </c>
      <c r="N177" s="169">
        <f t="shared" si="455"/>
        <v>0</v>
      </c>
      <c r="O177" s="262">
        <f t="shared" si="391"/>
        <v>0</v>
      </c>
      <c r="P177" s="568">
        <f t="shared" si="455"/>
        <v>0</v>
      </c>
      <c r="Q177" s="568">
        <f t="shared" ref="Q177" si="456">SUM(Q178:Q180)</f>
        <v>0</v>
      </c>
      <c r="R177" s="166">
        <f t="shared" si="453"/>
        <v>0</v>
      </c>
      <c r="S177" s="167">
        <f t="shared" si="455"/>
        <v>0</v>
      </c>
      <c r="T177" s="167">
        <f t="shared" ref="T177" si="457">SUM(T178:T180)</f>
        <v>0</v>
      </c>
      <c r="U177" s="167">
        <f t="shared" ref="U177" si="458">SUM(U178:U180)</f>
        <v>0</v>
      </c>
      <c r="V177" s="167">
        <f t="shared" ref="V177" si="459">SUM(V178:V180)</f>
        <v>0</v>
      </c>
      <c r="W177" s="167">
        <f t="shared" ref="W177" si="460">SUM(W178:W180)</f>
        <v>0</v>
      </c>
      <c r="X177" s="167">
        <f t="shared" ref="X177" si="461">SUM(X178:X180)</f>
        <v>0</v>
      </c>
      <c r="Y177" s="166">
        <f t="shared" si="454"/>
        <v>0</v>
      </c>
      <c r="Z177" s="167">
        <f t="shared" ref="Z177:AB177" si="462">SUM(Z178:Z180)</f>
        <v>0</v>
      </c>
      <c r="AA177" s="167">
        <f t="shared" ref="AA177" si="463">SUM(AA178:AA180)</f>
        <v>0</v>
      </c>
      <c r="AB177" s="167">
        <f t="shared" si="462"/>
        <v>0</v>
      </c>
      <c r="AC177" s="167">
        <f t="shared" si="416"/>
        <v>0</v>
      </c>
      <c r="AD177" s="167">
        <f t="shared" ref="AD177:AH177" si="464">SUM(AD178:AD180)</f>
        <v>0</v>
      </c>
      <c r="AE177" s="167">
        <f t="shared" si="464"/>
        <v>0</v>
      </c>
      <c r="AF177" s="167">
        <f t="shared" si="464"/>
        <v>0</v>
      </c>
      <c r="AG177" s="167">
        <f t="shared" si="464"/>
        <v>0</v>
      </c>
      <c r="AH177" s="167">
        <f t="shared" si="464"/>
        <v>0</v>
      </c>
      <c r="AI177" s="167">
        <f t="shared" ref="AI177:AJ177" si="465">SUM(AI178:AI180)</f>
        <v>0</v>
      </c>
      <c r="AJ177" s="167">
        <f t="shared" si="465"/>
        <v>0</v>
      </c>
      <c r="AK177" s="167">
        <f t="shared" ref="AK177" si="466">SUM(AK178:AK180)</f>
        <v>0</v>
      </c>
    </row>
    <row r="178" spans="1:45" ht="13.8" hidden="1" outlineLevel="2">
      <c r="A178" s="131"/>
      <c r="B178" s="20"/>
      <c r="F178" s="136" t="s">
        <v>682</v>
      </c>
      <c r="G178" s="27" t="s">
        <v>746</v>
      </c>
      <c r="H178" s="164">
        <f t="shared" si="402"/>
        <v>0</v>
      </c>
      <c r="I178" s="285">
        <f t="shared" si="392"/>
        <v>0</v>
      </c>
      <c r="J178" s="212"/>
      <c r="K178" s="167"/>
      <c r="L178" s="167"/>
      <c r="M178" s="167"/>
      <c r="N178" s="167"/>
      <c r="O178" s="262">
        <f t="shared" si="391"/>
        <v>0</v>
      </c>
      <c r="P178" s="167"/>
      <c r="Q178" s="167"/>
      <c r="R178" s="166">
        <f t="shared" si="453"/>
        <v>0</v>
      </c>
      <c r="S178" s="167"/>
      <c r="T178" s="167"/>
      <c r="U178" s="167"/>
      <c r="V178" s="167"/>
      <c r="W178" s="167"/>
      <c r="X178" s="167"/>
      <c r="Y178" s="166">
        <f t="shared" si="454"/>
        <v>0</v>
      </c>
      <c r="Z178" s="167"/>
      <c r="AA178" s="167"/>
      <c r="AB178" s="167"/>
      <c r="AC178" s="167">
        <f t="shared" si="416"/>
        <v>0</v>
      </c>
      <c r="AD178" s="167"/>
      <c r="AE178" s="167"/>
      <c r="AF178" s="167"/>
      <c r="AG178" s="167"/>
      <c r="AH178" s="167"/>
      <c r="AI178" s="167"/>
      <c r="AJ178" s="167"/>
      <c r="AK178" s="167"/>
    </row>
    <row r="179" spans="1:45" ht="13.8" hidden="1" outlineLevel="2">
      <c r="A179" s="131"/>
      <c r="B179" s="20"/>
      <c r="F179" s="136" t="s">
        <v>683</v>
      </c>
      <c r="G179" s="27" t="s">
        <v>747</v>
      </c>
      <c r="H179" s="164">
        <f t="shared" si="402"/>
        <v>0</v>
      </c>
      <c r="I179" s="285">
        <f t="shared" si="392"/>
        <v>0</v>
      </c>
      <c r="J179" s="212"/>
      <c r="K179" s="167"/>
      <c r="L179" s="167"/>
      <c r="M179" s="167"/>
      <c r="N179" s="167"/>
      <c r="O179" s="262">
        <f t="shared" si="391"/>
        <v>0</v>
      </c>
      <c r="P179" s="167"/>
      <c r="Q179" s="167"/>
      <c r="R179" s="166">
        <f t="shared" si="453"/>
        <v>0</v>
      </c>
      <c r="S179" s="167"/>
      <c r="T179" s="167"/>
      <c r="U179" s="167"/>
      <c r="V179" s="167"/>
      <c r="W179" s="167"/>
      <c r="X179" s="167"/>
      <c r="Y179" s="166">
        <f t="shared" si="454"/>
        <v>0</v>
      </c>
      <c r="Z179" s="167"/>
      <c r="AA179" s="167"/>
      <c r="AB179" s="167"/>
      <c r="AC179" s="167">
        <f t="shared" si="416"/>
        <v>0</v>
      </c>
      <c r="AD179" s="167"/>
      <c r="AE179" s="167"/>
      <c r="AF179" s="167"/>
      <c r="AG179" s="167"/>
      <c r="AH179" s="167"/>
      <c r="AI179" s="167"/>
      <c r="AJ179" s="167"/>
      <c r="AK179" s="167"/>
    </row>
    <row r="180" spans="1:45" ht="13.8" hidden="1" outlineLevel="2">
      <c r="A180" s="131"/>
      <c r="B180" s="20"/>
      <c r="F180" s="136" t="s">
        <v>680</v>
      </c>
      <c r="G180" s="27" t="s">
        <v>748</v>
      </c>
      <c r="H180" s="164">
        <f t="shared" si="402"/>
        <v>0</v>
      </c>
      <c r="I180" s="285">
        <f t="shared" si="392"/>
        <v>0</v>
      </c>
      <c r="J180" s="212"/>
      <c r="K180" s="167"/>
      <c r="L180" s="167"/>
      <c r="M180" s="167"/>
      <c r="N180" s="167"/>
      <c r="O180" s="262">
        <f t="shared" si="391"/>
        <v>0</v>
      </c>
      <c r="P180" s="167"/>
      <c r="Q180" s="167"/>
      <c r="R180" s="166">
        <f t="shared" si="453"/>
        <v>0</v>
      </c>
      <c r="S180" s="167"/>
      <c r="T180" s="167"/>
      <c r="U180" s="167"/>
      <c r="V180" s="167"/>
      <c r="W180" s="167"/>
      <c r="X180" s="167"/>
      <c r="Y180" s="166">
        <f t="shared" si="454"/>
        <v>0</v>
      </c>
      <c r="Z180" s="167"/>
      <c r="AA180" s="167"/>
      <c r="AB180" s="167"/>
      <c r="AC180" s="167">
        <f t="shared" si="416"/>
        <v>0</v>
      </c>
      <c r="AD180" s="167"/>
      <c r="AE180" s="167"/>
      <c r="AF180" s="167"/>
      <c r="AG180" s="167"/>
      <c r="AH180" s="167"/>
      <c r="AI180" s="167"/>
      <c r="AJ180" s="167"/>
      <c r="AK180" s="167"/>
    </row>
    <row r="181" spans="1:45" ht="13.8" hidden="1" outlineLevel="2">
      <c r="A181" s="131"/>
      <c r="B181" s="20"/>
      <c r="F181" s="22" t="s">
        <v>108</v>
      </c>
      <c r="G181" s="30" t="s">
        <v>83</v>
      </c>
      <c r="H181" s="164">
        <f t="shared" si="402"/>
        <v>0</v>
      </c>
      <c r="I181" s="285">
        <f t="shared" si="392"/>
        <v>0</v>
      </c>
      <c r="J181" s="215">
        <f>SUM(J182:J183)</f>
        <v>0</v>
      </c>
      <c r="K181" s="215">
        <f t="shared" ref="K181" si="467">SUM(K182:K183)</f>
        <v>0</v>
      </c>
      <c r="L181" s="215">
        <f>SUM(L182:L183)</f>
        <v>0</v>
      </c>
      <c r="M181" s="215">
        <f t="shared" ref="M181:S181" si="468">SUM(M182:M183)</f>
        <v>0</v>
      </c>
      <c r="N181" s="215">
        <f t="shared" si="468"/>
        <v>0</v>
      </c>
      <c r="O181" s="262">
        <f t="shared" si="391"/>
        <v>0</v>
      </c>
      <c r="P181" s="246">
        <f t="shared" si="468"/>
        <v>0</v>
      </c>
      <c r="Q181" s="246">
        <f t="shared" ref="Q181" si="469">SUM(Q182:Q183)</f>
        <v>0</v>
      </c>
      <c r="R181" s="531">
        <f t="shared" si="468"/>
        <v>0</v>
      </c>
      <c r="S181" s="215">
        <f t="shared" si="468"/>
        <v>0</v>
      </c>
      <c r="T181" s="215">
        <f t="shared" ref="T181:Z181" si="470">SUM(T182:T183)</f>
        <v>0</v>
      </c>
      <c r="U181" s="215">
        <f t="shared" si="470"/>
        <v>0</v>
      </c>
      <c r="V181" s="215">
        <f t="shared" si="470"/>
        <v>0</v>
      </c>
      <c r="W181" s="215">
        <f t="shared" si="470"/>
        <v>0</v>
      </c>
      <c r="X181" s="215">
        <f t="shared" si="470"/>
        <v>0</v>
      </c>
      <c r="Y181" s="166">
        <f t="shared" si="470"/>
        <v>0</v>
      </c>
      <c r="Z181" s="215">
        <f t="shared" si="470"/>
        <v>0</v>
      </c>
      <c r="AA181" s="215">
        <f t="shared" ref="AA181:AB181" si="471">SUM(AA182:AA183)</f>
        <v>0</v>
      </c>
      <c r="AB181" s="215">
        <f t="shared" si="471"/>
        <v>0</v>
      </c>
      <c r="AC181" s="215">
        <f t="shared" si="416"/>
        <v>0</v>
      </c>
      <c r="AD181" s="215">
        <f t="shared" ref="AD181:AH181" si="472">SUM(AD182:AD183)</f>
        <v>0</v>
      </c>
      <c r="AE181" s="215">
        <f t="shared" si="472"/>
        <v>0</v>
      </c>
      <c r="AF181" s="215">
        <f t="shared" si="472"/>
        <v>0</v>
      </c>
      <c r="AG181" s="215">
        <f t="shared" si="472"/>
        <v>0</v>
      </c>
      <c r="AH181" s="215">
        <f t="shared" si="472"/>
        <v>0</v>
      </c>
      <c r="AI181" s="215">
        <f t="shared" ref="AI181" si="473">SUM(AI182:AI183)</f>
        <v>0</v>
      </c>
      <c r="AJ181" s="215">
        <f t="shared" ref="AJ181" si="474">SUM(AJ182:AJ183)</f>
        <v>0</v>
      </c>
      <c r="AK181" s="212">
        <f t="shared" ref="AK181" si="475">SUM(AK182:AK183)</f>
        <v>0</v>
      </c>
    </row>
    <row r="182" spans="1:45" s="398" customFormat="1" ht="13.8" hidden="1" outlineLevel="2">
      <c r="A182" s="399"/>
      <c r="B182" s="432"/>
      <c r="C182" s="433"/>
      <c r="D182" s="432"/>
      <c r="E182" s="58"/>
      <c r="F182" s="136" t="s">
        <v>682</v>
      </c>
      <c r="G182" s="27" t="s">
        <v>883</v>
      </c>
      <c r="H182" s="164">
        <f t="shared" si="402"/>
        <v>0</v>
      </c>
      <c r="I182" s="285">
        <f t="shared" si="392"/>
        <v>0</v>
      </c>
      <c r="J182" s="212"/>
      <c r="K182" s="167"/>
      <c r="L182" s="167"/>
      <c r="M182" s="167"/>
      <c r="N182" s="167"/>
      <c r="O182" s="262">
        <f t="shared" si="391"/>
        <v>0</v>
      </c>
      <c r="P182" s="167"/>
      <c r="Q182" s="167"/>
      <c r="R182" s="166">
        <f t="shared" si="453"/>
        <v>0</v>
      </c>
      <c r="S182" s="167"/>
      <c r="T182" s="167"/>
      <c r="U182" s="167"/>
      <c r="V182" s="167"/>
      <c r="W182" s="167"/>
      <c r="X182" s="167"/>
      <c r="Y182" s="166">
        <f t="shared" si="454"/>
        <v>0</v>
      </c>
      <c r="Z182" s="167"/>
      <c r="AA182" s="167"/>
      <c r="AB182" s="167"/>
      <c r="AC182" s="167">
        <f t="shared" si="416"/>
        <v>0</v>
      </c>
      <c r="AD182" s="167"/>
      <c r="AE182" s="167"/>
      <c r="AF182" s="167"/>
      <c r="AG182" s="167"/>
      <c r="AH182" s="167"/>
      <c r="AI182" s="167"/>
      <c r="AJ182" s="167"/>
      <c r="AK182" s="167"/>
      <c r="AL182" s="64"/>
      <c r="AM182" s="64"/>
      <c r="AN182" s="64"/>
      <c r="AO182" s="64"/>
      <c r="AP182" s="64"/>
      <c r="AQ182" s="64"/>
      <c r="AR182" s="64"/>
      <c r="AS182" s="64"/>
    </row>
    <row r="183" spans="1:45" s="398" customFormat="1" ht="13.8" hidden="1" outlineLevel="2">
      <c r="A183" s="399"/>
      <c r="B183" s="432"/>
      <c r="C183" s="433"/>
      <c r="D183" s="432"/>
      <c r="E183" s="58"/>
      <c r="F183" s="136" t="s">
        <v>683</v>
      </c>
      <c r="G183" s="27" t="s">
        <v>882</v>
      </c>
      <c r="H183" s="164">
        <f t="shared" si="402"/>
        <v>0</v>
      </c>
      <c r="I183" s="285">
        <f t="shared" si="392"/>
        <v>0</v>
      </c>
      <c r="J183" s="212"/>
      <c r="K183" s="167"/>
      <c r="L183" s="167"/>
      <c r="M183" s="167"/>
      <c r="N183" s="167"/>
      <c r="O183" s="262">
        <f t="shared" si="391"/>
        <v>0</v>
      </c>
      <c r="P183" s="167"/>
      <c r="Q183" s="167"/>
      <c r="R183" s="166">
        <f t="shared" si="453"/>
        <v>0</v>
      </c>
      <c r="S183" s="167"/>
      <c r="T183" s="167"/>
      <c r="U183" s="167"/>
      <c r="V183" s="167"/>
      <c r="W183" s="167"/>
      <c r="X183" s="167"/>
      <c r="Y183" s="166">
        <f t="shared" si="454"/>
        <v>0</v>
      </c>
      <c r="Z183" s="167"/>
      <c r="AA183" s="167"/>
      <c r="AB183" s="167"/>
      <c r="AC183" s="167">
        <f t="shared" si="416"/>
        <v>0</v>
      </c>
      <c r="AD183" s="167"/>
      <c r="AE183" s="167"/>
      <c r="AF183" s="167"/>
      <c r="AG183" s="167"/>
      <c r="AH183" s="167"/>
      <c r="AI183" s="167"/>
      <c r="AJ183" s="167"/>
      <c r="AK183" s="167"/>
      <c r="AL183" s="64"/>
      <c r="AM183" s="64"/>
      <c r="AN183" s="64"/>
      <c r="AO183" s="64"/>
      <c r="AP183" s="64"/>
      <c r="AQ183" s="64"/>
      <c r="AR183" s="64"/>
      <c r="AS183" s="64"/>
    </row>
    <row r="184" spans="1:45" ht="13.8" hidden="1" outlineLevel="2">
      <c r="A184" s="131"/>
      <c r="B184" s="18"/>
      <c r="C184" s="58"/>
      <c r="D184" s="18"/>
      <c r="E184" s="58"/>
      <c r="F184" s="22" t="s">
        <v>109</v>
      </c>
      <c r="G184" s="30" t="s">
        <v>82</v>
      </c>
      <c r="H184" s="164">
        <f t="shared" si="402"/>
        <v>0</v>
      </c>
      <c r="I184" s="285">
        <f t="shared" si="392"/>
        <v>0</v>
      </c>
      <c r="J184" s="215">
        <f>SUM(J185:J192)</f>
        <v>0</v>
      </c>
      <c r="K184" s="169">
        <f t="shared" ref="K184:P184" si="476">SUM(K185:K192)</f>
        <v>0</v>
      </c>
      <c r="L184" s="169">
        <f t="shared" si="476"/>
        <v>0</v>
      </c>
      <c r="M184" s="169">
        <f t="shared" si="476"/>
        <v>0</v>
      </c>
      <c r="N184" s="169">
        <f t="shared" si="476"/>
        <v>0</v>
      </c>
      <c r="O184" s="262">
        <f t="shared" si="391"/>
        <v>0</v>
      </c>
      <c r="P184" s="568">
        <f t="shared" si="476"/>
        <v>0</v>
      </c>
      <c r="Q184" s="568">
        <f t="shared" ref="Q184" si="477">SUM(Q185:Q192)</f>
        <v>0</v>
      </c>
      <c r="R184" s="166">
        <f t="shared" si="453"/>
        <v>0</v>
      </c>
      <c r="S184" s="215">
        <f t="shared" ref="S184:W184" si="478">SUM(S185:S192)</f>
        <v>0</v>
      </c>
      <c r="T184" s="215">
        <f t="shared" si="478"/>
        <v>0</v>
      </c>
      <c r="U184" s="215">
        <f t="shared" si="478"/>
        <v>0</v>
      </c>
      <c r="V184" s="215">
        <f t="shared" si="478"/>
        <v>0</v>
      </c>
      <c r="W184" s="215">
        <f t="shared" si="478"/>
        <v>0</v>
      </c>
      <c r="X184" s="215">
        <f t="shared" ref="X184" si="479">SUM(X185:X192)</f>
        <v>0</v>
      </c>
      <c r="Y184" s="166">
        <f t="shared" si="454"/>
        <v>0</v>
      </c>
      <c r="Z184" s="215">
        <f t="shared" ref="Z184:AK184" si="480">SUM(Z185:Z192)</f>
        <v>0</v>
      </c>
      <c r="AA184" s="215">
        <f t="shared" ref="AA184" si="481">SUM(AA185:AA192)</f>
        <v>0</v>
      </c>
      <c r="AB184" s="215">
        <f t="shared" si="480"/>
        <v>0</v>
      </c>
      <c r="AC184" s="215">
        <f t="shared" si="416"/>
        <v>0</v>
      </c>
      <c r="AD184" s="215">
        <f t="shared" si="480"/>
        <v>0</v>
      </c>
      <c r="AE184" s="215">
        <f t="shared" si="480"/>
        <v>0</v>
      </c>
      <c r="AF184" s="215">
        <f t="shared" si="480"/>
        <v>0</v>
      </c>
      <c r="AG184" s="215">
        <f t="shared" si="480"/>
        <v>0</v>
      </c>
      <c r="AH184" s="215">
        <f t="shared" si="480"/>
        <v>0</v>
      </c>
      <c r="AI184" s="215">
        <f t="shared" si="480"/>
        <v>0</v>
      </c>
      <c r="AJ184" s="215">
        <f t="shared" si="480"/>
        <v>0</v>
      </c>
      <c r="AK184" s="215">
        <f t="shared" si="480"/>
        <v>0</v>
      </c>
    </row>
    <row r="185" spans="1:45" ht="13.8" hidden="1" outlineLevel="2">
      <c r="A185" s="131"/>
      <c r="B185" s="18"/>
      <c r="C185" s="58"/>
      <c r="D185" s="18"/>
      <c r="E185" s="58"/>
      <c r="F185" s="136" t="s">
        <v>682</v>
      </c>
      <c r="G185" s="27" t="s">
        <v>749</v>
      </c>
      <c r="H185" s="164">
        <f t="shared" si="402"/>
        <v>0</v>
      </c>
      <c r="I185" s="285">
        <f t="shared" si="392"/>
        <v>0</v>
      </c>
      <c r="J185" s="212"/>
      <c r="K185" s="167"/>
      <c r="L185" s="167"/>
      <c r="M185" s="167"/>
      <c r="N185" s="167"/>
      <c r="O185" s="262">
        <f t="shared" si="391"/>
        <v>0</v>
      </c>
      <c r="P185" s="167"/>
      <c r="Q185" s="167"/>
      <c r="R185" s="166">
        <f t="shared" si="453"/>
        <v>0</v>
      </c>
      <c r="S185" s="167"/>
      <c r="T185" s="167"/>
      <c r="U185" s="167"/>
      <c r="V185" s="167"/>
      <c r="W185" s="167"/>
      <c r="X185" s="167"/>
      <c r="Y185" s="166">
        <f t="shared" si="454"/>
        <v>0</v>
      </c>
      <c r="Z185" s="167"/>
      <c r="AA185" s="167"/>
      <c r="AB185" s="167"/>
      <c r="AC185" s="167">
        <f t="shared" si="416"/>
        <v>0</v>
      </c>
      <c r="AD185" s="167"/>
      <c r="AE185" s="167"/>
      <c r="AF185" s="167"/>
      <c r="AG185" s="167"/>
      <c r="AH185" s="167"/>
      <c r="AI185" s="167"/>
      <c r="AJ185" s="167"/>
      <c r="AK185" s="167"/>
    </row>
    <row r="186" spans="1:45" ht="13.8" hidden="1" outlineLevel="2">
      <c r="A186" s="131"/>
      <c r="B186" s="18"/>
      <c r="C186" s="58"/>
      <c r="D186" s="18"/>
      <c r="E186" s="58"/>
      <c r="F186" s="136" t="s">
        <v>683</v>
      </c>
      <c r="G186" s="27" t="s">
        <v>750</v>
      </c>
      <c r="H186" s="164">
        <f t="shared" si="402"/>
        <v>0</v>
      </c>
      <c r="I186" s="285">
        <f t="shared" si="392"/>
        <v>0</v>
      </c>
      <c r="J186" s="212"/>
      <c r="K186" s="167"/>
      <c r="L186" s="167"/>
      <c r="M186" s="167"/>
      <c r="N186" s="167"/>
      <c r="O186" s="262">
        <f t="shared" si="391"/>
        <v>0</v>
      </c>
      <c r="P186" s="167"/>
      <c r="Q186" s="167"/>
      <c r="R186" s="166">
        <f t="shared" si="453"/>
        <v>0</v>
      </c>
      <c r="S186" s="167"/>
      <c r="T186" s="167"/>
      <c r="U186" s="167"/>
      <c r="V186" s="167"/>
      <c r="W186" s="167"/>
      <c r="X186" s="167"/>
      <c r="Y186" s="166">
        <f t="shared" si="454"/>
        <v>0</v>
      </c>
      <c r="Z186" s="167"/>
      <c r="AA186" s="167"/>
      <c r="AB186" s="167"/>
      <c r="AC186" s="167">
        <f t="shared" si="416"/>
        <v>0</v>
      </c>
      <c r="AD186" s="167"/>
      <c r="AE186" s="167"/>
      <c r="AF186" s="167"/>
      <c r="AG186" s="167"/>
      <c r="AH186" s="167"/>
      <c r="AI186" s="167"/>
      <c r="AJ186" s="167"/>
      <c r="AK186" s="167"/>
    </row>
    <row r="187" spans="1:45" ht="13.8" hidden="1" outlineLevel="2">
      <c r="A187" s="131"/>
      <c r="B187" s="18"/>
      <c r="C187" s="58"/>
      <c r="D187" s="18"/>
      <c r="E187" s="58"/>
      <c r="F187" s="136" t="s">
        <v>680</v>
      </c>
      <c r="G187" s="27" t="s">
        <v>751</v>
      </c>
      <c r="H187" s="164">
        <f t="shared" si="402"/>
        <v>0</v>
      </c>
      <c r="I187" s="285">
        <f t="shared" si="392"/>
        <v>0</v>
      </c>
      <c r="J187" s="212"/>
      <c r="K187" s="167"/>
      <c r="L187" s="167"/>
      <c r="M187" s="167"/>
      <c r="N187" s="167"/>
      <c r="O187" s="262">
        <f t="shared" si="391"/>
        <v>0</v>
      </c>
      <c r="P187" s="167"/>
      <c r="Q187" s="167"/>
      <c r="R187" s="166">
        <f t="shared" si="453"/>
        <v>0</v>
      </c>
      <c r="S187" s="167"/>
      <c r="T187" s="167"/>
      <c r="U187" s="167"/>
      <c r="V187" s="167"/>
      <c r="W187" s="167"/>
      <c r="X187" s="167"/>
      <c r="Y187" s="166">
        <f t="shared" si="454"/>
        <v>0</v>
      </c>
      <c r="Z187" s="167"/>
      <c r="AA187" s="167"/>
      <c r="AB187" s="167"/>
      <c r="AC187" s="167">
        <f t="shared" si="416"/>
        <v>0</v>
      </c>
      <c r="AD187" s="167"/>
      <c r="AE187" s="167"/>
      <c r="AF187" s="167"/>
      <c r="AG187" s="167"/>
      <c r="AH187" s="167"/>
      <c r="AI187" s="167"/>
      <c r="AJ187" s="167"/>
      <c r="AK187" s="167"/>
    </row>
    <row r="188" spans="1:45" ht="13.8" hidden="1" outlineLevel="2">
      <c r="A188" s="131"/>
      <c r="B188" s="18"/>
      <c r="C188" s="58"/>
      <c r="D188" s="18"/>
      <c r="E188" s="58"/>
      <c r="F188" s="136" t="s">
        <v>684</v>
      </c>
      <c r="G188" s="27" t="s">
        <v>918</v>
      </c>
      <c r="H188" s="164">
        <f t="shared" si="402"/>
        <v>0</v>
      </c>
      <c r="I188" s="285">
        <f t="shared" si="392"/>
        <v>0</v>
      </c>
      <c r="J188" s="212"/>
      <c r="K188" s="167"/>
      <c r="L188" s="167"/>
      <c r="M188" s="167"/>
      <c r="N188" s="167"/>
      <c r="O188" s="262">
        <f t="shared" si="391"/>
        <v>0</v>
      </c>
      <c r="P188" s="167"/>
      <c r="Q188" s="167"/>
      <c r="R188" s="166">
        <f t="shared" si="453"/>
        <v>0</v>
      </c>
      <c r="S188" s="167"/>
      <c r="T188" s="167"/>
      <c r="U188" s="167"/>
      <c r="V188" s="167"/>
      <c r="W188" s="167"/>
      <c r="X188" s="167"/>
      <c r="Y188" s="166">
        <f t="shared" si="454"/>
        <v>0</v>
      </c>
      <c r="Z188" s="167"/>
      <c r="AA188" s="167"/>
      <c r="AB188" s="167"/>
      <c r="AC188" s="167">
        <f t="shared" si="416"/>
        <v>0</v>
      </c>
      <c r="AD188" s="167"/>
      <c r="AE188" s="167"/>
      <c r="AF188" s="167"/>
      <c r="AG188" s="167"/>
      <c r="AH188" s="167"/>
      <c r="AI188" s="167"/>
      <c r="AJ188" s="167"/>
      <c r="AK188" s="167"/>
    </row>
    <row r="189" spans="1:45" s="398" customFormat="1" ht="13.8" hidden="1" outlineLevel="2">
      <c r="A189" s="399"/>
      <c r="B189" s="432"/>
      <c r="C189" s="433"/>
      <c r="D189" s="432"/>
      <c r="E189" s="58"/>
      <c r="F189" s="136" t="s">
        <v>690</v>
      </c>
      <c r="G189" s="27" t="s">
        <v>885</v>
      </c>
      <c r="H189" s="164">
        <f t="shared" si="402"/>
        <v>0</v>
      </c>
      <c r="I189" s="285">
        <f t="shared" si="392"/>
        <v>0</v>
      </c>
      <c r="J189" s="212"/>
      <c r="K189" s="167"/>
      <c r="L189" s="167"/>
      <c r="M189" s="167"/>
      <c r="N189" s="167"/>
      <c r="O189" s="262">
        <f t="shared" si="391"/>
        <v>0</v>
      </c>
      <c r="P189" s="167"/>
      <c r="Q189" s="167"/>
      <c r="R189" s="166">
        <f t="shared" si="453"/>
        <v>0</v>
      </c>
      <c r="S189" s="167"/>
      <c r="T189" s="167"/>
      <c r="U189" s="167"/>
      <c r="V189" s="167"/>
      <c r="W189" s="167"/>
      <c r="X189" s="167"/>
      <c r="Y189" s="166">
        <f t="shared" si="454"/>
        <v>0</v>
      </c>
      <c r="Z189" s="167"/>
      <c r="AA189" s="167"/>
      <c r="AB189" s="167"/>
      <c r="AC189" s="167">
        <f t="shared" si="416"/>
        <v>0</v>
      </c>
      <c r="AD189" s="167"/>
      <c r="AE189" s="167"/>
      <c r="AF189" s="167"/>
      <c r="AG189" s="167"/>
      <c r="AH189" s="167"/>
      <c r="AI189" s="167"/>
      <c r="AJ189" s="167"/>
      <c r="AK189" s="167"/>
      <c r="AL189" s="64"/>
      <c r="AM189" s="64"/>
      <c r="AN189" s="64"/>
      <c r="AO189" s="64"/>
      <c r="AP189" s="64"/>
      <c r="AQ189" s="64"/>
      <c r="AR189" s="64"/>
      <c r="AS189" s="64"/>
    </row>
    <row r="190" spans="1:45" s="398" customFormat="1" ht="13.8" hidden="1" outlineLevel="2">
      <c r="A190" s="399"/>
      <c r="B190" s="432"/>
      <c r="C190" s="433"/>
      <c r="D190" s="432"/>
      <c r="E190" s="58"/>
      <c r="F190" s="136" t="s">
        <v>691</v>
      </c>
      <c r="G190" s="27" t="s">
        <v>884</v>
      </c>
      <c r="H190" s="164">
        <f t="shared" si="402"/>
        <v>0</v>
      </c>
      <c r="I190" s="285">
        <f t="shared" si="392"/>
        <v>0</v>
      </c>
      <c r="J190" s="212"/>
      <c r="K190" s="167"/>
      <c r="L190" s="167"/>
      <c r="M190" s="167"/>
      <c r="N190" s="167"/>
      <c r="O190" s="262">
        <f t="shared" si="391"/>
        <v>0</v>
      </c>
      <c r="P190" s="167"/>
      <c r="Q190" s="167"/>
      <c r="R190" s="166">
        <f t="shared" si="453"/>
        <v>0</v>
      </c>
      <c r="S190" s="167"/>
      <c r="T190" s="167"/>
      <c r="U190" s="167"/>
      <c r="V190" s="167"/>
      <c r="W190" s="167"/>
      <c r="X190" s="167"/>
      <c r="Y190" s="166">
        <f t="shared" ref="Y190" si="482">SUM(Z190:AB190)</f>
        <v>0</v>
      </c>
      <c r="Z190" s="167"/>
      <c r="AA190" s="167"/>
      <c r="AB190" s="167"/>
      <c r="AC190" s="167">
        <f t="shared" si="416"/>
        <v>0</v>
      </c>
      <c r="AD190" s="167"/>
      <c r="AE190" s="167"/>
      <c r="AF190" s="167"/>
      <c r="AG190" s="167"/>
      <c r="AH190" s="167"/>
      <c r="AI190" s="167"/>
      <c r="AJ190" s="167"/>
      <c r="AK190" s="167"/>
      <c r="AL190" s="64"/>
      <c r="AM190" s="64"/>
      <c r="AN190" s="64"/>
      <c r="AO190" s="64"/>
      <c r="AP190" s="64"/>
      <c r="AQ190" s="64"/>
      <c r="AR190" s="64"/>
      <c r="AS190" s="64"/>
    </row>
    <row r="191" spans="1:45" s="398" customFormat="1" ht="13.8" hidden="1" outlineLevel="2">
      <c r="A191" s="399"/>
      <c r="B191" s="432"/>
      <c r="C191" s="433"/>
      <c r="D191" s="432"/>
      <c r="E191" s="433"/>
      <c r="F191" s="385" t="s">
        <v>774</v>
      </c>
      <c r="G191" s="378" t="s">
        <v>929</v>
      </c>
      <c r="H191" s="164">
        <f t="shared" si="402"/>
        <v>0</v>
      </c>
      <c r="I191" s="285">
        <f t="shared" si="392"/>
        <v>0</v>
      </c>
      <c r="J191" s="212"/>
      <c r="K191" s="167"/>
      <c r="L191" s="167"/>
      <c r="M191" s="167"/>
      <c r="N191" s="167"/>
      <c r="O191" s="262">
        <f t="shared" si="391"/>
        <v>0</v>
      </c>
      <c r="P191" s="167"/>
      <c r="Q191" s="167"/>
      <c r="R191" s="166">
        <f t="shared" si="453"/>
        <v>0</v>
      </c>
      <c r="S191" s="167"/>
      <c r="T191" s="167"/>
      <c r="U191" s="167"/>
      <c r="V191" s="167"/>
      <c r="W191" s="167"/>
      <c r="X191" s="167"/>
      <c r="Y191" s="166">
        <f t="shared" si="454"/>
        <v>0</v>
      </c>
      <c r="Z191" s="167"/>
      <c r="AA191" s="167"/>
      <c r="AB191" s="167"/>
      <c r="AC191" s="167">
        <f t="shared" si="416"/>
        <v>0</v>
      </c>
      <c r="AD191" s="167"/>
      <c r="AE191" s="167"/>
      <c r="AF191" s="167"/>
      <c r="AG191" s="167"/>
      <c r="AH191" s="167"/>
      <c r="AI191" s="167"/>
      <c r="AJ191" s="167"/>
      <c r="AK191" s="167"/>
      <c r="AL191" s="64"/>
      <c r="AM191" s="64"/>
      <c r="AN191" s="64"/>
      <c r="AO191" s="64"/>
      <c r="AP191" s="64"/>
      <c r="AQ191" s="64"/>
      <c r="AR191" s="64"/>
      <c r="AS191" s="64"/>
    </row>
    <row r="192" spans="1:45" ht="13.8" hidden="1" outlineLevel="2">
      <c r="A192" s="131"/>
      <c r="B192" s="18"/>
      <c r="C192" s="58"/>
      <c r="D192" s="18"/>
      <c r="E192" s="58"/>
      <c r="F192" s="136" t="s">
        <v>685</v>
      </c>
      <c r="G192" s="27" t="s">
        <v>689</v>
      </c>
      <c r="H192" s="164">
        <f t="shared" si="402"/>
        <v>0</v>
      </c>
      <c r="I192" s="285">
        <f t="shared" si="392"/>
        <v>0</v>
      </c>
      <c r="J192" s="212"/>
      <c r="K192" s="167"/>
      <c r="L192" s="167"/>
      <c r="M192" s="167"/>
      <c r="N192" s="167"/>
      <c r="O192" s="262">
        <f t="shared" si="391"/>
        <v>0</v>
      </c>
      <c r="P192" s="167"/>
      <c r="Q192" s="167"/>
      <c r="R192" s="166">
        <f t="shared" si="453"/>
        <v>0</v>
      </c>
      <c r="S192" s="167"/>
      <c r="T192" s="167"/>
      <c r="U192" s="167"/>
      <c r="V192" s="167"/>
      <c r="W192" s="167"/>
      <c r="X192" s="167"/>
      <c r="Y192" s="166">
        <f t="shared" si="454"/>
        <v>0</v>
      </c>
      <c r="Z192" s="167"/>
      <c r="AA192" s="167"/>
      <c r="AB192" s="167"/>
      <c r="AC192" s="167">
        <f t="shared" si="416"/>
        <v>0</v>
      </c>
      <c r="AD192" s="167"/>
      <c r="AE192" s="167"/>
      <c r="AF192" s="167"/>
      <c r="AG192" s="167"/>
      <c r="AH192" s="167"/>
      <c r="AI192" s="167"/>
      <c r="AJ192" s="167"/>
      <c r="AK192" s="167"/>
    </row>
    <row r="193" spans="1:37" s="130" customFormat="1" ht="13.8" collapsed="1">
      <c r="A193" s="127"/>
      <c r="B193" s="18" t="s">
        <v>428</v>
      </c>
      <c r="C193" s="12" t="s">
        <v>84</v>
      </c>
      <c r="D193" s="11"/>
      <c r="E193" s="12"/>
      <c r="F193" s="11"/>
      <c r="G193" s="134"/>
      <c r="H193" s="164">
        <f t="shared" si="402"/>
        <v>0</v>
      </c>
      <c r="I193" s="285">
        <f t="shared" si="392"/>
        <v>0</v>
      </c>
      <c r="J193" s="214">
        <f>SUM(J194,J208)</f>
        <v>0</v>
      </c>
      <c r="K193" s="214">
        <f t="shared" ref="K193:P193" si="483">SUM(K194,K208)</f>
        <v>0</v>
      </c>
      <c r="L193" s="214">
        <f t="shared" si="483"/>
        <v>0</v>
      </c>
      <c r="M193" s="214">
        <f t="shared" si="483"/>
        <v>0</v>
      </c>
      <c r="N193" s="214">
        <f t="shared" si="483"/>
        <v>0</v>
      </c>
      <c r="O193" s="262">
        <f t="shared" si="391"/>
        <v>0</v>
      </c>
      <c r="P193" s="242">
        <f t="shared" si="483"/>
        <v>0</v>
      </c>
      <c r="Q193" s="242">
        <f t="shared" ref="Q193" si="484">SUM(Q194,Q208)</f>
        <v>0</v>
      </c>
      <c r="R193" s="166">
        <f t="shared" si="453"/>
        <v>0</v>
      </c>
      <c r="S193" s="168">
        <f t="shared" ref="S193" si="485">SUM(S194,S208)</f>
        <v>0</v>
      </c>
      <c r="T193" s="168">
        <f t="shared" ref="T193" si="486">SUM(T194,T208)</f>
        <v>0</v>
      </c>
      <c r="U193" s="168">
        <f t="shared" ref="U193" si="487">SUM(U194,U208)</f>
        <v>0</v>
      </c>
      <c r="V193" s="168">
        <f t="shared" ref="V193" si="488">SUM(V194,V208)</f>
        <v>0</v>
      </c>
      <c r="W193" s="168">
        <f t="shared" ref="W193" si="489">SUM(W194,W208)</f>
        <v>0</v>
      </c>
      <c r="X193" s="168">
        <f t="shared" ref="X193" si="490">SUM(X194,X208)</f>
        <v>0</v>
      </c>
      <c r="Y193" s="166">
        <f t="shared" si="454"/>
        <v>0</v>
      </c>
      <c r="Z193" s="168">
        <f t="shared" ref="Z193:AJ193" si="491">SUM(Z194,Z208)</f>
        <v>0</v>
      </c>
      <c r="AA193" s="168">
        <f t="shared" ref="AA193" si="492">SUM(AA194,AA208)</f>
        <v>0</v>
      </c>
      <c r="AB193" s="168">
        <f t="shared" si="491"/>
        <v>0</v>
      </c>
      <c r="AC193" s="168">
        <f t="shared" si="416"/>
        <v>0</v>
      </c>
      <c r="AD193" s="168">
        <f t="shared" si="491"/>
        <v>0</v>
      </c>
      <c r="AE193" s="168">
        <f t="shared" si="491"/>
        <v>0</v>
      </c>
      <c r="AF193" s="168">
        <f t="shared" si="491"/>
        <v>0</v>
      </c>
      <c r="AG193" s="168">
        <f t="shared" si="491"/>
        <v>0</v>
      </c>
      <c r="AH193" s="168">
        <f t="shared" si="491"/>
        <v>0</v>
      </c>
      <c r="AI193" s="168">
        <f t="shared" si="491"/>
        <v>0</v>
      </c>
      <c r="AJ193" s="168">
        <f t="shared" si="491"/>
        <v>0</v>
      </c>
      <c r="AK193" s="168">
        <f t="shared" ref="AK193" si="493">SUM(AK194,AK208)</f>
        <v>0</v>
      </c>
    </row>
    <row r="194" spans="1:37" ht="13.8" hidden="1" outlineLevel="1">
      <c r="A194" s="131"/>
      <c r="B194" s="19"/>
      <c r="C194" s="63"/>
      <c r="D194" s="22" t="s">
        <v>429</v>
      </c>
      <c r="E194" s="30" t="s">
        <v>85</v>
      </c>
      <c r="F194" s="22"/>
      <c r="G194" s="30"/>
      <c r="H194" s="164">
        <f t="shared" si="402"/>
        <v>0</v>
      </c>
      <c r="I194" s="285">
        <f t="shared" si="392"/>
        <v>0</v>
      </c>
      <c r="J194" s="215">
        <f>SUM(J195,J198,J199,J202,J203,J204,J205)</f>
        <v>0</v>
      </c>
      <c r="K194" s="169">
        <f t="shared" ref="K194:S194" si="494">SUM(K195,K198,K199,K202,K203,K204,K205)</f>
        <v>0</v>
      </c>
      <c r="L194" s="169">
        <f t="shared" si="494"/>
        <v>0</v>
      </c>
      <c r="M194" s="169">
        <f t="shared" si="494"/>
        <v>0</v>
      </c>
      <c r="N194" s="169">
        <f t="shared" si="494"/>
        <v>0</v>
      </c>
      <c r="O194" s="262">
        <f t="shared" si="391"/>
        <v>0</v>
      </c>
      <c r="P194" s="568">
        <f t="shared" si="494"/>
        <v>0</v>
      </c>
      <c r="Q194" s="568">
        <f t="shared" ref="Q194" si="495">SUM(Q195,Q198,Q199,Q202,Q203,Q204,Q205)</f>
        <v>0</v>
      </c>
      <c r="R194" s="166">
        <f t="shared" si="453"/>
        <v>0</v>
      </c>
      <c r="S194" s="169">
        <f t="shared" si="494"/>
        <v>0</v>
      </c>
      <c r="T194" s="169">
        <f t="shared" ref="T194" si="496">SUM(T195,T198,T199,T202,T203,T204,T205)</f>
        <v>0</v>
      </c>
      <c r="U194" s="169">
        <f t="shared" ref="U194" si="497">SUM(U195,U198,U199,U202,U203,U204,U205)</f>
        <v>0</v>
      </c>
      <c r="V194" s="169">
        <f t="shared" ref="V194" si="498">SUM(V195,V198,V199,V202,V203,V204,V205)</f>
        <v>0</v>
      </c>
      <c r="W194" s="169">
        <f t="shared" ref="W194" si="499">SUM(W195,W198,W199,W202,W203,W204,W205)</f>
        <v>0</v>
      </c>
      <c r="X194" s="169">
        <f t="shared" ref="X194" si="500">SUM(X195,X198,X199,X202,X203,X204,X205)</f>
        <v>0</v>
      </c>
      <c r="Y194" s="166">
        <f t="shared" si="454"/>
        <v>0</v>
      </c>
      <c r="Z194" s="169">
        <f t="shared" ref="Z194:AJ194" si="501">SUM(Z195,Z198,Z199,Z202,Z203,Z204,Z205)</f>
        <v>0</v>
      </c>
      <c r="AA194" s="169">
        <f t="shared" ref="AA194" si="502">SUM(AA195,AA198,AA199,AA202,AA203,AA204,AA205)</f>
        <v>0</v>
      </c>
      <c r="AB194" s="169">
        <f t="shared" si="501"/>
        <v>0</v>
      </c>
      <c r="AC194" s="169">
        <f t="shared" si="416"/>
        <v>0</v>
      </c>
      <c r="AD194" s="169">
        <f t="shared" si="501"/>
        <v>0</v>
      </c>
      <c r="AE194" s="169">
        <f t="shared" si="501"/>
        <v>0</v>
      </c>
      <c r="AF194" s="169">
        <f t="shared" si="501"/>
        <v>0</v>
      </c>
      <c r="AG194" s="169">
        <f t="shared" si="501"/>
        <v>0</v>
      </c>
      <c r="AH194" s="169">
        <f t="shared" si="501"/>
        <v>0</v>
      </c>
      <c r="AI194" s="169">
        <f t="shared" si="501"/>
        <v>0</v>
      </c>
      <c r="AJ194" s="169">
        <f t="shared" si="501"/>
        <v>0</v>
      </c>
      <c r="AK194" s="169">
        <f t="shared" ref="AK194" si="503">SUM(AK195,AK198,AK199,AK202,AK203,AK204,AK205)</f>
        <v>0</v>
      </c>
    </row>
    <row r="195" spans="1:37" ht="13.8" hidden="1" outlineLevel="2">
      <c r="A195" s="131"/>
      <c r="B195" s="20"/>
      <c r="F195" s="22" t="s">
        <v>110</v>
      </c>
      <c r="G195" s="30" t="s">
        <v>430</v>
      </c>
      <c r="H195" s="164">
        <f t="shared" si="402"/>
        <v>0</v>
      </c>
      <c r="I195" s="285">
        <f t="shared" si="392"/>
        <v>0</v>
      </c>
      <c r="J195" s="215">
        <f>SUM(J196:J197)</f>
        <v>0</v>
      </c>
      <c r="K195" s="169">
        <f t="shared" ref="K195:P195" si="504">SUM(K196:K197)</f>
        <v>0</v>
      </c>
      <c r="L195" s="169">
        <f t="shared" si="504"/>
        <v>0</v>
      </c>
      <c r="M195" s="169">
        <f t="shared" si="504"/>
        <v>0</v>
      </c>
      <c r="N195" s="169">
        <f t="shared" si="504"/>
        <v>0</v>
      </c>
      <c r="O195" s="262">
        <f t="shared" si="391"/>
        <v>0</v>
      </c>
      <c r="P195" s="568">
        <f t="shared" si="504"/>
        <v>0</v>
      </c>
      <c r="Q195" s="568">
        <f t="shared" ref="Q195" si="505">SUM(Q196:Q197)</f>
        <v>0</v>
      </c>
      <c r="R195" s="166">
        <f t="shared" si="453"/>
        <v>0</v>
      </c>
      <c r="S195" s="169">
        <f t="shared" ref="S195:W195" si="506">SUM(S196:S197)</f>
        <v>0</v>
      </c>
      <c r="T195" s="169">
        <f t="shared" si="506"/>
        <v>0</v>
      </c>
      <c r="U195" s="169">
        <f t="shared" si="506"/>
        <v>0</v>
      </c>
      <c r="V195" s="169">
        <f t="shared" si="506"/>
        <v>0</v>
      </c>
      <c r="W195" s="169">
        <f t="shared" si="506"/>
        <v>0</v>
      </c>
      <c r="X195" s="169">
        <f t="shared" ref="X195" si="507">SUM(X196:X197)</f>
        <v>0</v>
      </c>
      <c r="Y195" s="166">
        <f t="shared" si="454"/>
        <v>0</v>
      </c>
      <c r="Z195" s="169">
        <f t="shared" ref="Z195:AJ195" si="508">SUM(Z196:Z197)</f>
        <v>0</v>
      </c>
      <c r="AA195" s="169">
        <f t="shared" ref="AA195" si="509">SUM(AA196:AA197)</f>
        <v>0</v>
      </c>
      <c r="AB195" s="169">
        <f t="shared" si="508"/>
        <v>0</v>
      </c>
      <c r="AC195" s="169">
        <f t="shared" si="416"/>
        <v>0</v>
      </c>
      <c r="AD195" s="169">
        <f t="shared" si="508"/>
        <v>0</v>
      </c>
      <c r="AE195" s="169">
        <f t="shared" si="508"/>
        <v>0</v>
      </c>
      <c r="AF195" s="169">
        <f t="shared" si="508"/>
        <v>0</v>
      </c>
      <c r="AG195" s="169">
        <f t="shared" si="508"/>
        <v>0</v>
      </c>
      <c r="AH195" s="169">
        <f t="shared" si="508"/>
        <v>0</v>
      </c>
      <c r="AI195" s="169">
        <f t="shared" si="508"/>
        <v>0</v>
      </c>
      <c r="AJ195" s="169">
        <f t="shared" si="508"/>
        <v>0</v>
      </c>
      <c r="AK195" s="169">
        <f t="shared" ref="AK195" si="510">SUM(AK196:AK197)</f>
        <v>0</v>
      </c>
    </row>
    <row r="196" spans="1:37" ht="13.8" hidden="1" outlineLevel="2">
      <c r="A196" s="131"/>
      <c r="B196" s="20"/>
      <c r="F196" s="136" t="s">
        <v>682</v>
      </c>
      <c r="G196" s="27" t="s">
        <v>752</v>
      </c>
      <c r="H196" s="164">
        <f t="shared" si="402"/>
        <v>0</v>
      </c>
      <c r="I196" s="285">
        <f t="shared" si="392"/>
        <v>0</v>
      </c>
      <c r="J196" s="212"/>
      <c r="K196" s="167"/>
      <c r="L196" s="167"/>
      <c r="M196" s="167"/>
      <c r="N196" s="167"/>
      <c r="O196" s="262">
        <f t="shared" si="391"/>
        <v>0</v>
      </c>
      <c r="P196" s="167"/>
      <c r="Q196" s="167"/>
      <c r="R196" s="166">
        <f t="shared" si="453"/>
        <v>0</v>
      </c>
      <c r="S196" s="167"/>
      <c r="T196" s="167"/>
      <c r="U196" s="167"/>
      <c r="V196" s="167"/>
      <c r="W196" s="167"/>
      <c r="X196" s="167"/>
      <c r="Y196" s="166">
        <f t="shared" si="454"/>
        <v>0</v>
      </c>
      <c r="Z196" s="167"/>
      <c r="AA196" s="167"/>
      <c r="AB196" s="167"/>
      <c r="AC196" s="167">
        <f t="shared" si="416"/>
        <v>0</v>
      </c>
      <c r="AD196" s="167"/>
      <c r="AE196" s="167"/>
      <c r="AF196" s="167"/>
      <c r="AG196" s="167"/>
      <c r="AH196" s="167"/>
      <c r="AI196" s="167"/>
      <c r="AJ196" s="167"/>
      <c r="AK196" s="167"/>
    </row>
    <row r="197" spans="1:37" ht="13.8" hidden="1" outlineLevel="2">
      <c r="A197" s="131"/>
      <c r="B197" s="20"/>
      <c r="F197" s="136" t="s">
        <v>683</v>
      </c>
      <c r="G197" s="27" t="s">
        <v>753</v>
      </c>
      <c r="H197" s="164">
        <f t="shared" si="402"/>
        <v>0</v>
      </c>
      <c r="I197" s="285">
        <f t="shared" si="392"/>
        <v>0</v>
      </c>
      <c r="J197" s="212"/>
      <c r="K197" s="167"/>
      <c r="L197" s="167"/>
      <c r="M197" s="167"/>
      <c r="N197" s="167"/>
      <c r="O197" s="262">
        <f t="shared" si="391"/>
        <v>0</v>
      </c>
      <c r="P197" s="167"/>
      <c r="Q197" s="167"/>
      <c r="R197" s="166">
        <f t="shared" si="453"/>
        <v>0</v>
      </c>
      <c r="S197" s="167"/>
      <c r="T197" s="167"/>
      <c r="U197" s="167"/>
      <c r="V197" s="167"/>
      <c r="W197" s="167"/>
      <c r="X197" s="167"/>
      <c r="Y197" s="166">
        <f t="shared" si="454"/>
        <v>0</v>
      </c>
      <c r="Z197" s="167"/>
      <c r="AA197" s="167"/>
      <c r="AB197" s="167"/>
      <c r="AC197" s="167">
        <f t="shared" si="416"/>
        <v>0</v>
      </c>
      <c r="AD197" s="167"/>
      <c r="AE197" s="167"/>
      <c r="AF197" s="167"/>
      <c r="AG197" s="167"/>
      <c r="AH197" s="167"/>
      <c r="AI197" s="167"/>
      <c r="AJ197" s="167"/>
      <c r="AK197" s="167"/>
    </row>
    <row r="198" spans="1:37" ht="13.8" hidden="1" outlineLevel="2">
      <c r="A198" s="131"/>
      <c r="B198" s="20"/>
      <c r="F198" s="22" t="s">
        <v>628</v>
      </c>
      <c r="G198" s="30" t="s">
        <v>88</v>
      </c>
      <c r="H198" s="164">
        <f t="shared" si="402"/>
        <v>0</v>
      </c>
      <c r="I198" s="285">
        <f t="shared" si="392"/>
        <v>0</v>
      </c>
      <c r="J198" s="212"/>
      <c r="K198" s="167"/>
      <c r="L198" s="167"/>
      <c r="M198" s="167"/>
      <c r="N198" s="167"/>
      <c r="O198" s="262">
        <f t="shared" si="391"/>
        <v>0</v>
      </c>
      <c r="P198" s="167"/>
      <c r="Q198" s="167"/>
      <c r="R198" s="166">
        <f t="shared" si="453"/>
        <v>0</v>
      </c>
      <c r="S198" s="167"/>
      <c r="T198" s="167"/>
      <c r="U198" s="167"/>
      <c r="V198" s="167"/>
      <c r="W198" s="167"/>
      <c r="X198" s="167"/>
      <c r="Y198" s="166">
        <f t="shared" si="454"/>
        <v>0</v>
      </c>
      <c r="Z198" s="167"/>
      <c r="AA198" s="167"/>
      <c r="AB198" s="167"/>
      <c r="AC198" s="167">
        <f t="shared" si="416"/>
        <v>0</v>
      </c>
      <c r="AD198" s="167"/>
      <c r="AE198" s="167"/>
      <c r="AF198" s="167"/>
      <c r="AG198" s="167"/>
      <c r="AH198" s="167"/>
      <c r="AI198" s="167"/>
      <c r="AJ198" s="167"/>
      <c r="AK198" s="167"/>
    </row>
    <row r="199" spans="1:37" ht="13.8" hidden="1" outlineLevel="2">
      <c r="A199" s="131"/>
      <c r="B199" s="20"/>
      <c r="F199" s="22" t="s">
        <v>111</v>
      </c>
      <c r="G199" s="30" t="s">
        <v>89</v>
      </c>
      <c r="H199" s="164">
        <f t="shared" si="402"/>
        <v>0</v>
      </c>
      <c r="I199" s="285">
        <f t="shared" si="392"/>
        <v>0</v>
      </c>
      <c r="J199" s="215">
        <f>SUM(J200:J201)</f>
        <v>0</v>
      </c>
      <c r="K199" s="169">
        <f t="shared" ref="K199:P199" si="511">SUM(K200:K201)</f>
        <v>0</v>
      </c>
      <c r="L199" s="169">
        <f t="shared" si="511"/>
        <v>0</v>
      </c>
      <c r="M199" s="169">
        <f t="shared" si="511"/>
        <v>0</v>
      </c>
      <c r="N199" s="169">
        <f t="shared" si="511"/>
        <v>0</v>
      </c>
      <c r="O199" s="262">
        <f t="shared" si="391"/>
        <v>0</v>
      </c>
      <c r="P199" s="568">
        <f t="shared" si="511"/>
        <v>0</v>
      </c>
      <c r="Q199" s="568">
        <f t="shared" ref="Q199" si="512">SUM(Q200:Q201)</f>
        <v>0</v>
      </c>
      <c r="R199" s="166">
        <f t="shared" si="453"/>
        <v>0</v>
      </c>
      <c r="S199" s="169">
        <f t="shared" ref="S199:W199" si="513">SUM(S200:S201)</f>
        <v>0</v>
      </c>
      <c r="T199" s="169">
        <f t="shared" si="513"/>
        <v>0</v>
      </c>
      <c r="U199" s="169">
        <f t="shared" si="513"/>
        <v>0</v>
      </c>
      <c r="V199" s="169">
        <f t="shared" si="513"/>
        <v>0</v>
      </c>
      <c r="W199" s="169">
        <f t="shared" si="513"/>
        <v>0</v>
      </c>
      <c r="X199" s="169">
        <f t="shared" ref="X199" si="514">SUM(X200:X201)</f>
        <v>0</v>
      </c>
      <c r="Y199" s="166">
        <f t="shared" si="454"/>
        <v>0</v>
      </c>
      <c r="Z199" s="169">
        <f t="shared" ref="Z199:AJ199" si="515">SUM(Z200:Z201)</f>
        <v>0</v>
      </c>
      <c r="AA199" s="169">
        <f t="shared" ref="AA199" si="516">SUM(AA200:AA201)</f>
        <v>0</v>
      </c>
      <c r="AB199" s="169">
        <f t="shared" si="515"/>
        <v>0</v>
      </c>
      <c r="AC199" s="169">
        <f t="shared" si="416"/>
        <v>0</v>
      </c>
      <c r="AD199" s="169">
        <f t="shared" si="515"/>
        <v>0</v>
      </c>
      <c r="AE199" s="169">
        <f t="shared" si="515"/>
        <v>0</v>
      </c>
      <c r="AF199" s="169">
        <f t="shared" si="515"/>
        <v>0</v>
      </c>
      <c r="AG199" s="169">
        <f t="shared" si="515"/>
        <v>0</v>
      </c>
      <c r="AH199" s="169">
        <f t="shared" si="515"/>
        <v>0</v>
      </c>
      <c r="AI199" s="169">
        <f t="shared" si="515"/>
        <v>0</v>
      </c>
      <c r="AJ199" s="169">
        <f t="shared" si="515"/>
        <v>0</v>
      </c>
      <c r="AK199" s="169">
        <f t="shared" ref="AK199" si="517">SUM(AK200:AK201)</f>
        <v>0</v>
      </c>
    </row>
    <row r="200" spans="1:37" ht="13.8" hidden="1" outlineLevel="2">
      <c r="A200" s="131"/>
      <c r="B200" s="20"/>
      <c r="F200" s="136" t="s">
        <v>682</v>
      </c>
      <c r="G200" s="27" t="s">
        <v>754</v>
      </c>
      <c r="H200" s="164">
        <f t="shared" si="402"/>
        <v>0</v>
      </c>
      <c r="I200" s="285">
        <f t="shared" si="392"/>
        <v>0</v>
      </c>
      <c r="J200" s="212"/>
      <c r="K200" s="167"/>
      <c r="L200" s="167"/>
      <c r="M200" s="167"/>
      <c r="N200" s="167"/>
      <c r="O200" s="262">
        <f t="shared" si="391"/>
        <v>0</v>
      </c>
      <c r="P200" s="167"/>
      <c r="Q200" s="167"/>
      <c r="R200" s="166">
        <f t="shared" si="453"/>
        <v>0</v>
      </c>
      <c r="S200" s="167"/>
      <c r="T200" s="167"/>
      <c r="U200" s="167"/>
      <c r="V200" s="167"/>
      <c r="W200" s="167"/>
      <c r="X200" s="167"/>
      <c r="Y200" s="166">
        <f t="shared" si="454"/>
        <v>0</v>
      </c>
      <c r="Z200" s="167"/>
      <c r="AA200" s="167"/>
      <c r="AB200" s="167"/>
      <c r="AC200" s="167">
        <f t="shared" si="416"/>
        <v>0</v>
      </c>
      <c r="AD200" s="167"/>
      <c r="AE200" s="167"/>
      <c r="AF200" s="167"/>
      <c r="AG200" s="167"/>
      <c r="AH200" s="167"/>
      <c r="AI200" s="167"/>
      <c r="AJ200" s="167"/>
      <c r="AK200" s="167"/>
    </row>
    <row r="201" spans="1:37" ht="13.8" hidden="1" outlineLevel="2">
      <c r="A201" s="131"/>
      <c r="B201" s="20"/>
      <c r="F201" s="136" t="s">
        <v>683</v>
      </c>
      <c r="G201" s="27" t="s">
        <v>755</v>
      </c>
      <c r="H201" s="164">
        <f t="shared" si="402"/>
        <v>0</v>
      </c>
      <c r="I201" s="285">
        <f t="shared" si="392"/>
        <v>0</v>
      </c>
      <c r="J201" s="212"/>
      <c r="K201" s="167"/>
      <c r="L201" s="167"/>
      <c r="M201" s="167"/>
      <c r="N201" s="167"/>
      <c r="O201" s="262">
        <f t="shared" si="391"/>
        <v>0</v>
      </c>
      <c r="P201" s="167"/>
      <c r="Q201" s="167"/>
      <c r="R201" s="166">
        <f t="shared" si="453"/>
        <v>0</v>
      </c>
      <c r="S201" s="167"/>
      <c r="T201" s="167"/>
      <c r="U201" s="167"/>
      <c r="V201" s="167"/>
      <c r="W201" s="167"/>
      <c r="X201" s="167"/>
      <c r="Y201" s="166">
        <f t="shared" si="454"/>
        <v>0</v>
      </c>
      <c r="Z201" s="167"/>
      <c r="AA201" s="167"/>
      <c r="AB201" s="167"/>
      <c r="AC201" s="167">
        <f t="shared" si="416"/>
        <v>0</v>
      </c>
      <c r="AD201" s="167"/>
      <c r="AE201" s="167"/>
      <c r="AF201" s="167"/>
      <c r="AG201" s="167"/>
      <c r="AH201" s="167"/>
      <c r="AI201" s="167"/>
      <c r="AJ201" s="167"/>
      <c r="AK201" s="167"/>
    </row>
    <row r="202" spans="1:37" ht="13.8" hidden="1" outlineLevel="2">
      <c r="A202" s="131"/>
      <c r="B202" s="20"/>
      <c r="F202" s="22" t="s">
        <v>629</v>
      </c>
      <c r="G202" s="30" t="s">
        <v>90</v>
      </c>
      <c r="H202" s="164">
        <f t="shared" si="402"/>
        <v>0</v>
      </c>
      <c r="I202" s="285">
        <f t="shared" si="392"/>
        <v>0</v>
      </c>
      <c r="J202" s="212"/>
      <c r="K202" s="167"/>
      <c r="L202" s="167"/>
      <c r="M202" s="167"/>
      <c r="N202" s="167"/>
      <c r="O202" s="262">
        <f t="shared" si="391"/>
        <v>0</v>
      </c>
      <c r="P202" s="167"/>
      <c r="Q202" s="167"/>
      <c r="R202" s="166">
        <f t="shared" si="453"/>
        <v>0</v>
      </c>
      <c r="S202" s="167"/>
      <c r="T202" s="167"/>
      <c r="U202" s="167"/>
      <c r="V202" s="167"/>
      <c r="W202" s="167"/>
      <c r="X202" s="167"/>
      <c r="Y202" s="166">
        <f t="shared" si="454"/>
        <v>0</v>
      </c>
      <c r="Z202" s="167"/>
      <c r="AA202" s="167"/>
      <c r="AB202" s="167"/>
      <c r="AC202" s="167">
        <f t="shared" si="416"/>
        <v>0</v>
      </c>
      <c r="AD202" s="167"/>
      <c r="AE202" s="167"/>
      <c r="AF202" s="167"/>
      <c r="AG202" s="167"/>
      <c r="AH202" s="167"/>
      <c r="AI202" s="167"/>
      <c r="AJ202" s="167"/>
      <c r="AK202" s="167"/>
    </row>
    <row r="203" spans="1:37" ht="13.8" hidden="1" outlineLevel="2">
      <c r="A203" s="131"/>
      <c r="B203" s="20"/>
      <c r="F203" s="22" t="s">
        <v>143</v>
      </c>
      <c r="G203" s="30" t="s">
        <v>337</v>
      </c>
      <c r="H203" s="164">
        <f t="shared" si="402"/>
        <v>0</v>
      </c>
      <c r="I203" s="285">
        <f t="shared" si="392"/>
        <v>0</v>
      </c>
      <c r="J203" s="212"/>
      <c r="K203" s="167"/>
      <c r="L203" s="167"/>
      <c r="M203" s="167"/>
      <c r="N203" s="167"/>
      <c r="O203" s="262">
        <f t="shared" si="391"/>
        <v>0</v>
      </c>
      <c r="P203" s="167"/>
      <c r="Q203" s="167"/>
      <c r="R203" s="166">
        <f t="shared" si="453"/>
        <v>0</v>
      </c>
      <c r="S203" s="167"/>
      <c r="T203" s="167"/>
      <c r="U203" s="167"/>
      <c r="V203" s="167"/>
      <c r="W203" s="167"/>
      <c r="X203" s="167"/>
      <c r="Y203" s="166">
        <f t="shared" si="454"/>
        <v>0</v>
      </c>
      <c r="Z203" s="167"/>
      <c r="AA203" s="167"/>
      <c r="AB203" s="167"/>
      <c r="AC203" s="167">
        <f t="shared" si="416"/>
        <v>0</v>
      </c>
      <c r="AD203" s="167"/>
      <c r="AE203" s="167"/>
      <c r="AF203" s="167"/>
      <c r="AG203" s="167"/>
      <c r="AH203" s="167"/>
      <c r="AI203" s="167"/>
      <c r="AJ203" s="167"/>
      <c r="AK203" s="167"/>
    </row>
    <row r="204" spans="1:37" ht="13.8" hidden="1" outlineLevel="2">
      <c r="A204" s="131"/>
      <c r="B204" s="20"/>
      <c r="F204" s="22" t="s">
        <v>630</v>
      </c>
      <c r="G204" s="30" t="s">
        <v>339</v>
      </c>
      <c r="H204" s="164">
        <f t="shared" si="402"/>
        <v>0</v>
      </c>
      <c r="I204" s="285">
        <f t="shared" si="392"/>
        <v>0</v>
      </c>
      <c r="J204" s="212"/>
      <c r="K204" s="167"/>
      <c r="L204" s="167"/>
      <c r="M204" s="167"/>
      <c r="N204" s="167"/>
      <c r="O204" s="262">
        <f t="shared" si="391"/>
        <v>0</v>
      </c>
      <c r="P204" s="167"/>
      <c r="Q204" s="167"/>
      <c r="R204" s="166">
        <f t="shared" si="453"/>
        <v>0</v>
      </c>
      <c r="S204" s="167"/>
      <c r="T204" s="167"/>
      <c r="U204" s="167"/>
      <c r="V204" s="167"/>
      <c r="W204" s="167"/>
      <c r="X204" s="167"/>
      <c r="Y204" s="166">
        <f t="shared" si="454"/>
        <v>0</v>
      </c>
      <c r="Z204" s="167"/>
      <c r="AA204" s="167"/>
      <c r="AB204" s="167"/>
      <c r="AC204" s="167">
        <f t="shared" si="416"/>
        <v>0</v>
      </c>
      <c r="AD204" s="167"/>
      <c r="AE204" s="167"/>
      <c r="AF204" s="167"/>
      <c r="AG204" s="167"/>
      <c r="AH204" s="167"/>
      <c r="AI204" s="167"/>
      <c r="AJ204" s="167"/>
      <c r="AK204" s="167"/>
    </row>
    <row r="205" spans="1:37" ht="13.8" hidden="1" outlineLevel="1">
      <c r="A205" s="131"/>
      <c r="B205" s="20"/>
      <c r="F205" s="22" t="s">
        <v>112</v>
      </c>
      <c r="G205" s="30" t="s">
        <v>431</v>
      </c>
      <c r="H205" s="164">
        <f t="shared" si="402"/>
        <v>0</v>
      </c>
      <c r="I205" s="285">
        <f t="shared" si="392"/>
        <v>0</v>
      </c>
      <c r="J205" s="215">
        <f>SUM(J206:J207)</f>
        <v>0</v>
      </c>
      <c r="K205" s="169">
        <f t="shared" ref="K205:P205" si="518">SUM(K206:K207)</f>
        <v>0</v>
      </c>
      <c r="L205" s="169">
        <f t="shared" si="518"/>
        <v>0</v>
      </c>
      <c r="M205" s="169">
        <f t="shared" si="518"/>
        <v>0</v>
      </c>
      <c r="N205" s="169">
        <f t="shared" si="518"/>
        <v>0</v>
      </c>
      <c r="O205" s="262">
        <f t="shared" si="391"/>
        <v>0</v>
      </c>
      <c r="P205" s="568">
        <f t="shared" si="518"/>
        <v>0</v>
      </c>
      <c r="Q205" s="568">
        <f t="shared" ref="Q205" si="519">SUM(Q206:Q207)</f>
        <v>0</v>
      </c>
      <c r="R205" s="166">
        <f t="shared" si="453"/>
        <v>0</v>
      </c>
      <c r="S205" s="169">
        <f t="shared" ref="S205:W205" si="520">SUM(S206:S207)</f>
        <v>0</v>
      </c>
      <c r="T205" s="169">
        <f t="shared" si="520"/>
        <v>0</v>
      </c>
      <c r="U205" s="169">
        <f t="shared" si="520"/>
        <v>0</v>
      </c>
      <c r="V205" s="169">
        <f t="shared" si="520"/>
        <v>0</v>
      </c>
      <c r="W205" s="169">
        <f t="shared" si="520"/>
        <v>0</v>
      </c>
      <c r="X205" s="169">
        <f t="shared" ref="X205" si="521">SUM(X206:X207)</f>
        <v>0</v>
      </c>
      <c r="Y205" s="166">
        <f t="shared" si="454"/>
        <v>0</v>
      </c>
      <c r="Z205" s="169">
        <f t="shared" ref="Z205:AJ205" si="522">SUM(Z206:Z207)</f>
        <v>0</v>
      </c>
      <c r="AA205" s="169">
        <f t="shared" ref="AA205" si="523">SUM(AA206:AA207)</f>
        <v>0</v>
      </c>
      <c r="AB205" s="169">
        <f t="shared" si="522"/>
        <v>0</v>
      </c>
      <c r="AC205" s="169">
        <f t="shared" si="416"/>
        <v>0</v>
      </c>
      <c r="AD205" s="169">
        <f t="shared" si="522"/>
        <v>0</v>
      </c>
      <c r="AE205" s="169">
        <f t="shared" si="522"/>
        <v>0</v>
      </c>
      <c r="AF205" s="169">
        <f t="shared" si="522"/>
        <v>0</v>
      </c>
      <c r="AG205" s="169">
        <f t="shared" si="522"/>
        <v>0</v>
      </c>
      <c r="AH205" s="169">
        <f t="shared" si="522"/>
        <v>0</v>
      </c>
      <c r="AI205" s="169">
        <f t="shared" si="522"/>
        <v>0</v>
      </c>
      <c r="AJ205" s="169">
        <f t="shared" si="522"/>
        <v>0</v>
      </c>
      <c r="AK205" s="169">
        <f t="shared" ref="AK205" si="524">SUM(AK206:AK207)</f>
        <v>0</v>
      </c>
    </row>
    <row r="206" spans="1:37" ht="13.8" hidden="1" outlineLevel="1">
      <c r="A206" s="131"/>
      <c r="B206" s="20"/>
      <c r="F206" s="136" t="s">
        <v>682</v>
      </c>
      <c r="G206" s="27" t="s">
        <v>756</v>
      </c>
      <c r="H206" s="164">
        <f t="shared" si="402"/>
        <v>0</v>
      </c>
      <c r="I206" s="285">
        <f t="shared" si="392"/>
        <v>0</v>
      </c>
      <c r="J206" s="212"/>
      <c r="K206" s="167"/>
      <c r="L206" s="167"/>
      <c r="M206" s="167"/>
      <c r="N206" s="167"/>
      <c r="O206" s="262">
        <f t="shared" si="391"/>
        <v>0</v>
      </c>
      <c r="P206" s="167"/>
      <c r="Q206" s="167"/>
      <c r="R206" s="166">
        <f t="shared" si="453"/>
        <v>0</v>
      </c>
      <c r="S206" s="167"/>
      <c r="T206" s="167"/>
      <c r="U206" s="167"/>
      <c r="V206" s="167"/>
      <c r="W206" s="167"/>
      <c r="X206" s="167"/>
      <c r="Y206" s="166">
        <f t="shared" si="454"/>
        <v>0</v>
      </c>
      <c r="Z206" s="167"/>
      <c r="AA206" s="167"/>
      <c r="AB206" s="167"/>
      <c r="AC206" s="167">
        <f t="shared" si="416"/>
        <v>0</v>
      </c>
      <c r="AD206" s="167"/>
      <c r="AE206" s="167"/>
      <c r="AF206" s="167"/>
      <c r="AG206" s="167"/>
      <c r="AH206" s="167"/>
      <c r="AI206" s="167"/>
      <c r="AJ206" s="167"/>
      <c r="AK206" s="167"/>
    </row>
    <row r="207" spans="1:37" ht="13.8" hidden="1" outlineLevel="1">
      <c r="A207" s="131"/>
      <c r="B207" s="20"/>
      <c r="F207" s="136" t="s">
        <v>683</v>
      </c>
      <c r="G207" s="27" t="s">
        <v>757</v>
      </c>
      <c r="H207" s="164">
        <f t="shared" si="402"/>
        <v>0</v>
      </c>
      <c r="I207" s="285">
        <f t="shared" si="392"/>
        <v>0</v>
      </c>
      <c r="J207" s="212"/>
      <c r="K207" s="167"/>
      <c r="L207" s="167"/>
      <c r="M207" s="167"/>
      <c r="N207" s="167"/>
      <c r="O207" s="262">
        <f t="shared" si="391"/>
        <v>0</v>
      </c>
      <c r="P207" s="167"/>
      <c r="Q207" s="167"/>
      <c r="R207" s="166">
        <f t="shared" si="453"/>
        <v>0</v>
      </c>
      <c r="S207" s="167"/>
      <c r="T207" s="167"/>
      <c r="U207" s="167"/>
      <c r="V207" s="167"/>
      <c r="W207" s="167"/>
      <c r="X207" s="167"/>
      <c r="Y207" s="166">
        <f t="shared" si="454"/>
        <v>0</v>
      </c>
      <c r="Z207" s="167"/>
      <c r="AA207" s="167"/>
      <c r="AB207" s="167"/>
      <c r="AC207" s="167">
        <f t="shared" si="416"/>
        <v>0</v>
      </c>
      <c r="AD207" s="167"/>
      <c r="AE207" s="167"/>
      <c r="AF207" s="167"/>
      <c r="AG207" s="167"/>
      <c r="AH207" s="167"/>
      <c r="AI207" s="167"/>
      <c r="AJ207" s="167"/>
      <c r="AK207" s="167"/>
    </row>
    <row r="208" spans="1:37" ht="13.8" hidden="1" outlineLevel="1">
      <c r="A208" s="131"/>
      <c r="B208" s="20"/>
      <c r="D208" s="18" t="s">
        <v>432</v>
      </c>
      <c r="E208" s="58" t="s">
        <v>75</v>
      </c>
      <c r="F208" s="22"/>
      <c r="G208" s="30"/>
      <c r="H208" s="164">
        <f t="shared" si="402"/>
        <v>0</v>
      </c>
      <c r="I208" s="285">
        <f t="shared" si="392"/>
        <v>0</v>
      </c>
      <c r="J208" s="215">
        <f>SUM(J209,J214,J215,J216)</f>
        <v>0</v>
      </c>
      <c r="K208" s="215">
        <f t="shared" ref="K208:W208" si="525">SUM(K209,K214,K215,K216)</f>
        <v>0</v>
      </c>
      <c r="L208" s="215">
        <f t="shared" si="525"/>
        <v>0</v>
      </c>
      <c r="M208" s="215">
        <f t="shared" si="525"/>
        <v>0</v>
      </c>
      <c r="N208" s="215">
        <f t="shared" si="525"/>
        <v>0</v>
      </c>
      <c r="O208" s="262">
        <f t="shared" si="391"/>
        <v>0</v>
      </c>
      <c r="P208" s="246">
        <f t="shared" si="525"/>
        <v>0</v>
      </c>
      <c r="Q208" s="246">
        <f t="shared" ref="Q208" si="526">SUM(Q209,Q214,Q215,Q216)</f>
        <v>0</v>
      </c>
      <c r="R208" s="166">
        <f t="shared" si="453"/>
        <v>0</v>
      </c>
      <c r="S208" s="215">
        <f t="shared" si="525"/>
        <v>0</v>
      </c>
      <c r="T208" s="215">
        <f t="shared" si="525"/>
        <v>0</v>
      </c>
      <c r="U208" s="215">
        <f t="shared" si="525"/>
        <v>0</v>
      </c>
      <c r="V208" s="215">
        <f t="shared" si="525"/>
        <v>0</v>
      </c>
      <c r="W208" s="215">
        <f t="shared" si="525"/>
        <v>0</v>
      </c>
      <c r="X208" s="215">
        <f t="shared" ref="X208" si="527">SUM(X209,X214,X215,X216)</f>
        <v>0</v>
      </c>
      <c r="Y208" s="166">
        <f t="shared" si="454"/>
        <v>0</v>
      </c>
      <c r="Z208" s="215">
        <f t="shared" ref="Z208" si="528">SUM(Z209,Z214,Z215,Z216)</f>
        <v>0</v>
      </c>
      <c r="AA208" s="215">
        <f t="shared" ref="AA208:AB208" si="529">SUM(AA209,AA214,AA215,AA216)</f>
        <v>0</v>
      </c>
      <c r="AB208" s="215">
        <f t="shared" si="529"/>
        <v>0</v>
      </c>
      <c r="AC208" s="215">
        <f t="shared" si="416"/>
        <v>0</v>
      </c>
      <c r="AD208" s="215">
        <f t="shared" ref="AD208:AH208" si="530">SUM(AD209,AD214,AD215,AD216)</f>
        <v>0</v>
      </c>
      <c r="AE208" s="215">
        <f t="shared" si="530"/>
        <v>0</v>
      </c>
      <c r="AF208" s="215">
        <f t="shared" si="530"/>
        <v>0</v>
      </c>
      <c r="AG208" s="215">
        <f t="shared" si="530"/>
        <v>0</v>
      </c>
      <c r="AH208" s="215">
        <f t="shared" si="530"/>
        <v>0</v>
      </c>
      <c r="AI208" s="215">
        <f t="shared" ref="AI208" si="531">SUM(AI209,AI214,AI215,AI216)</f>
        <v>0</v>
      </c>
      <c r="AJ208" s="215">
        <f t="shared" ref="AJ208" si="532">SUM(AJ209,AJ214,AJ215,AJ216)</f>
        <v>0</v>
      </c>
      <c r="AK208" s="215">
        <f t="shared" ref="AK208" si="533">SUM(AK209,AK214,AK215,AK216)</f>
        <v>0</v>
      </c>
    </row>
    <row r="209" spans="1:45" ht="13.8" hidden="1" outlineLevel="2">
      <c r="A209" s="131"/>
      <c r="B209" s="20"/>
      <c r="F209" s="28" t="s">
        <v>433</v>
      </c>
      <c r="G209" s="27" t="s">
        <v>857</v>
      </c>
      <c r="H209" s="164">
        <f t="shared" si="402"/>
        <v>0</v>
      </c>
      <c r="I209" s="285">
        <f t="shared" si="392"/>
        <v>0</v>
      </c>
      <c r="J209" s="215">
        <f>SUM(J210:J213)</f>
        <v>0</v>
      </c>
      <c r="K209" s="169">
        <f>SUM(K210:K213)</f>
        <v>0</v>
      </c>
      <c r="L209" s="169">
        <f t="shared" ref="L209:M209" si="534">SUM(L210:L213)</f>
        <v>0</v>
      </c>
      <c r="M209" s="169">
        <f t="shared" si="534"/>
        <v>0</v>
      </c>
      <c r="N209" s="169">
        <f>SUM(N210:N213)</f>
        <v>0</v>
      </c>
      <c r="O209" s="262">
        <f t="shared" si="391"/>
        <v>0</v>
      </c>
      <c r="P209" s="568">
        <f>SUM(P210:P213)</f>
        <v>0</v>
      </c>
      <c r="Q209" s="568">
        <f>SUM(Q210:Q213)</f>
        <v>0</v>
      </c>
      <c r="R209" s="169">
        <f t="shared" si="453"/>
        <v>0</v>
      </c>
      <c r="S209" s="169">
        <f t="shared" ref="S209:W209" si="535">SUM(S210:S213)</f>
        <v>0</v>
      </c>
      <c r="T209" s="169">
        <f t="shared" si="535"/>
        <v>0</v>
      </c>
      <c r="U209" s="169">
        <f t="shared" si="535"/>
        <v>0</v>
      </c>
      <c r="V209" s="169">
        <f t="shared" si="535"/>
        <v>0</v>
      </c>
      <c r="W209" s="169">
        <f t="shared" si="535"/>
        <v>0</v>
      </c>
      <c r="X209" s="169">
        <f t="shared" ref="X209" si="536">SUM(X210:X213)</f>
        <v>0</v>
      </c>
      <c r="Y209" s="169">
        <f t="shared" si="454"/>
        <v>0</v>
      </c>
      <c r="Z209" s="169">
        <f t="shared" ref="Z209:AJ209" si="537">SUM(Z210:Z213)</f>
        <v>0</v>
      </c>
      <c r="AA209" s="169">
        <f t="shared" ref="AA209" si="538">SUM(AA210:AA213)</f>
        <v>0</v>
      </c>
      <c r="AB209" s="169">
        <f t="shared" si="537"/>
        <v>0</v>
      </c>
      <c r="AC209" s="169">
        <f t="shared" si="416"/>
        <v>0</v>
      </c>
      <c r="AD209" s="169">
        <f t="shared" si="537"/>
        <v>0</v>
      </c>
      <c r="AE209" s="169">
        <f t="shared" si="537"/>
        <v>0</v>
      </c>
      <c r="AF209" s="169">
        <f t="shared" si="537"/>
        <v>0</v>
      </c>
      <c r="AG209" s="169">
        <f t="shared" si="537"/>
        <v>0</v>
      </c>
      <c r="AH209" s="169">
        <f t="shared" si="537"/>
        <v>0</v>
      </c>
      <c r="AI209" s="169">
        <f t="shared" si="537"/>
        <v>0</v>
      </c>
      <c r="AJ209" s="169">
        <f t="shared" si="537"/>
        <v>0</v>
      </c>
      <c r="AK209" s="169">
        <f t="shared" ref="AK209" si="539">SUM(AK210:AK213)</f>
        <v>0</v>
      </c>
    </row>
    <row r="210" spans="1:45" ht="13.8" hidden="1" outlineLevel="1">
      <c r="A210" s="131"/>
      <c r="B210" s="20"/>
      <c r="F210" s="136" t="s">
        <v>682</v>
      </c>
      <c r="G210" s="27" t="s">
        <v>858</v>
      </c>
      <c r="H210" s="164">
        <f t="shared" si="402"/>
        <v>0</v>
      </c>
      <c r="I210" s="285">
        <f t="shared" si="392"/>
        <v>0</v>
      </c>
      <c r="J210" s="212"/>
      <c r="K210" s="167"/>
      <c r="L210" s="167"/>
      <c r="M210" s="167"/>
      <c r="N210" s="167"/>
      <c r="O210" s="262">
        <f t="shared" si="391"/>
        <v>0</v>
      </c>
      <c r="P210" s="167"/>
      <c r="Q210" s="167"/>
      <c r="R210" s="166">
        <f t="shared" si="453"/>
        <v>0</v>
      </c>
      <c r="S210" s="167"/>
      <c r="T210" s="167"/>
      <c r="U210" s="167"/>
      <c r="V210" s="167"/>
      <c r="W210" s="167"/>
      <c r="X210" s="167"/>
      <c r="Y210" s="166">
        <f t="shared" si="454"/>
        <v>0</v>
      </c>
      <c r="Z210" s="167"/>
      <c r="AA210" s="167"/>
      <c r="AB210" s="167"/>
      <c r="AC210" s="167">
        <f t="shared" si="416"/>
        <v>0</v>
      </c>
      <c r="AD210" s="167"/>
      <c r="AE210" s="167"/>
      <c r="AF210" s="167"/>
      <c r="AG210" s="167"/>
      <c r="AH210" s="167"/>
      <c r="AI210" s="167"/>
      <c r="AJ210" s="167"/>
      <c r="AK210" s="167"/>
    </row>
    <row r="211" spans="1:45" ht="13.8" hidden="1" outlineLevel="1" collapsed="1">
      <c r="A211" s="131"/>
      <c r="B211" s="20"/>
      <c r="F211" s="136" t="s">
        <v>683</v>
      </c>
      <c r="G211" s="27" t="s">
        <v>859</v>
      </c>
      <c r="H211" s="164">
        <f t="shared" si="402"/>
        <v>0</v>
      </c>
      <c r="I211" s="285">
        <f t="shared" si="392"/>
        <v>0</v>
      </c>
      <c r="J211" s="212"/>
      <c r="K211" s="167"/>
      <c r="L211" s="167"/>
      <c r="M211" s="167"/>
      <c r="N211" s="167"/>
      <c r="O211" s="262">
        <f t="shared" ref="O211:O274" si="540">SUM(P211:Q211)</f>
        <v>0</v>
      </c>
      <c r="P211" s="167"/>
      <c r="Q211" s="167"/>
      <c r="R211" s="166">
        <f t="shared" si="453"/>
        <v>0</v>
      </c>
      <c r="S211" s="167"/>
      <c r="T211" s="167"/>
      <c r="U211" s="167"/>
      <c r="V211" s="167"/>
      <c r="W211" s="167"/>
      <c r="X211" s="167"/>
      <c r="Y211" s="166">
        <f t="shared" si="454"/>
        <v>0</v>
      </c>
      <c r="Z211" s="167"/>
      <c r="AA211" s="167"/>
      <c r="AB211" s="167"/>
      <c r="AC211" s="167">
        <f t="shared" si="416"/>
        <v>0</v>
      </c>
      <c r="AD211" s="167"/>
      <c r="AE211" s="167"/>
      <c r="AF211" s="167"/>
      <c r="AG211" s="167"/>
      <c r="AH211" s="167"/>
      <c r="AI211" s="167"/>
      <c r="AJ211" s="167"/>
      <c r="AK211" s="167"/>
    </row>
    <row r="212" spans="1:45" s="398" customFormat="1" ht="13.8" hidden="1" outlineLevel="1" collapsed="1">
      <c r="A212" s="399"/>
      <c r="B212" s="400"/>
      <c r="D212" s="400"/>
      <c r="F212" s="586" t="s">
        <v>690</v>
      </c>
      <c r="G212" s="588" t="s">
        <v>988</v>
      </c>
      <c r="H212" s="164">
        <f t="shared" si="402"/>
        <v>0</v>
      </c>
      <c r="I212" s="285">
        <f t="shared" ref="I212:I275" si="541">SUM(J212:O212)</f>
        <v>0</v>
      </c>
      <c r="J212" s="212"/>
      <c r="K212" s="167"/>
      <c r="L212" s="167"/>
      <c r="M212" s="167"/>
      <c r="N212" s="167"/>
      <c r="O212" s="262">
        <f t="shared" si="540"/>
        <v>0</v>
      </c>
      <c r="P212" s="167"/>
      <c r="Q212" s="167"/>
      <c r="R212" s="166">
        <f t="shared" ref="R212" si="542">SUM(S212:X212)</f>
        <v>0</v>
      </c>
      <c r="S212" s="167"/>
      <c r="T212" s="167"/>
      <c r="U212" s="167"/>
      <c r="V212" s="167"/>
      <c r="W212" s="167"/>
      <c r="X212" s="167"/>
      <c r="Y212" s="166">
        <f t="shared" ref="Y212" si="543">SUM(Z212:AB212)</f>
        <v>0</v>
      </c>
      <c r="Z212" s="167"/>
      <c r="AA212" s="167"/>
      <c r="AB212" s="167"/>
      <c r="AC212" s="167">
        <f t="shared" si="416"/>
        <v>0</v>
      </c>
      <c r="AD212" s="167"/>
      <c r="AE212" s="167"/>
      <c r="AF212" s="167"/>
      <c r="AG212" s="167"/>
      <c r="AH212" s="167"/>
      <c r="AI212" s="167"/>
      <c r="AJ212" s="167"/>
      <c r="AK212" s="167"/>
      <c r="AL212" s="64"/>
      <c r="AM212" s="64"/>
      <c r="AN212" s="64"/>
      <c r="AO212" s="64"/>
      <c r="AP212" s="64"/>
      <c r="AQ212" s="64"/>
      <c r="AR212" s="64"/>
      <c r="AS212" s="64"/>
    </row>
    <row r="213" spans="1:45" ht="13.8" hidden="1" outlineLevel="1">
      <c r="A213" s="131"/>
      <c r="B213" s="20"/>
      <c r="F213" s="136" t="s">
        <v>680</v>
      </c>
      <c r="G213" s="27" t="s">
        <v>865</v>
      </c>
      <c r="H213" s="164">
        <f t="shared" si="402"/>
        <v>0</v>
      </c>
      <c r="I213" s="285">
        <f t="shared" si="541"/>
        <v>0</v>
      </c>
      <c r="J213" s="212"/>
      <c r="K213" s="167"/>
      <c r="L213" s="167"/>
      <c r="M213" s="167"/>
      <c r="N213" s="167"/>
      <c r="O213" s="262">
        <f t="shared" si="540"/>
        <v>0</v>
      </c>
      <c r="P213" s="167"/>
      <c r="Q213" s="167"/>
      <c r="R213" s="166">
        <f t="shared" si="453"/>
        <v>0</v>
      </c>
      <c r="S213" s="167"/>
      <c r="T213" s="167"/>
      <c r="U213" s="167"/>
      <c r="V213" s="167"/>
      <c r="W213" s="167"/>
      <c r="X213" s="167"/>
      <c r="Y213" s="166">
        <f t="shared" si="454"/>
        <v>0</v>
      </c>
      <c r="Z213" s="167"/>
      <c r="AA213" s="167"/>
      <c r="AB213" s="167"/>
      <c r="AC213" s="167">
        <f t="shared" si="416"/>
        <v>0</v>
      </c>
      <c r="AD213" s="167"/>
      <c r="AE213" s="167"/>
      <c r="AF213" s="167"/>
      <c r="AG213" s="167"/>
      <c r="AH213" s="167"/>
      <c r="AI213" s="167"/>
      <c r="AJ213" s="167"/>
      <c r="AK213" s="167"/>
    </row>
    <row r="214" spans="1:45" ht="13.8" hidden="1" outlineLevel="2">
      <c r="A214" s="131"/>
      <c r="B214" s="20"/>
      <c r="F214" s="22" t="s">
        <v>434</v>
      </c>
      <c r="G214" s="30" t="s">
        <v>437</v>
      </c>
      <c r="H214" s="164">
        <f t="shared" si="402"/>
        <v>0</v>
      </c>
      <c r="I214" s="285">
        <f t="shared" si="541"/>
        <v>0</v>
      </c>
      <c r="J214" s="212"/>
      <c r="K214" s="167"/>
      <c r="L214" s="167"/>
      <c r="M214" s="167"/>
      <c r="N214" s="167"/>
      <c r="O214" s="262">
        <f t="shared" si="540"/>
        <v>0</v>
      </c>
      <c r="P214" s="167"/>
      <c r="Q214" s="167"/>
      <c r="R214" s="166">
        <f t="shared" si="453"/>
        <v>0</v>
      </c>
      <c r="S214" s="167"/>
      <c r="T214" s="167"/>
      <c r="U214" s="167"/>
      <c r="V214" s="167"/>
      <c r="W214" s="167"/>
      <c r="X214" s="167"/>
      <c r="Y214" s="166">
        <f t="shared" si="454"/>
        <v>0</v>
      </c>
      <c r="Z214" s="167"/>
      <c r="AA214" s="167"/>
      <c r="AB214" s="167"/>
      <c r="AC214" s="167">
        <f t="shared" si="416"/>
        <v>0</v>
      </c>
      <c r="AD214" s="167"/>
      <c r="AE214" s="167"/>
      <c r="AF214" s="167"/>
      <c r="AG214" s="167"/>
      <c r="AH214" s="167"/>
      <c r="AI214" s="167"/>
      <c r="AJ214" s="167"/>
      <c r="AK214" s="167"/>
    </row>
    <row r="215" spans="1:45" ht="13.8" hidden="1" outlineLevel="2">
      <c r="A215" s="131"/>
      <c r="B215" s="20"/>
      <c r="F215" s="22" t="s">
        <v>435</v>
      </c>
      <c r="G215" s="30" t="s">
        <v>438</v>
      </c>
      <c r="H215" s="164">
        <f t="shared" si="402"/>
        <v>0</v>
      </c>
      <c r="I215" s="285">
        <f t="shared" si="541"/>
        <v>0</v>
      </c>
      <c r="J215" s="212"/>
      <c r="K215" s="167"/>
      <c r="L215" s="167"/>
      <c r="M215" s="167"/>
      <c r="N215" s="167"/>
      <c r="O215" s="262">
        <f t="shared" si="540"/>
        <v>0</v>
      </c>
      <c r="P215" s="167"/>
      <c r="Q215" s="167"/>
      <c r="R215" s="166">
        <f t="shared" si="453"/>
        <v>0</v>
      </c>
      <c r="S215" s="167"/>
      <c r="T215" s="167"/>
      <c r="U215" s="167"/>
      <c r="V215" s="167"/>
      <c r="W215" s="167"/>
      <c r="X215" s="167"/>
      <c r="Y215" s="166">
        <f t="shared" si="454"/>
        <v>0</v>
      </c>
      <c r="Z215" s="167"/>
      <c r="AA215" s="167"/>
      <c r="AB215" s="167"/>
      <c r="AC215" s="167">
        <f t="shared" si="416"/>
        <v>0</v>
      </c>
      <c r="AD215" s="167"/>
      <c r="AE215" s="167"/>
      <c r="AF215" s="167"/>
      <c r="AG215" s="167"/>
      <c r="AH215" s="167"/>
      <c r="AI215" s="167"/>
      <c r="AJ215" s="167"/>
      <c r="AK215" s="167"/>
    </row>
    <row r="216" spans="1:45" ht="13.8" hidden="1" outlineLevel="2">
      <c r="A216" s="131"/>
      <c r="B216" s="18"/>
      <c r="C216" s="58"/>
      <c r="D216" s="18"/>
      <c r="E216" s="58"/>
      <c r="F216" s="22" t="s">
        <v>436</v>
      </c>
      <c r="G216" s="30" t="s">
        <v>439</v>
      </c>
      <c r="H216" s="164">
        <f t="shared" si="402"/>
        <v>0</v>
      </c>
      <c r="I216" s="285">
        <f t="shared" si="541"/>
        <v>0</v>
      </c>
      <c r="J216" s="215">
        <f>SUM(J217)</f>
        <v>0</v>
      </c>
      <c r="K216" s="169">
        <f t="shared" ref="K216:AK216" si="544">SUM(K217)</f>
        <v>0</v>
      </c>
      <c r="L216" s="169">
        <f t="shared" si="544"/>
        <v>0</v>
      </c>
      <c r="M216" s="169">
        <f t="shared" si="544"/>
        <v>0</v>
      </c>
      <c r="N216" s="169">
        <f t="shared" si="544"/>
        <v>0</v>
      </c>
      <c r="O216" s="262">
        <f t="shared" si="540"/>
        <v>0</v>
      </c>
      <c r="P216" s="568">
        <f t="shared" si="544"/>
        <v>0</v>
      </c>
      <c r="Q216" s="568">
        <f t="shared" si="544"/>
        <v>0</v>
      </c>
      <c r="R216" s="166">
        <f t="shared" si="453"/>
        <v>0</v>
      </c>
      <c r="S216" s="169">
        <f t="shared" si="544"/>
        <v>0</v>
      </c>
      <c r="T216" s="169">
        <f t="shared" si="544"/>
        <v>0</v>
      </c>
      <c r="U216" s="169">
        <f t="shared" si="544"/>
        <v>0</v>
      </c>
      <c r="V216" s="169">
        <f t="shared" si="544"/>
        <v>0</v>
      </c>
      <c r="W216" s="169">
        <f t="shared" si="544"/>
        <v>0</v>
      </c>
      <c r="X216" s="169">
        <f t="shared" si="544"/>
        <v>0</v>
      </c>
      <c r="Y216" s="166">
        <f t="shared" si="454"/>
        <v>0</v>
      </c>
      <c r="Z216" s="169">
        <f t="shared" si="544"/>
        <v>0</v>
      </c>
      <c r="AA216" s="169">
        <f t="shared" si="544"/>
        <v>0</v>
      </c>
      <c r="AB216" s="169">
        <f t="shared" si="544"/>
        <v>0</v>
      </c>
      <c r="AC216" s="169">
        <f t="shared" si="416"/>
        <v>0</v>
      </c>
      <c r="AD216" s="169">
        <f t="shared" si="544"/>
        <v>0</v>
      </c>
      <c r="AE216" s="169">
        <f t="shared" si="544"/>
        <v>0</v>
      </c>
      <c r="AF216" s="169">
        <f t="shared" si="544"/>
        <v>0</v>
      </c>
      <c r="AG216" s="169">
        <f t="shared" si="544"/>
        <v>0</v>
      </c>
      <c r="AH216" s="169">
        <f t="shared" si="544"/>
        <v>0</v>
      </c>
      <c r="AI216" s="169">
        <f t="shared" si="544"/>
        <v>0</v>
      </c>
      <c r="AJ216" s="169">
        <f t="shared" si="544"/>
        <v>0</v>
      </c>
      <c r="AK216" s="169">
        <f t="shared" si="544"/>
        <v>0</v>
      </c>
    </row>
    <row r="217" spans="1:45" ht="13.8" hidden="1" outlineLevel="2">
      <c r="A217" s="131"/>
      <c r="B217" s="18"/>
      <c r="C217" s="58"/>
      <c r="D217" s="18"/>
      <c r="F217" s="136" t="s">
        <v>682</v>
      </c>
      <c r="G217" s="27" t="s">
        <v>758</v>
      </c>
      <c r="H217" s="164">
        <f t="shared" si="402"/>
        <v>0</v>
      </c>
      <c r="I217" s="285">
        <f t="shared" si="541"/>
        <v>0</v>
      </c>
      <c r="J217" s="212"/>
      <c r="K217" s="167"/>
      <c r="L217" s="167"/>
      <c r="M217" s="167"/>
      <c r="N217" s="167"/>
      <c r="O217" s="262">
        <f t="shared" si="540"/>
        <v>0</v>
      </c>
      <c r="P217" s="167"/>
      <c r="Q217" s="167"/>
      <c r="R217" s="166">
        <f t="shared" si="453"/>
        <v>0</v>
      </c>
      <c r="S217" s="167"/>
      <c r="T217" s="167"/>
      <c r="U217" s="167"/>
      <c r="V217" s="167"/>
      <c r="W217" s="167"/>
      <c r="X217" s="167"/>
      <c r="Y217" s="166">
        <f t="shared" si="454"/>
        <v>0</v>
      </c>
      <c r="Z217" s="167"/>
      <c r="AA217" s="167"/>
      <c r="AB217" s="167"/>
      <c r="AC217" s="167">
        <f t="shared" si="416"/>
        <v>0</v>
      </c>
      <c r="AD217" s="167"/>
      <c r="AE217" s="167"/>
      <c r="AF217" s="167"/>
      <c r="AG217" s="167"/>
      <c r="AH217" s="167"/>
      <c r="AI217" s="167"/>
      <c r="AJ217" s="167"/>
      <c r="AK217" s="167"/>
    </row>
    <row r="218" spans="1:45" s="130" customFormat="1" ht="13.8" collapsed="1">
      <c r="A218" s="127"/>
      <c r="B218" s="18" t="s">
        <v>440</v>
      </c>
      <c r="C218" s="12" t="s">
        <v>321</v>
      </c>
      <c r="D218" s="11"/>
      <c r="E218" s="134"/>
      <c r="F218" s="14"/>
      <c r="G218" s="134"/>
      <c r="H218" s="164">
        <f t="shared" si="402"/>
        <v>0</v>
      </c>
      <c r="I218" s="285">
        <f t="shared" si="541"/>
        <v>0</v>
      </c>
      <c r="J218" s="214">
        <f>SUM(J219,J223)</f>
        <v>0</v>
      </c>
      <c r="K218" s="168">
        <f t="shared" ref="K218:P218" si="545">SUM(K219,K223)</f>
        <v>0</v>
      </c>
      <c r="L218" s="168">
        <f t="shared" si="545"/>
        <v>0</v>
      </c>
      <c r="M218" s="168">
        <f t="shared" si="545"/>
        <v>0</v>
      </c>
      <c r="N218" s="168">
        <f t="shared" si="545"/>
        <v>0</v>
      </c>
      <c r="O218" s="262">
        <f t="shared" si="540"/>
        <v>0</v>
      </c>
      <c r="P218" s="567">
        <f t="shared" si="545"/>
        <v>0</v>
      </c>
      <c r="Q218" s="567">
        <f t="shared" ref="Q218" si="546">SUM(Q219,Q223)</f>
        <v>0</v>
      </c>
      <c r="R218" s="166">
        <f t="shared" si="453"/>
        <v>0</v>
      </c>
      <c r="S218" s="168">
        <f t="shared" ref="S218:W218" si="547">SUM(S219,S223)</f>
        <v>0</v>
      </c>
      <c r="T218" s="168">
        <f t="shared" si="547"/>
        <v>0</v>
      </c>
      <c r="U218" s="168">
        <f t="shared" si="547"/>
        <v>0</v>
      </c>
      <c r="V218" s="168">
        <f t="shared" si="547"/>
        <v>0</v>
      </c>
      <c r="W218" s="168">
        <f t="shared" si="547"/>
        <v>0</v>
      </c>
      <c r="X218" s="168">
        <f t="shared" ref="X218" si="548">SUM(X219,X223)</f>
        <v>0</v>
      </c>
      <c r="Y218" s="166">
        <f t="shared" si="454"/>
        <v>0</v>
      </c>
      <c r="Z218" s="168">
        <f t="shared" ref="Z218:AJ218" si="549">SUM(Z219,Z223)</f>
        <v>0</v>
      </c>
      <c r="AA218" s="168">
        <f t="shared" ref="AA218" si="550">SUM(AA219,AA223)</f>
        <v>0</v>
      </c>
      <c r="AB218" s="168">
        <f t="shared" si="549"/>
        <v>0</v>
      </c>
      <c r="AC218" s="168">
        <f t="shared" si="416"/>
        <v>0</v>
      </c>
      <c r="AD218" s="168">
        <f t="shared" si="549"/>
        <v>0</v>
      </c>
      <c r="AE218" s="168">
        <f t="shared" si="549"/>
        <v>0</v>
      </c>
      <c r="AF218" s="168">
        <f t="shared" si="549"/>
        <v>0</v>
      </c>
      <c r="AG218" s="168">
        <f t="shared" si="549"/>
        <v>0</v>
      </c>
      <c r="AH218" s="168">
        <f t="shared" si="549"/>
        <v>0</v>
      </c>
      <c r="AI218" s="168">
        <f t="shared" si="549"/>
        <v>0</v>
      </c>
      <c r="AJ218" s="168">
        <f t="shared" si="549"/>
        <v>0</v>
      </c>
      <c r="AK218" s="168">
        <f t="shared" ref="AK218" si="551">SUM(AK219,AK223)</f>
        <v>0</v>
      </c>
    </row>
    <row r="219" spans="1:45" ht="13.8" hidden="1" outlineLevel="1">
      <c r="A219" s="131"/>
      <c r="B219" s="19"/>
      <c r="C219" s="63"/>
      <c r="D219" s="22" t="s">
        <v>442</v>
      </c>
      <c r="E219" s="30" t="s">
        <v>441</v>
      </c>
      <c r="F219" s="22"/>
      <c r="G219" s="30"/>
      <c r="H219" s="164">
        <f t="shared" ref="H219:H284" si="552">SUM(I219,R219,Y219,AC219,AI219,AJ219,AK219)</f>
        <v>0</v>
      </c>
      <c r="I219" s="285">
        <f t="shared" si="541"/>
        <v>0</v>
      </c>
      <c r="J219" s="215">
        <f>SUM(J220:J222)</f>
        <v>0</v>
      </c>
      <c r="K219" s="169">
        <f t="shared" ref="K219:P219" si="553">SUM(K220:K222)</f>
        <v>0</v>
      </c>
      <c r="L219" s="169">
        <f t="shared" si="553"/>
        <v>0</v>
      </c>
      <c r="M219" s="169">
        <f t="shared" si="553"/>
        <v>0</v>
      </c>
      <c r="N219" s="169">
        <f t="shared" si="553"/>
        <v>0</v>
      </c>
      <c r="O219" s="262">
        <f t="shared" si="540"/>
        <v>0</v>
      </c>
      <c r="P219" s="568">
        <f t="shared" si="553"/>
        <v>0</v>
      </c>
      <c r="Q219" s="568">
        <f t="shared" ref="Q219" si="554">SUM(Q220:Q222)</f>
        <v>0</v>
      </c>
      <c r="R219" s="166">
        <f t="shared" si="453"/>
        <v>0</v>
      </c>
      <c r="S219" s="169">
        <f t="shared" ref="S219:W219" si="555">SUM(S220:S222)</f>
        <v>0</v>
      </c>
      <c r="T219" s="169">
        <f t="shared" si="555"/>
        <v>0</v>
      </c>
      <c r="U219" s="169">
        <f t="shared" si="555"/>
        <v>0</v>
      </c>
      <c r="V219" s="169">
        <f t="shared" si="555"/>
        <v>0</v>
      </c>
      <c r="W219" s="169">
        <f t="shared" si="555"/>
        <v>0</v>
      </c>
      <c r="X219" s="169">
        <f t="shared" ref="X219" si="556">SUM(X220:X222)</f>
        <v>0</v>
      </c>
      <c r="Y219" s="166">
        <f t="shared" si="454"/>
        <v>0</v>
      </c>
      <c r="Z219" s="169">
        <f t="shared" ref="Z219:AJ219" si="557">SUM(Z220:Z222)</f>
        <v>0</v>
      </c>
      <c r="AA219" s="169">
        <f t="shared" ref="AA219" si="558">SUM(AA220:AA222)</f>
        <v>0</v>
      </c>
      <c r="AB219" s="169">
        <f t="shared" si="557"/>
        <v>0</v>
      </c>
      <c r="AC219" s="169">
        <f t="shared" si="416"/>
        <v>0</v>
      </c>
      <c r="AD219" s="169">
        <f t="shared" si="557"/>
        <v>0</v>
      </c>
      <c r="AE219" s="169">
        <f t="shared" si="557"/>
        <v>0</v>
      </c>
      <c r="AF219" s="169">
        <f t="shared" si="557"/>
        <v>0</v>
      </c>
      <c r="AG219" s="169">
        <f t="shared" si="557"/>
        <v>0</v>
      </c>
      <c r="AH219" s="169">
        <f t="shared" si="557"/>
        <v>0</v>
      </c>
      <c r="AI219" s="169">
        <f t="shared" si="557"/>
        <v>0</v>
      </c>
      <c r="AJ219" s="169">
        <f t="shared" si="557"/>
        <v>0</v>
      </c>
      <c r="AK219" s="169">
        <f t="shared" ref="AK219" si="559">SUM(AK220:AK222)</f>
        <v>0</v>
      </c>
    </row>
    <row r="220" spans="1:45" ht="13.8" hidden="1" outlineLevel="1">
      <c r="A220" s="131"/>
      <c r="B220" s="20"/>
      <c r="D220" s="22"/>
      <c r="E220" s="30"/>
      <c r="F220" s="136" t="s">
        <v>682</v>
      </c>
      <c r="G220" s="27" t="s">
        <v>759</v>
      </c>
      <c r="H220" s="164">
        <f t="shared" si="552"/>
        <v>0</v>
      </c>
      <c r="I220" s="285">
        <f t="shared" si="541"/>
        <v>0</v>
      </c>
      <c r="J220" s="212"/>
      <c r="K220" s="167"/>
      <c r="L220" s="167"/>
      <c r="M220" s="167"/>
      <c r="N220" s="167"/>
      <c r="O220" s="262">
        <f t="shared" si="540"/>
        <v>0</v>
      </c>
      <c r="P220" s="167"/>
      <c r="Q220" s="167"/>
      <c r="R220" s="166">
        <f t="shared" si="453"/>
        <v>0</v>
      </c>
      <c r="S220" s="167"/>
      <c r="T220" s="167"/>
      <c r="U220" s="167"/>
      <c r="V220" s="167"/>
      <c r="W220" s="167"/>
      <c r="X220" s="167"/>
      <c r="Y220" s="166">
        <f t="shared" si="454"/>
        <v>0</v>
      </c>
      <c r="Z220" s="167"/>
      <c r="AA220" s="167"/>
      <c r="AB220" s="167"/>
      <c r="AC220" s="167">
        <f t="shared" si="416"/>
        <v>0</v>
      </c>
      <c r="AD220" s="167"/>
      <c r="AE220" s="167"/>
      <c r="AF220" s="167"/>
      <c r="AG220" s="167"/>
      <c r="AH220" s="167"/>
      <c r="AI220" s="167"/>
      <c r="AJ220" s="167"/>
      <c r="AK220" s="167"/>
    </row>
    <row r="221" spans="1:45" ht="13.8" hidden="1" outlineLevel="1">
      <c r="A221" s="131"/>
      <c r="B221" s="20"/>
      <c r="D221" s="22"/>
      <c r="E221" s="30"/>
      <c r="F221" s="136" t="s">
        <v>683</v>
      </c>
      <c r="G221" s="27" t="s">
        <v>760</v>
      </c>
      <c r="H221" s="164">
        <f t="shared" si="552"/>
        <v>0</v>
      </c>
      <c r="I221" s="285">
        <f t="shared" si="541"/>
        <v>0</v>
      </c>
      <c r="J221" s="212"/>
      <c r="K221" s="167"/>
      <c r="L221" s="167"/>
      <c r="M221" s="167"/>
      <c r="N221" s="167"/>
      <c r="O221" s="262">
        <f t="shared" si="540"/>
        <v>0</v>
      </c>
      <c r="P221" s="167"/>
      <c r="Q221" s="167"/>
      <c r="R221" s="166">
        <f t="shared" si="453"/>
        <v>0</v>
      </c>
      <c r="S221" s="167"/>
      <c r="T221" s="167"/>
      <c r="U221" s="167"/>
      <c r="V221" s="167"/>
      <c r="W221" s="167"/>
      <c r="X221" s="167"/>
      <c r="Y221" s="166">
        <f t="shared" si="454"/>
        <v>0</v>
      </c>
      <c r="Z221" s="167"/>
      <c r="AA221" s="167"/>
      <c r="AB221" s="167"/>
      <c r="AC221" s="167">
        <f t="shared" si="416"/>
        <v>0</v>
      </c>
      <c r="AD221" s="167"/>
      <c r="AE221" s="167"/>
      <c r="AF221" s="167"/>
      <c r="AG221" s="167"/>
      <c r="AH221" s="167"/>
      <c r="AI221" s="167"/>
      <c r="AJ221" s="167"/>
      <c r="AK221" s="167"/>
    </row>
    <row r="222" spans="1:45" ht="13.8" hidden="1" outlineLevel="1">
      <c r="A222" s="131"/>
      <c r="B222" s="20"/>
      <c r="D222" s="22"/>
      <c r="E222" s="30"/>
      <c r="F222" s="136" t="s">
        <v>680</v>
      </c>
      <c r="G222" s="27" t="s">
        <v>761</v>
      </c>
      <c r="H222" s="164">
        <f t="shared" si="552"/>
        <v>0</v>
      </c>
      <c r="I222" s="285">
        <f t="shared" si="541"/>
        <v>0</v>
      </c>
      <c r="J222" s="212"/>
      <c r="K222" s="167"/>
      <c r="L222" s="167"/>
      <c r="M222" s="167"/>
      <c r="N222" s="167"/>
      <c r="O222" s="262">
        <f t="shared" si="540"/>
        <v>0</v>
      </c>
      <c r="P222" s="167"/>
      <c r="Q222" s="167"/>
      <c r="R222" s="166">
        <f t="shared" si="453"/>
        <v>0</v>
      </c>
      <c r="S222" s="167"/>
      <c r="T222" s="167"/>
      <c r="U222" s="167"/>
      <c r="V222" s="167"/>
      <c r="W222" s="167"/>
      <c r="X222" s="167"/>
      <c r="Y222" s="166">
        <f t="shared" si="454"/>
        <v>0</v>
      </c>
      <c r="Z222" s="167"/>
      <c r="AA222" s="167"/>
      <c r="AB222" s="167"/>
      <c r="AC222" s="167">
        <f t="shared" si="416"/>
        <v>0</v>
      </c>
      <c r="AD222" s="167"/>
      <c r="AE222" s="167"/>
      <c r="AF222" s="167"/>
      <c r="AG222" s="167"/>
      <c r="AH222" s="167"/>
      <c r="AI222" s="167"/>
      <c r="AJ222" s="167"/>
      <c r="AK222" s="167"/>
    </row>
    <row r="223" spans="1:45" ht="13.8" hidden="1" outlineLevel="1">
      <c r="A223" s="131"/>
      <c r="B223" s="20"/>
      <c r="D223" s="22" t="s">
        <v>443</v>
      </c>
      <c r="E223" s="30" t="s">
        <v>322</v>
      </c>
      <c r="F223" s="22"/>
      <c r="G223" s="30"/>
      <c r="H223" s="164">
        <f t="shared" si="552"/>
        <v>0</v>
      </c>
      <c r="I223" s="285">
        <f t="shared" si="541"/>
        <v>0</v>
      </c>
      <c r="J223" s="215">
        <f>SUM(J224,J226)</f>
        <v>0</v>
      </c>
      <c r="K223" s="169">
        <f t="shared" ref="K223:P223" si="560">SUM(K224,K226)</f>
        <v>0</v>
      </c>
      <c r="L223" s="169">
        <f t="shared" si="560"/>
        <v>0</v>
      </c>
      <c r="M223" s="169">
        <f t="shared" si="560"/>
        <v>0</v>
      </c>
      <c r="N223" s="169">
        <f t="shared" si="560"/>
        <v>0</v>
      </c>
      <c r="O223" s="262">
        <f t="shared" si="540"/>
        <v>0</v>
      </c>
      <c r="P223" s="568">
        <f t="shared" si="560"/>
        <v>0</v>
      </c>
      <c r="Q223" s="568">
        <f t="shared" ref="Q223" si="561">SUM(Q224,Q226)</f>
        <v>0</v>
      </c>
      <c r="R223" s="166">
        <f t="shared" si="453"/>
        <v>0</v>
      </c>
      <c r="S223" s="169">
        <f t="shared" ref="S223:W223" si="562">SUM(S224,S226)</f>
        <v>0</v>
      </c>
      <c r="T223" s="169">
        <f t="shared" si="562"/>
        <v>0</v>
      </c>
      <c r="U223" s="169">
        <f t="shared" si="562"/>
        <v>0</v>
      </c>
      <c r="V223" s="169">
        <f t="shared" si="562"/>
        <v>0</v>
      </c>
      <c r="W223" s="169">
        <f t="shared" si="562"/>
        <v>0</v>
      </c>
      <c r="X223" s="169">
        <f t="shared" ref="X223" si="563">SUM(X224,X226)</f>
        <v>0</v>
      </c>
      <c r="Y223" s="166">
        <f t="shared" si="454"/>
        <v>0</v>
      </c>
      <c r="Z223" s="169">
        <f t="shared" ref="Z223:AJ223" si="564">SUM(Z224,Z226)</f>
        <v>0</v>
      </c>
      <c r="AA223" s="169">
        <f t="shared" ref="AA223" si="565">SUM(AA224,AA226)</f>
        <v>0</v>
      </c>
      <c r="AB223" s="169">
        <f t="shared" si="564"/>
        <v>0</v>
      </c>
      <c r="AC223" s="169">
        <f t="shared" ref="AC223:AC287" si="566">SUM(AD223:AH223)</f>
        <v>0</v>
      </c>
      <c r="AD223" s="169">
        <f t="shared" si="564"/>
        <v>0</v>
      </c>
      <c r="AE223" s="169">
        <f t="shared" si="564"/>
        <v>0</v>
      </c>
      <c r="AF223" s="169">
        <f t="shared" si="564"/>
        <v>0</v>
      </c>
      <c r="AG223" s="169">
        <f t="shared" si="564"/>
        <v>0</v>
      </c>
      <c r="AH223" s="169">
        <f t="shared" si="564"/>
        <v>0</v>
      </c>
      <c r="AI223" s="169">
        <f t="shared" si="564"/>
        <v>0</v>
      </c>
      <c r="AJ223" s="169">
        <f t="shared" si="564"/>
        <v>0</v>
      </c>
      <c r="AK223" s="169">
        <f t="shared" ref="AK223" si="567">SUM(AK224,AK226)</f>
        <v>0</v>
      </c>
    </row>
    <row r="224" spans="1:45" ht="13.8" hidden="1" outlineLevel="2">
      <c r="A224" s="131"/>
      <c r="B224" s="20"/>
      <c r="D224" s="19"/>
      <c r="E224" s="63"/>
      <c r="F224" s="22" t="s">
        <v>444</v>
      </c>
      <c r="G224" s="30" t="s">
        <v>323</v>
      </c>
      <c r="H224" s="164">
        <f t="shared" si="552"/>
        <v>0</v>
      </c>
      <c r="I224" s="285">
        <f t="shared" si="541"/>
        <v>0</v>
      </c>
      <c r="J224" s="215">
        <f>SUM(J225)</f>
        <v>0</v>
      </c>
      <c r="K224" s="169">
        <f t="shared" ref="K224:AK224" si="568">SUM(K225)</f>
        <v>0</v>
      </c>
      <c r="L224" s="169">
        <f t="shared" si="568"/>
        <v>0</v>
      </c>
      <c r="M224" s="169">
        <f t="shared" si="568"/>
        <v>0</v>
      </c>
      <c r="N224" s="169">
        <f t="shared" si="568"/>
        <v>0</v>
      </c>
      <c r="O224" s="262">
        <f t="shared" si="540"/>
        <v>0</v>
      </c>
      <c r="P224" s="568">
        <f t="shared" si="568"/>
        <v>0</v>
      </c>
      <c r="Q224" s="568">
        <f t="shared" si="568"/>
        <v>0</v>
      </c>
      <c r="R224" s="166">
        <f t="shared" si="453"/>
        <v>0</v>
      </c>
      <c r="S224" s="169">
        <f t="shared" si="568"/>
        <v>0</v>
      </c>
      <c r="T224" s="169">
        <f t="shared" si="568"/>
        <v>0</v>
      </c>
      <c r="U224" s="169">
        <f t="shared" si="568"/>
        <v>0</v>
      </c>
      <c r="V224" s="169">
        <f t="shared" si="568"/>
        <v>0</v>
      </c>
      <c r="W224" s="169">
        <f t="shared" si="568"/>
        <v>0</v>
      </c>
      <c r="X224" s="169">
        <f t="shared" si="568"/>
        <v>0</v>
      </c>
      <c r="Y224" s="166">
        <f t="shared" si="454"/>
        <v>0</v>
      </c>
      <c r="Z224" s="169">
        <f t="shared" si="568"/>
        <v>0</v>
      </c>
      <c r="AA224" s="169">
        <f t="shared" si="568"/>
        <v>0</v>
      </c>
      <c r="AB224" s="169">
        <f t="shared" si="568"/>
        <v>0</v>
      </c>
      <c r="AC224" s="169">
        <f t="shared" si="566"/>
        <v>0</v>
      </c>
      <c r="AD224" s="169">
        <f t="shared" si="568"/>
        <v>0</v>
      </c>
      <c r="AE224" s="169">
        <f t="shared" si="568"/>
        <v>0</v>
      </c>
      <c r="AF224" s="169">
        <f t="shared" si="568"/>
        <v>0</v>
      </c>
      <c r="AG224" s="169">
        <f t="shared" si="568"/>
        <v>0</v>
      </c>
      <c r="AH224" s="169">
        <f t="shared" si="568"/>
        <v>0</v>
      </c>
      <c r="AI224" s="169">
        <f t="shared" si="568"/>
        <v>0</v>
      </c>
      <c r="AJ224" s="169">
        <f t="shared" si="568"/>
        <v>0</v>
      </c>
      <c r="AK224" s="169">
        <f t="shared" si="568"/>
        <v>0</v>
      </c>
    </row>
    <row r="225" spans="1:45" ht="13.8" hidden="1" outlineLevel="2">
      <c r="A225" s="131"/>
      <c r="B225" s="20"/>
      <c r="F225" s="136" t="s">
        <v>682</v>
      </c>
      <c r="G225" s="27" t="s">
        <v>762</v>
      </c>
      <c r="H225" s="164">
        <f t="shared" si="552"/>
        <v>0</v>
      </c>
      <c r="I225" s="285">
        <f t="shared" si="541"/>
        <v>0</v>
      </c>
      <c r="J225" s="212"/>
      <c r="K225" s="167"/>
      <c r="L225" s="167"/>
      <c r="M225" s="167"/>
      <c r="N225" s="167"/>
      <c r="O225" s="262">
        <f t="shared" si="540"/>
        <v>0</v>
      </c>
      <c r="P225" s="167"/>
      <c r="Q225" s="167"/>
      <c r="R225" s="166">
        <f t="shared" si="453"/>
        <v>0</v>
      </c>
      <c r="S225" s="167"/>
      <c r="T225" s="167"/>
      <c r="U225" s="167"/>
      <c r="V225" s="167"/>
      <c r="W225" s="167"/>
      <c r="X225" s="167"/>
      <c r="Y225" s="166">
        <f t="shared" si="454"/>
        <v>0</v>
      </c>
      <c r="Z225" s="167"/>
      <c r="AA225" s="167"/>
      <c r="AB225" s="167"/>
      <c r="AC225" s="167">
        <f t="shared" si="566"/>
        <v>0</v>
      </c>
      <c r="AD225" s="167"/>
      <c r="AE225" s="167"/>
      <c r="AF225" s="167"/>
      <c r="AG225" s="167"/>
      <c r="AH225" s="167"/>
      <c r="AI225" s="167"/>
      <c r="AJ225" s="167"/>
      <c r="AK225" s="167"/>
    </row>
    <row r="226" spans="1:45" ht="13.8" hidden="1" outlineLevel="2">
      <c r="A226" s="131"/>
      <c r="B226" s="20"/>
      <c r="F226" s="22" t="s">
        <v>445</v>
      </c>
      <c r="G226" s="30" t="s">
        <v>324</v>
      </c>
      <c r="H226" s="164">
        <f t="shared" si="552"/>
        <v>0</v>
      </c>
      <c r="I226" s="285">
        <f t="shared" si="541"/>
        <v>0</v>
      </c>
      <c r="J226" s="215">
        <f>SUM(J227:J231)</f>
        <v>0</v>
      </c>
      <c r="K226" s="169">
        <f t="shared" ref="K226:P226" si="569">SUM(K227:K231)</f>
        <v>0</v>
      </c>
      <c r="L226" s="169">
        <f t="shared" si="569"/>
        <v>0</v>
      </c>
      <c r="M226" s="169">
        <f t="shared" si="569"/>
        <v>0</v>
      </c>
      <c r="N226" s="169">
        <f t="shared" si="569"/>
        <v>0</v>
      </c>
      <c r="O226" s="262">
        <f t="shared" si="540"/>
        <v>0</v>
      </c>
      <c r="P226" s="568">
        <f t="shared" si="569"/>
        <v>0</v>
      </c>
      <c r="Q226" s="568">
        <f t="shared" ref="Q226" si="570">SUM(Q227:Q231)</f>
        <v>0</v>
      </c>
      <c r="R226" s="166">
        <f t="shared" si="453"/>
        <v>0</v>
      </c>
      <c r="S226" s="169">
        <f t="shared" ref="S226:W226" si="571">SUM(S227:S231)</f>
        <v>0</v>
      </c>
      <c r="T226" s="169">
        <f t="shared" si="571"/>
        <v>0</v>
      </c>
      <c r="U226" s="169">
        <f t="shared" si="571"/>
        <v>0</v>
      </c>
      <c r="V226" s="169">
        <f t="shared" si="571"/>
        <v>0</v>
      </c>
      <c r="W226" s="169">
        <f t="shared" si="571"/>
        <v>0</v>
      </c>
      <c r="X226" s="169">
        <f t="shared" ref="X226" si="572">SUM(X227:X231)</f>
        <v>0</v>
      </c>
      <c r="Y226" s="166">
        <f t="shared" si="454"/>
        <v>0</v>
      </c>
      <c r="Z226" s="169">
        <f t="shared" ref="Z226:AJ226" si="573">SUM(Z227:Z231)</f>
        <v>0</v>
      </c>
      <c r="AA226" s="169">
        <f t="shared" ref="AA226" si="574">SUM(AA227:AA231)</f>
        <v>0</v>
      </c>
      <c r="AB226" s="169">
        <f t="shared" si="573"/>
        <v>0</v>
      </c>
      <c r="AC226" s="169">
        <f t="shared" si="566"/>
        <v>0</v>
      </c>
      <c r="AD226" s="169">
        <f t="shared" si="573"/>
        <v>0</v>
      </c>
      <c r="AE226" s="169">
        <f t="shared" si="573"/>
        <v>0</v>
      </c>
      <c r="AF226" s="169">
        <f t="shared" si="573"/>
        <v>0</v>
      </c>
      <c r="AG226" s="169">
        <f t="shared" si="573"/>
        <v>0</v>
      </c>
      <c r="AH226" s="169">
        <f t="shared" si="573"/>
        <v>0</v>
      </c>
      <c r="AI226" s="169">
        <f t="shared" si="573"/>
        <v>0</v>
      </c>
      <c r="AJ226" s="169">
        <f t="shared" si="573"/>
        <v>0</v>
      </c>
      <c r="AK226" s="169">
        <f t="shared" ref="AK226" si="575">SUM(AK227:AK231)</f>
        <v>0</v>
      </c>
    </row>
    <row r="227" spans="1:45" ht="13.8" hidden="1" outlineLevel="2">
      <c r="A227" s="131"/>
      <c r="B227" s="20"/>
      <c r="F227" s="136" t="s">
        <v>682</v>
      </c>
      <c r="G227" s="27" t="s">
        <v>930</v>
      </c>
      <c r="H227" s="164">
        <f t="shared" si="552"/>
        <v>0</v>
      </c>
      <c r="I227" s="285">
        <f t="shared" si="541"/>
        <v>0</v>
      </c>
      <c r="J227" s="212"/>
      <c r="K227" s="167"/>
      <c r="L227" s="167"/>
      <c r="M227" s="167"/>
      <c r="N227" s="167"/>
      <c r="O227" s="262">
        <f t="shared" si="540"/>
        <v>0</v>
      </c>
      <c r="P227" s="167"/>
      <c r="Q227" s="167"/>
      <c r="R227" s="166">
        <f t="shared" si="453"/>
        <v>0</v>
      </c>
      <c r="S227" s="167"/>
      <c r="T227" s="167"/>
      <c r="U227" s="167"/>
      <c r="V227" s="167"/>
      <c r="W227" s="167"/>
      <c r="X227" s="167"/>
      <c r="Y227" s="166">
        <f t="shared" si="454"/>
        <v>0</v>
      </c>
      <c r="Z227" s="167"/>
      <c r="AA227" s="167"/>
      <c r="AB227" s="167"/>
      <c r="AC227" s="167">
        <f t="shared" si="566"/>
        <v>0</v>
      </c>
      <c r="AD227" s="167"/>
      <c r="AE227" s="167"/>
      <c r="AF227" s="167"/>
      <c r="AG227" s="167"/>
      <c r="AH227" s="167"/>
      <c r="AI227" s="167"/>
      <c r="AJ227" s="167"/>
      <c r="AK227" s="167"/>
    </row>
    <row r="228" spans="1:45" ht="13.8" hidden="1" outlineLevel="2">
      <c r="A228" s="131"/>
      <c r="B228" s="20"/>
      <c r="F228" s="136" t="s">
        <v>683</v>
      </c>
      <c r="G228" s="27" t="s">
        <v>731</v>
      </c>
      <c r="H228" s="164">
        <f t="shared" si="552"/>
        <v>0</v>
      </c>
      <c r="I228" s="285">
        <f t="shared" si="541"/>
        <v>0</v>
      </c>
      <c r="J228" s="212"/>
      <c r="K228" s="167"/>
      <c r="L228" s="167"/>
      <c r="M228" s="167"/>
      <c r="N228" s="167"/>
      <c r="O228" s="262">
        <f t="shared" si="540"/>
        <v>0</v>
      </c>
      <c r="P228" s="167"/>
      <c r="Q228" s="167"/>
      <c r="R228" s="166">
        <f t="shared" si="453"/>
        <v>0</v>
      </c>
      <c r="S228" s="167"/>
      <c r="T228" s="167"/>
      <c r="U228" s="167"/>
      <c r="V228" s="167"/>
      <c r="W228" s="167"/>
      <c r="X228" s="167"/>
      <c r="Y228" s="166">
        <f t="shared" si="454"/>
        <v>0</v>
      </c>
      <c r="Z228" s="167"/>
      <c r="AA228" s="167"/>
      <c r="AB228" s="167"/>
      <c r="AC228" s="167">
        <f t="shared" si="566"/>
        <v>0</v>
      </c>
      <c r="AD228" s="167"/>
      <c r="AE228" s="167"/>
      <c r="AF228" s="167"/>
      <c r="AG228" s="167"/>
      <c r="AH228" s="167"/>
      <c r="AI228" s="167"/>
      <c r="AJ228" s="167"/>
      <c r="AK228" s="167"/>
    </row>
    <row r="229" spans="1:45" ht="13.8" hidden="1" outlineLevel="2">
      <c r="A229" s="131"/>
      <c r="B229" s="20"/>
      <c r="F229" s="136" t="s">
        <v>684</v>
      </c>
      <c r="G229" s="27" t="s">
        <v>931</v>
      </c>
      <c r="H229" s="164">
        <f t="shared" si="552"/>
        <v>0</v>
      </c>
      <c r="I229" s="285">
        <f t="shared" si="541"/>
        <v>0</v>
      </c>
      <c r="J229" s="212"/>
      <c r="K229" s="167"/>
      <c r="L229" s="167"/>
      <c r="M229" s="167"/>
      <c r="N229" s="167"/>
      <c r="O229" s="262">
        <f t="shared" si="540"/>
        <v>0</v>
      </c>
      <c r="P229" s="167"/>
      <c r="Q229" s="167"/>
      <c r="R229" s="166">
        <f t="shared" si="453"/>
        <v>0</v>
      </c>
      <c r="S229" s="167"/>
      <c r="T229" s="167"/>
      <c r="U229" s="167"/>
      <c r="V229" s="167"/>
      <c r="W229" s="167"/>
      <c r="X229" s="167"/>
      <c r="Y229" s="166">
        <f t="shared" ref="Y229" si="576">SUM(Z229:AB229)</f>
        <v>0</v>
      </c>
      <c r="Z229" s="167"/>
      <c r="AA229" s="167"/>
      <c r="AB229" s="167"/>
      <c r="AC229" s="167">
        <f t="shared" si="566"/>
        <v>0</v>
      </c>
      <c r="AD229" s="167"/>
      <c r="AE229" s="167"/>
      <c r="AF229" s="167"/>
      <c r="AG229" s="167"/>
      <c r="AH229" s="167"/>
      <c r="AI229" s="167"/>
      <c r="AJ229" s="167"/>
      <c r="AK229" s="167"/>
    </row>
    <row r="230" spans="1:45" s="398" customFormat="1" ht="13.8" hidden="1" outlineLevel="2">
      <c r="A230" s="399"/>
      <c r="B230" s="400"/>
      <c r="D230" s="400"/>
      <c r="F230" s="385" t="s">
        <v>690</v>
      </c>
      <c r="G230" s="378" t="s">
        <v>932</v>
      </c>
      <c r="H230" s="164">
        <f t="shared" si="552"/>
        <v>0</v>
      </c>
      <c r="I230" s="285">
        <f t="shared" si="541"/>
        <v>0</v>
      </c>
      <c r="J230" s="212"/>
      <c r="K230" s="167"/>
      <c r="L230" s="167"/>
      <c r="M230" s="167"/>
      <c r="N230" s="167"/>
      <c r="O230" s="262">
        <f t="shared" si="540"/>
        <v>0</v>
      </c>
      <c r="P230" s="167"/>
      <c r="Q230" s="167"/>
      <c r="R230" s="166">
        <f t="shared" si="453"/>
        <v>0</v>
      </c>
      <c r="S230" s="167"/>
      <c r="T230" s="167"/>
      <c r="U230" s="167"/>
      <c r="V230" s="167"/>
      <c r="W230" s="167"/>
      <c r="X230" s="167"/>
      <c r="Y230" s="166">
        <f t="shared" si="454"/>
        <v>0</v>
      </c>
      <c r="Z230" s="167"/>
      <c r="AA230" s="167"/>
      <c r="AB230" s="167"/>
      <c r="AC230" s="167">
        <f t="shared" si="566"/>
        <v>0</v>
      </c>
      <c r="AD230" s="167"/>
      <c r="AE230" s="167"/>
      <c r="AF230" s="167"/>
      <c r="AG230" s="167"/>
      <c r="AH230" s="167"/>
      <c r="AI230" s="167"/>
      <c r="AJ230" s="167"/>
      <c r="AK230" s="167"/>
      <c r="AL230" s="64"/>
      <c r="AM230" s="64"/>
      <c r="AN230" s="64"/>
      <c r="AO230" s="64"/>
      <c r="AP230" s="64"/>
      <c r="AQ230" s="64"/>
      <c r="AR230" s="64"/>
      <c r="AS230" s="64"/>
    </row>
    <row r="231" spans="1:45" ht="13.8" hidden="1" outlineLevel="2">
      <c r="A231" s="131"/>
      <c r="B231" s="20"/>
      <c r="F231" s="136" t="s">
        <v>685</v>
      </c>
      <c r="G231" s="27" t="s">
        <v>763</v>
      </c>
      <c r="H231" s="164">
        <f t="shared" si="552"/>
        <v>0</v>
      </c>
      <c r="I231" s="285">
        <f t="shared" si="541"/>
        <v>0</v>
      </c>
      <c r="J231" s="212"/>
      <c r="K231" s="167"/>
      <c r="L231" s="167"/>
      <c r="M231" s="167"/>
      <c r="N231" s="167"/>
      <c r="O231" s="262">
        <f t="shared" si="540"/>
        <v>0</v>
      </c>
      <c r="P231" s="167"/>
      <c r="Q231" s="167"/>
      <c r="R231" s="166">
        <f t="shared" si="453"/>
        <v>0</v>
      </c>
      <c r="S231" s="167"/>
      <c r="T231" s="167"/>
      <c r="U231" s="167"/>
      <c r="V231" s="167"/>
      <c r="W231" s="167"/>
      <c r="X231" s="167"/>
      <c r="Y231" s="166">
        <f t="shared" si="454"/>
        <v>0</v>
      </c>
      <c r="Z231" s="167"/>
      <c r="AA231" s="167"/>
      <c r="AB231" s="167"/>
      <c r="AC231" s="167">
        <f t="shared" si="566"/>
        <v>0</v>
      </c>
      <c r="AD231" s="167"/>
      <c r="AE231" s="167"/>
      <c r="AF231" s="167"/>
      <c r="AG231" s="167"/>
      <c r="AH231" s="167"/>
      <c r="AI231" s="167"/>
      <c r="AJ231" s="167"/>
      <c r="AK231" s="167"/>
    </row>
    <row r="232" spans="1:45" s="130" customFormat="1" ht="13.8">
      <c r="A232" s="127"/>
      <c r="B232" s="18" t="s">
        <v>140</v>
      </c>
      <c r="C232" s="12" t="s">
        <v>40</v>
      </c>
      <c r="D232" s="11"/>
      <c r="E232" s="134"/>
      <c r="F232" s="14"/>
      <c r="G232" s="134"/>
      <c r="H232" s="164">
        <f t="shared" si="552"/>
        <v>0</v>
      </c>
      <c r="I232" s="285">
        <f t="shared" si="541"/>
        <v>0</v>
      </c>
      <c r="J232" s="214">
        <f>SUM(J233)</f>
        <v>0</v>
      </c>
      <c r="K232" s="168">
        <f t="shared" ref="K232:AK232" si="577">SUM(K233)</f>
        <v>0</v>
      </c>
      <c r="L232" s="168">
        <f t="shared" si="577"/>
        <v>0</v>
      </c>
      <c r="M232" s="168">
        <f t="shared" si="577"/>
        <v>0</v>
      </c>
      <c r="N232" s="168">
        <f t="shared" si="577"/>
        <v>0</v>
      </c>
      <c r="O232" s="262">
        <f t="shared" si="540"/>
        <v>0</v>
      </c>
      <c r="P232" s="567">
        <f t="shared" si="577"/>
        <v>0</v>
      </c>
      <c r="Q232" s="567">
        <f t="shared" si="577"/>
        <v>0</v>
      </c>
      <c r="R232" s="166">
        <f t="shared" si="453"/>
        <v>0</v>
      </c>
      <c r="S232" s="168">
        <f t="shared" si="577"/>
        <v>0</v>
      </c>
      <c r="T232" s="168">
        <f t="shared" si="577"/>
        <v>0</v>
      </c>
      <c r="U232" s="168">
        <f t="shared" si="577"/>
        <v>0</v>
      </c>
      <c r="V232" s="168">
        <f t="shared" si="577"/>
        <v>0</v>
      </c>
      <c r="W232" s="168">
        <f t="shared" si="577"/>
        <v>0</v>
      </c>
      <c r="X232" s="168">
        <f t="shared" si="577"/>
        <v>0</v>
      </c>
      <c r="Y232" s="166">
        <f t="shared" si="454"/>
        <v>0</v>
      </c>
      <c r="Z232" s="168">
        <f t="shared" si="577"/>
        <v>0</v>
      </c>
      <c r="AA232" s="168">
        <f t="shared" si="577"/>
        <v>0</v>
      </c>
      <c r="AB232" s="168">
        <f t="shared" si="577"/>
        <v>0</v>
      </c>
      <c r="AC232" s="168">
        <f t="shared" si="566"/>
        <v>0</v>
      </c>
      <c r="AD232" s="168">
        <f t="shared" si="577"/>
        <v>0</v>
      </c>
      <c r="AE232" s="168">
        <f t="shared" si="577"/>
        <v>0</v>
      </c>
      <c r="AF232" s="168">
        <f t="shared" si="577"/>
        <v>0</v>
      </c>
      <c r="AG232" s="168">
        <f t="shared" si="577"/>
        <v>0</v>
      </c>
      <c r="AH232" s="168">
        <f t="shared" si="577"/>
        <v>0</v>
      </c>
      <c r="AI232" s="168">
        <f t="shared" si="577"/>
        <v>0</v>
      </c>
      <c r="AJ232" s="168">
        <f t="shared" si="577"/>
        <v>0</v>
      </c>
      <c r="AK232" s="168">
        <f t="shared" si="577"/>
        <v>0</v>
      </c>
    </row>
    <row r="233" spans="1:45" ht="13.8" outlineLevel="1">
      <c r="A233" s="131"/>
      <c r="B233" s="18"/>
      <c r="C233" s="58"/>
      <c r="D233" s="22" t="s">
        <v>140</v>
      </c>
      <c r="E233" s="30" t="s">
        <v>40</v>
      </c>
      <c r="F233" s="22"/>
      <c r="G233" s="30"/>
      <c r="H233" s="164">
        <f t="shared" si="552"/>
        <v>0</v>
      </c>
      <c r="I233" s="285">
        <f t="shared" si="541"/>
        <v>0</v>
      </c>
      <c r="J233" s="167">
        <v>0</v>
      </c>
      <c r="K233" s="167">
        <v>0</v>
      </c>
      <c r="L233" s="167">
        <v>0</v>
      </c>
      <c r="M233" s="167">
        <v>0</v>
      </c>
      <c r="N233" s="167">
        <v>0</v>
      </c>
      <c r="O233" s="262">
        <f t="shared" si="540"/>
        <v>0</v>
      </c>
      <c r="P233" s="167">
        <v>0</v>
      </c>
      <c r="Q233" s="167">
        <v>0</v>
      </c>
      <c r="R233" s="166">
        <f t="shared" si="453"/>
        <v>0</v>
      </c>
      <c r="S233" s="167">
        <v>0</v>
      </c>
      <c r="T233" s="167">
        <v>0</v>
      </c>
      <c r="U233" s="167">
        <v>0</v>
      </c>
      <c r="V233" s="167">
        <v>0</v>
      </c>
      <c r="W233" s="167">
        <v>0</v>
      </c>
      <c r="X233" s="167">
        <v>0</v>
      </c>
      <c r="Y233" s="166">
        <f t="shared" si="454"/>
        <v>0</v>
      </c>
      <c r="Z233" s="167">
        <v>0</v>
      </c>
      <c r="AA233" s="167">
        <v>0</v>
      </c>
      <c r="AB233" s="167">
        <v>0</v>
      </c>
      <c r="AC233" s="167">
        <f t="shared" si="566"/>
        <v>0</v>
      </c>
      <c r="AD233" s="167">
        <v>0</v>
      </c>
      <c r="AE233" s="167">
        <v>0</v>
      </c>
      <c r="AF233" s="167">
        <v>0</v>
      </c>
      <c r="AG233" s="167">
        <v>0</v>
      </c>
      <c r="AH233" s="167">
        <v>0</v>
      </c>
      <c r="AI233" s="167">
        <v>0</v>
      </c>
      <c r="AJ233" s="167">
        <v>0</v>
      </c>
      <c r="AK233" s="167">
        <v>0</v>
      </c>
    </row>
    <row r="234" spans="1:45" s="130" customFormat="1" ht="13.8">
      <c r="A234" s="127"/>
      <c r="B234" s="18" t="s">
        <v>446</v>
      </c>
      <c r="C234" s="12" t="s">
        <v>11</v>
      </c>
      <c r="D234" s="11"/>
      <c r="E234" s="134"/>
      <c r="F234" s="14"/>
      <c r="G234" s="134"/>
      <c r="H234" s="164">
        <f t="shared" si="552"/>
        <v>932000</v>
      </c>
      <c r="I234" s="285">
        <f t="shared" si="541"/>
        <v>932000</v>
      </c>
      <c r="J234" s="214">
        <f>SUM(J235:J237,J243)</f>
        <v>75000</v>
      </c>
      <c r="K234" s="168">
        <f t="shared" ref="K234:N234" si="578">SUM(K235:K237,K243)</f>
        <v>50000</v>
      </c>
      <c r="L234" s="168">
        <f t="shared" si="578"/>
        <v>55000</v>
      </c>
      <c r="M234" s="168">
        <f t="shared" si="578"/>
        <v>65000</v>
      </c>
      <c r="N234" s="168">
        <f t="shared" si="578"/>
        <v>112000</v>
      </c>
      <c r="O234" s="262">
        <f t="shared" si="540"/>
        <v>575000</v>
      </c>
      <c r="P234" s="567">
        <f>SUM(P235:P237,P243)</f>
        <v>575000</v>
      </c>
      <c r="Q234" s="567">
        <f>SUM(Q235:Q237,Q243)</f>
        <v>0</v>
      </c>
      <c r="R234" s="166">
        <f t="shared" si="453"/>
        <v>0</v>
      </c>
      <c r="S234" s="168">
        <f>SUM(S235:S237,S243)</f>
        <v>0</v>
      </c>
      <c r="T234" s="168">
        <f t="shared" ref="T234:W234" si="579">SUM(T235:T237,T243)</f>
        <v>0</v>
      </c>
      <c r="U234" s="168">
        <f t="shared" si="579"/>
        <v>0</v>
      </c>
      <c r="V234" s="168">
        <f t="shared" si="579"/>
        <v>0</v>
      </c>
      <c r="W234" s="168">
        <f t="shared" si="579"/>
        <v>0</v>
      </c>
      <c r="X234" s="168">
        <f t="shared" ref="X234" si="580">SUM(X235:X237,X243)</f>
        <v>0</v>
      </c>
      <c r="Y234" s="166">
        <f t="shared" si="454"/>
        <v>0</v>
      </c>
      <c r="Z234" s="168">
        <f t="shared" ref="Z234" si="581">SUM(Z235:Z237,Z243)</f>
        <v>0</v>
      </c>
      <c r="AA234" s="168">
        <f t="shared" ref="AA234:AB234" si="582">SUM(AA235:AA237,AA243)</f>
        <v>0</v>
      </c>
      <c r="AB234" s="168">
        <f t="shared" si="582"/>
        <v>0</v>
      </c>
      <c r="AC234" s="168">
        <f t="shared" si="566"/>
        <v>0</v>
      </c>
      <c r="AD234" s="168">
        <f t="shared" ref="AD234:AH234" si="583">SUM(AD235:AD237,AD243)</f>
        <v>0</v>
      </c>
      <c r="AE234" s="168">
        <f t="shared" si="583"/>
        <v>0</v>
      </c>
      <c r="AF234" s="168">
        <f t="shared" si="583"/>
        <v>0</v>
      </c>
      <c r="AG234" s="168">
        <f t="shared" si="583"/>
        <v>0</v>
      </c>
      <c r="AH234" s="168">
        <f t="shared" si="583"/>
        <v>0</v>
      </c>
      <c r="AI234" s="168">
        <f t="shared" ref="AI234" si="584">SUM(AI235:AI237,AI243)</f>
        <v>0</v>
      </c>
      <c r="AJ234" s="168">
        <f t="shared" ref="AJ234" si="585">SUM(AJ235:AJ237,AJ243)</f>
        <v>0</v>
      </c>
      <c r="AK234" s="168">
        <f t="shared" ref="AK234" si="586">SUM(AK235:AK237,AK243)</f>
        <v>0</v>
      </c>
    </row>
    <row r="235" spans="1:45" ht="13.8" outlineLevel="1">
      <c r="A235" s="131"/>
      <c r="B235" s="19"/>
      <c r="C235" s="63"/>
      <c r="D235" s="22" t="s">
        <v>141</v>
      </c>
      <c r="E235" s="30" t="s">
        <v>95</v>
      </c>
      <c r="F235" s="22"/>
      <c r="G235" s="30"/>
      <c r="H235" s="164">
        <f t="shared" si="552"/>
        <v>30000</v>
      </c>
      <c r="I235" s="285">
        <f t="shared" si="541"/>
        <v>30000</v>
      </c>
      <c r="J235" s="212">
        <v>5000</v>
      </c>
      <c r="K235" s="212">
        <v>5000</v>
      </c>
      <c r="L235" s="212">
        <v>5000</v>
      </c>
      <c r="M235" s="212">
        <v>5000</v>
      </c>
      <c r="N235" s="212">
        <v>5000</v>
      </c>
      <c r="O235" s="262">
        <f t="shared" si="540"/>
        <v>5000</v>
      </c>
      <c r="P235" s="212">
        <v>5000</v>
      </c>
      <c r="Q235" s="212"/>
      <c r="R235" s="166">
        <f t="shared" si="453"/>
        <v>0</v>
      </c>
      <c r="S235" s="167"/>
      <c r="T235" s="167"/>
      <c r="U235" s="167"/>
      <c r="V235" s="167"/>
      <c r="W235" s="167"/>
      <c r="X235" s="167"/>
      <c r="Y235" s="166">
        <f t="shared" si="454"/>
        <v>0</v>
      </c>
      <c r="Z235" s="167"/>
      <c r="AA235" s="167"/>
      <c r="AB235" s="167"/>
      <c r="AC235" s="167">
        <f t="shared" si="566"/>
        <v>0</v>
      </c>
      <c r="AD235" s="167"/>
      <c r="AE235" s="167"/>
      <c r="AF235" s="167"/>
      <c r="AG235" s="167"/>
      <c r="AH235" s="167"/>
      <c r="AI235" s="167"/>
      <c r="AJ235" s="167"/>
      <c r="AK235" s="167"/>
    </row>
    <row r="236" spans="1:45" ht="13.8" outlineLevel="1">
      <c r="A236" s="131"/>
      <c r="B236" s="20"/>
      <c r="D236" s="22" t="s">
        <v>142</v>
      </c>
      <c r="E236" s="30" t="s">
        <v>96</v>
      </c>
      <c r="F236" s="22"/>
      <c r="G236" s="30"/>
      <c r="H236" s="164">
        <f t="shared" si="552"/>
        <v>0</v>
      </c>
      <c r="I236" s="285">
        <f t="shared" si="541"/>
        <v>0</v>
      </c>
      <c r="J236" s="212"/>
      <c r="K236" s="167"/>
      <c r="L236" s="167"/>
      <c r="M236" s="167"/>
      <c r="N236" s="167"/>
      <c r="O236" s="262">
        <f t="shared" si="540"/>
        <v>0</v>
      </c>
      <c r="P236" s="167"/>
      <c r="Q236" s="167"/>
      <c r="R236" s="166">
        <f t="shared" si="453"/>
        <v>0</v>
      </c>
      <c r="S236" s="167"/>
      <c r="T236" s="167"/>
      <c r="U236" s="167"/>
      <c r="V236" s="167"/>
      <c r="W236" s="167"/>
      <c r="X236" s="167"/>
      <c r="Y236" s="166">
        <f t="shared" si="454"/>
        <v>0</v>
      </c>
      <c r="Z236" s="167"/>
      <c r="AA236" s="167"/>
      <c r="AB236" s="167"/>
      <c r="AC236" s="167">
        <f t="shared" si="566"/>
        <v>0</v>
      </c>
      <c r="AD236" s="167"/>
      <c r="AE236" s="167"/>
      <c r="AF236" s="167"/>
      <c r="AG236" s="167"/>
      <c r="AH236" s="167"/>
      <c r="AI236" s="167"/>
      <c r="AJ236" s="167"/>
      <c r="AK236" s="167"/>
    </row>
    <row r="237" spans="1:45" ht="13.8" outlineLevel="2">
      <c r="A237" s="131"/>
      <c r="B237" s="20"/>
      <c r="D237" s="22" t="s">
        <v>853</v>
      </c>
      <c r="E237" s="30" t="s">
        <v>854</v>
      </c>
      <c r="F237" s="22"/>
      <c r="G237" s="30"/>
      <c r="H237" s="164">
        <f t="shared" si="552"/>
        <v>902000</v>
      </c>
      <c r="I237" s="285">
        <f t="shared" si="541"/>
        <v>902000</v>
      </c>
      <c r="J237" s="215">
        <f>SUM(J238:J242)</f>
        <v>70000</v>
      </c>
      <c r="K237" s="169">
        <f t="shared" ref="K237:N237" si="587">SUM(K238:K242)</f>
        <v>45000</v>
      </c>
      <c r="L237" s="169">
        <f t="shared" si="587"/>
        <v>50000</v>
      </c>
      <c r="M237" s="169">
        <f t="shared" si="587"/>
        <v>60000</v>
      </c>
      <c r="N237" s="169">
        <f t="shared" si="587"/>
        <v>107000</v>
      </c>
      <c r="O237" s="262">
        <f t="shared" si="540"/>
        <v>570000</v>
      </c>
      <c r="P237" s="568">
        <f>SUM(P238:P242)</f>
        <v>570000</v>
      </c>
      <c r="Q237" s="568">
        <f>SUM(Q238:Q242)</f>
        <v>0</v>
      </c>
      <c r="R237" s="166">
        <f t="shared" si="453"/>
        <v>0</v>
      </c>
      <c r="S237" s="169">
        <f>SUM(S238:S242)</f>
        <v>0</v>
      </c>
      <c r="T237" s="169">
        <f t="shared" ref="T237:W237" si="588">SUM(T238:T242)</f>
        <v>0</v>
      </c>
      <c r="U237" s="169">
        <f t="shared" si="588"/>
        <v>0</v>
      </c>
      <c r="V237" s="169">
        <f t="shared" si="588"/>
        <v>0</v>
      </c>
      <c r="W237" s="169">
        <f t="shared" si="588"/>
        <v>0</v>
      </c>
      <c r="X237" s="169">
        <f t="shared" ref="X237" si="589">SUM(X238:X242)</f>
        <v>0</v>
      </c>
      <c r="Y237" s="166">
        <f t="shared" si="454"/>
        <v>0</v>
      </c>
      <c r="Z237" s="169">
        <f t="shared" ref="Z237" si="590">SUM(Z238:Z242)</f>
        <v>0</v>
      </c>
      <c r="AA237" s="169">
        <f t="shared" ref="AA237:AB237" si="591">SUM(AA238:AA242)</f>
        <v>0</v>
      </c>
      <c r="AB237" s="169">
        <f t="shared" si="591"/>
        <v>0</v>
      </c>
      <c r="AC237" s="169">
        <f t="shared" si="566"/>
        <v>0</v>
      </c>
      <c r="AD237" s="169">
        <f t="shared" ref="AD237:AH237" si="592">SUM(AD238:AD242)</f>
        <v>0</v>
      </c>
      <c r="AE237" s="169">
        <f t="shared" si="592"/>
        <v>0</v>
      </c>
      <c r="AF237" s="169">
        <f t="shared" si="592"/>
        <v>0</v>
      </c>
      <c r="AG237" s="169">
        <f t="shared" si="592"/>
        <v>0</v>
      </c>
      <c r="AH237" s="169">
        <f t="shared" si="592"/>
        <v>0</v>
      </c>
      <c r="AI237" s="169">
        <f t="shared" ref="AI237" si="593">SUM(AI238:AI242)</f>
        <v>0</v>
      </c>
      <c r="AJ237" s="169">
        <f t="shared" ref="AJ237" si="594">SUM(AJ238:AJ242)</f>
        <v>0</v>
      </c>
      <c r="AK237" s="169">
        <f t="shared" ref="AK237" si="595">SUM(AK238:AK242)</f>
        <v>0</v>
      </c>
    </row>
    <row r="238" spans="1:45" ht="13.8" outlineLevel="3">
      <c r="A238" s="131"/>
      <c r="B238" s="20"/>
      <c r="F238" s="136" t="s">
        <v>682</v>
      </c>
      <c r="G238" s="27" t="s">
        <v>764</v>
      </c>
      <c r="H238" s="164">
        <f t="shared" si="552"/>
        <v>0</v>
      </c>
      <c r="I238" s="285">
        <f t="shared" si="541"/>
        <v>0</v>
      </c>
      <c r="J238" s="212"/>
      <c r="K238" s="167"/>
      <c r="L238" s="167"/>
      <c r="M238" s="167"/>
      <c r="N238" s="167"/>
      <c r="O238" s="262">
        <f t="shared" si="540"/>
        <v>0</v>
      </c>
      <c r="P238" s="167"/>
      <c r="Q238" s="167"/>
      <c r="R238" s="166">
        <f t="shared" si="453"/>
        <v>0</v>
      </c>
      <c r="S238" s="167"/>
      <c r="T238" s="167"/>
      <c r="U238" s="167"/>
      <c r="V238" s="167"/>
      <c r="W238" s="167"/>
      <c r="X238" s="167"/>
      <c r="Y238" s="166">
        <f t="shared" si="454"/>
        <v>0</v>
      </c>
      <c r="Z238" s="167"/>
      <c r="AA238" s="167"/>
      <c r="AB238" s="167"/>
      <c r="AC238" s="167">
        <f t="shared" si="566"/>
        <v>0</v>
      </c>
      <c r="AD238" s="167"/>
      <c r="AE238" s="167"/>
      <c r="AF238" s="167"/>
      <c r="AG238" s="167"/>
      <c r="AH238" s="167"/>
      <c r="AI238" s="167"/>
      <c r="AJ238" s="167"/>
      <c r="AK238" s="167"/>
    </row>
    <row r="239" spans="1:45" ht="13.8" outlineLevel="3">
      <c r="A239" s="131"/>
      <c r="B239" s="20"/>
      <c r="F239" s="136" t="s">
        <v>683</v>
      </c>
      <c r="G239" s="27" t="s">
        <v>765</v>
      </c>
      <c r="H239" s="164">
        <f t="shared" si="552"/>
        <v>760000</v>
      </c>
      <c r="I239" s="285">
        <f t="shared" si="541"/>
        <v>760000</v>
      </c>
      <c r="J239" s="212">
        <v>43000</v>
      </c>
      <c r="K239" s="167">
        <v>30000</v>
      </c>
      <c r="L239" s="167">
        <v>35000</v>
      </c>
      <c r="M239" s="167">
        <v>10000</v>
      </c>
      <c r="N239" s="167">
        <v>72000</v>
      </c>
      <c r="O239" s="262">
        <f t="shared" si="540"/>
        <v>570000</v>
      </c>
      <c r="P239" s="167">
        <v>570000</v>
      </c>
      <c r="Q239" s="167"/>
      <c r="R239" s="166">
        <f t="shared" si="453"/>
        <v>0</v>
      </c>
      <c r="S239" s="167"/>
      <c r="T239" s="167"/>
      <c r="U239" s="167"/>
      <c r="V239" s="167"/>
      <c r="W239" s="167"/>
      <c r="X239" s="167"/>
      <c r="Y239" s="166">
        <f t="shared" si="454"/>
        <v>0</v>
      </c>
      <c r="Z239" s="167"/>
      <c r="AA239" s="167"/>
      <c r="AB239" s="167"/>
      <c r="AC239" s="167">
        <f t="shared" si="566"/>
        <v>0</v>
      </c>
      <c r="AD239" s="167"/>
      <c r="AE239" s="167"/>
      <c r="AF239" s="167"/>
      <c r="AG239" s="167"/>
      <c r="AH239" s="167"/>
      <c r="AI239" s="167"/>
      <c r="AJ239" s="167"/>
      <c r="AK239" s="167"/>
    </row>
    <row r="240" spans="1:45" ht="13.8" outlineLevel="3">
      <c r="A240" s="131"/>
      <c r="B240" s="20"/>
      <c r="F240" s="136" t="s">
        <v>680</v>
      </c>
      <c r="G240" s="27" t="s">
        <v>766</v>
      </c>
      <c r="H240" s="164">
        <f t="shared" si="552"/>
        <v>132000</v>
      </c>
      <c r="I240" s="285">
        <f t="shared" si="541"/>
        <v>132000</v>
      </c>
      <c r="J240" s="212">
        <v>17000</v>
      </c>
      <c r="K240" s="167">
        <v>15000</v>
      </c>
      <c r="L240" s="167">
        <v>15000</v>
      </c>
      <c r="M240" s="167">
        <v>50000</v>
      </c>
      <c r="N240" s="167">
        <v>35000</v>
      </c>
      <c r="O240" s="262">
        <f t="shared" si="540"/>
        <v>0</v>
      </c>
      <c r="P240" s="167">
        <v>0</v>
      </c>
      <c r="Q240" s="167">
        <v>0</v>
      </c>
      <c r="R240" s="166">
        <f t="shared" ref="R240:R311" si="596">SUM(S240:X240)</f>
        <v>0</v>
      </c>
      <c r="S240" s="167"/>
      <c r="T240" s="167"/>
      <c r="U240" s="167"/>
      <c r="V240" s="167"/>
      <c r="W240" s="167"/>
      <c r="X240" s="167"/>
      <c r="Y240" s="166">
        <f t="shared" si="454"/>
        <v>0</v>
      </c>
      <c r="Z240" s="167"/>
      <c r="AA240" s="167"/>
      <c r="AB240" s="167"/>
      <c r="AC240" s="167">
        <f t="shared" si="566"/>
        <v>0</v>
      </c>
      <c r="AD240" s="167"/>
      <c r="AE240" s="167"/>
      <c r="AF240" s="167"/>
      <c r="AG240" s="167"/>
      <c r="AH240" s="167"/>
      <c r="AI240" s="167"/>
      <c r="AJ240" s="167"/>
      <c r="AK240" s="167"/>
    </row>
    <row r="241" spans="1:63" ht="13.8" outlineLevel="3">
      <c r="A241" s="131"/>
      <c r="B241" s="20"/>
      <c r="F241" s="136" t="s">
        <v>684</v>
      </c>
      <c r="G241" s="27" t="s">
        <v>767</v>
      </c>
      <c r="H241" s="164">
        <f t="shared" si="552"/>
        <v>10000</v>
      </c>
      <c r="I241" s="285">
        <f t="shared" si="541"/>
        <v>10000</v>
      </c>
      <c r="J241" s="212">
        <v>10000</v>
      </c>
      <c r="K241" s="167"/>
      <c r="L241" s="167"/>
      <c r="M241" s="167"/>
      <c r="N241" s="167"/>
      <c r="O241" s="262">
        <f t="shared" si="540"/>
        <v>0</v>
      </c>
      <c r="P241" s="167"/>
      <c r="Q241" s="167"/>
      <c r="R241" s="166">
        <f t="shared" si="596"/>
        <v>0</v>
      </c>
      <c r="S241" s="167"/>
      <c r="T241" s="167"/>
      <c r="U241" s="167"/>
      <c r="V241" s="167"/>
      <c r="W241" s="167"/>
      <c r="X241" s="167"/>
      <c r="Y241" s="166">
        <f t="shared" si="454"/>
        <v>0</v>
      </c>
      <c r="Z241" s="167"/>
      <c r="AA241" s="167"/>
      <c r="AB241" s="167"/>
      <c r="AC241" s="167">
        <f t="shared" si="566"/>
        <v>0</v>
      </c>
      <c r="AD241" s="167"/>
      <c r="AE241" s="167"/>
      <c r="AF241" s="167"/>
      <c r="AG241" s="167"/>
      <c r="AH241" s="167"/>
      <c r="AI241" s="167"/>
      <c r="AJ241" s="167"/>
      <c r="AK241" s="167"/>
    </row>
    <row r="242" spans="1:63" ht="13.8" outlineLevel="3">
      <c r="A242" s="131"/>
      <c r="B242" s="20"/>
      <c r="F242" s="136" t="s">
        <v>685</v>
      </c>
      <c r="G242" s="27" t="s">
        <v>763</v>
      </c>
      <c r="H242" s="164">
        <f t="shared" si="552"/>
        <v>0</v>
      </c>
      <c r="I242" s="285">
        <f t="shared" si="541"/>
        <v>0</v>
      </c>
      <c r="J242" s="212"/>
      <c r="K242" s="167">
        <v>0</v>
      </c>
      <c r="L242" s="167">
        <v>0</v>
      </c>
      <c r="M242" s="167">
        <v>0</v>
      </c>
      <c r="N242" s="167">
        <v>0</v>
      </c>
      <c r="O242" s="262">
        <f t="shared" si="540"/>
        <v>0</v>
      </c>
      <c r="P242" s="167"/>
      <c r="Q242" s="167"/>
      <c r="R242" s="166">
        <f t="shared" si="596"/>
        <v>0</v>
      </c>
      <c r="S242" s="167"/>
      <c r="T242" s="167"/>
      <c r="U242" s="167"/>
      <c r="V242" s="167"/>
      <c r="W242" s="167"/>
      <c r="X242" s="167"/>
      <c r="Y242" s="166">
        <f t="shared" ref="Y242:Y312" si="597">SUM(Z242:AB242)</f>
        <v>0</v>
      </c>
      <c r="Z242" s="167"/>
      <c r="AA242" s="167"/>
      <c r="AB242" s="167"/>
      <c r="AC242" s="167">
        <f t="shared" si="566"/>
        <v>0</v>
      </c>
      <c r="AD242" s="167"/>
      <c r="AE242" s="167"/>
      <c r="AF242" s="167"/>
      <c r="AG242" s="167"/>
      <c r="AH242" s="167"/>
      <c r="AI242" s="167"/>
      <c r="AJ242" s="167"/>
      <c r="AK242" s="167"/>
    </row>
    <row r="243" spans="1:63" ht="13.8" outlineLevel="2">
      <c r="A243" s="131"/>
      <c r="B243" s="20"/>
      <c r="D243" s="20" t="s">
        <v>855</v>
      </c>
      <c r="E243" s="30" t="s">
        <v>98</v>
      </c>
      <c r="F243" s="22"/>
      <c r="G243" s="30"/>
      <c r="H243" s="164">
        <f t="shared" si="552"/>
        <v>0</v>
      </c>
      <c r="I243" s="285">
        <f t="shared" si="541"/>
        <v>0</v>
      </c>
      <c r="J243" s="212"/>
      <c r="K243" s="167"/>
      <c r="L243" s="167"/>
      <c r="M243" s="167"/>
      <c r="N243" s="167"/>
      <c r="O243" s="262">
        <f t="shared" si="540"/>
        <v>0</v>
      </c>
      <c r="P243" s="167"/>
      <c r="Q243" s="167"/>
      <c r="R243" s="166">
        <f t="shared" si="596"/>
        <v>0</v>
      </c>
      <c r="S243" s="167"/>
      <c r="T243" s="167"/>
      <c r="U243" s="167"/>
      <c r="V243" s="167"/>
      <c r="W243" s="167"/>
      <c r="X243" s="167"/>
      <c r="Y243" s="166">
        <f t="shared" si="597"/>
        <v>0</v>
      </c>
      <c r="Z243" s="167"/>
      <c r="AA243" s="167"/>
      <c r="AB243" s="167"/>
      <c r="AC243" s="167">
        <f t="shared" si="566"/>
        <v>0</v>
      </c>
      <c r="AD243" s="167"/>
      <c r="AE243" s="167"/>
      <c r="AF243" s="167"/>
      <c r="AG243" s="167"/>
      <c r="AH243" s="167"/>
      <c r="AI243" s="167"/>
      <c r="AJ243" s="167"/>
      <c r="AK243" s="167"/>
    </row>
    <row r="244" spans="1:63" ht="13.8">
      <c r="A244" s="67" t="s">
        <v>168</v>
      </c>
      <c r="B244" s="29"/>
      <c r="C244" s="23"/>
      <c r="D244" s="17"/>
      <c r="E244" s="23"/>
      <c r="F244" s="17"/>
      <c r="G244" s="23"/>
      <c r="H244" s="171">
        <f t="shared" si="552"/>
        <v>69425000</v>
      </c>
      <c r="I244" s="180">
        <f t="shared" si="541"/>
        <v>37003000</v>
      </c>
      <c r="J244" s="180">
        <f>SUM(J7,J23,J25,J71,J45,J82,J88,J163,J193,J232,J234,J64,J218)</f>
        <v>5787000</v>
      </c>
      <c r="K244" s="172">
        <f>SUM(K7,K23,K25,K71,K45,K82,K88,K163,K193,K232,K234,K64,K218)</f>
        <v>6149000</v>
      </c>
      <c r="L244" s="172">
        <f>SUM(L7,L23,L25,L71,L45,L82,L88,L163,L193,L232,L234,L64,L218)</f>
        <v>6872000</v>
      </c>
      <c r="M244" s="172">
        <f>SUM(M7,M23,M25,M71,M45,M82,M88,M163,M193,M232,M234,M64,M218)</f>
        <v>6529000</v>
      </c>
      <c r="N244" s="172">
        <f>SUM(N7,N23,N25,N71,N45,N82,N88,N163,N193,N232,N234,N64,N218)</f>
        <v>7913000</v>
      </c>
      <c r="O244" s="172">
        <f>SUM(P244:Q244)</f>
        <v>3753000</v>
      </c>
      <c r="P244" s="172">
        <f>SUM(P7,P23,P25,P71,P45,P82,P88,P163,P193,P232,P234,P64,P218)</f>
        <v>3238000</v>
      </c>
      <c r="Q244" s="172">
        <f>SUM(Q7,Q23,Q25,Q71,Q45,Q82,Q88,Q163,Q193,Q232,Q234,Q64,Q218)</f>
        <v>515000</v>
      </c>
      <c r="R244" s="172">
        <f t="shared" si="596"/>
        <v>6754000</v>
      </c>
      <c r="S244" s="172">
        <f t="shared" ref="S244:X244" si="598">SUM(S7,S23,S25,S71,S45,S82,S88,S163,S193,S232,S234,S64,S218)</f>
        <v>6013000</v>
      </c>
      <c r="T244" s="172">
        <f t="shared" si="598"/>
        <v>169000</v>
      </c>
      <c r="U244" s="172">
        <f t="shared" si="598"/>
        <v>143000</v>
      </c>
      <c r="V244" s="172">
        <f t="shared" si="598"/>
        <v>143000</v>
      </c>
      <c r="W244" s="172">
        <f t="shared" si="598"/>
        <v>143000</v>
      </c>
      <c r="X244" s="172">
        <f t="shared" si="598"/>
        <v>143000</v>
      </c>
      <c r="Y244" s="172">
        <f t="shared" si="597"/>
        <v>23287000</v>
      </c>
      <c r="Z244" s="172">
        <f>SUM(Z7,Z23,Z25,Z71,Z45,Z82,Z88,Z163,Z193,Z232,Z234,Z64,Z218)</f>
        <v>14927000</v>
      </c>
      <c r="AA244" s="172">
        <f>SUM(AA7,AA23,AA25,AA71,AA45,AA82,AA88,AA163,AA193,AA232,AA234,AA64,AA218)</f>
        <v>2706000</v>
      </c>
      <c r="AB244" s="172">
        <f>SUM(AB7,AB23,AB25,AB71,AB45,AB82,AB88,AB163,AB193,AB232,AB234,AB64,AB218)</f>
        <v>5654000</v>
      </c>
      <c r="AC244" s="172">
        <f t="shared" si="566"/>
        <v>360000</v>
      </c>
      <c r="AD244" s="172">
        <f t="shared" ref="AD244:AK244" si="599">SUM(AD7,AD23,AD25,AD71,AD45,AD82,AD88,AD163,AD193,AD232,AD234,AD64,AD218)</f>
        <v>88000</v>
      </c>
      <c r="AE244" s="172">
        <f t="shared" si="599"/>
        <v>68000</v>
      </c>
      <c r="AF244" s="172">
        <f t="shared" si="599"/>
        <v>68000</v>
      </c>
      <c r="AG244" s="172">
        <f t="shared" si="599"/>
        <v>68000</v>
      </c>
      <c r="AH244" s="172">
        <f t="shared" si="599"/>
        <v>68000</v>
      </c>
      <c r="AI244" s="172">
        <f t="shared" si="599"/>
        <v>581000</v>
      </c>
      <c r="AJ244" s="172">
        <f t="shared" si="599"/>
        <v>880000</v>
      </c>
      <c r="AK244" s="172">
        <f t="shared" si="599"/>
        <v>560000</v>
      </c>
      <c r="BK244" s="64" t="e">
        <f>SUM(BK7,BK23,BK25,#REF!,BK71,BK45,#REF!,BK82,BK88,BK163,BK193,BK232,BK234,#REF!,BK64,BK218)</f>
        <v>#REF!</v>
      </c>
    </row>
    <row r="245" spans="1:63" s="130" customFormat="1" ht="13.8">
      <c r="A245" s="127"/>
      <c r="B245" s="18" t="s">
        <v>447</v>
      </c>
      <c r="C245" s="12" t="s">
        <v>41</v>
      </c>
      <c r="D245" s="16"/>
      <c r="E245" s="15"/>
      <c r="F245" s="16"/>
      <c r="G245" s="15"/>
      <c r="H245" s="164">
        <f t="shared" si="552"/>
        <v>74607000</v>
      </c>
      <c r="I245" s="285">
        <f t="shared" si="541"/>
        <v>62778000</v>
      </c>
      <c r="J245" s="220">
        <f>SUM(J246,J247,J253,J258,J270,J272)</f>
        <v>9905000</v>
      </c>
      <c r="K245" s="220">
        <f t="shared" ref="K245:P245" si="600">SUM(K246,K247,K253,K258,K270,K272)</f>
        <v>10581000</v>
      </c>
      <c r="L245" s="220">
        <f t="shared" si="600"/>
        <v>12024000</v>
      </c>
      <c r="M245" s="220">
        <f t="shared" si="600"/>
        <v>11258000</v>
      </c>
      <c r="N245" s="220">
        <f t="shared" si="600"/>
        <v>13382000</v>
      </c>
      <c r="O245" s="262">
        <f t="shared" si="540"/>
        <v>5628000</v>
      </c>
      <c r="P245" s="675">
        <f t="shared" si="600"/>
        <v>5628000</v>
      </c>
      <c r="Q245" s="675">
        <f t="shared" ref="Q245" si="601">SUM(Q246,Q247,Q253,Q258,Q270,Q272)</f>
        <v>0</v>
      </c>
      <c r="R245" s="175">
        <f t="shared" si="596"/>
        <v>0</v>
      </c>
      <c r="S245" s="220">
        <f t="shared" ref="S245:W245" si="602">SUM(S246,S247,S253,S258,S270,S272)</f>
        <v>0</v>
      </c>
      <c r="T245" s="220">
        <f t="shared" si="602"/>
        <v>0</v>
      </c>
      <c r="U245" s="220">
        <f t="shared" si="602"/>
        <v>0</v>
      </c>
      <c r="V245" s="220">
        <f t="shared" si="602"/>
        <v>0</v>
      </c>
      <c r="W245" s="220">
        <f t="shared" si="602"/>
        <v>0</v>
      </c>
      <c r="X245" s="220">
        <f t="shared" ref="X245" si="603">SUM(X246,X247,X253,X258,X270,X272)</f>
        <v>0</v>
      </c>
      <c r="Y245" s="175">
        <f t="shared" si="597"/>
        <v>11829000</v>
      </c>
      <c r="Z245" s="220">
        <f t="shared" ref="Z245:AK245" si="604">SUM(Z246,Z247,Z253,Z258,Z270,Z272)</f>
        <v>11829000</v>
      </c>
      <c r="AA245" s="220">
        <f t="shared" ref="AA245" si="605">SUM(AA246,AA247,AA253,AA258,AA270,AA272)</f>
        <v>0</v>
      </c>
      <c r="AB245" s="220">
        <f t="shared" si="604"/>
        <v>0</v>
      </c>
      <c r="AC245" s="220">
        <f t="shared" si="566"/>
        <v>0</v>
      </c>
      <c r="AD245" s="220">
        <f t="shared" si="604"/>
        <v>0</v>
      </c>
      <c r="AE245" s="220">
        <f t="shared" si="604"/>
        <v>0</v>
      </c>
      <c r="AF245" s="220">
        <f t="shared" si="604"/>
        <v>0</v>
      </c>
      <c r="AG245" s="220">
        <f t="shared" si="604"/>
        <v>0</v>
      </c>
      <c r="AH245" s="220">
        <f t="shared" si="604"/>
        <v>0</v>
      </c>
      <c r="AI245" s="220">
        <f t="shared" si="604"/>
        <v>0</v>
      </c>
      <c r="AJ245" s="220">
        <f t="shared" si="604"/>
        <v>0</v>
      </c>
      <c r="AK245" s="220">
        <f t="shared" si="604"/>
        <v>0</v>
      </c>
    </row>
    <row r="246" spans="1:63" ht="16.5" customHeight="1" outlineLevel="1">
      <c r="A246" s="131"/>
      <c r="B246" s="19"/>
      <c r="C246" s="63"/>
      <c r="D246" s="22" t="s">
        <v>448</v>
      </c>
      <c r="E246" s="30" t="s">
        <v>101</v>
      </c>
      <c r="F246" s="22"/>
      <c r="G246" s="30"/>
      <c r="H246" s="164">
        <f t="shared" si="552"/>
        <v>0</v>
      </c>
      <c r="I246" s="285">
        <f t="shared" si="541"/>
        <v>0</v>
      </c>
      <c r="J246" s="212"/>
      <c r="K246" s="212"/>
      <c r="L246" s="212"/>
      <c r="M246" s="212"/>
      <c r="N246" s="212"/>
      <c r="O246" s="262">
        <f t="shared" si="540"/>
        <v>0</v>
      </c>
      <c r="P246" s="212"/>
      <c r="Q246" s="212"/>
      <c r="R246" s="168">
        <f t="shared" si="596"/>
        <v>0</v>
      </c>
      <c r="S246" s="212"/>
      <c r="T246" s="212"/>
      <c r="U246" s="212"/>
      <c r="V246" s="212"/>
      <c r="W246" s="212"/>
      <c r="X246" s="212"/>
      <c r="Y246" s="168">
        <f t="shared" si="597"/>
        <v>0</v>
      </c>
      <c r="Z246" s="212"/>
      <c r="AA246" s="212"/>
      <c r="AB246" s="212"/>
      <c r="AC246" s="212">
        <f t="shared" si="566"/>
        <v>0</v>
      </c>
      <c r="AD246" s="212"/>
      <c r="AE246" s="212"/>
      <c r="AF246" s="212"/>
      <c r="AG246" s="212"/>
      <c r="AH246" s="212"/>
      <c r="AI246" s="212"/>
      <c r="AJ246" s="212"/>
      <c r="AK246" s="212"/>
    </row>
    <row r="247" spans="1:63" ht="13.8" outlineLevel="1">
      <c r="A247" s="131"/>
      <c r="B247" s="20"/>
      <c r="D247" s="22" t="s">
        <v>449</v>
      </c>
      <c r="E247" s="30" t="s">
        <v>102</v>
      </c>
      <c r="F247" s="22"/>
      <c r="G247" s="30"/>
      <c r="H247" s="164">
        <f t="shared" si="552"/>
        <v>39288000</v>
      </c>
      <c r="I247" s="285">
        <f t="shared" si="541"/>
        <v>31725000</v>
      </c>
      <c r="J247" s="215">
        <f>SUM(J248:J252)</f>
        <v>5280000</v>
      </c>
      <c r="K247" s="215">
        <f t="shared" ref="K247:P247" si="606">SUM(K248:K252)</f>
        <v>5144000</v>
      </c>
      <c r="L247" s="215">
        <f>SUM(L248:L252)</f>
        <v>6296000</v>
      </c>
      <c r="M247" s="215">
        <f t="shared" si="606"/>
        <v>5582000</v>
      </c>
      <c r="N247" s="215">
        <f t="shared" si="606"/>
        <v>6962000</v>
      </c>
      <c r="O247" s="262">
        <f t="shared" si="540"/>
        <v>2461000</v>
      </c>
      <c r="P247" s="246">
        <f t="shared" si="606"/>
        <v>2461000</v>
      </c>
      <c r="Q247" s="246">
        <f t="shared" ref="Q247" si="607">SUM(Q248:Q252)</f>
        <v>0</v>
      </c>
      <c r="R247" s="168">
        <f t="shared" si="596"/>
        <v>0</v>
      </c>
      <c r="S247" s="215">
        <f t="shared" ref="S247:W247" si="608">SUM(S248:S252)</f>
        <v>0</v>
      </c>
      <c r="T247" s="215">
        <f t="shared" si="608"/>
        <v>0</v>
      </c>
      <c r="U247" s="215">
        <f t="shared" si="608"/>
        <v>0</v>
      </c>
      <c r="V247" s="215">
        <f t="shared" si="608"/>
        <v>0</v>
      </c>
      <c r="W247" s="215">
        <f t="shared" si="608"/>
        <v>0</v>
      </c>
      <c r="X247" s="215">
        <f t="shared" ref="X247" si="609">SUM(X248:X252)</f>
        <v>0</v>
      </c>
      <c r="Y247" s="168">
        <f t="shared" si="597"/>
        <v>7563000</v>
      </c>
      <c r="Z247" s="215">
        <f t="shared" ref="Z247:AK247" si="610">SUM(Z248:Z252)</f>
        <v>7563000</v>
      </c>
      <c r="AA247" s="215">
        <f t="shared" ref="AA247" si="611">SUM(AA248:AA252)</f>
        <v>0</v>
      </c>
      <c r="AB247" s="215">
        <f t="shared" si="610"/>
        <v>0</v>
      </c>
      <c r="AC247" s="215">
        <f t="shared" si="566"/>
        <v>0</v>
      </c>
      <c r="AD247" s="215">
        <f t="shared" si="610"/>
        <v>0</v>
      </c>
      <c r="AE247" s="215">
        <f t="shared" si="610"/>
        <v>0</v>
      </c>
      <c r="AF247" s="215">
        <f t="shared" si="610"/>
        <v>0</v>
      </c>
      <c r="AG247" s="215">
        <f t="shared" si="610"/>
        <v>0</v>
      </c>
      <c r="AH247" s="215">
        <f t="shared" si="610"/>
        <v>0</v>
      </c>
      <c r="AI247" s="215">
        <f t="shared" si="610"/>
        <v>0</v>
      </c>
      <c r="AJ247" s="215">
        <f t="shared" si="610"/>
        <v>0</v>
      </c>
      <c r="AK247" s="215">
        <f t="shared" si="610"/>
        <v>0</v>
      </c>
    </row>
    <row r="248" spans="1:63" s="398" customFormat="1" ht="13.8" outlineLevel="3">
      <c r="A248" s="399"/>
      <c r="B248" s="400"/>
      <c r="D248" s="400"/>
      <c r="E248" s="64"/>
      <c r="F248" s="136" t="s">
        <v>682</v>
      </c>
      <c r="G248" s="27" t="s">
        <v>886</v>
      </c>
      <c r="H248" s="164">
        <f t="shared" si="552"/>
        <v>34630000</v>
      </c>
      <c r="I248" s="285">
        <f t="shared" si="541"/>
        <v>27749000</v>
      </c>
      <c r="J248" s="212">
        <v>4668000</v>
      </c>
      <c r="K248" s="212">
        <v>4842000</v>
      </c>
      <c r="L248" s="212">
        <v>5150000</v>
      </c>
      <c r="M248" s="212">
        <v>5103000</v>
      </c>
      <c r="N248" s="212">
        <v>5782000</v>
      </c>
      <c r="O248" s="262">
        <f t="shared" si="540"/>
        <v>2204000</v>
      </c>
      <c r="P248" s="212">
        <v>2204000</v>
      </c>
      <c r="Q248" s="212"/>
      <c r="R248" s="166">
        <f t="shared" si="596"/>
        <v>0</v>
      </c>
      <c r="S248" s="212"/>
      <c r="T248" s="212"/>
      <c r="U248" s="212"/>
      <c r="V248" s="212"/>
      <c r="W248" s="212"/>
      <c r="X248" s="212"/>
      <c r="Y248" s="166">
        <f t="shared" si="597"/>
        <v>6881000</v>
      </c>
      <c r="Z248" s="212">
        <v>6881000</v>
      </c>
      <c r="AA248" s="212"/>
      <c r="AB248" s="212"/>
      <c r="AC248" s="212">
        <f t="shared" si="566"/>
        <v>0</v>
      </c>
      <c r="AD248" s="212"/>
      <c r="AE248" s="212"/>
      <c r="AF248" s="212"/>
      <c r="AG248" s="212"/>
      <c r="AH248" s="212"/>
      <c r="AI248" s="212"/>
      <c r="AJ248" s="212"/>
      <c r="AK248" s="212"/>
      <c r="AL248" s="64"/>
      <c r="AM248" s="64"/>
      <c r="AN248" s="64"/>
      <c r="AO248" s="64"/>
      <c r="AP248" s="64"/>
      <c r="AQ248" s="64"/>
      <c r="AR248" s="64"/>
      <c r="AS248" s="64"/>
    </row>
    <row r="249" spans="1:63" s="398" customFormat="1" ht="13.8" outlineLevel="3">
      <c r="A249" s="399"/>
      <c r="B249" s="400"/>
      <c r="D249" s="400"/>
      <c r="E249" s="64"/>
      <c r="F249" s="136" t="s">
        <v>683</v>
      </c>
      <c r="G249" s="27" t="s">
        <v>887</v>
      </c>
      <c r="H249" s="164">
        <f t="shared" si="552"/>
        <v>813000</v>
      </c>
      <c r="I249" s="285">
        <f t="shared" si="541"/>
        <v>765000</v>
      </c>
      <c r="J249" s="212">
        <v>189000</v>
      </c>
      <c r="K249" s="212">
        <v>0</v>
      </c>
      <c r="L249" s="212">
        <v>93000</v>
      </c>
      <c r="M249" s="212">
        <v>163000</v>
      </c>
      <c r="N249" s="212">
        <v>225000</v>
      </c>
      <c r="O249" s="262">
        <f t="shared" si="540"/>
        <v>95000</v>
      </c>
      <c r="P249" s="212">
        <v>95000</v>
      </c>
      <c r="Q249" s="212"/>
      <c r="R249" s="166">
        <f t="shared" si="596"/>
        <v>0</v>
      </c>
      <c r="S249" s="212"/>
      <c r="T249" s="212"/>
      <c r="U249" s="212"/>
      <c r="V249" s="212"/>
      <c r="W249" s="212"/>
      <c r="X249" s="212"/>
      <c r="Y249" s="166">
        <f t="shared" si="597"/>
        <v>48000</v>
      </c>
      <c r="Z249" s="212">
        <v>48000</v>
      </c>
      <c r="AA249" s="212"/>
      <c r="AB249" s="212"/>
      <c r="AC249" s="212">
        <f t="shared" si="566"/>
        <v>0</v>
      </c>
      <c r="AD249" s="212"/>
      <c r="AE249" s="212"/>
      <c r="AF249" s="212"/>
      <c r="AG249" s="212"/>
      <c r="AH249" s="212"/>
      <c r="AI249" s="212"/>
      <c r="AJ249" s="212"/>
      <c r="AK249" s="212"/>
      <c r="AL249" s="64"/>
      <c r="AM249" s="64"/>
      <c r="AN249" s="64"/>
      <c r="AO249" s="64"/>
      <c r="AP249" s="64"/>
      <c r="AQ249" s="64"/>
      <c r="AR249" s="64"/>
      <c r="AS249" s="64"/>
    </row>
    <row r="250" spans="1:63" s="398" customFormat="1" ht="13.8" outlineLevel="3">
      <c r="A250" s="399"/>
      <c r="B250" s="400"/>
      <c r="D250" s="400"/>
      <c r="E250" s="64"/>
      <c r="F250" s="136" t="s">
        <v>680</v>
      </c>
      <c r="G250" s="27" t="s">
        <v>888</v>
      </c>
      <c r="H250" s="164">
        <f t="shared" si="552"/>
        <v>3845000</v>
      </c>
      <c r="I250" s="285">
        <f t="shared" si="541"/>
        <v>3211000</v>
      </c>
      <c r="J250" s="212">
        <v>423000</v>
      </c>
      <c r="K250" s="212">
        <v>302000</v>
      </c>
      <c r="L250" s="212">
        <v>1053000</v>
      </c>
      <c r="M250" s="212">
        <v>316000</v>
      </c>
      <c r="N250" s="212">
        <v>955000</v>
      </c>
      <c r="O250" s="262">
        <f t="shared" si="540"/>
        <v>162000</v>
      </c>
      <c r="P250" s="212">
        <v>162000</v>
      </c>
      <c r="Q250" s="212"/>
      <c r="R250" s="166">
        <f t="shared" si="596"/>
        <v>0</v>
      </c>
      <c r="S250" s="212"/>
      <c r="T250" s="212"/>
      <c r="U250" s="212"/>
      <c r="V250" s="212"/>
      <c r="W250" s="212"/>
      <c r="X250" s="212"/>
      <c r="Y250" s="166">
        <f t="shared" si="597"/>
        <v>634000</v>
      </c>
      <c r="Z250" s="212">
        <v>634000</v>
      </c>
      <c r="AA250" s="212"/>
      <c r="AB250" s="212"/>
      <c r="AC250" s="212">
        <f t="shared" si="566"/>
        <v>0</v>
      </c>
      <c r="AD250" s="212"/>
      <c r="AE250" s="212"/>
      <c r="AF250" s="212"/>
      <c r="AG250" s="212"/>
      <c r="AH250" s="212"/>
      <c r="AI250" s="212"/>
      <c r="AJ250" s="212"/>
      <c r="AK250" s="212"/>
      <c r="AL250" s="64"/>
      <c r="AM250" s="64"/>
      <c r="AN250" s="64"/>
      <c r="AO250" s="64"/>
      <c r="AP250" s="64"/>
      <c r="AQ250" s="64"/>
      <c r="AR250" s="64"/>
      <c r="AS250" s="64"/>
    </row>
    <row r="251" spans="1:63" s="398" customFormat="1" ht="13.8" outlineLevel="3">
      <c r="A251" s="399"/>
      <c r="B251" s="400"/>
      <c r="D251" s="400"/>
      <c r="E251" s="64"/>
      <c r="F251" s="136" t="s">
        <v>684</v>
      </c>
      <c r="G251" s="27" t="s">
        <v>950</v>
      </c>
      <c r="H251" s="164">
        <f t="shared" si="552"/>
        <v>0</v>
      </c>
      <c r="I251" s="285">
        <f t="shared" si="541"/>
        <v>0</v>
      </c>
      <c r="J251" s="212"/>
      <c r="K251" s="212"/>
      <c r="L251" s="212"/>
      <c r="M251" s="212"/>
      <c r="N251" s="212"/>
      <c r="O251" s="262">
        <f t="shared" si="540"/>
        <v>0</v>
      </c>
      <c r="P251" s="212"/>
      <c r="Q251" s="212"/>
      <c r="R251" s="166">
        <f t="shared" ref="R251" si="612">SUM(S251:X251)</f>
        <v>0</v>
      </c>
      <c r="S251" s="212"/>
      <c r="T251" s="212"/>
      <c r="U251" s="212"/>
      <c r="V251" s="212"/>
      <c r="W251" s="212"/>
      <c r="X251" s="212"/>
      <c r="Y251" s="166">
        <f t="shared" ref="Y251" si="613">SUM(Z251:AB251)</f>
        <v>0</v>
      </c>
      <c r="Z251" s="212"/>
      <c r="AA251" s="212"/>
      <c r="AB251" s="212"/>
      <c r="AC251" s="212">
        <f t="shared" si="566"/>
        <v>0</v>
      </c>
      <c r="AD251" s="212"/>
      <c r="AE251" s="212"/>
      <c r="AF251" s="212"/>
      <c r="AG251" s="212"/>
      <c r="AH251" s="212"/>
      <c r="AI251" s="212"/>
      <c r="AJ251" s="212"/>
      <c r="AK251" s="212"/>
      <c r="AL251" s="64"/>
      <c r="AM251" s="64"/>
      <c r="AN251" s="64"/>
      <c r="AO251" s="64"/>
      <c r="AP251" s="64"/>
      <c r="AQ251" s="64"/>
      <c r="AR251" s="64"/>
      <c r="AS251" s="64"/>
    </row>
    <row r="252" spans="1:63" s="398" customFormat="1" ht="13.8" outlineLevel="3">
      <c r="A252" s="399"/>
      <c r="B252" s="400"/>
      <c r="D252" s="400"/>
      <c r="E252" s="64"/>
      <c r="F252" s="385" t="s">
        <v>691</v>
      </c>
      <c r="G252" s="27" t="s">
        <v>981</v>
      </c>
      <c r="H252" s="164">
        <f t="shared" si="552"/>
        <v>0</v>
      </c>
      <c r="I252" s="285">
        <f t="shared" si="541"/>
        <v>0</v>
      </c>
      <c r="J252" s="212"/>
      <c r="K252" s="212"/>
      <c r="L252" s="212"/>
      <c r="M252" s="212"/>
      <c r="N252" s="212"/>
      <c r="O252" s="262">
        <f t="shared" si="540"/>
        <v>0</v>
      </c>
      <c r="P252" s="212"/>
      <c r="Q252" s="212"/>
      <c r="R252" s="166">
        <f t="shared" si="596"/>
        <v>0</v>
      </c>
      <c r="S252" s="212"/>
      <c r="T252" s="212"/>
      <c r="U252" s="212"/>
      <c r="V252" s="212"/>
      <c r="W252" s="212"/>
      <c r="X252" s="212"/>
      <c r="Y252" s="166">
        <f t="shared" si="597"/>
        <v>0</v>
      </c>
      <c r="Z252" s="212"/>
      <c r="AA252" s="212"/>
      <c r="AB252" s="212"/>
      <c r="AC252" s="212">
        <f t="shared" si="566"/>
        <v>0</v>
      </c>
      <c r="AD252" s="212"/>
      <c r="AE252" s="212"/>
      <c r="AF252" s="212"/>
      <c r="AG252" s="212"/>
      <c r="AH252" s="212"/>
      <c r="AI252" s="212"/>
      <c r="AJ252" s="212"/>
      <c r="AK252" s="212"/>
      <c r="AL252" s="64"/>
      <c r="AM252" s="64"/>
      <c r="AN252" s="64"/>
      <c r="AO252" s="64"/>
      <c r="AP252" s="64"/>
      <c r="AQ252" s="64"/>
      <c r="AR252" s="64"/>
      <c r="AS252" s="64"/>
    </row>
    <row r="253" spans="1:63" ht="13.8" outlineLevel="1">
      <c r="A253" s="131"/>
      <c r="B253" s="20"/>
      <c r="D253" s="22" t="s">
        <v>450</v>
      </c>
      <c r="E253" s="30" t="s">
        <v>103</v>
      </c>
      <c r="F253" s="22"/>
      <c r="G253" s="30"/>
      <c r="H253" s="164">
        <f t="shared" si="552"/>
        <v>12643000</v>
      </c>
      <c r="I253" s="285">
        <f t="shared" si="541"/>
        <v>10178000</v>
      </c>
      <c r="J253" s="215">
        <f t="shared" ref="J253" si="614">SUM(J254:J257)</f>
        <v>1704000</v>
      </c>
      <c r="K253" s="215">
        <f t="shared" ref="K253:P253" si="615">SUM(K254:K257)</f>
        <v>1734000</v>
      </c>
      <c r="L253" s="215">
        <f t="shared" si="615"/>
        <v>1918000</v>
      </c>
      <c r="M253" s="215">
        <f t="shared" si="615"/>
        <v>1829000</v>
      </c>
      <c r="N253" s="215">
        <f t="shared" si="615"/>
        <v>2172000</v>
      </c>
      <c r="O253" s="262">
        <f t="shared" si="540"/>
        <v>821000</v>
      </c>
      <c r="P253" s="246">
        <f t="shared" si="615"/>
        <v>821000</v>
      </c>
      <c r="Q253" s="246">
        <f t="shared" ref="Q253" si="616">SUM(Q254:Q257)</f>
        <v>0</v>
      </c>
      <c r="R253" s="168">
        <f t="shared" si="596"/>
        <v>0</v>
      </c>
      <c r="S253" s="215">
        <f t="shared" ref="S253:W253" si="617">SUM(S254:S257)</f>
        <v>0</v>
      </c>
      <c r="T253" s="215">
        <f t="shared" si="617"/>
        <v>0</v>
      </c>
      <c r="U253" s="215">
        <f t="shared" si="617"/>
        <v>0</v>
      </c>
      <c r="V253" s="215">
        <f t="shared" si="617"/>
        <v>0</v>
      </c>
      <c r="W253" s="215">
        <f t="shared" si="617"/>
        <v>0</v>
      </c>
      <c r="X253" s="215">
        <f t="shared" ref="X253" si="618">SUM(X254:X257)</f>
        <v>0</v>
      </c>
      <c r="Y253" s="168">
        <f t="shared" si="597"/>
        <v>2465000</v>
      </c>
      <c r="Z253" s="215">
        <f t="shared" ref="Z253:AK253" si="619">SUM(Z254:Z257)</f>
        <v>2465000</v>
      </c>
      <c r="AA253" s="215">
        <f t="shared" ref="AA253" si="620">SUM(AA254:AA257)</f>
        <v>0</v>
      </c>
      <c r="AB253" s="215">
        <f t="shared" si="619"/>
        <v>0</v>
      </c>
      <c r="AC253" s="215">
        <f t="shared" si="566"/>
        <v>0</v>
      </c>
      <c r="AD253" s="215">
        <f t="shared" si="619"/>
        <v>0</v>
      </c>
      <c r="AE253" s="215">
        <f t="shared" si="619"/>
        <v>0</v>
      </c>
      <c r="AF253" s="215">
        <f t="shared" si="619"/>
        <v>0</v>
      </c>
      <c r="AG253" s="215">
        <f t="shared" si="619"/>
        <v>0</v>
      </c>
      <c r="AH253" s="215">
        <f t="shared" si="619"/>
        <v>0</v>
      </c>
      <c r="AI253" s="215">
        <f t="shared" si="619"/>
        <v>0</v>
      </c>
      <c r="AJ253" s="215">
        <f t="shared" si="619"/>
        <v>0</v>
      </c>
      <c r="AK253" s="215">
        <f t="shared" si="619"/>
        <v>0</v>
      </c>
      <c r="AR253" s="64">
        <f>SUM(AR254:AR257)</f>
        <v>0</v>
      </c>
    </row>
    <row r="254" spans="1:63" s="398" customFormat="1" ht="13.8" outlineLevel="3">
      <c r="A254" s="399"/>
      <c r="B254" s="400"/>
      <c r="D254" s="400"/>
      <c r="E254" s="64"/>
      <c r="F254" s="136" t="s">
        <v>682</v>
      </c>
      <c r="G254" s="27" t="s">
        <v>889</v>
      </c>
      <c r="H254" s="164">
        <f t="shared" si="552"/>
        <v>6173000</v>
      </c>
      <c r="I254" s="285">
        <f t="shared" si="541"/>
        <v>4969000</v>
      </c>
      <c r="J254" s="212">
        <v>832000</v>
      </c>
      <c r="K254" s="212">
        <v>847000</v>
      </c>
      <c r="L254" s="212">
        <v>936000</v>
      </c>
      <c r="M254" s="212">
        <v>893000</v>
      </c>
      <c r="N254" s="212">
        <v>1060000</v>
      </c>
      <c r="O254" s="262">
        <f t="shared" si="540"/>
        <v>401000</v>
      </c>
      <c r="P254" s="212">
        <v>401000</v>
      </c>
      <c r="Q254" s="212"/>
      <c r="R254" s="166">
        <f t="shared" si="596"/>
        <v>0</v>
      </c>
      <c r="S254" s="212"/>
      <c r="T254" s="212"/>
      <c r="U254" s="212"/>
      <c r="V254" s="212"/>
      <c r="W254" s="212"/>
      <c r="X254" s="212"/>
      <c r="Y254" s="166">
        <f t="shared" si="597"/>
        <v>1204000</v>
      </c>
      <c r="Z254" s="212">
        <v>1204000</v>
      </c>
      <c r="AA254" s="212"/>
      <c r="AB254" s="212"/>
      <c r="AC254" s="212">
        <f t="shared" si="566"/>
        <v>0</v>
      </c>
      <c r="AD254" s="212"/>
      <c r="AE254" s="212"/>
      <c r="AF254" s="212"/>
      <c r="AG254" s="212"/>
      <c r="AH254" s="212"/>
      <c r="AI254" s="212"/>
      <c r="AJ254" s="212"/>
      <c r="AK254" s="212"/>
      <c r="AL254" s="64"/>
      <c r="AM254" s="64"/>
      <c r="AN254" s="64"/>
      <c r="AO254" s="64"/>
      <c r="AP254" s="64"/>
      <c r="AQ254" s="64"/>
      <c r="AR254" s="64"/>
      <c r="AS254" s="64"/>
    </row>
    <row r="255" spans="1:63" s="398" customFormat="1" ht="13.8" outlineLevel="3">
      <c r="A255" s="399"/>
      <c r="B255" s="400"/>
      <c r="D255" s="400"/>
      <c r="E255" s="64"/>
      <c r="F255" s="136" t="s">
        <v>683</v>
      </c>
      <c r="G255" s="27" t="s">
        <v>890</v>
      </c>
      <c r="H255" s="164">
        <f t="shared" si="552"/>
        <v>6470000</v>
      </c>
      <c r="I255" s="285">
        <f t="shared" si="541"/>
        <v>5209000</v>
      </c>
      <c r="J255" s="212">
        <v>872000</v>
      </c>
      <c r="K255" s="212">
        <v>887000</v>
      </c>
      <c r="L255" s="212">
        <v>982000</v>
      </c>
      <c r="M255" s="212">
        <v>936000</v>
      </c>
      <c r="N255" s="212">
        <v>1112000</v>
      </c>
      <c r="O255" s="262">
        <f t="shared" si="540"/>
        <v>420000</v>
      </c>
      <c r="P255" s="212">
        <v>420000</v>
      </c>
      <c r="Q255" s="212"/>
      <c r="R255" s="166">
        <f t="shared" si="596"/>
        <v>0</v>
      </c>
      <c r="S255" s="212"/>
      <c r="T255" s="212"/>
      <c r="U255" s="212"/>
      <c r="V255" s="212"/>
      <c r="W255" s="212"/>
      <c r="X255" s="212"/>
      <c r="Y255" s="166">
        <f t="shared" si="597"/>
        <v>1261000</v>
      </c>
      <c r="Z255" s="212">
        <v>1261000</v>
      </c>
      <c r="AA255" s="212"/>
      <c r="AB255" s="212"/>
      <c r="AC255" s="212">
        <f t="shared" si="566"/>
        <v>0</v>
      </c>
      <c r="AD255" s="212"/>
      <c r="AE255" s="212"/>
      <c r="AF255" s="212"/>
      <c r="AG255" s="212"/>
      <c r="AH255" s="212"/>
      <c r="AI255" s="212"/>
      <c r="AJ255" s="212"/>
      <c r="AK255" s="212"/>
      <c r="AL255" s="64"/>
      <c r="AM255" s="64"/>
      <c r="AN255" s="64"/>
      <c r="AO255" s="64"/>
      <c r="AP255" s="64"/>
      <c r="AQ255" s="64"/>
      <c r="AR255" s="64"/>
      <c r="AS255" s="64"/>
    </row>
    <row r="256" spans="1:63" s="398" customFormat="1" ht="13.8" outlineLevel="3">
      <c r="A256" s="399"/>
      <c r="B256" s="400"/>
      <c r="D256" s="400"/>
      <c r="E256" s="64"/>
      <c r="F256" s="385" t="s">
        <v>680</v>
      </c>
      <c r="G256" s="378" t="s">
        <v>951</v>
      </c>
      <c r="H256" s="164">
        <f t="shared" si="552"/>
        <v>0</v>
      </c>
      <c r="I256" s="285">
        <f t="shared" si="541"/>
        <v>0</v>
      </c>
      <c r="J256" s="212"/>
      <c r="K256" s="212"/>
      <c r="L256" s="212"/>
      <c r="M256" s="212"/>
      <c r="N256" s="212"/>
      <c r="O256" s="262">
        <f t="shared" si="540"/>
        <v>0</v>
      </c>
      <c r="P256" s="212"/>
      <c r="Q256" s="212"/>
      <c r="R256" s="166">
        <f t="shared" si="596"/>
        <v>0</v>
      </c>
      <c r="S256" s="212"/>
      <c r="T256" s="212"/>
      <c r="U256" s="212"/>
      <c r="V256" s="212"/>
      <c r="W256" s="212"/>
      <c r="X256" s="212"/>
      <c r="Y256" s="166">
        <f t="shared" si="597"/>
        <v>0</v>
      </c>
      <c r="Z256" s="212"/>
      <c r="AA256" s="212"/>
      <c r="AB256" s="212"/>
      <c r="AC256" s="212">
        <f t="shared" si="566"/>
        <v>0</v>
      </c>
      <c r="AD256" s="212"/>
      <c r="AE256" s="212"/>
      <c r="AF256" s="212"/>
      <c r="AG256" s="212"/>
      <c r="AH256" s="212"/>
      <c r="AI256" s="212"/>
      <c r="AJ256" s="212"/>
      <c r="AK256" s="212"/>
      <c r="AL256" s="64"/>
      <c r="AM256" s="64"/>
      <c r="AN256" s="64"/>
      <c r="AO256" s="64"/>
      <c r="AP256" s="64"/>
      <c r="AQ256" s="64"/>
      <c r="AR256" s="64"/>
      <c r="AS256" s="64"/>
    </row>
    <row r="257" spans="1:45" s="398" customFormat="1" ht="13.8" outlineLevel="3">
      <c r="A257" s="399"/>
      <c r="B257" s="400"/>
      <c r="D257" s="400"/>
      <c r="E257" s="64"/>
      <c r="F257" s="385" t="s">
        <v>680</v>
      </c>
      <c r="G257" s="378" t="s">
        <v>952</v>
      </c>
      <c r="H257" s="164">
        <f t="shared" si="552"/>
        <v>0</v>
      </c>
      <c r="I257" s="285">
        <f t="shared" si="541"/>
        <v>0</v>
      </c>
      <c r="J257" s="212"/>
      <c r="K257" s="212"/>
      <c r="L257" s="212"/>
      <c r="M257" s="212"/>
      <c r="N257" s="212"/>
      <c r="O257" s="262">
        <f t="shared" si="540"/>
        <v>0</v>
      </c>
      <c r="P257" s="212"/>
      <c r="Q257" s="212"/>
      <c r="R257" s="166">
        <f t="shared" si="596"/>
        <v>0</v>
      </c>
      <c r="S257" s="212"/>
      <c r="T257" s="212"/>
      <c r="U257" s="212"/>
      <c r="V257" s="212"/>
      <c r="W257" s="212"/>
      <c r="X257" s="212"/>
      <c r="Y257" s="166">
        <f t="shared" si="597"/>
        <v>0</v>
      </c>
      <c r="Z257" s="212"/>
      <c r="AA257" s="212"/>
      <c r="AB257" s="212"/>
      <c r="AC257" s="212">
        <f t="shared" si="566"/>
        <v>0</v>
      </c>
      <c r="AD257" s="212"/>
      <c r="AE257" s="212"/>
      <c r="AF257" s="212"/>
      <c r="AG257" s="212"/>
      <c r="AH257" s="212"/>
      <c r="AI257" s="212"/>
      <c r="AJ257" s="212"/>
      <c r="AK257" s="212"/>
      <c r="AL257" s="64"/>
      <c r="AM257" s="64"/>
      <c r="AN257" s="64"/>
      <c r="AO257" s="64"/>
      <c r="AP257" s="64"/>
      <c r="AQ257" s="64"/>
      <c r="AR257" s="64"/>
      <c r="AS257" s="64"/>
    </row>
    <row r="258" spans="1:45" ht="13.8" outlineLevel="1">
      <c r="A258" s="131"/>
      <c r="B258" s="20"/>
      <c r="D258" s="22" t="s">
        <v>451</v>
      </c>
      <c r="E258" s="30" t="s">
        <v>104</v>
      </c>
      <c r="F258" s="22"/>
      <c r="G258" s="30"/>
      <c r="H258" s="164">
        <f>SUM(I258,R258,Y258,AC258,AI258,AJ258,AK258)</f>
        <v>10348000</v>
      </c>
      <c r="I258" s="285">
        <f t="shared" si="541"/>
        <v>10348000</v>
      </c>
      <c r="J258" s="215">
        <f>SUM(J259:J269)</f>
        <v>1048000</v>
      </c>
      <c r="K258" s="215">
        <f t="shared" ref="K258:P258" si="621">SUM(K259:K269)</f>
        <v>1956000</v>
      </c>
      <c r="L258" s="215">
        <f>SUM(L259:L269)</f>
        <v>1834000</v>
      </c>
      <c r="M258" s="215">
        <f t="shared" si="621"/>
        <v>1975000</v>
      </c>
      <c r="N258" s="215">
        <f t="shared" si="621"/>
        <v>2044000</v>
      </c>
      <c r="O258" s="262">
        <f t="shared" si="540"/>
        <v>1491000</v>
      </c>
      <c r="P258" s="246">
        <f t="shared" si="621"/>
        <v>1491000</v>
      </c>
      <c r="Q258" s="246">
        <f t="shared" ref="Q258" si="622">SUM(Q259:Q269)</f>
        <v>0</v>
      </c>
      <c r="R258" s="168">
        <f t="shared" si="596"/>
        <v>0</v>
      </c>
      <c r="S258" s="215">
        <f t="shared" ref="S258:W258" si="623">SUM(S259:S269)</f>
        <v>0</v>
      </c>
      <c r="T258" s="215">
        <f t="shared" si="623"/>
        <v>0</v>
      </c>
      <c r="U258" s="215">
        <f t="shared" si="623"/>
        <v>0</v>
      </c>
      <c r="V258" s="215">
        <f t="shared" si="623"/>
        <v>0</v>
      </c>
      <c r="W258" s="215">
        <f t="shared" si="623"/>
        <v>0</v>
      </c>
      <c r="X258" s="215">
        <f t="shared" ref="X258" si="624">SUM(X259:X269)</f>
        <v>0</v>
      </c>
      <c r="Y258" s="168">
        <f t="shared" si="597"/>
        <v>0</v>
      </c>
      <c r="Z258" s="215">
        <f t="shared" ref="Z258:AK258" si="625">SUM(Z259:Z269)</f>
        <v>0</v>
      </c>
      <c r="AA258" s="215">
        <f t="shared" ref="AA258" si="626">SUM(AA259:AA269)</f>
        <v>0</v>
      </c>
      <c r="AB258" s="215">
        <f t="shared" si="625"/>
        <v>0</v>
      </c>
      <c r="AC258" s="215">
        <f t="shared" si="566"/>
        <v>0</v>
      </c>
      <c r="AD258" s="215">
        <f t="shared" si="625"/>
        <v>0</v>
      </c>
      <c r="AE258" s="215">
        <f t="shared" si="625"/>
        <v>0</v>
      </c>
      <c r="AF258" s="215">
        <f t="shared" si="625"/>
        <v>0</v>
      </c>
      <c r="AG258" s="215">
        <f t="shared" si="625"/>
        <v>0</v>
      </c>
      <c r="AH258" s="215">
        <f t="shared" si="625"/>
        <v>0</v>
      </c>
      <c r="AI258" s="215">
        <f t="shared" si="625"/>
        <v>0</v>
      </c>
      <c r="AJ258" s="215">
        <f t="shared" si="625"/>
        <v>0</v>
      </c>
      <c r="AK258" s="215">
        <f t="shared" si="625"/>
        <v>0</v>
      </c>
    </row>
    <row r="259" spans="1:45" s="398" customFormat="1" ht="13.8" outlineLevel="3">
      <c r="A259" s="399"/>
      <c r="B259" s="400"/>
      <c r="D259" s="400"/>
      <c r="E259" s="64"/>
      <c r="F259" s="136" t="s">
        <v>682</v>
      </c>
      <c r="G259" s="27" t="s">
        <v>891</v>
      </c>
      <c r="H259" s="164">
        <f t="shared" si="552"/>
        <v>0</v>
      </c>
      <c r="I259" s="285">
        <f t="shared" si="541"/>
        <v>0</v>
      </c>
      <c r="J259" s="212"/>
      <c r="K259" s="212"/>
      <c r="L259" s="212"/>
      <c r="M259" s="212"/>
      <c r="N259" s="212"/>
      <c r="O259" s="262">
        <f t="shared" si="540"/>
        <v>0</v>
      </c>
      <c r="P259" s="212"/>
      <c r="Q259" s="212"/>
      <c r="R259" s="166">
        <f t="shared" si="596"/>
        <v>0</v>
      </c>
      <c r="S259" s="212"/>
      <c r="T259" s="212"/>
      <c r="U259" s="212"/>
      <c r="V259" s="212"/>
      <c r="W259" s="212"/>
      <c r="X259" s="212"/>
      <c r="Y259" s="166">
        <f t="shared" si="597"/>
        <v>0</v>
      </c>
      <c r="Z259" s="212"/>
      <c r="AA259" s="212"/>
      <c r="AB259" s="212"/>
      <c r="AC259" s="212">
        <f t="shared" si="566"/>
        <v>0</v>
      </c>
      <c r="AD259" s="212"/>
      <c r="AE259" s="212"/>
      <c r="AF259" s="212"/>
      <c r="AG259" s="212"/>
      <c r="AH259" s="212"/>
      <c r="AI259" s="212"/>
      <c r="AJ259" s="212"/>
      <c r="AK259" s="212"/>
      <c r="AL259" s="64"/>
      <c r="AM259" s="64"/>
      <c r="AN259" s="64"/>
      <c r="AO259" s="64"/>
      <c r="AP259" s="64"/>
      <c r="AQ259" s="64"/>
      <c r="AR259" s="64"/>
      <c r="AS259" s="64"/>
    </row>
    <row r="260" spans="1:45" s="398" customFormat="1" ht="13.8" outlineLevel="3">
      <c r="A260" s="399"/>
      <c r="B260" s="400"/>
      <c r="D260" s="400"/>
      <c r="E260" s="64"/>
      <c r="F260" s="136" t="s">
        <v>683</v>
      </c>
      <c r="G260" s="27" t="s">
        <v>892</v>
      </c>
      <c r="H260" s="164">
        <f t="shared" si="552"/>
        <v>0</v>
      </c>
      <c r="I260" s="285">
        <f t="shared" si="541"/>
        <v>0</v>
      </c>
      <c r="J260" s="212"/>
      <c r="K260" s="212"/>
      <c r="L260" s="212"/>
      <c r="M260" s="212"/>
      <c r="N260" s="212"/>
      <c r="O260" s="262">
        <f t="shared" si="540"/>
        <v>0</v>
      </c>
      <c r="P260" s="212"/>
      <c r="Q260" s="212"/>
      <c r="R260" s="166">
        <f t="shared" si="596"/>
        <v>0</v>
      </c>
      <c r="S260" s="212"/>
      <c r="T260" s="212"/>
      <c r="U260" s="212"/>
      <c r="V260" s="212"/>
      <c r="W260" s="212"/>
      <c r="X260" s="212"/>
      <c r="Y260" s="166">
        <f t="shared" si="597"/>
        <v>0</v>
      </c>
      <c r="Z260" s="212"/>
      <c r="AA260" s="212"/>
      <c r="AB260" s="212"/>
      <c r="AC260" s="212">
        <f t="shared" si="566"/>
        <v>0</v>
      </c>
      <c r="AD260" s="212"/>
      <c r="AE260" s="212"/>
      <c r="AF260" s="212"/>
      <c r="AG260" s="212"/>
      <c r="AH260" s="212"/>
      <c r="AI260" s="212"/>
      <c r="AJ260" s="212"/>
      <c r="AK260" s="212"/>
      <c r="AL260" s="64"/>
      <c r="AM260" s="64"/>
      <c r="AN260" s="64"/>
      <c r="AO260" s="64"/>
      <c r="AP260" s="64"/>
      <c r="AQ260" s="64"/>
      <c r="AR260" s="64"/>
      <c r="AS260" s="64"/>
    </row>
    <row r="261" spans="1:45" s="398" customFormat="1" ht="13.8" outlineLevel="3">
      <c r="A261" s="399"/>
      <c r="B261" s="400"/>
      <c r="D261" s="400"/>
      <c r="E261" s="64"/>
      <c r="F261" s="136" t="s">
        <v>680</v>
      </c>
      <c r="G261" s="27" t="s">
        <v>893</v>
      </c>
      <c r="H261" s="164">
        <f t="shared" si="552"/>
        <v>0</v>
      </c>
      <c r="I261" s="285">
        <f t="shared" si="541"/>
        <v>0</v>
      </c>
      <c r="J261" s="212"/>
      <c r="K261" s="212"/>
      <c r="L261" s="212"/>
      <c r="M261" s="212"/>
      <c r="N261" s="212"/>
      <c r="O261" s="262">
        <f t="shared" si="540"/>
        <v>0</v>
      </c>
      <c r="P261" s="212"/>
      <c r="Q261" s="212"/>
      <c r="R261" s="166">
        <f t="shared" si="596"/>
        <v>0</v>
      </c>
      <c r="S261" s="212"/>
      <c r="T261" s="212"/>
      <c r="U261" s="212"/>
      <c r="V261" s="212"/>
      <c r="W261" s="212"/>
      <c r="X261" s="212"/>
      <c r="Y261" s="166">
        <f t="shared" si="597"/>
        <v>0</v>
      </c>
      <c r="Z261" s="212"/>
      <c r="AA261" s="212"/>
      <c r="AB261" s="212"/>
      <c r="AC261" s="212">
        <f t="shared" si="566"/>
        <v>0</v>
      </c>
      <c r="AD261" s="212"/>
      <c r="AE261" s="212"/>
      <c r="AF261" s="212"/>
      <c r="AG261" s="212"/>
      <c r="AH261" s="212"/>
      <c r="AI261" s="212"/>
      <c r="AJ261" s="212"/>
      <c r="AK261" s="212"/>
      <c r="AL261" s="64"/>
      <c r="AM261" s="64"/>
      <c r="AN261" s="64"/>
      <c r="AO261" s="64"/>
      <c r="AP261" s="64"/>
      <c r="AQ261" s="64"/>
      <c r="AR261" s="64"/>
      <c r="AS261" s="64"/>
    </row>
    <row r="262" spans="1:45" s="398" customFormat="1" ht="13.8" outlineLevel="3">
      <c r="A262" s="399"/>
      <c r="B262" s="400"/>
      <c r="D262" s="400"/>
      <c r="E262" s="64"/>
      <c r="F262" s="136" t="s">
        <v>806</v>
      </c>
      <c r="G262" s="27" t="s">
        <v>894</v>
      </c>
      <c r="H262" s="164">
        <f t="shared" si="552"/>
        <v>0</v>
      </c>
      <c r="I262" s="285">
        <f t="shared" si="541"/>
        <v>0</v>
      </c>
      <c r="J262" s="212"/>
      <c r="K262" s="212"/>
      <c r="L262" s="212"/>
      <c r="M262" s="212"/>
      <c r="N262" s="212"/>
      <c r="O262" s="262">
        <f t="shared" si="540"/>
        <v>0</v>
      </c>
      <c r="P262" s="212"/>
      <c r="Q262" s="212"/>
      <c r="R262" s="166">
        <f t="shared" si="596"/>
        <v>0</v>
      </c>
      <c r="S262" s="212"/>
      <c r="T262" s="212"/>
      <c r="U262" s="212"/>
      <c r="V262" s="212"/>
      <c r="W262" s="212"/>
      <c r="X262" s="212"/>
      <c r="Y262" s="166">
        <f t="shared" si="597"/>
        <v>0</v>
      </c>
      <c r="Z262" s="212"/>
      <c r="AA262" s="212"/>
      <c r="AB262" s="212"/>
      <c r="AC262" s="212">
        <f t="shared" si="566"/>
        <v>0</v>
      </c>
      <c r="AD262" s="212"/>
      <c r="AE262" s="212"/>
      <c r="AF262" s="212"/>
      <c r="AG262" s="212"/>
      <c r="AH262" s="212"/>
      <c r="AI262" s="212"/>
      <c r="AJ262" s="212"/>
      <c r="AK262" s="212"/>
      <c r="AL262" s="64"/>
      <c r="AM262" s="64"/>
      <c r="AN262" s="64"/>
      <c r="AO262" s="64"/>
      <c r="AP262" s="64"/>
      <c r="AQ262" s="64"/>
      <c r="AR262" s="64"/>
      <c r="AS262" s="64"/>
    </row>
    <row r="263" spans="1:45" s="398" customFormat="1" ht="13.8" outlineLevel="3">
      <c r="A263" s="399"/>
      <c r="B263" s="400"/>
      <c r="D263" s="400"/>
      <c r="E263" s="64"/>
      <c r="F263" s="136" t="s">
        <v>979</v>
      </c>
      <c r="G263" s="27" t="s">
        <v>980</v>
      </c>
      <c r="H263" s="164"/>
      <c r="I263" s="285">
        <f t="shared" si="541"/>
        <v>0</v>
      </c>
      <c r="J263" s="212"/>
      <c r="K263" s="212"/>
      <c r="L263" s="212"/>
      <c r="M263" s="212"/>
      <c r="N263" s="212"/>
      <c r="O263" s="262">
        <f t="shared" si="540"/>
        <v>0</v>
      </c>
      <c r="P263" s="212"/>
      <c r="Q263" s="212"/>
      <c r="R263" s="166"/>
      <c r="S263" s="212"/>
      <c r="T263" s="212"/>
      <c r="U263" s="212"/>
      <c r="V263" s="212"/>
      <c r="W263" s="212"/>
      <c r="X263" s="212"/>
      <c r="Y263" s="166"/>
      <c r="Z263" s="212"/>
      <c r="AA263" s="212"/>
      <c r="AB263" s="212"/>
      <c r="AC263" s="212">
        <f t="shared" si="566"/>
        <v>0</v>
      </c>
      <c r="AD263" s="212"/>
      <c r="AE263" s="212"/>
      <c r="AF263" s="212"/>
      <c r="AG263" s="212"/>
      <c r="AH263" s="212"/>
      <c r="AI263" s="212"/>
      <c r="AJ263" s="212"/>
      <c r="AK263" s="212"/>
      <c r="AL263" s="64"/>
      <c r="AM263" s="64"/>
      <c r="AN263" s="64"/>
      <c r="AO263" s="64"/>
      <c r="AP263" s="64"/>
      <c r="AQ263" s="64"/>
      <c r="AR263" s="64"/>
      <c r="AS263" s="64"/>
    </row>
    <row r="264" spans="1:45" s="398" customFormat="1" ht="13.8" outlineLevel="3">
      <c r="A264" s="399"/>
      <c r="B264" s="400"/>
      <c r="D264" s="400"/>
      <c r="E264" s="64"/>
      <c r="F264" s="136" t="s">
        <v>684</v>
      </c>
      <c r="G264" s="27" t="s">
        <v>895</v>
      </c>
      <c r="H264" s="164">
        <f t="shared" si="552"/>
        <v>9934000</v>
      </c>
      <c r="I264" s="285">
        <f t="shared" si="541"/>
        <v>9934000</v>
      </c>
      <c r="J264" s="212">
        <v>1028000</v>
      </c>
      <c r="K264" s="212">
        <v>1841000</v>
      </c>
      <c r="L264" s="212">
        <v>1804000</v>
      </c>
      <c r="M264" s="212">
        <v>1860000</v>
      </c>
      <c r="N264" s="212">
        <v>1990000</v>
      </c>
      <c r="O264" s="262">
        <f t="shared" si="540"/>
        <v>1411000</v>
      </c>
      <c r="P264" s="212">
        <v>1411000</v>
      </c>
      <c r="Q264" s="212"/>
      <c r="R264" s="166">
        <f t="shared" si="596"/>
        <v>0</v>
      </c>
      <c r="S264" s="212"/>
      <c r="T264" s="212"/>
      <c r="U264" s="212"/>
      <c r="V264" s="212"/>
      <c r="W264" s="212"/>
      <c r="X264" s="212"/>
      <c r="Y264" s="166">
        <f t="shared" si="597"/>
        <v>0</v>
      </c>
      <c r="Z264" s="212"/>
      <c r="AA264" s="212"/>
      <c r="AB264" s="212"/>
      <c r="AC264" s="212">
        <f t="shared" si="566"/>
        <v>0</v>
      </c>
      <c r="AD264" s="212"/>
      <c r="AE264" s="212"/>
      <c r="AF264" s="212"/>
      <c r="AG264" s="212"/>
      <c r="AH264" s="212"/>
      <c r="AI264" s="212"/>
      <c r="AJ264" s="212"/>
      <c r="AK264" s="212"/>
      <c r="AL264" s="64"/>
      <c r="AM264" s="64"/>
      <c r="AN264" s="64"/>
      <c r="AO264" s="64"/>
      <c r="AP264" s="64"/>
      <c r="AQ264" s="64"/>
      <c r="AR264" s="64"/>
      <c r="AS264" s="64"/>
    </row>
    <row r="265" spans="1:45" s="398" customFormat="1" ht="13.8" outlineLevel="3">
      <c r="A265" s="399"/>
      <c r="B265" s="400"/>
      <c r="D265" s="400"/>
      <c r="E265" s="64"/>
      <c r="F265" s="136" t="s">
        <v>690</v>
      </c>
      <c r="G265" s="27" t="s">
        <v>896</v>
      </c>
      <c r="H265" s="164">
        <f t="shared" si="552"/>
        <v>244000</v>
      </c>
      <c r="I265" s="285">
        <f t="shared" si="541"/>
        <v>244000</v>
      </c>
      <c r="J265" s="212">
        <v>0</v>
      </c>
      <c r="K265" s="212">
        <v>85000</v>
      </c>
      <c r="L265" s="212">
        <v>0</v>
      </c>
      <c r="M265" s="212">
        <v>85000</v>
      </c>
      <c r="N265" s="212">
        <v>24000</v>
      </c>
      <c r="O265" s="262">
        <f t="shared" si="540"/>
        <v>50000</v>
      </c>
      <c r="P265" s="212">
        <v>50000</v>
      </c>
      <c r="Q265" s="212"/>
      <c r="R265" s="166">
        <f t="shared" si="596"/>
        <v>0</v>
      </c>
      <c r="S265" s="212"/>
      <c r="T265" s="212"/>
      <c r="U265" s="212"/>
      <c r="V265" s="212"/>
      <c r="W265" s="212"/>
      <c r="X265" s="212"/>
      <c r="Y265" s="166">
        <f t="shared" si="597"/>
        <v>0</v>
      </c>
      <c r="Z265" s="212"/>
      <c r="AA265" s="212"/>
      <c r="AB265" s="212"/>
      <c r="AC265" s="212">
        <f t="shared" si="566"/>
        <v>0</v>
      </c>
      <c r="AD265" s="212"/>
      <c r="AE265" s="212"/>
      <c r="AF265" s="212"/>
      <c r="AG265" s="212"/>
      <c r="AH265" s="212"/>
      <c r="AI265" s="212"/>
      <c r="AJ265" s="212"/>
      <c r="AK265" s="212"/>
      <c r="AL265" s="64"/>
      <c r="AM265" s="64"/>
      <c r="AN265" s="64"/>
      <c r="AO265" s="64"/>
      <c r="AP265" s="64"/>
      <c r="AQ265" s="64"/>
      <c r="AR265" s="64"/>
      <c r="AS265" s="64"/>
    </row>
    <row r="266" spans="1:45" s="398" customFormat="1" ht="13.8" outlineLevel="3">
      <c r="A266" s="399"/>
      <c r="B266" s="400"/>
      <c r="D266" s="400"/>
      <c r="E266" s="64"/>
      <c r="F266" s="136" t="s">
        <v>691</v>
      </c>
      <c r="G266" s="27" t="s">
        <v>897</v>
      </c>
      <c r="H266" s="164">
        <f t="shared" si="552"/>
        <v>0</v>
      </c>
      <c r="I266" s="285">
        <f t="shared" si="541"/>
        <v>0</v>
      </c>
      <c r="J266" s="212"/>
      <c r="K266" s="212"/>
      <c r="L266" s="212"/>
      <c r="M266" s="212"/>
      <c r="N266" s="212"/>
      <c r="O266" s="262">
        <f t="shared" si="540"/>
        <v>0</v>
      </c>
      <c r="P266" s="212"/>
      <c r="Q266" s="212"/>
      <c r="R266" s="166">
        <f t="shared" si="596"/>
        <v>0</v>
      </c>
      <c r="S266" s="212"/>
      <c r="T266" s="212"/>
      <c r="U266" s="212"/>
      <c r="V266" s="212"/>
      <c r="W266" s="212"/>
      <c r="X266" s="212"/>
      <c r="Y266" s="166">
        <f t="shared" si="597"/>
        <v>0</v>
      </c>
      <c r="Z266" s="212"/>
      <c r="AA266" s="212"/>
      <c r="AB266" s="212"/>
      <c r="AC266" s="212">
        <f t="shared" si="566"/>
        <v>0</v>
      </c>
      <c r="AD266" s="212"/>
      <c r="AE266" s="212"/>
      <c r="AF266" s="212"/>
      <c r="AG266" s="212"/>
      <c r="AH266" s="212"/>
      <c r="AI266" s="212"/>
      <c r="AJ266" s="212"/>
      <c r="AK266" s="212"/>
      <c r="AL266" s="64"/>
      <c r="AM266" s="64"/>
      <c r="AN266" s="64"/>
      <c r="AO266" s="64"/>
      <c r="AP266" s="64"/>
      <c r="AQ266" s="64"/>
      <c r="AR266" s="64"/>
      <c r="AS266" s="64"/>
    </row>
    <row r="267" spans="1:45" s="398" customFormat="1" ht="13.8" outlineLevel="3">
      <c r="A267" s="399"/>
      <c r="B267" s="400"/>
      <c r="D267" s="400"/>
      <c r="E267" s="64"/>
      <c r="F267" s="136" t="s">
        <v>792</v>
      </c>
      <c r="G267" s="27" t="s">
        <v>898</v>
      </c>
      <c r="H267" s="164">
        <f t="shared" si="552"/>
        <v>0</v>
      </c>
      <c r="I267" s="285">
        <f t="shared" si="541"/>
        <v>0</v>
      </c>
      <c r="J267" s="212"/>
      <c r="K267" s="212"/>
      <c r="L267" s="212"/>
      <c r="M267" s="212"/>
      <c r="N267" s="212"/>
      <c r="O267" s="262">
        <f t="shared" si="540"/>
        <v>0</v>
      </c>
      <c r="P267" s="212"/>
      <c r="Q267" s="212"/>
      <c r="R267" s="166">
        <f t="shared" ref="R267:R268" si="627">SUM(S267:X267)</f>
        <v>0</v>
      </c>
      <c r="S267" s="212"/>
      <c r="T267" s="212"/>
      <c r="U267" s="212"/>
      <c r="V267" s="212"/>
      <c r="W267" s="212"/>
      <c r="X267" s="212"/>
      <c r="Y267" s="166">
        <f t="shared" ref="Y267:Y268" si="628">SUM(Z267:AB267)</f>
        <v>0</v>
      </c>
      <c r="Z267" s="212"/>
      <c r="AA267" s="212"/>
      <c r="AB267" s="212"/>
      <c r="AC267" s="212">
        <f t="shared" si="566"/>
        <v>0</v>
      </c>
      <c r="AD267" s="212"/>
      <c r="AE267" s="212"/>
      <c r="AF267" s="212"/>
      <c r="AG267" s="212"/>
      <c r="AH267" s="212"/>
      <c r="AI267" s="212"/>
      <c r="AJ267" s="212"/>
      <c r="AK267" s="212"/>
      <c r="AL267" s="64"/>
      <c r="AM267" s="64"/>
      <c r="AN267" s="64"/>
      <c r="AO267" s="64"/>
      <c r="AP267" s="64"/>
      <c r="AQ267" s="64"/>
      <c r="AR267" s="64"/>
      <c r="AS267" s="64"/>
    </row>
    <row r="268" spans="1:45" s="398" customFormat="1" ht="13.8" outlineLevel="3">
      <c r="A268" s="399"/>
      <c r="B268" s="400"/>
      <c r="D268" s="400"/>
      <c r="E268" s="64"/>
      <c r="F268" s="385" t="s">
        <v>978</v>
      </c>
      <c r="G268" s="27" t="s">
        <v>977</v>
      </c>
      <c r="H268" s="164">
        <f t="shared" ref="H268" si="629">SUM(I268,R268,Y268,AC268,AI268,AJ268,AK268)</f>
        <v>0</v>
      </c>
      <c r="I268" s="285">
        <f t="shared" si="541"/>
        <v>0</v>
      </c>
      <c r="J268" s="212"/>
      <c r="K268" s="212"/>
      <c r="L268" s="212"/>
      <c r="M268" s="212"/>
      <c r="N268" s="212"/>
      <c r="O268" s="262">
        <f t="shared" si="540"/>
        <v>0</v>
      </c>
      <c r="P268" s="212"/>
      <c r="Q268" s="212"/>
      <c r="R268" s="166">
        <f t="shared" si="627"/>
        <v>0</v>
      </c>
      <c r="S268" s="212"/>
      <c r="T268" s="212"/>
      <c r="U268" s="212"/>
      <c r="V268" s="212"/>
      <c r="W268" s="212"/>
      <c r="X268" s="212"/>
      <c r="Y268" s="166">
        <f t="shared" si="628"/>
        <v>0</v>
      </c>
      <c r="Z268" s="212"/>
      <c r="AA268" s="212"/>
      <c r="AB268" s="212"/>
      <c r="AC268" s="212">
        <f t="shared" si="566"/>
        <v>0</v>
      </c>
      <c r="AD268" s="212"/>
      <c r="AE268" s="212"/>
      <c r="AF268" s="212"/>
      <c r="AG268" s="212"/>
      <c r="AH268" s="212"/>
      <c r="AI268" s="212"/>
      <c r="AJ268" s="212"/>
      <c r="AK268" s="212"/>
      <c r="AL268" s="64"/>
      <c r="AM268" s="64"/>
      <c r="AN268" s="64"/>
      <c r="AO268" s="64"/>
      <c r="AP268" s="64"/>
      <c r="AQ268" s="64"/>
      <c r="AR268" s="64"/>
      <c r="AS268" s="64"/>
    </row>
    <row r="269" spans="1:45" ht="13.8" outlineLevel="3">
      <c r="A269" s="131"/>
      <c r="B269" s="20"/>
      <c r="F269" s="590"/>
      <c r="G269" s="104" t="s">
        <v>982</v>
      </c>
      <c r="H269" s="164">
        <f t="shared" si="552"/>
        <v>170000</v>
      </c>
      <c r="I269" s="285">
        <f t="shared" si="541"/>
        <v>170000</v>
      </c>
      <c r="J269" s="212">
        <v>20000</v>
      </c>
      <c r="K269" s="212">
        <v>30000</v>
      </c>
      <c r="L269" s="212">
        <v>30000</v>
      </c>
      <c r="M269" s="212">
        <v>30000</v>
      </c>
      <c r="N269" s="212">
        <v>30000</v>
      </c>
      <c r="O269" s="262">
        <f t="shared" si="540"/>
        <v>30000</v>
      </c>
      <c r="P269" s="212">
        <v>30000</v>
      </c>
      <c r="Q269" s="212"/>
      <c r="R269" s="166">
        <f t="shared" si="596"/>
        <v>0</v>
      </c>
      <c r="S269" s="212"/>
      <c r="T269" s="212"/>
      <c r="U269" s="212"/>
      <c r="V269" s="212"/>
      <c r="W269" s="212"/>
      <c r="X269" s="212"/>
      <c r="Y269" s="166">
        <f t="shared" si="597"/>
        <v>0</v>
      </c>
      <c r="Z269" s="212"/>
      <c r="AA269" s="212"/>
      <c r="AB269" s="212"/>
      <c r="AC269" s="212">
        <f t="shared" si="566"/>
        <v>0</v>
      </c>
      <c r="AD269" s="212"/>
      <c r="AE269" s="212"/>
      <c r="AF269" s="212"/>
      <c r="AG269" s="212"/>
      <c r="AH269" s="212"/>
      <c r="AI269" s="212"/>
      <c r="AJ269" s="212"/>
      <c r="AK269" s="212"/>
    </row>
    <row r="270" spans="1:45" ht="13.8" outlineLevel="1">
      <c r="A270" s="131"/>
      <c r="B270" s="20"/>
      <c r="D270" s="22" t="s">
        <v>452</v>
      </c>
      <c r="E270" s="30" t="s">
        <v>105</v>
      </c>
      <c r="F270" s="22"/>
      <c r="G270" s="30"/>
      <c r="H270" s="164">
        <f t="shared" si="552"/>
        <v>0</v>
      </c>
      <c r="I270" s="285">
        <f t="shared" si="541"/>
        <v>0</v>
      </c>
      <c r="J270" s="215">
        <f>SUM(J271)</f>
        <v>0</v>
      </c>
      <c r="K270" s="215">
        <f t="shared" ref="K270:Q270" si="630">SUM(K271)</f>
        <v>0</v>
      </c>
      <c r="L270" s="215">
        <f t="shared" si="630"/>
        <v>0</v>
      </c>
      <c r="M270" s="215">
        <f t="shared" si="630"/>
        <v>0</v>
      </c>
      <c r="N270" s="215">
        <f t="shared" si="630"/>
        <v>0</v>
      </c>
      <c r="O270" s="262">
        <f t="shared" si="540"/>
        <v>0</v>
      </c>
      <c r="P270" s="246">
        <f t="shared" si="630"/>
        <v>0</v>
      </c>
      <c r="Q270" s="246">
        <f t="shared" si="630"/>
        <v>0</v>
      </c>
      <c r="R270" s="168">
        <f t="shared" si="596"/>
        <v>0</v>
      </c>
      <c r="S270" s="215">
        <f t="shared" ref="S270:X270" si="631">SUM(S271)</f>
        <v>0</v>
      </c>
      <c r="T270" s="215">
        <f t="shared" si="631"/>
        <v>0</v>
      </c>
      <c r="U270" s="215">
        <f t="shared" si="631"/>
        <v>0</v>
      </c>
      <c r="V270" s="215">
        <f t="shared" si="631"/>
        <v>0</v>
      </c>
      <c r="W270" s="215">
        <f t="shared" si="631"/>
        <v>0</v>
      </c>
      <c r="X270" s="215">
        <f t="shared" si="631"/>
        <v>0</v>
      </c>
      <c r="Y270" s="168">
        <f t="shared" si="597"/>
        <v>0</v>
      </c>
      <c r="Z270" s="215">
        <f t="shared" ref="Z270:AK270" si="632">SUM(Z271)</f>
        <v>0</v>
      </c>
      <c r="AA270" s="215">
        <f t="shared" si="632"/>
        <v>0</v>
      </c>
      <c r="AB270" s="215">
        <f t="shared" si="632"/>
        <v>0</v>
      </c>
      <c r="AC270" s="215">
        <f t="shared" si="566"/>
        <v>0</v>
      </c>
      <c r="AD270" s="215">
        <f t="shared" si="632"/>
        <v>0</v>
      </c>
      <c r="AE270" s="215">
        <f t="shared" si="632"/>
        <v>0</v>
      </c>
      <c r="AF270" s="215">
        <f t="shared" si="632"/>
        <v>0</v>
      </c>
      <c r="AG270" s="215">
        <f t="shared" si="632"/>
        <v>0</v>
      </c>
      <c r="AH270" s="215">
        <f t="shared" si="632"/>
        <v>0</v>
      </c>
      <c r="AI270" s="215">
        <f t="shared" si="632"/>
        <v>0</v>
      </c>
      <c r="AJ270" s="215">
        <f t="shared" si="632"/>
        <v>0</v>
      </c>
      <c r="AK270" s="215">
        <f t="shared" si="632"/>
        <v>0</v>
      </c>
    </row>
    <row r="271" spans="1:45" s="398" customFormat="1" ht="13.8" outlineLevel="3">
      <c r="A271" s="399"/>
      <c r="B271" s="400"/>
      <c r="D271" s="400"/>
      <c r="E271" s="64"/>
      <c r="F271" s="136" t="s">
        <v>683</v>
      </c>
      <c r="G271" s="27" t="s">
        <v>899</v>
      </c>
      <c r="H271" s="164">
        <f t="shared" si="552"/>
        <v>0</v>
      </c>
      <c r="I271" s="285">
        <f t="shared" si="541"/>
        <v>0</v>
      </c>
      <c r="J271" s="212"/>
      <c r="K271" s="212"/>
      <c r="L271" s="212"/>
      <c r="M271" s="212"/>
      <c r="N271" s="212"/>
      <c r="O271" s="262">
        <f t="shared" si="540"/>
        <v>0</v>
      </c>
      <c r="P271" s="212"/>
      <c r="Q271" s="212"/>
      <c r="R271" s="166">
        <f t="shared" si="596"/>
        <v>0</v>
      </c>
      <c r="S271" s="212"/>
      <c r="T271" s="212"/>
      <c r="U271" s="212"/>
      <c r="V271" s="212"/>
      <c r="W271" s="212"/>
      <c r="X271" s="212"/>
      <c r="Y271" s="166">
        <f t="shared" si="597"/>
        <v>0</v>
      </c>
      <c r="Z271" s="212"/>
      <c r="AA271" s="212"/>
      <c r="AB271" s="212"/>
      <c r="AC271" s="212">
        <f t="shared" si="566"/>
        <v>0</v>
      </c>
      <c r="AD271" s="212"/>
      <c r="AE271" s="212"/>
      <c r="AF271" s="212"/>
      <c r="AG271" s="212"/>
      <c r="AH271" s="212"/>
      <c r="AI271" s="212"/>
      <c r="AJ271" s="212"/>
      <c r="AK271" s="212"/>
      <c r="AL271" s="64"/>
      <c r="AM271" s="64"/>
      <c r="AN271" s="64"/>
      <c r="AO271" s="64"/>
      <c r="AP271" s="64"/>
      <c r="AQ271" s="64"/>
      <c r="AR271" s="64"/>
      <c r="AS271" s="64"/>
    </row>
    <row r="272" spans="1:45" ht="13.8" outlineLevel="1">
      <c r="A272" s="131"/>
      <c r="B272" s="18"/>
      <c r="C272" s="58"/>
      <c r="D272" s="22" t="s">
        <v>453</v>
      </c>
      <c r="E272" s="30" t="s">
        <v>106</v>
      </c>
      <c r="F272" s="22"/>
      <c r="G272" s="30"/>
      <c r="H272" s="164">
        <f t="shared" si="552"/>
        <v>12328000</v>
      </c>
      <c r="I272" s="285">
        <f t="shared" si="541"/>
        <v>10527000</v>
      </c>
      <c r="J272" s="215">
        <f>SUM(J273:J274)</f>
        <v>1873000</v>
      </c>
      <c r="K272" s="215">
        <f t="shared" ref="K272:P272" si="633">SUM(K273:K274)</f>
        <v>1747000</v>
      </c>
      <c r="L272" s="215">
        <f t="shared" si="633"/>
        <v>1976000</v>
      </c>
      <c r="M272" s="215">
        <f t="shared" si="633"/>
        <v>1872000</v>
      </c>
      <c r="N272" s="215">
        <f t="shared" si="633"/>
        <v>2204000</v>
      </c>
      <c r="O272" s="262">
        <f t="shared" si="540"/>
        <v>855000</v>
      </c>
      <c r="P272" s="246">
        <f t="shared" si="633"/>
        <v>855000</v>
      </c>
      <c r="Q272" s="246">
        <f t="shared" ref="Q272" si="634">SUM(Q273:Q274)</f>
        <v>0</v>
      </c>
      <c r="R272" s="168">
        <f t="shared" si="596"/>
        <v>0</v>
      </c>
      <c r="S272" s="215">
        <f t="shared" ref="S272:W272" si="635">SUM(S273:S274)</f>
        <v>0</v>
      </c>
      <c r="T272" s="215">
        <f t="shared" si="635"/>
        <v>0</v>
      </c>
      <c r="U272" s="215">
        <f t="shared" si="635"/>
        <v>0</v>
      </c>
      <c r="V272" s="215">
        <f t="shared" si="635"/>
        <v>0</v>
      </c>
      <c r="W272" s="215">
        <f t="shared" si="635"/>
        <v>0</v>
      </c>
      <c r="X272" s="215">
        <f t="shared" ref="X272" si="636">SUM(X273:X274)</f>
        <v>0</v>
      </c>
      <c r="Y272" s="168">
        <f t="shared" si="597"/>
        <v>1801000</v>
      </c>
      <c r="Z272" s="215">
        <f t="shared" ref="Z272:AK272" si="637">SUM(Z273:Z274)</f>
        <v>1801000</v>
      </c>
      <c r="AA272" s="215">
        <f t="shared" ref="AA272" si="638">SUM(AA273:AA274)</f>
        <v>0</v>
      </c>
      <c r="AB272" s="215">
        <f t="shared" si="637"/>
        <v>0</v>
      </c>
      <c r="AC272" s="215">
        <f t="shared" si="566"/>
        <v>0</v>
      </c>
      <c r="AD272" s="215">
        <f t="shared" si="637"/>
        <v>0</v>
      </c>
      <c r="AE272" s="215">
        <f t="shared" si="637"/>
        <v>0</v>
      </c>
      <c r="AF272" s="215">
        <f t="shared" si="637"/>
        <v>0</v>
      </c>
      <c r="AG272" s="215">
        <f t="shared" si="637"/>
        <v>0</v>
      </c>
      <c r="AH272" s="215">
        <f t="shared" si="637"/>
        <v>0</v>
      </c>
      <c r="AI272" s="215">
        <f t="shared" si="637"/>
        <v>0</v>
      </c>
      <c r="AJ272" s="215">
        <f t="shared" si="637"/>
        <v>0</v>
      </c>
      <c r="AK272" s="215">
        <f t="shared" si="637"/>
        <v>0</v>
      </c>
    </row>
    <row r="273" spans="1:45" s="398" customFormat="1" ht="13.8" outlineLevel="3">
      <c r="A273" s="399"/>
      <c r="B273" s="400"/>
      <c r="D273" s="400"/>
      <c r="E273" s="64"/>
      <c r="F273" s="136" t="s">
        <v>682</v>
      </c>
      <c r="G273" s="27" t="s">
        <v>900</v>
      </c>
      <c r="H273" s="164">
        <f t="shared" si="552"/>
        <v>11376000</v>
      </c>
      <c r="I273" s="285">
        <f t="shared" si="541"/>
        <v>9710000</v>
      </c>
      <c r="J273" s="212">
        <v>1727000</v>
      </c>
      <c r="K273" s="212">
        <v>1611000</v>
      </c>
      <c r="L273" s="212">
        <v>1823000</v>
      </c>
      <c r="M273" s="212">
        <v>1728000</v>
      </c>
      <c r="N273" s="212">
        <v>2033000</v>
      </c>
      <c r="O273" s="262">
        <f t="shared" si="540"/>
        <v>788000</v>
      </c>
      <c r="P273" s="212">
        <v>788000</v>
      </c>
      <c r="Q273" s="212"/>
      <c r="R273" s="166">
        <f t="shared" si="596"/>
        <v>0</v>
      </c>
      <c r="S273" s="212"/>
      <c r="T273" s="212"/>
      <c r="U273" s="212"/>
      <c r="V273" s="212"/>
      <c r="W273" s="212"/>
      <c r="X273" s="212"/>
      <c r="Y273" s="166">
        <f t="shared" si="597"/>
        <v>1666000</v>
      </c>
      <c r="Z273" s="212">
        <v>1666000</v>
      </c>
      <c r="AA273" s="212"/>
      <c r="AB273" s="212"/>
      <c r="AC273" s="212">
        <f t="shared" si="566"/>
        <v>0</v>
      </c>
      <c r="AD273" s="212"/>
      <c r="AE273" s="212"/>
      <c r="AF273" s="212"/>
      <c r="AG273" s="212"/>
      <c r="AH273" s="212"/>
      <c r="AI273" s="212"/>
      <c r="AJ273" s="212"/>
      <c r="AK273" s="212"/>
      <c r="AL273" s="64"/>
      <c r="AM273" s="64"/>
      <c r="AN273" s="64"/>
      <c r="AO273" s="64"/>
      <c r="AP273" s="64"/>
      <c r="AQ273" s="64"/>
      <c r="AR273" s="64"/>
      <c r="AS273" s="64"/>
    </row>
    <row r="274" spans="1:45" s="398" customFormat="1" ht="13.8" outlineLevel="3">
      <c r="A274" s="399"/>
      <c r="B274" s="400"/>
      <c r="D274" s="400"/>
      <c r="E274" s="64"/>
      <c r="F274" s="136" t="s">
        <v>683</v>
      </c>
      <c r="G274" s="27" t="s">
        <v>901</v>
      </c>
      <c r="H274" s="164">
        <f>SUM(I274,R274,Y274,AC274,AI274,AJ274,AK274)</f>
        <v>952000</v>
      </c>
      <c r="I274" s="285">
        <f t="shared" si="541"/>
        <v>817000</v>
      </c>
      <c r="J274" s="212">
        <v>146000</v>
      </c>
      <c r="K274" s="212">
        <v>136000</v>
      </c>
      <c r="L274" s="212">
        <v>153000</v>
      </c>
      <c r="M274" s="212">
        <v>144000</v>
      </c>
      <c r="N274" s="212">
        <v>171000</v>
      </c>
      <c r="O274" s="262">
        <f t="shared" si="540"/>
        <v>67000</v>
      </c>
      <c r="P274" s="212">
        <v>67000</v>
      </c>
      <c r="Q274" s="212"/>
      <c r="R274" s="166">
        <f t="shared" si="596"/>
        <v>0</v>
      </c>
      <c r="S274" s="212"/>
      <c r="T274" s="212"/>
      <c r="U274" s="212"/>
      <c r="V274" s="212"/>
      <c r="W274" s="212"/>
      <c r="X274" s="212"/>
      <c r="Y274" s="166">
        <f t="shared" si="597"/>
        <v>135000</v>
      </c>
      <c r="Z274" s="212">
        <v>135000</v>
      </c>
      <c r="AA274" s="212"/>
      <c r="AB274" s="212"/>
      <c r="AC274" s="212">
        <f t="shared" si="566"/>
        <v>0</v>
      </c>
      <c r="AD274" s="212"/>
      <c r="AE274" s="212"/>
      <c r="AF274" s="212"/>
      <c r="AG274" s="212"/>
      <c r="AH274" s="212"/>
      <c r="AI274" s="212"/>
      <c r="AJ274" s="212"/>
      <c r="AK274" s="212"/>
      <c r="AL274" s="64"/>
      <c r="AM274" s="64"/>
      <c r="AN274" s="64"/>
      <c r="AO274" s="64"/>
      <c r="AP274" s="64"/>
      <c r="AQ274" s="64"/>
      <c r="AR274" s="64"/>
      <c r="AS274" s="64"/>
    </row>
    <row r="275" spans="1:45" s="130" customFormat="1" ht="13.8">
      <c r="A275" s="127"/>
      <c r="B275" s="18" t="s">
        <v>454</v>
      </c>
      <c r="C275" s="12" t="s">
        <v>107</v>
      </c>
      <c r="D275" s="14"/>
      <c r="E275" s="134"/>
      <c r="F275" s="14"/>
      <c r="G275" s="134"/>
      <c r="H275" s="164">
        <f t="shared" si="552"/>
        <v>4877000</v>
      </c>
      <c r="I275" s="285">
        <f t="shared" si="541"/>
        <v>1634000</v>
      </c>
      <c r="J275" s="214">
        <f t="shared" ref="J275:P275" si="639">SUM(J276:J284,J289:J291,J302,J310:J311,J324,J330:J333,J341:J344,J349,J354)</f>
        <v>183000</v>
      </c>
      <c r="K275" s="168">
        <f t="shared" si="639"/>
        <v>213000</v>
      </c>
      <c r="L275" s="168">
        <f t="shared" si="639"/>
        <v>147000</v>
      </c>
      <c r="M275" s="168">
        <f t="shared" si="639"/>
        <v>200000</v>
      </c>
      <c r="N275" s="168">
        <f t="shared" si="639"/>
        <v>163000</v>
      </c>
      <c r="O275" s="262">
        <f t="shared" ref="O275:O338" si="640">SUM(P275:Q275)</f>
        <v>728000</v>
      </c>
      <c r="P275" s="567">
        <f t="shared" si="639"/>
        <v>213000</v>
      </c>
      <c r="Q275" s="567">
        <f t="shared" ref="Q275" si="641">SUM(Q276:Q284,Q289:Q291,Q302,Q310:Q311,Q324,Q330:Q333,Q341:Q344,Q349,Q354)</f>
        <v>515000</v>
      </c>
      <c r="R275" s="168">
        <f t="shared" si="596"/>
        <v>811000</v>
      </c>
      <c r="S275" s="168">
        <f t="shared" ref="S275:X275" si="642">SUM(S276:S284,S289:S291,S302,S310:S311,S324,S330:S333,S341:S344,S349,S354)</f>
        <v>95000</v>
      </c>
      <c r="T275" s="168">
        <f t="shared" si="642"/>
        <v>164000</v>
      </c>
      <c r="U275" s="168">
        <f t="shared" si="642"/>
        <v>138000</v>
      </c>
      <c r="V275" s="168">
        <f t="shared" si="642"/>
        <v>138000</v>
      </c>
      <c r="W275" s="168">
        <f t="shared" si="642"/>
        <v>138000</v>
      </c>
      <c r="X275" s="168">
        <f t="shared" si="642"/>
        <v>138000</v>
      </c>
      <c r="Y275" s="168">
        <f t="shared" si="597"/>
        <v>1578000</v>
      </c>
      <c r="Z275" s="168">
        <f>SUM(Z276:Z284,Z289:Z291,Z302,Z310:Z311,Z324,Z330:Z333,Z341:Z344,Z349,Z354)</f>
        <v>994000</v>
      </c>
      <c r="AA275" s="168">
        <f>SUM(AA276:AA284,AA289:AA291,AA302,AA310:AA311,AA324,AA330:AA333,AA341:AA344,AA349,AA354)</f>
        <v>161000</v>
      </c>
      <c r="AB275" s="168">
        <f>SUM(AB276:AB284,AB289:AB291,AB302,AB310:AB311,AB324,AB330:AB333,AB341:AB344,AB349,AB354)</f>
        <v>423000</v>
      </c>
      <c r="AC275" s="168">
        <f t="shared" si="566"/>
        <v>360000</v>
      </c>
      <c r="AD275" s="168">
        <f t="shared" ref="AD275:AK275" si="643">SUM(AD276:AD284,AD289:AD291,AD302,AD310:AD311,AD324,AD330:AD333,AD341:AD344,AD349,AD354)</f>
        <v>88000</v>
      </c>
      <c r="AE275" s="168">
        <f t="shared" si="643"/>
        <v>68000</v>
      </c>
      <c r="AF275" s="168">
        <f t="shared" si="643"/>
        <v>68000</v>
      </c>
      <c r="AG275" s="168">
        <f t="shared" si="643"/>
        <v>68000</v>
      </c>
      <c r="AH275" s="168">
        <f t="shared" si="643"/>
        <v>68000</v>
      </c>
      <c r="AI275" s="168">
        <f t="shared" si="643"/>
        <v>57000</v>
      </c>
      <c r="AJ275" s="168">
        <f t="shared" si="643"/>
        <v>375000</v>
      </c>
      <c r="AK275" s="168">
        <f t="shared" si="643"/>
        <v>62000</v>
      </c>
    </row>
    <row r="276" spans="1:45" ht="13.8" outlineLevel="1">
      <c r="A276" s="131"/>
      <c r="B276" s="19"/>
      <c r="C276" s="63"/>
      <c r="D276" s="22" t="s">
        <v>77</v>
      </c>
      <c r="E276" s="30" t="s">
        <v>113</v>
      </c>
      <c r="F276" s="22"/>
      <c r="G276" s="30"/>
      <c r="H276" s="164">
        <f t="shared" si="552"/>
        <v>200000</v>
      </c>
      <c r="I276" s="285">
        <f t="shared" ref="I276:I339" si="644">SUM(J276:O276)</f>
        <v>0</v>
      </c>
      <c r="J276" s="212">
        <v>0</v>
      </c>
      <c r="K276" s="167"/>
      <c r="L276" s="167"/>
      <c r="M276" s="167"/>
      <c r="N276" s="167"/>
      <c r="O276" s="262">
        <f t="shared" si="640"/>
        <v>0</v>
      </c>
      <c r="P276" s="167"/>
      <c r="Q276" s="167"/>
      <c r="R276" s="168">
        <f t="shared" si="596"/>
        <v>0</v>
      </c>
      <c r="S276" s="167"/>
      <c r="T276" s="167"/>
      <c r="U276" s="167"/>
      <c r="V276" s="167"/>
      <c r="W276" s="167"/>
      <c r="X276" s="167"/>
      <c r="Y276" s="168">
        <f t="shared" si="597"/>
        <v>0</v>
      </c>
      <c r="Z276" s="167"/>
      <c r="AA276" s="167"/>
      <c r="AB276" s="167"/>
      <c r="AC276" s="167">
        <f t="shared" si="566"/>
        <v>200000</v>
      </c>
      <c r="AD276" s="167">
        <v>40000</v>
      </c>
      <c r="AE276" s="167">
        <v>40000</v>
      </c>
      <c r="AF276" s="167">
        <v>40000</v>
      </c>
      <c r="AG276" s="167">
        <v>40000</v>
      </c>
      <c r="AH276" s="167">
        <v>40000</v>
      </c>
      <c r="AI276" s="167"/>
      <c r="AJ276" s="167"/>
      <c r="AK276" s="167"/>
    </row>
    <row r="277" spans="1:45" ht="13.8" outlineLevel="1">
      <c r="A277" s="131"/>
      <c r="B277" s="20"/>
      <c r="D277" s="22" t="s">
        <v>455</v>
      </c>
      <c r="E277" s="30" t="s">
        <v>116</v>
      </c>
      <c r="F277" s="22"/>
      <c r="G277" s="30"/>
      <c r="H277" s="164">
        <f t="shared" si="552"/>
        <v>0</v>
      </c>
      <c r="I277" s="285">
        <f t="shared" si="644"/>
        <v>0</v>
      </c>
      <c r="J277" s="212"/>
      <c r="K277" s="167"/>
      <c r="L277" s="167"/>
      <c r="M277" s="167"/>
      <c r="N277" s="167"/>
      <c r="O277" s="262">
        <f t="shared" si="640"/>
        <v>0</v>
      </c>
      <c r="P277" s="167"/>
      <c r="Q277" s="167"/>
      <c r="R277" s="168">
        <f t="shared" si="596"/>
        <v>0</v>
      </c>
      <c r="S277" s="167"/>
      <c r="T277" s="167"/>
      <c r="U277" s="167"/>
      <c r="V277" s="167"/>
      <c r="W277" s="167"/>
      <c r="X277" s="167"/>
      <c r="Y277" s="168">
        <f t="shared" si="597"/>
        <v>0</v>
      </c>
      <c r="Z277" s="167"/>
      <c r="AA277" s="167"/>
      <c r="AB277" s="167"/>
      <c r="AC277" s="167">
        <f t="shared" si="566"/>
        <v>0</v>
      </c>
      <c r="AD277" s="167"/>
      <c r="AE277" s="167"/>
      <c r="AF277" s="167"/>
      <c r="AG277" s="167"/>
      <c r="AH277" s="167"/>
      <c r="AI277" s="167"/>
      <c r="AJ277" s="167"/>
      <c r="AK277" s="167"/>
    </row>
    <row r="278" spans="1:45" ht="13.8" outlineLevel="1">
      <c r="A278" s="131"/>
      <c r="B278" s="20"/>
      <c r="D278" s="22" t="s">
        <v>456</v>
      </c>
      <c r="E278" s="30" t="s">
        <v>117</v>
      </c>
      <c r="F278" s="22"/>
      <c r="G278" s="30"/>
      <c r="H278" s="164">
        <f t="shared" si="552"/>
        <v>0</v>
      </c>
      <c r="I278" s="285">
        <f t="shared" si="644"/>
        <v>0</v>
      </c>
      <c r="J278" s="212"/>
      <c r="K278" s="167"/>
      <c r="L278" s="167"/>
      <c r="M278" s="167"/>
      <c r="N278" s="167"/>
      <c r="O278" s="262">
        <f t="shared" si="640"/>
        <v>0</v>
      </c>
      <c r="P278" s="167"/>
      <c r="Q278" s="167"/>
      <c r="R278" s="168">
        <f t="shared" si="596"/>
        <v>0</v>
      </c>
      <c r="S278" s="167"/>
      <c r="T278" s="167"/>
      <c r="U278" s="167"/>
      <c r="V278" s="167"/>
      <c r="W278" s="167"/>
      <c r="X278" s="167"/>
      <c r="Y278" s="168">
        <f t="shared" si="597"/>
        <v>0</v>
      </c>
      <c r="Z278" s="167"/>
      <c r="AA278" s="167"/>
      <c r="AB278" s="167"/>
      <c r="AC278" s="167">
        <f t="shared" si="566"/>
        <v>0</v>
      </c>
      <c r="AD278" s="167"/>
      <c r="AE278" s="167"/>
      <c r="AF278" s="167"/>
      <c r="AG278" s="167"/>
      <c r="AH278" s="167"/>
      <c r="AI278" s="167"/>
      <c r="AJ278" s="167"/>
      <c r="AK278" s="167"/>
    </row>
    <row r="279" spans="1:45" ht="13.8" outlineLevel="1">
      <c r="A279" s="131"/>
      <c r="B279" s="20"/>
      <c r="D279" s="22" t="s">
        <v>457</v>
      </c>
      <c r="E279" s="30" t="s">
        <v>118</v>
      </c>
      <c r="F279" s="22"/>
      <c r="G279" s="30"/>
      <c r="H279" s="164">
        <f t="shared" si="552"/>
        <v>0</v>
      </c>
      <c r="I279" s="285">
        <f t="shared" si="644"/>
        <v>0</v>
      </c>
      <c r="J279" s="212"/>
      <c r="K279" s="167"/>
      <c r="L279" s="167"/>
      <c r="M279" s="167"/>
      <c r="N279" s="167"/>
      <c r="O279" s="262">
        <f t="shared" si="640"/>
        <v>0</v>
      </c>
      <c r="P279" s="167"/>
      <c r="Q279" s="167"/>
      <c r="R279" s="168">
        <f t="shared" si="596"/>
        <v>0</v>
      </c>
      <c r="S279" s="167"/>
      <c r="T279" s="167"/>
      <c r="U279" s="167"/>
      <c r="V279" s="167"/>
      <c r="W279" s="167"/>
      <c r="X279" s="167"/>
      <c r="Y279" s="168">
        <f t="shared" si="597"/>
        <v>0</v>
      </c>
      <c r="Z279" s="167"/>
      <c r="AA279" s="167"/>
      <c r="AB279" s="167"/>
      <c r="AC279" s="167">
        <f t="shared" si="566"/>
        <v>0</v>
      </c>
      <c r="AD279" s="167"/>
      <c r="AE279" s="167"/>
      <c r="AF279" s="167"/>
      <c r="AG279" s="167"/>
      <c r="AH279" s="167"/>
      <c r="AI279" s="167"/>
      <c r="AJ279" s="167"/>
      <c r="AK279" s="167"/>
    </row>
    <row r="280" spans="1:45" ht="13.8" outlineLevel="1">
      <c r="A280" s="131"/>
      <c r="B280" s="20"/>
      <c r="D280" s="22" t="s">
        <v>458</v>
      </c>
      <c r="E280" s="30" t="s">
        <v>119</v>
      </c>
      <c r="F280" s="22"/>
      <c r="G280" s="30"/>
      <c r="H280" s="164">
        <f t="shared" si="552"/>
        <v>0</v>
      </c>
      <c r="I280" s="285">
        <f t="shared" si="644"/>
        <v>0</v>
      </c>
      <c r="J280" s="212"/>
      <c r="K280" s="167"/>
      <c r="L280" s="167"/>
      <c r="M280" s="167"/>
      <c r="N280" s="167"/>
      <c r="O280" s="262">
        <f t="shared" si="640"/>
        <v>0</v>
      </c>
      <c r="P280" s="167"/>
      <c r="Q280" s="167"/>
      <c r="R280" s="168">
        <f t="shared" si="596"/>
        <v>0</v>
      </c>
      <c r="S280" s="167"/>
      <c r="T280" s="167"/>
      <c r="U280" s="167"/>
      <c r="V280" s="167"/>
      <c r="W280" s="167"/>
      <c r="X280" s="167"/>
      <c r="Y280" s="168">
        <f t="shared" si="597"/>
        <v>0</v>
      </c>
      <c r="Z280" s="167"/>
      <c r="AA280" s="167"/>
      <c r="AB280" s="167"/>
      <c r="AC280" s="167">
        <f t="shared" si="566"/>
        <v>0</v>
      </c>
      <c r="AD280" s="167"/>
      <c r="AE280" s="167"/>
      <c r="AF280" s="167"/>
      <c r="AG280" s="167"/>
      <c r="AH280" s="167"/>
      <c r="AI280" s="167"/>
      <c r="AJ280" s="167"/>
      <c r="AK280" s="167"/>
    </row>
    <row r="281" spans="1:45" ht="13.8" outlineLevel="1">
      <c r="A281" s="131"/>
      <c r="B281" s="20"/>
      <c r="D281" s="22" t="s">
        <v>459</v>
      </c>
      <c r="E281" s="30" t="s">
        <v>120</v>
      </c>
      <c r="F281" s="22"/>
      <c r="G281" s="30"/>
      <c r="H281" s="164">
        <f t="shared" si="552"/>
        <v>0</v>
      </c>
      <c r="I281" s="285">
        <f t="shared" si="644"/>
        <v>0</v>
      </c>
      <c r="J281" s="212"/>
      <c r="K281" s="167"/>
      <c r="L281" s="167"/>
      <c r="M281" s="167"/>
      <c r="N281" s="167"/>
      <c r="O281" s="262">
        <f t="shared" si="640"/>
        <v>0</v>
      </c>
      <c r="P281" s="167"/>
      <c r="Q281" s="167"/>
      <c r="R281" s="168">
        <f t="shared" si="596"/>
        <v>0</v>
      </c>
      <c r="S281" s="167"/>
      <c r="T281" s="167"/>
      <c r="U281" s="167"/>
      <c r="V281" s="167"/>
      <c r="W281" s="167"/>
      <c r="X281" s="167"/>
      <c r="Y281" s="168">
        <f t="shared" si="597"/>
        <v>0</v>
      </c>
      <c r="Z281" s="167"/>
      <c r="AA281" s="167"/>
      <c r="AB281" s="167"/>
      <c r="AC281" s="167">
        <f t="shared" si="566"/>
        <v>0</v>
      </c>
      <c r="AD281" s="167"/>
      <c r="AE281" s="167"/>
      <c r="AF281" s="167"/>
      <c r="AG281" s="167"/>
      <c r="AH281" s="167"/>
      <c r="AI281" s="167"/>
      <c r="AJ281" s="167"/>
      <c r="AK281" s="167"/>
    </row>
    <row r="282" spans="1:45" ht="13.8" outlineLevel="1">
      <c r="A282" s="131"/>
      <c r="B282" s="20"/>
      <c r="D282" s="22" t="s">
        <v>460</v>
      </c>
      <c r="E282" s="30" t="s">
        <v>121</v>
      </c>
      <c r="F282" s="22"/>
      <c r="G282" s="30"/>
      <c r="H282" s="164">
        <f t="shared" si="552"/>
        <v>0</v>
      </c>
      <c r="I282" s="285">
        <f t="shared" si="644"/>
        <v>0</v>
      </c>
      <c r="J282" s="212"/>
      <c r="K282" s="167"/>
      <c r="L282" s="167"/>
      <c r="M282" s="167"/>
      <c r="N282" s="167"/>
      <c r="O282" s="262">
        <f t="shared" si="640"/>
        <v>0</v>
      </c>
      <c r="P282" s="167"/>
      <c r="Q282" s="167"/>
      <c r="R282" s="168">
        <f t="shared" si="596"/>
        <v>0</v>
      </c>
      <c r="S282" s="167"/>
      <c r="T282" s="167"/>
      <c r="U282" s="167"/>
      <c r="V282" s="167"/>
      <c r="W282" s="167"/>
      <c r="X282" s="167"/>
      <c r="Y282" s="168">
        <f t="shared" si="597"/>
        <v>0</v>
      </c>
      <c r="Z282" s="167"/>
      <c r="AA282" s="167"/>
      <c r="AB282" s="167"/>
      <c r="AC282" s="167">
        <f t="shared" si="566"/>
        <v>0</v>
      </c>
      <c r="AD282" s="167"/>
      <c r="AE282" s="167"/>
      <c r="AF282" s="167"/>
      <c r="AG282" s="167"/>
      <c r="AH282" s="167"/>
      <c r="AI282" s="167"/>
      <c r="AJ282" s="167"/>
      <c r="AK282" s="167"/>
    </row>
    <row r="283" spans="1:45" ht="13.8" outlineLevel="1">
      <c r="A283" s="131"/>
      <c r="B283" s="20"/>
      <c r="D283" s="22" t="s">
        <v>461</v>
      </c>
      <c r="E283" s="30" t="s">
        <v>122</v>
      </c>
      <c r="F283" s="22"/>
      <c r="G283" s="30"/>
      <c r="H283" s="164">
        <f t="shared" si="552"/>
        <v>0</v>
      </c>
      <c r="I283" s="285">
        <f t="shared" si="644"/>
        <v>0</v>
      </c>
      <c r="J283" s="212"/>
      <c r="K283" s="167"/>
      <c r="L283" s="167"/>
      <c r="M283" s="167"/>
      <c r="N283" s="167"/>
      <c r="O283" s="262">
        <f t="shared" si="640"/>
        <v>0</v>
      </c>
      <c r="P283" s="167"/>
      <c r="Q283" s="167"/>
      <c r="R283" s="168">
        <f t="shared" si="596"/>
        <v>0</v>
      </c>
      <c r="S283" s="167"/>
      <c r="T283" s="167"/>
      <c r="U283" s="167"/>
      <c r="V283" s="167"/>
      <c r="W283" s="167"/>
      <c r="X283" s="167"/>
      <c r="Y283" s="168">
        <f t="shared" si="597"/>
        <v>0</v>
      </c>
      <c r="Z283" s="167"/>
      <c r="AA283" s="167"/>
      <c r="AB283" s="167"/>
      <c r="AC283" s="167">
        <f t="shared" si="566"/>
        <v>0</v>
      </c>
      <c r="AD283" s="167"/>
      <c r="AE283" s="167"/>
      <c r="AF283" s="167"/>
      <c r="AG283" s="167"/>
      <c r="AH283" s="167"/>
      <c r="AI283" s="167"/>
      <c r="AJ283" s="167"/>
      <c r="AK283" s="167"/>
    </row>
    <row r="284" spans="1:45" ht="13.8" outlineLevel="1">
      <c r="A284" s="131"/>
      <c r="B284" s="20"/>
      <c r="D284" s="22" t="s">
        <v>86</v>
      </c>
      <c r="E284" s="30" t="s">
        <v>123</v>
      </c>
      <c r="F284" s="22"/>
      <c r="G284" s="30"/>
      <c r="H284" s="164">
        <f t="shared" si="552"/>
        <v>0</v>
      </c>
      <c r="I284" s="285">
        <f t="shared" si="644"/>
        <v>0</v>
      </c>
      <c r="J284" s="215">
        <f>SUM(J285:J288)</f>
        <v>0</v>
      </c>
      <c r="K284" s="169">
        <f t="shared" ref="K284:AJ284" si="645">SUM(K285:K288)</f>
        <v>0</v>
      </c>
      <c r="L284" s="169">
        <f t="shared" si="645"/>
        <v>0</v>
      </c>
      <c r="M284" s="169">
        <f t="shared" si="645"/>
        <v>0</v>
      </c>
      <c r="N284" s="169">
        <f t="shared" si="645"/>
        <v>0</v>
      </c>
      <c r="O284" s="262">
        <f t="shared" si="640"/>
        <v>0</v>
      </c>
      <c r="P284" s="568">
        <f t="shared" si="645"/>
        <v>0</v>
      </c>
      <c r="Q284" s="568">
        <f t="shared" ref="Q284" si="646">SUM(Q285:Q288)</f>
        <v>0</v>
      </c>
      <c r="R284" s="168">
        <f t="shared" si="596"/>
        <v>0</v>
      </c>
      <c r="S284" s="169">
        <f t="shared" si="645"/>
        <v>0</v>
      </c>
      <c r="T284" s="169">
        <f t="shared" si="645"/>
        <v>0</v>
      </c>
      <c r="U284" s="169">
        <f t="shared" si="645"/>
        <v>0</v>
      </c>
      <c r="V284" s="169">
        <f t="shared" si="645"/>
        <v>0</v>
      </c>
      <c r="W284" s="169">
        <f t="shared" si="645"/>
        <v>0</v>
      </c>
      <c r="X284" s="169">
        <f t="shared" ref="X284" si="647">SUM(X285:X288)</f>
        <v>0</v>
      </c>
      <c r="Y284" s="168">
        <f t="shared" si="597"/>
        <v>0</v>
      </c>
      <c r="Z284" s="169">
        <f t="shared" si="645"/>
        <v>0</v>
      </c>
      <c r="AA284" s="169">
        <f t="shared" ref="AA284" si="648">SUM(AA285:AA288)</f>
        <v>0</v>
      </c>
      <c r="AB284" s="169">
        <f t="shared" si="645"/>
        <v>0</v>
      </c>
      <c r="AC284" s="169">
        <f t="shared" si="566"/>
        <v>0</v>
      </c>
      <c r="AD284" s="169">
        <f t="shared" ref="AD284:AH284" si="649">SUM(AD285:AD288)</f>
        <v>0</v>
      </c>
      <c r="AE284" s="169">
        <f t="shared" si="649"/>
        <v>0</v>
      </c>
      <c r="AF284" s="169">
        <f t="shared" si="649"/>
        <v>0</v>
      </c>
      <c r="AG284" s="169">
        <f t="shared" si="649"/>
        <v>0</v>
      </c>
      <c r="AH284" s="169">
        <f t="shared" si="649"/>
        <v>0</v>
      </c>
      <c r="AI284" s="169">
        <f t="shared" si="645"/>
        <v>0</v>
      </c>
      <c r="AJ284" s="169">
        <f t="shared" si="645"/>
        <v>0</v>
      </c>
      <c r="AK284" s="169">
        <f t="shared" ref="AK284" si="650">SUM(AK285:AK288)</f>
        <v>0</v>
      </c>
    </row>
    <row r="285" spans="1:45" ht="13.8" outlineLevel="2">
      <c r="A285" s="131"/>
      <c r="B285" s="20"/>
      <c r="D285" s="22"/>
      <c r="E285" s="30"/>
      <c r="F285" s="136" t="s">
        <v>1009</v>
      </c>
      <c r="G285" s="27" t="s">
        <v>1010</v>
      </c>
      <c r="H285" s="164">
        <f t="shared" ref="H285:H368" si="651">SUM(I285,R285,Y285,AC285,AI285,AJ285,AK285)</f>
        <v>0</v>
      </c>
      <c r="I285" s="285">
        <f t="shared" si="644"/>
        <v>0</v>
      </c>
      <c r="J285" s="212"/>
      <c r="K285" s="167"/>
      <c r="L285" s="167"/>
      <c r="M285" s="167"/>
      <c r="N285" s="167"/>
      <c r="O285" s="262">
        <f t="shared" si="640"/>
        <v>0</v>
      </c>
      <c r="P285" s="167"/>
      <c r="Q285" s="167"/>
      <c r="R285" s="168">
        <f t="shared" si="596"/>
        <v>0</v>
      </c>
      <c r="S285" s="167"/>
      <c r="T285" s="167"/>
      <c r="U285" s="167"/>
      <c r="V285" s="167"/>
      <c r="W285" s="167"/>
      <c r="X285" s="167"/>
      <c r="Y285" s="168">
        <f t="shared" si="597"/>
        <v>0</v>
      </c>
      <c r="Z285" s="167"/>
      <c r="AA285" s="167"/>
      <c r="AB285" s="167"/>
      <c r="AC285" s="167">
        <f t="shared" si="566"/>
        <v>0</v>
      </c>
      <c r="AD285" s="167"/>
      <c r="AE285" s="167"/>
      <c r="AF285" s="167"/>
      <c r="AG285" s="167"/>
      <c r="AH285" s="167"/>
      <c r="AI285" s="167"/>
      <c r="AJ285" s="167"/>
      <c r="AK285" s="167"/>
    </row>
    <row r="286" spans="1:45" ht="13.8" outlineLevel="2">
      <c r="A286" s="131"/>
      <c r="B286" s="20"/>
      <c r="D286" s="22"/>
      <c r="E286" s="30"/>
      <c r="F286" s="136" t="s">
        <v>1011</v>
      </c>
      <c r="G286" s="27" t="s">
        <v>768</v>
      </c>
      <c r="H286" s="164">
        <f t="shared" ref="H286" si="652">SUM(I286,R286,Y286,AC286,AI286,AJ286,AK286)</f>
        <v>0</v>
      </c>
      <c r="I286" s="285">
        <f t="shared" si="644"/>
        <v>0</v>
      </c>
      <c r="J286" s="212"/>
      <c r="K286" s="167"/>
      <c r="L286" s="167"/>
      <c r="M286" s="167"/>
      <c r="N286" s="167"/>
      <c r="O286" s="262">
        <f t="shared" si="640"/>
        <v>0</v>
      </c>
      <c r="P286" s="167"/>
      <c r="Q286" s="167"/>
      <c r="R286" s="168">
        <f t="shared" ref="R286" si="653">SUM(S286:X286)</f>
        <v>0</v>
      </c>
      <c r="S286" s="167"/>
      <c r="T286" s="167"/>
      <c r="U286" s="167"/>
      <c r="V286" s="167"/>
      <c r="W286" s="167"/>
      <c r="X286" s="167"/>
      <c r="Y286" s="168">
        <f t="shared" ref="Y286" si="654">SUM(Z286:AB286)</f>
        <v>0</v>
      </c>
      <c r="Z286" s="167"/>
      <c r="AA286" s="167"/>
      <c r="AB286" s="167"/>
      <c r="AC286" s="167">
        <f t="shared" ref="AC286" si="655">SUM(AD286:AH286)</f>
        <v>0</v>
      </c>
      <c r="AD286" s="167"/>
      <c r="AE286" s="167"/>
      <c r="AF286" s="167"/>
      <c r="AG286" s="167"/>
      <c r="AH286" s="167"/>
      <c r="AI286" s="167"/>
      <c r="AJ286" s="167"/>
      <c r="AK286" s="167"/>
    </row>
    <row r="287" spans="1:45" ht="13.8" outlineLevel="2">
      <c r="A287" s="131"/>
      <c r="B287" s="20"/>
      <c r="D287" s="22"/>
      <c r="E287" s="30"/>
      <c r="F287" s="136" t="s">
        <v>1012</v>
      </c>
      <c r="G287" s="27" t="s">
        <v>769</v>
      </c>
      <c r="H287" s="164">
        <f t="shared" si="651"/>
        <v>0</v>
      </c>
      <c r="I287" s="285">
        <f t="shared" si="644"/>
        <v>0</v>
      </c>
      <c r="J287" s="212"/>
      <c r="K287" s="167"/>
      <c r="L287" s="167"/>
      <c r="M287" s="167"/>
      <c r="N287" s="167"/>
      <c r="O287" s="262">
        <f t="shared" si="640"/>
        <v>0</v>
      </c>
      <c r="P287" s="167"/>
      <c r="Q287" s="167"/>
      <c r="R287" s="168">
        <f t="shared" si="596"/>
        <v>0</v>
      </c>
      <c r="S287" s="167"/>
      <c r="T287" s="167"/>
      <c r="U287" s="167"/>
      <c r="V287" s="167"/>
      <c r="W287" s="167"/>
      <c r="X287" s="167"/>
      <c r="Y287" s="168">
        <f t="shared" si="597"/>
        <v>0</v>
      </c>
      <c r="Z287" s="167"/>
      <c r="AA287" s="167"/>
      <c r="AB287" s="167"/>
      <c r="AC287" s="167">
        <f t="shared" si="566"/>
        <v>0</v>
      </c>
      <c r="AD287" s="167"/>
      <c r="AE287" s="167"/>
      <c r="AF287" s="167"/>
      <c r="AG287" s="167"/>
      <c r="AH287" s="167"/>
      <c r="AI287" s="167"/>
      <c r="AJ287" s="167"/>
      <c r="AK287" s="167"/>
    </row>
    <row r="288" spans="1:45" ht="13.8" outlineLevel="2">
      <c r="A288" s="131"/>
      <c r="B288" s="20"/>
      <c r="D288" s="22"/>
      <c r="E288" s="30"/>
      <c r="F288" s="136" t="s">
        <v>1013</v>
      </c>
      <c r="G288" s="27" t="s">
        <v>770</v>
      </c>
      <c r="H288" s="164">
        <f t="shared" si="651"/>
        <v>0</v>
      </c>
      <c r="I288" s="285">
        <f t="shared" si="644"/>
        <v>0</v>
      </c>
      <c r="J288" s="212"/>
      <c r="K288" s="167"/>
      <c r="L288" s="167"/>
      <c r="M288" s="167"/>
      <c r="N288" s="167"/>
      <c r="O288" s="262">
        <f t="shared" si="640"/>
        <v>0</v>
      </c>
      <c r="P288" s="167"/>
      <c r="Q288" s="167"/>
      <c r="R288" s="168">
        <f t="shared" si="596"/>
        <v>0</v>
      </c>
      <c r="S288" s="167"/>
      <c r="T288" s="167"/>
      <c r="U288" s="167"/>
      <c r="V288" s="167"/>
      <c r="W288" s="167"/>
      <c r="X288" s="167"/>
      <c r="Y288" s="168">
        <f t="shared" si="597"/>
        <v>0</v>
      </c>
      <c r="Z288" s="167"/>
      <c r="AA288" s="167"/>
      <c r="AB288" s="167"/>
      <c r="AC288" s="167">
        <f t="shared" ref="AC288:AC369" si="656">SUM(AD288:AH288)</f>
        <v>0</v>
      </c>
      <c r="AD288" s="167"/>
      <c r="AE288" s="167"/>
      <c r="AF288" s="167"/>
      <c r="AG288" s="167"/>
      <c r="AH288" s="167"/>
      <c r="AI288" s="167"/>
      <c r="AJ288" s="167"/>
      <c r="AK288" s="167"/>
    </row>
    <row r="289" spans="1:37" ht="13.8" outlineLevel="1">
      <c r="A289" s="131"/>
      <c r="B289" s="20"/>
      <c r="D289" s="22" t="s">
        <v>87</v>
      </c>
      <c r="E289" s="30" t="s">
        <v>124</v>
      </c>
      <c r="F289" s="22"/>
      <c r="G289" s="30"/>
      <c r="H289" s="164">
        <f t="shared" si="651"/>
        <v>0</v>
      </c>
      <c r="I289" s="285">
        <f t="shared" si="644"/>
        <v>0</v>
      </c>
      <c r="J289" s="212"/>
      <c r="K289" s="167"/>
      <c r="L289" s="167"/>
      <c r="M289" s="167"/>
      <c r="N289" s="167"/>
      <c r="O289" s="262">
        <f t="shared" si="640"/>
        <v>0</v>
      </c>
      <c r="P289" s="167"/>
      <c r="Q289" s="167"/>
      <c r="R289" s="168">
        <f t="shared" si="596"/>
        <v>0</v>
      </c>
      <c r="S289" s="167"/>
      <c r="T289" s="167"/>
      <c r="U289" s="167"/>
      <c r="V289" s="167"/>
      <c r="W289" s="167"/>
      <c r="X289" s="167"/>
      <c r="Y289" s="168">
        <f t="shared" si="597"/>
        <v>0</v>
      </c>
      <c r="Z289" s="167"/>
      <c r="AA289" s="167"/>
      <c r="AB289" s="167"/>
      <c r="AC289" s="167">
        <f t="shared" si="656"/>
        <v>0</v>
      </c>
      <c r="AD289" s="167"/>
      <c r="AE289" s="167"/>
      <c r="AF289" s="167"/>
      <c r="AG289" s="167"/>
      <c r="AH289" s="167"/>
      <c r="AI289" s="167"/>
      <c r="AJ289" s="167"/>
      <c r="AK289" s="167"/>
    </row>
    <row r="290" spans="1:37" ht="13.8" outlineLevel="1">
      <c r="A290" s="131"/>
      <c r="B290" s="20"/>
      <c r="D290" s="22" t="s">
        <v>462</v>
      </c>
      <c r="E290" s="30" t="s">
        <v>125</v>
      </c>
      <c r="F290" s="22"/>
      <c r="G290" s="30"/>
      <c r="H290" s="164">
        <f t="shared" si="651"/>
        <v>361000</v>
      </c>
      <c r="I290" s="285">
        <f t="shared" si="644"/>
        <v>10000</v>
      </c>
      <c r="J290" s="212"/>
      <c r="K290" s="167"/>
      <c r="L290" s="167"/>
      <c r="M290" s="167"/>
      <c r="N290" s="167"/>
      <c r="O290" s="262">
        <f t="shared" si="640"/>
        <v>10000</v>
      </c>
      <c r="P290" s="167"/>
      <c r="Q290" s="167">
        <v>10000</v>
      </c>
      <c r="R290" s="168">
        <f t="shared" si="596"/>
        <v>120000</v>
      </c>
      <c r="S290" s="167">
        <v>5000</v>
      </c>
      <c r="T290" s="167">
        <v>23000</v>
      </c>
      <c r="U290" s="167">
        <v>23000</v>
      </c>
      <c r="V290" s="167">
        <v>23000</v>
      </c>
      <c r="W290" s="167">
        <v>23000</v>
      </c>
      <c r="X290" s="167">
        <v>23000</v>
      </c>
      <c r="Y290" s="168">
        <f t="shared" si="597"/>
        <v>88000</v>
      </c>
      <c r="Z290" s="167">
        <v>53000</v>
      </c>
      <c r="AA290" s="167">
        <v>20000</v>
      </c>
      <c r="AB290" s="167">
        <v>15000</v>
      </c>
      <c r="AC290" s="167">
        <f t="shared" si="656"/>
        <v>88000</v>
      </c>
      <c r="AD290" s="167">
        <v>24000</v>
      </c>
      <c r="AE290" s="167">
        <v>16000</v>
      </c>
      <c r="AF290" s="167">
        <v>16000</v>
      </c>
      <c r="AG290" s="167">
        <v>16000</v>
      </c>
      <c r="AH290" s="167">
        <v>16000</v>
      </c>
      <c r="AI290" s="167">
        <v>0</v>
      </c>
      <c r="AJ290" s="167">
        <v>50000</v>
      </c>
      <c r="AK290" s="167">
        <v>5000</v>
      </c>
    </row>
    <row r="291" spans="1:37" ht="13.8" outlineLevel="1">
      <c r="A291" s="131"/>
      <c r="B291" s="20"/>
      <c r="D291" s="22" t="s">
        <v>463</v>
      </c>
      <c r="E291" s="30" t="s">
        <v>127</v>
      </c>
      <c r="F291" s="22"/>
      <c r="G291" s="30"/>
      <c r="H291" s="164">
        <f t="shared" si="651"/>
        <v>241000</v>
      </c>
      <c r="I291" s="285">
        <f t="shared" si="644"/>
        <v>177000</v>
      </c>
      <c r="J291" s="215">
        <f t="shared" ref="J291:P291" si="657">SUM(J292:J301)</f>
        <v>10000</v>
      </c>
      <c r="K291" s="169">
        <f t="shared" si="657"/>
        <v>41000</v>
      </c>
      <c r="L291" s="169">
        <f t="shared" si="657"/>
        <v>10000</v>
      </c>
      <c r="M291" s="169">
        <f t="shared" si="657"/>
        <v>21000</v>
      </c>
      <c r="N291" s="169">
        <f t="shared" si="657"/>
        <v>41000</v>
      </c>
      <c r="O291" s="262">
        <f t="shared" si="640"/>
        <v>54000</v>
      </c>
      <c r="P291" s="568">
        <f t="shared" si="657"/>
        <v>51000</v>
      </c>
      <c r="Q291" s="568">
        <f t="shared" ref="Q291" si="658">SUM(Q292:Q301)</f>
        <v>3000</v>
      </c>
      <c r="R291" s="168">
        <f t="shared" si="596"/>
        <v>6000</v>
      </c>
      <c r="S291" s="169">
        <f t="shared" ref="S291:X291" si="659">SUM(S292:S301)</f>
        <v>1000</v>
      </c>
      <c r="T291" s="169">
        <f t="shared" si="659"/>
        <v>1000</v>
      </c>
      <c r="U291" s="169">
        <f t="shared" si="659"/>
        <v>1000</v>
      </c>
      <c r="V291" s="169">
        <f t="shared" si="659"/>
        <v>1000</v>
      </c>
      <c r="W291" s="169">
        <f t="shared" si="659"/>
        <v>1000</v>
      </c>
      <c r="X291" s="169">
        <f t="shared" si="659"/>
        <v>1000</v>
      </c>
      <c r="Y291" s="168">
        <f t="shared" si="597"/>
        <v>40000</v>
      </c>
      <c r="Z291" s="169">
        <f>SUM(Z292:Z301)</f>
        <v>20000</v>
      </c>
      <c r="AA291" s="169">
        <f>SUM(AA292:AA301)</f>
        <v>0</v>
      </c>
      <c r="AB291" s="169">
        <f>SUM(AB292:AB301)</f>
        <v>20000</v>
      </c>
      <c r="AC291" s="169">
        <f t="shared" si="656"/>
        <v>12000</v>
      </c>
      <c r="AD291" s="169">
        <f t="shared" ref="AD291:AK291" si="660">SUM(AD292:AD301)</f>
        <v>4000</v>
      </c>
      <c r="AE291" s="169">
        <f t="shared" si="660"/>
        <v>2000</v>
      </c>
      <c r="AF291" s="169">
        <f t="shared" si="660"/>
        <v>2000</v>
      </c>
      <c r="AG291" s="169">
        <f t="shared" si="660"/>
        <v>2000</v>
      </c>
      <c r="AH291" s="169">
        <f t="shared" si="660"/>
        <v>2000</v>
      </c>
      <c r="AI291" s="169">
        <f t="shared" si="660"/>
        <v>0</v>
      </c>
      <c r="AJ291" s="169">
        <f t="shared" si="660"/>
        <v>5000</v>
      </c>
      <c r="AK291" s="169">
        <f t="shared" si="660"/>
        <v>1000</v>
      </c>
    </row>
    <row r="292" spans="1:37" ht="13.8" outlineLevel="2">
      <c r="A292" s="131"/>
      <c r="B292" s="20"/>
      <c r="D292" s="22"/>
      <c r="E292" s="30"/>
      <c r="F292" s="136" t="s">
        <v>1009</v>
      </c>
      <c r="G292" s="27" t="s">
        <v>1010</v>
      </c>
      <c r="H292" s="164">
        <f t="shared" si="651"/>
        <v>0</v>
      </c>
      <c r="I292" s="285">
        <f t="shared" si="644"/>
        <v>0</v>
      </c>
      <c r="J292" s="212"/>
      <c r="K292" s="167"/>
      <c r="L292" s="167"/>
      <c r="M292" s="167"/>
      <c r="N292" s="167"/>
      <c r="O292" s="262">
        <f t="shared" si="640"/>
        <v>0</v>
      </c>
      <c r="P292" s="167"/>
      <c r="Q292" s="167"/>
      <c r="R292" s="168">
        <f t="shared" si="596"/>
        <v>0</v>
      </c>
      <c r="S292" s="167"/>
      <c r="T292" s="167"/>
      <c r="U292" s="167"/>
      <c r="V292" s="167"/>
      <c r="W292" s="167"/>
      <c r="X292" s="167"/>
      <c r="Y292" s="168">
        <f t="shared" si="597"/>
        <v>0</v>
      </c>
      <c r="Z292" s="167"/>
      <c r="AA292" s="167"/>
      <c r="AB292" s="167"/>
      <c r="AC292" s="167">
        <f t="shared" si="656"/>
        <v>0</v>
      </c>
      <c r="AD292" s="167"/>
      <c r="AE292" s="167"/>
      <c r="AF292" s="167"/>
      <c r="AG292" s="167"/>
      <c r="AH292" s="167"/>
      <c r="AI292" s="167"/>
      <c r="AJ292" s="167"/>
      <c r="AK292" s="167"/>
    </row>
    <row r="293" spans="1:37" ht="13.8" outlineLevel="2">
      <c r="A293" s="131"/>
      <c r="B293" s="20"/>
      <c r="D293" s="22"/>
      <c r="E293" s="30"/>
      <c r="F293" s="136" t="s">
        <v>1012</v>
      </c>
      <c r="G293" s="27" t="s">
        <v>771</v>
      </c>
      <c r="H293" s="164">
        <f t="shared" ref="H293" si="661">SUM(I293,R293,Y293,AC293,AI293,AJ293,AK293)</f>
        <v>154000</v>
      </c>
      <c r="I293" s="285">
        <f t="shared" si="644"/>
        <v>114000</v>
      </c>
      <c r="J293" s="212">
        <v>10000</v>
      </c>
      <c r="K293" s="167">
        <v>21000</v>
      </c>
      <c r="L293" s="167">
        <v>10000</v>
      </c>
      <c r="M293" s="167">
        <v>21000</v>
      </c>
      <c r="N293" s="167">
        <v>21000</v>
      </c>
      <c r="O293" s="262">
        <f t="shared" si="640"/>
        <v>31000</v>
      </c>
      <c r="P293" s="167">
        <v>31000</v>
      </c>
      <c r="Q293" s="167"/>
      <c r="R293" s="168">
        <f t="shared" ref="R293" si="662">SUM(S293:X293)</f>
        <v>0</v>
      </c>
      <c r="S293" s="167"/>
      <c r="T293" s="167"/>
      <c r="U293" s="167"/>
      <c r="V293" s="167"/>
      <c r="W293" s="167"/>
      <c r="X293" s="167"/>
      <c r="Y293" s="168">
        <f t="shared" ref="Y293" si="663">SUM(Z293:AB293)</f>
        <v>40000</v>
      </c>
      <c r="Z293" s="167">
        <v>20000</v>
      </c>
      <c r="AA293" s="167"/>
      <c r="AB293" s="167">
        <v>20000</v>
      </c>
      <c r="AC293" s="167">
        <f t="shared" ref="AC293" si="664">SUM(AD293:AH293)</f>
        <v>0</v>
      </c>
      <c r="AD293" s="167"/>
      <c r="AE293" s="167"/>
      <c r="AF293" s="167"/>
      <c r="AG293" s="167"/>
      <c r="AH293" s="167"/>
      <c r="AI293" s="167"/>
      <c r="AJ293" s="167"/>
      <c r="AK293" s="167"/>
    </row>
    <row r="294" spans="1:37" ht="13.8" outlineLevel="2">
      <c r="A294" s="131"/>
      <c r="B294" s="20"/>
      <c r="D294" s="22"/>
      <c r="E294" s="30"/>
      <c r="F294" s="136" t="s">
        <v>1013</v>
      </c>
      <c r="G294" s="27" t="s">
        <v>772</v>
      </c>
      <c r="H294" s="164">
        <f t="shared" si="651"/>
        <v>27000</v>
      </c>
      <c r="I294" s="285">
        <f t="shared" si="644"/>
        <v>3000</v>
      </c>
      <c r="J294" s="212"/>
      <c r="K294" s="167"/>
      <c r="L294" s="167"/>
      <c r="M294" s="167"/>
      <c r="N294" s="167"/>
      <c r="O294" s="262">
        <f t="shared" si="640"/>
        <v>3000</v>
      </c>
      <c r="P294" s="167"/>
      <c r="Q294" s="167">
        <v>3000</v>
      </c>
      <c r="R294" s="168">
        <f t="shared" si="596"/>
        <v>6000</v>
      </c>
      <c r="S294" s="167">
        <v>1000</v>
      </c>
      <c r="T294" s="167">
        <v>1000</v>
      </c>
      <c r="U294" s="167">
        <v>1000</v>
      </c>
      <c r="V294" s="167">
        <v>1000</v>
      </c>
      <c r="W294" s="167">
        <v>1000</v>
      </c>
      <c r="X294" s="167">
        <v>1000</v>
      </c>
      <c r="Y294" s="168">
        <f t="shared" si="597"/>
        <v>0</v>
      </c>
      <c r="Z294" s="167"/>
      <c r="AA294" s="167"/>
      <c r="AB294" s="167"/>
      <c r="AC294" s="167">
        <f t="shared" si="656"/>
        <v>12000</v>
      </c>
      <c r="AD294" s="167">
        <v>4000</v>
      </c>
      <c r="AE294" s="167">
        <v>2000</v>
      </c>
      <c r="AF294" s="167">
        <v>2000</v>
      </c>
      <c r="AG294" s="167">
        <v>2000</v>
      </c>
      <c r="AH294" s="167">
        <v>2000</v>
      </c>
      <c r="AI294" s="167"/>
      <c r="AJ294" s="167">
        <v>5000</v>
      </c>
      <c r="AK294" s="167">
        <v>1000</v>
      </c>
    </row>
    <row r="295" spans="1:37" ht="13.8" outlineLevel="2">
      <c r="A295" s="131"/>
      <c r="B295" s="20"/>
      <c r="D295" s="22"/>
      <c r="E295" s="30"/>
      <c r="F295" s="136" t="s">
        <v>1014</v>
      </c>
      <c r="G295" s="27" t="s">
        <v>773</v>
      </c>
      <c r="H295" s="164">
        <f t="shared" si="651"/>
        <v>60000</v>
      </c>
      <c r="I295" s="285">
        <f t="shared" si="644"/>
        <v>60000</v>
      </c>
      <c r="J295" s="212"/>
      <c r="K295" s="167">
        <v>20000</v>
      </c>
      <c r="L295" s="167">
        <v>0</v>
      </c>
      <c r="M295" s="167">
        <v>0</v>
      </c>
      <c r="N295" s="167">
        <v>20000</v>
      </c>
      <c r="O295" s="262">
        <f t="shared" si="640"/>
        <v>20000</v>
      </c>
      <c r="P295" s="167">
        <v>20000</v>
      </c>
      <c r="Q295" s="167"/>
      <c r="R295" s="168">
        <f t="shared" si="596"/>
        <v>0</v>
      </c>
      <c r="S295" s="167"/>
      <c r="T295" s="167"/>
      <c r="U295" s="167"/>
      <c r="V295" s="167"/>
      <c r="W295" s="167"/>
      <c r="X295" s="167"/>
      <c r="Y295" s="168">
        <f t="shared" si="597"/>
        <v>0</v>
      </c>
      <c r="Z295" s="167"/>
      <c r="AA295" s="167"/>
      <c r="AB295" s="167"/>
      <c r="AC295" s="167">
        <f t="shared" si="656"/>
        <v>0</v>
      </c>
      <c r="AD295" s="167"/>
      <c r="AE295" s="167"/>
      <c r="AF295" s="167"/>
      <c r="AG295" s="167"/>
      <c r="AH295" s="167"/>
      <c r="AI295" s="167"/>
      <c r="AJ295" s="167"/>
      <c r="AK295" s="167"/>
    </row>
    <row r="296" spans="1:37" ht="13.8" outlineLevel="2">
      <c r="A296" s="131"/>
      <c r="B296" s="20"/>
      <c r="D296" s="22"/>
      <c r="E296" s="30"/>
      <c r="F296" s="136" t="s">
        <v>1015</v>
      </c>
      <c r="G296" s="27" t="s">
        <v>1016</v>
      </c>
      <c r="H296" s="164">
        <f t="shared" ref="H296:H299" si="665">SUM(I296,R296,Y296,AC296,AI296,AJ296,AK296)</f>
        <v>0</v>
      </c>
      <c r="I296" s="285">
        <f t="shared" si="644"/>
        <v>0</v>
      </c>
      <c r="J296" s="212"/>
      <c r="K296" s="167"/>
      <c r="L296" s="167"/>
      <c r="M296" s="167"/>
      <c r="N296" s="167"/>
      <c r="O296" s="262">
        <f t="shared" si="640"/>
        <v>0</v>
      </c>
      <c r="P296" s="167"/>
      <c r="Q296" s="167"/>
      <c r="R296" s="168">
        <f t="shared" ref="R296:R299" si="666">SUM(S296:X296)</f>
        <v>0</v>
      </c>
      <c r="S296" s="167"/>
      <c r="T296" s="167"/>
      <c r="U296" s="167"/>
      <c r="V296" s="167"/>
      <c r="W296" s="167"/>
      <c r="X296" s="167"/>
      <c r="Y296" s="168">
        <f t="shared" ref="Y296:Y299" si="667">SUM(Z296:AB296)</f>
        <v>0</v>
      </c>
      <c r="Z296" s="167"/>
      <c r="AA296" s="167"/>
      <c r="AB296" s="167"/>
      <c r="AC296" s="167">
        <f t="shared" ref="AC296:AC299" si="668">SUM(AD296:AH296)</f>
        <v>0</v>
      </c>
      <c r="AD296" s="167"/>
      <c r="AE296" s="167"/>
      <c r="AF296" s="167"/>
      <c r="AG296" s="167"/>
      <c r="AH296" s="167"/>
      <c r="AI296" s="167"/>
      <c r="AJ296" s="167"/>
      <c r="AK296" s="167"/>
    </row>
    <row r="297" spans="1:37" ht="13.8" outlineLevel="2">
      <c r="A297" s="131"/>
      <c r="B297" s="20"/>
      <c r="D297" s="22"/>
      <c r="E297" s="30"/>
      <c r="F297" s="136" t="s">
        <v>1017</v>
      </c>
      <c r="G297" s="27" t="s">
        <v>1018</v>
      </c>
      <c r="H297" s="164">
        <f t="shared" si="665"/>
        <v>0</v>
      </c>
      <c r="I297" s="285">
        <f t="shared" si="644"/>
        <v>0</v>
      </c>
      <c r="J297" s="212"/>
      <c r="K297" s="167"/>
      <c r="L297" s="167"/>
      <c r="M297" s="167"/>
      <c r="N297" s="167"/>
      <c r="O297" s="262">
        <f t="shared" si="640"/>
        <v>0</v>
      </c>
      <c r="P297" s="167"/>
      <c r="Q297" s="167"/>
      <c r="R297" s="168">
        <f t="shared" si="666"/>
        <v>0</v>
      </c>
      <c r="S297" s="167"/>
      <c r="T297" s="167"/>
      <c r="U297" s="167"/>
      <c r="V297" s="167"/>
      <c r="W297" s="167"/>
      <c r="X297" s="167"/>
      <c r="Y297" s="168">
        <f t="shared" si="667"/>
        <v>0</v>
      </c>
      <c r="Z297" s="167"/>
      <c r="AA297" s="167"/>
      <c r="AB297" s="167"/>
      <c r="AC297" s="167">
        <f t="shared" si="668"/>
        <v>0</v>
      </c>
      <c r="AD297" s="167"/>
      <c r="AE297" s="167"/>
      <c r="AF297" s="167"/>
      <c r="AG297" s="167"/>
      <c r="AH297" s="167"/>
      <c r="AI297" s="167"/>
      <c r="AJ297" s="167"/>
      <c r="AK297" s="167"/>
    </row>
    <row r="298" spans="1:37" ht="13.8" outlineLevel="2">
      <c r="A298" s="131"/>
      <c r="B298" s="20"/>
      <c r="D298" s="22"/>
      <c r="E298" s="30"/>
      <c r="F298" s="136" t="s">
        <v>1019</v>
      </c>
      <c r="G298" s="27" t="s">
        <v>1020</v>
      </c>
      <c r="H298" s="164">
        <f t="shared" si="665"/>
        <v>0</v>
      </c>
      <c r="I298" s="285">
        <f t="shared" si="644"/>
        <v>0</v>
      </c>
      <c r="J298" s="212"/>
      <c r="K298" s="167"/>
      <c r="L298" s="167"/>
      <c r="M298" s="167"/>
      <c r="N298" s="167"/>
      <c r="O298" s="262">
        <f t="shared" si="640"/>
        <v>0</v>
      </c>
      <c r="P298" s="167"/>
      <c r="Q298" s="167"/>
      <c r="R298" s="168">
        <f t="shared" si="666"/>
        <v>0</v>
      </c>
      <c r="S298" s="167"/>
      <c r="T298" s="167"/>
      <c r="U298" s="167"/>
      <c r="V298" s="167"/>
      <c r="W298" s="167"/>
      <c r="X298" s="167"/>
      <c r="Y298" s="168">
        <f t="shared" si="667"/>
        <v>0</v>
      </c>
      <c r="Z298" s="167"/>
      <c r="AA298" s="167"/>
      <c r="AB298" s="167"/>
      <c r="AC298" s="167">
        <f t="shared" si="668"/>
        <v>0</v>
      </c>
      <c r="AD298" s="167"/>
      <c r="AE298" s="167"/>
      <c r="AF298" s="167"/>
      <c r="AG298" s="167"/>
      <c r="AH298" s="167"/>
      <c r="AI298" s="167"/>
      <c r="AJ298" s="167"/>
      <c r="AK298" s="167"/>
    </row>
    <row r="299" spans="1:37" ht="13.8" outlineLevel="2">
      <c r="A299" s="131"/>
      <c r="B299" s="20"/>
      <c r="D299" s="22"/>
      <c r="E299" s="30"/>
      <c r="F299" s="136" t="s">
        <v>1021</v>
      </c>
      <c r="G299" s="27" t="s">
        <v>1022</v>
      </c>
      <c r="H299" s="164">
        <f t="shared" si="665"/>
        <v>0</v>
      </c>
      <c r="I299" s="285">
        <f t="shared" si="644"/>
        <v>0</v>
      </c>
      <c r="J299" s="212"/>
      <c r="K299" s="167"/>
      <c r="L299" s="167"/>
      <c r="M299" s="167"/>
      <c r="N299" s="167"/>
      <c r="O299" s="262">
        <f t="shared" si="640"/>
        <v>0</v>
      </c>
      <c r="P299" s="167"/>
      <c r="Q299" s="167"/>
      <c r="R299" s="168">
        <f t="shared" si="666"/>
        <v>0</v>
      </c>
      <c r="S299" s="167"/>
      <c r="T299" s="167"/>
      <c r="U299" s="167"/>
      <c r="V299" s="167"/>
      <c r="W299" s="167"/>
      <c r="X299" s="167"/>
      <c r="Y299" s="168">
        <f t="shared" si="667"/>
        <v>0</v>
      </c>
      <c r="Z299" s="167"/>
      <c r="AA299" s="167"/>
      <c r="AB299" s="167"/>
      <c r="AC299" s="167">
        <f t="shared" si="668"/>
        <v>0</v>
      </c>
      <c r="AD299" s="167"/>
      <c r="AE299" s="167"/>
      <c r="AF299" s="167"/>
      <c r="AG299" s="167"/>
      <c r="AH299" s="167"/>
      <c r="AI299" s="167"/>
      <c r="AJ299" s="167"/>
      <c r="AK299" s="167"/>
    </row>
    <row r="300" spans="1:37" ht="13.8" outlineLevel="2">
      <c r="A300" s="131"/>
      <c r="B300" s="20"/>
      <c r="D300" s="22"/>
      <c r="E300" s="30"/>
      <c r="F300" s="136" t="s">
        <v>1023</v>
      </c>
      <c r="G300" s="27" t="s">
        <v>1024</v>
      </c>
      <c r="H300" s="164">
        <f t="shared" ref="H300" si="669">SUM(I300,R300,Y300,AC300,AI300,AJ300,AK300)</f>
        <v>0</v>
      </c>
      <c r="I300" s="285">
        <f t="shared" si="644"/>
        <v>0</v>
      </c>
      <c r="J300" s="212"/>
      <c r="K300" s="167"/>
      <c r="L300" s="167"/>
      <c r="M300" s="167"/>
      <c r="N300" s="167"/>
      <c r="O300" s="262">
        <f t="shared" si="640"/>
        <v>0</v>
      </c>
      <c r="P300" s="167"/>
      <c r="Q300" s="167"/>
      <c r="R300" s="168">
        <f t="shared" ref="R300" si="670">SUM(S300:X300)</f>
        <v>0</v>
      </c>
      <c r="S300" s="167"/>
      <c r="T300" s="167"/>
      <c r="U300" s="167"/>
      <c r="V300" s="167"/>
      <c r="W300" s="167"/>
      <c r="X300" s="167"/>
      <c r="Y300" s="168">
        <f t="shared" ref="Y300" si="671">SUM(Z300:AB300)</f>
        <v>0</v>
      </c>
      <c r="Z300" s="167"/>
      <c r="AA300" s="167"/>
      <c r="AB300" s="167"/>
      <c r="AC300" s="167">
        <f t="shared" ref="AC300" si="672">SUM(AD300:AH300)</f>
        <v>0</v>
      </c>
      <c r="AD300" s="167"/>
      <c r="AE300" s="167"/>
      <c r="AF300" s="167"/>
      <c r="AG300" s="167"/>
      <c r="AH300" s="167"/>
      <c r="AI300" s="167"/>
      <c r="AJ300" s="167"/>
      <c r="AK300" s="167"/>
    </row>
    <row r="301" spans="1:37" ht="13.8" outlineLevel="2">
      <c r="A301" s="131"/>
      <c r="B301" s="20"/>
      <c r="D301" s="22"/>
      <c r="E301" s="30"/>
      <c r="F301" s="136" t="s">
        <v>685</v>
      </c>
      <c r="G301" s="27" t="s">
        <v>689</v>
      </c>
      <c r="H301" s="164">
        <f t="shared" si="651"/>
        <v>0</v>
      </c>
      <c r="I301" s="285">
        <f t="shared" si="644"/>
        <v>0</v>
      </c>
      <c r="J301" s="212"/>
      <c r="K301" s="167"/>
      <c r="L301" s="167"/>
      <c r="M301" s="167"/>
      <c r="N301" s="167"/>
      <c r="O301" s="262">
        <f t="shared" si="640"/>
        <v>0</v>
      </c>
      <c r="P301" s="167"/>
      <c r="Q301" s="167"/>
      <c r="R301" s="168">
        <f t="shared" si="596"/>
        <v>0</v>
      </c>
      <c r="S301" s="167"/>
      <c r="T301" s="167"/>
      <c r="U301" s="167"/>
      <c r="V301" s="167"/>
      <c r="W301" s="167"/>
      <c r="X301" s="167"/>
      <c r="Y301" s="168">
        <f t="shared" si="597"/>
        <v>0</v>
      </c>
      <c r="Z301" s="167"/>
      <c r="AA301" s="167"/>
      <c r="AB301" s="167"/>
      <c r="AC301" s="167">
        <f t="shared" si="656"/>
        <v>0</v>
      </c>
      <c r="AD301" s="167"/>
      <c r="AE301" s="167"/>
      <c r="AF301" s="167"/>
      <c r="AG301" s="167"/>
      <c r="AH301" s="167"/>
      <c r="AI301" s="167"/>
      <c r="AJ301" s="167"/>
      <c r="AK301" s="167"/>
    </row>
    <row r="302" spans="1:37" ht="13.8" outlineLevel="1">
      <c r="A302" s="131"/>
      <c r="B302" s="20"/>
      <c r="D302" s="22" t="s">
        <v>464</v>
      </c>
      <c r="E302" s="30" t="s">
        <v>129</v>
      </c>
      <c r="F302" s="22"/>
      <c r="G302" s="30"/>
      <c r="H302" s="164">
        <f t="shared" si="651"/>
        <v>358000</v>
      </c>
      <c r="I302" s="285">
        <f t="shared" si="644"/>
        <v>300000</v>
      </c>
      <c r="J302" s="215">
        <f t="shared" ref="J302:P302" si="673">SUM(J303:J309)</f>
        <v>0</v>
      </c>
      <c r="K302" s="169">
        <f t="shared" si="673"/>
        <v>0</v>
      </c>
      <c r="L302" s="169">
        <f t="shared" si="673"/>
        <v>0</v>
      </c>
      <c r="M302" s="169">
        <f t="shared" si="673"/>
        <v>0</v>
      </c>
      <c r="N302" s="169">
        <f t="shared" si="673"/>
        <v>0</v>
      </c>
      <c r="O302" s="262">
        <f t="shared" si="640"/>
        <v>300000</v>
      </c>
      <c r="P302" s="568">
        <f t="shared" si="673"/>
        <v>0</v>
      </c>
      <c r="Q302" s="568">
        <f t="shared" ref="Q302" si="674">SUM(Q303:Q309)</f>
        <v>300000</v>
      </c>
      <c r="R302" s="168">
        <f t="shared" si="596"/>
        <v>58000</v>
      </c>
      <c r="S302" s="169">
        <f t="shared" ref="S302:X302" si="675">SUM(S303:S309)</f>
        <v>27000</v>
      </c>
      <c r="T302" s="169">
        <f t="shared" si="675"/>
        <v>27000</v>
      </c>
      <c r="U302" s="169">
        <f t="shared" si="675"/>
        <v>1000</v>
      </c>
      <c r="V302" s="169">
        <f t="shared" si="675"/>
        <v>1000</v>
      </c>
      <c r="W302" s="169">
        <f t="shared" si="675"/>
        <v>1000</v>
      </c>
      <c r="X302" s="169">
        <f t="shared" si="675"/>
        <v>1000</v>
      </c>
      <c r="Y302" s="168">
        <f t="shared" si="597"/>
        <v>0</v>
      </c>
      <c r="Z302" s="169">
        <f>SUM(Z303:Z309)</f>
        <v>0</v>
      </c>
      <c r="AA302" s="169">
        <f>SUM(AA303:AA309)</f>
        <v>0</v>
      </c>
      <c r="AB302" s="169">
        <f>SUM(AB303:AB309)</f>
        <v>0</v>
      </c>
      <c r="AC302" s="169">
        <f t="shared" si="656"/>
        <v>0</v>
      </c>
      <c r="AD302" s="169">
        <f t="shared" ref="AD302:AK302" si="676">SUM(AD303:AD309)</f>
        <v>0</v>
      </c>
      <c r="AE302" s="169">
        <f t="shared" si="676"/>
        <v>0</v>
      </c>
      <c r="AF302" s="169">
        <f t="shared" si="676"/>
        <v>0</v>
      </c>
      <c r="AG302" s="169">
        <f t="shared" si="676"/>
        <v>0</v>
      </c>
      <c r="AH302" s="169">
        <f t="shared" si="676"/>
        <v>0</v>
      </c>
      <c r="AI302" s="169">
        <f t="shared" si="676"/>
        <v>0</v>
      </c>
      <c r="AJ302" s="169">
        <f t="shared" si="676"/>
        <v>0</v>
      </c>
      <c r="AK302" s="169">
        <f t="shared" si="676"/>
        <v>0</v>
      </c>
    </row>
    <row r="303" spans="1:37" ht="13.8" outlineLevel="2">
      <c r="A303" s="131"/>
      <c r="B303" s="20"/>
      <c r="D303" s="22"/>
      <c r="E303" s="30"/>
      <c r="F303" s="136" t="s">
        <v>1009</v>
      </c>
      <c r="G303" s="27" t="s">
        <v>1010</v>
      </c>
      <c r="H303" s="164">
        <f t="shared" si="651"/>
        <v>300000</v>
      </c>
      <c r="I303" s="285">
        <f t="shared" si="644"/>
        <v>300000</v>
      </c>
      <c r="J303" s="212"/>
      <c r="K303" s="167"/>
      <c r="L303" s="167"/>
      <c r="M303" s="167"/>
      <c r="N303" s="167"/>
      <c r="O303" s="262">
        <f t="shared" si="640"/>
        <v>300000</v>
      </c>
      <c r="P303" s="167"/>
      <c r="Q303" s="167">
        <v>300000</v>
      </c>
      <c r="R303" s="168">
        <f t="shared" si="596"/>
        <v>0</v>
      </c>
      <c r="S303" s="167"/>
      <c r="T303" s="167"/>
      <c r="U303" s="167"/>
      <c r="V303" s="167"/>
      <c r="W303" s="167"/>
      <c r="X303" s="167"/>
      <c r="Y303" s="168">
        <f t="shared" si="597"/>
        <v>0</v>
      </c>
      <c r="Z303" s="167"/>
      <c r="AA303" s="167"/>
      <c r="AB303" s="167"/>
      <c r="AC303" s="167">
        <f t="shared" si="656"/>
        <v>0</v>
      </c>
      <c r="AD303" s="167"/>
      <c r="AE303" s="167"/>
      <c r="AF303" s="167"/>
      <c r="AG303" s="167"/>
      <c r="AH303" s="167"/>
      <c r="AI303" s="167"/>
      <c r="AJ303" s="167"/>
      <c r="AK303" s="167"/>
    </row>
    <row r="304" spans="1:37" ht="13.8" outlineLevel="2">
      <c r="A304" s="131"/>
      <c r="B304" s="20"/>
      <c r="D304" s="22"/>
      <c r="E304" s="30"/>
      <c r="F304" s="136" t="s">
        <v>1011</v>
      </c>
      <c r="G304" s="27" t="s">
        <v>775</v>
      </c>
      <c r="H304" s="164">
        <f t="shared" ref="H304" si="677">SUM(I304,R304,Y304,AC304,AI304,AJ304,AK304)</f>
        <v>0</v>
      </c>
      <c r="I304" s="285">
        <f t="shared" si="644"/>
        <v>0</v>
      </c>
      <c r="J304" s="212"/>
      <c r="K304" s="167"/>
      <c r="L304" s="167"/>
      <c r="M304" s="167"/>
      <c r="N304" s="167"/>
      <c r="O304" s="262">
        <f t="shared" si="640"/>
        <v>0</v>
      </c>
      <c r="P304" s="167"/>
      <c r="Q304" s="167"/>
      <c r="R304" s="168">
        <f t="shared" ref="R304" si="678">SUM(S304:X304)</f>
        <v>0</v>
      </c>
      <c r="S304" s="167"/>
      <c r="T304" s="167"/>
      <c r="U304" s="167"/>
      <c r="V304" s="167"/>
      <c r="W304" s="167"/>
      <c r="X304" s="167"/>
      <c r="Y304" s="168">
        <f t="shared" ref="Y304" si="679">SUM(Z304:AB304)</f>
        <v>0</v>
      </c>
      <c r="Z304" s="167"/>
      <c r="AA304" s="167"/>
      <c r="AB304" s="167"/>
      <c r="AC304" s="167">
        <f t="shared" ref="AC304" si="680">SUM(AD304:AH304)</f>
        <v>0</v>
      </c>
      <c r="AD304" s="167"/>
      <c r="AE304" s="167"/>
      <c r="AF304" s="167"/>
      <c r="AG304" s="167"/>
      <c r="AH304" s="167"/>
      <c r="AI304" s="167"/>
      <c r="AJ304" s="167"/>
      <c r="AK304" s="167"/>
    </row>
    <row r="305" spans="1:45" ht="13.8" outlineLevel="2">
      <c r="A305" s="131"/>
      <c r="B305" s="20"/>
      <c r="D305" s="22"/>
      <c r="E305" s="30"/>
      <c r="F305" s="136" t="s">
        <v>1014</v>
      </c>
      <c r="G305" s="27" t="s">
        <v>777</v>
      </c>
      <c r="H305" s="164">
        <f t="shared" si="651"/>
        <v>0</v>
      </c>
      <c r="I305" s="285">
        <f t="shared" si="644"/>
        <v>0</v>
      </c>
      <c r="J305" s="212"/>
      <c r="K305" s="167"/>
      <c r="L305" s="167"/>
      <c r="M305" s="167"/>
      <c r="N305" s="167"/>
      <c r="O305" s="262">
        <f t="shared" si="640"/>
        <v>0</v>
      </c>
      <c r="P305" s="167"/>
      <c r="Q305" s="167"/>
      <c r="R305" s="168">
        <f t="shared" si="596"/>
        <v>0</v>
      </c>
      <c r="S305" s="167"/>
      <c r="T305" s="167"/>
      <c r="U305" s="167"/>
      <c r="V305" s="167"/>
      <c r="W305" s="167"/>
      <c r="X305" s="167"/>
      <c r="Y305" s="168">
        <f t="shared" si="597"/>
        <v>0</v>
      </c>
      <c r="Z305" s="167"/>
      <c r="AA305" s="167"/>
      <c r="AB305" s="167"/>
      <c r="AC305" s="167">
        <f t="shared" si="656"/>
        <v>0</v>
      </c>
      <c r="AD305" s="167"/>
      <c r="AE305" s="167"/>
      <c r="AF305" s="167"/>
      <c r="AG305" s="167"/>
      <c r="AH305" s="167"/>
      <c r="AI305" s="167"/>
      <c r="AJ305" s="167"/>
      <c r="AK305" s="167"/>
    </row>
    <row r="306" spans="1:45" ht="13.8" outlineLevel="2">
      <c r="A306" s="131"/>
      <c r="B306" s="20"/>
      <c r="D306" s="22"/>
      <c r="E306" s="30"/>
      <c r="F306" s="136" t="s">
        <v>1015</v>
      </c>
      <c r="G306" s="27" t="s">
        <v>778</v>
      </c>
      <c r="H306" s="164">
        <f t="shared" si="651"/>
        <v>0</v>
      </c>
      <c r="I306" s="285">
        <f t="shared" si="644"/>
        <v>0</v>
      </c>
      <c r="J306" s="212"/>
      <c r="K306" s="167"/>
      <c r="L306" s="167"/>
      <c r="M306" s="167"/>
      <c r="N306" s="167"/>
      <c r="O306" s="262">
        <f t="shared" si="640"/>
        <v>0</v>
      </c>
      <c r="P306" s="167"/>
      <c r="Q306" s="167"/>
      <c r="R306" s="168">
        <f t="shared" si="596"/>
        <v>0</v>
      </c>
      <c r="S306" s="167"/>
      <c r="T306" s="167"/>
      <c r="U306" s="167"/>
      <c r="V306" s="167"/>
      <c r="W306" s="167"/>
      <c r="X306" s="167"/>
      <c r="Y306" s="168">
        <f t="shared" si="597"/>
        <v>0</v>
      </c>
      <c r="Z306" s="167"/>
      <c r="AA306" s="167"/>
      <c r="AB306" s="167"/>
      <c r="AC306" s="167">
        <f t="shared" si="656"/>
        <v>0</v>
      </c>
      <c r="AD306" s="167"/>
      <c r="AE306" s="167"/>
      <c r="AF306" s="167"/>
      <c r="AG306" s="167"/>
      <c r="AH306" s="167"/>
      <c r="AI306" s="167"/>
      <c r="AJ306" s="167"/>
      <c r="AK306" s="167"/>
    </row>
    <row r="307" spans="1:45" ht="13.8" outlineLevel="2">
      <c r="A307" s="131"/>
      <c r="B307" s="20"/>
      <c r="D307" s="22"/>
      <c r="E307" s="30"/>
      <c r="F307" s="136" t="s">
        <v>1025</v>
      </c>
      <c r="G307" s="27" t="s">
        <v>779</v>
      </c>
      <c r="H307" s="164">
        <f t="shared" si="651"/>
        <v>53000</v>
      </c>
      <c r="I307" s="285">
        <f t="shared" si="644"/>
        <v>0</v>
      </c>
      <c r="J307" s="212"/>
      <c r="K307" s="167"/>
      <c r="L307" s="167"/>
      <c r="M307" s="167"/>
      <c r="N307" s="167"/>
      <c r="O307" s="262">
        <f t="shared" si="640"/>
        <v>0</v>
      </c>
      <c r="P307" s="167"/>
      <c r="Q307" s="167"/>
      <c r="R307" s="168">
        <f t="shared" si="596"/>
        <v>53000</v>
      </c>
      <c r="S307" s="167">
        <v>27000</v>
      </c>
      <c r="T307" s="167">
        <v>26000</v>
      </c>
      <c r="U307" s="167"/>
      <c r="V307" s="167"/>
      <c r="W307" s="167"/>
      <c r="X307" s="167"/>
      <c r="Y307" s="168">
        <f t="shared" si="597"/>
        <v>0</v>
      </c>
      <c r="Z307" s="167"/>
      <c r="AA307" s="167"/>
      <c r="AB307" s="167"/>
      <c r="AC307" s="167">
        <f t="shared" si="656"/>
        <v>0</v>
      </c>
      <c r="AD307" s="167"/>
      <c r="AE307" s="167"/>
      <c r="AF307" s="167"/>
      <c r="AG307" s="167"/>
      <c r="AH307" s="167"/>
      <c r="AI307" s="167"/>
      <c r="AJ307" s="167"/>
      <c r="AK307" s="167"/>
    </row>
    <row r="308" spans="1:45" ht="13.8" outlineLevel="2">
      <c r="A308" s="131"/>
      <c r="B308" s="20"/>
      <c r="D308" s="22"/>
      <c r="E308" s="30"/>
      <c r="F308" s="136" t="s">
        <v>1026</v>
      </c>
      <c r="G308" s="27" t="s">
        <v>780</v>
      </c>
      <c r="H308" s="164">
        <f t="shared" si="651"/>
        <v>0</v>
      </c>
      <c r="I308" s="285">
        <f t="shared" si="644"/>
        <v>0</v>
      </c>
      <c r="J308" s="212"/>
      <c r="K308" s="167"/>
      <c r="L308" s="167"/>
      <c r="M308" s="167"/>
      <c r="N308" s="167"/>
      <c r="O308" s="262">
        <f t="shared" si="640"/>
        <v>0</v>
      </c>
      <c r="P308" s="167"/>
      <c r="Q308" s="167"/>
      <c r="R308" s="168">
        <f t="shared" si="596"/>
        <v>0</v>
      </c>
      <c r="S308" s="167"/>
      <c r="T308" s="167"/>
      <c r="U308" s="167"/>
      <c r="V308" s="167"/>
      <c r="W308" s="167"/>
      <c r="X308" s="167"/>
      <c r="Y308" s="168">
        <f t="shared" si="597"/>
        <v>0</v>
      </c>
      <c r="Z308" s="167"/>
      <c r="AA308" s="167"/>
      <c r="AB308" s="167"/>
      <c r="AC308" s="167">
        <f t="shared" si="656"/>
        <v>0</v>
      </c>
      <c r="AD308" s="167"/>
      <c r="AE308" s="167"/>
      <c r="AF308" s="167"/>
      <c r="AG308" s="167"/>
      <c r="AH308" s="167"/>
      <c r="AI308" s="167"/>
      <c r="AJ308" s="167"/>
      <c r="AK308" s="167"/>
    </row>
    <row r="309" spans="1:45" ht="13.8" outlineLevel="2">
      <c r="A309" s="131"/>
      <c r="B309" s="20"/>
      <c r="D309" s="22"/>
      <c r="E309" s="30"/>
      <c r="F309" s="136" t="s">
        <v>685</v>
      </c>
      <c r="G309" s="27" t="s">
        <v>689</v>
      </c>
      <c r="H309" s="164">
        <f t="shared" si="651"/>
        <v>5000</v>
      </c>
      <c r="I309" s="285">
        <f t="shared" si="644"/>
        <v>0</v>
      </c>
      <c r="J309" s="212"/>
      <c r="K309" s="167"/>
      <c r="L309" s="167"/>
      <c r="M309" s="167"/>
      <c r="N309" s="167"/>
      <c r="O309" s="262">
        <f t="shared" si="640"/>
        <v>0</v>
      </c>
      <c r="P309" s="167"/>
      <c r="Q309" s="167"/>
      <c r="R309" s="168">
        <f t="shared" si="596"/>
        <v>5000</v>
      </c>
      <c r="S309" s="167">
        <v>0</v>
      </c>
      <c r="T309" s="167">
        <v>1000</v>
      </c>
      <c r="U309" s="167">
        <v>1000</v>
      </c>
      <c r="V309" s="167">
        <v>1000</v>
      </c>
      <c r="W309" s="167">
        <v>1000</v>
      </c>
      <c r="X309" s="167">
        <v>1000</v>
      </c>
      <c r="Y309" s="168">
        <f t="shared" si="597"/>
        <v>0</v>
      </c>
      <c r="Z309" s="167"/>
      <c r="AA309" s="167"/>
      <c r="AB309" s="167"/>
      <c r="AC309" s="167">
        <f t="shared" si="656"/>
        <v>0</v>
      </c>
      <c r="AD309" s="167"/>
      <c r="AE309" s="167"/>
      <c r="AF309" s="167"/>
      <c r="AG309" s="167"/>
      <c r="AH309" s="167"/>
      <c r="AI309" s="167"/>
      <c r="AJ309" s="167"/>
      <c r="AK309" s="167"/>
    </row>
    <row r="310" spans="1:45" ht="13.8" outlineLevel="1">
      <c r="A310" s="131"/>
      <c r="B310" s="20"/>
      <c r="D310" s="22" t="s">
        <v>338</v>
      </c>
      <c r="E310" s="30" t="s">
        <v>131</v>
      </c>
      <c r="F310" s="22"/>
      <c r="G310" s="30"/>
      <c r="H310" s="164">
        <f t="shared" si="651"/>
        <v>0</v>
      </c>
      <c r="I310" s="285">
        <f t="shared" si="644"/>
        <v>0</v>
      </c>
      <c r="J310" s="212"/>
      <c r="K310" s="167"/>
      <c r="L310" s="167"/>
      <c r="M310" s="167"/>
      <c r="N310" s="167"/>
      <c r="O310" s="262">
        <f t="shared" si="640"/>
        <v>0</v>
      </c>
      <c r="P310" s="167"/>
      <c r="Q310" s="167"/>
      <c r="R310" s="168">
        <f t="shared" si="596"/>
        <v>0</v>
      </c>
      <c r="S310" s="167"/>
      <c r="T310" s="167"/>
      <c r="U310" s="167"/>
      <c r="V310" s="167"/>
      <c r="W310" s="167"/>
      <c r="X310" s="167"/>
      <c r="Y310" s="168">
        <f t="shared" si="597"/>
        <v>0</v>
      </c>
      <c r="Z310" s="167"/>
      <c r="AA310" s="167"/>
      <c r="AB310" s="167"/>
      <c r="AC310" s="167">
        <f t="shared" si="656"/>
        <v>0</v>
      </c>
      <c r="AD310" s="167"/>
      <c r="AE310" s="167"/>
      <c r="AF310" s="167"/>
      <c r="AG310" s="167"/>
      <c r="AH310" s="167"/>
      <c r="AI310" s="167"/>
      <c r="AJ310" s="167"/>
      <c r="AK310" s="167"/>
    </row>
    <row r="311" spans="1:45" ht="13.8" outlineLevel="1">
      <c r="A311" s="131"/>
      <c r="B311" s="20"/>
      <c r="D311" s="22" t="s">
        <v>91</v>
      </c>
      <c r="E311" s="30" t="s">
        <v>134</v>
      </c>
      <c r="F311" s="22"/>
      <c r="G311" s="30"/>
      <c r="H311" s="164">
        <f t="shared" si="651"/>
        <v>1548000</v>
      </c>
      <c r="I311" s="285">
        <f t="shared" si="644"/>
        <v>741000</v>
      </c>
      <c r="J311" s="215">
        <f t="shared" ref="J311:P311" si="681">SUM(J312:J323)</f>
        <v>104000</v>
      </c>
      <c r="K311" s="169">
        <f t="shared" si="681"/>
        <v>164000</v>
      </c>
      <c r="L311" s="169">
        <f t="shared" si="681"/>
        <v>70000</v>
      </c>
      <c r="M311" s="169">
        <f t="shared" si="681"/>
        <v>179000</v>
      </c>
      <c r="N311" s="169">
        <f t="shared" si="681"/>
        <v>70000</v>
      </c>
      <c r="O311" s="262">
        <f t="shared" si="640"/>
        <v>154000</v>
      </c>
      <c r="P311" s="568">
        <f t="shared" si="681"/>
        <v>154000</v>
      </c>
      <c r="Q311" s="568">
        <f t="shared" ref="Q311" si="682">SUM(Q312:Q323)</f>
        <v>0</v>
      </c>
      <c r="R311" s="168">
        <f t="shared" si="596"/>
        <v>100000</v>
      </c>
      <c r="S311" s="169">
        <f t="shared" ref="S311:X311" si="683">SUM(S312:S323)</f>
        <v>15000</v>
      </c>
      <c r="T311" s="169">
        <f t="shared" si="683"/>
        <v>17000</v>
      </c>
      <c r="U311" s="169">
        <f t="shared" si="683"/>
        <v>17000</v>
      </c>
      <c r="V311" s="169">
        <f t="shared" si="683"/>
        <v>17000</v>
      </c>
      <c r="W311" s="169">
        <f t="shared" si="683"/>
        <v>17000</v>
      </c>
      <c r="X311" s="169">
        <f t="shared" si="683"/>
        <v>17000</v>
      </c>
      <c r="Y311" s="168">
        <f t="shared" si="597"/>
        <v>697000</v>
      </c>
      <c r="Z311" s="169">
        <f>SUM(Z312:Z323)</f>
        <v>327000</v>
      </c>
      <c r="AA311" s="169">
        <f>SUM(AA312:AA323)</f>
        <v>60000</v>
      </c>
      <c r="AB311" s="169">
        <f>SUM(AB312:AB323)</f>
        <v>310000</v>
      </c>
      <c r="AC311" s="169">
        <f t="shared" si="656"/>
        <v>0</v>
      </c>
      <c r="AD311" s="169">
        <f t="shared" ref="AD311:AK311" si="684">SUM(AD312:AD323)</f>
        <v>0</v>
      </c>
      <c r="AE311" s="169">
        <f t="shared" si="684"/>
        <v>0</v>
      </c>
      <c r="AF311" s="169">
        <f t="shared" si="684"/>
        <v>0</v>
      </c>
      <c r="AG311" s="169">
        <f t="shared" si="684"/>
        <v>0</v>
      </c>
      <c r="AH311" s="169">
        <f t="shared" si="684"/>
        <v>0</v>
      </c>
      <c r="AI311" s="169">
        <f t="shared" si="684"/>
        <v>0</v>
      </c>
      <c r="AJ311" s="169">
        <f t="shared" si="684"/>
        <v>10000</v>
      </c>
      <c r="AK311" s="169">
        <f t="shared" si="684"/>
        <v>0</v>
      </c>
    </row>
    <row r="312" spans="1:45" ht="13.8" outlineLevel="2">
      <c r="A312" s="131"/>
      <c r="B312" s="20"/>
      <c r="D312" s="22"/>
      <c r="E312" s="30"/>
      <c r="F312" s="136" t="s">
        <v>1009</v>
      </c>
      <c r="G312" s="27" t="s">
        <v>1010</v>
      </c>
      <c r="H312" s="164">
        <f t="shared" si="651"/>
        <v>0</v>
      </c>
      <c r="I312" s="285">
        <f t="shared" si="644"/>
        <v>0</v>
      </c>
      <c r="J312" s="212"/>
      <c r="K312" s="212"/>
      <c r="L312" s="212"/>
      <c r="M312" s="212"/>
      <c r="N312" s="212"/>
      <c r="O312" s="262">
        <f t="shared" si="640"/>
        <v>0</v>
      </c>
      <c r="P312" s="212"/>
      <c r="Q312" s="212"/>
      <c r="R312" s="168">
        <f t="shared" ref="R312:R410" si="685">SUM(S312:X312)</f>
        <v>0</v>
      </c>
      <c r="S312" s="167"/>
      <c r="T312" s="167"/>
      <c r="U312" s="167"/>
      <c r="V312" s="167"/>
      <c r="W312" s="167"/>
      <c r="X312" s="167"/>
      <c r="Y312" s="168">
        <f t="shared" si="597"/>
        <v>0</v>
      </c>
      <c r="Z312" s="167"/>
      <c r="AA312" s="167"/>
      <c r="AB312" s="167"/>
      <c r="AC312" s="167">
        <f t="shared" si="656"/>
        <v>0</v>
      </c>
      <c r="AD312" s="167"/>
      <c r="AE312" s="167"/>
      <c r="AF312" s="167"/>
      <c r="AG312" s="167"/>
      <c r="AH312" s="167"/>
      <c r="AI312" s="167"/>
      <c r="AJ312" s="167"/>
      <c r="AK312" s="167"/>
    </row>
    <row r="313" spans="1:45" ht="13.8" outlineLevel="2">
      <c r="A313" s="131"/>
      <c r="B313" s="20"/>
      <c r="D313" s="22"/>
      <c r="E313" s="30"/>
      <c r="F313" s="136" t="s">
        <v>1011</v>
      </c>
      <c r="G313" s="27" t="s">
        <v>1027</v>
      </c>
      <c r="H313" s="164">
        <f t="shared" ref="H313" si="686">SUM(I313,R313,Y313,AC313,AI313,AJ313,AK313)</f>
        <v>60000</v>
      </c>
      <c r="I313" s="285">
        <f t="shared" si="644"/>
        <v>60000</v>
      </c>
      <c r="J313" s="212">
        <v>10000</v>
      </c>
      <c r="K313" s="212">
        <v>10000</v>
      </c>
      <c r="L313" s="212">
        <v>10000</v>
      </c>
      <c r="M313" s="212">
        <v>10000</v>
      </c>
      <c r="N313" s="212">
        <v>10000</v>
      </c>
      <c r="O313" s="262">
        <f t="shared" si="640"/>
        <v>10000</v>
      </c>
      <c r="P313" s="212">
        <v>10000</v>
      </c>
      <c r="Q313" s="212"/>
      <c r="R313" s="168">
        <f t="shared" ref="R313" si="687">SUM(S313:X313)</f>
        <v>0</v>
      </c>
      <c r="S313" s="167"/>
      <c r="T313" s="167"/>
      <c r="U313" s="167"/>
      <c r="V313" s="167"/>
      <c r="W313" s="167"/>
      <c r="X313" s="167"/>
      <c r="Y313" s="168">
        <f t="shared" ref="Y313" si="688">SUM(Z313:AB313)</f>
        <v>0</v>
      </c>
      <c r="Z313" s="167"/>
      <c r="AA313" s="167"/>
      <c r="AB313" s="167"/>
      <c r="AC313" s="167">
        <f t="shared" ref="AC313" si="689">SUM(AD313:AH313)</f>
        <v>0</v>
      </c>
      <c r="AD313" s="167"/>
      <c r="AE313" s="167"/>
      <c r="AF313" s="167"/>
      <c r="AG313" s="167"/>
      <c r="AH313" s="167"/>
      <c r="AI313" s="167"/>
      <c r="AJ313" s="167"/>
      <c r="AK313" s="167"/>
    </row>
    <row r="314" spans="1:45" ht="13.8" outlineLevel="2">
      <c r="A314" s="131"/>
      <c r="B314" s="20"/>
      <c r="D314" s="22"/>
      <c r="E314" s="30"/>
      <c r="F314" s="136" t="s">
        <v>1015</v>
      </c>
      <c r="G314" s="27" t="s">
        <v>781</v>
      </c>
      <c r="H314" s="164">
        <f t="shared" si="651"/>
        <v>829000</v>
      </c>
      <c r="I314" s="285">
        <f t="shared" si="644"/>
        <v>502000</v>
      </c>
      <c r="J314" s="212">
        <v>94000</v>
      </c>
      <c r="K314" s="167">
        <v>96000</v>
      </c>
      <c r="L314" s="167">
        <v>60000</v>
      </c>
      <c r="M314" s="167">
        <v>96000</v>
      </c>
      <c r="N314" s="167">
        <v>60000</v>
      </c>
      <c r="O314" s="262">
        <f t="shared" si="640"/>
        <v>96000</v>
      </c>
      <c r="P314" s="167">
        <v>96000</v>
      </c>
      <c r="Q314" s="167"/>
      <c r="R314" s="168">
        <f t="shared" si="685"/>
        <v>100000</v>
      </c>
      <c r="S314" s="167">
        <v>15000</v>
      </c>
      <c r="T314" s="167">
        <v>17000</v>
      </c>
      <c r="U314" s="167">
        <v>17000</v>
      </c>
      <c r="V314" s="167">
        <v>17000</v>
      </c>
      <c r="W314" s="167">
        <v>17000</v>
      </c>
      <c r="X314" s="167">
        <v>17000</v>
      </c>
      <c r="Y314" s="168">
        <f t="shared" ref="Y314:Y415" si="690">SUM(Z314:AB314)</f>
        <v>217000</v>
      </c>
      <c r="Z314" s="167">
        <v>87000</v>
      </c>
      <c r="AA314" s="167">
        <v>60000</v>
      </c>
      <c r="AB314" s="167">
        <v>70000</v>
      </c>
      <c r="AC314" s="167">
        <f t="shared" si="656"/>
        <v>0</v>
      </c>
      <c r="AD314" s="167"/>
      <c r="AE314" s="167"/>
      <c r="AF314" s="167"/>
      <c r="AG314" s="167"/>
      <c r="AH314" s="167"/>
      <c r="AI314" s="167"/>
      <c r="AJ314" s="167">
        <v>10000</v>
      </c>
      <c r="AK314" s="167"/>
    </row>
    <row r="315" spans="1:45" ht="13.8" outlineLevel="2">
      <c r="A315" s="131"/>
      <c r="B315" s="20"/>
      <c r="D315" s="22"/>
      <c r="E315" s="30"/>
      <c r="F315" s="136" t="s">
        <v>1017</v>
      </c>
      <c r="G315" s="27" t="s">
        <v>782</v>
      </c>
      <c r="H315" s="164">
        <f t="shared" si="651"/>
        <v>0</v>
      </c>
      <c r="I315" s="285">
        <f t="shared" si="644"/>
        <v>0</v>
      </c>
      <c r="J315" s="212"/>
      <c r="K315" s="167"/>
      <c r="L315" s="167"/>
      <c r="M315" s="167"/>
      <c r="N315" s="167"/>
      <c r="O315" s="262">
        <f t="shared" si="640"/>
        <v>0</v>
      </c>
      <c r="P315" s="167"/>
      <c r="Q315" s="167"/>
      <c r="R315" s="168">
        <f t="shared" si="685"/>
        <v>0</v>
      </c>
      <c r="S315" s="167"/>
      <c r="T315" s="167"/>
      <c r="U315" s="167"/>
      <c r="V315" s="167"/>
      <c r="W315" s="167"/>
      <c r="X315" s="167"/>
      <c r="Y315" s="168">
        <f t="shared" ref="Y315" si="691">SUM(Z315:AB315)</f>
        <v>0</v>
      </c>
      <c r="Z315" s="167"/>
      <c r="AA315" s="167"/>
      <c r="AB315" s="167"/>
      <c r="AC315" s="167">
        <f t="shared" si="656"/>
        <v>0</v>
      </c>
      <c r="AD315" s="167"/>
      <c r="AE315" s="167"/>
      <c r="AF315" s="167"/>
      <c r="AG315" s="167"/>
      <c r="AH315" s="167"/>
      <c r="AI315" s="167"/>
      <c r="AJ315" s="167"/>
      <c r="AK315" s="167"/>
    </row>
    <row r="316" spans="1:45" ht="13.8" outlineLevel="2">
      <c r="A316" s="131"/>
      <c r="B316" s="20"/>
      <c r="D316" s="22"/>
      <c r="E316" s="30"/>
      <c r="F316" s="136" t="s">
        <v>1028</v>
      </c>
      <c r="G316" s="27" t="s">
        <v>1029</v>
      </c>
      <c r="H316" s="164">
        <f t="shared" si="651"/>
        <v>0</v>
      </c>
      <c r="I316" s="285">
        <f t="shared" si="644"/>
        <v>0</v>
      </c>
      <c r="J316" s="212"/>
      <c r="K316" s="167"/>
      <c r="L316" s="167"/>
      <c r="M316" s="167"/>
      <c r="N316" s="167"/>
      <c r="O316" s="262">
        <f t="shared" si="640"/>
        <v>0</v>
      </c>
      <c r="P316" s="167"/>
      <c r="Q316" s="167"/>
      <c r="R316" s="168">
        <f t="shared" si="685"/>
        <v>0</v>
      </c>
      <c r="S316" s="167"/>
      <c r="T316" s="167"/>
      <c r="U316" s="167"/>
      <c r="V316" s="167"/>
      <c r="W316" s="167"/>
      <c r="X316" s="167"/>
      <c r="Y316" s="168">
        <f t="shared" si="690"/>
        <v>0</v>
      </c>
      <c r="Z316" s="167"/>
      <c r="AA316" s="167"/>
      <c r="AB316" s="167"/>
      <c r="AC316" s="167">
        <f t="shared" si="656"/>
        <v>0</v>
      </c>
      <c r="AD316" s="167"/>
      <c r="AE316" s="167"/>
      <c r="AF316" s="167"/>
      <c r="AG316" s="167"/>
      <c r="AH316" s="167"/>
      <c r="AI316" s="167"/>
      <c r="AJ316" s="167"/>
      <c r="AK316" s="167"/>
    </row>
    <row r="317" spans="1:45" ht="13.8" outlineLevel="2">
      <c r="A317" s="131"/>
      <c r="B317" s="20"/>
      <c r="D317" s="22"/>
      <c r="E317" s="30"/>
      <c r="F317" s="136" t="s">
        <v>1025</v>
      </c>
      <c r="G317" s="27" t="s">
        <v>783</v>
      </c>
      <c r="H317" s="164">
        <f t="shared" si="651"/>
        <v>0</v>
      </c>
      <c r="I317" s="285">
        <f t="shared" si="644"/>
        <v>0</v>
      </c>
      <c r="J317" s="212"/>
      <c r="K317" s="167"/>
      <c r="L317" s="167"/>
      <c r="M317" s="167"/>
      <c r="N317" s="167"/>
      <c r="O317" s="262">
        <f t="shared" si="640"/>
        <v>0</v>
      </c>
      <c r="P317" s="167"/>
      <c r="Q317" s="167"/>
      <c r="R317" s="168">
        <f t="shared" si="685"/>
        <v>0</v>
      </c>
      <c r="S317" s="167"/>
      <c r="T317" s="167"/>
      <c r="U317" s="167"/>
      <c r="V317" s="167"/>
      <c r="W317" s="167"/>
      <c r="X317" s="167"/>
      <c r="Y317" s="168">
        <f t="shared" si="690"/>
        <v>0</v>
      </c>
      <c r="Z317" s="167"/>
      <c r="AA317" s="167"/>
      <c r="AB317" s="167"/>
      <c r="AC317" s="167">
        <f t="shared" si="656"/>
        <v>0</v>
      </c>
      <c r="AD317" s="167"/>
      <c r="AE317" s="167"/>
      <c r="AF317" s="167"/>
      <c r="AG317" s="167"/>
      <c r="AH317" s="167"/>
      <c r="AI317" s="167"/>
      <c r="AJ317" s="167"/>
      <c r="AK317" s="167"/>
    </row>
    <row r="318" spans="1:45" s="398" customFormat="1" ht="13.8" outlineLevel="2">
      <c r="A318" s="399"/>
      <c r="B318" s="400"/>
      <c r="D318" s="436"/>
      <c r="E318" s="376"/>
      <c r="F318" s="385" t="s">
        <v>1030</v>
      </c>
      <c r="G318" s="378" t="s">
        <v>949</v>
      </c>
      <c r="H318" s="164">
        <f t="shared" si="651"/>
        <v>659000</v>
      </c>
      <c r="I318" s="285">
        <f t="shared" si="644"/>
        <v>179000</v>
      </c>
      <c r="J318" s="212"/>
      <c r="K318" s="167">
        <v>58000</v>
      </c>
      <c r="L318" s="167"/>
      <c r="M318" s="167">
        <v>73000</v>
      </c>
      <c r="N318" s="167"/>
      <c r="O318" s="262">
        <f t="shared" si="640"/>
        <v>48000</v>
      </c>
      <c r="P318" s="167">
        <v>48000</v>
      </c>
      <c r="Q318" s="167"/>
      <c r="R318" s="168">
        <f t="shared" si="685"/>
        <v>0</v>
      </c>
      <c r="S318" s="167"/>
      <c r="T318" s="167"/>
      <c r="U318" s="167"/>
      <c r="V318" s="167"/>
      <c r="W318" s="167"/>
      <c r="X318" s="167"/>
      <c r="Y318" s="168">
        <f t="shared" si="690"/>
        <v>480000</v>
      </c>
      <c r="Z318" s="167">
        <v>240000</v>
      </c>
      <c r="AA318" s="167"/>
      <c r="AB318" s="167">
        <v>240000</v>
      </c>
      <c r="AC318" s="167">
        <f t="shared" si="656"/>
        <v>0</v>
      </c>
      <c r="AD318" s="167"/>
      <c r="AE318" s="167"/>
      <c r="AF318" s="167"/>
      <c r="AG318" s="167"/>
      <c r="AH318" s="167"/>
      <c r="AI318" s="167"/>
      <c r="AJ318" s="167"/>
      <c r="AK318" s="167"/>
      <c r="AL318" s="64"/>
      <c r="AM318" s="64"/>
      <c r="AN318" s="64"/>
      <c r="AO318" s="64"/>
      <c r="AP318" s="64"/>
      <c r="AQ318" s="64"/>
      <c r="AR318" s="64"/>
      <c r="AS318" s="64"/>
    </row>
    <row r="319" spans="1:45" s="398" customFormat="1" ht="13.8" outlineLevel="2">
      <c r="A319" s="399"/>
      <c r="B319" s="400"/>
      <c r="D319" s="436"/>
      <c r="E319" s="376"/>
      <c r="F319" s="136" t="s">
        <v>1031</v>
      </c>
      <c r="G319" s="27" t="s">
        <v>997</v>
      </c>
      <c r="H319" s="164">
        <f t="shared" si="651"/>
        <v>0</v>
      </c>
      <c r="I319" s="285">
        <f t="shared" si="644"/>
        <v>0</v>
      </c>
      <c r="J319" s="212"/>
      <c r="K319" s="167"/>
      <c r="L319" s="167"/>
      <c r="M319" s="167"/>
      <c r="N319" s="167"/>
      <c r="O319" s="262">
        <f t="shared" si="640"/>
        <v>0</v>
      </c>
      <c r="P319" s="167"/>
      <c r="Q319" s="167"/>
      <c r="R319" s="168"/>
      <c r="S319" s="167"/>
      <c r="T319" s="167"/>
      <c r="U319" s="167"/>
      <c r="V319" s="167"/>
      <c r="W319" s="167"/>
      <c r="X319" s="167"/>
      <c r="Y319" s="168"/>
      <c r="Z319" s="167"/>
      <c r="AA319" s="167"/>
      <c r="AB319" s="167"/>
      <c r="AC319" s="167"/>
      <c r="AD319" s="167"/>
      <c r="AE319" s="167"/>
      <c r="AF319" s="167"/>
      <c r="AG319" s="167"/>
      <c r="AH319" s="167"/>
      <c r="AI319" s="167"/>
      <c r="AJ319" s="167"/>
      <c r="AK319" s="167"/>
      <c r="AL319" s="64"/>
      <c r="AM319" s="64"/>
      <c r="AN319" s="64"/>
      <c r="AO319" s="64"/>
      <c r="AP319" s="64"/>
      <c r="AQ319" s="64"/>
      <c r="AR319" s="64"/>
      <c r="AS319" s="64"/>
    </row>
    <row r="320" spans="1:45" s="398" customFormat="1" ht="13.8" outlineLevel="2">
      <c r="A320" s="399"/>
      <c r="B320" s="400"/>
      <c r="D320" s="436"/>
      <c r="E320" s="376"/>
      <c r="F320" s="136" t="s">
        <v>1032</v>
      </c>
      <c r="G320" s="27" t="s">
        <v>1033</v>
      </c>
      <c r="H320" s="164">
        <f t="shared" ref="H320" si="692">SUM(I320,R320,Y320,AC320,AI320,AJ320,AK320)</f>
        <v>0</v>
      </c>
      <c r="I320" s="285">
        <f t="shared" si="644"/>
        <v>0</v>
      </c>
      <c r="J320" s="212"/>
      <c r="K320" s="167"/>
      <c r="L320" s="167"/>
      <c r="M320" s="167"/>
      <c r="N320" s="167"/>
      <c r="O320" s="262">
        <f t="shared" si="640"/>
        <v>0</v>
      </c>
      <c r="P320" s="167"/>
      <c r="Q320" s="167"/>
      <c r="R320" s="168"/>
      <c r="S320" s="167"/>
      <c r="T320" s="167"/>
      <c r="U320" s="167"/>
      <c r="V320" s="167"/>
      <c r="W320" s="167"/>
      <c r="X320" s="167"/>
      <c r="Y320" s="168"/>
      <c r="Z320" s="167"/>
      <c r="AA320" s="167"/>
      <c r="AB320" s="167"/>
      <c r="AC320" s="167"/>
      <c r="AD320" s="167"/>
      <c r="AE320" s="167"/>
      <c r="AF320" s="167"/>
      <c r="AG320" s="167"/>
      <c r="AH320" s="167"/>
      <c r="AI320" s="167"/>
      <c r="AJ320" s="167"/>
      <c r="AK320" s="167"/>
      <c r="AL320" s="64"/>
      <c r="AM320" s="64"/>
      <c r="AN320" s="64"/>
      <c r="AO320" s="64"/>
      <c r="AP320" s="64"/>
      <c r="AQ320" s="64"/>
      <c r="AR320" s="64"/>
      <c r="AS320" s="64"/>
    </row>
    <row r="321" spans="1:45" s="398" customFormat="1" ht="13.8" outlineLevel="2">
      <c r="A321" s="399"/>
      <c r="B321" s="400"/>
      <c r="D321" s="436"/>
      <c r="E321" s="376"/>
      <c r="F321" s="136" t="s">
        <v>1034</v>
      </c>
      <c r="G321" s="27" t="s">
        <v>1035</v>
      </c>
      <c r="H321" s="164">
        <f t="shared" ref="H321" si="693">SUM(I321,R321,Y321,AC321,AI321,AJ321,AK321)</f>
        <v>0</v>
      </c>
      <c r="I321" s="285">
        <f t="shared" si="644"/>
        <v>0</v>
      </c>
      <c r="J321" s="212"/>
      <c r="K321" s="167"/>
      <c r="L321" s="167"/>
      <c r="M321" s="167"/>
      <c r="N321" s="167"/>
      <c r="O321" s="262">
        <f t="shared" si="640"/>
        <v>0</v>
      </c>
      <c r="P321" s="167"/>
      <c r="Q321" s="167"/>
      <c r="R321" s="168"/>
      <c r="S321" s="167"/>
      <c r="T321" s="167"/>
      <c r="U321" s="167"/>
      <c r="V321" s="167"/>
      <c r="W321" s="167"/>
      <c r="X321" s="167"/>
      <c r="Y321" s="168"/>
      <c r="Z321" s="167"/>
      <c r="AA321" s="167"/>
      <c r="AB321" s="167"/>
      <c r="AC321" s="167"/>
      <c r="AD321" s="167"/>
      <c r="AE321" s="167"/>
      <c r="AF321" s="167"/>
      <c r="AG321" s="167"/>
      <c r="AH321" s="167"/>
      <c r="AI321" s="167"/>
      <c r="AJ321" s="167"/>
      <c r="AK321" s="167"/>
      <c r="AL321" s="64"/>
      <c r="AM321" s="64"/>
      <c r="AN321" s="64"/>
      <c r="AO321" s="64"/>
      <c r="AP321" s="64"/>
      <c r="AQ321" s="64"/>
      <c r="AR321" s="64"/>
      <c r="AS321" s="64"/>
    </row>
    <row r="322" spans="1:45" s="398" customFormat="1" ht="13.8" outlineLevel="2">
      <c r="A322" s="399"/>
      <c r="B322" s="400"/>
      <c r="D322" s="436"/>
      <c r="E322" s="376"/>
      <c r="F322" s="136" t="s">
        <v>1037</v>
      </c>
      <c r="G322" s="27" t="s">
        <v>1036</v>
      </c>
      <c r="H322" s="164">
        <f t="shared" ref="H322" si="694">SUM(I322,R322,Y322,AC322,AI322,AJ322,AK322)</f>
        <v>0</v>
      </c>
      <c r="I322" s="285">
        <f t="shared" si="644"/>
        <v>0</v>
      </c>
      <c r="J322" s="212"/>
      <c r="K322" s="167"/>
      <c r="L322" s="167"/>
      <c r="M322" s="167"/>
      <c r="N322" s="167"/>
      <c r="O322" s="262">
        <f t="shared" si="640"/>
        <v>0</v>
      </c>
      <c r="P322" s="167"/>
      <c r="Q322" s="167"/>
      <c r="R322" s="168"/>
      <c r="S322" s="167"/>
      <c r="T322" s="167"/>
      <c r="U322" s="167"/>
      <c r="V322" s="167"/>
      <c r="W322" s="167"/>
      <c r="X322" s="167"/>
      <c r="Y322" s="168"/>
      <c r="Z322" s="167"/>
      <c r="AA322" s="167"/>
      <c r="AB322" s="167"/>
      <c r="AC322" s="167"/>
      <c r="AD322" s="167"/>
      <c r="AE322" s="167"/>
      <c r="AF322" s="167"/>
      <c r="AG322" s="167"/>
      <c r="AH322" s="167"/>
      <c r="AI322" s="167"/>
      <c r="AJ322" s="167"/>
      <c r="AK322" s="167"/>
      <c r="AL322" s="64"/>
      <c r="AM322" s="64"/>
      <c r="AN322" s="64"/>
      <c r="AO322" s="64"/>
      <c r="AP322" s="64"/>
      <c r="AQ322" s="64"/>
      <c r="AR322" s="64"/>
      <c r="AS322" s="64"/>
    </row>
    <row r="323" spans="1:45" ht="13.8" outlineLevel="2">
      <c r="A323" s="131"/>
      <c r="B323" s="20"/>
      <c r="D323" s="22"/>
      <c r="E323" s="30"/>
      <c r="F323" s="136" t="s">
        <v>685</v>
      </c>
      <c r="G323" s="27" t="s">
        <v>917</v>
      </c>
      <c r="H323" s="164">
        <f t="shared" si="651"/>
        <v>0</v>
      </c>
      <c r="I323" s="285">
        <f t="shared" si="644"/>
        <v>0</v>
      </c>
      <c r="J323" s="212"/>
      <c r="K323" s="167"/>
      <c r="L323" s="167"/>
      <c r="M323" s="167"/>
      <c r="N323" s="167"/>
      <c r="O323" s="262">
        <f t="shared" si="640"/>
        <v>0</v>
      </c>
      <c r="P323" s="167"/>
      <c r="Q323" s="167"/>
      <c r="R323" s="168">
        <f t="shared" si="685"/>
        <v>0</v>
      </c>
      <c r="S323" s="167"/>
      <c r="T323" s="167"/>
      <c r="U323" s="167"/>
      <c r="V323" s="167"/>
      <c r="W323" s="167"/>
      <c r="X323" s="167"/>
      <c r="Y323" s="168">
        <f t="shared" si="690"/>
        <v>0</v>
      </c>
      <c r="Z323" s="167"/>
      <c r="AA323" s="167"/>
      <c r="AB323" s="167"/>
      <c r="AC323" s="167">
        <f t="shared" si="656"/>
        <v>0</v>
      </c>
      <c r="AD323" s="167"/>
      <c r="AE323" s="167"/>
      <c r="AF323" s="167"/>
      <c r="AG323" s="167"/>
      <c r="AH323" s="167"/>
      <c r="AI323" s="167"/>
      <c r="AJ323" s="167"/>
      <c r="AK323" s="167"/>
    </row>
    <row r="324" spans="1:45" ht="13.8" outlineLevel="1">
      <c r="A324" s="131"/>
      <c r="B324" s="20"/>
      <c r="D324" s="22" t="s">
        <v>465</v>
      </c>
      <c r="E324" s="30" t="s">
        <v>115</v>
      </c>
      <c r="F324" s="22"/>
      <c r="G324" s="30"/>
      <c r="H324" s="164">
        <f t="shared" si="651"/>
        <v>460000</v>
      </c>
      <c r="I324" s="285">
        <f t="shared" si="644"/>
        <v>110000</v>
      </c>
      <c r="J324" s="215">
        <f>SUM(J325:J329)</f>
        <v>0</v>
      </c>
      <c r="K324" s="169">
        <f t="shared" ref="K324:P324" si="695">SUM(K325:K329)</f>
        <v>0</v>
      </c>
      <c r="L324" s="169">
        <f t="shared" si="695"/>
        <v>0</v>
      </c>
      <c r="M324" s="169">
        <f t="shared" si="695"/>
        <v>0</v>
      </c>
      <c r="N324" s="169">
        <f t="shared" si="695"/>
        <v>0</v>
      </c>
      <c r="O324" s="262">
        <f t="shared" si="640"/>
        <v>110000</v>
      </c>
      <c r="P324" s="568">
        <f t="shared" si="695"/>
        <v>0</v>
      </c>
      <c r="Q324" s="568">
        <f t="shared" ref="Q324" si="696">SUM(Q325:Q329)</f>
        <v>110000</v>
      </c>
      <c r="R324" s="168">
        <f t="shared" si="685"/>
        <v>150000</v>
      </c>
      <c r="S324" s="169">
        <f t="shared" ref="S324:W324" si="697">SUM(S325:S329)</f>
        <v>0</v>
      </c>
      <c r="T324" s="169">
        <f t="shared" si="697"/>
        <v>30000</v>
      </c>
      <c r="U324" s="169">
        <f t="shared" si="697"/>
        <v>30000</v>
      </c>
      <c r="V324" s="169">
        <f t="shared" si="697"/>
        <v>30000</v>
      </c>
      <c r="W324" s="169">
        <f t="shared" si="697"/>
        <v>30000</v>
      </c>
      <c r="X324" s="169">
        <f t="shared" ref="X324" si="698">SUM(X325:X329)</f>
        <v>30000</v>
      </c>
      <c r="Y324" s="168">
        <f t="shared" si="690"/>
        <v>170000</v>
      </c>
      <c r="Z324" s="169">
        <f>SUM(Z325:Z329)</f>
        <v>170000</v>
      </c>
      <c r="AA324" s="169">
        <f>SUM(AA325:AA329)</f>
        <v>0</v>
      </c>
      <c r="AB324" s="169">
        <f>SUM(AB325:AB329)</f>
        <v>0</v>
      </c>
      <c r="AC324" s="169">
        <f t="shared" si="656"/>
        <v>0</v>
      </c>
      <c r="AD324" s="169">
        <f>SUM(AD325:AD329)</f>
        <v>0</v>
      </c>
      <c r="AE324" s="167"/>
      <c r="AF324" s="167"/>
      <c r="AG324" s="167"/>
      <c r="AH324" s="167"/>
      <c r="AI324" s="167"/>
      <c r="AJ324" s="169">
        <f>SUM(AJ325:AJ329)</f>
        <v>30000</v>
      </c>
      <c r="AK324" s="169">
        <f t="shared" ref="AK324" si="699">SUM(AK325:AK329)</f>
        <v>0</v>
      </c>
    </row>
    <row r="325" spans="1:45" ht="13.8" outlineLevel="2">
      <c r="A325" s="131"/>
      <c r="B325" s="20"/>
      <c r="D325" s="22"/>
      <c r="E325" s="30"/>
      <c r="F325" s="136" t="s">
        <v>1009</v>
      </c>
      <c r="G325" s="27" t="s">
        <v>1010</v>
      </c>
      <c r="H325" s="164">
        <f t="shared" si="651"/>
        <v>0</v>
      </c>
      <c r="I325" s="285">
        <f t="shared" si="644"/>
        <v>0</v>
      </c>
      <c r="J325" s="212"/>
      <c r="K325" s="167"/>
      <c r="L325" s="167"/>
      <c r="M325" s="167"/>
      <c r="N325" s="167"/>
      <c r="O325" s="262">
        <f t="shared" si="640"/>
        <v>0</v>
      </c>
      <c r="P325" s="167"/>
      <c r="Q325" s="167"/>
      <c r="R325" s="168">
        <f t="shared" si="685"/>
        <v>0</v>
      </c>
      <c r="S325" s="167"/>
      <c r="T325" s="167"/>
      <c r="U325" s="167"/>
      <c r="V325" s="167"/>
      <c r="W325" s="167"/>
      <c r="X325" s="167"/>
      <c r="Y325" s="168">
        <f t="shared" si="690"/>
        <v>0</v>
      </c>
      <c r="Z325" s="167"/>
      <c r="AA325" s="167"/>
      <c r="AB325" s="167"/>
      <c r="AC325" s="167">
        <f t="shared" si="656"/>
        <v>0</v>
      </c>
      <c r="AD325" s="167"/>
      <c r="AE325" s="167"/>
      <c r="AF325" s="167"/>
      <c r="AG325" s="167"/>
      <c r="AH325" s="167"/>
      <c r="AI325" s="167"/>
      <c r="AJ325" s="167"/>
      <c r="AK325" s="167"/>
    </row>
    <row r="326" spans="1:45" ht="13.8" outlineLevel="2">
      <c r="A326" s="131"/>
      <c r="B326" s="20"/>
      <c r="D326" s="22"/>
      <c r="E326" s="30"/>
      <c r="F326" s="136" t="s">
        <v>1011</v>
      </c>
      <c r="G326" s="27" t="s">
        <v>784</v>
      </c>
      <c r="H326" s="164">
        <f t="shared" ref="H326" si="700">SUM(I326,R326,Y326,AC326,AI326,AJ326,AK326)</f>
        <v>0</v>
      </c>
      <c r="I326" s="285">
        <f t="shared" si="644"/>
        <v>0</v>
      </c>
      <c r="J326" s="212"/>
      <c r="K326" s="167"/>
      <c r="L326" s="167"/>
      <c r="M326" s="167"/>
      <c r="N326" s="167"/>
      <c r="O326" s="262">
        <f t="shared" si="640"/>
        <v>0</v>
      </c>
      <c r="P326" s="167"/>
      <c r="Q326" s="167"/>
      <c r="R326" s="168">
        <f t="shared" ref="R326" si="701">SUM(S326:X326)</f>
        <v>0</v>
      </c>
      <c r="S326" s="167"/>
      <c r="T326" s="167"/>
      <c r="U326" s="167"/>
      <c r="V326" s="167"/>
      <c r="W326" s="167"/>
      <c r="X326" s="167"/>
      <c r="Y326" s="168">
        <f t="shared" ref="Y326" si="702">SUM(Z326:AB326)</f>
        <v>0</v>
      </c>
      <c r="Z326" s="167"/>
      <c r="AA326" s="167"/>
      <c r="AB326" s="167"/>
      <c r="AC326" s="167">
        <f t="shared" ref="AC326" si="703">SUM(AD326:AH326)</f>
        <v>0</v>
      </c>
      <c r="AD326" s="167"/>
      <c r="AE326" s="167"/>
      <c r="AF326" s="167"/>
      <c r="AG326" s="167"/>
      <c r="AH326" s="167"/>
      <c r="AI326" s="167"/>
      <c r="AJ326" s="167"/>
      <c r="AK326" s="167"/>
    </row>
    <row r="327" spans="1:45" ht="13.8" outlineLevel="2">
      <c r="A327" s="131"/>
      <c r="B327" s="20"/>
      <c r="D327" s="22"/>
      <c r="E327" s="30"/>
      <c r="F327" s="136" t="s">
        <v>1012</v>
      </c>
      <c r="G327" s="27" t="s">
        <v>785</v>
      </c>
      <c r="H327" s="164">
        <f t="shared" si="651"/>
        <v>460000</v>
      </c>
      <c r="I327" s="285">
        <f t="shared" si="644"/>
        <v>110000</v>
      </c>
      <c r="J327" s="212"/>
      <c r="K327" s="167"/>
      <c r="L327" s="167"/>
      <c r="M327" s="167"/>
      <c r="N327" s="167"/>
      <c r="O327" s="262">
        <f t="shared" si="640"/>
        <v>110000</v>
      </c>
      <c r="P327" s="167"/>
      <c r="Q327" s="167">
        <v>110000</v>
      </c>
      <c r="R327" s="168">
        <f t="shared" si="685"/>
        <v>150000</v>
      </c>
      <c r="S327" s="167">
        <v>0</v>
      </c>
      <c r="T327" s="167">
        <v>30000</v>
      </c>
      <c r="U327" s="167">
        <v>30000</v>
      </c>
      <c r="V327" s="167">
        <v>30000</v>
      </c>
      <c r="W327" s="167">
        <v>30000</v>
      </c>
      <c r="X327" s="167">
        <v>30000</v>
      </c>
      <c r="Y327" s="168">
        <f t="shared" si="690"/>
        <v>170000</v>
      </c>
      <c r="Z327" s="167">
        <v>170000</v>
      </c>
      <c r="AA327" s="167"/>
      <c r="AB327" s="167">
        <v>0</v>
      </c>
      <c r="AC327" s="167">
        <f t="shared" si="656"/>
        <v>0</v>
      </c>
      <c r="AD327" s="167"/>
      <c r="AE327" s="167"/>
      <c r="AF327" s="167"/>
      <c r="AG327" s="167"/>
      <c r="AH327" s="167"/>
      <c r="AI327" s="167"/>
      <c r="AJ327" s="167">
        <v>30000</v>
      </c>
      <c r="AK327" s="167">
        <v>0</v>
      </c>
    </row>
    <row r="328" spans="1:45" ht="13.8" outlineLevel="2">
      <c r="A328" s="131"/>
      <c r="B328" s="20"/>
      <c r="D328" s="22"/>
      <c r="E328" s="30"/>
      <c r="F328" s="136" t="s">
        <v>1013</v>
      </c>
      <c r="G328" s="27" t="s">
        <v>875</v>
      </c>
      <c r="H328" s="164">
        <f t="shared" si="651"/>
        <v>0</v>
      </c>
      <c r="I328" s="285">
        <f t="shared" si="644"/>
        <v>0</v>
      </c>
      <c r="J328" s="212"/>
      <c r="K328" s="167"/>
      <c r="L328" s="167"/>
      <c r="M328" s="167"/>
      <c r="N328" s="167"/>
      <c r="O328" s="262">
        <f t="shared" si="640"/>
        <v>0</v>
      </c>
      <c r="P328" s="167"/>
      <c r="Q328" s="167"/>
      <c r="R328" s="168">
        <f t="shared" si="685"/>
        <v>0</v>
      </c>
      <c r="S328" s="167"/>
      <c r="T328" s="167"/>
      <c r="U328" s="167"/>
      <c r="V328" s="167"/>
      <c r="W328" s="167"/>
      <c r="X328" s="167"/>
      <c r="Y328" s="168">
        <f t="shared" si="690"/>
        <v>0</v>
      </c>
      <c r="Z328" s="167"/>
      <c r="AA328" s="167"/>
      <c r="AB328" s="167"/>
      <c r="AC328" s="167">
        <f t="shared" si="656"/>
        <v>0</v>
      </c>
      <c r="AD328" s="167"/>
      <c r="AE328" s="167"/>
      <c r="AF328" s="167"/>
      <c r="AG328" s="167"/>
      <c r="AH328" s="167"/>
      <c r="AI328" s="167"/>
      <c r="AJ328" s="167"/>
      <c r="AK328" s="167"/>
    </row>
    <row r="329" spans="1:45" ht="13.8" outlineLevel="2">
      <c r="A329" s="131"/>
      <c r="B329" s="20"/>
      <c r="D329" s="22"/>
      <c r="E329" s="30"/>
      <c r="F329" s="136" t="s">
        <v>685</v>
      </c>
      <c r="G329" s="27" t="s">
        <v>689</v>
      </c>
      <c r="H329" s="164">
        <f t="shared" si="651"/>
        <v>0</v>
      </c>
      <c r="I329" s="285">
        <f t="shared" si="644"/>
        <v>0</v>
      </c>
      <c r="J329" s="212"/>
      <c r="K329" s="167"/>
      <c r="L329" s="167"/>
      <c r="M329" s="167"/>
      <c r="N329" s="167"/>
      <c r="O329" s="262">
        <f t="shared" si="640"/>
        <v>0</v>
      </c>
      <c r="P329" s="167"/>
      <c r="Q329" s="167"/>
      <c r="R329" s="168">
        <f t="shared" si="685"/>
        <v>0</v>
      </c>
      <c r="S329" s="167"/>
      <c r="T329" s="167"/>
      <c r="U329" s="167"/>
      <c r="V329" s="167"/>
      <c r="W329" s="167"/>
      <c r="X329" s="167"/>
      <c r="Y329" s="168">
        <f t="shared" si="690"/>
        <v>0</v>
      </c>
      <c r="Z329" s="167"/>
      <c r="AA329" s="167"/>
      <c r="AB329" s="167"/>
      <c r="AC329" s="167">
        <f t="shared" si="656"/>
        <v>0</v>
      </c>
      <c r="AD329" s="167"/>
      <c r="AE329" s="167"/>
      <c r="AF329" s="167"/>
      <c r="AG329" s="167"/>
      <c r="AH329" s="167"/>
      <c r="AI329" s="167"/>
      <c r="AJ329" s="167"/>
      <c r="AK329" s="167"/>
    </row>
    <row r="330" spans="1:45" ht="13.8" outlineLevel="1">
      <c r="A330" s="131"/>
      <c r="B330" s="20"/>
      <c r="D330" s="22" t="s">
        <v>466</v>
      </c>
      <c r="E330" s="30" t="s">
        <v>114</v>
      </c>
      <c r="F330" s="22"/>
      <c r="G330" s="30"/>
      <c r="H330" s="164">
        <f t="shared" si="651"/>
        <v>186000</v>
      </c>
      <c r="I330" s="285">
        <f t="shared" si="644"/>
        <v>60000</v>
      </c>
      <c r="J330" s="212"/>
      <c r="K330" s="167"/>
      <c r="L330" s="167"/>
      <c r="M330" s="167"/>
      <c r="N330" s="167"/>
      <c r="O330" s="262">
        <f t="shared" si="640"/>
        <v>60000</v>
      </c>
      <c r="P330" s="167"/>
      <c r="Q330" s="167">
        <v>60000</v>
      </c>
      <c r="R330" s="168">
        <f t="shared" si="685"/>
        <v>50000</v>
      </c>
      <c r="S330" s="167">
        <v>0</v>
      </c>
      <c r="T330" s="167">
        <v>10000</v>
      </c>
      <c r="U330" s="167">
        <v>10000</v>
      </c>
      <c r="V330" s="167">
        <v>10000</v>
      </c>
      <c r="W330" s="167">
        <v>10000</v>
      </c>
      <c r="X330" s="167">
        <v>10000</v>
      </c>
      <c r="Y330" s="168">
        <f t="shared" si="690"/>
        <v>76000</v>
      </c>
      <c r="Z330" s="167">
        <v>76000</v>
      </c>
      <c r="AA330" s="167"/>
      <c r="AB330" s="167">
        <v>0</v>
      </c>
      <c r="AC330" s="167">
        <f t="shared" si="656"/>
        <v>0</v>
      </c>
      <c r="AD330" s="167"/>
      <c r="AE330" s="167"/>
      <c r="AF330" s="167"/>
      <c r="AG330" s="167"/>
      <c r="AH330" s="167"/>
      <c r="AI330" s="167"/>
      <c r="AJ330" s="167"/>
      <c r="AK330" s="167">
        <v>0</v>
      </c>
    </row>
    <row r="331" spans="1:45" ht="13.8" outlineLevel="1">
      <c r="A331" s="131"/>
      <c r="B331" s="20"/>
      <c r="D331" s="22" t="s">
        <v>467</v>
      </c>
      <c r="E331" s="30" t="s">
        <v>126</v>
      </c>
      <c r="F331" s="22"/>
      <c r="G331" s="30"/>
      <c r="H331" s="164">
        <f t="shared" si="651"/>
        <v>445000</v>
      </c>
      <c r="I331" s="285">
        <f t="shared" si="644"/>
        <v>17000</v>
      </c>
      <c r="J331" s="212"/>
      <c r="K331" s="167"/>
      <c r="L331" s="167"/>
      <c r="M331" s="167"/>
      <c r="N331" s="167"/>
      <c r="O331" s="262">
        <f t="shared" si="640"/>
        <v>17000</v>
      </c>
      <c r="P331" s="167"/>
      <c r="Q331" s="167">
        <v>17000</v>
      </c>
      <c r="R331" s="168">
        <f t="shared" si="685"/>
        <v>92000</v>
      </c>
      <c r="S331" s="167">
        <v>17000</v>
      </c>
      <c r="T331" s="167">
        <v>15000</v>
      </c>
      <c r="U331" s="167">
        <v>15000</v>
      </c>
      <c r="V331" s="167">
        <v>15000</v>
      </c>
      <c r="W331" s="167">
        <v>15000</v>
      </c>
      <c r="X331" s="167">
        <v>15000</v>
      </c>
      <c r="Y331" s="168">
        <f t="shared" si="690"/>
        <v>295000</v>
      </c>
      <c r="Z331" s="167">
        <v>180000</v>
      </c>
      <c r="AA331" s="167">
        <v>60000</v>
      </c>
      <c r="AB331" s="167">
        <v>55000</v>
      </c>
      <c r="AC331" s="167">
        <f t="shared" si="656"/>
        <v>26000</v>
      </c>
      <c r="AD331" s="167">
        <v>6000</v>
      </c>
      <c r="AE331" s="167">
        <v>5000</v>
      </c>
      <c r="AF331" s="167">
        <v>5000</v>
      </c>
      <c r="AG331" s="167">
        <v>5000</v>
      </c>
      <c r="AH331" s="167">
        <v>5000</v>
      </c>
      <c r="AI331" s="167">
        <v>0</v>
      </c>
      <c r="AJ331" s="167">
        <v>5000</v>
      </c>
      <c r="AK331" s="167">
        <v>10000</v>
      </c>
    </row>
    <row r="332" spans="1:45" ht="13.8" outlineLevel="1">
      <c r="A332" s="131"/>
      <c r="B332" s="20"/>
      <c r="D332" s="22" t="s">
        <v>468</v>
      </c>
      <c r="E332" s="30" t="s">
        <v>128</v>
      </c>
      <c r="F332" s="22"/>
      <c r="G332" s="30"/>
      <c r="H332" s="164">
        <f t="shared" si="651"/>
        <v>0</v>
      </c>
      <c r="I332" s="285">
        <f t="shared" si="644"/>
        <v>0</v>
      </c>
      <c r="J332" s="212"/>
      <c r="K332" s="167"/>
      <c r="L332" s="167"/>
      <c r="M332" s="167"/>
      <c r="N332" s="167"/>
      <c r="O332" s="262">
        <f t="shared" si="640"/>
        <v>0</v>
      </c>
      <c r="P332" s="167"/>
      <c r="Q332" s="167"/>
      <c r="R332" s="168">
        <f t="shared" si="685"/>
        <v>0</v>
      </c>
      <c r="S332" s="167"/>
      <c r="T332" s="167"/>
      <c r="U332" s="167"/>
      <c r="V332" s="167"/>
      <c r="W332" s="167"/>
      <c r="X332" s="167"/>
      <c r="Y332" s="168">
        <f t="shared" si="690"/>
        <v>0</v>
      </c>
      <c r="Z332" s="167">
        <v>0</v>
      </c>
      <c r="AA332" s="167"/>
      <c r="AB332" s="167"/>
      <c r="AC332" s="167">
        <f t="shared" si="656"/>
        <v>0</v>
      </c>
      <c r="AD332" s="167"/>
      <c r="AE332" s="167"/>
      <c r="AF332" s="167"/>
      <c r="AG332" s="167"/>
      <c r="AH332" s="167"/>
      <c r="AI332" s="167"/>
      <c r="AJ332" s="167"/>
      <c r="AK332" s="167"/>
    </row>
    <row r="333" spans="1:45" ht="13.8" outlineLevel="1">
      <c r="A333" s="131"/>
      <c r="B333" s="20"/>
      <c r="D333" s="22" t="s">
        <v>469</v>
      </c>
      <c r="E333" s="30" t="s">
        <v>135</v>
      </c>
      <c r="F333" s="22"/>
      <c r="G333" s="30"/>
      <c r="H333" s="164">
        <f t="shared" si="651"/>
        <v>352000</v>
      </c>
      <c r="I333" s="285">
        <f t="shared" si="644"/>
        <v>10000</v>
      </c>
      <c r="J333" s="215">
        <f>SUM(J334:J340)</f>
        <v>0</v>
      </c>
      <c r="K333" s="169">
        <f t="shared" ref="K333:AI333" si="704">SUM(K334:K340)</f>
        <v>0</v>
      </c>
      <c r="L333" s="169">
        <f t="shared" si="704"/>
        <v>0</v>
      </c>
      <c r="M333" s="169">
        <f t="shared" si="704"/>
        <v>0</v>
      </c>
      <c r="N333" s="169">
        <f t="shared" si="704"/>
        <v>0</v>
      </c>
      <c r="O333" s="262">
        <f t="shared" si="640"/>
        <v>10000</v>
      </c>
      <c r="P333" s="568">
        <f t="shared" si="704"/>
        <v>0</v>
      </c>
      <c r="Q333" s="568">
        <f t="shared" ref="Q333" si="705">SUM(Q334:Q340)</f>
        <v>10000</v>
      </c>
      <c r="R333" s="168">
        <f t="shared" si="685"/>
        <v>50000</v>
      </c>
      <c r="S333" s="169">
        <f t="shared" si="704"/>
        <v>0</v>
      </c>
      <c r="T333" s="169">
        <f t="shared" si="704"/>
        <v>10000</v>
      </c>
      <c r="U333" s="169">
        <f t="shared" si="704"/>
        <v>10000</v>
      </c>
      <c r="V333" s="169">
        <f t="shared" si="704"/>
        <v>10000</v>
      </c>
      <c r="W333" s="169">
        <f t="shared" si="704"/>
        <v>10000</v>
      </c>
      <c r="X333" s="169">
        <f t="shared" ref="X333" si="706">SUM(X334:X340)</f>
        <v>10000</v>
      </c>
      <c r="Y333" s="168">
        <f t="shared" si="690"/>
        <v>186000</v>
      </c>
      <c r="Z333" s="169">
        <f t="shared" si="704"/>
        <v>142000</v>
      </c>
      <c r="AA333" s="169">
        <f t="shared" ref="AA333" si="707">SUM(AA334:AA340)</f>
        <v>21000</v>
      </c>
      <c r="AB333" s="169">
        <f t="shared" si="704"/>
        <v>23000</v>
      </c>
      <c r="AC333" s="169">
        <f t="shared" si="656"/>
        <v>34000</v>
      </c>
      <c r="AD333" s="169">
        <f t="shared" ref="AD333:AH333" si="708">SUM(AD334:AD340)</f>
        <v>14000</v>
      </c>
      <c r="AE333" s="169">
        <f t="shared" si="708"/>
        <v>5000</v>
      </c>
      <c r="AF333" s="169">
        <f t="shared" si="708"/>
        <v>5000</v>
      </c>
      <c r="AG333" s="169">
        <f t="shared" si="708"/>
        <v>5000</v>
      </c>
      <c r="AH333" s="169">
        <f t="shared" si="708"/>
        <v>5000</v>
      </c>
      <c r="AI333" s="169">
        <f t="shared" si="704"/>
        <v>57000</v>
      </c>
      <c r="AJ333" s="169">
        <f>SUM(AJ334:AJ340)</f>
        <v>10000</v>
      </c>
      <c r="AK333" s="169">
        <f>SUM(AK334:AK340)</f>
        <v>5000</v>
      </c>
    </row>
    <row r="334" spans="1:45" ht="13.8" outlineLevel="2">
      <c r="A334" s="131"/>
      <c r="B334" s="20"/>
      <c r="D334" s="22"/>
      <c r="E334" s="30"/>
      <c r="F334" s="136" t="s">
        <v>1009</v>
      </c>
      <c r="G334" s="27" t="s">
        <v>1010</v>
      </c>
      <c r="H334" s="164">
        <f t="shared" si="651"/>
        <v>0</v>
      </c>
      <c r="I334" s="285">
        <f t="shared" si="644"/>
        <v>0</v>
      </c>
      <c r="J334" s="212"/>
      <c r="K334" s="167"/>
      <c r="L334" s="167"/>
      <c r="M334" s="167"/>
      <c r="N334" s="167"/>
      <c r="O334" s="262">
        <f t="shared" si="640"/>
        <v>0</v>
      </c>
      <c r="P334" s="167"/>
      <c r="Q334" s="167"/>
      <c r="R334" s="168">
        <f t="shared" si="685"/>
        <v>0</v>
      </c>
      <c r="S334" s="167">
        <v>0</v>
      </c>
      <c r="T334" s="167"/>
      <c r="U334" s="167"/>
      <c r="V334" s="167"/>
      <c r="W334" s="167"/>
      <c r="X334" s="167"/>
      <c r="Y334" s="168">
        <f t="shared" si="690"/>
        <v>0</v>
      </c>
      <c r="Z334" s="167"/>
      <c r="AA334" s="167"/>
      <c r="AB334" s="167"/>
      <c r="AC334" s="167">
        <f t="shared" si="656"/>
        <v>0</v>
      </c>
      <c r="AD334" s="167"/>
      <c r="AE334" s="167"/>
      <c r="AF334" s="167"/>
      <c r="AG334" s="167"/>
      <c r="AH334" s="167"/>
      <c r="AI334" s="167"/>
      <c r="AJ334" s="167"/>
      <c r="AK334" s="167"/>
    </row>
    <row r="335" spans="1:45" ht="13.8" outlineLevel="2">
      <c r="A335" s="131"/>
      <c r="B335" s="20"/>
      <c r="D335" s="22"/>
      <c r="E335" s="30"/>
      <c r="F335" s="136" t="s">
        <v>1011</v>
      </c>
      <c r="G335" s="27" t="s">
        <v>804</v>
      </c>
      <c r="H335" s="164">
        <f t="shared" ref="H335" si="709">SUM(I335,R335,Y335,AC335,AI335,AJ335,AK335)</f>
        <v>163000</v>
      </c>
      <c r="I335" s="285">
        <f t="shared" si="644"/>
        <v>0</v>
      </c>
      <c r="J335" s="212"/>
      <c r="K335" s="167"/>
      <c r="L335" s="167"/>
      <c r="M335" s="167"/>
      <c r="N335" s="167"/>
      <c r="O335" s="262">
        <f t="shared" si="640"/>
        <v>0</v>
      </c>
      <c r="P335" s="167"/>
      <c r="Q335" s="167"/>
      <c r="R335" s="168">
        <f t="shared" ref="R335" si="710">SUM(S335:X335)</f>
        <v>25000</v>
      </c>
      <c r="S335" s="167">
        <v>0</v>
      </c>
      <c r="T335" s="167">
        <v>5000</v>
      </c>
      <c r="U335" s="167">
        <v>5000</v>
      </c>
      <c r="V335" s="167">
        <v>5000</v>
      </c>
      <c r="W335" s="167">
        <v>5000</v>
      </c>
      <c r="X335" s="167">
        <v>5000</v>
      </c>
      <c r="Y335" s="168">
        <f t="shared" ref="Y335" si="711">SUM(Z335:AB335)</f>
        <v>138000</v>
      </c>
      <c r="Z335" s="167">
        <v>108000</v>
      </c>
      <c r="AA335" s="167">
        <v>18000</v>
      </c>
      <c r="AB335" s="167">
        <v>12000</v>
      </c>
      <c r="AC335" s="167">
        <f t="shared" ref="AC335" si="712">SUM(AD335:AH335)</f>
        <v>0</v>
      </c>
      <c r="AD335" s="167"/>
      <c r="AE335" s="167"/>
      <c r="AF335" s="167"/>
      <c r="AG335" s="167"/>
      <c r="AH335" s="167"/>
      <c r="AI335" s="167"/>
      <c r="AJ335" s="167"/>
      <c r="AK335" s="167"/>
    </row>
    <row r="336" spans="1:45" ht="13.8" outlineLevel="2">
      <c r="A336" s="131"/>
      <c r="B336" s="20"/>
      <c r="D336" s="22"/>
      <c r="E336" s="30"/>
      <c r="F336" s="136" t="s">
        <v>1012</v>
      </c>
      <c r="G336" s="27" t="s">
        <v>805</v>
      </c>
      <c r="H336" s="164">
        <f t="shared" si="651"/>
        <v>189000</v>
      </c>
      <c r="I336" s="285">
        <f t="shared" si="644"/>
        <v>10000</v>
      </c>
      <c r="J336" s="212"/>
      <c r="K336" s="167"/>
      <c r="L336" s="167"/>
      <c r="M336" s="167"/>
      <c r="N336" s="167"/>
      <c r="O336" s="262">
        <f t="shared" si="640"/>
        <v>10000</v>
      </c>
      <c r="P336" s="167"/>
      <c r="Q336" s="167">
        <v>10000</v>
      </c>
      <c r="R336" s="168">
        <f t="shared" si="685"/>
        <v>25000</v>
      </c>
      <c r="S336" s="167">
        <v>0</v>
      </c>
      <c r="T336" s="167">
        <v>5000</v>
      </c>
      <c r="U336" s="167">
        <v>5000</v>
      </c>
      <c r="V336" s="167">
        <v>5000</v>
      </c>
      <c r="W336" s="167">
        <v>5000</v>
      </c>
      <c r="X336" s="167">
        <v>5000</v>
      </c>
      <c r="Y336" s="168">
        <f t="shared" si="690"/>
        <v>48000</v>
      </c>
      <c r="Z336" s="167">
        <v>34000</v>
      </c>
      <c r="AA336" s="167">
        <v>3000</v>
      </c>
      <c r="AB336" s="167">
        <v>11000</v>
      </c>
      <c r="AC336" s="167">
        <f t="shared" si="656"/>
        <v>34000</v>
      </c>
      <c r="AD336" s="167">
        <v>14000</v>
      </c>
      <c r="AE336" s="167">
        <v>5000</v>
      </c>
      <c r="AF336" s="167">
        <v>5000</v>
      </c>
      <c r="AG336" s="167">
        <v>5000</v>
      </c>
      <c r="AH336" s="167">
        <v>5000</v>
      </c>
      <c r="AI336" s="167">
        <v>57000</v>
      </c>
      <c r="AJ336" s="167">
        <v>10000</v>
      </c>
      <c r="AK336" s="167">
        <v>5000</v>
      </c>
    </row>
    <row r="337" spans="1:37" ht="13.8" outlineLevel="2">
      <c r="A337" s="131"/>
      <c r="B337" s="20"/>
      <c r="D337" s="22"/>
      <c r="E337" s="30"/>
      <c r="F337" s="136" t="s">
        <v>1038</v>
      </c>
      <c r="G337" s="27" t="s">
        <v>1041</v>
      </c>
      <c r="H337" s="164">
        <f t="shared" ref="H337" si="713">SUM(I337,R337,Y337,AC337,AI337,AJ337,AK337)</f>
        <v>0</v>
      </c>
      <c r="I337" s="285">
        <f t="shared" si="644"/>
        <v>0</v>
      </c>
      <c r="J337" s="212"/>
      <c r="K337" s="167"/>
      <c r="L337" s="167"/>
      <c r="M337" s="167"/>
      <c r="N337" s="167"/>
      <c r="O337" s="262">
        <f t="shared" si="640"/>
        <v>0</v>
      </c>
      <c r="P337" s="167"/>
      <c r="Q337" s="167"/>
      <c r="R337" s="168">
        <f t="shared" ref="R337" si="714">SUM(S337:X337)</f>
        <v>0</v>
      </c>
      <c r="S337" s="167">
        <v>0</v>
      </c>
      <c r="T337" s="167"/>
      <c r="U337" s="167"/>
      <c r="V337" s="167"/>
      <c r="W337" s="167"/>
      <c r="X337" s="167"/>
      <c r="Y337" s="168">
        <f t="shared" ref="Y337" si="715">SUM(Z337:AB337)</f>
        <v>0</v>
      </c>
      <c r="Z337" s="167"/>
      <c r="AA337" s="167"/>
      <c r="AB337" s="167"/>
      <c r="AC337" s="167"/>
      <c r="AD337" s="167"/>
      <c r="AE337" s="167"/>
      <c r="AF337" s="167"/>
      <c r="AG337" s="167"/>
      <c r="AH337" s="167"/>
      <c r="AI337" s="167"/>
      <c r="AJ337" s="167"/>
      <c r="AK337" s="167"/>
    </row>
    <row r="338" spans="1:37" ht="13.8" outlineLevel="2">
      <c r="A338" s="131"/>
      <c r="B338" s="20"/>
      <c r="D338" s="22"/>
      <c r="E338" s="30"/>
      <c r="F338" s="136" t="s">
        <v>1039</v>
      </c>
      <c r="G338" s="27" t="s">
        <v>1042</v>
      </c>
      <c r="H338" s="164">
        <f t="shared" si="651"/>
        <v>0</v>
      </c>
      <c r="I338" s="285">
        <f t="shared" si="644"/>
        <v>0</v>
      </c>
      <c r="J338" s="212"/>
      <c r="K338" s="167"/>
      <c r="L338" s="167"/>
      <c r="M338" s="167"/>
      <c r="N338" s="167"/>
      <c r="O338" s="262">
        <f t="shared" si="640"/>
        <v>0</v>
      </c>
      <c r="P338" s="167"/>
      <c r="Q338" s="167"/>
      <c r="R338" s="168">
        <f t="shared" si="685"/>
        <v>0</v>
      </c>
      <c r="S338" s="167">
        <v>0</v>
      </c>
      <c r="T338" s="167"/>
      <c r="U338" s="167"/>
      <c r="V338" s="167"/>
      <c r="W338" s="167"/>
      <c r="X338" s="167"/>
      <c r="Y338" s="168">
        <f t="shared" si="690"/>
        <v>0</v>
      </c>
      <c r="Z338" s="167"/>
      <c r="AA338" s="167"/>
      <c r="AB338" s="167"/>
      <c r="AC338" s="167"/>
      <c r="AD338" s="167"/>
      <c r="AE338" s="167"/>
      <c r="AF338" s="167"/>
      <c r="AG338" s="167"/>
      <c r="AH338" s="167"/>
      <c r="AI338" s="167"/>
      <c r="AJ338" s="167"/>
      <c r="AK338" s="167"/>
    </row>
    <row r="339" spans="1:37" ht="13.8" outlineLevel="2">
      <c r="A339" s="131"/>
      <c r="B339" s="20"/>
      <c r="D339" s="22"/>
      <c r="E339" s="30"/>
      <c r="F339" s="136" t="s">
        <v>1040</v>
      </c>
      <c r="G339" s="27" t="s">
        <v>1043</v>
      </c>
      <c r="H339" s="164">
        <f t="shared" ref="H339" si="716">SUM(I339,R339,Y339,AC339,AI339,AJ339,AK339)</f>
        <v>0</v>
      </c>
      <c r="I339" s="285">
        <f t="shared" si="644"/>
        <v>0</v>
      </c>
      <c r="J339" s="212"/>
      <c r="K339" s="167"/>
      <c r="L339" s="167"/>
      <c r="M339" s="167"/>
      <c r="N339" s="167"/>
      <c r="O339" s="262">
        <f t="shared" ref="O339:O402" si="717">SUM(P339:Q339)</f>
        <v>0</v>
      </c>
      <c r="P339" s="167"/>
      <c r="Q339" s="167"/>
      <c r="R339" s="168">
        <f t="shared" ref="R339" si="718">SUM(S339:X339)</f>
        <v>0</v>
      </c>
      <c r="S339" s="167">
        <v>0</v>
      </c>
      <c r="T339" s="167"/>
      <c r="U339" s="167"/>
      <c r="V339" s="167"/>
      <c r="W339" s="167"/>
      <c r="X339" s="167"/>
      <c r="Y339" s="168">
        <f t="shared" ref="Y339" si="719">SUM(Z339:AB339)</f>
        <v>0</v>
      </c>
      <c r="Z339" s="167"/>
      <c r="AA339" s="167"/>
      <c r="AB339" s="167"/>
      <c r="AC339" s="167"/>
      <c r="AD339" s="167"/>
      <c r="AE339" s="167"/>
      <c r="AF339" s="167"/>
      <c r="AG339" s="167"/>
      <c r="AH339" s="167"/>
      <c r="AI339" s="167"/>
      <c r="AJ339" s="167"/>
      <c r="AK339" s="167"/>
    </row>
    <row r="340" spans="1:37" ht="13.8" outlineLevel="2">
      <c r="A340" s="131"/>
      <c r="B340" s="20"/>
      <c r="D340" s="22"/>
      <c r="E340" s="30"/>
      <c r="F340" s="136" t="s">
        <v>685</v>
      </c>
      <c r="G340" s="27" t="s">
        <v>689</v>
      </c>
      <c r="H340" s="164">
        <f t="shared" si="651"/>
        <v>0</v>
      </c>
      <c r="I340" s="285">
        <f t="shared" ref="I340:I403" si="720">SUM(J340:O340)</f>
        <v>0</v>
      </c>
      <c r="J340" s="212"/>
      <c r="K340" s="167"/>
      <c r="L340" s="167"/>
      <c r="M340" s="167"/>
      <c r="N340" s="167"/>
      <c r="O340" s="262">
        <f t="shared" si="717"/>
        <v>0</v>
      </c>
      <c r="P340" s="167"/>
      <c r="Q340" s="167"/>
      <c r="R340" s="168">
        <f t="shared" si="685"/>
        <v>0</v>
      </c>
      <c r="S340" s="167">
        <v>0</v>
      </c>
      <c r="T340" s="167"/>
      <c r="U340" s="167"/>
      <c r="V340" s="167"/>
      <c r="W340" s="167"/>
      <c r="X340" s="167"/>
      <c r="Y340" s="168">
        <f t="shared" si="690"/>
        <v>0</v>
      </c>
      <c r="Z340" s="167"/>
      <c r="AA340" s="167"/>
      <c r="AB340" s="167"/>
      <c r="AC340" s="167">
        <f t="shared" si="656"/>
        <v>0</v>
      </c>
      <c r="AD340" s="167"/>
      <c r="AE340" s="167"/>
      <c r="AF340" s="167"/>
      <c r="AG340" s="167"/>
      <c r="AH340" s="167"/>
      <c r="AI340" s="167">
        <v>0</v>
      </c>
      <c r="AJ340" s="167">
        <v>0</v>
      </c>
      <c r="AK340" s="167">
        <v>0</v>
      </c>
    </row>
    <row r="341" spans="1:37" ht="13.8" outlineLevel="1">
      <c r="A341" s="131"/>
      <c r="B341" s="20"/>
      <c r="D341" s="22" t="s">
        <v>470</v>
      </c>
      <c r="E341" s="30" t="s">
        <v>137</v>
      </c>
      <c r="F341" s="22"/>
      <c r="G341" s="30"/>
      <c r="H341" s="164">
        <f t="shared" si="651"/>
        <v>37000</v>
      </c>
      <c r="I341" s="285">
        <f t="shared" si="720"/>
        <v>0</v>
      </c>
      <c r="J341" s="212"/>
      <c r="K341" s="167"/>
      <c r="L341" s="167"/>
      <c r="M341" s="167"/>
      <c r="N341" s="167"/>
      <c r="O341" s="262">
        <f t="shared" si="717"/>
        <v>0</v>
      </c>
      <c r="P341" s="167"/>
      <c r="Q341" s="167"/>
      <c r="R341" s="168">
        <f t="shared" si="685"/>
        <v>17000</v>
      </c>
      <c r="S341" s="167">
        <v>2000</v>
      </c>
      <c r="T341" s="167">
        <v>3000</v>
      </c>
      <c r="U341" s="167">
        <v>3000</v>
      </c>
      <c r="V341" s="167">
        <v>3000</v>
      </c>
      <c r="W341" s="167">
        <v>3000</v>
      </c>
      <c r="X341" s="167">
        <v>3000</v>
      </c>
      <c r="Y341" s="168">
        <f t="shared" si="690"/>
        <v>20000</v>
      </c>
      <c r="Z341" s="167">
        <v>20000</v>
      </c>
      <c r="AA341" s="167">
        <v>0</v>
      </c>
      <c r="AB341" s="167">
        <v>0</v>
      </c>
      <c r="AC341" s="167">
        <f t="shared" si="656"/>
        <v>0</v>
      </c>
      <c r="AD341" s="167"/>
      <c r="AE341" s="167"/>
      <c r="AF341" s="167"/>
      <c r="AG341" s="167"/>
      <c r="AH341" s="167"/>
      <c r="AI341" s="167"/>
      <c r="AJ341" s="167"/>
      <c r="AK341" s="167">
        <v>0</v>
      </c>
    </row>
    <row r="342" spans="1:37" ht="13.8" outlineLevel="1">
      <c r="A342" s="131"/>
      <c r="B342" s="20"/>
      <c r="D342" s="22" t="s">
        <v>471</v>
      </c>
      <c r="E342" s="30" t="s">
        <v>136</v>
      </c>
      <c r="F342" s="22"/>
      <c r="G342" s="30"/>
      <c r="H342" s="164">
        <f t="shared" si="651"/>
        <v>0</v>
      </c>
      <c r="I342" s="285">
        <f t="shared" si="720"/>
        <v>0</v>
      </c>
      <c r="J342" s="212"/>
      <c r="K342" s="167"/>
      <c r="L342" s="167"/>
      <c r="M342" s="167"/>
      <c r="N342" s="167"/>
      <c r="O342" s="262">
        <f t="shared" si="717"/>
        <v>0</v>
      </c>
      <c r="P342" s="167"/>
      <c r="Q342" s="167"/>
      <c r="R342" s="168">
        <f t="shared" si="685"/>
        <v>0</v>
      </c>
      <c r="S342" s="167"/>
      <c r="T342" s="167"/>
      <c r="U342" s="167"/>
      <c r="V342" s="167"/>
      <c r="W342" s="167"/>
      <c r="X342" s="167"/>
      <c r="Y342" s="168">
        <f t="shared" si="690"/>
        <v>0</v>
      </c>
      <c r="Z342" s="167"/>
      <c r="AA342" s="167"/>
      <c r="AB342" s="167"/>
      <c r="AC342" s="167">
        <f t="shared" si="656"/>
        <v>0</v>
      </c>
      <c r="AD342" s="167"/>
      <c r="AE342" s="167"/>
      <c r="AF342" s="167"/>
      <c r="AG342" s="167"/>
      <c r="AH342" s="167"/>
      <c r="AI342" s="167"/>
      <c r="AJ342" s="167"/>
      <c r="AK342" s="167"/>
    </row>
    <row r="343" spans="1:37" ht="13.8" outlineLevel="1">
      <c r="A343" s="131"/>
      <c r="B343" s="20"/>
      <c r="D343" s="22" t="s">
        <v>472</v>
      </c>
      <c r="E343" s="30" t="s">
        <v>130</v>
      </c>
      <c r="F343" s="22"/>
      <c r="G343" s="30"/>
      <c r="H343" s="164">
        <f t="shared" si="651"/>
        <v>430000</v>
      </c>
      <c r="I343" s="285">
        <f t="shared" si="720"/>
        <v>180000</v>
      </c>
      <c r="J343" s="212">
        <v>69000</v>
      </c>
      <c r="K343" s="167"/>
      <c r="L343" s="167">
        <v>67000</v>
      </c>
      <c r="M343" s="167"/>
      <c r="N343" s="167">
        <v>44000</v>
      </c>
      <c r="O343" s="262">
        <f t="shared" si="717"/>
        <v>0</v>
      </c>
      <c r="P343" s="167"/>
      <c r="Q343" s="167"/>
      <c r="R343" s="168">
        <f t="shared" si="685"/>
        <v>150000</v>
      </c>
      <c r="S343" s="167">
        <v>25000</v>
      </c>
      <c r="T343" s="167">
        <v>25000</v>
      </c>
      <c r="U343" s="167">
        <v>25000</v>
      </c>
      <c r="V343" s="167">
        <v>25000</v>
      </c>
      <c r="W343" s="167">
        <v>25000</v>
      </c>
      <c r="X343" s="167">
        <v>25000</v>
      </c>
      <c r="Y343" s="168">
        <f t="shared" si="690"/>
        <v>0</v>
      </c>
      <c r="Z343" s="167"/>
      <c r="AA343" s="167"/>
      <c r="AB343" s="167"/>
      <c r="AC343" s="167">
        <f t="shared" si="656"/>
        <v>0</v>
      </c>
      <c r="AD343" s="167"/>
      <c r="AE343" s="167"/>
      <c r="AF343" s="167"/>
      <c r="AG343" s="167"/>
      <c r="AH343" s="167"/>
      <c r="AI343" s="167"/>
      <c r="AJ343" s="167">
        <v>60000</v>
      </c>
      <c r="AK343" s="167">
        <v>40000</v>
      </c>
    </row>
    <row r="344" spans="1:37" ht="13.8" outlineLevel="1">
      <c r="A344" s="131"/>
      <c r="B344" s="20"/>
      <c r="D344" s="22" t="s">
        <v>473</v>
      </c>
      <c r="E344" s="30" t="s">
        <v>132</v>
      </c>
      <c r="F344" s="22"/>
      <c r="G344" s="30"/>
      <c r="H344" s="164">
        <f t="shared" si="651"/>
        <v>25000</v>
      </c>
      <c r="I344" s="285">
        <f t="shared" si="720"/>
        <v>5000</v>
      </c>
      <c r="J344" s="215">
        <f>SUM(J345:J348)</f>
        <v>0</v>
      </c>
      <c r="K344" s="169">
        <f t="shared" ref="K344:AJ344" si="721">SUM(K345:K348)</f>
        <v>0</v>
      </c>
      <c r="L344" s="169">
        <f t="shared" si="721"/>
        <v>0</v>
      </c>
      <c r="M344" s="169">
        <f t="shared" si="721"/>
        <v>0</v>
      </c>
      <c r="N344" s="169">
        <f t="shared" si="721"/>
        <v>0</v>
      </c>
      <c r="O344" s="262">
        <f t="shared" si="717"/>
        <v>5000</v>
      </c>
      <c r="P344" s="568">
        <f t="shared" si="721"/>
        <v>0</v>
      </c>
      <c r="Q344" s="568">
        <f t="shared" ref="Q344" si="722">SUM(Q345:Q348)</f>
        <v>5000</v>
      </c>
      <c r="R344" s="168">
        <f t="shared" si="685"/>
        <v>8000</v>
      </c>
      <c r="S344" s="169">
        <f t="shared" si="721"/>
        <v>3000</v>
      </c>
      <c r="T344" s="169">
        <f t="shared" si="721"/>
        <v>1000</v>
      </c>
      <c r="U344" s="169">
        <f t="shared" si="721"/>
        <v>1000</v>
      </c>
      <c r="V344" s="169">
        <f t="shared" si="721"/>
        <v>1000</v>
      </c>
      <c r="W344" s="169">
        <f t="shared" si="721"/>
        <v>1000</v>
      </c>
      <c r="X344" s="169">
        <f t="shared" ref="X344" si="723">SUM(X345:X348)</f>
        <v>1000</v>
      </c>
      <c r="Y344" s="168">
        <f t="shared" si="690"/>
        <v>6000</v>
      </c>
      <c r="Z344" s="169">
        <f t="shared" si="721"/>
        <v>6000</v>
      </c>
      <c r="AA344" s="169">
        <f t="shared" ref="AA344" si="724">SUM(AA345:AA348)</f>
        <v>0</v>
      </c>
      <c r="AB344" s="169">
        <f t="shared" si="721"/>
        <v>0</v>
      </c>
      <c r="AC344" s="169">
        <f t="shared" si="656"/>
        <v>0</v>
      </c>
      <c r="AD344" s="169">
        <f t="shared" ref="AD344:AH344" si="725">SUM(AD345:AD348)</f>
        <v>0</v>
      </c>
      <c r="AE344" s="169">
        <f t="shared" si="725"/>
        <v>0</v>
      </c>
      <c r="AF344" s="169">
        <f t="shared" si="725"/>
        <v>0</v>
      </c>
      <c r="AG344" s="169">
        <f t="shared" si="725"/>
        <v>0</v>
      </c>
      <c r="AH344" s="169">
        <f t="shared" si="725"/>
        <v>0</v>
      </c>
      <c r="AI344" s="169">
        <f t="shared" si="721"/>
        <v>0</v>
      </c>
      <c r="AJ344" s="169">
        <f t="shared" si="721"/>
        <v>5000</v>
      </c>
      <c r="AK344" s="169">
        <f t="shared" ref="AK344" si="726">SUM(AK345:AK348)</f>
        <v>1000</v>
      </c>
    </row>
    <row r="345" spans="1:37" ht="13.8" outlineLevel="2">
      <c r="A345" s="131"/>
      <c r="B345" s="20"/>
      <c r="D345" s="22"/>
      <c r="E345" s="30"/>
      <c r="F345" s="136" t="s">
        <v>1009</v>
      </c>
      <c r="G345" s="27" t="s">
        <v>1010</v>
      </c>
      <c r="H345" s="164">
        <f t="shared" si="651"/>
        <v>0</v>
      </c>
      <c r="I345" s="285">
        <f t="shared" si="720"/>
        <v>0</v>
      </c>
      <c r="J345" s="212"/>
      <c r="K345" s="167"/>
      <c r="L345" s="167"/>
      <c r="M345" s="167"/>
      <c r="N345" s="167"/>
      <c r="O345" s="262">
        <f t="shared" si="717"/>
        <v>0</v>
      </c>
      <c r="P345" s="167"/>
      <c r="Q345" s="167"/>
      <c r="R345" s="168">
        <f t="shared" si="685"/>
        <v>0</v>
      </c>
      <c r="S345" s="167"/>
      <c r="T345" s="167"/>
      <c r="U345" s="167"/>
      <c r="V345" s="167"/>
      <c r="W345" s="167"/>
      <c r="X345" s="167"/>
      <c r="Y345" s="168">
        <f t="shared" si="690"/>
        <v>0</v>
      </c>
      <c r="Z345" s="167"/>
      <c r="AA345" s="167"/>
      <c r="AB345" s="167"/>
      <c r="AC345" s="167"/>
      <c r="AD345" s="167"/>
      <c r="AE345" s="167"/>
      <c r="AF345" s="167"/>
      <c r="AG345" s="167"/>
      <c r="AH345" s="167"/>
      <c r="AI345" s="167"/>
      <c r="AJ345" s="167"/>
      <c r="AK345" s="167"/>
    </row>
    <row r="346" spans="1:37" ht="13.8" outlineLevel="2">
      <c r="A346" s="131"/>
      <c r="B346" s="20"/>
      <c r="D346" s="22"/>
      <c r="E346" s="30"/>
      <c r="F346" s="136" t="s">
        <v>1011</v>
      </c>
      <c r="G346" s="27" t="s">
        <v>786</v>
      </c>
      <c r="H346" s="164">
        <f t="shared" ref="H346" si="727">SUM(I346,R346,Y346,AC346,AI346,AJ346,AK346)</f>
        <v>25000</v>
      </c>
      <c r="I346" s="285">
        <f t="shared" si="720"/>
        <v>5000</v>
      </c>
      <c r="J346" s="212"/>
      <c r="K346" s="167"/>
      <c r="L346" s="167"/>
      <c r="M346" s="167"/>
      <c r="N346" s="167"/>
      <c r="O346" s="262">
        <f t="shared" si="717"/>
        <v>5000</v>
      </c>
      <c r="P346" s="167"/>
      <c r="Q346" s="167">
        <v>5000</v>
      </c>
      <c r="R346" s="168">
        <f t="shared" ref="R346" si="728">SUM(S346:X346)</f>
        <v>8000</v>
      </c>
      <c r="S346" s="167">
        <v>3000</v>
      </c>
      <c r="T346" s="167">
        <v>1000</v>
      </c>
      <c r="U346" s="167">
        <v>1000</v>
      </c>
      <c r="V346" s="167">
        <v>1000</v>
      </c>
      <c r="W346" s="167">
        <v>1000</v>
      </c>
      <c r="X346" s="167">
        <v>1000</v>
      </c>
      <c r="Y346" s="168">
        <f t="shared" ref="Y346" si="729">SUM(Z346:AB346)</f>
        <v>6000</v>
      </c>
      <c r="Z346" s="167">
        <v>6000</v>
      </c>
      <c r="AA346" s="167">
        <v>0</v>
      </c>
      <c r="AB346" s="167">
        <v>0</v>
      </c>
      <c r="AC346" s="167">
        <f t="shared" ref="AC346" si="730">SUM(AD346:AH346)</f>
        <v>0</v>
      </c>
      <c r="AD346" s="167"/>
      <c r="AE346" s="167"/>
      <c r="AF346" s="167"/>
      <c r="AG346" s="167"/>
      <c r="AH346" s="167"/>
      <c r="AI346" s="167"/>
      <c r="AJ346" s="167">
        <v>5000</v>
      </c>
      <c r="AK346" s="167">
        <v>1000</v>
      </c>
    </row>
    <row r="347" spans="1:37" ht="13.8" outlineLevel="2">
      <c r="A347" s="131"/>
      <c r="B347" s="20"/>
      <c r="D347" s="22"/>
      <c r="E347" s="30"/>
      <c r="F347" s="136" t="s">
        <v>1012</v>
      </c>
      <c r="G347" s="27" t="s">
        <v>787</v>
      </c>
      <c r="H347" s="164">
        <f t="shared" si="651"/>
        <v>0</v>
      </c>
      <c r="I347" s="285">
        <f t="shared" si="720"/>
        <v>0</v>
      </c>
      <c r="J347" s="212"/>
      <c r="K347" s="167"/>
      <c r="L347" s="167"/>
      <c r="M347" s="167"/>
      <c r="N347" s="167"/>
      <c r="O347" s="262">
        <f t="shared" si="717"/>
        <v>0</v>
      </c>
      <c r="P347" s="167"/>
      <c r="Q347" s="167"/>
      <c r="R347" s="168">
        <f t="shared" si="685"/>
        <v>0</v>
      </c>
      <c r="S347" s="167"/>
      <c r="T347" s="167"/>
      <c r="U347" s="167"/>
      <c r="V347" s="167"/>
      <c r="W347" s="167"/>
      <c r="X347" s="167"/>
      <c r="Y347" s="168">
        <f t="shared" si="690"/>
        <v>0</v>
      </c>
      <c r="Z347" s="167"/>
      <c r="AA347" s="167"/>
      <c r="AB347" s="167"/>
      <c r="AC347" s="167">
        <f t="shared" si="656"/>
        <v>0</v>
      </c>
      <c r="AD347" s="167"/>
      <c r="AE347" s="167"/>
      <c r="AF347" s="167"/>
      <c r="AG347" s="167"/>
      <c r="AH347" s="167"/>
      <c r="AI347" s="167"/>
      <c r="AJ347" s="167"/>
      <c r="AK347" s="167"/>
    </row>
    <row r="348" spans="1:37" ht="13.8" outlineLevel="2">
      <c r="A348" s="131"/>
      <c r="B348" s="20"/>
      <c r="D348" s="22"/>
      <c r="E348" s="30"/>
      <c r="F348" s="136" t="s">
        <v>685</v>
      </c>
      <c r="G348" s="27" t="s">
        <v>689</v>
      </c>
      <c r="H348" s="164">
        <f t="shared" si="651"/>
        <v>0</v>
      </c>
      <c r="I348" s="285">
        <f t="shared" si="720"/>
        <v>0</v>
      </c>
      <c r="J348" s="212"/>
      <c r="K348" s="167"/>
      <c r="L348" s="167"/>
      <c r="M348" s="167"/>
      <c r="N348" s="167"/>
      <c r="O348" s="262">
        <f t="shared" si="717"/>
        <v>0</v>
      </c>
      <c r="P348" s="167"/>
      <c r="Q348" s="167"/>
      <c r="R348" s="168">
        <f t="shared" si="685"/>
        <v>0</v>
      </c>
      <c r="S348" s="167"/>
      <c r="T348" s="167"/>
      <c r="U348" s="167"/>
      <c r="V348" s="167"/>
      <c r="W348" s="167"/>
      <c r="X348" s="167"/>
      <c r="Y348" s="168">
        <f t="shared" si="690"/>
        <v>0</v>
      </c>
      <c r="Z348" s="167"/>
      <c r="AA348" s="167"/>
      <c r="AB348" s="167"/>
      <c r="AC348" s="167">
        <f t="shared" si="656"/>
        <v>0</v>
      </c>
      <c r="AD348" s="167"/>
      <c r="AE348" s="167"/>
      <c r="AF348" s="167"/>
      <c r="AG348" s="167"/>
      <c r="AH348" s="167"/>
      <c r="AI348" s="167"/>
      <c r="AJ348" s="167"/>
      <c r="AK348" s="167"/>
    </row>
    <row r="349" spans="1:37" ht="13.8" outlineLevel="1">
      <c r="A349" s="131"/>
      <c r="B349" s="20"/>
      <c r="D349" s="22" t="s">
        <v>474</v>
      </c>
      <c r="E349" s="30" t="s">
        <v>133</v>
      </c>
      <c r="F349" s="22"/>
      <c r="G349" s="30"/>
      <c r="H349" s="164">
        <f t="shared" si="651"/>
        <v>24000</v>
      </c>
      <c r="I349" s="285">
        <f t="shared" si="720"/>
        <v>24000</v>
      </c>
      <c r="J349" s="215">
        <f>SUM(J350:J353)</f>
        <v>0</v>
      </c>
      <c r="K349" s="169">
        <f t="shared" ref="K349:S349" si="731">SUM(K350:K353)</f>
        <v>8000</v>
      </c>
      <c r="L349" s="169">
        <f t="shared" si="731"/>
        <v>0</v>
      </c>
      <c r="M349" s="169">
        <f t="shared" si="731"/>
        <v>0</v>
      </c>
      <c r="N349" s="169">
        <f t="shared" si="731"/>
        <v>8000</v>
      </c>
      <c r="O349" s="262">
        <f t="shared" si="717"/>
        <v>8000</v>
      </c>
      <c r="P349" s="568">
        <f t="shared" si="731"/>
        <v>8000</v>
      </c>
      <c r="Q349" s="568">
        <f t="shared" ref="Q349" si="732">SUM(Q350:Q353)</f>
        <v>0</v>
      </c>
      <c r="R349" s="168">
        <f t="shared" si="685"/>
        <v>0</v>
      </c>
      <c r="S349" s="169">
        <f t="shared" si="731"/>
        <v>0</v>
      </c>
      <c r="T349" s="169">
        <f t="shared" ref="T349" si="733">SUM(T350:T353)</f>
        <v>0</v>
      </c>
      <c r="U349" s="169">
        <f t="shared" ref="U349" si="734">SUM(U350:U353)</f>
        <v>0</v>
      </c>
      <c r="V349" s="169">
        <f t="shared" ref="V349" si="735">SUM(V350:V353)</f>
        <v>0</v>
      </c>
      <c r="W349" s="169">
        <f t="shared" ref="W349:AJ349" si="736">SUM(W350:W353)</f>
        <v>0</v>
      </c>
      <c r="X349" s="169">
        <f t="shared" ref="X349" si="737">SUM(X350:X353)</f>
        <v>0</v>
      </c>
      <c r="Y349" s="168">
        <f t="shared" si="690"/>
        <v>0</v>
      </c>
      <c r="Z349" s="169">
        <f t="shared" si="736"/>
        <v>0</v>
      </c>
      <c r="AA349" s="169">
        <f t="shared" ref="AA349" si="738">SUM(AA350:AA353)</f>
        <v>0</v>
      </c>
      <c r="AB349" s="169">
        <f t="shared" si="736"/>
        <v>0</v>
      </c>
      <c r="AC349" s="169">
        <f t="shared" si="656"/>
        <v>0</v>
      </c>
      <c r="AD349" s="169">
        <f t="shared" si="736"/>
        <v>0</v>
      </c>
      <c r="AE349" s="169">
        <f t="shared" si="736"/>
        <v>0</v>
      </c>
      <c r="AF349" s="169">
        <f t="shared" si="736"/>
        <v>0</v>
      </c>
      <c r="AG349" s="169">
        <f t="shared" ref="AG349:AH349" si="739">SUM(AG350:AG353)</f>
        <v>0</v>
      </c>
      <c r="AH349" s="169">
        <f t="shared" si="739"/>
        <v>0</v>
      </c>
      <c r="AI349" s="169">
        <f t="shared" si="736"/>
        <v>0</v>
      </c>
      <c r="AJ349" s="169">
        <f t="shared" si="736"/>
        <v>0</v>
      </c>
      <c r="AK349" s="169">
        <f t="shared" ref="AK349" si="740">SUM(AK350:AK353)</f>
        <v>0</v>
      </c>
    </row>
    <row r="350" spans="1:37" ht="13.8" outlineLevel="2">
      <c r="A350" s="131"/>
      <c r="B350" s="20"/>
      <c r="D350" s="22"/>
      <c r="E350" s="30"/>
      <c r="F350" s="136" t="s">
        <v>1009</v>
      </c>
      <c r="G350" s="27" t="s">
        <v>1010</v>
      </c>
      <c r="H350" s="164">
        <f t="shared" si="651"/>
        <v>0</v>
      </c>
      <c r="I350" s="285">
        <f t="shared" si="720"/>
        <v>0</v>
      </c>
      <c r="J350" s="212"/>
      <c r="K350" s="167"/>
      <c r="L350" s="167"/>
      <c r="M350" s="167"/>
      <c r="N350" s="167"/>
      <c r="O350" s="262">
        <f t="shared" si="717"/>
        <v>0</v>
      </c>
      <c r="P350" s="167"/>
      <c r="Q350" s="167"/>
      <c r="R350" s="168">
        <f t="shared" si="685"/>
        <v>0</v>
      </c>
      <c r="S350" s="167"/>
      <c r="T350" s="167"/>
      <c r="U350" s="167"/>
      <c r="V350" s="167"/>
      <c r="W350" s="167"/>
      <c r="X350" s="167"/>
      <c r="Y350" s="168">
        <f t="shared" si="690"/>
        <v>0</v>
      </c>
      <c r="Z350" s="167"/>
      <c r="AA350" s="167"/>
      <c r="AB350" s="167"/>
      <c r="AC350" s="167">
        <f t="shared" si="656"/>
        <v>0</v>
      </c>
      <c r="AD350" s="167"/>
      <c r="AE350" s="167"/>
      <c r="AF350" s="167"/>
      <c r="AG350" s="167"/>
      <c r="AH350" s="167"/>
      <c r="AI350" s="167"/>
      <c r="AJ350" s="167"/>
      <c r="AK350" s="167"/>
    </row>
    <row r="351" spans="1:37" ht="13.8" outlineLevel="2">
      <c r="A351" s="131"/>
      <c r="B351" s="20"/>
      <c r="D351" s="22"/>
      <c r="E351" s="30"/>
      <c r="F351" s="136" t="s">
        <v>1011</v>
      </c>
      <c r="G351" s="27" t="s">
        <v>788</v>
      </c>
      <c r="H351" s="164">
        <f t="shared" ref="H351" si="741">SUM(I351,R351,Y351,AC351,AI351,AJ351,AK351)</f>
        <v>21000</v>
      </c>
      <c r="I351" s="285">
        <f t="shared" si="720"/>
        <v>21000</v>
      </c>
      <c r="J351" s="212">
        <v>0</v>
      </c>
      <c r="K351" s="167">
        <v>7000</v>
      </c>
      <c r="L351" s="167"/>
      <c r="M351" s="167">
        <v>0</v>
      </c>
      <c r="N351" s="167">
        <v>7000</v>
      </c>
      <c r="O351" s="262">
        <f t="shared" si="717"/>
        <v>7000</v>
      </c>
      <c r="P351" s="167">
        <v>7000</v>
      </c>
      <c r="Q351" s="167"/>
      <c r="R351" s="168">
        <f t="shared" ref="R351" si="742">SUM(S351:X351)</f>
        <v>0</v>
      </c>
      <c r="S351" s="167"/>
      <c r="T351" s="167"/>
      <c r="U351" s="167"/>
      <c r="V351" s="167"/>
      <c r="W351" s="167"/>
      <c r="X351" s="167"/>
      <c r="Y351" s="168">
        <f t="shared" ref="Y351" si="743">SUM(Z351:AB351)</f>
        <v>0</v>
      </c>
      <c r="Z351" s="167"/>
      <c r="AA351" s="167"/>
      <c r="AB351" s="167"/>
      <c r="AC351" s="167">
        <f t="shared" ref="AC351" si="744">SUM(AD351:AH351)</f>
        <v>0</v>
      </c>
      <c r="AD351" s="167"/>
      <c r="AE351" s="167"/>
      <c r="AF351" s="167"/>
      <c r="AG351" s="167"/>
      <c r="AH351" s="167"/>
      <c r="AI351" s="167"/>
      <c r="AJ351" s="167"/>
      <c r="AK351" s="167"/>
    </row>
    <row r="352" spans="1:37" ht="13.8" outlineLevel="2">
      <c r="A352" s="131"/>
      <c r="B352" s="20"/>
      <c r="D352" s="22"/>
      <c r="E352" s="30"/>
      <c r="F352" s="136" t="s">
        <v>1012</v>
      </c>
      <c r="G352" s="27" t="s">
        <v>789</v>
      </c>
      <c r="H352" s="164">
        <f t="shared" si="651"/>
        <v>3000</v>
      </c>
      <c r="I352" s="285">
        <f t="shared" si="720"/>
        <v>3000</v>
      </c>
      <c r="J352" s="212">
        <v>0</v>
      </c>
      <c r="K352" s="167">
        <v>1000</v>
      </c>
      <c r="L352" s="167"/>
      <c r="M352" s="167"/>
      <c r="N352" s="167">
        <v>1000</v>
      </c>
      <c r="O352" s="262">
        <f t="shared" si="717"/>
        <v>1000</v>
      </c>
      <c r="P352" s="167">
        <v>1000</v>
      </c>
      <c r="Q352" s="167"/>
      <c r="R352" s="168">
        <f t="shared" si="685"/>
        <v>0</v>
      </c>
      <c r="S352" s="167"/>
      <c r="T352" s="167"/>
      <c r="U352" s="167"/>
      <c r="V352" s="167"/>
      <c r="W352" s="167"/>
      <c r="X352" s="167"/>
      <c r="Y352" s="168">
        <f t="shared" si="690"/>
        <v>0</v>
      </c>
      <c r="Z352" s="167"/>
      <c r="AA352" s="167"/>
      <c r="AB352" s="167"/>
      <c r="AC352" s="167">
        <f t="shared" si="656"/>
        <v>0</v>
      </c>
      <c r="AD352" s="167"/>
      <c r="AE352" s="167"/>
      <c r="AF352" s="167"/>
      <c r="AG352" s="167"/>
      <c r="AH352" s="167"/>
      <c r="AI352" s="167"/>
      <c r="AJ352" s="167"/>
      <c r="AK352" s="167"/>
    </row>
    <row r="353" spans="1:37" ht="13.8" outlineLevel="2">
      <c r="A353" s="131"/>
      <c r="B353" s="20"/>
      <c r="D353" s="22"/>
      <c r="E353" s="30"/>
      <c r="F353" s="136" t="s">
        <v>1013</v>
      </c>
      <c r="G353" s="27" t="s">
        <v>790</v>
      </c>
      <c r="H353" s="164">
        <f t="shared" si="651"/>
        <v>0</v>
      </c>
      <c r="I353" s="285">
        <f t="shared" si="720"/>
        <v>0</v>
      </c>
      <c r="J353" s="212"/>
      <c r="K353" s="167"/>
      <c r="L353" s="167"/>
      <c r="M353" s="167"/>
      <c r="N353" s="167"/>
      <c r="O353" s="262">
        <f t="shared" si="717"/>
        <v>0</v>
      </c>
      <c r="P353" s="167"/>
      <c r="Q353" s="167"/>
      <c r="R353" s="168">
        <f t="shared" si="685"/>
        <v>0</v>
      </c>
      <c r="S353" s="167"/>
      <c r="T353" s="167"/>
      <c r="U353" s="167"/>
      <c r="V353" s="167"/>
      <c r="W353" s="167"/>
      <c r="X353" s="167"/>
      <c r="Y353" s="168">
        <f t="shared" si="690"/>
        <v>0</v>
      </c>
      <c r="Z353" s="167"/>
      <c r="AA353" s="167"/>
      <c r="AB353" s="167"/>
      <c r="AC353" s="167">
        <f t="shared" si="656"/>
        <v>0</v>
      </c>
      <c r="AD353" s="167"/>
      <c r="AE353" s="167"/>
      <c r="AF353" s="167"/>
      <c r="AG353" s="167"/>
      <c r="AH353" s="167"/>
      <c r="AI353" s="167"/>
      <c r="AJ353" s="167"/>
      <c r="AK353" s="167"/>
    </row>
    <row r="354" spans="1:37" ht="13.8" outlineLevel="1">
      <c r="A354" s="131"/>
      <c r="B354" s="18"/>
      <c r="C354" s="58"/>
      <c r="D354" s="22" t="s">
        <v>475</v>
      </c>
      <c r="E354" s="30" t="s">
        <v>549</v>
      </c>
      <c r="F354" s="22"/>
      <c r="G354" s="30"/>
      <c r="H354" s="164">
        <f t="shared" si="651"/>
        <v>210000</v>
      </c>
      <c r="I354" s="285">
        <f t="shared" si="720"/>
        <v>0</v>
      </c>
      <c r="J354" s="215">
        <f>SUM(J355:J363)</f>
        <v>0</v>
      </c>
      <c r="K354" s="215">
        <f t="shared" ref="K354:P354" si="745">SUM(K355:K363)</f>
        <v>0</v>
      </c>
      <c r="L354" s="215">
        <f t="shared" si="745"/>
        <v>0</v>
      </c>
      <c r="M354" s="215">
        <f t="shared" si="745"/>
        <v>0</v>
      </c>
      <c r="N354" s="215">
        <f t="shared" si="745"/>
        <v>0</v>
      </c>
      <c r="O354" s="262">
        <f t="shared" si="717"/>
        <v>0</v>
      </c>
      <c r="P354" s="246">
        <f t="shared" si="745"/>
        <v>0</v>
      </c>
      <c r="Q354" s="246">
        <f t="shared" ref="Q354" si="746">SUM(Q355:Q363)</f>
        <v>0</v>
      </c>
      <c r="R354" s="168">
        <f t="shared" si="685"/>
        <v>10000</v>
      </c>
      <c r="S354" s="215">
        <f t="shared" ref="S354" si="747">SUM(S355:S363)</f>
        <v>0</v>
      </c>
      <c r="T354" s="215">
        <f t="shared" ref="T354" si="748">SUM(T355:T363)</f>
        <v>2000</v>
      </c>
      <c r="U354" s="215">
        <f t="shared" ref="U354" si="749">SUM(U355:U363)</f>
        <v>2000</v>
      </c>
      <c r="V354" s="215">
        <f t="shared" ref="V354" si="750">SUM(V355:V363)</f>
        <v>2000</v>
      </c>
      <c r="W354" s="215">
        <f t="shared" ref="W354" si="751">SUM(W355:W363)</f>
        <v>2000</v>
      </c>
      <c r="X354" s="215">
        <f t="shared" ref="X354" si="752">SUM(X355:X363)</f>
        <v>2000</v>
      </c>
      <c r="Y354" s="168">
        <f t="shared" si="690"/>
        <v>0</v>
      </c>
      <c r="Z354" s="215">
        <f t="shared" ref="Z354" si="753">SUM(Z355:Z363)</f>
        <v>0</v>
      </c>
      <c r="AA354" s="215">
        <f t="shared" ref="AA354" si="754">SUM(AA355:AA363)</f>
        <v>0</v>
      </c>
      <c r="AB354" s="215">
        <f t="shared" ref="AB354" si="755">SUM(AB355:AB363)</f>
        <v>0</v>
      </c>
      <c r="AC354" s="215">
        <f t="shared" si="656"/>
        <v>0</v>
      </c>
      <c r="AD354" s="215">
        <f t="shared" ref="AD354:AH354" si="756">SUM(AD355:AD363)</f>
        <v>0</v>
      </c>
      <c r="AE354" s="215">
        <f t="shared" si="756"/>
        <v>0</v>
      </c>
      <c r="AF354" s="215">
        <f t="shared" si="756"/>
        <v>0</v>
      </c>
      <c r="AG354" s="215">
        <f t="shared" si="756"/>
        <v>0</v>
      </c>
      <c r="AH354" s="215">
        <f t="shared" si="756"/>
        <v>0</v>
      </c>
      <c r="AI354" s="215">
        <f t="shared" ref="AI354" si="757">SUM(AI355:AI363)</f>
        <v>0</v>
      </c>
      <c r="AJ354" s="215">
        <f t="shared" ref="AJ354" si="758">SUM(AJ355:AJ363)</f>
        <v>200000</v>
      </c>
      <c r="AK354" s="215">
        <f t="shared" ref="AK354" si="759">SUM(AK355:AK363)</f>
        <v>0</v>
      </c>
    </row>
    <row r="355" spans="1:37" ht="13.8" outlineLevel="2">
      <c r="A355" s="131"/>
      <c r="B355" s="18"/>
      <c r="C355" s="58"/>
      <c r="D355" s="22"/>
      <c r="E355" s="30"/>
      <c r="F355" s="385" t="s">
        <v>1009</v>
      </c>
      <c r="G355" s="378" t="s">
        <v>1010</v>
      </c>
      <c r="H355" s="164">
        <f t="shared" si="651"/>
        <v>0</v>
      </c>
      <c r="I355" s="285">
        <f t="shared" si="720"/>
        <v>0</v>
      </c>
      <c r="J355" s="212"/>
      <c r="K355" s="167"/>
      <c r="L355" s="167"/>
      <c r="M355" s="167"/>
      <c r="N355" s="167"/>
      <c r="O355" s="262">
        <f t="shared" si="717"/>
        <v>0</v>
      </c>
      <c r="P355" s="167"/>
      <c r="Q355" s="167"/>
      <c r="R355" s="168">
        <f t="shared" si="685"/>
        <v>0</v>
      </c>
      <c r="S355" s="167"/>
      <c r="T355" s="167"/>
      <c r="U355" s="167"/>
      <c r="V355" s="167"/>
      <c r="W355" s="167"/>
      <c r="X355" s="167"/>
      <c r="Y355" s="168">
        <f t="shared" si="690"/>
        <v>0</v>
      </c>
      <c r="Z355" s="167"/>
      <c r="AA355" s="167"/>
      <c r="AB355" s="167"/>
      <c r="AC355" s="167">
        <f t="shared" si="656"/>
        <v>0</v>
      </c>
      <c r="AD355" s="167"/>
      <c r="AE355" s="167"/>
      <c r="AF355" s="167"/>
      <c r="AG355" s="167"/>
      <c r="AH355" s="167"/>
      <c r="AI355" s="167"/>
      <c r="AJ355" s="167"/>
      <c r="AK355" s="167"/>
    </row>
    <row r="356" spans="1:37" ht="13.8" outlineLevel="2">
      <c r="A356" s="131"/>
      <c r="B356" s="18"/>
      <c r="C356" s="58"/>
      <c r="D356" s="22"/>
      <c r="E356" s="30"/>
      <c r="F356" s="385" t="s">
        <v>1011</v>
      </c>
      <c r="G356" s="378" t="s">
        <v>1044</v>
      </c>
      <c r="H356" s="164">
        <f t="shared" si="651"/>
        <v>0</v>
      </c>
      <c r="I356" s="285">
        <f t="shared" si="720"/>
        <v>0</v>
      </c>
      <c r="J356" s="212"/>
      <c r="K356" s="167"/>
      <c r="L356" s="167"/>
      <c r="M356" s="167"/>
      <c r="N356" s="167"/>
      <c r="O356" s="262">
        <f t="shared" si="717"/>
        <v>0</v>
      </c>
      <c r="P356" s="167"/>
      <c r="Q356" s="167"/>
      <c r="R356" s="168">
        <f t="shared" ref="R356:R358" si="760">SUM(S356:X356)</f>
        <v>0</v>
      </c>
      <c r="S356" s="167"/>
      <c r="T356" s="167"/>
      <c r="U356" s="167"/>
      <c r="V356" s="167"/>
      <c r="W356" s="167"/>
      <c r="X356" s="167"/>
      <c r="Y356" s="168">
        <f t="shared" ref="Y356:Y358" si="761">SUM(Z356:AB356)</f>
        <v>0</v>
      </c>
      <c r="Z356" s="167"/>
      <c r="AA356" s="167"/>
      <c r="AB356" s="167"/>
      <c r="AC356" s="167">
        <f t="shared" ref="AC356:AC358" si="762">SUM(AD356:AH356)</f>
        <v>0</v>
      </c>
      <c r="AD356" s="167"/>
      <c r="AE356" s="167"/>
      <c r="AF356" s="167"/>
      <c r="AG356" s="167"/>
      <c r="AH356" s="167"/>
      <c r="AI356" s="167"/>
      <c r="AJ356" s="167"/>
      <c r="AK356" s="167"/>
    </row>
    <row r="357" spans="1:37" ht="13.8" outlineLevel="2">
      <c r="A357" s="131"/>
      <c r="B357" s="18"/>
      <c r="C357" s="58"/>
      <c r="D357" s="22"/>
      <c r="E357" s="30"/>
      <c r="F357" s="385" t="s">
        <v>1012</v>
      </c>
      <c r="G357" s="378" t="s">
        <v>1045</v>
      </c>
      <c r="H357" s="164">
        <f t="shared" ref="H357:H362" si="763">SUM(I357,R357,Y357,AC357,AI357,AJ357,AK357)</f>
        <v>0</v>
      </c>
      <c r="I357" s="285">
        <f t="shared" si="720"/>
        <v>0</v>
      </c>
      <c r="J357" s="212"/>
      <c r="K357" s="167"/>
      <c r="L357" s="167"/>
      <c r="M357" s="167"/>
      <c r="N357" s="167"/>
      <c r="O357" s="262">
        <f t="shared" si="717"/>
        <v>0</v>
      </c>
      <c r="P357" s="167"/>
      <c r="Q357" s="167"/>
      <c r="R357" s="168">
        <f t="shared" si="760"/>
        <v>0</v>
      </c>
      <c r="S357" s="167"/>
      <c r="T357" s="167"/>
      <c r="U357" s="167"/>
      <c r="V357" s="167"/>
      <c r="W357" s="167"/>
      <c r="X357" s="167"/>
      <c r="Y357" s="168">
        <f t="shared" si="761"/>
        <v>0</v>
      </c>
      <c r="Z357" s="167"/>
      <c r="AA357" s="167"/>
      <c r="AB357" s="167"/>
      <c r="AC357" s="167">
        <f t="shared" si="762"/>
        <v>0</v>
      </c>
      <c r="AD357" s="167"/>
      <c r="AE357" s="167"/>
      <c r="AF357" s="167"/>
      <c r="AG357" s="167"/>
      <c r="AH357" s="167"/>
      <c r="AI357" s="167"/>
      <c r="AJ357" s="167"/>
      <c r="AK357" s="167"/>
    </row>
    <row r="358" spans="1:37" ht="13.8" outlineLevel="2">
      <c r="A358" s="131"/>
      <c r="B358" s="18"/>
      <c r="C358" s="58"/>
      <c r="D358" s="22"/>
      <c r="E358" s="30"/>
      <c r="F358" s="385" t="s">
        <v>1013</v>
      </c>
      <c r="G358" s="378" t="s">
        <v>1046</v>
      </c>
      <c r="H358" s="164">
        <f t="shared" ref="H358" si="764">SUM(I358,R358,Y358,AC358,AI358,AJ358,AK358)</f>
        <v>0</v>
      </c>
      <c r="I358" s="285">
        <f t="shared" si="720"/>
        <v>0</v>
      </c>
      <c r="J358" s="212"/>
      <c r="K358" s="167"/>
      <c r="L358" s="167"/>
      <c r="M358" s="167"/>
      <c r="N358" s="167"/>
      <c r="O358" s="262">
        <f t="shared" si="717"/>
        <v>0</v>
      </c>
      <c r="P358" s="167"/>
      <c r="Q358" s="167"/>
      <c r="R358" s="168">
        <f t="shared" si="760"/>
        <v>0</v>
      </c>
      <c r="S358" s="167"/>
      <c r="T358" s="167"/>
      <c r="U358" s="167"/>
      <c r="V358" s="167"/>
      <c r="W358" s="167"/>
      <c r="X358" s="167"/>
      <c r="Y358" s="168">
        <f t="shared" si="761"/>
        <v>0</v>
      </c>
      <c r="Z358" s="167"/>
      <c r="AA358" s="167"/>
      <c r="AB358" s="167"/>
      <c r="AC358" s="167">
        <f t="shared" si="762"/>
        <v>0</v>
      </c>
      <c r="AD358" s="167"/>
      <c r="AE358" s="167"/>
      <c r="AF358" s="167"/>
      <c r="AG358" s="167"/>
      <c r="AH358" s="167"/>
      <c r="AI358" s="167"/>
      <c r="AJ358" s="167"/>
      <c r="AK358" s="167"/>
    </row>
    <row r="359" spans="1:37" ht="13.8" outlineLevel="2">
      <c r="A359" s="131"/>
      <c r="B359" s="18"/>
      <c r="C359" s="58"/>
      <c r="D359" s="22"/>
      <c r="E359" s="30"/>
      <c r="F359" s="385" t="s">
        <v>684</v>
      </c>
      <c r="G359" s="378" t="s">
        <v>956</v>
      </c>
      <c r="H359" s="164">
        <f t="shared" si="763"/>
        <v>0</v>
      </c>
      <c r="I359" s="285">
        <f t="shared" si="720"/>
        <v>0</v>
      </c>
      <c r="J359" s="212"/>
      <c r="K359" s="167"/>
      <c r="L359" s="167"/>
      <c r="M359" s="167"/>
      <c r="N359" s="167"/>
      <c r="O359" s="262">
        <f t="shared" si="717"/>
        <v>0</v>
      </c>
      <c r="P359" s="167"/>
      <c r="Q359" s="167"/>
      <c r="R359" s="168">
        <f t="shared" ref="R359:R362" si="765">SUM(S359:X359)</f>
        <v>0</v>
      </c>
      <c r="S359" s="167"/>
      <c r="T359" s="167"/>
      <c r="U359" s="167"/>
      <c r="V359" s="167"/>
      <c r="W359" s="167"/>
      <c r="X359" s="167"/>
      <c r="Y359" s="168">
        <f t="shared" ref="Y359:Y362" si="766">SUM(Z359:AB359)</f>
        <v>0</v>
      </c>
      <c r="Z359" s="167"/>
      <c r="AA359" s="167"/>
      <c r="AB359" s="167"/>
      <c r="AC359" s="167">
        <f t="shared" ref="AC359:AC362" si="767">SUM(AD359:AH359)</f>
        <v>0</v>
      </c>
      <c r="AD359" s="167"/>
      <c r="AE359" s="167"/>
      <c r="AF359" s="167"/>
      <c r="AG359" s="167"/>
      <c r="AH359" s="167"/>
      <c r="AI359" s="167"/>
      <c r="AJ359" s="167"/>
      <c r="AK359" s="167"/>
    </row>
    <row r="360" spans="1:37" ht="13.8" outlineLevel="2">
      <c r="A360" s="131"/>
      <c r="B360" s="18"/>
      <c r="C360" s="58"/>
      <c r="D360" s="22"/>
      <c r="E360" s="30"/>
      <c r="F360" s="385" t="s">
        <v>690</v>
      </c>
      <c r="G360" s="378" t="s">
        <v>957</v>
      </c>
      <c r="H360" s="164">
        <f t="shared" si="763"/>
        <v>0</v>
      </c>
      <c r="I360" s="285">
        <f t="shared" si="720"/>
        <v>0</v>
      </c>
      <c r="J360" s="212"/>
      <c r="K360" s="167"/>
      <c r="L360" s="167"/>
      <c r="M360" s="167"/>
      <c r="N360" s="167"/>
      <c r="O360" s="262">
        <f t="shared" si="717"/>
        <v>0</v>
      </c>
      <c r="P360" s="167"/>
      <c r="Q360" s="167"/>
      <c r="R360" s="168">
        <f t="shared" si="765"/>
        <v>0</v>
      </c>
      <c r="S360" s="167"/>
      <c r="T360" s="167"/>
      <c r="U360" s="167"/>
      <c r="V360" s="167"/>
      <c r="W360" s="167"/>
      <c r="X360" s="167"/>
      <c r="Y360" s="168">
        <f t="shared" si="766"/>
        <v>0</v>
      </c>
      <c r="Z360" s="167"/>
      <c r="AA360" s="167"/>
      <c r="AB360" s="167"/>
      <c r="AC360" s="167">
        <f t="shared" si="767"/>
        <v>0</v>
      </c>
      <c r="AD360" s="167"/>
      <c r="AE360" s="167"/>
      <c r="AF360" s="167"/>
      <c r="AG360" s="167"/>
      <c r="AH360" s="167"/>
      <c r="AI360" s="167"/>
      <c r="AJ360" s="167"/>
      <c r="AK360" s="167"/>
    </row>
    <row r="361" spans="1:37" ht="13.8" outlineLevel="2">
      <c r="A361" s="131"/>
      <c r="B361" s="18"/>
      <c r="C361" s="58"/>
      <c r="D361" s="22"/>
      <c r="E361" s="30"/>
      <c r="F361" s="385" t="s">
        <v>1017</v>
      </c>
      <c r="G361" s="378" t="s">
        <v>1047</v>
      </c>
      <c r="H361" s="164">
        <f t="shared" si="763"/>
        <v>0</v>
      </c>
      <c r="I361" s="285">
        <f t="shared" si="720"/>
        <v>0</v>
      </c>
      <c r="J361" s="212"/>
      <c r="K361" s="167"/>
      <c r="L361" s="167"/>
      <c r="M361" s="167"/>
      <c r="N361" s="167"/>
      <c r="O361" s="262">
        <f t="shared" si="717"/>
        <v>0</v>
      </c>
      <c r="P361" s="167"/>
      <c r="Q361" s="167"/>
      <c r="R361" s="168">
        <f t="shared" si="765"/>
        <v>0</v>
      </c>
      <c r="S361" s="167"/>
      <c r="T361" s="167"/>
      <c r="U361" s="167"/>
      <c r="V361" s="167"/>
      <c r="W361" s="167"/>
      <c r="X361" s="167"/>
      <c r="Y361" s="168">
        <f t="shared" si="766"/>
        <v>0</v>
      </c>
      <c r="Z361" s="167"/>
      <c r="AA361" s="167"/>
      <c r="AB361" s="167"/>
      <c r="AC361" s="167">
        <f t="shared" si="767"/>
        <v>0</v>
      </c>
      <c r="AD361" s="167"/>
      <c r="AE361" s="167"/>
      <c r="AF361" s="167"/>
      <c r="AG361" s="167"/>
      <c r="AH361" s="167"/>
      <c r="AI361" s="167"/>
      <c r="AJ361" s="167"/>
      <c r="AK361" s="167"/>
    </row>
    <row r="362" spans="1:37" ht="13.8" outlineLevel="2">
      <c r="A362" s="131"/>
      <c r="B362" s="18"/>
      <c r="C362" s="58"/>
      <c r="D362" s="22"/>
      <c r="E362" s="30"/>
      <c r="F362" s="385" t="s">
        <v>1028</v>
      </c>
      <c r="G362" s="378" t="s">
        <v>1048</v>
      </c>
      <c r="H362" s="164">
        <f t="shared" si="763"/>
        <v>0</v>
      </c>
      <c r="I362" s="285">
        <f t="shared" si="720"/>
        <v>0</v>
      </c>
      <c r="J362" s="212"/>
      <c r="K362" s="167"/>
      <c r="L362" s="167"/>
      <c r="M362" s="167"/>
      <c r="N362" s="167"/>
      <c r="O362" s="262">
        <f t="shared" si="717"/>
        <v>0</v>
      </c>
      <c r="P362" s="167"/>
      <c r="Q362" s="167"/>
      <c r="R362" s="168">
        <f t="shared" si="765"/>
        <v>0</v>
      </c>
      <c r="S362" s="167"/>
      <c r="T362" s="167"/>
      <c r="U362" s="167"/>
      <c r="V362" s="167"/>
      <c r="W362" s="167"/>
      <c r="X362" s="167"/>
      <c r="Y362" s="168">
        <f t="shared" si="766"/>
        <v>0</v>
      </c>
      <c r="Z362" s="167"/>
      <c r="AA362" s="167"/>
      <c r="AB362" s="167"/>
      <c r="AC362" s="167">
        <f t="shared" si="767"/>
        <v>0</v>
      </c>
      <c r="AD362" s="167"/>
      <c r="AE362" s="167"/>
      <c r="AF362" s="167"/>
      <c r="AG362" s="167"/>
      <c r="AH362" s="167"/>
      <c r="AI362" s="167"/>
      <c r="AJ362" s="167"/>
      <c r="AK362" s="167"/>
    </row>
    <row r="363" spans="1:37" ht="13.8" outlineLevel="2">
      <c r="A363" s="131"/>
      <c r="B363" s="18"/>
      <c r="C363" s="58"/>
      <c r="D363" s="22"/>
      <c r="E363" s="30"/>
      <c r="F363" s="385" t="s">
        <v>685</v>
      </c>
      <c r="G363" s="378" t="s">
        <v>689</v>
      </c>
      <c r="H363" s="164">
        <f t="shared" si="651"/>
        <v>210000</v>
      </c>
      <c r="I363" s="285">
        <f t="shared" si="720"/>
        <v>0</v>
      </c>
      <c r="J363" s="212"/>
      <c r="K363" s="167"/>
      <c r="L363" s="167"/>
      <c r="M363" s="167"/>
      <c r="N363" s="167"/>
      <c r="O363" s="262">
        <f t="shared" si="717"/>
        <v>0</v>
      </c>
      <c r="P363" s="167"/>
      <c r="Q363" s="167"/>
      <c r="R363" s="168">
        <f t="shared" si="685"/>
        <v>10000</v>
      </c>
      <c r="S363" s="167">
        <v>0</v>
      </c>
      <c r="T363" s="167">
        <v>2000</v>
      </c>
      <c r="U363" s="167">
        <v>2000</v>
      </c>
      <c r="V363" s="167">
        <v>2000</v>
      </c>
      <c r="W363" s="167">
        <v>2000</v>
      </c>
      <c r="X363" s="167">
        <v>2000</v>
      </c>
      <c r="Y363" s="168">
        <f t="shared" si="690"/>
        <v>0</v>
      </c>
      <c r="Z363" s="167"/>
      <c r="AA363" s="167"/>
      <c r="AB363" s="167">
        <v>0</v>
      </c>
      <c r="AC363" s="167">
        <f t="shared" si="656"/>
        <v>0</v>
      </c>
      <c r="AD363" s="167"/>
      <c r="AE363" s="167"/>
      <c r="AF363" s="167"/>
      <c r="AG363" s="167"/>
      <c r="AH363" s="167"/>
      <c r="AI363" s="167"/>
      <c r="AJ363" s="167">
        <v>200000</v>
      </c>
      <c r="AK363" s="167"/>
    </row>
    <row r="364" spans="1:37" s="130" customFormat="1" ht="13.8">
      <c r="A364" s="127"/>
      <c r="B364" s="18" t="s">
        <v>476</v>
      </c>
      <c r="C364" s="12" t="s">
        <v>139</v>
      </c>
      <c r="D364" s="14"/>
      <c r="E364" s="134"/>
      <c r="F364" s="14"/>
      <c r="G364" s="134"/>
      <c r="H364" s="164">
        <f t="shared" si="651"/>
        <v>7433000</v>
      </c>
      <c r="I364" s="285">
        <f t="shared" si="720"/>
        <v>4452000</v>
      </c>
      <c r="J364" s="214">
        <f t="shared" ref="J364:Q364" si="768">SUM(J365,J380:J382,J388:J390,J398:J400,J410:J412,J416,J422,J427,J447,J452,J457:J460)</f>
        <v>917000</v>
      </c>
      <c r="K364" s="168">
        <f t="shared" si="768"/>
        <v>866000</v>
      </c>
      <c r="L364" s="168">
        <f t="shared" si="768"/>
        <v>519000</v>
      </c>
      <c r="M364" s="168">
        <f t="shared" si="768"/>
        <v>614000</v>
      </c>
      <c r="N364" s="168">
        <f t="shared" si="768"/>
        <v>616000</v>
      </c>
      <c r="O364" s="262">
        <f t="shared" si="717"/>
        <v>920000</v>
      </c>
      <c r="P364" s="567">
        <f t="shared" si="768"/>
        <v>920000</v>
      </c>
      <c r="Q364" s="567">
        <f t="shared" si="768"/>
        <v>0</v>
      </c>
      <c r="R364" s="168">
        <f t="shared" si="685"/>
        <v>639000</v>
      </c>
      <c r="S364" s="168">
        <f t="shared" ref="S364:X364" si="769">SUM(S365,S380:S382,S388:S390,S398:S400,S410:S412,S416,S422,S427,S447,S452,S457:S460)</f>
        <v>614000</v>
      </c>
      <c r="T364" s="168">
        <f t="shared" si="769"/>
        <v>5000</v>
      </c>
      <c r="U364" s="168">
        <f t="shared" si="769"/>
        <v>5000</v>
      </c>
      <c r="V364" s="168">
        <f t="shared" si="769"/>
        <v>5000</v>
      </c>
      <c r="W364" s="168">
        <f t="shared" si="769"/>
        <v>5000</v>
      </c>
      <c r="X364" s="168">
        <f t="shared" si="769"/>
        <v>5000</v>
      </c>
      <c r="Y364" s="168">
        <f t="shared" si="690"/>
        <v>2204000</v>
      </c>
      <c r="Z364" s="168">
        <f>SUM(Z365,Z380:Z382,Z388:Z390,Z398:Z400,Z410:Z412,Z416,Z422,Z427,Z447,Z452,Z457:Z460)</f>
        <v>1397000</v>
      </c>
      <c r="AA364" s="168">
        <f>SUM(AA365,AA380:AA382,AA388:AA390,AA398:AA400,AA410:AA412,AA416,AA422,AA427,AA447,AA452,AA457:AA460)</f>
        <v>286000</v>
      </c>
      <c r="AB364" s="168">
        <f>SUM(AB365,AB380:AB382,AB388:AB390,AB398:AB400,AB410:AB412,AB416,AB422,AB427,AB447,AB452,AB457:AB460)</f>
        <v>521000</v>
      </c>
      <c r="AC364" s="168">
        <f t="shared" si="656"/>
        <v>0</v>
      </c>
      <c r="AD364" s="168">
        <f t="shared" ref="AD364:AK364" si="770">SUM(AD365,AD380:AD382,AD388:AD390,AD398:AD400,AD410:AD412,AD416,AD422,AD427,AD447,AD452,AD457:AD460)</f>
        <v>0</v>
      </c>
      <c r="AE364" s="168">
        <f t="shared" si="770"/>
        <v>0</v>
      </c>
      <c r="AF364" s="168">
        <f t="shared" si="770"/>
        <v>0</v>
      </c>
      <c r="AG364" s="168">
        <f t="shared" si="770"/>
        <v>0</v>
      </c>
      <c r="AH364" s="168">
        <f t="shared" si="770"/>
        <v>0</v>
      </c>
      <c r="AI364" s="168">
        <f t="shared" si="770"/>
        <v>58000</v>
      </c>
      <c r="AJ364" s="168">
        <f t="shared" si="770"/>
        <v>80000</v>
      </c>
      <c r="AK364" s="168">
        <f t="shared" si="770"/>
        <v>0</v>
      </c>
    </row>
    <row r="365" spans="1:37" ht="13.8" outlineLevel="1">
      <c r="A365" s="131"/>
      <c r="B365" s="19"/>
      <c r="C365" s="63"/>
      <c r="D365" s="22" t="s">
        <v>477</v>
      </c>
      <c r="E365" s="30" t="s">
        <v>144</v>
      </c>
      <c r="F365" s="22"/>
      <c r="G365" s="30"/>
      <c r="H365" s="164">
        <f t="shared" si="651"/>
        <v>212000</v>
      </c>
      <c r="I365" s="285">
        <f t="shared" si="720"/>
        <v>212000</v>
      </c>
      <c r="J365" s="215">
        <f>SUM(J366:J379)</f>
        <v>23000</v>
      </c>
      <c r="K365" s="169">
        <f t="shared" ref="K365:S365" si="771">SUM(K366:K379)</f>
        <v>30000</v>
      </c>
      <c r="L365" s="169">
        <f t="shared" si="771"/>
        <v>29000</v>
      </c>
      <c r="M365" s="169">
        <f t="shared" si="771"/>
        <v>32000</v>
      </c>
      <c r="N365" s="169">
        <f t="shared" si="771"/>
        <v>29000</v>
      </c>
      <c r="O365" s="262">
        <f t="shared" si="717"/>
        <v>69000</v>
      </c>
      <c r="P365" s="568">
        <f t="shared" si="771"/>
        <v>69000</v>
      </c>
      <c r="Q365" s="568">
        <f t="shared" ref="Q365" si="772">SUM(Q366:Q379)</f>
        <v>0</v>
      </c>
      <c r="R365" s="168">
        <f t="shared" si="685"/>
        <v>0</v>
      </c>
      <c r="S365" s="167">
        <f t="shared" si="771"/>
        <v>0</v>
      </c>
      <c r="T365" s="167">
        <f t="shared" ref="T365" si="773">SUM(T366:T379)</f>
        <v>0</v>
      </c>
      <c r="U365" s="167">
        <f t="shared" ref="U365" si="774">SUM(U366:U379)</f>
        <v>0</v>
      </c>
      <c r="V365" s="167">
        <f t="shared" ref="V365" si="775">SUM(V366:V379)</f>
        <v>0</v>
      </c>
      <c r="W365" s="167">
        <f t="shared" ref="W365" si="776">SUM(W366:W379)</f>
        <v>0</v>
      </c>
      <c r="X365" s="167">
        <f t="shared" ref="X365" si="777">SUM(X366:X379)</f>
        <v>0</v>
      </c>
      <c r="Y365" s="168">
        <f t="shared" si="690"/>
        <v>0</v>
      </c>
      <c r="Z365" s="167">
        <f t="shared" ref="Z365:AB365" si="778">SUM(Z366:Z379)</f>
        <v>0</v>
      </c>
      <c r="AA365" s="167">
        <f t="shared" ref="AA365" si="779">SUM(AA366:AA379)</f>
        <v>0</v>
      </c>
      <c r="AB365" s="167">
        <f t="shared" si="778"/>
        <v>0</v>
      </c>
      <c r="AC365" s="167">
        <f t="shared" si="656"/>
        <v>0</v>
      </c>
      <c r="AD365" s="167">
        <f t="shared" ref="AD365:AH365" si="780">SUM(AD366:AD379)</f>
        <v>0</v>
      </c>
      <c r="AE365" s="167">
        <f t="shared" si="780"/>
        <v>0</v>
      </c>
      <c r="AF365" s="167">
        <f t="shared" si="780"/>
        <v>0</v>
      </c>
      <c r="AG365" s="167">
        <f t="shared" si="780"/>
        <v>0</v>
      </c>
      <c r="AH365" s="167">
        <f t="shared" si="780"/>
        <v>0</v>
      </c>
      <c r="AI365" s="167">
        <f t="shared" ref="AI365:AJ365" si="781">SUM(AI366:AI379)</f>
        <v>0</v>
      </c>
      <c r="AJ365" s="167">
        <f t="shared" si="781"/>
        <v>0</v>
      </c>
      <c r="AK365" s="167">
        <f t="shared" ref="AK365" si="782">SUM(AK366:AK379)</f>
        <v>0</v>
      </c>
    </row>
    <row r="366" spans="1:37" ht="13.8" outlineLevel="2">
      <c r="A366" s="131"/>
      <c r="B366" s="20"/>
      <c r="D366" s="22"/>
      <c r="E366" s="30"/>
      <c r="F366" s="136" t="s">
        <v>1009</v>
      </c>
      <c r="G366" s="27" t="s">
        <v>1010</v>
      </c>
      <c r="H366" s="164">
        <f t="shared" si="651"/>
        <v>0</v>
      </c>
      <c r="I366" s="285">
        <f t="shared" si="720"/>
        <v>0</v>
      </c>
      <c r="J366" s="212"/>
      <c r="K366" s="167"/>
      <c r="L366" s="167"/>
      <c r="M366" s="167"/>
      <c r="N366" s="167"/>
      <c r="O366" s="262">
        <f t="shared" si="717"/>
        <v>0</v>
      </c>
      <c r="P366" s="167"/>
      <c r="Q366" s="167"/>
      <c r="R366" s="168">
        <f t="shared" si="685"/>
        <v>0</v>
      </c>
      <c r="S366" s="167"/>
      <c r="T366" s="167"/>
      <c r="U366" s="167"/>
      <c r="V366" s="167"/>
      <c r="W366" s="167"/>
      <c r="X366" s="167"/>
      <c r="Y366" s="168">
        <f t="shared" si="690"/>
        <v>0</v>
      </c>
      <c r="Z366" s="167">
        <v>0</v>
      </c>
      <c r="AA366" s="167"/>
      <c r="AB366" s="167"/>
      <c r="AC366" s="167">
        <f t="shared" si="656"/>
        <v>0</v>
      </c>
      <c r="AD366" s="167"/>
      <c r="AE366" s="167"/>
      <c r="AF366" s="167"/>
      <c r="AG366" s="167"/>
      <c r="AH366" s="167"/>
      <c r="AI366" s="167"/>
      <c r="AJ366" s="167"/>
      <c r="AK366" s="167"/>
    </row>
    <row r="367" spans="1:37" ht="13.8" outlineLevel="2">
      <c r="A367" s="131"/>
      <c r="B367" s="20"/>
      <c r="D367" s="22"/>
      <c r="E367" s="30"/>
      <c r="F367" s="136" t="s">
        <v>1011</v>
      </c>
      <c r="G367" s="27" t="s">
        <v>794</v>
      </c>
      <c r="H367" s="164">
        <f t="shared" ref="H367" si="783">SUM(I367,R367,Y367,AC367,AI367,AJ367,AK367)</f>
        <v>29000</v>
      </c>
      <c r="I367" s="285">
        <f t="shared" si="720"/>
        <v>29000</v>
      </c>
      <c r="J367" s="212">
        <v>0</v>
      </c>
      <c r="K367" s="167">
        <v>5000</v>
      </c>
      <c r="L367" s="167">
        <v>2000</v>
      </c>
      <c r="M367" s="167">
        <v>5000</v>
      </c>
      <c r="N367" s="167">
        <v>6000</v>
      </c>
      <c r="O367" s="262">
        <f t="shared" si="717"/>
        <v>11000</v>
      </c>
      <c r="P367" s="167">
        <v>11000</v>
      </c>
      <c r="Q367" s="167"/>
      <c r="R367" s="168">
        <f t="shared" ref="R367" si="784">SUM(S367:X367)</f>
        <v>0</v>
      </c>
      <c r="S367" s="167"/>
      <c r="T367" s="167"/>
      <c r="U367" s="167"/>
      <c r="V367" s="167"/>
      <c r="W367" s="167"/>
      <c r="X367" s="167"/>
      <c r="Y367" s="168">
        <f t="shared" ref="Y367" si="785">SUM(Z367:AB367)</f>
        <v>0</v>
      </c>
      <c r="Z367" s="167">
        <v>0</v>
      </c>
      <c r="AA367" s="167"/>
      <c r="AB367" s="167"/>
      <c r="AC367" s="167">
        <f t="shared" ref="AC367" si="786">SUM(AD367:AH367)</f>
        <v>0</v>
      </c>
      <c r="AD367" s="167"/>
      <c r="AE367" s="167"/>
      <c r="AF367" s="167"/>
      <c r="AG367" s="167"/>
      <c r="AH367" s="167"/>
      <c r="AI367" s="167"/>
      <c r="AJ367" s="167"/>
      <c r="AK367" s="167"/>
    </row>
    <row r="368" spans="1:37" ht="13.8" outlineLevel="2">
      <c r="A368" s="131"/>
      <c r="B368" s="20"/>
      <c r="D368" s="22"/>
      <c r="E368" s="30"/>
      <c r="F368" s="136" t="s">
        <v>1012</v>
      </c>
      <c r="G368" s="27" t="s">
        <v>795</v>
      </c>
      <c r="H368" s="164">
        <f t="shared" si="651"/>
        <v>123000</v>
      </c>
      <c r="I368" s="285">
        <f t="shared" si="720"/>
        <v>123000</v>
      </c>
      <c r="J368" s="212">
        <v>16000</v>
      </c>
      <c r="K368" s="167">
        <v>16000</v>
      </c>
      <c r="L368" s="167">
        <v>18000</v>
      </c>
      <c r="M368" s="167">
        <v>18000</v>
      </c>
      <c r="N368" s="167">
        <v>18000</v>
      </c>
      <c r="O368" s="262">
        <f t="shared" si="717"/>
        <v>37000</v>
      </c>
      <c r="P368" s="167">
        <v>37000</v>
      </c>
      <c r="Q368" s="167"/>
      <c r="R368" s="168">
        <f t="shared" si="685"/>
        <v>0</v>
      </c>
      <c r="S368" s="167"/>
      <c r="T368" s="167"/>
      <c r="U368" s="167"/>
      <c r="V368" s="167"/>
      <c r="W368" s="167"/>
      <c r="X368" s="167"/>
      <c r="Y368" s="168">
        <f t="shared" si="690"/>
        <v>0</v>
      </c>
      <c r="Z368" s="167"/>
      <c r="AA368" s="167"/>
      <c r="AB368" s="167"/>
      <c r="AC368" s="167">
        <f t="shared" si="656"/>
        <v>0</v>
      </c>
      <c r="AD368" s="167"/>
      <c r="AE368" s="167"/>
      <c r="AF368" s="167"/>
      <c r="AG368" s="167"/>
      <c r="AH368" s="167"/>
      <c r="AI368" s="167"/>
      <c r="AJ368" s="167"/>
      <c r="AK368" s="167"/>
    </row>
    <row r="369" spans="1:37" ht="13.8" outlineLevel="2">
      <c r="A369" s="131"/>
      <c r="B369" s="20"/>
      <c r="D369" s="22"/>
      <c r="E369" s="30"/>
      <c r="F369" s="136" t="s">
        <v>1013</v>
      </c>
      <c r="G369" s="27" t="s">
        <v>796</v>
      </c>
      <c r="H369" s="164">
        <f t="shared" ref="H369:H462" si="787">SUM(I369,R369,Y369,AC369,AI369,AJ369,AK369)</f>
        <v>0</v>
      </c>
      <c r="I369" s="285">
        <f t="shared" si="720"/>
        <v>0</v>
      </c>
      <c r="J369" s="212"/>
      <c r="K369" s="167"/>
      <c r="L369" s="167"/>
      <c r="M369" s="167"/>
      <c r="N369" s="167"/>
      <c r="O369" s="262">
        <f t="shared" si="717"/>
        <v>0</v>
      </c>
      <c r="P369" s="167"/>
      <c r="Q369" s="167"/>
      <c r="R369" s="168">
        <f t="shared" si="685"/>
        <v>0</v>
      </c>
      <c r="S369" s="167"/>
      <c r="T369" s="167"/>
      <c r="U369" s="167"/>
      <c r="V369" s="167"/>
      <c r="W369" s="167"/>
      <c r="X369" s="167"/>
      <c r="Y369" s="168">
        <f t="shared" si="690"/>
        <v>0</v>
      </c>
      <c r="Z369" s="167"/>
      <c r="AA369" s="167"/>
      <c r="AB369" s="167"/>
      <c r="AC369" s="167">
        <f t="shared" si="656"/>
        <v>0</v>
      </c>
      <c r="AD369" s="167"/>
      <c r="AE369" s="167"/>
      <c r="AF369" s="167"/>
      <c r="AG369" s="167"/>
      <c r="AH369" s="167"/>
      <c r="AI369" s="167"/>
      <c r="AJ369" s="167"/>
      <c r="AK369" s="167"/>
    </row>
    <row r="370" spans="1:37" ht="13.8" outlineLevel="2">
      <c r="A370" s="131"/>
      <c r="B370" s="20"/>
      <c r="D370" s="22"/>
      <c r="E370" s="30"/>
      <c r="F370" s="136" t="s">
        <v>1014</v>
      </c>
      <c r="G370" s="27" t="s">
        <v>797</v>
      </c>
      <c r="H370" s="164">
        <f t="shared" si="787"/>
        <v>0</v>
      </c>
      <c r="I370" s="285">
        <f t="shared" si="720"/>
        <v>0</v>
      </c>
      <c r="J370" s="212"/>
      <c r="K370" s="167"/>
      <c r="L370" s="167"/>
      <c r="M370" s="167"/>
      <c r="N370" s="167"/>
      <c r="O370" s="262">
        <f t="shared" si="717"/>
        <v>0</v>
      </c>
      <c r="P370" s="167"/>
      <c r="Q370" s="167"/>
      <c r="R370" s="168">
        <f t="shared" ref="R370:R377" si="788">SUM(S370:X370)</f>
        <v>0</v>
      </c>
      <c r="S370" s="167"/>
      <c r="T370" s="167"/>
      <c r="U370" s="167"/>
      <c r="V370" s="167"/>
      <c r="W370" s="167"/>
      <c r="X370" s="167"/>
      <c r="Y370" s="168">
        <f t="shared" ref="Y370:Y377" si="789">SUM(Z370:AB370)</f>
        <v>0</v>
      </c>
      <c r="Z370" s="167"/>
      <c r="AA370" s="167"/>
      <c r="AB370" s="167"/>
      <c r="AC370" s="167">
        <f t="shared" ref="AC370:AC377" si="790">SUM(AD370:AH370)</f>
        <v>0</v>
      </c>
      <c r="AD370" s="167"/>
      <c r="AE370" s="167"/>
      <c r="AF370" s="167"/>
      <c r="AG370" s="167"/>
      <c r="AH370" s="167"/>
      <c r="AI370" s="167"/>
      <c r="AJ370" s="167"/>
      <c r="AK370" s="167"/>
    </row>
    <row r="371" spans="1:37" ht="13.8" outlineLevel="2">
      <c r="A371" s="131"/>
      <c r="B371" s="20"/>
      <c r="D371" s="22"/>
      <c r="E371" s="30"/>
      <c r="F371" s="136" t="s">
        <v>1015</v>
      </c>
      <c r="G371" s="27" t="s">
        <v>798</v>
      </c>
      <c r="H371" s="164">
        <f t="shared" si="787"/>
        <v>0</v>
      </c>
      <c r="I371" s="285">
        <f t="shared" si="720"/>
        <v>0</v>
      </c>
      <c r="J371" s="212"/>
      <c r="K371" s="167"/>
      <c r="L371" s="167"/>
      <c r="M371" s="167"/>
      <c r="N371" s="167"/>
      <c r="O371" s="262">
        <f t="shared" si="717"/>
        <v>0</v>
      </c>
      <c r="P371" s="167"/>
      <c r="Q371" s="167"/>
      <c r="R371" s="168">
        <f t="shared" si="788"/>
        <v>0</v>
      </c>
      <c r="S371" s="167"/>
      <c r="T371" s="167"/>
      <c r="U371" s="167"/>
      <c r="V371" s="167"/>
      <c r="W371" s="167"/>
      <c r="X371" s="167"/>
      <c r="Y371" s="168">
        <f t="shared" si="789"/>
        <v>0</v>
      </c>
      <c r="Z371" s="167"/>
      <c r="AA371" s="167"/>
      <c r="AB371" s="167"/>
      <c r="AC371" s="167">
        <f t="shared" si="790"/>
        <v>0</v>
      </c>
      <c r="AD371" s="167"/>
      <c r="AE371" s="167"/>
      <c r="AF371" s="167"/>
      <c r="AG371" s="167"/>
      <c r="AH371" s="167"/>
      <c r="AI371" s="167"/>
      <c r="AJ371" s="167"/>
      <c r="AK371" s="167"/>
    </row>
    <row r="372" spans="1:37" ht="13.8" outlineLevel="2">
      <c r="A372" s="131"/>
      <c r="B372" s="20"/>
      <c r="D372" s="22"/>
      <c r="E372" s="30"/>
      <c r="F372" s="136" t="s">
        <v>1017</v>
      </c>
      <c r="G372" s="27" t="s">
        <v>1049</v>
      </c>
      <c r="H372" s="164">
        <f t="shared" ref="H372:H375" si="791">SUM(I372,R372,Y372,AC372,AI372,AJ372,AK372)</f>
        <v>0</v>
      </c>
      <c r="I372" s="285">
        <f t="shared" si="720"/>
        <v>0</v>
      </c>
      <c r="J372" s="212"/>
      <c r="K372" s="167"/>
      <c r="L372" s="167"/>
      <c r="M372" s="167"/>
      <c r="N372" s="167"/>
      <c r="O372" s="262">
        <f t="shared" si="717"/>
        <v>0</v>
      </c>
      <c r="P372" s="167"/>
      <c r="Q372" s="167"/>
      <c r="R372" s="168">
        <f t="shared" si="788"/>
        <v>0</v>
      </c>
      <c r="S372" s="167"/>
      <c r="T372" s="167"/>
      <c r="U372" s="167"/>
      <c r="V372" s="167"/>
      <c r="W372" s="167"/>
      <c r="X372" s="167"/>
      <c r="Y372" s="168">
        <f t="shared" si="789"/>
        <v>0</v>
      </c>
      <c r="Z372" s="167"/>
      <c r="AA372" s="167"/>
      <c r="AB372" s="167"/>
      <c r="AC372" s="167">
        <f t="shared" si="790"/>
        <v>0</v>
      </c>
      <c r="AD372" s="167"/>
      <c r="AE372" s="167"/>
      <c r="AF372" s="167"/>
      <c r="AG372" s="167"/>
      <c r="AH372" s="167"/>
      <c r="AI372" s="167"/>
      <c r="AJ372" s="167"/>
      <c r="AK372" s="167"/>
    </row>
    <row r="373" spans="1:37" ht="13.8" outlineLevel="2">
      <c r="A373" s="131"/>
      <c r="B373" s="20"/>
      <c r="D373" s="22"/>
      <c r="E373" s="30"/>
      <c r="F373" s="136" t="s">
        <v>1050</v>
      </c>
      <c r="G373" s="27" t="s">
        <v>1051</v>
      </c>
      <c r="H373" s="164">
        <f t="shared" si="791"/>
        <v>0</v>
      </c>
      <c r="I373" s="285">
        <f t="shared" si="720"/>
        <v>0</v>
      </c>
      <c r="J373" s="212"/>
      <c r="K373" s="167"/>
      <c r="L373" s="167"/>
      <c r="M373" s="167"/>
      <c r="N373" s="167"/>
      <c r="O373" s="262">
        <f t="shared" si="717"/>
        <v>0</v>
      </c>
      <c r="P373" s="167"/>
      <c r="Q373" s="167"/>
      <c r="R373" s="168">
        <f t="shared" si="788"/>
        <v>0</v>
      </c>
      <c r="S373" s="167"/>
      <c r="T373" s="167"/>
      <c r="U373" s="167"/>
      <c r="V373" s="167"/>
      <c r="W373" s="167"/>
      <c r="X373" s="167"/>
      <c r="Y373" s="168">
        <f t="shared" si="789"/>
        <v>0</v>
      </c>
      <c r="Z373" s="167"/>
      <c r="AA373" s="167"/>
      <c r="AB373" s="167"/>
      <c r="AC373" s="167">
        <f t="shared" si="790"/>
        <v>0</v>
      </c>
      <c r="AD373" s="167"/>
      <c r="AE373" s="167"/>
      <c r="AF373" s="167"/>
      <c r="AG373" s="167"/>
      <c r="AH373" s="167"/>
      <c r="AI373" s="167"/>
      <c r="AJ373" s="167"/>
      <c r="AK373" s="167"/>
    </row>
    <row r="374" spans="1:37" ht="13.8" outlineLevel="2">
      <c r="A374" s="131"/>
      <c r="B374" s="20"/>
      <c r="D374" s="22"/>
      <c r="E374" s="30"/>
      <c r="F374" s="136" t="s">
        <v>1028</v>
      </c>
      <c r="G374" s="27" t="s">
        <v>1052</v>
      </c>
      <c r="H374" s="164">
        <f t="shared" ref="H374" si="792">SUM(I374,R374,Y374,AC374,AI374,AJ374,AK374)</f>
        <v>0</v>
      </c>
      <c r="I374" s="285">
        <f t="shared" si="720"/>
        <v>0</v>
      </c>
      <c r="J374" s="212"/>
      <c r="K374" s="167"/>
      <c r="L374" s="167"/>
      <c r="M374" s="167"/>
      <c r="N374" s="167"/>
      <c r="O374" s="262">
        <f t="shared" si="717"/>
        <v>0</v>
      </c>
      <c r="P374" s="167"/>
      <c r="Q374" s="167"/>
      <c r="R374" s="168">
        <f t="shared" si="788"/>
        <v>0</v>
      </c>
      <c r="S374" s="167"/>
      <c r="T374" s="167"/>
      <c r="U374" s="167"/>
      <c r="V374" s="167"/>
      <c r="W374" s="167"/>
      <c r="X374" s="167"/>
      <c r="Y374" s="168">
        <f t="shared" si="789"/>
        <v>0</v>
      </c>
      <c r="Z374" s="167"/>
      <c r="AA374" s="167"/>
      <c r="AB374" s="167"/>
      <c r="AC374" s="167">
        <f t="shared" si="790"/>
        <v>0</v>
      </c>
      <c r="AD374" s="167"/>
      <c r="AE374" s="167"/>
      <c r="AF374" s="167"/>
      <c r="AG374" s="167"/>
      <c r="AH374" s="167"/>
      <c r="AI374" s="167"/>
      <c r="AJ374" s="167"/>
      <c r="AK374" s="167"/>
    </row>
    <row r="375" spans="1:37" ht="13.8" outlineLevel="2">
      <c r="A375" s="131"/>
      <c r="B375" s="20"/>
      <c r="D375" s="22"/>
      <c r="E375" s="30"/>
      <c r="F375" s="136" t="s">
        <v>1026</v>
      </c>
      <c r="G375" s="27" t="s">
        <v>1053</v>
      </c>
      <c r="H375" s="164">
        <f t="shared" si="791"/>
        <v>0</v>
      </c>
      <c r="I375" s="285">
        <f t="shared" si="720"/>
        <v>0</v>
      </c>
      <c r="J375" s="212"/>
      <c r="K375" s="167"/>
      <c r="L375" s="167"/>
      <c r="M375" s="167"/>
      <c r="N375" s="167"/>
      <c r="O375" s="262">
        <f t="shared" si="717"/>
        <v>0</v>
      </c>
      <c r="P375" s="167"/>
      <c r="Q375" s="167"/>
      <c r="R375" s="168">
        <f t="shared" si="788"/>
        <v>0</v>
      </c>
      <c r="S375" s="167"/>
      <c r="T375" s="167"/>
      <c r="U375" s="167"/>
      <c r="V375" s="167"/>
      <c r="W375" s="167"/>
      <c r="X375" s="167"/>
      <c r="Y375" s="168">
        <f t="shared" si="789"/>
        <v>0</v>
      </c>
      <c r="Z375" s="167"/>
      <c r="AA375" s="167"/>
      <c r="AB375" s="167"/>
      <c r="AC375" s="167">
        <f t="shared" si="790"/>
        <v>0</v>
      </c>
      <c r="AD375" s="167"/>
      <c r="AE375" s="167"/>
      <c r="AF375" s="167"/>
      <c r="AG375" s="167"/>
      <c r="AH375" s="167"/>
      <c r="AI375" s="167"/>
      <c r="AJ375" s="167"/>
      <c r="AK375" s="167"/>
    </row>
    <row r="376" spans="1:37" ht="13.8" outlineLevel="2">
      <c r="A376" s="131"/>
      <c r="B376" s="20"/>
      <c r="D376" s="22"/>
      <c r="E376" s="30"/>
      <c r="F376" s="136" t="s">
        <v>1025</v>
      </c>
      <c r="G376" s="27" t="s">
        <v>1054</v>
      </c>
      <c r="H376" s="164">
        <f t="shared" si="787"/>
        <v>0</v>
      </c>
      <c r="I376" s="285">
        <f t="shared" si="720"/>
        <v>0</v>
      </c>
      <c r="J376" s="212"/>
      <c r="K376" s="167"/>
      <c r="L376" s="167"/>
      <c r="M376" s="167"/>
      <c r="N376" s="167"/>
      <c r="O376" s="262">
        <f t="shared" si="717"/>
        <v>0</v>
      </c>
      <c r="P376" s="167"/>
      <c r="Q376" s="167"/>
      <c r="R376" s="168">
        <f t="shared" si="788"/>
        <v>0</v>
      </c>
      <c r="S376" s="167"/>
      <c r="T376" s="167"/>
      <c r="U376" s="167"/>
      <c r="V376" s="167"/>
      <c r="W376" s="167"/>
      <c r="X376" s="167"/>
      <c r="Y376" s="168">
        <f t="shared" si="789"/>
        <v>0</v>
      </c>
      <c r="Z376" s="167"/>
      <c r="AA376" s="167"/>
      <c r="AB376" s="167"/>
      <c r="AC376" s="167">
        <f t="shared" si="790"/>
        <v>0</v>
      </c>
      <c r="AD376" s="167"/>
      <c r="AE376" s="167"/>
      <c r="AF376" s="167"/>
      <c r="AG376" s="167"/>
      <c r="AH376" s="167"/>
      <c r="AI376" s="167"/>
      <c r="AJ376" s="167"/>
      <c r="AK376" s="167"/>
    </row>
    <row r="377" spans="1:37" ht="13.8" outlineLevel="2">
      <c r="A377" s="131"/>
      <c r="B377" s="20"/>
      <c r="D377" s="22"/>
      <c r="E377" s="30"/>
      <c r="F377" s="136" t="s">
        <v>1031</v>
      </c>
      <c r="G377" s="441" t="s">
        <v>799</v>
      </c>
      <c r="H377" s="164">
        <f t="shared" si="787"/>
        <v>0</v>
      </c>
      <c r="I377" s="285">
        <f t="shared" si="720"/>
        <v>0</v>
      </c>
      <c r="J377" s="212"/>
      <c r="K377" s="167"/>
      <c r="L377" s="167"/>
      <c r="M377" s="167"/>
      <c r="N377" s="167"/>
      <c r="O377" s="262">
        <f t="shared" si="717"/>
        <v>0</v>
      </c>
      <c r="P377" s="167"/>
      <c r="Q377" s="167"/>
      <c r="R377" s="168">
        <f t="shared" si="788"/>
        <v>0</v>
      </c>
      <c r="S377" s="167"/>
      <c r="T377" s="167"/>
      <c r="U377" s="167"/>
      <c r="V377" s="167"/>
      <c r="W377" s="167"/>
      <c r="X377" s="167"/>
      <c r="Y377" s="168">
        <f t="shared" si="789"/>
        <v>0</v>
      </c>
      <c r="Z377" s="167"/>
      <c r="AA377" s="167"/>
      <c r="AB377" s="167"/>
      <c r="AC377" s="167">
        <f t="shared" si="790"/>
        <v>0</v>
      </c>
      <c r="AD377" s="167"/>
      <c r="AE377" s="167"/>
      <c r="AF377" s="167"/>
      <c r="AG377" s="167"/>
      <c r="AH377" s="167"/>
      <c r="AI377" s="167"/>
      <c r="AJ377" s="167"/>
      <c r="AK377" s="167"/>
    </row>
    <row r="378" spans="1:37" ht="13.8" outlineLevel="2">
      <c r="A378" s="131"/>
      <c r="B378" s="20"/>
      <c r="D378" s="22"/>
      <c r="E378" s="30"/>
      <c r="F378" s="136" t="s">
        <v>1030</v>
      </c>
      <c r="G378" s="441" t="s">
        <v>800</v>
      </c>
      <c r="H378" s="164">
        <f t="shared" si="787"/>
        <v>60000</v>
      </c>
      <c r="I378" s="285">
        <f t="shared" si="720"/>
        <v>60000</v>
      </c>
      <c r="J378" s="212">
        <v>7000</v>
      </c>
      <c r="K378" s="212">
        <v>9000</v>
      </c>
      <c r="L378" s="212">
        <v>9000</v>
      </c>
      <c r="M378" s="212">
        <v>9000</v>
      </c>
      <c r="N378" s="212">
        <v>5000</v>
      </c>
      <c r="O378" s="262">
        <f t="shared" si="717"/>
        <v>21000</v>
      </c>
      <c r="P378" s="167">
        <v>21000</v>
      </c>
      <c r="Q378" s="167"/>
      <c r="R378" s="168">
        <f t="shared" si="685"/>
        <v>0</v>
      </c>
      <c r="S378" s="167"/>
      <c r="T378" s="167"/>
      <c r="U378" s="167"/>
      <c r="V378" s="167"/>
      <c r="W378" s="167"/>
      <c r="X378" s="167"/>
      <c r="Y378" s="168">
        <f t="shared" si="690"/>
        <v>0</v>
      </c>
      <c r="Z378" s="167">
        <v>0</v>
      </c>
      <c r="AA378" s="167"/>
      <c r="AB378" s="167"/>
      <c r="AC378" s="167">
        <f t="shared" ref="AC378:AC463" si="793">SUM(AD378:AH378)</f>
        <v>0</v>
      </c>
      <c r="AD378" s="167"/>
      <c r="AE378" s="167"/>
      <c r="AF378" s="167"/>
      <c r="AG378" s="167"/>
      <c r="AH378" s="167"/>
      <c r="AI378" s="167"/>
      <c r="AJ378" s="167"/>
      <c r="AK378" s="167"/>
    </row>
    <row r="379" spans="1:37" ht="13.8" outlineLevel="2">
      <c r="A379" s="131"/>
      <c r="B379" s="20"/>
      <c r="D379" s="22"/>
      <c r="E379" s="30"/>
      <c r="F379" s="136" t="s">
        <v>685</v>
      </c>
      <c r="G379" s="27" t="s">
        <v>689</v>
      </c>
      <c r="H379" s="164">
        <f t="shared" si="787"/>
        <v>0</v>
      </c>
      <c r="I379" s="285">
        <f t="shared" si="720"/>
        <v>0</v>
      </c>
      <c r="J379" s="212"/>
      <c r="K379" s="167"/>
      <c r="L379" s="167"/>
      <c r="M379" s="167"/>
      <c r="N379" s="167"/>
      <c r="O379" s="262">
        <f t="shared" si="717"/>
        <v>0</v>
      </c>
      <c r="P379" s="167"/>
      <c r="Q379" s="167"/>
      <c r="R379" s="168">
        <f t="shared" si="685"/>
        <v>0</v>
      </c>
      <c r="S379" s="167"/>
      <c r="T379" s="167"/>
      <c r="U379" s="167"/>
      <c r="V379" s="167"/>
      <c r="W379" s="167"/>
      <c r="X379" s="167"/>
      <c r="Y379" s="168">
        <f t="shared" si="690"/>
        <v>0</v>
      </c>
      <c r="Z379" s="167"/>
      <c r="AA379" s="167"/>
      <c r="AB379" s="167"/>
      <c r="AC379" s="167">
        <f t="shared" si="793"/>
        <v>0</v>
      </c>
      <c r="AD379" s="167"/>
      <c r="AE379" s="167"/>
      <c r="AF379" s="167"/>
      <c r="AG379" s="167"/>
      <c r="AH379" s="167"/>
      <c r="AI379" s="167"/>
      <c r="AJ379" s="167"/>
      <c r="AK379" s="167"/>
    </row>
    <row r="380" spans="1:37" ht="13.8" outlineLevel="1">
      <c r="A380" s="131"/>
      <c r="B380" s="20"/>
      <c r="D380" s="22" t="s">
        <v>478</v>
      </c>
      <c r="E380" s="30" t="s">
        <v>145</v>
      </c>
      <c r="F380" s="22"/>
      <c r="G380" s="30"/>
      <c r="H380" s="164">
        <f t="shared" si="787"/>
        <v>0</v>
      </c>
      <c r="I380" s="285">
        <f t="shared" si="720"/>
        <v>0</v>
      </c>
      <c r="J380" s="212"/>
      <c r="K380" s="167"/>
      <c r="L380" s="167"/>
      <c r="M380" s="167"/>
      <c r="N380" s="167"/>
      <c r="O380" s="262">
        <f t="shared" si="717"/>
        <v>0</v>
      </c>
      <c r="P380" s="167"/>
      <c r="Q380" s="167"/>
      <c r="R380" s="168">
        <f t="shared" si="685"/>
        <v>0</v>
      </c>
      <c r="S380" s="167"/>
      <c r="T380" s="167"/>
      <c r="U380" s="167"/>
      <c r="V380" s="167"/>
      <c r="W380" s="167"/>
      <c r="X380" s="167"/>
      <c r="Y380" s="168">
        <f t="shared" si="690"/>
        <v>0</v>
      </c>
      <c r="Z380" s="167"/>
      <c r="AA380" s="167"/>
      <c r="AB380" s="167"/>
      <c r="AC380" s="167">
        <f t="shared" si="793"/>
        <v>0</v>
      </c>
      <c r="AD380" s="167"/>
      <c r="AE380" s="167"/>
      <c r="AF380" s="167"/>
      <c r="AG380" s="167"/>
      <c r="AH380" s="167"/>
      <c r="AI380" s="167"/>
      <c r="AJ380" s="167"/>
      <c r="AK380" s="167"/>
    </row>
    <row r="381" spans="1:37" ht="13.8" outlineLevel="1">
      <c r="A381" s="131"/>
      <c r="B381" s="20"/>
      <c r="D381" s="22" t="s">
        <v>479</v>
      </c>
      <c r="E381" s="30" t="s">
        <v>114</v>
      </c>
      <c r="F381" s="22"/>
      <c r="G381" s="30"/>
      <c r="H381" s="164">
        <f t="shared" si="787"/>
        <v>151000</v>
      </c>
      <c r="I381" s="285">
        <f t="shared" si="720"/>
        <v>71000</v>
      </c>
      <c r="J381" s="212">
        <v>20000</v>
      </c>
      <c r="K381" s="167">
        <v>10000</v>
      </c>
      <c r="L381" s="167">
        <v>10000</v>
      </c>
      <c r="M381" s="167">
        <v>6000</v>
      </c>
      <c r="N381" s="167">
        <v>20000</v>
      </c>
      <c r="O381" s="262">
        <f t="shared" si="717"/>
        <v>5000</v>
      </c>
      <c r="P381" s="167">
        <v>5000</v>
      </c>
      <c r="Q381" s="167"/>
      <c r="R381" s="168">
        <f t="shared" si="685"/>
        <v>0</v>
      </c>
      <c r="S381" s="167"/>
      <c r="T381" s="167"/>
      <c r="U381" s="167"/>
      <c r="V381" s="167"/>
      <c r="W381" s="167"/>
      <c r="X381" s="167"/>
      <c r="Y381" s="168">
        <f t="shared" si="690"/>
        <v>80000</v>
      </c>
      <c r="Z381" s="167">
        <v>40000</v>
      </c>
      <c r="AA381" s="167">
        <v>40000</v>
      </c>
      <c r="AB381" s="167">
        <v>0</v>
      </c>
      <c r="AC381" s="167">
        <f t="shared" si="793"/>
        <v>0</v>
      </c>
      <c r="AD381" s="167"/>
      <c r="AE381" s="167"/>
      <c r="AF381" s="167"/>
      <c r="AG381" s="167"/>
      <c r="AH381" s="167"/>
      <c r="AI381" s="167"/>
      <c r="AJ381" s="167"/>
      <c r="AK381" s="167"/>
    </row>
    <row r="382" spans="1:37" ht="13.8" outlineLevel="1">
      <c r="A382" s="131"/>
      <c r="B382" s="20"/>
      <c r="D382" s="22" t="s">
        <v>480</v>
      </c>
      <c r="E382" s="30" t="s">
        <v>146</v>
      </c>
      <c r="F382" s="22"/>
      <c r="G382" s="30"/>
      <c r="H382" s="164">
        <f t="shared" si="787"/>
        <v>185000</v>
      </c>
      <c r="I382" s="285">
        <f t="shared" si="720"/>
        <v>120000</v>
      </c>
      <c r="J382" s="215">
        <f>SUM(J383:J387)</f>
        <v>20000</v>
      </c>
      <c r="K382" s="169">
        <f t="shared" ref="K382:S382" si="794">SUM(K383:K387)</f>
        <v>20000</v>
      </c>
      <c r="L382" s="169">
        <f t="shared" si="794"/>
        <v>20000</v>
      </c>
      <c r="M382" s="169">
        <f t="shared" si="794"/>
        <v>20000</v>
      </c>
      <c r="N382" s="169">
        <f t="shared" si="794"/>
        <v>20000</v>
      </c>
      <c r="O382" s="262">
        <f t="shared" si="717"/>
        <v>20000</v>
      </c>
      <c r="P382" s="568">
        <f t="shared" si="794"/>
        <v>20000</v>
      </c>
      <c r="Q382" s="568">
        <f t="shared" ref="Q382" si="795">SUM(Q383:Q387)</f>
        <v>0</v>
      </c>
      <c r="R382" s="168">
        <f t="shared" si="685"/>
        <v>25000</v>
      </c>
      <c r="S382" s="169">
        <f t="shared" si="794"/>
        <v>0</v>
      </c>
      <c r="T382" s="169">
        <f t="shared" ref="T382" si="796">SUM(T383:T387)</f>
        <v>5000</v>
      </c>
      <c r="U382" s="169">
        <f t="shared" ref="U382" si="797">SUM(U383:U387)</f>
        <v>5000</v>
      </c>
      <c r="V382" s="169">
        <f t="shared" ref="V382" si="798">SUM(V383:V387)</f>
        <v>5000</v>
      </c>
      <c r="W382" s="169">
        <f t="shared" ref="W382:AJ382" si="799">SUM(W383:W387)</f>
        <v>5000</v>
      </c>
      <c r="X382" s="169">
        <f t="shared" ref="X382" si="800">SUM(X383:X387)</f>
        <v>5000</v>
      </c>
      <c r="Y382" s="168">
        <f t="shared" si="690"/>
        <v>40000</v>
      </c>
      <c r="Z382" s="169">
        <f t="shared" si="799"/>
        <v>0</v>
      </c>
      <c r="AA382" s="169">
        <f t="shared" ref="AA382" si="801">SUM(AA383:AA387)</f>
        <v>0</v>
      </c>
      <c r="AB382" s="169">
        <f t="shared" si="799"/>
        <v>40000</v>
      </c>
      <c r="AC382" s="169">
        <f t="shared" si="793"/>
        <v>0</v>
      </c>
      <c r="AD382" s="169">
        <f t="shared" si="799"/>
        <v>0</v>
      </c>
      <c r="AE382" s="169">
        <f t="shared" si="799"/>
        <v>0</v>
      </c>
      <c r="AF382" s="169">
        <f t="shared" si="799"/>
        <v>0</v>
      </c>
      <c r="AG382" s="169">
        <f t="shared" ref="AG382:AH382" si="802">SUM(AG383:AG387)</f>
        <v>0</v>
      </c>
      <c r="AH382" s="169">
        <f t="shared" si="802"/>
        <v>0</v>
      </c>
      <c r="AI382" s="169">
        <f t="shared" si="799"/>
        <v>0</v>
      </c>
      <c r="AJ382" s="169">
        <f t="shared" si="799"/>
        <v>0</v>
      </c>
      <c r="AK382" s="169">
        <f t="shared" ref="AK382" si="803">SUM(AK383:AK387)</f>
        <v>0</v>
      </c>
    </row>
    <row r="383" spans="1:37" ht="13.8" outlineLevel="2">
      <c r="A383" s="131"/>
      <c r="B383" s="20"/>
      <c r="D383" s="22"/>
      <c r="E383" s="30"/>
      <c r="F383" s="136" t="s">
        <v>1009</v>
      </c>
      <c r="G383" s="27" t="s">
        <v>1010</v>
      </c>
      <c r="H383" s="164">
        <f t="shared" si="787"/>
        <v>0</v>
      </c>
      <c r="I383" s="285">
        <f t="shared" si="720"/>
        <v>0</v>
      </c>
      <c r="J383" s="212"/>
      <c r="K383" s="212"/>
      <c r="L383" s="212"/>
      <c r="M383" s="212"/>
      <c r="N383" s="212"/>
      <c r="O383" s="262">
        <f t="shared" si="717"/>
        <v>0</v>
      </c>
      <c r="P383" s="212"/>
      <c r="Q383" s="212"/>
      <c r="R383" s="168">
        <f t="shared" si="685"/>
        <v>0</v>
      </c>
      <c r="S383" s="167">
        <v>0</v>
      </c>
      <c r="T383" s="167"/>
      <c r="U383" s="167"/>
      <c r="V383" s="167"/>
      <c r="W383" s="167"/>
      <c r="X383" s="167"/>
      <c r="Y383" s="168">
        <f t="shared" si="690"/>
        <v>0</v>
      </c>
      <c r="Z383" s="167"/>
      <c r="AA383" s="167"/>
      <c r="AB383" s="167"/>
      <c r="AC383" s="167">
        <f t="shared" si="793"/>
        <v>0</v>
      </c>
      <c r="AD383" s="167"/>
      <c r="AE383" s="167"/>
      <c r="AF383" s="167"/>
      <c r="AG383" s="167"/>
      <c r="AH383" s="167"/>
      <c r="AI383" s="167"/>
      <c r="AJ383" s="167"/>
      <c r="AK383" s="167"/>
    </row>
    <row r="384" spans="1:37" ht="13.8" outlineLevel="2">
      <c r="A384" s="131"/>
      <c r="B384" s="20"/>
      <c r="D384" s="22"/>
      <c r="E384" s="30"/>
      <c r="F384" s="136" t="s">
        <v>1011</v>
      </c>
      <c r="G384" s="27" t="s">
        <v>801</v>
      </c>
      <c r="H384" s="164">
        <f t="shared" ref="H384" si="804">SUM(I384,R384,Y384,AC384,AI384,AJ384,AK384)</f>
        <v>125000</v>
      </c>
      <c r="I384" s="285">
        <f t="shared" si="720"/>
        <v>60000</v>
      </c>
      <c r="J384" s="212">
        <v>10000</v>
      </c>
      <c r="K384" s="212">
        <v>10000</v>
      </c>
      <c r="L384" s="212">
        <v>10000</v>
      </c>
      <c r="M384" s="212">
        <v>10000</v>
      </c>
      <c r="N384" s="212">
        <v>10000</v>
      </c>
      <c r="O384" s="262">
        <f t="shared" si="717"/>
        <v>10000</v>
      </c>
      <c r="P384" s="212">
        <v>10000</v>
      </c>
      <c r="Q384" s="212"/>
      <c r="R384" s="168">
        <f t="shared" ref="R384" si="805">SUM(S384:X384)</f>
        <v>25000</v>
      </c>
      <c r="S384" s="167">
        <v>0</v>
      </c>
      <c r="T384" s="167">
        <v>5000</v>
      </c>
      <c r="U384" s="167">
        <v>5000</v>
      </c>
      <c r="V384" s="167">
        <v>5000</v>
      </c>
      <c r="W384" s="167">
        <v>5000</v>
      </c>
      <c r="X384" s="167">
        <v>5000</v>
      </c>
      <c r="Y384" s="168">
        <f t="shared" ref="Y384" si="806">SUM(Z384:AB384)</f>
        <v>40000</v>
      </c>
      <c r="Z384" s="167"/>
      <c r="AA384" s="167">
        <v>0</v>
      </c>
      <c r="AB384" s="167">
        <v>40000</v>
      </c>
      <c r="AC384" s="167">
        <f t="shared" ref="AC384" si="807">SUM(AD384:AH384)</f>
        <v>0</v>
      </c>
      <c r="AD384" s="167"/>
      <c r="AE384" s="167"/>
      <c r="AF384" s="167"/>
      <c r="AG384" s="167"/>
      <c r="AH384" s="167"/>
      <c r="AI384" s="167"/>
      <c r="AJ384" s="167"/>
      <c r="AK384" s="167"/>
    </row>
    <row r="385" spans="1:37" ht="13.8" outlineLevel="2">
      <c r="A385" s="131"/>
      <c r="B385" s="20"/>
      <c r="D385" s="22"/>
      <c r="E385" s="30"/>
      <c r="F385" s="136" t="s">
        <v>1012</v>
      </c>
      <c r="G385" s="27" t="s">
        <v>802</v>
      </c>
      <c r="H385" s="164">
        <f t="shared" si="787"/>
        <v>30000</v>
      </c>
      <c r="I385" s="285">
        <f t="shared" si="720"/>
        <v>30000</v>
      </c>
      <c r="J385" s="212">
        <v>5000</v>
      </c>
      <c r="K385" s="212">
        <v>5000</v>
      </c>
      <c r="L385" s="212">
        <v>5000</v>
      </c>
      <c r="M385" s="212">
        <v>5000</v>
      </c>
      <c r="N385" s="212">
        <v>5000</v>
      </c>
      <c r="O385" s="262">
        <f t="shared" si="717"/>
        <v>5000</v>
      </c>
      <c r="P385" s="212">
        <v>5000</v>
      </c>
      <c r="Q385" s="212"/>
      <c r="R385" s="168">
        <f t="shared" si="685"/>
        <v>0</v>
      </c>
      <c r="S385" s="167"/>
      <c r="T385" s="167"/>
      <c r="U385" s="167"/>
      <c r="V385" s="167"/>
      <c r="W385" s="167"/>
      <c r="X385" s="167"/>
      <c r="Y385" s="168">
        <f t="shared" si="690"/>
        <v>0</v>
      </c>
      <c r="Z385" s="167"/>
      <c r="AA385" s="167"/>
      <c r="AB385" s="167"/>
      <c r="AC385" s="167">
        <f t="shared" si="793"/>
        <v>0</v>
      </c>
      <c r="AD385" s="167"/>
      <c r="AE385" s="167"/>
      <c r="AF385" s="167"/>
      <c r="AG385" s="167"/>
      <c r="AH385" s="167"/>
      <c r="AI385" s="167"/>
      <c r="AJ385" s="167"/>
      <c r="AK385" s="167"/>
    </row>
    <row r="386" spans="1:37" ht="13.8" outlineLevel="2">
      <c r="A386" s="131"/>
      <c r="B386" s="20"/>
      <c r="D386" s="22"/>
      <c r="E386" s="30"/>
      <c r="F386" s="136" t="s">
        <v>1013</v>
      </c>
      <c r="G386" s="27" t="s">
        <v>803</v>
      </c>
      <c r="H386" s="164">
        <f t="shared" si="787"/>
        <v>30000</v>
      </c>
      <c r="I386" s="285">
        <f t="shared" si="720"/>
        <v>30000</v>
      </c>
      <c r="J386" s="212">
        <v>5000</v>
      </c>
      <c r="K386" s="212">
        <v>5000</v>
      </c>
      <c r="L386" s="212">
        <v>5000</v>
      </c>
      <c r="M386" s="212">
        <v>5000</v>
      </c>
      <c r="N386" s="212">
        <v>5000</v>
      </c>
      <c r="O386" s="262">
        <f t="shared" si="717"/>
        <v>5000</v>
      </c>
      <c r="P386" s="212">
        <v>5000</v>
      </c>
      <c r="Q386" s="212"/>
      <c r="R386" s="168">
        <f t="shared" si="685"/>
        <v>0</v>
      </c>
      <c r="S386" s="167"/>
      <c r="T386" s="167"/>
      <c r="U386" s="167"/>
      <c r="V386" s="167"/>
      <c r="W386" s="167"/>
      <c r="X386" s="167"/>
      <c r="Y386" s="168">
        <f t="shared" si="690"/>
        <v>0</v>
      </c>
      <c r="Z386" s="167"/>
      <c r="AA386" s="167"/>
      <c r="AB386" s="167"/>
      <c r="AC386" s="167">
        <f t="shared" si="793"/>
        <v>0</v>
      </c>
      <c r="AD386" s="167"/>
      <c r="AE386" s="167"/>
      <c r="AF386" s="167"/>
      <c r="AG386" s="167"/>
      <c r="AH386" s="167"/>
      <c r="AI386" s="167"/>
      <c r="AJ386" s="167"/>
      <c r="AK386" s="167"/>
    </row>
    <row r="387" spans="1:37" ht="13.8" outlineLevel="2">
      <c r="A387" s="131"/>
      <c r="B387" s="20"/>
      <c r="D387" s="22"/>
      <c r="E387" s="30"/>
      <c r="F387" s="136" t="s">
        <v>685</v>
      </c>
      <c r="G387" s="27" t="s">
        <v>689</v>
      </c>
      <c r="H387" s="164">
        <f t="shared" si="787"/>
        <v>0</v>
      </c>
      <c r="I387" s="285">
        <f t="shared" si="720"/>
        <v>0</v>
      </c>
      <c r="J387" s="212"/>
      <c r="K387" s="167"/>
      <c r="L387" s="167"/>
      <c r="M387" s="167"/>
      <c r="N387" s="167"/>
      <c r="O387" s="262">
        <f t="shared" si="717"/>
        <v>0</v>
      </c>
      <c r="P387" s="167"/>
      <c r="Q387" s="167"/>
      <c r="R387" s="168">
        <f t="shared" si="685"/>
        <v>0</v>
      </c>
      <c r="S387" s="167">
        <v>0</v>
      </c>
      <c r="T387" s="167"/>
      <c r="U387" s="167"/>
      <c r="V387" s="167"/>
      <c r="W387" s="167"/>
      <c r="X387" s="167"/>
      <c r="Y387" s="168">
        <f t="shared" si="690"/>
        <v>0</v>
      </c>
      <c r="Z387" s="167"/>
      <c r="AA387" s="167"/>
      <c r="AB387" s="167"/>
      <c r="AC387" s="167">
        <f t="shared" si="793"/>
        <v>0</v>
      </c>
      <c r="AD387" s="167"/>
      <c r="AE387" s="167"/>
      <c r="AF387" s="167"/>
      <c r="AG387" s="167"/>
      <c r="AH387" s="167"/>
      <c r="AI387" s="167"/>
      <c r="AJ387" s="167"/>
      <c r="AK387" s="167"/>
    </row>
    <row r="388" spans="1:37" ht="13.8" outlineLevel="1">
      <c r="A388" s="131"/>
      <c r="B388" s="20"/>
      <c r="D388" s="22" t="s">
        <v>481</v>
      </c>
      <c r="E388" s="30" t="s">
        <v>147</v>
      </c>
      <c r="F388" s="22"/>
      <c r="G388" s="30"/>
      <c r="H388" s="164">
        <f t="shared" si="787"/>
        <v>481000</v>
      </c>
      <c r="I388" s="285">
        <f t="shared" si="720"/>
        <v>476000</v>
      </c>
      <c r="J388" s="212">
        <v>170000</v>
      </c>
      <c r="K388" s="167">
        <v>50000</v>
      </c>
      <c r="L388" s="167">
        <v>111000</v>
      </c>
      <c r="M388" s="167">
        <v>50000</v>
      </c>
      <c r="N388" s="167">
        <v>50000</v>
      </c>
      <c r="O388" s="262">
        <f t="shared" si="717"/>
        <v>45000</v>
      </c>
      <c r="P388" s="167">
        <v>45000</v>
      </c>
      <c r="Q388" s="167"/>
      <c r="R388" s="168">
        <f t="shared" si="685"/>
        <v>0</v>
      </c>
      <c r="S388" s="167"/>
      <c r="T388" s="167"/>
      <c r="U388" s="167"/>
      <c r="V388" s="167"/>
      <c r="W388" s="167"/>
      <c r="X388" s="167"/>
      <c r="Y388" s="168">
        <f t="shared" si="690"/>
        <v>0</v>
      </c>
      <c r="Z388" s="167"/>
      <c r="AA388" s="167"/>
      <c r="AB388" s="167"/>
      <c r="AC388" s="167">
        <f t="shared" si="793"/>
        <v>0</v>
      </c>
      <c r="AD388" s="167"/>
      <c r="AE388" s="167"/>
      <c r="AF388" s="167"/>
      <c r="AG388" s="167"/>
      <c r="AH388" s="167"/>
      <c r="AI388" s="167">
        <v>5000</v>
      </c>
      <c r="AJ388" s="167"/>
      <c r="AK388" s="167"/>
    </row>
    <row r="389" spans="1:37" ht="13.8" outlineLevel="1">
      <c r="A389" s="131"/>
      <c r="B389" s="20"/>
      <c r="D389" s="22" t="s">
        <v>482</v>
      </c>
      <c r="E389" s="30" t="s">
        <v>550</v>
      </c>
      <c r="F389" s="22"/>
      <c r="G389" s="30"/>
      <c r="H389" s="164">
        <f t="shared" si="787"/>
        <v>660000</v>
      </c>
      <c r="I389" s="285">
        <f t="shared" si="720"/>
        <v>660000</v>
      </c>
      <c r="J389" s="212">
        <v>70000</v>
      </c>
      <c r="K389" s="167">
        <v>150000</v>
      </c>
      <c r="L389" s="167">
        <v>15000</v>
      </c>
      <c r="M389" s="167">
        <v>240000</v>
      </c>
      <c r="N389" s="167">
        <v>150000</v>
      </c>
      <c r="O389" s="262">
        <f t="shared" si="717"/>
        <v>35000</v>
      </c>
      <c r="P389" s="167">
        <v>35000</v>
      </c>
      <c r="Q389" s="167"/>
      <c r="R389" s="168">
        <f t="shared" si="685"/>
        <v>0</v>
      </c>
      <c r="S389" s="167"/>
      <c r="T389" s="167"/>
      <c r="U389" s="167"/>
      <c r="V389" s="167"/>
      <c r="W389" s="167"/>
      <c r="X389" s="167"/>
      <c r="Y389" s="168">
        <f t="shared" si="690"/>
        <v>0</v>
      </c>
      <c r="Z389" s="167"/>
      <c r="AA389" s="167"/>
      <c r="AB389" s="167"/>
      <c r="AC389" s="167">
        <f t="shared" si="793"/>
        <v>0</v>
      </c>
      <c r="AD389" s="167"/>
      <c r="AE389" s="167"/>
      <c r="AF389" s="167"/>
      <c r="AG389" s="167"/>
      <c r="AH389" s="167"/>
      <c r="AI389" s="167"/>
      <c r="AJ389" s="167"/>
      <c r="AK389" s="167"/>
    </row>
    <row r="390" spans="1:37" ht="13.8" outlineLevel="1">
      <c r="A390" s="131"/>
      <c r="B390" s="20"/>
      <c r="D390" s="22" t="s">
        <v>483</v>
      </c>
      <c r="E390" s="30" t="s">
        <v>551</v>
      </c>
      <c r="F390" s="22"/>
      <c r="G390" s="30"/>
      <c r="H390" s="164">
        <f t="shared" si="787"/>
        <v>323000</v>
      </c>
      <c r="I390" s="285">
        <f t="shared" si="720"/>
        <v>323000</v>
      </c>
      <c r="J390" s="215">
        <f>SUM(J391:J397)</f>
        <v>107000</v>
      </c>
      <c r="K390" s="169">
        <f t="shared" ref="K390:S390" si="808">SUM(K391:K397)</f>
        <v>0</v>
      </c>
      <c r="L390" s="169">
        <f t="shared" si="808"/>
        <v>0</v>
      </c>
      <c r="M390" s="169">
        <f t="shared" si="808"/>
        <v>0</v>
      </c>
      <c r="N390" s="169">
        <f t="shared" si="808"/>
        <v>0</v>
      </c>
      <c r="O390" s="262">
        <f t="shared" si="717"/>
        <v>216000</v>
      </c>
      <c r="P390" s="568">
        <f t="shared" si="808"/>
        <v>216000</v>
      </c>
      <c r="Q390" s="568">
        <f t="shared" ref="Q390" si="809">SUM(Q391:Q397)</f>
        <v>0</v>
      </c>
      <c r="R390" s="168">
        <f t="shared" si="685"/>
        <v>0</v>
      </c>
      <c r="S390" s="169">
        <f t="shared" si="808"/>
        <v>0</v>
      </c>
      <c r="T390" s="169">
        <f t="shared" ref="T390" si="810">SUM(T391:T397)</f>
        <v>0</v>
      </c>
      <c r="U390" s="169">
        <f t="shared" ref="U390" si="811">SUM(U391:U397)</f>
        <v>0</v>
      </c>
      <c r="V390" s="169">
        <f>SUM(V391:V397)</f>
        <v>0</v>
      </c>
      <c r="W390" s="169">
        <f t="shared" ref="W390:AJ390" si="812">SUM(W391:W397)</f>
        <v>0</v>
      </c>
      <c r="X390" s="169">
        <f>SUM(X391:X397)</f>
        <v>0</v>
      </c>
      <c r="Y390" s="168">
        <f t="shared" si="690"/>
        <v>0</v>
      </c>
      <c r="Z390" s="169">
        <f t="shared" si="812"/>
        <v>0</v>
      </c>
      <c r="AA390" s="169">
        <f t="shared" ref="AA390" si="813">SUM(AA391:AA397)</f>
        <v>0</v>
      </c>
      <c r="AB390" s="169">
        <f t="shared" si="812"/>
        <v>0</v>
      </c>
      <c r="AC390" s="169">
        <f t="shared" si="793"/>
        <v>0</v>
      </c>
      <c r="AD390" s="169">
        <f t="shared" si="812"/>
        <v>0</v>
      </c>
      <c r="AE390" s="169">
        <f t="shared" si="812"/>
        <v>0</v>
      </c>
      <c r="AF390" s="169">
        <f t="shared" si="812"/>
        <v>0</v>
      </c>
      <c r="AG390" s="169">
        <f t="shared" ref="AG390:AH390" si="814">SUM(AG391:AG397)</f>
        <v>0</v>
      </c>
      <c r="AH390" s="169">
        <f t="shared" si="814"/>
        <v>0</v>
      </c>
      <c r="AI390" s="169">
        <f t="shared" si="812"/>
        <v>0</v>
      </c>
      <c r="AJ390" s="169">
        <f t="shared" si="812"/>
        <v>0</v>
      </c>
      <c r="AK390" s="169">
        <f t="shared" ref="AK390" si="815">SUM(AK391:AK397)</f>
        <v>0</v>
      </c>
    </row>
    <row r="391" spans="1:37" ht="13.8" outlineLevel="2">
      <c r="A391" s="131"/>
      <c r="B391" s="20"/>
      <c r="D391" s="22"/>
      <c r="E391" s="30"/>
      <c r="F391" s="136" t="s">
        <v>1009</v>
      </c>
      <c r="G391" s="27" t="s">
        <v>1010</v>
      </c>
      <c r="H391" s="164">
        <f t="shared" si="787"/>
        <v>0</v>
      </c>
      <c r="I391" s="285">
        <f t="shared" si="720"/>
        <v>0</v>
      </c>
      <c r="J391" s="212"/>
      <c r="K391" s="167"/>
      <c r="L391" s="167"/>
      <c r="M391" s="167"/>
      <c r="N391" s="167"/>
      <c r="O391" s="262">
        <f t="shared" si="717"/>
        <v>0</v>
      </c>
      <c r="P391" s="167"/>
      <c r="Q391" s="167"/>
      <c r="R391" s="168">
        <f t="shared" si="685"/>
        <v>0</v>
      </c>
      <c r="S391" s="167"/>
      <c r="T391" s="167"/>
      <c r="U391" s="167"/>
      <c r="V391" s="167"/>
      <c r="W391" s="167"/>
      <c r="X391" s="167"/>
      <c r="Y391" s="168">
        <f t="shared" si="690"/>
        <v>0</v>
      </c>
      <c r="Z391" s="167"/>
      <c r="AA391" s="167"/>
      <c r="AB391" s="167"/>
      <c r="AC391" s="167">
        <f t="shared" si="793"/>
        <v>0</v>
      </c>
      <c r="AD391" s="167"/>
      <c r="AE391" s="167"/>
      <c r="AF391" s="167"/>
      <c r="AG391" s="167"/>
      <c r="AH391" s="167"/>
      <c r="AI391" s="167"/>
      <c r="AJ391" s="167"/>
      <c r="AK391" s="167"/>
    </row>
    <row r="392" spans="1:37" ht="13.8" outlineLevel="2">
      <c r="A392" s="131"/>
      <c r="B392" s="20"/>
      <c r="D392" s="22"/>
      <c r="E392" s="30"/>
      <c r="F392" s="136" t="s">
        <v>1011</v>
      </c>
      <c r="G392" s="27" t="s">
        <v>768</v>
      </c>
      <c r="H392" s="164">
        <f t="shared" ref="H392" si="816">SUM(I392,R392,Y392,AC392,AI392,AJ392,AK392)</f>
        <v>52000</v>
      </c>
      <c r="I392" s="285">
        <f t="shared" si="720"/>
        <v>52000</v>
      </c>
      <c r="J392" s="212">
        <v>17000</v>
      </c>
      <c r="K392" s="167"/>
      <c r="L392" s="167"/>
      <c r="M392" s="167"/>
      <c r="N392" s="167"/>
      <c r="O392" s="262">
        <f t="shared" si="717"/>
        <v>35000</v>
      </c>
      <c r="P392" s="167">
        <v>35000</v>
      </c>
      <c r="Q392" s="167"/>
      <c r="R392" s="168">
        <f t="shared" ref="R392" si="817">SUM(S392:X392)</f>
        <v>0</v>
      </c>
      <c r="S392" s="167">
        <v>0</v>
      </c>
      <c r="T392" s="167"/>
      <c r="U392" s="167"/>
      <c r="V392" s="167"/>
      <c r="W392" s="167"/>
      <c r="X392" s="167"/>
      <c r="Y392" s="168">
        <f t="shared" ref="Y392" si="818">SUM(Z392:AB392)</f>
        <v>0</v>
      </c>
      <c r="Z392" s="167"/>
      <c r="AA392" s="167"/>
      <c r="AB392" s="167"/>
      <c r="AC392" s="167">
        <f t="shared" ref="AC392" si="819">SUM(AD392:AH392)</f>
        <v>0</v>
      </c>
      <c r="AD392" s="167"/>
      <c r="AE392" s="167"/>
      <c r="AF392" s="167"/>
      <c r="AG392" s="167"/>
      <c r="AH392" s="167"/>
      <c r="AI392" s="167"/>
      <c r="AJ392" s="167"/>
      <c r="AK392" s="167"/>
    </row>
    <row r="393" spans="1:37" ht="13.8" outlineLevel="2">
      <c r="A393" s="131"/>
      <c r="B393" s="20"/>
      <c r="D393" s="22"/>
      <c r="E393" s="30"/>
      <c r="F393" s="136" t="s">
        <v>1012</v>
      </c>
      <c r="G393" s="27" t="s">
        <v>769</v>
      </c>
      <c r="H393" s="164">
        <f t="shared" si="787"/>
        <v>271000</v>
      </c>
      <c r="I393" s="285">
        <f t="shared" si="720"/>
        <v>271000</v>
      </c>
      <c r="J393" s="212">
        <v>90000</v>
      </c>
      <c r="K393" s="167"/>
      <c r="L393" s="167"/>
      <c r="M393" s="167"/>
      <c r="N393" s="167"/>
      <c r="O393" s="262">
        <f t="shared" si="717"/>
        <v>181000</v>
      </c>
      <c r="P393" s="167">
        <v>181000</v>
      </c>
      <c r="Q393" s="167"/>
      <c r="R393" s="168">
        <f t="shared" si="685"/>
        <v>0</v>
      </c>
      <c r="S393" s="167">
        <v>0</v>
      </c>
      <c r="T393" s="167"/>
      <c r="U393" s="167"/>
      <c r="V393" s="167"/>
      <c r="W393" s="167"/>
      <c r="X393" s="167"/>
      <c r="Y393" s="168">
        <f t="shared" si="690"/>
        <v>0</v>
      </c>
      <c r="Z393" s="167"/>
      <c r="AA393" s="167"/>
      <c r="AB393" s="167"/>
      <c r="AC393" s="167">
        <f t="shared" si="793"/>
        <v>0</v>
      </c>
      <c r="AD393" s="167"/>
      <c r="AE393" s="167"/>
      <c r="AF393" s="167"/>
      <c r="AG393" s="167"/>
      <c r="AH393" s="167"/>
      <c r="AI393" s="167"/>
      <c r="AJ393" s="167"/>
      <c r="AK393" s="167"/>
    </row>
    <row r="394" spans="1:37" ht="13.8" outlineLevel="2">
      <c r="A394" s="131"/>
      <c r="B394" s="20"/>
      <c r="D394" s="22"/>
      <c r="E394" s="30"/>
      <c r="F394" s="136" t="s">
        <v>1013</v>
      </c>
      <c r="G394" s="27" t="s">
        <v>770</v>
      </c>
      <c r="H394" s="164">
        <f t="shared" si="787"/>
        <v>0</v>
      </c>
      <c r="I394" s="285">
        <f t="shared" si="720"/>
        <v>0</v>
      </c>
      <c r="J394" s="212"/>
      <c r="K394" s="167"/>
      <c r="L394" s="167"/>
      <c r="M394" s="167"/>
      <c r="N394" s="167"/>
      <c r="O394" s="262">
        <f t="shared" si="717"/>
        <v>0</v>
      </c>
      <c r="P394" s="167"/>
      <c r="Q394" s="167"/>
      <c r="R394" s="168">
        <f t="shared" si="685"/>
        <v>0</v>
      </c>
      <c r="S394" s="167"/>
      <c r="T394" s="167"/>
      <c r="U394" s="167"/>
      <c r="V394" s="167"/>
      <c r="W394" s="167"/>
      <c r="X394" s="167"/>
      <c r="Y394" s="168">
        <f t="shared" si="690"/>
        <v>0</v>
      </c>
      <c r="Z394" s="167"/>
      <c r="AA394" s="167"/>
      <c r="AB394" s="167"/>
      <c r="AC394" s="167">
        <f t="shared" si="793"/>
        <v>0</v>
      </c>
      <c r="AD394" s="167"/>
      <c r="AE394" s="167"/>
      <c r="AF394" s="167"/>
      <c r="AG394" s="167"/>
      <c r="AH394" s="167"/>
      <c r="AI394" s="167"/>
      <c r="AJ394" s="167"/>
      <c r="AK394" s="167"/>
    </row>
    <row r="395" spans="1:37" ht="13.8" outlineLevel="2">
      <c r="A395" s="131"/>
      <c r="B395" s="20"/>
      <c r="D395" s="22"/>
      <c r="E395" s="30"/>
      <c r="F395" s="136" t="s">
        <v>1055</v>
      </c>
      <c r="G395" s="27" t="s">
        <v>1056</v>
      </c>
      <c r="H395" s="164">
        <f t="shared" si="787"/>
        <v>0</v>
      </c>
      <c r="I395" s="285">
        <f t="shared" si="720"/>
        <v>0</v>
      </c>
      <c r="J395" s="212"/>
      <c r="K395" s="167"/>
      <c r="L395" s="167"/>
      <c r="M395" s="167"/>
      <c r="N395" s="167"/>
      <c r="O395" s="262">
        <f t="shared" si="717"/>
        <v>0</v>
      </c>
      <c r="P395" s="167"/>
      <c r="Q395" s="167"/>
      <c r="R395" s="168">
        <f t="shared" si="685"/>
        <v>0</v>
      </c>
      <c r="S395" s="167"/>
      <c r="T395" s="167"/>
      <c r="U395" s="167"/>
      <c r="V395" s="167"/>
      <c r="W395" s="167"/>
      <c r="X395" s="167"/>
      <c r="Y395" s="168">
        <f t="shared" si="690"/>
        <v>0</v>
      </c>
      <c r="Z395" s="167"/>
      <c r="AA395" s="167"/>
      <c r="AB395" s="167"/>
      <c r="AC395" s="167">
        <f t="shared" si="793"/>
        <v>0</v>
      </c>
      <c r="AD395" s="167"/>
      <c r="AE395" s="167"/>
      <c r="AF395" s="167"/>
      <c r="AG395" s="167"/>
      <c r="AH395" s="167"/>
      <c r="AI395" s="167"/>
      <c r="AJ395" s="167"/>
      <c r="AK395" s="167"/>
    </row>
    <row r="396" spans="1:37" ht="13.8" outlineLevel="2">
      <c r="A396" s="131"/>
      <c r="B396" s="20"/>
      <c r="D396" s="22"/>
      <c r="E396" s="30"/>
      <c r="F396" s="136" t="s">
        <v>1057</v>
      </c>
      <c r="G396" s="27" t="s">
        <v>1058</v>
      </c>
      <c r="H396" s="164">
        <f t="shared" ref="H396" si="820">SUM(I396,R396,Y396,AC396,AI396,AJ396,AK396)</f>
        <v>0</v>
      </c>
      <c r="I396" s="285">
        <f t="shared" si="720"/>
        <v>0</v>
      </c>
      <c r="J396" s="212"/>
      <c r="K396" s="167"/>
      <c r="L396" s="167"/>
      <c r="M396" s="167"/>
      <c r="N396" s="167"/>
      <c r="O396" s="262">
        <f t="shared" si="717"/>
        <v>0</v>
      </c>
      <c r="P396" s="167"/>
      <c r="Q396" s="167"/>
      <c r="R396" s="168">
        <f t="shared" ref="R396" si="821">SUM(S396:X396)</f>
        <v>0</v>
      </c>
      <c r="S396" s="167"/>
      <c r="T396" s="167"/>
      <c r="U396" s="167"/>
      <c r="V396" s="167"/>
      <c r="W396" s="167"/>
      <c r="X396" s="167"/>
      <c r="Y396" s="168">
        <f t="shared" ref="Y396" si="822">SUM(Z396:AB396)</f>
        <v>0</v>
      </c>
      <c r="Z396" s="167"/>
      <c r="AA396" s="167"/>
      <c r="AB396" s="167"/>
      <c r="AC396" s="167">
        <f t="shared" ref="AC396" si="823">SUM(AD396:AH396)</f>
        <v>0</v>
      </c>
      <c r="AD396" s="167"/>
      <c r="AE396" s="167"/>
      <c r="AF396" s="167"/>
      <c r="AG396" s="167"/>
      <c r="AH396" s="167"/>
      <c r="AI396" s="167"/>
      <c r="AJ396" s="167"/>
      <c r="AK396" s="167"/>
    </row>
    <row r="397" spans="1:37" ht="13.8" outlineLevel="2">
      <c r="A397" s="131"/>
      <c r="B397" s="20"/>
      <c r="D397" s="22"/>
      <c r="E397" s="30"/>
      <c r="F397" s="136" t="s">
        <v>1059</v>
      </c>
      <c r="G397" s="27" t="s">
        <v>1060</v>
      </c>
      <c r="H397" s="164">
        <f t="shared" si="787"/>
        <v>0</v>
      </c>
      <c r="I397" s="285">
        <f t="shared" si="720"/>
        <v>0</v>
      </c>
      <c r="J397" s="212"/>
      <c r="K397" s="167"/>
      <c r="L397" s="167"/>
      <c r="M397" s="167"/>
      <c r="N397" s="167"/>
      <c r="O397" s="262">
        <f t="shared" si="717"/>
        <v>0</v>
      </c>
      <c r="P397" s="167"/>
      <c r="Q397" s="167"/>
      <c r="R397" s="168">
        <f t="shared" si="685"/>
        <v>0</v>
      </c>
      <c r="S397" s="167"/>
      <c r="T397" s="167"/>
      <c r="U397" s="167"/>
      <c r="V397" s="167"/>
      <c r="W397" s="167"/>
      <c r="X397" s="167"/>
      <c r="Y397" s="168">
        <f t="shared" si="690"/>
        <v>0</v>
      </c>
      <c r="Z397" s="167"/>
      <c r="AA397" s="167"/>
      <c r="AB397" s="167"/>
      <c r="AC397" s="167">
        <f t="shared" si="793"/>
        <v>0</v>
      </c>
      <c r="AD397" s="167"/>
      <c r="AE397" s="167"/>
      <c r="AF397" s="167"/>
      <c r="AG397" s="167"/>
      <c r="AH397" s="167"/>
      <c r="AI397" s="167"/>
      <c r="AJ397" s="167"/>
      <c r="AK397" s="167"/>
    </row>
    <row r="398" spans="1:37" ht="13.8" outlineLevel="1">
      <c r="A398" s="131"/>
      <c r="B398" s="20"/>
      <c r="D398" s="22" t="s">
        <v>484</v>
      </c>
      <c r="E398" s="30" t="s">
        <v>552</v>
      </c>
      <c r="F398" s="22"/>
      <c r="G398" s="30"/>
      <c r="H398" s="164">
        <f t="shared" si="787"/>
        <v>10000</v>
      </c>
      <c r="I398" s="285">
        <f t="shared" si="720"/>
        <v>10000</v>
      </c>
      <c r="J398" s="212"/>
      <c r="K398" s="167"/>
      <c r="L398" s="167">
        <v>10000</v>
      </c>
      <c r="M398" s="167"/>
      <c r="N398" s="167">
        <v>0</v>
      </c>
      <c r="O398" s="262">
        <f t="shared" si="717"/>
        <v>0</v>
      </c>
      <c r="P398" s="167"/>
      <c r="Q398" s="167"/>
      <c r="R398" s="168">
        <f t="shared" si="685"/>
        <v>0</v>
      </c>
      <c r="S398" s="167"/>
      <c r="T398" s="167"/>
      <c r="U398" s="167"/>
      <c r="V398" s="167"/>
      <c r="W398" s="167"/>
      <c r="X398" s="167"/>
      <c r="Y398" s="168">
        <f t="shared" si="690"/>
        <v>0</v>
      </c>
      <c r="Z398" s="167"/>
      <c r="AA398" s="167"/>
      <c r="AB398" s="167"/>
      <c r="AC398" s="167">
        <f t="shared" si="793"/>
        <v>0</v>
      </c>
      <c r="AD398" s="167"/>
      <c r="AE398" s="167"/>
      <c r="AF398" s="167"/>
      <c r="AG398" s="167"/>
      <c r="AH398" s="167"/>
      <c r="AI398" s="167"/>
      <c r="AJ398" s="167"/>
      <c r="AK398" s="167"/>
    </row>
    <row r="399" spans="1:37" ht="13.8" outlineLevel="1">
      <c r="A399" s="131"/>
      <c r="B399" s="20"/>
      <c r="D399" s="22" t="s">
        <v>485</v>
      </c>
      <c r="E399" s="30" t="s">
        <v>553</v>
      </c>
      <c r="F399" s="22"/>
      <c r="G399" s="30"/>
      <c r="H399" s="164">
        <f t="shared" si="787"/>
        <v>100000</v>
      </c>
      <c r="I399" s="285">
        <f t="shared" si="720"/>
        <v>100000</v>
      </c>
      <c r="J399" s="212">
        <v>20000</v>
      </c>
      <c r="K399" s="167">
        <v>15000</v>
      </c>
      <c r="L399" s="167">
        <v>15000</v>
      </c>
      <c r="M399" s="167">
        <v>15000</v>
      </c>
      <c r="N399" s="167">
        <v>15000</v>
      </c>
      <c r="O399" s="262">
        <f t="shared" si="717"/>
        <v>20000</v>
      </c>
      <c r="P399" s="167">
        <v>20000</v>
      </c>
      <c r="Q399" s="167"/>
      <c r="R399" s="168">
        <f t="shared" si="685"/>
        <v>0</v>
      </c>
      <c r="S399" s="167"/>
      <c r="T399" s="167"/>
      <c r="U399" s="167"/>
      <c r="V399" s="167"/>
      <c r="W399" s="167"/>
      <c r="X399" s="167"/>
      <c r="Y399" s="168">
        <f t="shared" si="690"/>
        <v>0</v>
      </c>
      <c r="Z399" s="167"/>
      <c r="AA399" s="167"/>
      <c r="AB399" s="167"/>
      <c r="AC399" s="167">
        <f t="shared" si="793"/>
        <v>0</v>
      </c>
      <c r="AD399" s="167"/>
      <c r="AE399" s="167"/>
      <c r="AF399" s="167"/>
      <c r="AG399" s="167"/>
      <c r="AH399" s="167"/>
      <c r="AI399" s="167"/>
      <c r="AJ399" s="167"/>
      <c r="AK399" s="167"/>
    </row>
    <row r="400" spans="1:37" ht="13.8" outlineLevel="1">
      <c r="A400" s="131"/>
      <c r="B400" s="20"/>
      <c r="D400" s="22" t="s">
        <v>486</v>
      </c>
      <c r="E400" s="30" t="s">
        <v>554</v>
      </c>
      <c r="F400" s="22"/>
      <c r="G400" s="30"/>
      <c r="H400" s="164">
        <f t="shared" si="787"/>
        <v>735000</v>
      </c>
      <c r="I400" s="285">
        <f t="shared" si="720"/>
        <v>735000</v>
      </c>
      <c r="J400" s="215">
        <f>SUM(J401:J409)</f>
        <v>90000</v>
      </c>
      <c r="K400" s="169">
        <f t="shared" ref="K400:S400" si="824">SUM(K401:K409)</f>
        <v>185000</v>
      </c>
      <c r="L400" s="169">
        <f t="shared" si="824"/>
        <v>180000</v>
      </c>
      <c r="M400" s="169">
        <f t="shared" si="824"/>
        <v>120000</v>
      </c>
      <c r="N400" s="169">
        <f t="shared" si="824"/>
        <v>150000</v>
      </c>
      <c r="O400" s="262">
        <f t="shared" si="717"/>
        <v>10000</v>
      </c>
      <c r="P400" s="568">
        <f t="shared" si="824"/>
        <v>10000</v>
      </c>
      <c r="Q400" s="568">
        <f t="shared" ref="Q400" si="825">SUM(Q401:Q409)</f>
        <v>0</v>
      </c>
      <c r="R400" s="168">
        <f t="shared" si="685"/>
        <v>0</v>
      </c>
      <c r="S400" s="169">
        <f t="shared" si="824"/>
        <v>0</v>
      </c>
      <c r="T400" s="169">
        <f t="shared" ref="T400" si="826">SUM(T401:T409)</f>
        <v>0</v>
      </c>
      <c r="U400" s="169">
        <f t="shared" ref="U400" si="827">SUM(U401:U409)</f>
        <v>0</v>
      </c>
      <c r="V400" s="169">
        <f t="shared" ref="V400" si="828">SUM(V401:V409)</f>
        <v>0</v>
      </c>
      <c r="W400" s="169">
        <f t="shared" ref="W400:AJ400" si="829">SUM(W401:W409)</f>
        <v>0</v>
      </c>
      <c r="X400" s="169">
        <f t="shared" ref="X400" si="830">SUM(X401:X409)</f>
        <v>0</v>
      </c>
      <c r="Y400" s="168">
        <f t="shared" si="690"/>
        <v>0</v>
      </c>
      <c r="Z400" s="169">
        <f t="shared" si="829"/>
        <v>0</v>
      </c>
      <c r="AA400" s="169">
        <f t="shared" ref="AA400" si="831">SUM(AA401:AA409)</f>
        <v>0</v>
      </c>
      <c r="AB400" s="169">
        <f t="shared" si="829"/>
        <v>0</v>
      </c>
      <c r="AC400" s="169">
        <f t="shared" si="793"/>
        <v>0</v>
      </c>
      <c r="AD400" s="169">
        <f t="shared" si="829"/>
        <v>0</v>
      </c>
      <c r="AE400" s="169">
        <f t="shared" si="829"/>
        <v>0</v>
      </c>
      <c r="AF400" s="169">
        <f t="shared" si="829"/>
        <v>0</v>
      </c>
      <c r="AG400" s="169">
        <f t="shared" ref="AG400:AH400" si="832">SUM(AG401:AG409)</f>
        <v>0</v>
      </c>
      <c r="AH400" s="169">
        <f t="shared" si="832"/>
        <v>0</v>
      </c>
      <c r="AI400" s="169">
        <f t="shared" si="829"/>
        <v>0</v>
      </c>
      <c r="AJ400" s="169">
        <f t="shared" si="829"/>
        <v>0</v>
      </c>
      <c r="AK400" s="169">
        <f t="shared" ref="AK400" si="833">SUM(AK401:AK409)</f>
        <v>0</v>
      </c>
    </row>
    <row r="401" spans="1:37" ht="13.8" outlineLevel="2">
      <c r="A401" s="131"/>
      <c r="B401" s="20"/>
      <c r="D401" s="22"/>
      <c r="E401" s="30"/>
      <c r="F401" s="136" t="s">
        <v>1061</v>
      </c>
      <c r="G401" s="27" t="s">
        <v>1010</v>
      </c>
      <c r="H401" s="164">
        <f t="shared" si="787"/>
        <v>0</v>
      </c>
      <c r="I401" s="285">
        <f t="shared" si="720"/>
        <v>0</v>
      </c>
      <c r="J401" s="212"/>
      <c r="K401" s="167"/>
      <c r="L401" s="167"/>
      <c r="M401" s="167"/>
      <c r="N401" s="167"/>
      <c r="O401" s="262">
        <f t="shared" si="717"/>
        <v>0</v>
      </c>
      <c r="P401" s="167"/>
      <c r="Q401" s="167"/>
      <c r="R401" s="168">
        <f t="shared" si="685"/>
        <v>0</v>
      </c>
      <c r="S401" s="167"/>
      <c r="T401" s="167"/>
      <c r="U401" s="167"/>
      <c r="V401" s="167"/>
      <c r="W401" s="167"/>
      <c r="X401" s="167"/>
      <c r="Y401" s="168">
        <f t="shared" si="690"/>
        <v>0</v>
      </c>
      <c r="Z401" s="167"/>
      <c r="AA401" s="167"/>
      <c r="AB401" s="167"/>
      <c r="AC401" s="167">
        <f t="shared" si="793"/>
        <v>0</v>
      </c>
      <c r="AD401" s="167"/>
      <c r="AE401" s="167"/>
      <c r="AF401" s="167"/>
      <c r="AG401" s="167"/>
      <c r="AH401" s="167"/>
      <c r="AI401" s="167"/>
      <c r="AJ401" s="167"/>
      <c r="AK401" s="167"/>
    </row>
    <row r="402" spans="1:37" ht="13.8" outlineLevel="2">
      <c r="A402" s="131"/>
      <c r="B402" s="20"/>
      <c r="D402" s="22"/>
      <c r="E402" s="30"/>
      <c r="F402" s="136" t="s">
        <v>1011</v>
      </c>
      <c r="G402" s="27" t="s">
        <v>804</v>
      </c>
      <c r="H402" s="164">
        <f t="shared" ref="H402" si="834">SUM(I402,R402,Y402,AC402,AI402,AJ402,AK402)</f>
        <v>705000</v>
      </c>
      <c r="I402" s="285">
        <f t="shared" si="720"/>
        <v>705000</v>
      </c>
      <c r="J402" s="212">
        <v>85000</v>
      </c>
      <c r="K402" s="167">
        <v>180000</v>
      </c>
      <c r="L402" s="167">
        <v>175000</v>
      </c>
      <c r="M402" s="167">
        <v>115000</v>
      </c>
      <c r="N402" s="167">
        <v>145000</v>
      </c>
      <c r="O402" s="262">
        <f t="shared" si="717"/>
        <v>5000</v>
      </c>
      <c r="P402" s="167">
        <v>5000</v>
      </c>
      <c r="Q402" s="167"/>
      <c r="R402" s="168">
        <f t="shared" ref="R402" si="835">SUM(S402:X402)</f>
        <v>0</v>
      </c>
      <c r="S402" s="167"/>
      <c r="T402" s="167"/>
      <c r="U402" s="167"/>
      <c r="V402" s="167"/>
      <c r="W402" s="167"/>
      <c r="X402" s="167"/>
      <c r="Y402" s="168">
        <f t="shared" ref="Y402" si="836">SUM(Z402:AB402)</f>
        <v>0</v>
      </c>
      <c r="Z402" s="167"/>
      <c r="AA402" s="167"/>
      <c r="AB402" s="167"/>
      <c r="AC402" s="167">
        <f t="shared" ref="AC402" si="837">SUM(AD402:AH402)</f>
        <v>0</v>
      </c>
      <c r="AD402" s="167"/>
      <c r="AE402" s="167"/>
      <c r="AF402" s="167"/>
      <c r="AG402" s="167"/>
      <c r="AH402" s="167"/>
      <c r="AI402" s="167"/>
      <c r="AJ402" s="167"/>
      <c r="AK402" s="167"/>
    </row>
    <row r="403" spans="1:37" ht="13.8" outlineLevel="2">
      <c r="A403" s="131"/>
      <c r="B403" s="20"/>
      <c r="D403" s="22"/>
      <c r="E403" s="30"/>
      <c r="F403" s="136" t="s">
        <v>1012</v>
      </c>
      <c r="G403" s="27" t="s">
        <v>805</v>
      </c>
      <c r="H403" s="164">
        <f t="shared" si="787"/>
        <v>30000</v>
      </c>
      <c r="I403" s="285">
        <f t="shared" si="720"/>
        <v>30000</v>
      </c>
      <c r="J403" s="212">
        <v>5000</v>
      </c>
      <c r="K403" s="167">
        <v>5000</v>
      </c>
      <c r="L403" s="167">
        <v>5000</v>
      </c>
      <c r="M403" s="167">
        <v>5000</v>
      </c>
      <c r="N403" s="167">
        <v>5000</v>
      </c>
      <c r="O403" s="262">
        <f t="shared" ref="O403:O466" si="838">SUM(P403:Q403)</f>
        <v>5000</v>
      </c>
      <c r="P403" s="167">
        <v>5000</v>
      </c>
      <c r="Q403" s="167"/>
      <c r="R403" s="168">
        <f t="shared" si="685"/>
        <v>0</v>
      </c>
      <c r="S403" s="167"/>
      <c r="T403" s="167"/>
      <c r="U403" s="167"/>
      <c r="V403" s="167"/>
      <c r="W403" s="167"/>
      <c r="X403" s="167"/>
      <c r="Y403" s="168">
        <f t="shared" si="690"/>
        <v>0</v>
      </c>
      <c r="Z403" s="167"/>
      <c r="AA403" s="167"/>
      <c r="AB403" s="167"/>
      <c r="AC403" s="167">
        <f t="shared" si="793"/>
        <v>0</v>
      </c>
      <c r="AD403" s="167"/>
      <c r="AE403" s="167"/>
      <c r="AF403" s="167"/>
      <c r="AG403" s="167"/>
      <c r="AH403" s="167"/>
      <c r="AI403" s="167"/>
      <c r="AJ403" s="167"/>
      <c r="AK403" s="167"/>
    </row>
    <row r="404" spans="1:37" ht="13.8" outlineLevel="2">
      <c r="A404" s="131"/>
      <c r="B404" s="20"/>
      <c r="D404" s="22"/>
      <c r="E404" s="30"/>
      <c r="F404" s="136" t="s">
        <v>1038</v>
      </c>
      <c r="G404" s="27" t="s">
        <v>1041</v>
      </c>
      <c r="H404" s="164">
        <f t="shared" ref="H404:H405" si="839">SUM(I404,R404,Y404,AC404,AI404,AJ404,AK404)</f>
        <v>0</v>
      </c>
      <c r="I404" s="285">
        <f t="shared" ref="I404:I467" si="840">SUM(J404:O404)</f>
        <v>0</v>
      </c>
      <c r="J404" s="212"/>
      <c r="K404" s="167"/>
      <c r="L404" s="167"/>
      <c r="M404" s="167"/>
      <c r="N404" s="167"/>
      <c r="O404" s="262">
        <f t="shared" si="838"/>
        <v>0</v>
      </c>
      <c r="P404" s="167"/>
      <c r="Q404" s="167"/>
      <c r="R404" s="168">
        <f t="shared" ref="R404:R405" si="841">SUM(S404:X404)</f>
        <v>0</v>
      </c>
      <c r="S404" s="167"/>
      <c r="T404" s="167"/>
      <c r="U404" s="167"/>
      <c r="V404" s="167"/>
      <c r="W404" s="167"/>
      <c r="X404" s="167"/>
      <c r="Y404" s="168">
        <f t="shared" ref="Y404:Y405" si="842">SUM(Z404:AB404)</f>
        <v>0</v>
      </c>
      <c r="Z404" s="167"/>
      <c r="AA404" s="167"/>
      <c r="AB404" s="167"/>
      <c r="AC404" s="167">
        <f t="shared" ref="AC404:AC405" si="843">SUM(AD404:AH404)</f>
        <v>0</v>
      </c>
      <c r="AD404" s="167"/>
      <c r="AE404" s="167"/>
      <c r="AF404" s="167"/>
      <c r="AG404" s="167"/>
      <c r="AH404" s="167"/>
      <c r="AI404" s="167"/>
      <c r="AJ404" s="167"/>
      <c r="AK404" s="167"/>
    </row>
    <row r="405" spans="1:37" ht="13.8" outlineLevel="2">
      <c r="A405" s="131"/>
      <c r="B405" s="20"/>
      <c r="D405" s="22"/>
      <c r="E405" s="30"/>
      <c r="F405" s="136" t="s">
        <v>1062</v>
      </c>
      <c r="G405" s="27" t="s">
        <v>1063</v>
      </c>
      <c r="H405" s="164">
        <f t="shared" si="839"/>
        <v>0</v>
      </c>
      <c r="I405" s="285">
        <f t="shared" si="840"/>
        <v>0</v>
      </c>
      <c r="J405" s="212"/>
      <c r="K405" s="167"/>
      <c r="L405" s="167"/>
      <c r="M405" s="167"/>
      <c r="N405" s="167"/>
      <c r="O405" s="262">
        <f t="shared" si="838"/>
        <v>0</v>
      </c>
      <c r="P405" s="167"/>
      <c r="Q405" s="167"/>
      <c r="R405" s="168">
        <f t="shared" si="841"/>
        <v>0</v>
      </c>
      <c r="S405" s="167"/>
      <c r="T405" s="167"/>
      <c r="U405" s="167"/>
      <c r="V405" s="167"/>
      <c r="W405" s="167"/>
      <c r="X405" s="167"/>
      <c r="Y405" s="168">
        <f t="shared" si="842"/>
        <v>0</v>
      </c>
      <c r="Z405" s="167"/>
      <c r="AA405" s="167"/>
      <c r="AB405" s="167"/>
      <c r="AC405" s="167">
        <f t="shared" si="843"/>
        <v>0</v>
      </c>
      <c r="AD405" s="167"/>
      <c r="AE405" s="167"/>
      <c r="AF405" s="167"/>
      <c r="AG405" s="167"/>
      <c r="AH405" s="167"/>
      <c r="AI405" s="167"/>
      <c r="AJ405" s="167"/>
      <c r="AK405" s="167"/>
    </row>
    <row r="406" spans="1:37" ht="13.8" outlineLevel="2">
      <c r="A406" s="131"/>
      <c r="B406" s="20"/>
      <c r="D406" s="22"/>
      <c r="E406" s="30"/>
      <c r="F406" s="136" t="s">
        <v>1039</v>
      </c>
      <c r="G406" s="27" t="s">
        <v>1042</v>
      </c>
      <c r="H406" s="164">
        <f t="shared" si="787"/>
        <v>0</v>
      </c>
      <c r="I406" s="285">
        <f t="shared" si="840"/>
        <v>0</v>
      </c>
      <c r="J406" s="212"/>
      <c r="K406" s="167"/>
      <c r="L406" s="167"/>
      <c r="M406" s="167"/>
      <c r="N406" s="167"/>
      <c r="O406" s="262">
        <f t="shared" si="838"/>
        <v>0</v>
      </c>
      <c r="P406" s="167"/>
      <c r="Q406" s="167"/>
      <c r="R406" s="168">
        <f t="shared" si="685"/>
        <v>0</v>
      </c>
      <c r="S406" s="167"/>
      <c r="T406" s="167"/>
      <c r="U406" s="167"/>
      <c r="V406" s="167"/>
      <c r="W406" s="167"/>
      <c r="X406" s="167"/>
      <c r="Y406" s="168">
        <f t="shared" si="690"/>
        <v>0</v>
      </c>
      <c r="Z406" s="167"/>
      <c r="AA406" s="167"/>
      <c r="AB406" s="167"/>
      <c r="AC406" s="167">
        <f t="shared" si="793"/>
        <v>0</v>
      </c>
      <c r="AD406" s="167"/>
      <c r="AE406" s="167"/>
      <c r="AF406" s="167"/>
      <c r="AG406" s="167"/>
      <c r="AH406" s="167"/>
      <c r="AI406" s="167"/>
      <c r="AJ406" s="167"/>
      <c r="AK406" s="167"/>
    </row>
    <row r="407" spans="1:37" ht="13.8" outlineLevel="2">
      <c r="A407" s="131"/>
      <c r="B407" s="20"/>
      <c r="D407" s="22"/>
      <c r="E407" s="30"/>
      <c r="F407" s="136" t="s">
        <v>1064</v>
      </c>
      <c r="G407" s="27" t="s">
        <v>1065</v>
      </c>
      <c r="H407" s="164">
        <f t="shared" ref="H407" si="844">SUM(I407,R407,Y407,AC407,AI407,AJ407,AK407)</f>
        <v>0</v>
      </c>
      <c r="I407" s="285">
        <f t="shared" si="840"/>
        <v>0</v>
      </c>
      <c r="J407" s="212"/>
      <c r="K407" s="167"/>
      <c r="L407" s="167"/>
      <c r="M407" s="167"/>
      <c r="N407" s="167"/>
      <c r="O407" s="262">
        <f t="shared" si="838"/>
        <v>0</v>
      </c>
      <c r="P407" s="167"/>
      <c r="Q407" s="167"/>
      <c r="R407" s="168">
        <f t="shared" ref="R407" si="845">SUM(S407:X407)</f>
        <v>0</v>
      </c>
      <c r="S407" s="167"/>
      <c r="T407" s="167"/>
      <c r="U407" s="167"/>
      <c r="V407" s="167"/>
      <c r="W407" s="167"/>
      <c r="X407" s="167"/>
      <c r="Y407" s="168">
        <f t="shared" ref="Y407" si="846">SUM(Z407:AB407)</f>
        <v>0</v>
      </c>
      <c r="Z407" s="167"/>
      <c r="AA407" s="167"/>
      <c r="AB407" s="167"/>
      <c r="AC407" s="167">
        <f t="shared" ref="AC407" si="847">SUM(AD407:AH407)</f>
        <v>0</v>
      </c>
      <c r="AD407" s="167"/>
      <c r="AE407" s="167"/>
      <c r="AF407" s="167"/>
      <c r="AG407" s="167"/>
      <c r="AH407" s="167"/>
      <c r="AI407" s="167"/>
      <c r="AJ407" s="167"/>
      <c r="AK407" s="167"/>
    </row>
    <row r="408" spans="1:37" ht="13.8" outlineLevel="2">
      <c r="A408" s="131"/>
      <c r="B408" s="20"/>
      <c r="D408" s="22"/>
      <c r="E408" s="30"/>
      <c r="F408" s="136" t="s">
        <v>1040</v>
      </c>
      <c r="G408" s="27" t="s">
        <v>1066</v>
      </c>
      <c r="H408" s="164">
        <f t="shared" si="787"/>
        <v>0</v>
      </c>
      <c r="I408" s="285">
        <f t="shared" si="840"/>
        <v>0</v>
      </c>
      <c r="J408" s="212"/>
      <c r="K408" s="167"/>
      <c r="L408" s="167"/>
      <c r="M408" s="167"/>
      <c r="N408" s="167"/>
      <c r="O408" s="262">
        <f t="shared" si="838"/>
        <v>0</v>
      </c>
      <c r="P408" s="167"/>
      <c r="Q408" s="167"/>
      <c r="R408" s="168">
        <f t="shared" si="685"/>
        <v>0</v>
      </c>
      <c r="S408" s="167"/>
      <c r="T408" s="167"/>
      <c r="U408" s="167"/>
      <c r="V408" s="167"/>
      <c r="W408" s="167"/>
      <c r="X408" s="167"/>
      <c r="Y408" s="168">
        <f t="shared" si="690"/>
        <v>0</v>
      </c>
      <c r="Z408" s="167"/>
      <c r="AA408" s="167"/>
      <c r="AB408" s="167"/>
      <c r="AC408" s="167">
        <f t="shared" si="793"/>
        <v>0</v>
      </c>
      <c r="AD408" s="167"/>
      <c r="AE408" s="167"/>
      <c r="AF408" s="167"/>
      <c r="AG408" s="167"/>
      <c r="AH408" s="167"/>
      <c r="AI408" s="167"/>
      <c r="AJ408" s="167"/>
      <c r="AK408" s="167"/>
    </row>
    <row r="409" spans="1:37" ht="13.8" outlineLevel="2">
      <c r="A409" s="131"/>
      <c r="B409" s="20"/>
      <c r="D409" s="22"/>
      <c r="E409" s="30"/>
      <c r="F409" s="136" t="s">
        <v>685</v>
      </c>
      <c r="G409" s="27" t="s">
        <v>689</v>
      </c>
      <c r="H409" s="164">
        <f t="shared" si="787"/>
        <v>0</v>
      </c>
      <c r="I409" s="285">
        <f t="shared" si="840"/>
        <v>0</v>
      </c>
      <c r="J409" s="212"/>
      <c r="K409" s="167"/>
      <c r="L409" s="167"/>
      <c r="M409" s="167"/>
      <c r="N409" s="167"/>
      <c r="O409" s="262">
        <f t="shared" si="838"/>
        <v>0</v>
      </c>
      <c r="P409" s="167"/>
      <c r="Q409" s="167"/>
      <c r="R409" s="168">
        <f t="shared" si="685"/>
        <v>0</v>
      </c>
      <c r="S409" s="167"/>
      <c r="T409" s="167"/>
      <c r="U409" s="167"/>
      <c r="V409" s="167"/>
      <c r="W409" s="167"/>
      <c r="X409" s="167"/>
      <c r="Y409" s="168">
        <f t="shared" si="690"/>
        <v>0</v>
      </c>
      <c r="Z409" s="167"/>
      <c r="AA409" s="167"/>
      <c r="AB409" s="167"/>
      <c r="AC409" s="167">
        <f t="shared" si="793"/>
        <v>0</v>
      </c>
      <c r="AD409" s="167"/>
      <c r="AE409" s="167"/>
      <c r="AF409" s="167"/>
      <c r="AG409" s="167"/>
      <c r="AH409" s="167"/>
      <c r="AI409" s="167"/>
      <c r="AJ409" s="167"/>
      <c r="AK409" s="167"/>
    </row>
    <row r="410" spans="1:37" ht="13.8" outlineLevel="1">
      <c r="A410" s="131"/>
      <c r="B410" s="20"/>
      <c r="D410" s="22" t="s">
        <v>487</v>
      </c>
      <c r="E410" s="30" t="s">
        <v>555</v>
      </c>
      <c r="F410" s="22"/>
      <c r="G410" s="30"/>
      <c r="H410" s="164">
        <f t="shared" si="787"/>
        <v>6000</v>
      </c>
      <c r="I410" s="285">
        <f t="shared" si="840"/>
        <v>6000</v>
      </c>
      <c r="J410" s="212"/>
      <c r="K410" s="167"/>
      <c r="L410" s="167">
        <v>5000</v>
      </c>
      <c r="M410" s="167">
        <v>1000</v>
      </c>
      <c r="N410" s="167"/>
      <c r="O410" s="262">
        <f t="shared" si="838"/>
        <v>0</v>
      </c>
      <c r="P410" s="167"/>
      <c r="Q410" s="167"/>
      <c r="R410" s="168">
        <f t="shared" si="685"/>
        <v>0</v>
      </c>
      <c r="S410" s="167"/>
      <c r="T410" s="167"/>
      <c r="U410" s="167"/>
      <c r="V410" s="167"/>
      <c r="W410" s="167"/>
      <c r="X410" s="167"/>
      <c r="Y410" s="168">
        <f t="shared" si="690"/>
        <v>0</v>
      </c>
      <c r="Z410" s="167"/>
      <c r="AA410" s="167"/>
      <c r="AB410" s="167"/>
      <c r="AC410" s="167">
        <f t="shared" si="793"/>
        <v>0</v>
      </c>
      <c r="AD410" s="167"/>
      <c r="AE410" s="167"/>
      <c r="AF410" s="167"/>
      <c r="AG410" s="167"/>
      <c r="AH410" s="167"/>
      <c r="AI410" s="167"/>
      <c r="AJ410" s="167"/>
      <c r="AK410" s="167"/>
    </row>
    <row r="411" spans="1:37" ht="13.8" outlineLevel="1">
      <c r="A411" s="131"/>
      <c r="B411" s="20"/>
      <c r="D411" s="22" t="s">
        <v>488</v>
      </c>
      <c r="E411" s="30" t="s">
        <v>556</v>
      </c>
      <c r="F411" s="22"/>
      <c r="G411" s="30"/>
      <c r="H411" s="164">
        <f t="shared" si="787"/>
        <v>30000</v>
      </c>
      <c r="I411" s="285">
        <f t="shared" si="840"/>
        <v>30000</v>
      </c>
      <c r="J411" s="212"/>
      <c r="K411" s="167"/>
      <c r="L411" s="167"/>
      <c r="M411" s="167"/>
      <c r="N411" s="167"/>
      <c r="O411" s="262">
        <f t="shared" si="838"/>
        <v>30000</v>
      </c>
      <c r="P411" s="167">
        <v>30000</v>
      </c>
      <c r="Q411" s="167"/>
      <c r="R411" s="168">
        <f t="shared" ref="R411:R489" si="848">SUM(S411:X411)</f>
        <v>0</v>
      </c>
      <c r="S411" s="167"/>
      <c r="T411" s="167"/>
      <c r="U411" s="167"/>
      <c r="V411" s="167"/>
      <c r="W411" s="167"/>
      <c r="X411" s="167"/>
      <c r="Y411" s="168">
        <f t="shared" si="690"/>
        <v>0</v>
      </c>
      <c r="Z411" s="167"/>
      <c r="AA411" s="167"/>
      <c r="AB411" s="167"/>
      <c r="AC411" s="167">
        <f t="shared" si="793"/>
        <v>0</v>
      </c>
      <c r="AD411" s="167"/>
      <c r="AE411" s="167"/>
      <c r="AF411" s="167"/>
      <c r="AG411" s="167"/>
      <c r="AH411" s="167"/>
      <c r="AI411" s="167"/>
      <c r="AJ411" s="167"/>
      <c r="AK411" s="167"/>
    </row>
    <row r="412" spans="1:37" ht="13.8" outlineLevel="1">
      <c r="A412" s="131"/>
      <c r="B412" s="20"/>
      <c r="D412" s="22" t="s">
        <v>489</v>
      </c>
      <c r="E412" s="30" t="s">
        <v>557</v>
      </c>
      <c r="F412" s="22"/>
      <c r="G412" s="30"/>
      <c r="H412" s="164">
        <f t="shared" si="787"/>
        <v>122000</v>
      </c>
      <c r="I412" s="285">
        <f t="shared" si="840"/>
        <v>122000</v>
      </c>
      <c r="J412" s="215">
        <f>SUM(J413:J415)</f>
        <v>51000</v>
      </c>
      <c r="K412" s="169">
        <f t="shared" ref="K412:S412" si="849">SUM(K413:K415)</f>
        <v>0</v>
      </c>
      <c r="L412" s="169">
        <f t="shared" si="849"/>
        <v>20000</v>
      </c>
      <c r="M412" s="169">
        <f t="shared" si="849"/>
        <v>0</v>
      </c>
      <c r="N412" s="169">
        <f t="shared" si="849"/>
        <v>0</v>
      </c>
      <c r="O412" s="262">
        <f t="shared" si="838"/>
        <v>51000</v>
      </c>
      <c r="P412" s="568">
        <f t="shared" si="849"/>
        <v>51000</v>
      </c>
      <c r="Q412" s="568">
        <f t="shared" ref="Q412" si="850">SUM(Q413:Q415)</f>
        <v>0</v>
      </c>
      <c r="R412" s="166">
        <f t="shared" si="848"/>
        <v>0</v>
      </c>
      <c r="S412" s="169">
        <f t="shared" si="849"/>
        <v>0</v>
      </c>
      <c r="T412" s="169">
        <f t="shared" ref="T412" si="851">SUM(T413:T415)</f>
        <v>0</v>
      </c>
      <c r="U412" s="169">
        <f t="shared" ref="U412" si="852">SUM(U413:U415)</f>
        <v>0</v>
      </c>
      <c r="V412" s="169">
        <f t="shared" ref="V412" si="853">SUM(V413:V415)</f>
        <v>0</v>
      </c>
      <c r="W412" s="169">
        <f t="shared" ref="W412:AJ412" si="854">SUM(W413:W415)</f>
        <v>0</v>
      </c>
      <c r="X412" s="169">
        <f t="shared" ref="X412" si="855">SUM(X413:X415)</f>
        <v>0</v>
      </c>
      <c r="Y412" s="166">
        <f t="shared" si="690"/>
        <v>0</v>
      </c>
      <c r="Z412" s="169">
        <f t="shared" si="854"/>
        <v>0</v>
      </c>
      <c r="AA412" s="169">
        <f t="shared" ref="AA412" si="856">SUM(AA413:AA415)</f>
        <v>0</v>
      </c>
      <c r="AB412" s="169">
        <f t="shared" si="854"/>
        <v>0</v>
      </c>
      <c r="AC412" s="169">
        <f t="shared" si="793"/>
        <v>0</v>
      </c>
      <c r="AD412" s="169">
        <f t="shared" si="854"/>
        <v>0</v>
      </c>
      <c r="AE412" s="169">
        <f t="shared" si="854"/>
        <v>0</v>
      </c>
      <c r="AF412" s="169">
        <f t="shared" si="854"/>
        <v>0</v>
      </c>
      <c r="AG412" s="169">
        <f t="shared" ref="AG412:AH412" si="857">SUM(AG413:AG415)</f>
        <v>0</v>
      </c>
      <c r="AH412" s="169">
        <f t="shared" si="857"/>
        <v>0</v>
      </c>
      <c r="AI412" s="169">
        <f t="shared" si="854"/>
        <v>0</v>
      </c>
      <c r="AJ412" s="169">
        <f t="shared" si="854"/>
        <v>0</v>
      </c>
      <c r="AK412" s="169">
        <f t="shared" ref="AK412" si="858">SUM(AK413:AK415)</f>
        <v>0</v>
      </c>
    </row>
    <row r="413" spans="1:37" ht="13.8" outlineLevel="2">
      <c r="A413" s="131"/>
      <c r="B413" s="20"/>
      <c r="D413" s="19"/>
      <c r="E413" s="63"/>
      <c r="F413" s="22" t="s">
        <v>545</v>
      </c>
      <c r="G413" s="30" t="s">
        <v>546</v>
      </c>
      <c r="H413" s="164">
        <f t="shared" si="787"/>
        <v>0</v>
      </c>
      <c r="I413" s="285">
        <f t="shared" si="840"/>
        <v>0</v>
      </c>
      <c r="J413" s="212"/>
      <c r="K413" s="167"/>
      <c r="L413" s="167"/>
      <c r="M413" s="167"/>
      <c r="N413" s="167"/>
      <c r="O413" s="262">
        <f t="shared" si="838"/>
        <v>0</v>
      </c>
      <c r="P413" s="167"/>
      <c r="Q413" s="167"/>
      <c r="R413" s="166">
        <f t="shared" si="848"/>
        <v>0</v>
      </c>
      <c r="S413" s="167"/>
      <c r="T413" s="167"/>
      <c r="U413" s="167"/>
      <c r="V413" s="167"/>
      <c r="W413" s="167"/>
      <c r="X413" s="167"/>
      <c r="Y413" s="166">
        <f t="shared" si="690"/>
        <v>0</v>
      </c>
      <c r="Z413" s="167"/>
      <c r="AA413" s="167"/>
      <c r="AB413" s="167"/>
      <c r="AC413" s="167">
        <f t="shared" si="793"/>
        <v>0</v>
      </c>
      <c r="AD413" s="167"/>
      <c r="AE413" s="167"/>
      <c r="AF413" s="167"/>
      <c r="AG413" s="167"/>
      <c r="AH413" s="167"/>
      <c r="AI413" s="167"/>
      <c r="AJ413" s="167"/>
      <c r="AK413" s="167"/>
    </row>
    <row r="414" spans="1:37" ht="13.8" outlineLevel="2">
      <c r="A414" s="131"/>
      <c r="B414" s="20"/>
      <c r="F414" s="22" t="s">
        <v>998</v>
      </c>
      <c r="G414" s="30" t="s">
        <v>999</v>
      </c>
      <c r="H414" s="164"/>
      <c r="I414" s="285">
        <f t="shared" si="840"/>
        <v>0</v>
      </c>
      <c r="J414" s="212"/>
      <c r="K414" s="167"/>
      <c r="L414" s="167"/>
      <c r="M414" s="167"/>
      <c r="N414" s="167"/>
      <c r="O414" s="262">
        <f t="shared" si="838"/>
        <v>0</v>
      </c>
      <c r="P414" s="167"/>
      <c r="Q414" s="167"/>
      <c r="R414" s="166"/>
      <c r="S414" s="167"/>
      <c r="T414" s="167"/>
      <c r="U414" s="167"/>
      <c r="V414" s="167"/>
      <c r="W414" s="167"/>
      <c r="X414" s="167"/>
      <c r="Y414" s="166"/>
      <c r="Z414" s="167"/>
      <c r="AA414" s="167"/>
      <c r="AB414" s="167"/>
      <c r="AC414" s="167"/>
      <c r="AD414" s="167"/>
      <c r="AE414" s="167"/>
      <c r="AF414" s="167"/>
      <c r="AG414" s="167"/>
      <c r="AH414" s="167"/>
      <c r="AI414" s="167"/>
      <c r="AJ414" s="167"/>
      <c r="AK414" s="167"/>
    </row>
    <row r="415" spans="1:37" ht="13.8" outlineLevel="2">
      <c r="A415" s="131"/>
      <c r="B415" s="18"/>
      <c r="C415" s="58"/>
      <c r="F415" s="22" t="s">
        <v>548</v>
      </c>
      <c r="G415" s="30" t="s">
        <v>547</v>
      </c>
      <c r="H415" s="164">
        <f t="shared" si="787"/>
        <v>122000</v>
      </c>
      <c r="I415" s="285">
        <f t="shared" si="840"/>
        <v>122000</v>
      </c>
      <c r="J415" s="212">
        <v>51000</v>
      </c>
      <c r="K415" s="167">
        <v>0</v>
      </c>
      <c r="L415" s="167">
        <v>20000</v>
      </c>
      <c r="M415" s="167">
        <v>0</v>
      </c>
      <c r="N415" s="167"/>
      <c r="O415" s="262">
        <f t="shared" si="838"/>
        <v>51000</v>
      </c>
      <c r="P415" s="167">
        <v>51000</v>
      </c>
      <c r="Q415" s="167"/>
      <c r="R415" s="166">
        <f t="shared" si="848"/>
        <v>0</v>
      </c>
      <c r="S415" s="167"/>
      <c r="T415" s="167"/>
      <c r="U415" s="167"/>
      <c r="V415" s="167"/>
      <c r="W415" s="167"/>
      <c r="X415" s="167"/>
      <c r="Y415" s="166">
        <f t="shared" si="690"/>
        <v>0</v>
      </c>
      <c r="Z415" s="167"/>
      <c r="AA415" s="167"/>
      <c r="AB415" s="167"/>
      <c r="AC415" s="167">
        <f t="shared" si="793"/>
        <v>0</v>
      </c>
      <c r="AD415" s="167"/>
      <c r="AE415" s="167"/>
      <c r="AF415" s="167"/>
      <c r="AG415" s="167"/>
      <c r="AH415" s="167"/>
      <c r="AI415" s="167"/>
      <c r="AJ415" s="167"/>
      <c r="AK415" s="167"/>
    </row>
    <row r="416" spans="1:37" ht="13.8" outlineLevel="1">
      <c r="A416" s="131"/>
      <c r="B416" s="20"/>
      <c r="D416" s="22" t="s">
        <v>490</v>
      </c>
      <c r="E416" s="30" t="s">
        <v>558</v>
      </c>
      <c r="F416" s="22"/>
      <c r="G416" s="30"/>
      <c r="H416" s="164">
        <f t="shared" si="787"/>
        <v>45000</v>
      </c>
      <c r="I416" s="285">
        <f t="shared" si="840"/>
        <v>45000</v>
      </c>
      <c r="J416" s="215">
        <f>SUM(J417:J421)</f>
        <v>10000</v>
      </c>
      <c r="K416" s="169">
        <f t="shared" ref="K416:S416" si="859">SUM(K417:K421)</f>
        <v>5000</v>
      </c>
      <c r="L416" s="169">
        <f t="shared" si="859"/>
        <v>15000</v>
      </c>
      <c r="M416" s="169">
        <f t="shared" si="859"/>
        <v>5000</v>
      </c>
      <c r="N416" s="169">
        <f t="shared" si="859"/>
        <v>5000</v>
      </c>
      <c r="O416" s="262">
        <f t="shared" si="838"/>
        <v>5000</v>
      </c>
      <c r="P416" s="568">
        <f t="shared" si="859"/>
        <v>5000</v>
      </c>
      <c r="Q416" s="568">
        <f t="shared" ref="Q416" si="860">SUM(Q417:Q421)</f>
        <v>0</v>
      </c>
      <c r="R416" s="168">
        <f t="shared" si="848"/>
        <v>0</v>
      </c>
      <c r="S416" s="169">
        <f t="shared" si="859"/>
        <v>0</v>
      </c>
      <c r="T416" s="169">
        <f t="shared" ref="T416" si="861">SUM(T417:T421)</f>
        <v>0</v>
      </c>
      <c r="U416" s="169">
        <f t="shared" ref="U416" si="862">SUM(U417:U421)</f>
        <v>0</v>
      </c>
      <c r="V416" s="169">
        <f t="shared" ref="V416" si="863">SUM(V417:V421)</f>
        <v>0</v>
      </c>
      <c r="W416" s="169">
        <f t="shared" ref="W416:AJ416" si="864">SUM(W417:W421)</f>
        <v>0</v>
      </c>
      <c r="X416" s="169">
        <f t="shared" ref="X416" si="865">SUM(X417:X421)</f>
        <v>0</v>
      </c>
      <c r="Y416" s="168">
        <f t="shared" ref="Y416:Y495" si="866">SUM(Z416:AB416)</f>
        <v>0</v>
      </c>
      <c r="Z416" s="169">
        <f t="shared" si="864"/>
        <v>0</v>
      </c>
      <c r="AA416" s="169">
        <f t="shared" ref="AA416" si="867">SUM(AA417:AA421)</f>
        <v>0</v>
      </c>
      <c r="AB416" s="169">
        <f t="shared" si="864"/>
        <v>0</v>
      </c>
      <c r="AC416" s="169">
        <f t="shared" si="793"/>
        <v>0</v>
      </c>
      <c r="AD416" s="169">
        <f t="shared" si="864"/>
        <v>0</v>
      </c>
      <c r="AE416" s="169">
        <f t="shared" si="864"/>
        <v>0</v>
      </c>
      <c r="AF416" s="169">
        <f t="shared" si="864"/>
        <v>0</v>
      </c>
      <c r="AG416" s="169">
        <f t="shared" ref="AG416:AH416" si="868">SUM(AG417:AG421)</f>
        <v>0</v>
      </c>
      <c r="AH416" s="169">
        <f t="shared" si="868"/>
        <v>0</v>
      </c>
      <c r="AI416" s="169">
        <f t="shared" si="864"/>
        <v>0</v>
      </c>
      <c r="AJ416" s="169">
        <f t="shared" si="864"/>
        <v>0</v>
      </c>
      <c r="AK416" s="169">
        <f t="shared" ref="AK416" si="869">SUM(AK417:AK421)</f>
        <v>0</v>
      </c>
    </row>
    <row r="417" spans="1:45" ht="13.8" outlineLevel="2">
      <c r="A417" s="131"/>
      <c r="B417" s="20"/>
      <c r="D417" s="22"/>
      <c r="E417" s="30"/>
      <c r="F417" s="136" t="s">
        <v>1061</v>
      </c>
      <c r="G417" s="27" t="s">
        <v>1010</v>
      </c>
      <c r="H417" s="164">
        <f t="shared" si="787"/>
        <v>0</v>
      </c>
      <c r="I417" s="285">
        <f t="shared" si="840"/>
        <v>0</v>
      </c>
      <c r="J417" s="212"/>
      <c r="K417" s="167"/>
      <c r="L417" s="167"/>
      <c r="M417" s="167"/>
      <c r="N417" s="167"/>
      <c r="O417" s="262">
        <f t="shared" si="838"/>
        <v>0</v>
      </c>
      <c r="P417" s="167"/>
      <c r="Q417" s="167"/>
      <c r="R417" s="168">
        <f t="shared" si="848"/>
        <v>0</v>
      </c>
      <c r="S417" s="167"/>
      <c r="T417" s="167"/>
      <c r="U417" s="167"/>
      <c r="V417" s="167"/>
      <c r="W417" s="167"/>
      <c r="X417" s="167"/>
      <c r="Y417" s="168">
        <f t="shared" si="866"/>
        <v>0</v>
      </c>
      <c r="Z417" s="167"/>
      <c r="AA417" s="167"/>
      <c r="AB417" s="167"/>
      <c r="AC417" s="167">
        <f t="shared" si="793"/>
        <v>0</v>
      </c>
      <c r="AD417" s="167"/>
      <c r="AE417" s="167"/>
      <c r="AF417" s="167"/>
      <c r="AG417" s="167"/>
      <c r="AH417" s="167"/>
      <c r="AI417" s="167"/>
      <c r="AJ417" s="167"/>
      <c r="AK417" s="167"/>
    </row>
    <row r="418" spans="1:45" ht="13.8" outlineLevel="2">
      <c r="A418" s="131"/>
      <c r="B418" s="20"/>
      <c r="D418" s="22"/>
      <c r="E418" s="30"/>
      <c r="F418" s="136" t="s">
        <v>1011</v>
      </c>
      <c r="G418" s="27" t="s">
        <v>786</v>
      </c>
      <c r="H418" s="164">
        <f t="shared" ref="H418" si="870">SUM(I418,R418,Y418,AC418,AI418,AJ418,AK418)</f>
        <v>0</v>
      </c>
      <c r="I418" s="285">
        <f t="shared" si="840"/>
        <v>0</v>
      </c>
      <c r="J418" s="212"/>
      <c r="K418" s="167"/>
      <c r="L418" s="167"/>
      <c r="M418" s="167"/>
      <c r="N418" s="167"/>
      <c r="O418" s="262">
        <f t="shared" si="838"/>
        <v>0</v>
      </c>
      <c r="P418" s="167"/>
      <c r="Q418" s="167"/>
      <c r="R418" s="168">
        <f t="shared" ref="R418" si="871">SUM(S418:X418)</f>
        <v>0</v>
      </c>
      <c r="S418" s="167"/>
      <c r="T418" s="167"/>
      <c r="U418" s="167"/>
      <c r="V418" s="167"/>
      <c r="W418" s="167"/>
      <c r="X418" s="167"/>
      <c r="Y418" s="168">
        <f t="shared" ref="Y418" si="872">SUM(Z418:AB418)</f>
        <v>0</v>
      </c>
      <c r="Z418" s="167"/>
      <c r="AA418" s="167"/>
      <c r="AB418" s="167"/>
      <c r="AC418" s="167">
        <f t="shared" ref="AC418" si="873">SUM(AD418:AH418)</f>
        <v>0</v>
      </c>
      <c r="AD418" s="167"/>
      <c r="AE418" s="167"/>
      <c r="AF418" s="167"/>
      <c r="AG418" s="167"/>
      <c r="AH418" s="167"/>
      <c r="AI418" s="167"/>
      <c r="AJ418" s="167"/>
      <c r="AK418" s="167"/>
    </row>
    <row r="419" spans="1:45" ht="13.8" outlineLevel="2">
      <c r="A419" s="131"/>
      <c r="B419" s="20"/>
      <c r="D419" s="22"/>
      <c r="E419" s="30"/>
      <c r="F419" s="136" t="s">
        <v>1012</v>
      </c>
      <c r="G419" s="27" t="s">
        <v>787</v>
      </c>
      <c r="H419" s="164">
        <f t="shared" si="787"/>
        <v>45000</v>
      </c>
      <c r="I419" s="285">
        <f t="shared" si="840"/>
        <v>45000</v>
      </c>
      <c r="J419" s="212">
        <v>10000</v>
      </c>
      <c r="K419" s="167">
        <v>5000</v>
      </c>
      <c r="L419" s="167">
        <v>15000</v>
      </c>
      <c r="M419" s="167">
        <v>5000</v>
      </c>
      <c r="N419" s="167">
        <v>5000</v>
      </c>
      <c r="O419" s="262">
        <f t="shared" si="838"/>
        <v>5000</v>
      </c>
      <c r="P419" s="167">
        <v>5000</v>
      </c>
      <c r="Q419" s="167">
        <v>0</v>
      </c>
      <c r="R419" s="168">
        <f t="shared" si="848"/>
        <v>0</v>
      </c>
      <c r="S419" s="167"/>
      <c r="T419" s="167"/>
      <c r="U419" s="167"/>
      <c r="V419" s="167"/>
      <c r="W419" s="167"/>
      <c r="X419" s="167"/>
      <c r="Y419" s="168">
        <f t="shared" si="866"/>
        <v>0</v>
      </c>
      <c r="Z419" s="167"/>
      <c r="AA419" s="167"/>
      <c r="AB419" s="167"/>
      <c r="AC419" s="167">
        <f t="shared" si="793"/>
        <v>0</v>
      </c>
      <c r="AD419" s="167"/>
      <c r="AE419" s="167"/>
      <c r="AF419" s="167"/>
      <c r="AG419" s="167"/>
      <c r="AH419" s="167"/>
      <c r="AI419" s="167"/>
      <c r="AJ419" s="167"/>
      <c r="AK419" s="167"/>
    </row>
    <row r="420" spans="1:45" s="398" customFormat="1" ht="13.8" outlineLevel="2">
      <c r="A420" s="399"/>
      <c r="B420" s="400"/>
      <c r="D420" s="436"/>
      <c r="E420" s="376"/>
      <c r="F420" s="385" t="s">
        <v>1013</v>
      </c>
      <c r="G420" s="378" t="s">
        <v>933</v>
      </c>
      <c r="H420" s="164">
        <f t="shared" si="787"/>
        <v>0</v>
      </c>
      <c r="I420" s="285">
        <f t="shared" si="840"/>
        <v>0</v>
      </c>
      <c r="J420" s="212"/>
      <c r="K420" s="167"/>
      <c r="L420" s="167"/>
      <c r="M420" s="167"/>
      <c r="N420" s="167"/>
      <c r="O420" s="262">
        <f t="shared" si="838"/>
        <v>0</v>
      </c>
      <c r="P420" s="167"/>
      <c r="Q420" s="167"/>
      <c r="R420" s="168">
        <f t="shared" si="848"/>
        <v>0</v>
      </c>
      <c r="S420" s="167"/>
      <c r="T420" s="167"/>
      <c r="U420" s="167"/>
      <c r="V420" s="167"/>
      <c r="W420" s="167"/>
      <c r="X420" s="167"/>
      <c r="Y420" s="168">
        <f t="shared" ref="Y420" si="874">SUM(Z420:AB420)</f>
        <v>0</v>
      </c>
      <c r="Z420" s="167"/>
      <c r="AA420" s="167"/>
      <c r="AB420" s="167"/>
      <c r="AC420" s="167">
        <f t="shared" si="793"/>
        <v>0</v>
      </c>
      <c r="AD420" s="167"/>
      <c r="AE420" s="167"/>
      <c r="AF420" s="167"/>
      <c r="AG420" s="167"/>
      <c r="AH420" s="167"/>
      <c r="AI420" s="167"/>
      <c r="AJ420" s="167"/>
      <c r="AK420" s="167"/>
      <c r="AL420" s="64"/>
      <c r="AM420" s="64"/>
      <c r="AN420" s="64"/>
      <c r="AO420" s="64"/>
      <c r="AP420" s="64"/>
      <c r="AQ420" s="64"/>
      <c r="AR420" s="64"/>
      <c r="AS420" s="64"/>
    </row>
    <row r="421" spans="1:45" ht="13.8" outlineLevel="2">
      <c r="A421" s="131"/>
      <c r="B421" s="20"/>
      <c r="D421" s="22"/>
      <c r="E421" s="30"/>
      <c r="F421" s="136" t="s">
        <v>685</v>
      </c>
      <c r="G421" s="27" t="s">
        <v>689</v>
      </c>
      <c r="H421" s="164">
        <f t="shared" si="787"/>
        <v>0</v>
      </c>
      <c r="I421" s="285">
        <f t="shared" si="840"/>
        <v>0</v>
      </c>
      <c r="J421" s="212"/>
      <c r="K421" s="167"/>
      <c r="L421" s="167"/>
      <c r="M421" s="167"/>
      <c r="N421" s="167"/>
      <c r="O421" s="262">
        <f t="shared" si="838"/>
        <v>0</v>
      </c>
      <c r="P421" s="167"/>
      <c r="Q421" s="167"/>
      <c r="R421" s="168">
        <f t="shared" si="848"/>
        <v>0</v>
      </c>
      <c r="S421" s="167"/>
      <c r="T421" s="167"/>
      <c r="U421" s="167"/>
      <c r="V421" s="167"/>
      <c r="W421" s="167"/>
      <c r="X421" s="167"/>
      <c r="Y421" s="168">
        <f t="shared" si="866"/>
        <v>0</v>
      </c>
      <c r="Z421" s="167"/>
      <c r="AA421" s="167"/>
      <c r="AB421" s="167"/>
      <c r="AC421" s="167">
        <f t="shared" si="793"/>
        <v>0</v>
      </c>
      <c r="AD421" s="167"/>
      <c r="AE421" s="167"/>
      <c r="AF421" s="167"/>
      <c r="AG421" s="167"/>
      <c r="AH421" s="167"/>
      <c r="AI421" s="167"/>
      <c r="AJ421" s="167"/>
      <c r="AK421" s="167"/>
    </row>
    <row r="422" spans="1:45" ht="13.8" outlineLevel="1">
      <c r="A422" s="131"/>
      <c r="B422" s="20"/>
      <c r="D422" s="22" t="s">
        <v>491</v>
      </c>
      <c r="E422" s="30" t="s">
        <v>559</v>
      </c>
      <c r="F422" s="22"/>
      <c r="G422" s="30"/>
      <c r="H422" s="164">
        <f t="shared" si="787"/>
        <v>81000</v>
      </c>
      <c r="I422" s="285">
        <f t="shared" si="840"/>
        <v>81000</v>
      </c>
      <c r="J422" s="215">
        <f>SUM(J423:J426)</f>
        <v>10000</v>
      </c>
      <c r="K422" s="169">
        <f t="shared" ref="K422:S422" si="875">SUM(K423:K426)</f>
        <v>10000</v>
      </c>
      <c r="L422" s="169">
        <f t="shared" si="875"/>
        <v>10000</v>
      </c>
      <c r="M422" s="169">
        <f t="shared" si="875"/>
        <v>10000</v>
      </c>
      <c r="N422" s="169">
        <f t="shared" si="875"/>
        <v>10000</v>
      </c>
      <c r="O422" s="262">
        <f t="shared" si="838"/>
        <v>31000</v>
      </c>
      <c r="P422" s="568">
        <f t="shared" si="875"/>
        <v>31000</v>
      </c>
      <c r="Q422" s="568">
        <f t="shared" ref="Q422" si="876">SUM(Q423:Q426)</f>
        <v>0</v>
      </c>
      <c r="R422" s="168">
        <f t="shared" si="848"/>
        <v>0</v>
      </c>
      <c r="S422" s="169">
        <f t="shared" si="875"/>
        <v>0</v>
      </c>
      <c r="T422" s="169">
        <f t="shared" ref="T422" si="877">SUM(T423:T426)</f>
        <v>0</v>
      </c>
      <c r="U422" s="169">
        <f t="shared" ref="U422" si="878">SUM(U423:U426)</f>
        <v>0</v>
      </c>
      <c r="V422" s="169">
        <f t="shared" ref="V422" si="879">SUM(V423:V426)</f>
        <v>0</v>
      </c>
      <c r="W422" s="169">
        <f t="shared" ref="W422:AJ422" si="880">SUM(W423:W426)</f>
        <v>0</v>
      </c>
      <c r="X422" s="169">
        <f t="shared" ref="X422" si="881">SUM(X423:X426)</f>
        <v>0</v>
      </c>
      <c r="Y422" s="168">
        <f t="shared" si="866"/>
        <v>0</v>
      </c>
      <c r="Z422" s="169">
        <f t="shared" si="880"/>
        <v>0</v>
      </c>
      <c r="AA422" s="169">
        <f t="shared" ref="AA422" si="882">SUM(AA423:AA426)</f>
        <v>0</v>
      </c>
      <c r="AB422" s="169">
        <f t="shared" si="880"/>
        <v>0</v>
      </c>
      <c r="AC422" s="169">
        <f t="shared" si="793"/>
        <v>0</v>
      </c>
      <c r="AD422" s="169">
        <f t="shared" si="880"/>
        <v>0</v>
      </c>
      <c r="AE422" s="169">
        <f t="shared" si="880"/>
        <v>0</v>
      </c>
      <c r="AF422" s="169">
        <f t="shared" si="880"/>
        <v>0</v>
      </c>
      <c r="AG422" s="169">
        <f t="shared" ref="AG422:AH422" si="883">SUM(AG423:AG426)</f>
        <v>0</v>
      </c>
      <c r="AH422" s="169">
        <f t="shared" si="883"/>
        <v>0</v>
      </c>
      <c r="AI422" s="169">
        <f t="shared" si="880"/>
        <v>0</v>
      </c>
      <c r="AJ422" s="169">
        <f t="shared" si="880"/>
        <v>0</v>
      </c>
      <c r="AK422" s="169">
        <f t="shared" ref="AK422" si="884">SUM(AK423:AK426)</f>
        <v>0</v>
      </c>
    </row>
    <row r="423" spans="1:45" ht="13.8" outlineLevel="2">
      <c r="A423" s="131"/>
      <c r="B423" s="20"/>
      <c r="D423" s="22"/>
      <c r="E423" s="30"/>
      <c r="F423" s="136" t="s">
        <v>1061</v>
      </c>
      <c r="G423" s="27" t="s">
        <v>1010</v>
      </c>
      <c r="H423" s="164">
        <f t="shared" si="787"/>
        <v>0</v>
      </c>
      <c r="I423" s="285">
        <f t="shared" si="840"/>
        <v>0</v>
      </c>
      <c r="J423" s="212"/>
      <c r="K423" s="167"/>
      <c r="L423" s="167"/>
      <c r="M423" s="167"/>
      <c r="N423" s="167"/>
      <c r="O423" s="262">
        <f t="shared" si="838"/>
        <v>0</v>
      </c>
      <c r="P423" s="167"/>
      <c r="Q423" s="167"/>
      <c r="R423" s="168">
        <f t="shared" si="848"/>
        <v>0</v>
      </c>
      <c r="S423" s="167"/>
      <c r="T423" s="167"/>
      <c r="U423" s="167"/>
      <c r="V423" s="167"/>
      <c r="W423" s="167"/>
      <c r="X423" s="167"/>
      <c r="Y423" s="168">
        <f t="shared" si="866"/>
        <v>0</v>
      </c>
      <c r="Z423" s="167"/>
      <c r="AA423" s="167"/>
      <c r="AB423" s="167"/>
      <c r="AC423" s="167">
        <f t="shared" si="793"/>
        <v>0</v>
      </c>
      <c r="AD423" s="167"/>
      <c r="AE423" s="167"/>
      <c r="AF423" s="167"/>
      <c r="AG423" s="167"/>
      <c r="AH423" s="167"/>
      <c r="AI423" s="167"/>
      <c r="AJ423" s="167"/>
      <c r="AK423" s="167"/>
    </row>
    <row r="424" spans="1:45" ht="13.8" outlineLevel="2">
      <c r="A424" s="131"/>
      <c r="B424" s="20"/>
      <c r="D424" s="22"/>
      <c r="E424" s="30"/>
      <c r="F424" s="136" t="s">
        <v>1067</v>
      </c>
      <c r="G424" s="27" t="s">
        <v>1068</v>
      </c>
      <c r="H424" s="164">
        <f t="shared" si="787"/>
        <v>0</v>
      </c>
      <c r="I424" s="285">
        <f t="shared" si="840"/>
        <v>0</v>
      </c>
      <c r="J424" s="212"/>
      <c r="K424" s="167"/>
      <c r="L424" s="167"/>
      <c r="M424" s="167"/>
      <c r="N424" s="167"/>
      <c r="O424" s="262">
        <f t="shared" si="838"/>
        <v>0</v>
      </c>
      <c r="P424" s="167"/>
      <c r="Q424" s="167"/>
      <c r="R424" s="168">
        <f t="shared" si="848"/>
        <v>0</v>
      </c>
      <c r="S424" s="167"/>
      <c r="T424" s="167"/>
      <c r="U424" s="167"/>
      <c r="V424" s="167"/>
      <c r="W424" s="167"/>
      <c r="X424" s="167"/>
      <c r="Y424" s="168">
        <f t="shared" si="866"/>
        <v>0</v>
      </c>
      <c r="Z424" s="167"/>
      <c r="AA424" s="167"/>
      <c r="AB424" s="167"/>
      <c r="AC424" s="167">
        <f t="shared" si="793"/>
        <v>0</v>
      </c>
      <c r="AD424" s="167"/>
      <c r="AE424" s="167"/>
      <c r="AF424" s="167"/>
      <c r="AG424" s="167"/>
      <c r="AH424" s="167"/>
      <c r="AI424" s="167"/>
      <c r="AJ424" s="167"/>
      <c r="AK424" s="167"/>
    </row>
    <row r="425" spans="1:45" ht="13.8" outlineLevel="2">
      <c r="A425" s="131"/>
      <c r="B425" s="20"/>
      <c r="D425" s="22"/>
      <c r="E425" s="30"/>
      <c r="F425" s="136" t="s">
        <v>1055</v>
      </c>
      <c r="G425" s="27" t="s">
        <v>1069</v>
      </c>
      <c r="H425" s="164">
        <f t="shared" ref="H425" si="885">SUM(I425,R425,Y425,AC425,AI425,AJ425,AK425)</f>
        <v>38000</v>
      </c>
      <c r="I425" s="285">
        <f t="shared" si="840"/>
        <v>38000</v>
      </c>
      <c r="J425" s="212">
        <v>4000</v>
      </c>
      <c r="K425" s="167">
        <v>4000</v>
      </c>
      <c r="L425" s="167">
        <v>4000</v>
      </c>
      <c r="M425" s="167">
        <v>4000</v>
      </c>
      <c r="N425" s="167">
        <v>4000</v>
      </c>
      <c r="O425" s="262">
        <f t="shared" si="838"/>
        <v>18000</v>
      </c>
      <c r="P425" s="167">
        <v>18000</v>
      </c>
      <c r="Q425" s="167"/>
      <c r="R425" s="168">
        <f t="shared" ref="R425" si="886">SUM(S425:X425)</f>
        <v>0</v>
      </c>
      <c r="S425" s="167"/>
      <c r="T425" s="167"/>
      <c r="U425" s="167"/>
      <c r="V425" s="167"/>
      <c r="W425" s="167"/>
      <c r="X425" s="167"/>
      <c r="Y425" s="168">
        <f t="shared" ref="Y425" si="887">SUM(Z425:AB425)</f>
        <v>0</v>
      </c>
      <c r="Z425" s="167"/>
      <c r="AA425" s="167"/>
      <c r="AB425" s="167"/>
      <c r="AC425" s="167">
        <f t="shared" ref="AC425" si="888">SUM(AD425:AH425)</f>
        <v>0</v>
      </c>
      <c r="AD425" s="167"/>
      <c r="AE425" s="167"/>
      <c r="AF425" s="167"/>
      <c r="AG425" s="167"/>
      <c r="AH425" s="167"/>
      <c r="AI425" s="167"/>
      <c r="AJ425" s="167"/>
      <c r="AK425" s="167"/>
    </row>
    <row r="426" spans="1:45" ht="13.8" outlineLevel="2">
      <c r="A426" s="131"/>
      <c r="B426" s="20"/>
      <c r="D426" s="22"/>
      <c r="E426" s="30"/>
      <c r="F426" s="136" t="s">
        <v>685</v>
      </c>
      <c r="G426" s="27" t="s">
        <v>689</v>
      </c>
      <c r="H426" s="164">
        <f t="shared" si="787"/>
        <v>43000</v>
      </c>
      <c r="I426" s="285">
        <f t="shared" si="840"/>
        <v>43000</v>
      </c>
      <c r="J426" s="212">
        <v>6000</v>
      </c>
      <c r="K426" s="167">
        <v>6000</v>
      </c>
      <c r="L426" s="167">
        <v>6000</v>
      </c>
      <c r="M426" s="167">
        <v>6000</v>
      </c>
      <c r="N426" s="167">
        <v>6000</v>
      </c>
      <c r="O426" s="262">
        <f t="shared" si="838"/>
        <v>13000</v>
      </c>
      <c r="P426" s="167">
        <v>13000</v>
      </c>
      <c r="Q426" s="167"/>
      <c r="R426" s="168">
        <f t="shared" si="848"/>
        <v>0</v>
      </c>
      <c r="S426" s="167"/>
      <c r="T426" s="167"/>
      <c r="U426" s="167"/>
      <c r="V426" s="167"/>
      <c r="W426" s="167"/>
      <c r="X426" s="167"/>
      <c r="Y426" s="168">
        <f t="shared" si="866"/>
        <v>0</v>
      </c>
      <c r="Z426" s="167"/>
      <c r="AA426" s="167"/>
      <c r="AB426" s="167"/>
      <c r="AC426" s="167">
        <f t="shared" si="793"/>
        <v>0</v>
      </c>
      <c r="AD426" s="167"/>
      <c r="AE426" s="167"/>
      <c r="AF426" s="167"/>
      <c r="AG426" s="167"/>
      <c r="AH426" s="167"/>
      <c r="AI426" s="167"/>
      <c r="AJ426" s="167"/>
      <c r="AK426" s="167"/>
    </row>
    <row r="427" spans="1:45" ht="13.8" outlineLevel="1">
      <c r="A427" s="131"/>
      <c r="B427" s="20"/>
      <c r="D427" s="22" t="s">
        <v>492</v>
      </c>
      <c r="E427" s="30" t="s">
        <v>560</v>
      </c>
      <c r="F427" s="22"/>
      <c r="G427" s="30"/>
      <c r="H427" s="164">
        <f t="shared" si="787"/>
        <v>492000</v>
      </c>
      <c r="I427" s="285">
        <f t="shared" si="840"/>
        <v>492000</v>
      </c>
      <c r="J427" s="215">
        <f t="shared" ref="J427:Q427" si="889">SUM(J428:J446)</f>
        <v>78000</v>
      </c>
      <c r="K427" s="169">
        <f t="shared" si="889"/>
        <v>90000</v>
      </c>
      <c r="L427" s="169">
        <f t="shared" si="889"/>
        <v>66000</v>
      </c>
      <c r="M427" s="169">
        <f t="shared" si="889"/>
        <v>90000</v>
      </c>
      <c r="N427" s="169">
        <f t="shared" si="889"/>
        <v>90000</v>
      </c>
      <c r="O427" s="262">
        <f t="shared" si="838"/>
        <v>78000</v>
      </c>
      <c r="P427" s="568">
        <f t="shared" si="889"/>
        <v>78000</v>
      </c>
      <c r="Q427" s="568">
        <f t="shared" si="889"/>
        <v>0</v>
      </c>
      <c r="R427" s="168">
        <f t="shared" si="848"/>
        <v>0</v>
      </c>
      <c r="S427" s="169">
        <f t="shared" ref="S427:X427" si="890">SUM(S428:S446)</f>
        <v>0</v>
      </c>
      <c r="T427" s="169">
        <f t="shared" si="890"/>
        <v>0</v>
      </c>
      <c r="U427" s="169">
        <f t="shared" si="890"/>
        <v>0</v>
      </c>
      <c r="V427" s="169">
        <f t="shared" si="890"/>
        <v>0</v>
      </c>
      <c r="W427" s="169">
        <f t="shared" si="890"/>
        <v>0</v>
      </c>
      <c r="X427" s="169">
        <f t="shared" si="890"/>
        <v>0</v>
      </c>
      <c r="Y427" s="168">
        <f t="shared" si="866"/>
        <v>0</v>
      </c>
      <c r="Z427" s="169">
        <f>SUM(Z428:Z446)</f>
        <v>0</v>
      </c>
      <c r="AA427" s="169">
        <f>SUM(AA428:AA446)</f>
        <v>0</v>
      </c>
      <c r="AB427" s="169">
        <f>SUM(AB428:AB446)</f>
        <v>0</v>
      </c>
      <c r="AC427" s="169">
        <f t="shared" si="793"/>
        <v>0</v>
      </c>
      <c r="AD427" s="169">
        <f t="shared" ref="AD427:AK427" si="891">SUM(AD428:AD446)</f>
        <v>0</v>
      </c>
      <c r="AE427" s="169">
        <f t="shared" si="891"/>
        <v>0</v>
      </c>
      <c r="AF427" s="169">
        <f t="shared" si="891"/>
        <v>0</v>
      </c>
      <c r="AG427" s="169">
        <f t="shared" si="891"/>
        <v>0</v>
      </c>
      <c r="AH427" s="169">
        <f t="shared" si="891"/>
        <v>0</v>
      </c>
      <c r="AI427" s="169">
        <f t="shared" si="891"/>
        <v>0</v>
      </c>
      <c r="AJ427" s="169">
        <f t="shared" si="891"/>
        <v>0</v>
      </c>
      <c r="AK427" s="169">
        <f t="shared" si="891"/>
        <v>0</v>
      </c>
    </row>
    <row r="428" spans="1:45" ht="13.8" outlineLevel="2">
      <c r="A428" s="131"/>
      <c r="B428" s="20"/>
      <c r="D428" s="22"/>
      <c r="E428" s="30"/>
      <c r="F428" s="136" t="s">
        <v>1009</v>
      </c>
      <c r="G428" s="27" t="s">
        <v>1010</v>
      </c>
      <c r="H428" s="164">
        <f t="shared" si="787"/>
        <v>0</v>
      </c>
      <c r="I428" s="285">
        <f t="shared" si="840"/>
        <v>0</v>
      </c>
      <c r="J428" s="212"/>
      <c r="K428" s="167"/>
      <c r="L428" s="167"/>
      <c r="M428" s="167"/>
      <c r="N428" s="167"/>
      <c r="O428" s="262">
        <f t="shared" si="838"/>
        <v>0</v>
      </c>
      <c r="P428" s="167"/>
      <c r="Q428" s="167"/>
      <c r="R428" s="168">
        <f t="shared" si="848"/>
        <v>0</v>
      </c>
      <c r="S428" s="167"/>
      <c r="T428" s="167"/>
      <c r="U428" s="167"/>
      <c r="V428" s="167"/>
      <c r="W428" s="167"/>
      <c r="X428" s="167"/>
      <c r="Y428" s="168">
        <f t="shared" si="866"/>
        <v>0</v>
      </c>
      <c r="Z428" s="167"/>
      <c r="AA428" s="167"/>
      <c r="AB428" s="167"/>
      <c r="AC428" s="167">
        <f t="shared" si="793"/>
        <v>0</v>
      </c>
      <c r="AD428" s="167"/>
      <c r="AE428" s="167"/>
      <c r="AF428" s="167"/>
      <c r="AG428" s="167"/>
      <c r="AH428" s="167"/>
      <c r="AI428" s="167"/>
      <c r="AJ428" s="167"/>
      <c r="AK428" s="167"/>
    </row>
    <row r="429" spans="1:45" ht="13.8" outlineLevel="2">
      <c r="A429" s="131"/>
      <c r="B429" s="20"/>
      <c r="D429" s="22"/>
      <c r="E429" s="30"/>
      <c r="F429" s="136" t="s">
        <v>1011</v>
      </c>
      <c r="G429" s="27" t="s">
        <v>807</v>
      </c>
      <c r="H429" s="164">
        <f t="shared" ref="H429" si="892">SUM(I429,R429,Y429,AC429,AI429,AJ429,AK429)</f>
        <v>0</v>
      </c>
      <c r="I429" s="285">
        <f t="shared" si="840"/>
        <v>0</v>
      </c>
      <c r="J429" s="212"/>
      <c r="K429" s="167"/>
      <c r="L429" s="167"/>
      <c r="M429" s="167"/>
      <c r="N429" s="167"/>
      <c r="O429" s="262">
        <f t="shared" si="838"/>
        <v>0</v>
      </c>
      <c r="P429" s="167"/>
      <c r="Q429" s="167"/>
      <c r="R429" s="168">
        <f t="shared" ref="R429" si="893">SUM(S429:X429)</f>
        <v>0</v>
      </c>
      <c r="S429" s="167"/>
      <c r="T429" s="167"/>
      <c r="U429" s="167"/>
      <c r="V429" s="167"/>
      <c r="W429" s="167"/>
      <c r="X429" s="167"/>
      <c r="Y429" s="168">
        <f t="shared" ref="Y429" si="894">SUM(Z429:AB429)</f>
        <v>0</v>
      </c>
      <c r="Z429" s="167"/>
      <c r="AA429" s="167"/>
      <c r="AB429" s="167"/>
      <c r="AC429" s="167">
        <f t="shared" ref="AC429" si="895">SUM(AD429:AH429)</f>
        <v>0</v>
      </c>
      <c r="AD429" s="167"/>
      <c r="AE429" s="167"/>
      <c r="AF429" s="167"/>
      <c r="AG429" s="167"/>
      <c r="AH429" s="167"/>
      <c r="AI429" s="167"/>
      <c r="AJ429" s="167"/>
      <c r="AK429" s="167"/>
    </row>
    <row r="430" spans="1:45" ht="13.8" outlineLevel="2">
      <c r="A430" s="131"/>
      <c r="B430" s="20"/>
      <c r="D430" s="22"/>
      <c r="E430" s="30"/>
      <c r="F430" s="136" t="s">
        <v>1012</v>
      </c>
      <c r="G430" s="27" t="s">
        <v>808</v>
      </c>
      <c r="H430" s="164">
        <f t="shared" si="787"/>
        <v>0</v>
      </c>
      <c r="I430" s="285">
        <f t="shared" si="840"/>
        <v>0</v>
      </c>
      <c r="J430" s="212"/>
      <c r="K430" s="167"/>
      <c r="L430" s="167"/>
      <c r="M430" s="167"/>
      <c r="N430" s="167"/>
      <c r="O430" s="262">
        <f t="shared" si="838"/>
        <v>0</v>
      </c>
      <c r="P430" s="167"/>
      <c r="Q430" s="167"/>
      <c r="R430" s="168">
        <f t="shared" si="848"/>
        <v>0</v>
      </c>
      <c r="S430" s="167"/>
      <c r="T430" s="167"/>
      <c r="U430" s="167"/>
      <c r="V430" s="167"/>
      <c r="W430" s="167"/>
      <c r="X430" s="167"/>
      <c r="Y430" s="168">
        <f t="shared" si="866"/>
        <v>0</v>
      </c>
      <c r="Z430" s="167"/>
      <c r="AA430" s="167"/>
      <c r="AB430" s="167"/>
      <c r="AC430" s="167">
        <f t="shared" si="793"/>
        <v>0</v>
      </c>
      <c r="AD430" s="167"/>
      <c r="AE430" s="167"/>
      <c r="AF430" s="167"/>
      <c r="AG430" s="167"/>
      <c r="AH430" s="167"/>
      <c r="AI430" s="167"/>
      <c r="AJ430" s="167"/>
      <c r="AK430" s="167"/>
    </row>
    <row r="431" spans="1:45" ht="13.8" outlineLevel="2">
      <c r="A431" s="131"/>
      <c r="B431" s="20"/>
      <c r="D431" s="22"/>
      <c r="E431" s="30"/>
      <c r="F431" s="136" t="s">
        <v>1013</v>
      </c>
      <c r="G431" s="27" t="s">
        <v>776</v>
      </c>
      <c r="H431" s="164">
        <f t="shared" si="787"/>
        <v>27000</v>
      </c>
      <c r="I431" s="285">
        <f t="shared" si="840"/>
        <v>27000</v>
      </c>
      <c r="J431" s="212"/>
      <c r="K431" s="167"/>
      <c r="L431" s="167"/>
      <c r="M431" s="167"/>
      <c r="N431" s="167"/>
      <c r="O431" s="262">
        <f t="shared" si="838"/>
        <v>27000</v>
      </c>
      <c r="P431" s="167">
        <v>27000</v>
      </c>
      <c r="Q431" s="167"/>
      <c r="R431" s="168">
        <f t="shared" si="848"/>
        <v>0</v>
      </c>
      <c r="S431" s="167"/>
      <c r="T431" s="167"/>
      <c r="U431" s="167"/>
      <c r="V431" s="167"/>
      <c r="W431" s="167"/>
      <c r="X431" s="167"/>
      <c r="Y431" s="168">
        <f t="shared" si="866"/>
        <v>0</v>
      </c>
      <c r="Z431" s="167"/>
      <c r="AA431" s="167"/>
      <c r="AB431" s="167"/>
      <c r="AC431" s="167">
        <f t="shared" si="793"/>
        <v>0</v>
      </c>
      <c r="AD431" s="167"/>
      <c r="AE431" s="167"/>
      <c r="AF431" s="167"/>
      <c r="AG431" s="167"/>
      <c r="AH431" s="167"/>
      <c r="AI431" s="167"/>
      <c r="AJ431" s="167"/>
      <c r="AK431" s="167"/>
    </row>
    <row r="432" spans="1:45" ht="13.8" outlineLevel="2">
      <c r="A432" s="131"/>
      <c r="B432" s="20"/>
      <c r="D432" s="22"/>
      <c r="E432" s="30"/>
      <c r="F432" s="136" t="s">
        <v>1014</v>
      </c>
      <c r="G432" s="27" t="s">
        <v>779</v>
      </c>
      <c r="H432" s="164">
        <f>SUM(I432,R432,Y432,AC432,AI432,AJ432,AK432)</f>
        <v>242000</v>
      </c>
      <c r="I432" s="285">
        <f t="shared" si="840"/>
        <v>242000</v>
      </c>
      <c r="J432" s="212">
        <v>35000</v>
      </c>
      <c r="K432" s="167">
        <v>42000</v>
      </c>
      <c r="L432" s="167">
        <v>42000</v>
      </c>
      <c r="M432" s="167">
        <v>42000</v>
      </c>
      <c r="N432" s="167">
        <v>42000</v>
      </c>
      <c r="O432" s="262">
        <f t="shared" si="838"/>
        <v>39000</v>
      </c>
      <c r="P432" s="167">
        <v>39000</v>
      </c>
      <c r="Q432" s="167"/>
      <c r="R432" s="168">
        <f t="shared" si="848"/>
        <v>0</v>
      </c>
      <c r="S432" s="167"/>
      <c r="T432" s="167"/>
      <c r="U432" s="167"/>
      <c r="V432" s="167"/>
      <c r="W432" s="167"/>
      <c r="X432" s="167"/>
      <c r="Y432" s="168">
        <f t="shared" si="866"/>
        <v>0</v>
      </c>
      <c r="Z432" s="167"/>
      <c r="AA432" s="167"/>
      <c r="AB432" s="167"/>
      <c r="AC432" s="167">
        <f t="shared" si="793"/>
        <v>0</v>
      </c>
      <c r="AD432" s="167"/>
      <c r="AE432" s="167"/>
      <c r="AF432" s="167"/>
      <c r="AG432" s="167"/>
      <c r="AH432" s="167"/>
      <c r="AI432" s="167"/>
      <c r="AJ432" s="167"/>
      <c r="AK432" s="167"/>
    </row>
    <row r="433" spans="1:45" s="398" customFormat="1" ht="13.8" outlineLevel="2">
      <c r="A433" s="399"/>
      <c r="B433" s="400"/>
      <c r="D433" s="436"/>
      <c r="E433" s="376"/>
      <c r="F433" s="385" t="s">
        <v>1160</v>
      </c>
      <c r="G433" s="378" t="s">
        <v>934</v>
      </c>
      <c r="H433" s="164">
        <f t="shared" ref="H433" si="896">SUM(I433,R433,Y433,AC433,AI433,AJ433,AK433)</f>
        <v>0</v>
      </c>
      <c r="I433" s="285">
        <f t="shared" si="840"/>
        <v>0</v>
      </c>
      <c r="J433" s="212"/>
      <c r="K433" s="167"/>
      <c r="L433" s="167"/>
      <c r="M433" s="167"/>
      <c r="N433" s="167"/>
      <c r="O433" s="262">
        <f t="shared" si="838"/>
        <v>0</v>
      </c>
      <c r="P433" s="167"/>
      <c r="Q433" s="167"/>
      <c r="R433" s="168">
        <f t="shared" ref="R433" si="897">SUM(S433:X433)</f>
        <v>0</v>
      </c>
      <c r="S433" s="167"/>
      <c r="T433" s="167"/>
      <c r="U433" s="167"/>
      <c r="V433" s="167"/>
      <c r="W433" s="167"/>
      <c r="X433" s="167"/>
      <c r="Y433" s="168">
        <f t="shared" ref="Y433" si="898">SUM(Z433:AB433)</f>
        <v>0</v>
      </c>
      <c r="Z433" s="167"/>
      <c r="AA433" s="167"/>
      <c r="AB433" s="167"/>
      <c r="AC433" s="167">
        <f t="shared" ref="AC433" si="899">SUM(AD433:AH433)</f>
        <v>0</v>
      </c>
      <c r="AD433" s="167"/>
      <c r="AE433" s="167"/>
      <c r="AF433" s="167"/>
      <c r="AG433" s="167"/>
      <c r="AH433" s="167"/>
      <c r="AI433" s="167"/>
      <c r="AJ433" s="167"/>
      <c r="AK433" s="167"/>
      <c r="AL433" s="64"/>
      <c r="AM433" s="64"/>
      <c r="AN433" s="64"/>
      <c r="AO433" s="64"/>
      <c r="AP433" s="64"/>
      <c r="AQ433" s="64"/>
      <c r="AR433" s="64"/>
      <c r="AS433" s="64"/>
    </row>
    <row r="434" spans="1:45" s="398" customFormat="1" ht="13.8" outlineLevel="2">
      <c r="A434" s="399"/>
      <c r="B434" s="400"/>
      <c r="D434" s="436"/>
      <c r="E434" s="376"/>
      <c r="F434" s="136" t="s">
        <v>1015</v>
      </c>
      <c r="G434" s="27" t="s">
        <v>1167</v>
      </c>
      <c r="H434" s="164">
        <f t="shared" ref="H434" si="900">SUM(I434,R434,Y434,AC434,AI434,AJ434,AK434)</f>
        <v>0</v>
      </c>
      <c r="I434" s="285">
        <f t="shared" si="840"/>
        <v>0</v>
      </c>
      <c r="J434" s="212"/>
      <c r="K434" s="167"/>
      <c r="L434" s="167"/>
      <c r="M434" s="167"/>
      <c r="N434" s="167"/>
      <c r="O434" s="262">
        <f t="shared" si="838"/>
        <v>0</v>
      </c>
      <c r="P434" s="167"/>
      <c r="Q434" s="167"/>
      <c r="R434" s="168">
        <f t="shared" ref="R434" si="901">SUM(S434:X434)</f>
        <v>0</v>
      </c>
      <c r="S434" s="167"/>
      <c r="T434" s="167"/>
      <c r="U434" s="167"/>
      <c r="V434" s="167"/>
      <c r="W434" s="167"/>
      <c r="X434" s="167"/>
      <c r="Y434" s="168">
        <f t="shared" ref="Y434" si="902">SUM(Z434:AB434)</f>
        <v>0</v>
      </c>
      <c r="Z434" s="167"/>
      <c r="AA434" s="167"/>
      <c r="AB434" s="167"/>
      <c r="AC434" s="167">
        <f t="shared" si="793"/>
        <v>0</v>
      </c>
      <c r="AD434" s="167"/>
      <c r="AE434" s="167"/>
      <c r="AF434" s="167"/>
      <c r="AG434" s="167"/>
      <c r="AH434" s="167"/>
      <c r="AI434" s="167"/>
      <c r="AJ434" s="167"/>
      <c r="AK434" s="167"/>
      <c r="AL434" s="64"/>
      <c r="AM434" s="64"/>
      <c r="AN434" s="64"/>
      <c r="AO434" s="64"/>
      <c r="AP434" s="64"/>
      <c r="AQ434" s="64"/>
      <c r="AR434" s="64"/>
      <c r="AS434" s="64"/>
    </row>
    <row r="435" spans="1:45" s="398" customFormat="1" ht="13.8" outlineLevel="2">
      <c r="A435" s="399"/>
      <c r="B435" s="400"/>
      <c r="D435" s="436"/>
      <c r="E435" s="376"/>
      <c r="F435" s="385" t="s">
        <v>1017</v>
      </c>
      <c r="G435" s="378" t="s">
        <v>1161</v>
      </c>
      <c r="H435" s="164">
        <f t="shared" si="787"/>
        <v>0</v>
      </c>
      <c r="I435" s="285">
        <f t="shared" si="840"/>
        <v>0</v>
      </c>
      <c r="J435" s="212"/>
      <c r="K435" s="167"/>
      <c r="L435" s="167"/>
      <c r="M435" s="167"/>
      <c r="N435" s="167"/>
      <c r="O435" s="262">
        <f t="shared" si="838"/>
        <v>0</v>
      </c>
      <c r="P435" s="167"/>
      <c r="Q435" s="167"/>
      <c r="R435" s="168">
        <f t="shared" si="848"/>
        <v>0</v>
      </c>
      <c r="S435" s="167"/>
      <c r="T435" s="167"/>
      <c r="U435" s="167"/>
      <c r="V435" s="167"/>
      <c r="W435" s="167"/>
      <c r="X435" s="167"/>
      <c r="Y435" s="168">
        <f t="shared" si="866"/>
        <v>0</v>
      </c>
      <c r="Z435" s="167"/>
      <c r="AA435" s="167"/>
      <c r="AB435" s="167"/>
      <c r="AC435" s="167">
        <f t="shared" si="793"/>
        <v>0</v>
      </c>
      <c r="AD435" s="167"/>
      <c r="AE435" s="167"/>
      <c r="AF435" s="167"/>
      <c r="AG435" s="167"/>
      <c r="AH435" s="167"/>
      <c r="AI435" s="167"/>
      <c r="AJ435" s="167"/>
      <c r="AK435" s="167"/>
      <c r="AL435" s="64"/>
      <c r="AM435" s="64"/>
      <c r="AN435" s="64"/>
      <c r="AO435" s="64"/>
      <c r="AP435" s="64"/>
      <c r="AQ435" s="64"/>
      <c r="AR435" s="64"/>
      <c r="AS435" s="64"/>
    </row>
    <row r="436" spans="1:45" ht="13.8" outlineLevel="2">
      <c r="A436" s="131"/>
      <c r="B436" s="20"/>
      <c r="D436" s="22"/>
      <c r="E436" s="30"/>
      <c r="F436" s="136" t="s">
        <v>1028</v>
      </c>
      <c r="G436" s="27" t="s">
        <v>778</v>
      </c>
      <c r="H436" s="164">
        <f t="shared" si="787"/>
        <v>0</v>
      </c>
      <c r="I436" s="285">
        <f t="shared" si="840"/>
        <v>0</v>
      </c>
      <c r="J436" s="212"/>
      <c r="K436" s="167"/>
      <c r="L436" s="167"/>
      <c r="M436" s="167"/>
      <c r="N436" s="167"/>
      <c r="O436" s="262">
        <f t="shared" si="838"/>
        <v>0</v>
      </c>
      <c r="P436" s="167"/>
      <c r="Q436" s="167"/>
      <c r="R436" s="168">
        <f t="shared" si="848"/>
        <v>0</v>
      </c>
      <c r="S436" s="167"/>
      <c r="T436" s="167"/>
      <c r="U436" s="167"/>
      <c r="V436" s="167"/>
      <c r="W436" s="167"/>
      <c r="X436" s="167"/>
      <c r="Y436" s="168">
        <f t="shared" si="866"/>
        <v>0</v>
      </c>
      <c r="Z436" s="167"/>
      <c r="AA436" s="167"/>
      <c r="AB436" s="167"/>
      <c r="AC436" s="167">
        <f t="shared" si="793"/>
        <v>0</v>
      </c>
      <c r="AD436" s="167"/>
      <c r="AE436" s="167"/>
      <c r="AF436" s="167"/>
      <c r="AG436" s="167"/>
      <c r="AH436" s="167"/>
      <c r="AI436" s="167"/>
      <c r="AJ436" s="167"/>
      <c r="AK436" s="167"/>
    </row>
    <row r="437" spans="1:45" ht="13.8" outlineLevel="2">
      <c r="A437" s="131"/>
      <c r="B437" s="20"/>
      <c r="D437" s="22"/>
      <c r="E437" s="30"/>
      <c r="F437" s="136" t="s">
        <v>1025</v>
      </c>
      <c r="G437" s="27" t="s">
        <v>809</v>
      </c>
      <c r="H437" s="164">
        <f t="shared" si="787"/>
        <v>0</v>
      </c>
      <c r="I437" s="285">
        <f t="shared" si="840"/>
        <v>0</v>
      </c>
      <c r="J437" s="212"/>
      <c r="K437" s="167"/>
      <c r="L437" s="167"/>
      <c r="M437" s="167"/>
      <c r="N437" s="167"/>
      <c r="O437" s="262">
        <f t="shared" si="838"/>
        <v>0</v>
      </c>
      <c r="P437" s="167"/>
      <c r="Q437" s="167"/>
      <c r="R437" s="168">
        <f t="shared" si="848"/>
        <v>0</v>
      </c>
      <c r="S437" s="167"/>
      <c r="T437" s="167"/>
      <c r="U437" s="167"/>
      <c r="V437" s="167"/>
      <c r="W437" s="167"/>
      <c r="X437" s="167"/>
      <c r="Y437" s="168">
        <f t="shared" si="866"/>
        <v>0</v>
      </c>
      <c r="Z437" s="167"/>
      <c r="AA437" s="167"/>
      <c r="AB437" s="167"/>
      <c r="AC437" s="167">
        <f t="shared" si="793"/>
        <v>0</v>
      </c>
      <c r="AD437" s="167"/>
      <c r="AE437" s="167"/>
      <c r="AF437" s="167"/>
      <c r="AG437" s="167"/>
      <c r="AH437" s="167"/>
      <c r="AI437" s="167"/>
      <c r="AJ437" s="167"/>
      <c r="AK437" s="167"/>
    </row>
    <row r="438" spans="1:45" ht="13.8" outlineLevel="2">
      <c r="A438" s="131"/>
      <c r="B438" s="20"/>
      <c r="D438" s="22"/>
      <c r="E438" s="30"/>
      <c r="F438" s="136" t="s">
        <v>1026</v>
      </c>
      <c r="G438" s="27" t="s">
        <v>810</v>
      </c>
      <c r="H438" s="164">
        <f t="shared" si="787"/>
        <v>168000</v>
      </c>
      <c r="I438" s="285">
        <f t="shared" si="840"/>
        <v>168000</v>
      </c>
      <c r="J438" s="212">
        <v>0</v>
      </c>
      <c r="K438" s="167">
        <v>48000</v>
      </c>
      <c r="L438" s="167">
        <v>24000</v>
      </c>
      <c r="M438" s="167">
        <v>48000</v>
      </c>
      <c r="N438" s="167">
        <v>48000</v>
      </c>
      <c r="O438" s="262">
        <f t="shared" si="838"/>
        <v>0</v>
      </c>
      <c r="P438" s="167">
        <v>0</v>
      </c>
      <c r="Q438" s="167">
        <v>0</v>
      </c>
      <c r="R438" s="168">
        <f t="shared" si="848"/>
        <v>0</v>
      </c>
      <c r="S438" s="167"/>
      <c r="T438" s="167"/>
      <c r="U438" s="167"/>
      <c r="V438" s="167"/>
      <c r="W438" s="167"/>
      <c r="X438" s="167"/>
      <c r="Y438" s="168">
        <f t="shared" si="866"/>
        <v>0</v>
      </c>
      <c r="Z438" s="167"/>
      <c r="AA438" s="167"/>
      <c r="AB438" s="167"/>
      <c r="AC438" s="167">
        <f t="shared" si="793"/>
        <v>0</v>
      </c>
      <c r="AD438" s="167"/>
      <c r="AE438" s="167"/>
      <c r="AF438" s="167"/>
      <c r="AG438" s="167"/>
      <c r="AH438" s="167"/>
      <c r="AI438" s="167"/>
      <c r="AJ438" s="167"/>
      <c r="AK438" s="167"/>
    </row>
    <row r="439" spans="1:45" ht="13.8" outlineLevel="2">
      <c r="A439" s="131"/>
      <c r="B439" s="20"/>
      <c r="D439" s="22"/>
      <c r="E439" s="30"/>
      <c r="F439" s="136" t="s">
        <v>1031</v>
      </c>
      <c r="G439" s="27" t="s">
        <v>811</v>
      </c>
      <c r="H439" s="164">
        <f t="shared" si="787"/>
        <v>0</v>
      </c>
      <c r="I439" s="285">
        <f t="shared" si="840"/>
        <v>0</v>
      </c>
      <c r="J439" s="212"/>
      <c r="K439" s="167"/>
      <c r="L439" s="167"/>
      <c r="M439" s="167"/>
      <c r="N439" s="167"/>
      <c r="O439" s="262">
        <f t="shared" si="838"/>
        <v>0</v>
      </c>
      <c r="P439" s="167"/>
      <c r="Q439" s="167"/>
      <c r="R439" s="168">
        <f t="shared" si="848"/>
        <v>0</v>
      </c>
      <c r="S439" s="167"/>
      <c r="T439" s="167"/>
      <c r="U439" s="167"/>
      <c r="V439" s="167"/>
      <c r="W439" s="167"/>
      <c r="X439" s="167"/>
      <c r="Y439" s="168">
        <f t="shared" ref="Y439" si="903">SUM(Z439:AB439)</f>
        <v>0</v>
      </c>
      <c r="Z439" s="167"/>
      <c r="AA439" s="167"/>
      <c r="AB439" s="167"/>
      <c r="AC439" s="167">
        <f t="shared" si="793"/>
        <v>0</v>
      </c>
      <c r="AD439" s="167"/>
      <c r="AE439" s="167"/>
      <c r="AF439" s="167"/>
      <c r="AG439" s="167"/>
      <c r="AH439" s="167"/>
      <c r="AI439" s="167"/>
      <c r="AJ439" s="167"/>
      <c r="AK439" s="167"/>
    </row>
    <row r="440" spans="1:45" s="398" customFormat="1" ht="13.8" outlineLevel="2">
      <c r="A440" s="399"/>
      <c r="B440" s="400"/>
      <c r="D440" s="436"/>
      <c r="E440" s="376"/>
      <c r="F440" s="385" t="s">
        <v>1030</v>
      </c>
      <c r="G440" s="378" t="s">
        <v>935</v>
      </c>
      <c r="H440" s="164">
        <f t="shared" si="787"/>
        <v>0</v>
      </c>
      <c r="I440" s="285">
        <f t="shared" si="840"/>
        <v>0</v>
      </c>
      <c r="J440" s="212"/>
      <c r="K440" s="167"/>
      <c r="L440" s="167"/>
      <c r="M440" s="167"/>
      <c r="N440" s="167"/>
      <c r="O440" s="262">
        <f t="shared" si="838"/>
        <v>0</v>
      </c>
      <c r="P440" s="167"/>
      <c r="Q440" s="167"/>
      <c r="R440" s="168">
        <f t="shared" si="848"/>
        <v>0</v>
      </c>
      <c r="S440" s="167"/>
      <c r="T440" s="167"/>
      <c r="U440" s="167"/>
      <c r="V440" s="167"/>
      <c r="W440" s="167"/>
      <c r="X440" s="167"/>
      <c r="Y440" s="168">
        <f t="shared" si="866"/>
        <v>0</v>
      </c>
      <c r="Z440" s="167"/>
      <c r="AA440" s="167"/>
      <c r="AB440" s="167"/>
      <c r="AC440" s="167">
        <f t="shared" si="793"/>
        <v>0</v>
      </c>
      <c r="AD440" s="167"/>
      <c r="AE440" s="167"/>
      <c r="AF440" s="167"/>
      <c r="AG440" s="167"/>
      <c r="AH440" s="167"/>
      <c r="AI440" s="167"/>
      <c r="AJ440" s="167"/>
      <c r="AK440" s="167"/>
      <c r="AL440" s="64"/>
      <c r="AM440" s="64"/>
      <c r="AN440" s="64"/>
      <c r="AO440" s="64"/>
      <c r="AP440" s="64"/>
      <c r="AQ440" s="64"/>
      <c r="AR440" s="64"/>
      <c r="AS440" s="64"/>
    </row>
    <row r="441" spans="1:45" s="398" customFormat="1" ht="13.8" outlineLevel="2">
      <c r="A441" s="399"/>
      <c r="B441" s="400"/>
      <c r="D441" s="436"/>
      <c r="E441" s="376"/>
      <c r="F441" s="385" t="s">
        <v>1162</v>
      </c>
      <c r="G441" s="378" t="s">
        <v>1163</v>
      </c>
      <c r="H441" s="164">
        <f t="shared" ref="H441:H442" si="904">SUM(I441,R441,Y441,AC441,AI441,AJ441,AK441)</f>
        <v>27000</v>
      </c>
      <c r="I441" s="285">
        <f t="shared" si="840"/>
        <v>27000</v>
      </c>
      <c r="J441" s="212">
        <v>27000</v>
      </c>
      <c r="K441" s="167"/>
      <c r="L441" s="167"/>
      <c r="M441" s="167"/>
      <c r="N441" s="167"/>
      <c r="O441" s="262">
        <f t="shared" si="838"/>
        <v>0</v>
      </c>
      <c r="P441" s="167"/>
      <c r="Q441" s="167"/>
      <c r="R441" s="168">
        <f t="shared" ref="R441:R442" si="905">SUM(S441:X441)</f>
        <v>0</v>
      </c>
      <c r="S441" s="167"/>
      <c r="T441" s="167"/>
      <c r="U441" s="167"/>
      <c r="V441" s="167"/>
      <c r="W441" s="167"/>
      <c r="X441" s="167"/>
      <c r="Y441" s="168">
        <f t="shared" ref="Y441:Y442" si="906">SUM(Z441:AB441)</f>
        <v>0</v>
      </c>
      <c r="Z441" s="167"/>
      <c r="AA441" s="167"/>
      <c r="AB441" s="167"/>
      <c r="AC441" s="167">
        <f t="shared" ref="AC441:AC442" si="907">SUM(AD441:AH441)</f>
        <v>0</v>
      </c>
      <c r="AD441" s="167"/>
      <c r="AE441" s="167"/>
      <c r="AF441" s="167"/>
      <c r="AG441" s="167"/>
      <c r="AH441" s="167"/>
      <c r="AI441" s="167"/>
      <c r="AJ441" s="167"/>
      <c r="AK441" s="167"/>
      <c r="AL441" s="64"/>
      <c r="AM441" s="64"/>
      <c r="AN441" s="64"/>
      <c r="AO441" s="64"/>
      <c r="AP441" s="64"/>
      <c r="AQ441" s="64"/>
      <c r="AR441" s="64"/>
      <c r="AS441" s="64"/>
    </row>
    <row r="442" spans="1:45" s="398" customFormat="1" ht="13.8" outlineLevel="2">
      <c r="A442" s="399"/>
      <c r="B442" s="400"/>
      <c r="D442" s="436"/>
      <c r="E442" s="376"/>
      <c r="F442" s="385" t="s">
        <v>1164</v>
      </c>
      <c r="G442" s="378" t="s">
        <v>1165</v>
      </c>
      <c r="H442" s="164">
        <f t="shared" si="904"/>
        <v>4000</v>
      </c>
      <c r="I442" s="285">
        <f t="shared" si="840"/>
        <v>4000</v>
      </c>
      <c r="J442" s="212">
        <v>4000</v>
      </c>
      <c r="K442" s="167"/>
      <c r="L442" s="167"/>
      <c r="M442" s="167"/>
      <c r="N442" s="167"/>
      <c r="O442" s="262">
        <f t="shared" si="838"/>
        <v>0</v>
      </c>
      <c r="P442" s="167"/>
      <c r="Q442" s="167"/>
      <c r="R442" s="168">
        <f t="shared" si="905"/>
        <v>0</v>
      </c>
      <c r="S442" s="167"/>
      <c r="T442" s="167"/>
      <c r="U442" s="167"/>
      <c r="V442" s="167"/>
      <c r="W442" s="167"/>
      <c r="X442" s="167"/>
      <c r="Y442" s="168">
        <f t="shared" si="906"/>
        <v>0</v>
      </c>
      <c r="Z442" s="167"/>
      <c r="AA442" s="167"/>
      <c r="AB442" s="167"/>
      <c r="AC442" s="167">
        <f t="shared" si="907"/>
        <v>0</v>
      </c>
      <c r="AD442" s="167"/>
      <c r="AE442" s="167"/>
      <c r="AF442" s="167"/>
      <c r="AG442" s="167"/>
      <c r="AH442" s="167"/>
      <c r="AI442" s="167"/>
      <c r="AJ442" s="167"/>
      <c r="AK442" s="167"/>
      <c r="AL442" s="64"/>
      <c r="AM442" s="64"/>
      <c r="AN442" s="64"/>
      <c r="AO442" s="64"/>
      <c r="AP442" s="64"/>
      <c r="AQ442" s="64"/>
      <c r="AR442" s="64"/>
      <c r="AS442" s="64"/>
    </row>
    <row r="443" spans="1:45" s="398" customFormat="1" ht="13.8" outlineLevel="2">
      <c r="A443" s="399"/>
      <c r="B443" s="400"/>
      <c r="D443" s="436"/>
      <c r="E443" s="376"/>
      <c r="F443" s="385" t="s">
        <v>1166</v>
      </c>
      <c r="G443" s="378" t="s">
        <v>1168</v>
      </c>
      <c r="H443" s="164">
        <f t="shared" si="787"/>
        <v>24000</v>
      </c>
      <c r="I443" s="285">
        <f t="shared" si="840"/>
        <v>24000</v>
      </c>
      <c r="J443" s="212">
        <v>12000</v>
      </c>
      <c r="K443" s="167"/>
      <c r="L443" s="167"/>
      <c r="M443" s="167"/>
      <c r="N443" s="167"/>
      <c r="O443" s="262">
        <f t="shared" si="838"/>
        <v>12000</v>
      </c>
      <c r="P443" s="167">
        <v>12000</v>
      </c>
      <c r="Q443" s="167"/>
      <c r="R443" s="168">
        <f t="shared" si="848"/>
        <v>0</v>
      </c>
      <c r="S443" s="167"/>
      <c r="T443" s="167"/>
      <c r="U443" s="167"/>
      <c r="V443" s="167"/>
      <c r="W443" s="167"/>
      <c r="X443" s="167"/>
      <c r="Y443" s="168">
        <f t="shared" si="866"/>
        <v>0</v>
      </c>
      <c r="Z443" s="167"/>
      <c r="AA443" s="167"/>
      <c r="AB443" s="167"/>
      <c r="AC443" s="167">
        <f t="shared" si="793"/>
        <v>0</v>
      </c>
      <c r="AD443" s="167"/>
      <c r="AE443" s="167"/>
      <c r="AF443" s="167"/>
      <c r="AG443" s="167"/>
      <c r="AH443" s="167"/>
      <c r="AI443" s="167"/>
      <c r="AJ443" s="167"/>
      <c r="AK443" s="167"/>
      <c r="AL443" s="64"/>
      <c r="AM443" s="64"/>
      <c r="AN443" s="64"/>
      <c r="AO443" s="64"/>
      <c r="AP443" s="64"/>
      <c r="AQ443" s="64"/>
      <c r="AR443" s="64"/>
      <c r="AS443" s="64"/>
    </row>
    <row r="444" spans="1:45" s="398" customFormat="1" ht="13.8" outlineLevel="2">
      <c r="A444" s="399"/>
      <c r="B444" s="400"/>
      <c r="D444" s="436"/>
      <c r="E444" s="376"/>
      <c r="F444" s="385" t="s">
        <v>1169</v>
      </c>
      <c r="G444" s="378" t="s">
        <v>1170</v>
      </c>
      <c r="H444" s="164">
        <f t="shared" ref="H444" si="908">SUM(I444,R444,Y444,AC444,AI444,AJ444,AK444)</f>
        <v>0</v>
      </c>
      <c r="I444" s="285">
        <f t="shared" si="840"/>
        <v>0</v>
      </c>
      <c r="J444" s="212"/>
      <c r="K444" s="167"/>
      <c r="L444" s="167"/>
      <c r="M444" s="167"/>
      <c r="N444" s="167"/>
      <c r="O444" s="262">
        <f t="shared" si="838"/>
        <v>0</v>
      </c>
      <c r="P444" s="167"/>
      <c r="Q444" s="167"/>
      <c r="R444" s="168">
        <f t="shared" ref="R444" si="909">SUM(S444:X444)</f>
        <v>0</v>
      </c>
      <c r="S444" s="167"/>
      <c r="T444" s="167"/>
      <c r="U444" s="167"/>
      <c r="V444" s="167"/>
      <c r="W444" s="167"/>
      <c r="X444" s="167"/>
      <c r="Y444" s="168">
        <f t="shared" ref="Y444" si="910">SUM(Z444:AB444)</f>
        <v>0</v>
      </c>
      <c r="Z444" s="167"/>
      <c r="AA444" s="167"/>
      <c r="AB444" s="167"/>
      <c r="AC444" s="167">
        <f t="shared" ref="AC444" si="911">SUM(AD444:AH444)</f>
        <v>0</v>
      </c>
      <c r="AD444" s="167"/>
      <c r="AE444" s="167"/>
      <c r="AF444" s="167"/>
      <c r="AG444" s="167"/>
      <c r="AH444" s="167"/>
      <c r="AI444" s="167"/>
      <c r="AJ444" s="167"/>
      <c r="AK444" s="167"/>
      <c r="AL444" s="64"/>
      <c r="AM444" s="64"/>
      <c r="AN444" s="64"/>
      <c r="AO444" s="64"/>
      <c r="AP444" s="64"/>
      <c r="AQ444" s="64"/>
      <c r="AR444" s="64"/>
      <c r="AS444" s="64"/>
    </row>
    <row r="445" spans="1:45" s="398" customFormat="1" ht="13.8" outlineLevel="2">
      <c r="A445" s="399"/>
      <c r="B445" s="400"/>
      <c r="D445" s="436"/>
      <c r="E445" s="376"/>
      <c r="F445" s="385" t="s">
        <v>1171</v>
      </c>
      <c r="G445" s="378" t="s">
        <v>1172</v>
      </c>
      <c r="H445" s="164">
        <f t="shared" ref="H445" si="912">SUM(I445,R445,Y445,AC445,AI445,AJ445,AK445)</f>
        <v>0</v>
      </c>
      <c r="I445" s="285">
        <f t="shared" si="840"/>
        <v>0</v>
      </c>
      <c r="J445" s="212"/>
      <c r="K445" s="167"/>
      <c r="L445" s="167"/>
      <c r="M445" s="167"/>
      <c r="N445" s="167"/>
      <c r="O445" s="262">
        <f t="shared" si="838"/>
        <v>0</v>
      </c>
      <c r="P445" s="167"/>
      <c r="Q445" s="167"/>
      <c r="R445" s="168">
        <f t="shared" ref="R445" si="913">SUM(S445:X445)</f>
        <v>0</v>
      </c>
      <c r="S445" s="167"/>
      <c r="T445" s="167"/>
      <c r="U445" s="167"/>
      <c r="V445" s="167"/>
      <c r="W445" s="167"/>
      <c r="X445" s="167"/>
      <c r="Y445" s="168">
        <f t="shared" ref="Y445" si="914">SUM(Z445:AB445)</f>
        <v>0</v>
      </c>
      <c r="Z445" s="167"/>
      <c r="AA445" s="167"/>
      <c r="AB445" s="167"/>
      <c r="AC445" s="167">
        <f t="shared" ref="AC445" si="915">SUM(AD445:AH445)</f>
        <v>0</v>
      </c>
      <c r="AD445" s="167"/>
      <c r="AE445" s="167"/>
      <c r="AF445" s="167"/>
      <c r="AG445" s="167"/>
      <c r="AH445" s="167"/>
      <c r="AI445" s="167"/>
      <c r="AJ445" s="167"/>
      <c r="AK445" s="167"/>
      <c r="AL445" s="64"/>
      <c r="AM445" s="64"/>
      <c r="AN445" s="64"/>
      <c r="AO445" s="64"/>
      <c r="AP445" s="64"/>
      <c r="AQ445" s="64"/>
      <c r="AR445" s="64"/>
      <c r="AS445" s="64"/>
    </row>
    <row r="446" spans="1:45" ht="13.8" outlineLevel="2">
      <c r="A446" s="131"/>
      <c r="B446" s="20"/>
      <c r="D446" s="22"/>
      <c r="E446" s="30"/>
      <c r="F446" s="136" t="s">
        <v>685</v>
      </c>
      <c r="G446" s="27" t="s">
        <v>689</v>
      </c>
      <c r="H446" s="164">
        <f t="shared" si="787"/>
        <v>0</v>
      </c>
      <c r="I446" s="285">
        <f t="shared" si="840"/>
        <v>0</v>
      </c>
      <c r="J446" s="212"/>
      <c r="K446" s="167"/>
      <c r="L446" s="167"/>
      <c r="M446" s="167"/>
      <c r="N446" s="167"/>
      <c r="O446" s="262">
        <f t="shared" si="838"/>
        <v>0</v>
      </c>
      <c r="P446" s="167"/>
      <c r="Q446" s="167"/>
      <c r="R446" s="168">
        <f t="shared" si="848"/>
        <v>0</v>
      </c>
      <c r="S446" s="167"/>
      <c r="T446" s="167"/>
      <c r="U446" s="167"/>
      <c r="V446" s="167"/>
      <c r="W446" s="167"/>
      <c r="X446" s="167"/>
      <c r="Y446" s="168">
        <f t="shared" si="866"/>
        <v>0</v>
      </c>
      <c r="Z446" s="167"/>
      <c r="AA446" s="167"/>
      <c r="AB446" s="167"/>
      <c r="AC446" s="167">
        <f t="shared" si="793"/>
        <v>0</v>
      </c>
      <c r="AD446" s="167"/>
      <c r="AE446" s="167"/>
      <c r="AF446" s="167"/>
      <c r="AG446" s="167"/>
      <c r="AH446" s="167"/>
      <c r="AI446" s="167"/>
      <c r="AJ446" s="167"/>
      <c r="AK446" s="167"/>
    </row>
    <row r="447" spans="1:45" ht="13.8" outlineLevel="1">
      <c r="A447" s="131"/>
      <c r="B447" s="20"/>
      <c r="D447" s="22" t="s">
        <v>493</v>
      </c>
      <c r="E447" s="30" t="s">
        <v>148</v>
      </c>
      <c r="F447" s="22"/>
      <c r="G447" s="30"/>
      <c r="H447" s="164">
        <f t="shared" si="787"/>
        <v>756000</v>
      </c>
      <c r="I447" s="285">
        <f t="shared" si="840"/>
        <v>756000</v>
      </c>
      <c r="J447" s="215">
        <f>SUM(J448:J451)</f>
        <v>144000</v>
      </c>
      <c r="K447" s="169">
        <f t="shared" ref="K447:S447" si="916">SUM(K448:K451)</f>
        <v>300000</v>
      </c>
      <c r="L447" s="169">
        <f t="shared" si="916"/>
        <v>12000</v>
      </c>
      <c r="M447" s="169">
        <f t="shared" si="916"/>
        <v>24000</v>
      </c>
      <c r="N447" s="169">
        <f t="shared" si="916"/>
        <v>76000</v>
      </c>
      <c r="O447" s="262">
        <f t="shared" si="838"/>
        <v>200000</v>
      </c>
      <c r="P447" s="568">
        <f t="shared" si="916"/>
        <v>200000</v>
      </c>
      <c r="Q447" s="568">
        <f t="shared" ref="Q447" si="917">SUM(Q448:Q451)</f>
        <v>0</v>
      </c>
      <c r="R447" s="168">
        <f t="shared" si="848"/>
        <v>0</v>
      </c>
      <c r="S447" s="169">
        <f t="shared" si="916"/>
        <v>0</v>
      </c>
      <c r="T447" s="169">
        <f t="shared" ref="T447" si="918">SUM(T448:T451)</f>
        <v>0</v>
      </c>
      <c r="U447" s="169">
        <f t="shared" ref="U447" si="919">SUM(U448:U451)</f>
        <v>0</v>
      </c>
      <c r="V447" s="169">
        <f t="shared" ref="V447" si="920">SUM(V448:V451)</f>
        <v>0</v>
      </c>
      <c r="W447" s="169">
        <f t="shared" ref="W447:AJ447" si="921">SUM(W448:W451)</f>
        <v>0</v>
      </c>
      <c r="X447" s="169">
        <f t="shared" ref="X447" si="922">SUM(X448:X451)</f>
        <v>0</v>
      </c>
      <c r="Y447" s="168">
        <f t="shared" si="866"/>
        <v>0</v>
      </c>
      <c r="Z447" s="169">
        <f t="shared" si="921"/>
        <v>0</v>
      </c>
      <c r="AA447" s="169">
        <f t="shared" ref="AA447" si="923">SUM(AA448:AA451)</f>
        <v>0</v>
      </c>
      <c r="AB447" s="169">
        <f t="shared" si="921"/>
        <v>0</v>
      </c>
      <c r="AC447" s="169">
        <f t="shared" si="793"/>
        <v>0</v>
      </c>
      <c r="AD447" s="169">
        <f t="shared" si="921"/>
        <v>0</v>
      </c>
      <c r="AE447" s="169">
        <f t="shared" si="921"/>
        <v>0</v>
      </c>
      <c r="AF447" s="169">
        <f t="shared" si="921"/>
        <v>0</v>
      </c>
      <c r="AG447" s="169">
        <f t="shared" ref="AG447:AH447" si="924">SUM(AG448:AG451)</f>
        <v>0</v>
      </c>
      <c r="AH447" s="169">
        <f t="shared" si="924"/>
        <v>0</v>
      </c>
      <c r="AI447" s="169">
        <f t="shared" si="921"/>
        <v>0</v>
      </c>
      <c r="AJ447" s="169">
        <f t="shared" si="921"/>
        <v>0</v>
      </c>
      <c r="AK447" s="169">
        <f t="shared" ref="AK447" si="925">SUM(AK448:AK451)</f>
        <v>0</v>
      </c>
    </row>
    <row r="448" spans="1:45" ht="13.8" outlineLevel="2">
      <c r="A448" s="131"/>
      <c r="B448" s="20"/>
      <c r="D448" s="22"/>
      <c r="E448" s="30"/>
      <c r="F448" s="136" t="s">
        <v>1009</v>
      </c>
      <c r="G448" s="27" t="s">
        <v>1010</v>
      </c>
      <c r="H448" s="164"/>
      <c r="I448" s="285">
        <f t="shared" si="840"/>
        <v>0</v>
      </c>
      <c r="J448" s="212"/>
      <c r="K448" s="167"/>
      <c r="L448" s="167"/>
      <c r="M448" s="167"/>
      <c r="N448" s="167"/>
      <c r="O448" s="262">
        <f t="shared" si="838"/>
        <v>0</v>
      </c>
      <c r="P448" s="167"/>
      <c r="Q448" s="167"/>
      <c r="R448" s="168">
        <f t="shared" si="848"/>
        <v>0</v>
      </c>
      <c r="S448" s="167"/>
      <c r="T448" s="167"/>
      <c r="U448" s="167"/>
      <c r="V448" s="167"/>
      <c r="W448" s="167"/>
      <c r="X448" s="167"/>
      <c r="Y448" s="168">
        <f t="shared" si="866"/>
        <v>0</v>
      </c>
      <c r="Z448" s="167"/>
      <c r="AA448" s="167"/>
      <c r="AB448" s="167"/>
      <c r="AC448" s="167">
        <f t="shared" si="793"/>
        <v>0</v>
      </c>
      <c r="AD448" s="167"/>
      <c r="AE448" s="167"/>
      <c r="AF448" s="167"/>
      <c r="AG448" s="167"/>
      <c r="AH448" s="167"/>
      <c r="AI448" s="167"/>
      <c r="AJ448" s="167"/>
      <c r="AK448" s="167"/>
    </row>
    <row r="449" spans="1:37" ht="13.2" customHeight="1" outlineLevel="2">
      <c r="A449" s="131"/>
      <c r="B449" s="20"/>
      <c r="D449" s="22"/>
      <c r="E449" s="30"/>
      <c r="F449" s="136" t="s">
        <v>1011</v>
      </c>
      <c r="G449" s="27" t="s">
        <v>812</v>
      </c>
      <c r="H449" s="164">
        <f t="shared" ref="H449:H450" si="926">SUM(I449,R449,Y449,AC449,AI449,AJ449,AK449)</f>
        <v>328000</v>
      </c>
      <c r="I449" s="285">
        <f t="shared" si="840"/>
        <v>328000</v>
      </c>
      <c r="J449" s="212"/>
      <c r="K449" s="167">
        <v>288000</v>
      </c>
      <c r="L449" s="167"/>
      <c r="M449" s="167">
        <v>24000</v>
      </c>
      <c r="N449" s="167">
        <v>16000</v>
      </c>
      <c r="O449" s="262">
        <f t="shared" si="838"/>
        <v>0</v>
      </c>
      <c r="P449" s="167"/>
      <c r="Q449" s="167"/>
      <c r="R449" s="168">
        <f t="shared" ref="R449:R450" si="927">SUM(S449:X449)</f>
        <v>0</v>
      </c>
      <c r="S449" s="167"/>
      <c r="T449" s="167"/>
      <c r="U449" s="167"/>
      <c r="V449" s="167"/>
      <c r="W449" s="167"/>
      <c r="X449" s="167"/>
      <c r="Y449" s="168">
        <f t="shared" ref="Y449:Y450" si="928">SUM(Z449:AB449)</f>
        <v>0</v>
      </c>
      <c r="Z449" s="167"/>
      <c r="AA449" s="167"/>
      <c r="AB449" s="167"/>
      <c r="AC449" s="167">
        <f t="shared" ref="AC449:AC450" si="929">SUM(AD449:AH449)</f>
        <v>0</v>
      </c>
      <c r="AD449" s="167"/>
      <c r="AE449" s="167"/>
      <c r="AF449" s="167"/>
      <c r="AG449" s="167"/>
      <c r="AH449" s="167"/>
      <c r="AI449" s="167"/>
      <c r="AJ449" s="167"/>
      <c r="AK449" s="167"/>
    </row>
    <row r="450" spans="1:37" ht="13.8" outlineLevel="2">
      <c r="A450" s="131"/>
      <c r="B450" s="20"/>
      <c r="D450" s="22"/>
      <c r="E450" s="30"/>
      <c r="F450" s="136" t="s">
        <v>1012</v>
      </c>
      <c r="G450" s="27" t="s">
        <v>813</v>
      </c>
      <c r="H450" s="164">
        <f t="shared" si="926"/>
        <v>428000</v>
      </c>
      <c r="I450" s="285">
        <f t="shared" si="840"/>
        <v>428000</v>
      </c>
      <c r="J450" s="212">
        <v>144000</v>
      </c>
      <c r="K450" s="167">
        <v>12000</v>
      </c>
      <c r="L450" s="167">
        <v>12000</v>
      </c>
      <c r="M450" s="167">
        <v>0</v>
      </c>
      <c r="N450" s="167">
        <v>60000</v>
      </c>
      <c r="O450" s="262">
        <f t="shared" si="838"/>
        <v>200000</v>
      </c>
      <c r="P450" s="167">
        <v>200000</v>
      </c>
      <c r="Q450" s="167"/>
      <c r="R450" s="168">
        <f t="shared" si="927"/>
        <v>0</v>
      </c>
      <c r="S450" s="167"/>
      <c r="T450" s="167"/>
      <c r="U450" s="167"/>
      <c r="V450" s="167"/>
      <c r="W450" s="167"/>
      <c r="X450" s="167"/>
      <c r="Y450" s="168">
        <f t="shared" si="928"/>
        <v>0</v>
      </c>
      <c r="Z450" s="167"/>
      <c r="AA450" s="167"/>
      <c r="AB450" s="167"/>
      <c r="AC450" s="167">
        <f t="shared" si="929"/>
        <v>0</v>
      </c>
      <c r="AD450" s="167"/>
      <c r="AE450" s="167"/>
      <c r="AF450" s="167"/>
      <c r="AG450" s="167"/>
      <c r="AH450" s="167"/>
      <c r="AI450" s="167"/>
      <c r="AJ450" s="167"/>
      <c r="AK450" s="167"/>
    </row>
    <row r="451" spans="1:37" ht="13.8" outlineLevel="2">
      <c r="A451" s="131"/>
      <c r="B451" s="20"/>
      <c r="D451" s="22"/>
      <c r="E451" s="30"/>
      <c r="F451" s="136" t="s">
        <v>1064</v>
      </c>
      <c r="G451" s="27" t="s">
        <v>1173</v>
      </c>
      <c r="H451" s="164"/>
      <c r="I451" s="285">
        <f t="shared" si="840"/>
        <v>0</v>
      </c>
      <c r="J451" s="212"/>
      <c r="K451" s="167"/>
      <c r="L451" s="167"/>
      <c r="M451" s="167"/>
      <c r="N451" s="167"/>
      <c r="O451" s="262">
        <f t="shared" si="838"/>
        <v>0</v>
      </c>
      <c r="P451" s="167"/>
      <c r="Q451" s="167"/>
      <c r="R451" s="168">
        <f t="shared" si="848"/>
        <v>0</v>
      </c>
      <c r="S451" s="167"/>
      <c r="T451" s="167"/>
      <c r="U451" s="167"/>
      <c r="V451" s="167"/>
      <c r="W451" s="167"/>
      <c r="X451" s="167"/>
      <c r="Y451" s="168">
        <f t="shared" si="866"/>
        <v>0</v>
      </c>
      <c r="Z451" s="167"/>
      <c r="AA451" s="167"/>
      <c r="AB451" s="167"/>
      <c r="AC451" s="167">
        <f t="shared" si="793"/>
        <v>0</v>
      </c>
      <c r="AD451" s="167"/>
      <c r="AE451" s="167"/>
      <c r="AF451" s="167"/>
      <c r="AG451" s="167"/>
      <c r="AH451" s="167"/>
      <c r="AI451" s="167"/>
      <c r="AJ451" s="167"/>
      <c r="AK451" s="167"/>
    </row>
    <row r="452" spans="1:37" ht="13.8" outlineLevel="1">
      <c r="A452" s="131"/>
      <c r="B452" s="20"/>
      <c r="D452" s="22" t="s">
        <v>494</v>
      </c>
      <c r="E452" s="30" t="s">
        <v>561</v>
      </c>
      <c r="F452" s="22"/>
      <c r="G452" s="30"/>
      <c r="H452" s="164">
        <f t="shared" si="787"/>
        <v>2838000</v>
      </c>
      <c r="I452" s="285">
        <f t="shared" si="840"/>
        <v>7000</v>
      </c>
      <c r="J452" s="215">
        <f>SUM(J453:J456)</f>
        <v>1000</v>
      </c>
      <c r="K452" s="169">
        <f t="shared" ref="K452:S452" si="930">SUM(K453:K456)</f>
        <v>1000</v>
      </c>
      <c r="L452" s="169">
        <f t="shared" si="930"/>
        <v>1000</v>
      </c>
      <c r="M452" s="169">
        <f t="shared" si="930"/>
        <v>1000</v>
      </c>
      <c r="N452" s="169">
        <f t="shared" si="930"/>
        <v>1000</v>
      </c>
      <c r="O452" s="262">
        <f t="shared" si="838"/>
        <v>2000</v>
      </c>
      <c r="P452" s="568">
        <f t="shared" si="930"/>
        <v>2000</v>
      </c>
      <c r="Q452" s="568">
        <f t="shared" ref="Q452" si="931">SUM(Q453:Q456)</f>
        <v>0</v>
      </c>
      <c r="R452" s="168">
        <f t="shared" si="848"/>
        <v>614000</v>
      </c>
      <c r="S452" s="169">
        <f t="shared" si="930"/>
        <v>614000</v>
      </c>
      <c r="T452" s="169">
        <f t="shared" ref="T452" si="932">SUM(T453:T456)</f>
        <v>0</v>
      </c>
      <c r="U452" s="169">
        <f t="shared" ref="U452" si="933">SUM(U453:U456)</f>
        <v>0</v>
      </c>
      <c r="V452" s="169">
        <f t="shared" ref="V452" si="934">SUM(V453:V456)</f>
        <v>0</v>
      </c>
      <c r="W452" s="169">
        <f t="shared" ref="W452:AJ452" si="935">SUM(W453:W456)</f>
        <v>0</v>
      </c>
      <c r="X452" s="169">
        <f t="shared" ref="X452" si="936">SUM(X453:X456)</f>
        <v>0</v>
      </c>
      <c r="Y452" s="168">
        <f t="shared" si="866"/>
        <v>2084000</v>
      </c>
      <c r="Z452" s="169">
        <f t="shared" si="935"/>
        <v>1357000</v>
      </c>
      <c r="AA452" s="169">
        <f t="shared" ref="AA452" si="937">SUM(AA453:AA456)</f>
        <v>246000</v>
      </c>
      <c r="AB452" s="169">
        <f t="shared" si="935"/>
        <v>481000</v>
      </c>
      <c r="AC452" s="169">
        <f t="shared" si="793"/>
        <v>0</v>
      </c>
      <c r="AD452" s="169">
        <f t="shared" si="935"/>
        <v>0</v>
      </c>
      <c r="AE452" s="169">
        <f t="shared" si="935"/>
        <v>0</v>
      </c>
      <c r="AF452" s="169">
        <f t="shared" si="935"/>
        <v>0</v>
      </c>
      <c r="AG452" s="169">
        <f t="shared" ref="AG452:AH452" si="938">SUM(AG453:AG456)</f>
        <v>0</v>
      </c>
      <c r="AH452" s="169">
        <f t="shared" si="938"/>
        <v>0</v>
      </c>
      <c r="AI452" s="169">
        <f t="shared" si="935"/>
        <v>53000</v>
      </c>
      <c r="AJ452" s="169">
        <f t="shared" si="935"/>
        <v>80000</v>
      </c>
      <c r="AK452" s="169">
        <f t="shared" ref="AK452" si="939">SUM(AK453:AK456)</f>
        <v>0</v>
      </c>
    </row>
    <row r="453" spans="1:37" ht="13.8" outlineLevel="2">
      <c r="A453" s="131"/>
      <c r="B453" s="20"/>
      <c r="D453" s="22"/>
      <c r="E453" s="30"/>
      <c r="F453" s="136" t="s">
        <v>1009</v>
      </c>
      <c r="G453" s="27" t="s">
        <v>1010</v>
      </c>
      <c r="H453" s="164">
        <f t="shared" si="787"/>
        <v>0</v>
      </c>
      <c r="I453" s="285">
        <f t="shared" si="840"/>
        <v>0</v>
      </c>
      <c r="J453" s="212"/>
      <c r="K453" s="167"/>
      <c r="L453" s="167"/>
      <c r="M453" s="167"/>
      <c r="N453" s="167"/>
      <c r="O453" s="262">
        <f t="shared" si="838"/>
        <v>0</v>
      </c>
      <c r="P453" s="167"/>
      <c r="Q453" s="167"/>
      <c r="R453" s="168">
        <f t="shared" si="848"/>
        <v>0</v>
      </c>
      <c r="S453" s="167"/>
      <c r="T453" s="167"/>
      <c r="U453" s="167"/>
      <c r="V453" s="167">
        <v>0</v>
      </c>
      <c r="W453" s="167">
        <v>0</v>
      </c>
      <c r="X453" s="167">
        <v>0</v>
      </c>
      <c r="Y453" s="168">
        <f t="shared" si="866"/>
        <v>0</v>
      </c>
      <c r="Z453" s="167"/>
      <c r="AA453" s="167"/>
      <c r="AB453" s="167"/>
      <c r="AC453" s="167"/>
      <c r="AD453" s="167"/>
      <c r="AE453" s="167"/>
      <c r="AF453" s="167"/>
      <c r="AG453" s="167"/>
      <c r="AH453" s="167"/>
      <c r="AI453" s="167"/>
      <c r="AJ453" s="167"/>
      <c r="AK453" s="167"/>
    </row>
    <row r="454" spans="1:37" ht="13.8" outlineLevel="2">
      <c r="A454" s="131"/>
      <c r="B454" s="20"/>
      <c r="D454" s="22"/>
      <c r="E454" s="30"/>
      <c r="F454" s="136" t="s">
        <v>1012</v>
      </c>
      <c r="G454" s="27" t="s">
        <v>790</v>
      </c>
      <c r="H454" s="164">
        <f t="shared" ref="H454" si="940">SUM(I454,R454,Y454,AC454,AI454,AJ454,AK454)</f>
        <v>0</v>
      </c>
      <c r="I454" s="285">
        <f t="shared" si="840"/>
        <v>0</v>
      </c>
      <c r="J454" s="212"/>
      <c r="K454" s="167"/>
      <c r="L454" s="167"/>
      <c r="M454" s="167"/>
      <c r="N454" s="167"/>
      <c r="O454" s="262">
        <f t="shared" si="838"/>
        <v>0</v>
      </c>
      <c r="P454" s="167"/>
      <c r="Q454" s="167"/>
      <c r="R454" s="168">
        <f t="shared" ref="R454" si="941">SUM(S454:X454)</f>
        <v>0</v>
      </c>
      <c r="S454" s="167"/>
      <c r="T454" s="167"/>
      <c r="U454" s="167"/>
      <c r="V454" s="167"/>
      <c r="W454" s="167"/>
      <c r="X454" s="167"/>
      <c r="Y454" s="168">
        <f t="shared" ref="Y454" si="942">SUM(Z454:AB454)</f>
        <v>0</v>
      </c>
      <c r="Z454" s="167"/>
      <c r="AA454" s="167"/>
      <c r="AB454" s="167"/>
      <c r="AC454" s="167">
        <f t="shared" ref="AC454" si="943">SUM(AD454:AH454)</f>
        <v>0</v>
      </c>
      <c r="AD454" s="167"/>
      <c r="AE454" s="167"/>
      <c r="AF454" s="167"/>
      <c r="AG454" s="167"/>
      <c r="AH454" s="167"/>
      <c r="AI454" s="167"/>
      <c r="AJ454" s="167"/>
      <c r="AK454" s="167"/>
    </row>
    <row r="455" spans="1:37" ht="13.8" outlineLevel="2">
      <c r="A455" s="131"/>
      <c r="B455" s="20"/>
      <c r="D455" s="22"/>
      <c r="E455" s="30"/>
      <c r="F455" s="136" t="s">
        <v>1062</v>
      </c>
      <c r="G455" s="27" t="s">
        <v>1174</v>
      </c>
      <c r="H455" s="164">
        <f t="shared" ref="H455" si="944">SUM(I455,R455,Y455,AC455,AI455,AJ455,AK455)</f>
        <v>2838000</v>
      </c>
      <c r="I455" s="285">
        <f t="shared" si="840"/>
        <v>7000</v>
      </c>
      <c r="J455" s="212">
        <v>1000</v>
      </c>
      <c r="K455" s="167">
        <v>1000</v>
      </c>
      <c r="L455" s="167">
        <v>1000</v>
      </c>
      <c r="M455" s="167">
        <v>1000</v>
      </c>
      <c r="N455" s="167">
        <v>1000</v>
      </c>
      <c r="O455" s="262">
        <f t="shared" si="838"/>
        <v>2000</v>
      </c>
      <c r="P455" s="167">
        <v>2000</v>
      </c>
      <c r="Q455" s="167"/>
      <c r="R455" s="168">
        <f t="shared" ref="R455" si="945">SUM(S455:X455)</f>
        <v>614000</v>
      </c>
      <c r="S455" s="167">
        <v>614000</v>
      </c>
      <c r="T455" s="167">
        <v>0</v>
      </c>
      <c r="U455" s="167">
        <v>0</v>
      </c>
      <c r="V455" s="167">
        <v>0</v>
      </c>
      <c r="W455" s="167">
        <v>0</v>
      </c>
      <c r="X455" s="167">
        <v>0</v>
      </c>
      <c r="Y455" s="168">
        <f t="shared" ref="Y455" si="946">SUM(Z455:AB455)</f>
        <v>2084000</v>
      </c>
      <c r="Z455" s="167">
        <v>1357000</v>
      </c>
      <c r="AA455" s="167">
        <v>246000</v>
      </c>
      <c r="AB455" s="167">
        <v>481000</v>
      </c>
      <c r="AC455" s="167">
        <f t="shared" ref="AC455" si="947">SUM(AD455:AH455)</f>
        <v>0</v>
      </c>
      <c r="AD455" s="167">
        <v>0</v>
      </c>
      <c r="AE455" s="167">
        <v>0</v>
      </c>
      <c r="AF455" s="167">
        <v>0</v>
      </c>
      <c r="AG455" s="167">
        <v>0</v>
      </c>
      <c r="AH455" s="167">
        <v>0</v>
      </c>
      <c r="AI455" s="167">
        <v>53000</v>
      </c>
      <c r="AJ455" s="167">
        <v>80000</v>
      </c>
      <c r="AK455" s="167"/>
    </row>
    <row r="456" spans="1:37" ht="13.8" outlineLevel="2">
      <c r="A456" s="131"/>
      <c r="B456" s="20"/>
      <c r="D456" s="22"/>
      <c r="E456" s="30"/>
      <c r="F456" s="136" t="s">
        <v>1021</v>
      </c>
      <c r="G456" s="27" t="s">
        <v>1175</v>
      </c>
      <c r="H456" s="164">
        <f t="shared" si="787"/>
        <v>0</v>
      </c>
      <c r="I456" s="285">
        <f t="shared" si="840"/>
        <v>0</v>
      </c>
      <c r="J456" s="212"/>
      <c r="K456" s="167"/>
      <c r="L456" s="167"/>
      <c r="M456" s="167"/>
      <c r="N456" s="167"/>
      <c r="O456" s="262">
        <f t="shared" si="838"/>
        <v>0</v>
      </c>
      <c r="P456" s="167"/>
      <c r="Q456" s="167"/>
      <c r="R456" s="168">
        <f t="shared" si="848"/>
        <v>0</v>
      </c>
      <c r="S456" s="167"/>
      <c r="T456" s="167"/>
      <c r="U456" s="167"/>
      <c r="V456" s="167"/>
      <c r="W456" s="167"/>
      <c r="X456" s="167"/>
      <c r="Y456" s="168">
        <f t="shared" si="866"/>
        <v>0</v>
      </c>
      <c r="Z456" s="167"/>
      <c r="AA456" s="167"/>
      <c r="AB456" s="167"/>
      <c r="AC456" s="167">
        <f t="shared" si="793"/>
        <v>0</v>
      </c>
      <c r="AD456" s="167"/>
      <c r="AE456" s="167"/>
      <c r="AF456" s="167"/>
      <c r="AG456" s="167"/>
      <c r="AH456" s="167"/>
      <c r="AI456" s="167"/>
      <c r="AJ456" s="167"/>
      <c r="AK456" s="167"/>
    </row>
    <row r="457" spans="1:37" ht="13.8" outlineLevel="1">
      <c r="A457" s="131"/>
      <c r="B457" s="20"/>
      <c r="D457" s="22" t="s">
        <v>495</v>
      </c>
      <c r="E457" s="30" t="s">
        <v>149</v>
      </c>
      <c r="F457" s="22"/>
      <c r="G457" s="30"/>
      <c r="H457" s="164">
        <f t="shared" si="787"/>
        <v>206000</v>
      </c>
      <c r="I457" s="285">
        <f t="shared" si="840"/>
        <v>206000</v>
      </c>
      <c r="J457" s="212">
        <v>103000</v>
      </c>
      <c r="K457" s="167">
        <v>0</v>
      </c>
      <c r="L457" s="167">
        <v>0</v>
      </c>
      <c r="M457" s="167">
        <v>0</v>
      </c>
      <c r="N457" s="167">
        <v>0</v>
      </c>
      <c r="O457" s="262">
        <f t="shared" si="838"/>
        <v>103000</v>
      </c>
      <c r="P457" s="167">
        <v>103000</v>
      </c>
      <c r="Q457" s="167"/>
      <c r="R457" s="168">
        <f t="shared" si="848"/>
        <v>0</v>
      </c>
      <c r="S457" s="167"/>
      <c r="T457" s="167"/>
      <c r="U457" s="167"/>
      <c r="V457" s="167"/>
      <c r="W457" s="167"/>
      <c r="X457" s="167"/>
      <c r="Y457" s="168">
        <f t="shared" si="866"/>
        <v>0</v>
      </c>
      <c r="Z457" s="167"/>
      <c r="AA457" s="167"/>
      <c r="AB457" s="167"/>
      <c r="AC457" s="167">
        <f t="shared" si="793"/>
        <v>0</v>
      </c>
      <c r="AD457" s="167"/>
      <c r="AE457" s="167"/>
      <c r="AF457" s="167"/>
      <c r="AG457" s="167"/>
      <c r="AH457" s="167"/>
      <c r="AI457" s="167"/>
      <c r="AJ457" s="167"/>
      <c r="AK457" s="167"/>
    </row>
    <row r="458" spans="1:37" ht="13.8" outlineLevel="1">
      <c r="A458" s="131"/>
      <c r="B458" s="20"/>
      <c r="D458" s="22" t="s">
        <v>496</v>
      </c>
      <c r="E458" s="30" t="s">
        <v>150</v>
      </c>
      <c r="F458" s="22"/>
      <c r="G458" s="30"/>
      <c r="H458" s="164">
        <f t="shared" si="787"/>
        <v>0</v>
      </c>
      <c r="I458" s="285">
        <f t="shared" si="840"/>
        <v>0</v>
      </c>
      <c r="J458" s="212"/>
      <c r="K458" s="167"/>
      <c r="L458" s="167"/>
      <c r="M458" s="167"/>
      <c r="N458" s="167"/>
      <c r="O458" s="262">
        <f t="shared" si="838"/>
        <v>0</v>
      </c>
      <c r="P458" s="167"/>
      <c r="Q458" s="167"/>
      <c r="R458" s="168">
        <f t="shared" si="848"/>
        <v>0</v>
      </c>
      <c r="S458" s="167"/>
      <c r="T458" s="167"/>
      <c r="U458" s="167"/>
      <c r="V458" s="167"/>
      <c r="W458" s="167"/>
      <c r="X458" s="167"/>
      <c r="Y458" s="168">
        <f t="shared" si="866"/>
        <v>0</v>
      </c>
      <c r="Z458" s="167"/>
      <c r="AA458" s="167"/>
      <c r="AB458" s="167"/>
      <c r="AC458" s="167">
        <f t="shared" si="793"/>
        <v>0</v>
      </c>
      <c r="AD458" s="167"/>
      <c r="AE458" s="167"/>
      <c r="AF458" s="167"/>
      <c r="AG458" s="167"/>
      <c r="AH458" s="167"/>
      <c r="AI458" s="167"/>
      <c r="AJ458" s="167"/>
      <c r="AK458" s="167"/>
    </row>
    <row r="459" spans="1:37" ht="13.8" outlineLevel="1">
      <c r="A459" s="131"/>
      <c r="B459" s="20"/>
      <c r="D459" s="22" t="s">
        <v>92</v>
      </c>
      <c r="E459" s="30" t="s">
        <v>151</v>
      </c>
      <c r="F459" s="22"/>
      <c r="G459" s="30"/>
      <c r="H459" s="164">
        <f t="shared" si="787"/>
        <v>0</v>
      </c>
      <c r="I459" s="285">
        <f t="shared" si="840"/>
        <v>0</v>
      </c>
      <c r="J459" s="212"/>
      <c r="K459" s="167"/>
      <c r="L459" s="167"/>
      <c r="M459" s="167"/>
      <c r="N459" s="167"/>
      <c r="O459" s="262">
        <f t="shared" si="838"/>
        <v>0</v>
      </c>
      <c r="P459" s="167"/>
      <c r="Q459" s="167"/>
      <c r="R459" s="168">
        <f t="shared" si="848"/>
        <v>0</v>
      </c>
      <c r="S459" s="167"/>
      <c r="T459" s="167"/>
      <c r="U459" s="167"/>
      <c r="V459" s="167"/>
      <c r="W459" s="167"/>
      <c r="X459" s="167"/>
      <c r="Y459" s="168">
        <f t="shared" si="866"/>
        <v>0</v>
      </c>
      <c r="Z459" s="167"/>
      <c r="AA459" s="167"/>
      <c r="AB459" s="167"/>
      <c r="AC459" s="167">
        <f t="shared" si="793"/>
        <v>0</v>
      </c>
      <c r="AD459" s="167"/>
      <c r="AE459" s="167"/>
      <c r="AF459" s="167"/>
      <c r="AG459" s="167"/>
      <c r="AH459" s="167"/>
      <c r="AI459" s="167"/>
      <c r="AJ459" s="167"/>
      <c r="AK459" s="167"/>
    </row>
    <row r="460" spans="1:37" ht="13.8" outlineLevel="1">
      <c r="A460" s="131"/>
      <c r="B460" s="18"/>
      <c r="C460" s="58"/>
      <c r="D460" s="22" t="s">
        <v>497</v>
      </c>
      <c r="E460" s="30" t="s">
        <v>562</v>
      </c>
      <c r="F460" s="22"/>
      <c r="G460" s="30"/>
      <c r="H460" s="164">
        <f t="shared" si="787"/>
        <v>0</v>
      </c>
      <c r="I460" s="285">
        <f t="shared" si="840"/>
        <v>0</v>
      </c>
      <c r="J460" s="212"/>
      <c r="K460" s="167"/>
      <c r="L460" s="167"/>
      <c r="M460" s="167"/>
      <c r="N460" s="167"/>
      <c r="O460" s="262">
        <f t="shared" si="838"/>
        <v>0</v>
      </c>
      <c r="P460" s="167"/>
      <c r="Q460" s="167"/>
      <c r="R460" s="168">
        <f t="shared" si="848"/>
        <v>0</v>
      </c>
      <c r="S460" s="167"/>
      <c r="T460" s="167"/>
      <c r="U460" s="167"/>
      <c r="V460" s="167"/>
      <c r="W460" s="167"/>
      <c r="X460" s="167"/>
      <c r="Y460" s="168">
        <f t="shared" si="866"/>
        <v>0</v>
      </c>
      <c r="Z460" s="167"/>
      <c r="AA460" s="167"/>
      <c r="AB460" s="167">
        <v>0</v>
      </c>
      <c r="AC460" s="167">
        <f t="shared" si="793"/>
        <v>0</v>
      </c>
      <c r="AD460" s="167"/>
      <c r="AE460" s="167"/>
      <c r="AF460" s="167"/>
      <c r="AG460" s="167"/>
      <c r="AH460" s="167"/>
      <c r="AI460" s="167"/>
      <c r="AJ460" s="167"/>
      <c r="AK460" s="167"/>
    </row>
    <row r="461" spans="1:37" s="130" customFormat="1" ht="13.8">
      <c r="A461" s="127"/>
      <c r="B461" s="18" t="s">
        <v>498</v>
      </c>
      <c r="C461" s="12" t="s">
        <v>152</v>
      </c>
      <c r="D461" s="14"/>
      <c r="E461" s="134"/>
      <c r="F461" s="14"/>
      <c r="G461" s="134"/>
      <c r="H461" s="164">
        <f t="shared" si="787"/>
        <v>0</v>
      </c>
      <c r="I461" s="285">
        <f t="shared" si="840"/>
        <v>0</v>
      </c>
      <c r="J461" s="214">
        <f>SUM(J462,J465)</f>
        <v>0</v>
      </c>
      <c r="K461" s="168">
        <f t="shared" ref="K461:P461" si="948">SUM(K462,K465)</f>
        <v>0</v>
      </c>
      <c r="L461" s="168">
        <f t="shared" si="948"/>
        <v>0</v>
      </c>
      <c r="M461" s="168">
        <f t="shared" si="948"/>
        <v>0</v>
      </c>
      <c r="N461" s="168">
        <f t="shared" si="948"/>
        <v>0</v>
      </c>
      <c r="O461" s="262">
        <f t="shared" si="838"/>
        <v>0</v>
      </c>
      <c r="P461" s="567">
        <f t="shared" si="948"/>
        <v>0</v>
      </c>
      <c r="Q461" s="567">
        <f t="shared" ref="Q461" si="949">SUM(Q462,Q465)</f>
        <v>0</v>
      </c>
      <c r="R461" s="168">
        <f t="shared" si="848"/>
        <v>0</v>
      </c>
      <c r="S461" s="168">
        <f t="shared" ref="S461:W461" si="950">SUM(S462,S465)</f>
        <v>0</v>
      </c>
      <c r="T461" s="168">
        <f t="shared" si="950"/>
        <v>0</v>
      </c>
      <c r="U461" s="168">
        <f t="shared" si="950"/>
        <v>0</v>
      </c>
      <c r="V461" s="168">
        <f t="shared" si="950"/>
        <v>0</v>
      </c>
      <c r="W461" s="168">
        <f t="shared" si="950"/>
        <v>0</v>
      </c>
      <c r="X461" s="168">
        <f t="shared" ref="X461" si="951">SUM(X462,X465)</f>
        <v>0</v>
      </c>
      <c r="Y461" s="168">
        <f t="shared" si="866"/>
        <v>0</v>
      </c>
      <c r="Z461" s="168">
        <f t="shared" ref="Z461:AJ461" si="952">SUM(Z462,Z465)</f>
        <v>0</v>
      </c>
      <c r="AA461" s="168">
        <f t="shared" ref="AA461" si="953">SUM(AA462,AA465)</f>
        <v>0</v>
      </c>
      <c r="AB461" s="168">
        <f t="shared" si="952"/>
        <v>0</v>
      </c>
      <c r="AC461" s="168">
        <f t="shared" si="793"/>
        <v>0</v>
      </c>
      <c r="AD461" s="168">
        <f t="shared" si="952"/>
        <v>0</v>
      </c>
      <c r="AE461" s="168">
        <f t="shared" si="952"/>
        <v>0</v>
      </c>
      <c r="AF461" s="168">
        <f t="shared" si="952"/>
        <v>0</v>
      </c>
      <c r="AG461" s="168">
        <f t="shared" si="952"/>
        <v>0</v>
      </c>
      <c r="AH461" s="168">
        <f t="shared" si="952"/>
        <v>0</v>
      </c>
      <c r="AI461" s="168">
        <f t="shared" si="952"/>
        <v>0</v>
      </c>
      <c r="AJ461" s="168">
        <f t="shared" si="952"/>
        <v>0</v>
      </c>
      <c r="AK461" s="168">
        <f t="shared" ref="AK461" si="954">SUM(AK462,AK465)</f>
        <v>0</v>
      </c>
    </row>
    <row r="462" spans="1:37" ht="13.8" outlineLevel="1">
      <c r="A462" s="131"/>
      <c r="B462" s="19"/>
      <c r="C462" s="63"/>
      <c r="D462" s="22" t="s">
        <v>499</v>
      </c>
      <c r="E462" s="30" t="s">
        <v>153</v>
      </c>
      <c r="F462" s="22"/>
      <c r="G462" s="30"/>
      <c r="H462" s="164">
        <f t="shared" si="787"/>
        <v>0</v>
      </c>
      <c r="I462" s="285">
        <f t="shared" si="840"/>
        <v>0</v>
      </c>
      <c r="J462" s="215">
        <f>SUM(J463:J464)</f>
        <v>0</v>
      </c>
      <c r="K462" s="169">
        <f t="shared" ref="K462:P462" si="955">SUM(K463:K464)</f>
        <v>0</v>
      </c>
      <c r="L462" s="169">
        <f t="shared" si="955"/>
        <v>0</v>
      </c>
      <c r="M462" s="169">
        <f t="shared" si="955"/>
        <v>0</v>
      </c>
      <c r="N462" s="169">
        <f t="shared" si="955"/>
        <v>0</v>
      </c>
      <c r="O462" s="262">
        <f t="shared" si="838"/>
        <v>0</v>
      </c>
      <c r="P462" s="568">
        <f t="shared" si="955"/>
        <v>0</v>
      </c>
      <c r="Q462" s="568">
        <f t="shared" ref="Q462" si="956">SUM(Q463:Q464)</f>
        <v>0</v>
      </c>
      <c r="R462" s="168">
        <f t="shared" si="848"/>
        <v>0</v>
      </c>
      <c r="S462" s="169">
        <f t="shared" ref="S462:W462" si="957">SUM(S463:S464)</f>
        <v>0</v>
      </c>
      <c r="T462" s="169">
        <f t="shared" si="957"/>
        <v>0</v>
      </c>
      <c r="U462" s="169">
        <f t="shared" si="957"/>
        <v>0</v>
      </c>
      <c r="V462" s="169">
        <f t="shared" si="957"/>
        <v>0</v>
      </c>
      <c r="W462" s="169">
        <f t="shared" si="957"/>
        <v>0</v>
      </c>
      <c r="X462" s="169">
        <f t="shared" ref="X462" si="958">SUM(X463:X464)</f>
        <v>0</v>
      </c>
      <c r="Y462" s="168">
        <f t="shared" si="866"/>
        <v>0</v>
      </c>
      <c r="Z462" s="169">
        <f t="shared" ref="Z462:AJ462" si="959">SUM(Z463:Z464)</f>
        <v>0</v>
      </c>
      <c r="AA462" s="169">
        <f t="shared" ref="AA462" si="960">SUM(AA463:AA464)</f>
        <v>0</v>
      </c>
      <c r="AB462" s="169">
        <f t="shared" si="959"/>
        <v>0</v>
      </c>
      <c r="AC462" s="169">
        <f t="shared" si="793"/>
        <v>0</v>
      </c>
      <c r="AD462" s="169">
        <f t="shared" si="959"/>
        <v>0</v>
      </c>
      <c r="AE462" s="169">
        <f t="shared" si="959"/>
        <v>0</v>
      </c>
      <c r="AF462" s="169">
        <f t="shared" si="959"/>
        <v>0</v>
      </c>
      <c r="AG462" s="169">
        <f t="shared" si="959"/>
        <v>0</v>
      </c>
      <c r="AH462" s="169">
        <f t="shared" si="959"/>
        <v>0</v>
      </c>
      <c r="AI462" s="169">
        <f t="shared" si="959"/>
        <v>0</v>
      </c>
      <c r="AJ462" s="169">
        <f t="shared" si="959"/>
        <v>0</v>
      </c>
      <c r="AK462" s="169">
        <f t="shared" ref="AK462" si="961">SUM(AK463:AK464)</f>
        <v>0</v>
      </c>
    </row>
    <row r="463" spans="1:37" ht="13.8" outlineLevel="2">
      <c r="A463" s="131"/>
      <c r="B463" s="20"/>
      <c r="E463" s="30"/>
      <c r="F463" s="18" t="s">
        <v>500</v>
      </c>
      <c r="G463" s="30" t="s">
        <v>154</v>
      </c>
      <c r="H463" s="164">
        <f t="shared" ref="H463:H531" si="962">SUM(I463,R463,Y463,AC463,AI463,AJ463,AK463)</f>
        <v>0</v>
      </c>
      <c r="I463" s="285">
        <f t="shared" si="840"/>
        <v>0</v>
      </c>
      <c r="J463" s="212"/>
      <c r="K463" s="167"/>
      <c r="L463" s="167"/>
      <c r="M463" s="167"/>
      <c r="N463" s="167"/>
      <c r="O463" s="262">
        <f t="shared" si="838"/>
        <v>0</v>
      </c>
      <c r="P463" s="167"/>
      <c r="Q463" s="167"/>
      <c r="R463" s="168">
        <f t="shared" si="848"/>
        <v>0</v>
      </c>
      <c r="S463" s="167"/>
      <c r="T463" s="167"/>
      <c r="U463" s="167"/>
      <c r="V463" s="167"/>
      <c r="W463" s="167"/>
      <c r="X463" s="167"/>
      <c r="Y463" s="168">
        <f t="shared" si="866"/>
        <v>0</v>
      </c>
      <c r="Z463" s="167"/>
      <c r="AA463" s="167"/>
      <c r="AB463" s="167"/>
      <c r="AC463" s="167">
        <f t="shared" si="793"/>
        <v>0</v>
      </c>
      <c r="AD463" s="167"/>
      <c r="AE463" s="167"/>
      <c r="AF463" s="167"/>
      <c r="AG463" s="167"/>
      <c r="AH463" s="167"/>
      <c r="AI463" s="167"/>
      <c r="AJ463" s="167"/>
      <c r="AK463" s="167"/>
    </row>
    <row r="464" spans="1:37" ht="13.8" outlineLevel="2">
      <c r="A464" s="131"/>
      <c r="B464" s="20"/>
      <c r="D464" s="18"/>
      <c r="E464" s="58"/>
      <c r="F464" s="22" t="s">
        <v>501</v>
      </c>
      <c r="G464" s="30" t="s">
        <v>155</v>
      </c>
      <c r="H464" s="164">
        <f t="shared" si="962"/>
        <v>0</v>
      </c>
      <c r="I464" s="285">
        <f t="shared" si="840"/>
        <v>0</v>
      </c>
      <c r="J464" s="212"/>
      <c r="K464" s="167"/>
      <c r="L464" s="167"/>
      <c r="M464" s="167"/>
      <c r="N464" s="167"/>
      <c r="O464" s="262">
        <f t="shared" si="838"/>
        <v>0</v>
      </c>
      <c r="P464" s="167"/>
      <c r="Q464" s="167"/>
      <c r="R464" s="168">
        <f t="shared" si="848"/>
        <v>0</v>
      </c>
      <c r="S464" s="167"/>
      <c r="T464" s="167"/>
      <c r="U464" s="167"/>
      <c r="V464" s="167"/>
      <c r="W464" s="167"/>
      <c r="X464" s="167"/>
      <c r="Y464" s="168">
        <f t="shared" si="866"/>
        <v>0</v>
      </c>
      <c r="Z464" s="167"/>
      <c r="AA464" s="167"/>
      <c r="AB464" s="167"/>
      <c r="AC464" s="167">
        <f t="shared" ref="AC464:AC532" si="963">SUM(AD464:AH464)</f>
        <v>0</v>
      </c>
      <c r="AD464" s="167"/>
      <c r="AE464" s="167"/>
      <c r="AF464" s="167"/>
      <c r="AG464" s="167"/>
      <c r="AH464" s="167"/>
      <c r="AI464" s="167"/>
      <c r="AJ464" s="167"/>
      <c r="AK464" s="167"/>
    </row>
    <row r="465" spans="1:37" ht="13.8" outlineLevel="1">
      <c r="A465" s="131"/>
      <c r="B465" s="18"/>
      <c r="C465" s="58"/>
      <c r="D465" s="18" t="s">
        <v>502</v>
      </c>
      <c r="E465" s="58" t="s">
        <v>156</v>
      </c>
      <c r="F465" s="18"/>
      <c r="G465" s="30"/>
      <c r="H465" s="164">
        <f t="shared" si="962"/>
        <v>0</v>
      </c>
      <c r="I465" s="285">
        <f t="shared" si="840"/>
        <v>0</v>
      </c>
      <c r="J465" s="212"/>
      <c r="K465" s="167"/>
      <c r="L465" s="167"/>
      <c r="M465" s="167"/>
      <c r="N465" s="167"/>
      <c r="O465" s="262">
        <f t="shared" si="838"/>
        <v>0</v>
      </c>
      <c r="P465" s="167"/>
      <c r="Q465" s="167"/>
      <c r="R465" s="168">
        <f t="shared" si="848"/>
        <v>0</v>
      </c>
      <c r="S465" s="167"/>
      <c r="T465" s="167"/>
      <c r="U465" s="167"/>
      <c r="V465" s="167"/>
      <c r="W465" s="167"/>
      <c r="X465" s="167"/>
      <c r="Y465" s="168">
        <f t="shared" si="866"/>
        <v>0</v>
      </c>
      <c r="Z465" s="167"/>
      <c r="AA465" s="167"/>
      <c r="AB465" s="167"/>
      <c r="AC465" s="167">
        <f t="shared" si="963"/>
        <v>0</v>
      </c>
      <c r="AD465" s="167"/>
      <c r="AE465" s="167"/>
      <c r="AF465" s="167"/>
      <c r="AG465" s="167"/>
      <c r="AH465" s="167"/>
      <c r="AI465" s="167"/>
      <c r="AJ465" s="167"/>
      <c r="AK465" s="167"/>
    </row>
    <row r="466" spans="1:37" s="130" customFormat="1" ht="13.8">
      <c r="A466" s="127"/>
      <c r="B466" s="18" t="s">
        <v>626</v>
      </c>
      <c r="C466" s="12" t="s">
        <v>627</v>
      </c>
      <c r="D466" s="14"/>
      <c r="E466" s="134"/>
      <c r="F466" s="14"/>
      <c r="G466" s="134"/>
      <c r="H466" s="164">
        <f t="shared" si="962"/>
        <v>0</v>
      </c>
      <c r="I466" s="285">
        <f t="shared" si="840"/>
        <v>0</v>
      </c>
      <c r="J466" s="214">
        <f>SUM(J467)</f>
        <v>0</v>
      </c>
      <c r="K466" s="168">
        <f t="shared" ref="K466:AK466" si="964">SUM(K467)</f>
        <v>0</v>
      </c>
      <c r="L466" s="168">
        <f t="shared" si="964"/>
        <v>0</v>
      </c>
      <c r="M466" s="168">
        <f t="shared" si="964"/>
        <v>0</v>
      </c>
      <c r="N466" s="168">
        <f t="shared" si="964"/>
        <v>0</v>
      </c>
      <c r="O466" s="262">
        <f t="shared" si="838"/>
        <v>0</v>
      </c>
      <c r="P466" s="567">
        <f t="shared" si="964"/>
        <v>0</v>
      </c>
      <c r="Q466" s="567">
        <f t="shared" si="964"/>
        <v>0</v>
      </c>
      <c r="R466" s="168">
        <f t="shared" si="848"/>
        <v>0</v>
      </c>
      <c r="S466" s="168">
        <f t="shared" si="964"/>
        <v>0</v>
      </c>
      <c r="T466" s="168">
        <f t="shared" si="964"/>
        <v>0</v>
      </c>
      <c r="U466" s="168">
        <f t="shared" si="964"/>
        <v>0</v>
      </c>
      <c r="V466" s="168">
        <f t="shared" si="964"/>
        <v>0</v>
      </c>
      <c r="W466" s="168">
        <f t="shared" si="964"/>
        <v>0</v>
      </c>
      <c r="X466" s="168">
        <f t="shared" si="964"/>
        <v>0</v>
      </c>
      <c r="Y466" s="168">
        <f t="shared" si="866"/>
        <v>0</v>
      </c>
      <c r="Z466" s="168">
        <f t="shared" si="964"/>
        <v>0</v>
      </c>
      <c r="AA466" s="168">
        <f t="shared" si="964"/>
        <v>0</v>
      </c>
      <c r="AB466" s="168">
        <f t="shared" si="964"/>
        <v>0</v>
      </c>
      <c r="AC466" s="168">
        <f t="shared" si="963"/>
        <v>0</v>
      </c>
      <c r="AD466" s="168">
        <f t="shared" si="964"/>
        <v>0</v>
      </c>
      <c r="AE466" s="168">
        <f t="shared" si="964"/>
        <v>0</v>
      </c>
      <c r="AF466" s="168">
        <f t="shared" si="964"/>
        <v>0</v>
      </c>
      <c r="AG466" s="168">
        <f t="shared" si="964"/>
        <v>0</v>
      </c>
      <c r="AH466" s="168">
        <f t="shared" si="964"/>
        <v>0</v>
      </c>
      <c r="AI466" s="168">
        <f t="shared" si="964"/>
        <v>0</v>
      </c>
      <c r="AJ466" s="168">
        <f t="shared" si="964"/>
        <v>0</v>
      </c>
      <c r="AK466" s="168">
        <f t="shared" si="964"/>
        <v>0</v>
      </c>
    </row>
    <row r="467" spans="1:37" ht="13.8" outlineLevel="1">
      <c r="A467" s="131"/>
      <c r="B467" s="22"/>
      <c r="C467" s="30"/>
      <c r="D467" s="22" t="s">
        <v>626</v>
      </c>
      <c r="E467" s="30" t="s">
        <v>627</v>
      </c>
      <c r="F467" s="22"/>
      <c r="G467" s="30"/>
      <c r="H467" s="164">
        <f t="shared" si="962"/>
        <v>0</v>
      </c>
      <c r="I467" s="285">
        <f t="shared" si="840"/>
        <v>0</v>
      </c>
      <c r="J467" s="212"/>
      <c r="K467" s="167"/>
      <c r="L467" s="167"/>
      <c r="M467" s="167"/>
      <c r="N467" s="167"/>
      <c r="O467" s="262">
        <f t="shared" ref="O467:O487" si="965">SUM(P467:Q467)</f>
        <v>0</v>
      </c>
      <c r="P467" s="167"/>
      <c r="Q467" s="167"/>
      <c r="R467" s="168">
        <f t="shared" si="848"/>
        <v>0</v>
      </c>
      <c r="S467" s="167"/>
      <c r="T467" s="167"/>
      <c r="U467" s="167"/>
      <c r="V467" s="167"/>
      <c r="W467" s="167"/>
      <c r="X467" s="167"/>
      <c r="Y467" s="168">
        <f t="shared" si="866"/>
        <v>0</v>
      </c>
      <c r="Z467" s="167"/>
      <c r="AA467" s="167"/>
      <c r="AB467" s="167"/>
      <c r="AC467" s="167">
        <f t="shared" si="963"/>
        <v>0</v>
      </c>
      <c r="AD467" s="167"/>
      <c r="AE467" s="167"/>
      <c r="AF467" s="167"/>
      <c r="AG467" s="167"/>
      <c r="AH467" s="167"/>
      <c r="AI467" s="167"/>
      <c r="AJ467" s="167"/>
      <c r="AK467" s="167"/>
    </row>
    <row r="468" spans="1:37" s="130" customFormat="1" ht="13.8">
      <c r="A468" s="127"/>
      <c r="B468" s="432" t="s">
        <v>936</v>
      </c>
      <c r="C468" s="12" t="s">
        <v>157</v>
      </c>
      <c r="D468" s="14"/>
      <c r="E468" s="134"/>
      <c r="F468" s="14"/>
      <c r="G468" s="134"/>
      <c r="H468" s="164">
        <f t="shared" si="962"/>
        <v>0</v>
      </c>
      <c r="I468" s="285">
        <f t="shared" ref="I468:I531" si="966">SUM(J468:O468)</f>
        <v>0</v>
      </c>
      <c r="J468" s="214">
        <f>SUM(J469)</f>
        <v>0</v>
      </c>
      <c r="K468" s="168">
        <f t="shared" ref="K468:AK468" si="967">SUM(K469)</f>
        <v>0</v>
      </c>
      <c r="L468" s="168">
        <f t="shared" si="967"/>
        <v>0</v>
      </c>
      <c r="M468" s="168">
        <f t="shared" si="967"/>
        <v>0</v>
      </c>
      <c r="N468" s="168">
        <f t="shared" si="967"/>
        <v>0</v>
      </c>
      <c r="O468" s="262">
        <f t="shared" si="965"/>
        <v>0</v>
      </c>
      <c r="P468" s="567">
        <f t="shared" si="967"/>
        <v>0</v>
      </c>
      <c r="Q468" s="567">
        <f t="shared" si="967"/>
        <v>0</v>
      </c>
      <c r="R468" s="168">
        <f t="shared" si="848"/>
        <v>0</v>
      </c>
      <c r="S468" s="168">
        <f t="shared" si="967"/>
        <v>0</v>
      </c>
      <c r="T468" s="168">
        <f t="shared" si="967"/>
        <v>0</v>
      </c>
      <c r="U468" s="168">
        <f t="shared" si="967"/>
        <v>0</v>
      </c>
      <c r="V468" s="168">
        <f t="shared" si="967"/>
        <v>0</v>
      </c>
      <c r="W468" s="168">
        <f t="shared" si="967"/>
        <v>0</v>
      </c>
      <c r="X468" s="168">
        <f t="shared" si="967"/>
        <v>0</v>
      </c>
      <c r="Y468" s="168">
        <f t="shared" si="866"/>
        <v>0</v>
      </c>
      <c r="Z468" s="168">
        <f t="shared" si="967"/>
        <v>0</v>
      </c>
      <c r="AA468" s="168">
        <f t="shared" si="967"/>
        <v>0</v>
      </c>
      <c r="AB468" s="168">
        <f t="shared" si="967"/>
        <v>0</v>
      </c>
      <c r="AC468" s="168">
        <f t="shared" si="963"/>
        <v>0</v>
      </c>
      <c r="AD468" s="168">
        <f t="shared" si="967"/>
        <v>0</v>
      </c>
      <c r="AE468" s="168">
        <f t="shared" si="967"/>
        <v>0</v>
      </c>
      <c r="AF468" s="168">
        <f t="shared" si="967"/>
        <v>0</v>
      </c>
      <c r="AG468" s="168">
        <f t="shared" si="967"/>
        <v>0</v>
      </c>
      <c r="AH468" s="168">
        <f t="shared" si="967"/>
        <v>0</v>
      </c>
      <c r="AI468" s="168">
        <f t="shared" si="967"/>
        <v>0</v>
      </c>
      <c r="AJ468" s="168">
        <f t="shared" si="967"/>
        <v>0</v>
      </c>
      <c r="AK468" s="168">
        <f t="shared" si="967"/>
        <v>0</v>
      </c>
    </row>
    <row r="469" spans="1:37" ht="13.8" outlineLevel="1">
      <c r="A469" s="131"/>
      <c r="B469" s="22"/>
      <c r="C469" s="30"/>
      <c r="D469" s="436" t="s">
        <v>937</v>
      </c>
      <c r="E469" s="30" t="s">
        <v>158</v>
      </c>
      <c r="F469" s="22"/>
      <c r="G469" s="30"/>
      <c r="H469" s="164">
        <f t="shared" si="962"/>
        <v>0</v>
      </c>
      <c r="I469" s="285">
        <f t="shared" si="966"/>
        <v>0</v>
      </c>
      <c r="J469" s="215">
        <f>SUM(J470:J474)</f>
        <v>0</v>
      </c>
      <c r="K469" s="169">
        <f t="shared" ref="K469:P469" si="968">SUM(K470:K474)</f>
        <v>0</v>
      </c>
      <c r="L469" s="169">
        <f t="shared" si="968"/>
        <v>0</v>
      </c>
      <c r="M469" s="169">
        <f t="shared" si="968"/>
        <v>0</v>
      </c>
      <c r="N469" s="169">
        <f t="shared" si="968"/>
        <v>0</v>
      </c>
      <c r="O469" s="262">
        <f t="shared" si="965"/>
        <v>0</v>
      </c>
      <c r="P469" s="568">
        <f t="shared" si="968"/>
        <v>0</v>
      </c>
      <c r="Q469" s="568">
        <f t="shared" ref="Q469" si="969">SUM(Q470:Q474)</f>
        <v>0</v>
      </c>
      <c r="R469" s="168">
        <f t="shared" si="848"/>
        <v>0</v>
      </c>
      <c r="S469" s="169">
        <f t="shared" ref="S469:W469" si="970">SUM(S470:S474)</f>
        <v>0</v>
      </c>
      <c r="T469" s="169">
        <f t="shared" si="970"/>
        <v>0</v>
      </c>
      <c r="U469" s="169">
        <f t="shared" si="970"/>
        <v>0</v>
      </c>
      <c r="V469" s="169">
        <f t="shared" si="970"/>
        <v>0</v>
      </c>
      <c r="W469" s="169">
        <f t="shared" si="970"/>
        <v>0</v>
      </c>
      <c r="X469" s="169">
        <f t="shared" ref="X469" si="971">SUM(X470:X474)</f>
        <v>0</v>
      </c>
      <c r="Y469" s="168">
        <f t="shared" si="866"/>
        <v>0</v>
      </c>
      <c r="Z469" s="169">
        <f t="shared" ref="Z469:AJ469" si="972">SUM(Z470:Z474)</f>
        <v>0</v>
      </c>
      <c r="AA469" s="169">
        <f t="shared" ref="AA469" si="973">SUM(AA470:AA474)</f>
        <v>0</v>
      </c>
      <c r="AB469" s="169">
        <f t="shared" si="972"/>
        <v>0</v>
      </c>
      <c r="AC469" s="169">
        <f t="shared" si="963"/>
        <v>0</v>
      </c>
      <c r="AD469" s="169">
        <f t="shared" si="972"/>
        <v>0</v>
      </c>
      <c r="AE469" s="169">
        <f t="shared" si="972"/>
        <v>0</v>
      </c>
      <c r="AF469" s="169">
        <f t="shared" si="972"/>
        <v>0</v>
      </c>
      <c r="AG469" s="169">
        <f t="shared" si="972"/>
        <v>0</v>
      </c>
      <c r="AH469" s="169">
        <f t="shared" si="972"/>
        <v>0</v>
      </c>
      <c r="AI469" s="169">
        <f t="shared" si="972"/>
        <v>0</v>
      </c>
      <c r="AJ469" s="169">
        <f t="shared" si="972"/>
        <v>0</v>
      </c>
      <c r="AK469" s="169">
        <f t="shared" ref="AK469" si="974">SUM(AK470:AK474)</f>
        <v>0</v>
      </c>
    </row>
    <row r="470" spans="1:37" ht="13.8" outlineLevel="1">
      <c r="A470" s="131"/>
      <c r="B470" s="18"/>
      <c r="C470" s="58"/>
      <c r="D470" s="22"/>
      <c r="E470" s="30"/>
      <c r="F470" s="136" t="s">
        <v>682</v>
      </c>
      <c r="G470" s="27" t="s">
        <v>702</v>
      </c>
      <c r="H470" s="164">
        <f t="shared" si="962"/>
        <v>0</v>
      </c>
      <c r="I470" s="285">
        <f t="shared" si="966"/>
        <v>0</v>
      </c>
      <c r="J470" s="212"/>
      <c r="K470" s="167"/>
      <c r="L470" s="167"/>
      <c r="M470" s="167"/>
      <c r="N470" s="167"/>
      <c r="O470" s="262">
        <f t="shared" si="965"/>
        <v>0</v>
      </c>
      <c r="P470" s="167"/>
      <c r="Q470" s="167"/>
      <c r="R470" s="168">
        <f t="shared" si="848"/>
        <v>0</v>
      </c>
      <c r="S470" s="167"/>
      <c r="T470" s="167"/>
      <c r="U470" s="167"/>
      <c r="V470" s="167"/>
      <c r="W470" s="167"/>
      <c r="X470" s="167"/>
      <c r="Y470" s="168">
        <f t="shared" si="866"/>
        <v>0</v>
      </c>
      <c r="Z470" s="167"/>
      <c r="AA470" s="167"/>
      <c r="AB470" s="167"/>
      <c r="AC470" s="167">
        <f t="shared" si="963"/>
        <v>0</v>
      </c>
      <c r="AD470" s="167"/>
      <c r="AE470" s="167"/>
      <c r="AF470" s="167"/>
      <c r="AG470" s="167"/>
      <c r="AH470" s="167"/>
      <c r="AI470" s="167"/>
      <c r="AJ470" s="167"/>
      <c r="AK470" s="167"/>
    </row>
    <row r="471" spans="1:37" ht="13.8" outlineLevel="1">
      <c r="A471" s="131"/>
      <c r="B471" s="18"/>
      <c r="C471" s="58"/>
      <c r="D471" s="22"/>
      <c r="E471" s="30"/>
      <c r="F471" s="136" t="s">
        <v>683</v>
      </c>
      <c r="G471" s="27" t="s">
        <v>703</v>
      </c>
      <c r="H471" s="164">
        <f t="shared" si="962"/>
        <v>0</v>
      </c>
      <c r="I471" s="285">
        <f t="shared" si="966"/>
        <v>0</v>
      </c>
      <c r="J471" s="212"/>
      <c r="K471" s="167"/>
      <c r="L471" s="167"/>
      <c r="M471" s="167"/>
      <c r="N471" s="167"/>
      <c r="O471" s="262">
        <f t="shared" si="965"/>
        <v>0</v>
      </c>
      <c r="P471" s="167"/>
      <c r="Q471" s="167"/>
      <c r="R471" s="168">
        <f t="shared" si="848"/>
        <v>0</v>
      </c>
      <c r="S471" s="167"/>
      <c r="T471" s="167"/>
      <c r="U471" s="167"/>
      <c r="V471" s="167"/>
      <c r="W471" s="167"/>
      <c r="X471" s="167"/>
      <c r="Y471" s="168">
        <f t="shared" si="866"/>
        <v>0</v>
      </c>
      <c r="Z471" s="167"/>
      <c r="AA471" s="167"/>
      <c r="AB471" s="167"/>
      <c r="AC471" s="167">
        <f t="shared" si="963"/>
        <v>0</v>
      </c>
      <c r="AD471" s="167"/>
      <c r="AE471" s="167"/>
      <c r="AF471" s="167"/>
      <c r="AG471" s="167"/>
      <c r="AH471" s="167"/>
      <c r="AI471" s="167"/>
      <c r="AJ471" s="167"/>
      <c r="AK471" s="167"/>
    </row>
    <row r="472" spans="1:37" ht="13.8" outlineLevel="1">
      <c r="A472" s="131"/>
      <c r="B472" s="18"/>
      <c r="C472" s="58"/>
      <c r="D472" s="22"/>
      <c r="E472" s="30"/>
      <c r="F472" s="136" t="s">
        <v>680</v>
      </c>
      <c r="G472" s="27" t="s">
        <v>704</v>
      </c>
      <c r="H472" s="164">
        <f t="shared" si="962"/>
        <v>0</v>
      </c>
      <c r="I472" s="285">
        <f t="shared" si="966"/>
        <v>0</v>
      </c>
      <c r="J472" s="212"/>
      <c r="K472" s="167"/>
      <c r="L472" s="167"/>
      <c r="M472" s="167"/>
      <c r="N472" s="167"/>
      <c r="O472" s="262">
        <f t="shared" si="965"/>
        <v>0</v>
      </c>
      <c r="P472" s="167"/>
      <c r="Q472" s="167"/>
      <c r="R472" s="168">
        <f t="shared" si="848"/>
        <v>0</v>
      </c>
      <c r="S472" s="167"/>
      <c r="T472" s="167"/>
      <c r="U472" s="167"/>
      <c r="V472" s="167"/>
      <c r="W472" s="167"/>
      <c r="X472" s="167"/>
      <c r="Y472" s="168">
        <f t="shared" si="866"/>
        <v>0</v>
      </c>
      <c r="Z472" s="167"/>
      <c r="AA472" s="167"/>
      <c r="AB472" s="167"/>
      <c r="AC472" s="167">
        <f t="shared" si="963"/>
        <v>0</v>
      </c>
      <c r="AD472" s="167"/>
      <c r="AE472" s="167"/>
      <c r="AF472" s="167"/>
      <c r="AG472" s="167"/>
      <c r="AH472" s="167"/>
      <c r="AI472" s="167"/>
      <c r="AJ472" s="167"/>
      <c r="AK472" s="167"/>
    </row>
    <row r="473" spans="1:37" ht="13.8" outlineLevel="1">
      <c r="A473" s="131"/>
      <c r="B473" s="18"/>
      <c r="C473" s="58"/>
      <c r="D473" s="22"/>
      <c r="E473" s="30"/>
      <c r="F473" s="136" t="s">
        <v>684</v>
      </c>
      <c r="G473" s="27" t="s">
        <v>705</v>
      </c>
      <c r="H473" s="164">
        <f t="shared" si="962"/>
        <v>0</v>
      </c>
      <c r="I473" s="285">
        <f t="shared" si="966"/>
        <v>0</v>
      </c>
      <c r="J473" s="212"/>
      <c r="K473" s="167"/>
      <c r="L473" s="167"/>
      <c r="M473" s="167"/>
      <c r="N473" s="167"/>
      <c r="O473" s="262">
        <f t="shared" si="965"/>
        <v>0</v>
      </c>
      <c r="P473" s="167"/>
      <c r="Q473" s="167"/>
      <c r="R473" s="168">
        <f t="shared" si="848"/>
        <v>0</v>
      </c>
      <c r="S473" s="167"/>
      <c r="T473" s="167"/>
      <c r="U473" s="167"/>
      <c r="V473" s="167"/>
      <c r="W473" s="167"/>
      <c r="X473" s="167"/>
      <c r="Y473" s="168">
        <f t="shared" si="866"/>
        <v>0</v>
      </c>
      <c r="Z473" s="167"/>
      <c r="AA473" s="167"/>
      <c r="AB473" s="167"/>
      <c r="AC473" s="167">
        <f t="shared" si="963"/>
        <v>0</v>
      </c>
      <c r="AD473" s="167"/>
      <c r="AE473" s="167"/>
      <c r="AF473" s="167"/>
      <c r="AG473" s="167"/>
      <c r="AH473" s="167"/>
      <c r="AI473" s="167"/>
      <c r="AJ473" s="167"/>
      <c r="AK473" s="167"/>
    </row>
    <row r="474" spans="1:37" ht="13.8" outlineLevel="1">
      <c r="A474" s="131"/>
      <c r="B474" s="18"/>
      <c r="C474" s="58"/>
      <c r="D474" s="22"/>
      <c r="E474" s="30"/>
      <c r="F474" s="136" t="s">
        <v>690</v>
      </c>
      <c r="G474" s="27" t="s">
        <v>706</v>
      </c>
      <c r="H474" s="164">
        <f t="shared" si="962"/>
        <v>0</v>
      </c>
      <c r="I474" s="285">
        <f t="shared" si="966"/>
        <v>0</v>
      </c>
      <c r="J474" s="212"/>
      <c r="K474" s="167"/>
      <c r="L474" s="167"/>
      <c r="M474" s="167"/>
      <c r="N474" s="167"/>
      <c r="O474" s="262">
        <f t="shared" si="965"/>
        <v>0</v>
      </c>
      <c r="P474" s="167"/>
      <c r="Q474" s="167"/>
      <c r="R474" s="168">
        <f t="shared" si="848"/>
        <v>0</v>
      </c>
      <c r="S474" s="167"/>
      <c r="T474" s="167"/>
      <c r="U474" s="167"/>
      <c r="V474" s="167"/>
      <c r="W474" s="167"/>
      <c r="X474" s="167"/>
      <c r="Y474" s="168">
        <f t="shared" si="866"/>
        <v>0</v>
      </c>
      <c r="Z474" s="167"/>
      <c r="AA474" s="167"/>
      <c r="AB474" s="167"/>
      <c r="AC474" s="167">
        <f t="shared" si="963"/>
        <v>0</v>
      </c>
      <c r="AD474" s="167"/>
      <c r="AE474" s="167"/>
      <c r="AF474" s="167"/>
      <c r="AG474" s="167"/>
      <c r="AH474" s="167"/>
      <c r="AI474" s="167"/>
      <c r="AJ474" s="167"/>
      <c r="AK474" s="167"/>
    </row>
    <row r="475" spans="1:37" s="130" customFormat="1" ht="13.8">
      <c r="A475" s="127"/>
      <c r="B475" s="18" t="s">
        <v>503</v>
      </c>
      <c r="C475" s="12" t="s">
        <v>42</v>
      </c>
      <c r="D475" s="14"/>
      <c r="E475" s="134"/>
      <c r="F475" s="14"/>
      <c r="G475" s="134"/>
      <c r="H475" s="164">
        <f t="shared" si="962"/>
        <v>0</v>
      </c>
      <c r="I475" s="285">
        <f t="shared" si="966"/>
        <v>0</v>
      </c>
      <c r="J475" s="214">
        <f>SUM(J476:J476)</f>
        <v>0</v>
      </c>
      <c r="K475" s="168">
        <f t="shared" ref="K475:S475" si="975">SUM(K476:K476)</f>
        <v>0</v>
      </c>
      <c r="L475" s="168">
        <f t="shared" si="975"/>
        <v>0</v>
      </c>
      <c r="M475" s="168">
        <f t="shared" si="975"/>
        <v>0</v>
      </c>
      <c r="N475" s="168">
        <f t="shared" si="975"/>
        <v>0</v>
      </c>
      <c r="O475" s="262">
        <f t="shared" si="965"/>
        <v>0</v>
      </c>
      <c r="P475" s="567">
        <f t="shared" si="975"/>
        <v>0</v>
      </c>
      <c r="Q475" s="567">
        <f t="shared" si="975"/>
        <v>0</v>
      </c>
      <c r="R475" s="168">
        <f t="shared" si="848"/>
        <v>0</v>
      </c>
      <c r="S475" s="168">
        <f t="shared" si="975"/>
        <v>0</v>
      </c>
      <c r="T475" s="168">
        <f t="shared" ref="T475" si="976">SUM(T476:T476)</f>
        <v>0</v>
      </c>
      <c r="U475" s="168">
        <f t="shared" ref="U475" si="977">SUM(U476:U476)</f>
        <v>0</v>
      </c>
      <c r="V475" s="168">
        <f t="shared" ref="V475" si="978">SUM(V476:V476)</f>
        <v>0</v>
      </c>
      <c r="W475" s="168">
        <f t="shared" ref="W475" si="979">SUM(W476:W476)</f>
        <v>0</v>
      </c>
      <c r="X475" s="168">
        <f t="shared" ref="X475:AK475" si="980">SUM(X476:X476)</f>
        <v>0</v>
      </c>
      <c r="Y475" s="168">
        <f t="shared" si="866"/>
        <v>0</v>
      </c>
      <c r="Z475" s="168">
        <f t="shared" si="980"/>
        <v>0</v>
      </c>
      <c r="AA475" s="168">
        <f t="shared" si="980"/>
        <v>0</v>
      </c>
      <c r="AB475" s="168">
        <f t="shared" si="980"/>
        <v>0</v>
      </c>
      <c r="AC475" s="168">
        <f t="shared" si="963"/>
        <v>0</v>
      </c>
      <c r="AD475" s="168">
        <f t="shared" si="980"/>
        <v>0</v>
      </c>
      <c r="AE475" s="168">
        <f t="shared" si="980"/>
        <v>0</v>
      </c>
      <c r="AF475" s="168">
        <f t="shared" si="980"/>
        <v>0</v>
      </c>
      <c r="AG475" s="168">
        <f t="shared" si="980"/>
        <v>0</v>
      </c>
      <c r="AH475" s="168">
        <f t="shared" si="980"/>
        <v>0</v>
      </c>
      <c r="AI475" s="168">
        <f t="shared" si="980"/>
        <v>0</v>
      </c>
      <c r="AJ475" s="168">
        <f t="shared" si="980"/>
        <v>0</v>
      </c>
      <c r="AK475" s="168">
        <f t="shared" si="980"/>
        <v>0</v>
      </c>
    </row>
    <row r="476" spans="1:37" ht="13.8" outlineLevel="1">
      <c r="A476" s="131"/>
      <c r="B476" s="19"/>
      <c r="C476" s="63"/>
      <c r="D476" s="22" t="s">
        <v>504</v>
      </c>
      <c r="E476" s="30" t="s">
        <v>357</v>
      </c>
      <c r="F476" s="22"/>
      <c r="G476" s="30"/>
      <c r="H476" s="164">
        <f t="shared" si="962"/>
        <v>0</v>
      </c>
      <c r="I476" s="285">
        <f t="shared" si="966"/>
        <v>0</v>
      </c>
      <c r="J476" s="212"/>
      <c r="K476" s="167"/>
      <c r="L476" s="167"/>
      <c r="M476" s="167"/>
      <c r="N476" s="167"/>
      <c r="O476" s="262">
        <f t="shared" si="965"/>
        <v>0</v>
      </c>
      <c r="P476" s="167"/>
      <c r="Q476" s="167"/>
      <c r="R476" s="168">
        <f t="shared" si="848"/>
        <v>0</v>
      </c>
      <c r="S476" s="167"/>
      <c r="T476" s="167"/>
      <c r="U476" s="167"/>
      <c r="V476" s="167"/>
      <c r="W476" s="167"/>
      <c r="X476" s="167"/>
      <c r="Y476" s="168">
        <f t="shared" si="866"/>
        <v>0</v>
      </c>
      <c r="Z476" s="167"/>
      <c r="AA476" s="167"/>
      <c r="AB476" s="167"/>
      <c r="AC476" s="167">
        <f t="shared" si="963"/>
        <v>0</v>
      </c>
      <c r="AD476" s="167"/>
      <c r="AE476" s="167"/>
      <c r="AF476" s="167"/>
      <c r="AG476" s="167"/>
      <c r="AH476" s="167"/>
      <c r="AI476" s="167"/>
      <c r="AJ476" s="167"/>
      <c r="AK476" s="167"/>
    </row>
    <row r="477" spans="1:37" s="130" customFormat="1" ht="13.8">
      <c r="A477" s="127"/>
      <c r="B477" s="18" t="s">
        <v>505</v>
      </c>
      <c r="C477" s="12" t="s">
        <v>43</v>
      </c>
      <c r="D477" s="14"/>
      <c r="E477" s="134"/>
      <c r="F477" s="14"/>
      <c r="G477" s="134"/>
      <c r="H477" s="164">
        <f t="shared" si="962"/>
        <v>40000</v>
      </c>
      <c r="I477" s="285">
        <f t="shared" si="966"/>
        <v>0</v>
      </c>
      <c r="J477" s="214">
        <f>SUM(J478)</f>
        <v>0</v>
      </c>
      <c r="K477" s="168">
        <f t="shared" ref="K477:S477" si="981">SUM(K478)</f>
        <v>0</v>
      </c>
      <c r="L477" s="168">
        <f t="shared" si="981"/>
        <v>0</v>
      </c>
      <c r="M477" s="168">
        <f t="shared" si="981"/>
        <v>0</v>
      </c>
      <c r="N477" s="168">
        <f t="shared" si="981"/>
        <v>0</v>
      </c>
      <c r="O477" s="262">
        <f t="shared" si="965"/>
        <v>0</v>
      </c>
      <c r="P477" s="567">
        <f t="shared" si="981"/>
        <v>0</v>
      </c>
      <c r="Q477" s="567">
        <f t="shared" si="981"/>
        <v>0</v>
      </c>
      <c r="R477" s="168">
        <f t="shared" si="848"/>
        <v>0</v>
      </c>
      <c r="S477" s="168">
        <f t="shared" si="981"/>
        <v>0</v>
      </c>
      <c r="T477" s="168">
        <f t="shared" ref="T477" si="982">SUM(T478)</f>
        <v>0</v>
      </c>
      <c r="U477" s="168">
        <f t="shared" ref="U477" si="983">SUM(U478)</f>
        <v>0</v>
      </c>
      <c r="V477" s="168">
        <f t="shared" ref="V477" si="984">SUM(V478)</f>
        <v>0</v>
      </c>
      <c r="W477" s="168">
        <f t="shared" ref="W477" si="985">SUM(W478)</f>
        <v>0</v>
      </c>
      <c r="X477" s="168">
        <f t="shared" ref="X477:AK477" si="986">SUM(X478)</f>
        <v>0</v>
      </c>
      <c r="Y477" s="168">
        <f t="shared" si="866"/>
        <v>0</v>
      </c>
      <c r="Z477" s="168">
        <f t="shared" si="986"/>
        <v>0</v>
      </c>
      <c r="AA477" s="168">
        <f t="shared" si="986"/>
        <v>0</v>
      </c>
      <c r="AB477" s="168">
        <f t="shared" si="986"/>
        <v>0</v>
      </c>
      <c r="AC477" s="168">
        <f t="shared" si="963"/>
        <v>0</v>
      </c>
      <c r="AD477" s="168">
        <f t="shared" si="986"/>
        <v>0</v>
      </c>
      <c r="AE477" s="168">
        <f t="shared" si="986"/>
        <v>0</v>
      </c>
      <c r="AF477" s="168">
        <f t="shared" si="986"/>
        <v>0</v>
      </c>
      <c r="AG477" s="168">
        <f t="shared" si="986"/>
        <v>0</v>
      </c>
      <c r="AH477" s="168">
        <f t="shared" si="986"/>
        <v>0</v>
      </c>
      <c r="AI477" s="168">
        <f t="shared" si="986"/>
        <v>0</v>
      </c>
      <c r="AJ477" s="168">
        <f t="shared" si="986"/>
        <v>0</v>
      </c>
      <c r="AK477" s="168">
        <f t="shared" si="986"/>
        <v>40000</v>
      </c>
    </row>
    <row r="478" spans="1:37" ht="16.5" customHeight="1" outlineLevel="1">
      <c r="A478" s="131"/>
      <c r="B478" s="19"/>
      <c r="C478" s="63"/>
      <c r="D478" s="22" t="s">
        <v>506</v>
      </c>
      <c r="E478" s="30" t="s">
        <v>43</v>
      </c>
      <c r="F478" s="22"/>
      <c r="G478" s="30"/>
      <c r="H478" s="164">
        <f t="shared" si="962"/>
        <v>40000</v>
      </c>
      <c r="I478" s="285">
        <f t="shared" si="966"/>
        <v>0</v>
      </c>
      <c r="J478" s="212">
        <v>0</v>
      </c>
      <c r="K478" s="167"/>
      <c r="L478" s="167"/>
      <c r="M478" s="167"/>
      <c r="N478" s="167"/>
      <c r="O478" s="262">
        <f t="shared" si="965"/>
        <v>0</v>
      </c>
      <c r="P478" s="167"/>
      <c r="Q478" s="167"/>
      <c r="R478" s="168">
        <f t="shared" si="848"/>
        <v>0</v>
      </c>
      <c r="S478" s="167"/>
      <c r="T478" s="167"/>
      <c r="U478" s="167"/>
      <c r="V478" s="167"/>
      <c r="W478" s="167"/>
      <c r="X478" s="167"/>
      <c r="Y478" s="168">
        <f t="shared" si="866"/>
        <v>0</v>
      </c>
      <c r="Z478" s="167"/>
      <c r="AA478" s="167"/>
      <c r="AB478" s="167"/>
      <c r="AC478" s="167">
        <f t="shared" si="963"/>
        <v>0</v>
      </c>
      <c r="AD478" s="167"/>
      <c r="AE478" s="167"/>
      <c r="AF478" s="167"/>
      <c r="AG478" s="167"/>
      <c r="AH478" s="167"/>
      <c r="AI478" s="167"/>
      <c r="AJ478" s="167"/>
      <c r="AK478" s="167">
        <v>40000</v>
      </c>
    </row>
    <row r="479" spans="1:37" s="130" customFormat="1" ht="13.8">
      <c r="A479" s="127"/>
      <c r="B479" s="18" t="s">
        <v>97</v>
      </c>
      <c r="C479" s="12" t="s">
        <v>159</v>
      </c>
      <c r="D479" s="14"/>
      <c r="E479" s="134"/>
      <c r="F479" s="14"/>
      <c r="G479" s="134"/>
      <c r="H479" s="164">
        <f t="shared" si="962"/>
        <v>0</v>
      </c>
      <c r="I479" s="285">
        <f t="shared" si="966"/>
        <v>0</v>
      </c>
      <c r="J479" s="214">
        <f>SUM(J480)</f>
        <v>0</v>
      </c>
      <c r="K479" s="168">
        <f t="shared" ref="K479:S479" si="987">SUM(K480)</f>
        <v>0</v>
      </c>
      <c r="L479" s="168">
        <f t="shared" si="987"/>
        <v>0</v>
      </c>
      <c r="M479" s="168">
        <f t="shared" si="987"/>
        <v>0</v>
      </c>
      <c r="N479" s="168">
        <f t="shared" si="987"/>
        <v>0</v>
      </c>
      <c r="O479" s="262">
        <f t="shared" si="965"/>
        <v>0</v>
      </c>
      <c r="P479" s="567">
        <f t="shared" si="987"/>
        <v>0</v>
      </c>
      <c r="Q479" s="567">
        <f t="shared" si="987"/>
        <v>0</v>
      </c>
      <c r="R479" s="168">
        <f t="shared" si="848"/>
        <v>0</v>
      </c>
      <c r="S479" s="168">
        <f t="shared" si="987"/>
        <v>0</v>
      </c>
      <c r="T479" s="168">
        <f t="shared" ref="T479" si="988">SUM(T480)</f>
        <v>0</v>
      </c>
      <c r="U479" s="168">
        <f t="shared" ref="U479" si="989">SUM(U480)</f>
        <v>0</v>
      </c>
      <c r="V479" s="168">
        <f t="shared" ref="V479" si="990">SUM(V480)</f>
        <v>0</v>
      </c>
      <c r="W479" s="168">
        <f t="shared" ref="W479" si="991">SUM(W480)</f>
        <v>0</v>
      </c>
      <c r="X479" s="168">
        <f t="shared" ref="X479:AK479" si="992">SUM(X480)</f>
        <v>0</v>
      </c>
      <c r="Y479" s="168">
        <f t="shared" si="866"/>
        <v>0</v>
      </c>
      <c r="Z479" s="168">
        <f t="shared" si="992"/>
        <v>0</v>
      </c>
      <c r="AA479" s="168">
        <f t="shared" si="992"/>
        <v>0</v>
      </c>
      <c r="AB479" s="168">
        <f t="shared" si="992"/>
        <v>0</v>
      </c>
      <c r="AC479" s="168">
        <f t="shared" si="963"/>
        <v>0</v>
      </c>
      <c r="AD479" s="168">
        <f t="shared" si="992"/>
        <v>0</v>
      </c>
      <c r="AE479" s="168">
        <f t="shared" si="992"/>
        <v>0</v>
      </c>
      <c r="AF479" s="168">
        <f t="shared" si="992"/>
        <v>0</v>
      </c>
      <c r="AG479" s="168">
        <f t="shared" si="992"/>
        <v>0</v>
      </c>
      <c r="AH479" s="168">
        <f t="shared" si="992"/>
        <v>0</v>
      </c>
      <c r="AI479" s="168">
        <f t="shared" si="992"/>
        <v>0</v>
      </c>
      <c r="AJ479" s="168">
        <f t="shared" si="992"/>
        <v>0</v>
      </c>
      <c r="AK479" s="168">
        <f t="shared" si="992"/>
        <v>0</v>
      </c>
    </row>
    <row r="480" spans="1:37" ht="13.8" outlineLevel="1">
      <c r="A480" s="131"/>
      <c r="B480" s="22"/>
      <c r="C480" s="30"/>
      <c r="D480" s="22" t="s">
        <v>97</v>
      </c>
      <c r="E480" s="30" t="s">
        <v>159</v>
      </c>
      <c r="F480" s="22"/>
      <c r="G480" s="30"/>
      <c r="H480" s="164">
        <f t="shared" si="962"/>
        <v>0</v>
      </c>
      <c r="I480" s="285">
        <f t="shared" si="966"/>
        <v>0</v>
      </c>
      <c r="J480" s="212"/>
      <c r="K480" s="167"/>
      <c r="L480" s="167"/>
      <c r="M480" s="167"/>
      <c r="N480" s="167"/>
      <c r="O480" s="262">
        <f t="shared" si="965"/>
        <v>0</v>
      </c>
      <c r="P480" s="167"/>
      <c r="Q480" s="167"/>
      <c r="R480" s="168">
        <f t="shared" si="848"/>
        <v>0</v>
      </c>
      <c r="S480" s="167"/>
      <c r="T480" s="167"/>
      <c r="U480" s="167"/>
      <c r="V480" s="167"/>
      <c r="W480" s="167"/>
      <c r="X480" s="167"/>
      <c r="Y480" s="168">
        <f t="shared" si="866"/>
        <v>0</v>
      </c>
      <c r="Z480" s="167"/>
      <c r="AA480" s="167"/>
      <c r="AB480" s="167"/>
      <c r="AC480" s="167">
        <f t="shared" si="963"/>
        <v>0</v>
      </c>
      <c r="AD480" s="167"/>
      <c r="AE480" s="167"/>
      <c r="AF480" s="167"/>
      <c r="AG480" s="167"/>
      <c r="AH480" s="167"/>
      <c r="AI480" s="167"/>
      <c r="AJ480" s="167"/>
      <c r="AK480" s="167"/>
    </row>
    <row r="481" spans="1:37" s="130" customFormat="1" ht="13.8">
      <c r="A481" s="127"/>
      <c r="B481" s="18" t="s">
        <v>507</v>
      </c>
      <c r="C481" s="12" t="s">
        <v>12</v>
      </c>
      <c r="D481" s="14"/>
      <c r="E481" s="134"/>
      <c r="F481" s="14"/>
      <c r="G481" s="134"/>
      <c r="H481" s="164">
        <f t="shared" si="962"/>
        <v>0</v>
      </c>
      <c r="I481" s="285">
        <f t="shared" si="966"/>
        <v>0</v>
      </c>
      <c r="J481" s="214">
        <f>SUM(J482:J483)</f>
        <v>0</v>
      </c>
      <c r="K481" s="168">
        <f t="shared" ref="K481:S481" si="993">SUM(K482:K483)</f>
        <v>0</v>
      </c>
      <c r="L481" s="168">
        <f t="shared" si="993"/>
        <v>0</v>
      </c>
      <c r="M481" s="168">
        <f t="shared" si="993"/>
        <v>0</v>
      </c>
      <c r="N481" s="168">
        <f t="shared" si="993"/>
        <v>0</v>
      </c>
      <c r="O481" s="262">
        <f t="shared" si="965"/>
        <v>0</v>
      </c>
      <c r="P481" s="567">
        <f t="shared" si="993"/>
        <v>0</v>
      </c>
      <c r="Q481" s="567">
        <f t="shared" ref="Q481" si="994">SUM(Q482:Q483)</f>
        <v>0</v>
      </c>
      <c r="R481" s="168">
        <f t="shared" si="848"/>
        <v>0</v>
      </c>
      <c r="S481" s="168">
        <f t="shared" si="993"/>
        <v>0</v>
      </c>
      <c r="T481" s="168">
        <f t="shared" ref="T481" si="995">SUM(T482:T483)</f>
        <v>0</v>
      </c>
      <c r="U481" s="168">
        <f t="shared" ref="U481" si="996">SUM(U482:U483)</f>
        <v>0</v>
      </c>
      <c r="V481" s="168">
        <f t="shared" ref="V481" si="997">SUM(V482:V483)</f>
        <v>0</v>
      </c>
      <c r="W481" s="168">
        <f t="shared" ref="W481" si="998">SUM(W482:W483)</f>
        <v>0</v>
      </c>
      <c r="X481" s="168">
        <f t="shared" ref="X481" si="999">SUM(X482:X483)</f>
        <v>0</v>
      </c>
      <c r="Y481" s="168">
        <f t="shared" si="866"/>
        <v>0</v>
      </c>
      <c r="Z481" s="168">
        <f t="shared" ref="Z481:AJ481" si="1000">SUM(Z482:Z483)</f>
        <v>0</v>
      </c>
      <c r="AA481" s="168">
        <f t="shared" ref="AA481" si="1001">SUM(AA482:AA483)</f>
        <v>0</v>
      </c>
      <c r="AB481" s="168">
        <f t="shared" si="1000"/>
        <v>0</v>
      </c>
      <c r="AC481" s="168">
        <f t="shared" si="963"/>
        <v>0</v>
      </c>
      <c r="AD481" s="168">
        <f t="shared" si="1000"/>
        <v>0</v>
      </c>
      <c r="AE481" s="168">
        <f t="shared" si="1000"/>
        <v>0</v>
      </c>
      <c r="AF481" s="168">
        <f t="shared" si="1000"/>
        <v>0</v>
      </c>
      <c r="AG481" s="168">
        <f t="shared" si="1000"/>
        <v>0</v>
      </c>
      <c r="AH481" s="168">
        <f t="shared" si="1000"/>
        <v>0</v>
      </c>
      <c r="AI481" s="168">
        <f t="shared" si="1000"/>
        <v>0</v>
      </c>
      <c r="AJ481" s="168">
        <f t="shared" si="1000"/>
        <v>0</v>
      </c>
      <c r="AK481" s="168">
        <f t="shared" ref="AK481" si="1002">SUM(AK482:AK483)</f>
        <v>0</v>
      </c>
    </row>
    <row r="482" spans="1:37" ht="13.8" outlineLevel="1">
      <c r="A482" s="131"/>
      <c r="B482" s="19"/>
      <c r="C482" s="63"/>
      <c r="D482" s="22" t="s">
        <v>508</v>
      </c>
      <c r="E482" s="30" t="s">
        <v>161</v>
      </c>
      <c r="F482" s="22"/>
      <c r="G482" s="30"/>
      <c r="H482" s="164">
        <f t="shared" si="962"/>
        <v>0</v>
      </c>
      <c r="I482" s="285">
        <f t="shared" si="966"/>
        <v>0</v>
      </c>
      <c r="J482" s="212"/>
      <c r="K482" s="167"/>
      <c r="L482" s="167"/>
      <c r="M482" s="167"/>
      <c r="N482" s="167"/>
      <c r="O482" s="262">
        <f t="shared" si="965"/>
        <v>0</v>
      </c>
      <c r="P482" s="167"/>
      <c r="Q482" s="167"/>
      <c r="R482" s="168">
        <f t="shared" si="848"/>
        <v>0</v>
      </c>
      <c r="S482" s="167"/>
      <c r="T482" s="167"/>
      <c r="U482" s="167"/>
      <c r="V482" s="167"/>
      <c r="W482" s="167"/>
      <c r="X482" s="167"/>
      <c r="Y482" s="168">
        <f t="shared" si="866"/>
        <v>0</v>
      </c>
      <c r="Z482" s="167"/>
      <c r="AA482" s="167"/>
      <c r="AB482" s="167"/>
      <c r="AC482" s="167">
        <f t="shared" si="963"/>
        <v>0</v>
      </c>
      <c r="AD482" s="167"/>
      <c r="AE482" s="167"/>
      <c r="AF482" s="167"/>
      <c r="AG482" s="167"/>
      <c r="AH482" s="167"/>
      <c r="AI482" s="167"/>
      <c r="AJ482" s="167"/>
      <c r="AK482" s="167"/>
    </row>
    <row r="483" spans="1:37" ht="13.8" outlineLevel="1">
      <c r="A483" s="131"/>
      <c r="B483" s="20"/>
      <c r="D483" s="22" t="s">
        <v>509</v>
      </c>
      <c r="E483" s="30" t="s">
        <v>138</v>
      </c>
      <c r="F483" s="22"/>
      <c r="G483" s="30"/>
      <c r="H483" s="164">
        <f t="shared" si="962"/>
        <v>0</v>
      </c>
      <c r="I483" s="285">
        <f t="shared" si="966"/>
        <v>0</v>
      </c>
      <c r="J483" s="215">
        <f>SUM(J484:J485)</f>
        <v>0</v>
      </c>
      <c r="K483" s="169">
        <f t="shared" ref="K483:S483" si="1003">SUM(K484:K485)</f>
        <v>0</v>
      </c>
      <c r="L483" s="169">
        <f t="shared" si="1003"/>
        <v>0</v>
      </c>
      <c r="M483" s="169">
        <f t="shared" si="1003"/>
        <v>0</v>
      </c>
      <c r="N483" s="169">
        <f t="shared" si="1003"/>
        <v>0</v>
      </c>
      <c r="O483" s="262">
        <f t="shared" si="965"/>
        <v>0</v>
      </c>
      <c r="P483" s="568">
        <f t="shared" si="1003"/>
        <v>0</v>
      </c>
      <c r="Q483" s="568">
        <f t="shared" ref="Q483" si="1004">SUM(Q484:Q485)</f>
        <v>0</v>
      </c>
      <c r="R483" s="168">
        <f t="shared" si="848"/>
        <v>0</v>
      </c>
      <c r="S483" s="169">
        <f t="shared" si="1003"/>
        <v>0</v>
      </c>
      <c r="T483" s="169">
        <f t="shared" ref="T483" si="1005">SUM(T484:T485)</f>
        <v>0</v>
      </c>
      <c r="U483" s="169">
        <f t="shared" ref="U483" si="1006">SUM(U484:U485)</f>
        <v>0</v>
      </c>
      <c r="V483" s="169">
        <f t="shared" ref="V483" si="1007">SUM(V484:V485)</f>
        <v>0</v>
      </c>
      <c r="W483" s="169">
        <f t="shared" ref="W483" si="1008">SUM(W484:W485)</f>
        <v>0</v>
      </c>
      <c r="X483" s="169">
        <f t="shared" ref="X483" si="1009">SUM(X484:X485)</f>
        <v>0</v>
      </c>
      <c r="Y483" s="168">
        <f t="shared" si="866"/>
        <v>0</v>
      </c>
      <c r="Z483" s="169">
        <f t="shared" ref="Z483:AJ483" si="1010">SUM(Z484:Z485)</f>
        <v>0</v>
      </c>
      <c r="AA483" s="169">
        <f t="shared" ref="AA483" si="1011">SUM(AA484:AA485)</f>
        <v>0</v>
      </c>
      <c r="AB483" s="169">
        <f t="shared" si="1010"/>
        <v>0</v>
      </c>
      <c r="AC483" s="169">
        <f t="shared" si="963"/>
        <v>0</v>
      </c>
      <c r="AD483" s="169">
        <f t="shared" si="1010"/>
        <v>0</v>
      </c>
      <c r="AE483" s="169">
        <f t="shared" si="1010"/>
        <v>0</v>
      </c>
      <c r="AF483" s="169">
        <f t="shared" si="1010"/>
        <v>0</v>
      </c>
      <c r="AG483" s="169">
        <f t="shared" si="1010"/>
        <v>0</v>
      </c>
      <c r="AH483" s="169">
        <f t="shared" si="1010"/>
        <v>0</v>
      </c>
      <c r="AI483" s="169">
        <f t="shared" si="1010"/>
        <v>0</v>
      </c>
      <c r="AJ483" s="169">
        <f t="shared" si="1010"/>
        <v>0</v>
      </c>
      <c r="AK483" s="169">
        <f t="shared" ref="AK483" si="1012">SUM(AK484:AK485)</f>
        <v>0</v>
      </c>
    </row>
    <row r="484" spans="1:37" ht="13.8" outlineLevel="2">
      <c r="A484" s="131"/>
      <c r="B484" s="20"/>
      <c r="D484" s="19"/>
      <c r="E484" s="63"/>
      <c r="F484" s="22" t="s">
        <v>510</v>
      </c>
      <c r="G484" s="30" t="s">
        <v>162</v>
      </c>
      <c r="H484" s="164">
        <f t="shared" si="962"/>
        <v>0</v>
      </c>
      <c r="I484" s="285">
        <f t="shared" si="966"/>
        <v>0</v>
      </c>
      <c r="J484" s="212"/>
      <c r="K484" s="167"/>
      <c r="L484" s="167"/>
      <c r="M484" s="167"/>
      <c r="N484" s="167"/>
      <c r="O484" s="262">
        <f t="shared" si="965"/>
        <v>0</v>
      </c>
      <c r="P484" s="167"/>
      <c r="Q484" s="167"/>
      <c r="R484" s="168">
        <f t="shared" si="848"/>
        <v>0</v>
      </c>
      <c r="S484" s="167"/>
      <c r="T484" s="167"/>
      <c r="U484" s="167"/>
      <c r="V484" s="167"/>
      <c r="W484" s="167"/>
      <c r="X484" s="167"/>
      <c r="Y484" s="168">
        <f t="shared" si="866"/>
        <v>0</v>
      </c>
      <c r="Z484" s="167"/>
      <c r="AA484" s="167"/>
      <c r="AB484" s="167"/>
      <c r="AC484" s="167">
        <f t="shared" si="963"/>
        <v>0</v>
      </c>
      <c r="AD484" s="167"/>
      <c r="AE484" s="167"/>
      <c r="AF484" s="167"/>
      <c r="AG484" s="167"/>
      <c r="AH484" s="167"/>
      <c r="AI484" s="167"/>
      <c r="AJ484" s="167"/>
      <c r="AK484" s="167"/>
    </row>
    <row r="485" spans="1:37" ht="13.8" outlineLevel="2">
      <c r="A485" s="131"/>
      <c r="B485" s="18"/>
      <c r="C485" s="58"/>
      <c r="D485" s="18"/>
      <c r="E485" s="58"/>
      <c r="F485" s="22" t="s">
        <v>509</v>
      </c>
      <c r="G485" s="30" t="s">
        <v>163</v>
      </c>
      <c r="H485" s="164">
        <f t="shared" si="962"/>
        <v>0</v>
      </c>
      <c r="I485" s="285">
        <f t="shared" si="966"/>
        <v>0</v>
      </c>
      <c r="J485" s="212"/>
      <c r="K485" s="167"/>
      <c r="L485" s="167"/>
      <c r="M485" s="167"/>
      <c r="N485" s="167"/>
      <c r="O485" s="262">
        <f t="shared" si="965"/>
        <v>0</v>
      </c>
      <c r="P485" s="167"/>
      <c r="Q485" s="167"/>
      <c r="R485" s="168">
        <f t="shared" si="848"/>
        <v>0</v>
      </c>
      <c r="S485" s="167"/>
      <c r="T485" s="167"/>
      <c r="U485" s="167"/>
      <c r="V485" s="167"/>
      <c r="W485" s="167"/>
      <c r="X485" s="167"/>
      <c r="Y485" s="168">
        <f t="shared" si="866"/>
        <v>0</v>
      </c>
      <c r="Z485" s="167"/>
      <c r="AA485" s="167"/>
      <c r="AB485" s="167"/>
      <c r="AC485" s="167">
        <f t="shared" si="963"/>
        <v>0</v>
      </c>
      <c r="AD485" s="167"/>
      <c r="AE485" s="167"/>
      <c r="AF485" s="167"/>
      <c r="AG485" s="167"/>
      <c r="AH485" s="167"/>
      <c r="AI485" s="167"/>
      <c r="AJ485" s="167"/>
      <c r="AK485" s="167"/>
    </row>
    <row r="486" spans="1:37" s="130" customFormat="1" ht="13.8">
      <c r="A486" s="127"/>
      <c r="B486" s="18" t="s">
        <v>511</v>
      </c>
      <c r="C486" s="12" t="s">
        <v>164</v>
      </c>
      <c r="D486" s="11"/>
      <c r="E486" s="134"/>
      <c r="F486" s="14"/>
      <c r="G486" s="134"/>
      <c r="H486" s="164">
        <f t="shared" si="962"/>
        <v>0</v>
      </c>
      <c r="I486" s="285">
        <f t="shared" si="966"/>
        <v>0</v>
      </c>
      <c r="J486" s="214">
        <f>SUM(J487)</f>
        <v>0</v>
      </c>
      <c r="K486" s="168">
        <f t="shared" ref="K486:S486" si="1013">SUM(K487:K487)</f>
        <v>0</v>
      </c>
      <c r="L486" s="168">
        <f t="shared" si="1013"/>
        <v>0</v>
      </c>
      <c r="M486" s="168">
        <f t="shared" si="1013"/>
        <v>0</v>
      </c>
      <c r="N486" s="168">
        <f t="shared" si="1013"/>
        <v>0</v>
      </c>
      <c r="O486" s="262">
        <f t="shared" si="965"/>
        <v>0</v>
      </c>
      <c r="P486" s="567">
        <f t="shared" si="1013"/>
        <v>0</v>
      </c>
      <c r="Q486" s="567">
        <f t="shared" si="1013"/>
        <v>0</v>
      </c>
      <c r="R486" s="168">
        <f t="shared" si="848"/>
        <v>0</v>
      </c>
      <c r="S486" s="168">
        <f t="shared" si="1013"/>
        <v>0</v>
      </c>
      <c r="T486" s="168">
        <f t="shared" ref="T486" si="1014">SUM(T487:T487)</f>
        <v>0</v>
      </c>
      <c r="U486" s="168">
        <f t="shared" ref="U486" si="1015">SUM(U487:U487)</f>
        <v>0</v>
      </c>
      <c r="V486" s="168">
        <f t="shared" ref="V486" si="1016">SUM(V487:V487)</f>
        <v>0</v>
      </c>
      <c r="W486" s="168">
        <f t="shared" ref="W486" si="1017">SUM(W487:W487)</f>
        <v>0</v>
      </c>
      <c r="X486" s="168">
        <f t="shared" ref="X486:AK486" si="1018">SUM(X487:X487)</f>
        <v>0</v>
      </c>
      <c r="Y486" s="168">
        <f t="shared" si="866"/>
        <v>0</v>
      </c>
      <c r="Z486" s="168">
        <f t="shared" si="1018"/>
        <v>0</v>
      </c>
      <c r="AA486" s="168">
        <f t="shared" si="1018"/>
        <v>0</v>
      </c>
      <c r="AB486" s="168">
        <f t="shared" si="1018"/>
        <v>0</v>
      </c>
      <c r="AC486" s="168">
        <f t="shared" si="963"/>
        <v>0</v>
      </c>
      <c r="AD486" s="168">
        <f t="shared" si="1018"/>
        <v>0</v>
      </c>
      <c r="AE486" s="168">
        <f t="shared" si="1018"/>
        <v>0</v>
      </c>
      <c r="AF486" s="168">
        <f t="shared" si="1018"/>
        <v>0</v>
      </c>
      <c r="AG486" s="168">
        <f t="shared" si="1018"/>
        <v>0</v>
      </c>
      <c r="AH486" s="168">
        <f t="shared" si="1018"/>
        <v>0</v>
      </c>
      <c r="AI486" s="168">
        <f t="shared" si="1018"/>
        <v>0</v>
      </c>
      <c r="AJ486" s="168">
        <f t="shared" si="1018"/>
        <v>0</v>
      </c>
      <c r="AK486" s="168">
        <f t="shared" si="1018"/>
        <v>0</v>
      </c>
    </row>
    <row r="487" spans="1:37" ht="13.8" outlineLevel="1">
      <c r="A487" s="131"/>
      <c r="B487" s="21"/>
      <c r="C487" s="137"/>
      <c r="D487" s="66" t="s">
        <v>512</v>
      </c>
      <c r="E487" s="65" t="s">
        <v>13</v>
      </c>
      <c r="F487" s="66"/>
      <c r="G487" s="65"/>
      <c r="H487" s="184">
        <f t="shared" si="962"/>
        <v>0</v>
      </c>
      <c r="I487" s="285">
        <f t="shared" si="966"/>
        <v>0</v>
      </c>
      <c r="J487" s="217">
        <v>0</v>
      </c>
      <c r="K487" s="170"/>
      <c r="L487" s="170"/>
      <c r="M487" s="170"/>
      <c r="N487" s="170"/>
      <c r="O487" s="262">
        <f t="shared" si="965"/>
        <v>0</v>
      </c>
      <c r="P487" s="170"/>
      <c r="Q487" s="170"/>
      <c r="R487" s="178">
        <f t="shared" si="848"/>
        <v>0</v>
      </c>
      <c r="S487" s="170"/>
      <c r="T487" s="170"/>
      <c r="U487" s="170"/>
      <c r="V487" s="170"/>
      <c r="W487" s="170"/>
      <c r="X487" s="170"/>
      <c r="Y487" s="178">
        <f t="shared" si="866"/>
        <v>0</v>
      </c>
      <c r="Z487" s="170"/>
      <c r="AA487" s="170"/>
      <c r="AB487" s="170"/>
      <c r="AC487" s="170">
        <f t="shared" si="963"/>
        <v>0</v>
      </c>
      <c r="AD487" s="170"/>
      <c r="AE487" s="170"/>
      <c r="AF487" s="170"/>
      <c r="AG487" s="170"/>
      <c r="AH487" s="170"/>
      <c r="AI487" s="170"/>
      <c r="AJ487" s="170"/>
      <c r="AK487" s="170"/>
    </row>
    <row r="488" spans="1:37" ht="13.8">
      <c r="A488" s="67" t="s">
        <v>167</v>
      </c>
      <c r="B488" s="29"/>
      <c r="C488" s="23"/>
      <c r="D488" s="17"/>
      <c r="E488" s="23"/>
      <c r="F488" s="17"/>
      <c r="G488" s="23"/>
      <c r="H488" s="182">
        <f t="shared" si="962"/>
        <v>86957000</v>
      </c>
      <c r="I488" s="180">
        <f t="shared" si="966"/>
        <v>68864000</v>
      </c>
      <c r="J488" s="180">
        <f t="shared" ref="J488:P488" si="1019">SUM(J245,J275,J364,J461,J468,J475,J477,J479,J481,J486,J466)</f>
        <v>11005000</v>
      </c>
      <c r="K488" s="172">
        <f t="shared" si="1019"/>
        <v>11660000</v>
      </c>
      <c r="L488" s="172">
        <f t="shared" si="1019"/>
        <v>12690000</v>
      </c>
      <c r="M488" s="172">
        <f t="shared" si="1019"/>
        <v>12072000</v>
      </c>
      <c r="N488" s="172">
        <f t="shared" si="1019"/>
        <v>14161000</v>
      </c>
      <c r="O488" s="180">
        <f>SUM(P488:Q488)</f>
        <v>7276000</v>
      </c>
      <c r="P488" s="172">
        <f t="shared" si="1019"/>
        <v>6761000</v>
      </c>
      <c r="Q488" s="172">
        <f t="shared" ref="Q488" si="1020">SUM(Q245,Q275,Q364,Q461,Q468,Q475,Q477,Q479,Q481,Q486,Q466)</f>
        <v>515000</v>
      </c>
      <c r="R488" s="180">
        <f t="shared" si="848"/>
        <v>1450000</v>
      </c>
      <c r="S488" s="172">
        <f t="shared" ref="S488:X488" si="1021">SUM(S245,S275,S364,S461,S468,S475,S477,S479,S481,S486,S466)</f>
        <v>709000</v>
      </c>
      <c r="T488" s="172">
        <f t="shared" si="1021"/>
        <v>169000</v>
      </c>
      <c r="U488" s="172">
        <f t="shared" si="1021"/>
        <v>143000</v>
      </c>
      <c r="V488" s="172">
        <f t="shared" si="1021"/>
        <v>143000</v>
      </c>
      <c r="W488" s="172">
        <f t="shared" si="1021"/>
        <v>143000</v>
      </c>
      <c r="X488" s="172">
        <f t="shared" si="1021"/>
        <v>143000</v>
      </c>
      <c r="Y488" s="180">
        <f t="shared" si="866"/>
        <v>15611000</v>
      </c>
      <c r="Z488" s="172">
        <f>SUM(Z245,Z275,Z364,Z461,Z468,Z475,Z477,Z479,Z481,Z486,Z466)</f>
        <v>14220000</v>
      </c>
      <c r="AA488" s="172">
        <f>SUM(AA245,AA275,AA364,AA461,AA468,AA475,AA477,AA479,AA481,AA486,AA466)</f>
        <v>447000</v>
      </c>
      <c r="AB488" s="172">
        <f>SUM(AB245,AB275,AB364,AB461,AB468,AB475,AB477,AB479,AB481,AB486,AB466)</f>
        <v>944000</v>
      </c>
      <c r="AC488" s="172">
        <f t="shared" si="963"/>
        <v>360000</v>
      </c>
      <c r="AD488" s="172">
        <f t="shared" ref="AD488:AK488" si="1022">SUM(AD245,AD275,AD364,AD461,AD468,AD475,AD477,AD479,AD481,AD486,AD466)</f>
        <v>88000</v>
      </c>
      <c r="AE488" s="172">
        <f t="shared" si="1022"/>
        <v>68000</v>
      </c>
      <c r="AF488" s="172">
        <f t="shared" si="1022"/>
        <v>68000</v>
      </c>
      <c r="AG488" s="172">
        <f t="shared" si="1022"/>
        <v>68000</v>
      </c>
      <c r="AH488" s="172">
        <f t="shared" si="1022"/>
        <v>68000</v>
      </c>
      <c r="AI488" s="172">
        <f t="shared" si="1022"/>
        <v>115000</v>
      </c>
      <c r="AJ488" s="172">
        <f t="shared" si="1022"/>
        <v>455000</v>
      </c>
      <c r="AK488" s="172">
        <f t="shared" si="1022"/>
        <v>102000</v>
      </c>
    </row>
    <row r="489" spans="1:37" s="275" customFormat="1" ht="13.8">
      <c r="A489" s="42" t="s">
        <v>166</v>
      </c>
      <c r="B489" s="77"/>
      <c r="C489" s="41"/>
      <c r="D489" s="41"/>
      <c r="E489" s="41"/>
      <c r="F489" s="41"/>
      <c r="G489" s="41"/>
      <c r="H489" s="187">
        <f t="shared" si="962"/>
        <v>-17532000</v>
      </c>
      <c r="I489" s="180">
        <f t="shared" si="966"/>
        <v>-31861000</v>
      </c>
      <c r="J489" s="180">
        <f t="shared" ref="J489:Q489" si="1023">J244-J488</f>
        <v>-5218000</v>
      </c>
      <c r="K489" s="372">
        <f t="shared" si="1023"/>
        <v>-5511000</v>
      </c>
      <c r="L489" s="372">
        <f t="shared" si="1023"/>
        <v>-5818000</v>
      </c>
      <c r="M489" s="372">
        <f t="shared" si="1023"/>
        <v>-5543000</v>
      </c>
      <c r="N489" s="372">
        <f t="shared" si="1023"/>
        <v>-6248000</v>
      </c>
      <c r="O489" s="180">
        <f>SUM(P489:Q489)</f>
        <v>-3523000</v>
      </c>
      <c r="P489" s="372">
        <f t="shared" si="1023"/>
        <v>-3523000</v>
      </c>
      <c r="Q489" s="372">
        <f t="shared" si="1023"/>
        <v>0</v>
      </c>
      <c r="R489" s="180">
        <f t="shared" si="848"/>
        <v>5304000</v>
      </c>
      <c r="S489" s="372">
        <f t="shared" ref="S489:X489" si="1024">S244-S488</f>
        <v>5304000</v>
      </c>
      <c r="T489" s="372">
        <f t="shared" si="1024"/>
        <v>0</v>
      </c>
      <c r="U489" s="372">
        <f t="shared" si="1024"/>
        <v>0</v>
      </c>
      <c r="V489" s="372">
        <f t="shared" si="1024"/>
        <v>0</v>
      </c>
      <c r="W489" s="372">
        <f t="shared" si="1024"/>
        <v>0</v>
      </c>
      <c r="X489" s="372">
        <f t="shared" si="1024"/>
        <v>0</v>
      </c>
      <c r="Y489" s="180">
        <f t="shared" si="866"/>
        <v>7676000</v>
      </c>
      <c r="Z489" s="372">
        <f>Z244-Z488</f>
        <v>707000</v>
      </c>
      <c r="AA489" s="372">
        <f>AA244-AA488</f>
        <v>2259000</v>
      </c>
      <c r="AB489" s="372">
        <f>AB244-AB488</f>
        <v>4710000</v>
      </c>
      <c r="AC489" s="372">
        <f t="shared" si="963"/>
        <v>0</v>
      </c>
      <c r="AD489" s="372">
        <f t="shared" ref="AD489:AK489" si="1025">AD244-AD488</f>
        <v>0</v>
      </c>
      <c r="AE489" s="372">
        <f t="shared" si="1025"/>
        <v>0</v>
      </c>
      <c r="AF489" s="372">
        <f t="shared" si="1025"/>
        <v>0</v>
      </c>
      <c r="AG489" s="372">
        <f t="shared" si="1025"/>
        <v>0</v>
      </c>
      <c r="AH489" s="372">
        <f t="shared" si="1025"/>
        <v>0</v>
      </c>
      <c r="AI489" s="372">
        <f t="shared" si="1025"/>
        <v>466000</v>
      </c>
      <c r="AJ489" s="372">
        <f t="shared" si="1025"/>
        <v>425000</v>
      </c>
      <c r="AK489" s="372">
        <f t="shared" si="1025"/>
        <v>458000</v>
      </c>
    </row>
    <row r="490" spans="1:37" s="130" customFormat="1" ht="13.8">
      <c r="A490" s="2" t="s">
        <v>38</v>
      </c>
      <c r="B490" s="21"/>
      <c r="C490" s="148"/>
      <c r="D490" s="24"/>
      <c r="E490" s="148"/>
      <c r="F490" s="24"/>
      <c r="G490" s="148"/>
      <c r="H490" s="182">
        <f t="shared" si="962"/>
        <v>0</v>
      </c>
      <c r="I490" s="667">
        <f t="shared" si="966"/>
        <v>0</v>
      </c>
      <c r="J490" s="226"/>
      <c r="K490" s="183"/>
      <c r="L490" s="183"/>
      <c r="M490" s="183"/>
      <c r="N490" s="183"/>
      <c r="O490" s="183">
        <f>SUM(P490:Q490)</f>
        <v>0</v>
      </c>
      <c r="P490" s="183"/>
      <c r="Q490" s="183"/>
      <c r="R490" s="183">
        <f t="shared" ref="R490:R558" si="1026">SUM(S490:X490)</f>
        <v>0</v>
      </c>
      <c r="S490" s="183"/>
      <c r="T490" s="183"/>
      <c r="U490" s="183"/>
      <c r="V490" s="183"/>
      <c r="W490" s="183"/>
      <c r="X490" s="183"/>
      <c r="Y490" s="183">
        <f t="shared" si="866"/>
        <v>0</v>
      </c>
      <c r="Z490" s="183"/>
      <c r="AA490" s="183"/>
      <c r="AB490" s="183"/>
      <c r="AC490" s="183">
        <f t="shared" si="963"/>
        <v>0</v>
      </c>
      <c r="AD490" s="183"/>
      <c r="AE490" s="183"/>
      <c r="AF490" s="183"/>
      <c r="AG490" s="183"/>
      <c r="AH490" s="183"/>
      <c r="AI490" s="183"/>
      <c r="AJ490" s="183"/>
      <c r="AK490" s="183"/>
    </row>
    <row r="491" spans="1:37" s="130" customFormat="1" ht="13.8" outlineLevel="1">
      <c r="A491" s="127"/>
      <c r="B491" s="16" t="s">
        <v>631</v>
      </c>
      <c r="C491" s="15" t="s">
        <v>9</v>
      </c>
      <c r="D491" s="16"/>
      <c r="E491" s="15"/>
      <c r="F491" s="16"/>
      <c r="G491" s="15"/>
      <c r="H491" s="164">
        <f t="shared" si="962"/>
        <v>0</v>
      </c>
      <c r="I491" s="285">
        <f t="shared" si="966"/>
        <v>0</v>
      </c>
      <c r="J491" s="220">
        <f>SUM(J492:J493)</f>
        <v>0</v>
      </c>
      <c r="K491" s="175">
        <f t="shared" ref="K491:P491" si="1027">SUM(K492:K493)</f>
        <v>0</v>
      </c>
      <c r="L491" s="175">
        <f t="shared" si="1027"/>
        <v>0</v>
      </c>
      <c r="M491" s="175">
        <f t="shared" si="1027"/>
        <v>0</v>
      </c>
      <c r="N491" s="175">
        <f t="shared" si="1027"/>
        <v>0</v>
      </c>
      <c r="O491" s="676">
        <f>SUM(P491:Q491)</f>
        <v>0</v>
      </c>
      <c r="P491" s="676">
        <f t="shared" si="1027"/>
        <v>0</v>
      </c>
      <c r="Q491" s="676">
        <f t="shared" ref="Q491" si="1028">SUM(Q492:Q493)</f>
        <v>0</v>
      </c>
      <c r="R491" s="175">
        <f t="shared" si="1026"/>
        <v>0</v>
      </c>
      <c r="S491" s="175">
        <f t="shared" ref="S491:W491" si="1029">SUM(S492:S493)</f>
        <v>0</v>
      </c>
      <c r="T491" s="175">
        <f t="shared" si="1029"/>
        <v>0</v>
      </c>
      <c r="U491" s="175">
        <f t="shared" si="1029"/>
        <v>0</v>
      </c>
      <c r="V491" s="175">
        <f t="shared" si="1029"/>
        <v>0</v>
      </c>
      <c r="W491" s="175">
        <f t="shared" si="1029"/>
        <v>0</v>
      </c>
      <c r="X491" s="175">
        <f t="shared" ref="X491" si="1030">SUM(X492:X493)</f>
        <v>0</v>
      </c>
      <c r="Y491" s="175">
        <f t="shared" si="866"/>
        <v>0</v>
      </c>
      <c r="Z491" s="175">
        <f t="shared" ref="Z491:AJ491" si="1031">SUM(Z492:Z493)</f>
        <v>0</v>
      </c>
      <c r="AA491" s="175">
        <f t="shared" ref="AA491" si="1032">SUM(AA492:AA493)</f>
        <v>0</v>
      </c>
      <c r="AB491" s="175">
        <f t="shared" si="1031"/>
        <v>0</v>
      </c>
      <c r="AC491" s="175">
        <f t="shared" si="963"/>
        <v>0</v>
      </c>
      <c r="AD491" s="175">
        <f t="shared" si="1031"/>
        <v>0</v>
      </c>
      <c r="AE491" s="175">
        <f t="shared" si="1031"/>
        <v>0</v>
      </c>
      <c r="AF491" s="175">
        <f t="shared" si="1031"/>
        <v>0</v>
      </c>
      <c r="AG491" s="175">
        <f t="shared" si="1031"/>
        <v>0</v>
      </c>
      <c r="AH491" s="175">
        <f t="shared" si="1031"/>
        <v>0</v>
      </c>
      <c r="AI491" s="175">
        <f t="shared" si="1031"/>
        <v>0</v>
      </c>
      <c r="AJ491" s="175">
        <f t="shared" si="1031"/>
        <v>0</v>
      </c>
      <c r="AK491" s="175">
        <f t="shared" ref="AK491" si="1033">SUM(AK492:AK493)</f>
        <v>0</v>
      </c>
    </row>
    <row r="492" spans="1:37" ht="13.8" outlineLevel="2">
      <c r="A492" s="131"/>
      <c r="B492" s="19"/>
      <c r="C492" s="63"/>
      <c r="D492" s="22" t="s">
        <v>902</v>
      </c>
      <c r="E492" s="30" t="s">
        <v>171</v>
      </c>
      <c r="F492" s="22"/>
      <c r="G492" s="30"/>
      <c r="H492" s="164">
        <f t="shared" si="962"/>
        <v>0</v>
      </c>
      <c r="I492" s="285">
        <f t="shared" si="966"/>
        <v>0</v>
      </c>
      <c r="J492" s="212"/>
      <c r="K492" s="167"/>
      <c r="L492" s="167"/>
      <c r="M492" s="167"/>
      <c r="N492" s="167"/>
      <c r="O492" s="567">
        <f t="shared" ref="O492:O500" si="1034">SUM(P492:Q492)</f>
        <v>0</v>
      </c>
      <c r="P492" s="167"/>
      <c r="Q492" s="167"/>
      <c r="R492" s="168">
        <f t="shared" si="1026"/>
        <v>0</v>
      </c>
      <c r="S492" s="167"/>
      <c r="T492" s="167"/>
      <c r="U492" s="167"/>
      <c r="V492" s="167"/>
      <c r="W492" s="167"/>
      <c r="X492" s="167"/>
      <c r="Y492" s="168">
        <f t="shared" si="866"/>
        <v>0</v>
      </c>
      <c r="Z492" s="167"/>
      <c r="AA492" s="167"/>
      <c r="AB492" s="167"/>
      <c r="AC492" s="167">
        <f t="shared" si="963"/>
        <v>0</v>
      </c>
      <c r="AD492" s="167"/>
      <c r="AE492" s="167"/>
      <c r="AF492" s="167"/>
      <c r="AG492" s="167"/>
      <c r="AH492" s="167"/>
      <c r="AI492" s="167"/>
      <c r="AJ492" s="167"/>
      <c r="AK492" s="167"/>
    </row>
    <row r="493" spans="1:37" ht="13.8" outlineLevel="2">
      <c r="A493" s="131"/>
      <c r="B493" s="18"/>
      <c r="C493" s="58"/>
      <c r="D493" s="22" t="s">
        <v>170</v>
      </c>
      <c r="E493" s="30" t="s">
        <v>172</v>
      </c>
      <c r="F493" s="22"/>
      <c r="G493" s="30"/>
      <c r="H493" s="164">
        <f t="shared" si="962"/>
        <v>0</v>
      </c>
      <c r="I493" s="285">
        <f t="shared" si="966"/>
        <v>0</v>
      </c>
      <c r="J493" s="212"/>
      <c r="K493" s="167"/>
      <c r="L493" s="167"/>
      <c r="M493" s="167"/>
      <c r="N493" s="167"/>
      <c r="O493" s="567">
        <f t="shared" si="1034"/>
        <v>0</v>
      </c>
      <c r="P493" s="167"/>
      <c r="Q493" s="167"/>
      <c r="R493" s="168">
        <f t="shared" si="1026"/>
        <v>0</v>
      </c>
      <c r="S493" s="167"/>
      <c r="T493" s="167"/>
      <c r="U493" s="167"/>
      <c r="V493" s="167"/>
      <c r="W493" s="167"/>
      <c r="X493" s="167"/>
      <c r="Y493" s="168">
        <f t="shared" si="866"/>
        <v>0</v>
      </c>
      <c r="Z493" s="167"/>
      <c r="AA493" s="167"/>
      <c r="AB493" s="167"/>
      <c r="AC493" s="167">
        <f t="shared" si="963"/>
        <v>0</v>
      </c>
      <c r="AD493" s="167"/>
      <c r="AE493" s="167"/>
      <c r="AF493" s="167"/>
      <c r="AG493" s="167"/>
      <c r="AH493" s="167"/>
      <c r="AI493" s="167"/>
      <c r="AJ493" s="167"/>
      <c r="AK493" s="167"/>
    </row>
    <row r="494" spans="1:37" s="130" customFormat="1" ht="13.8" outlineLevel="1">
      <c r="A494" s="127"/>
      <c r="B494" s="18" t="s">
        <v>514</v>
      </c>
      <c r="C494" s="12" t="s">
        <v>10</v>
      </c>
      <c r="D494" s="14"/>
      <c r="E494" s="134"/>
      <c r="F494" s="14"/>
      <c r="G494" s="134"/>
      <c r="H494" s="164">
        <f t="shared" si="962"/>
        <v>0</v>
      </c>
      <c r="I494" s="285">
        <f t="shared" si="966"/>
        <v>0</v>
      </c>
      <c r="J494" s="214">
        <f>SUM(J495:J498)</f>
        <v>0</v>
      </c>
      <c r="K494" s="168">
        <f t="shared" ref="K494:P494" si="1035">SUM(K495:K498)</f>
        <v>0</v>
      </c>
      <c r="L494" s="168">
        <f t="shared" si="1035"/>
        <v>0</v>
      </c>
      <c r="M494" s="168">
        <f t="shared" si="1035"/>
        <v>0</v>
      </c>
      <c r="N494" s="168">
        <f t="shared" si="1035"/>
        <v>0</v>
      </c>
      <c r="O494" s="567">
        <f t="shared" si="1034"/>
        <v>0</v>
      </c>
      <c r="P494" s="567">
        <f t="shared" si="1035"/>
        <v>0</v>
      </c>
      <c r="Q494" s="567">
        <f t="shared" ref="Q494" si="1036">SUM(Q495:Q498)</f>
        <v>0</v>
      </c>
      <c r="R494" s="168">
        <f t="shared" si="1026"/>
        <v>0</v>
      </c>
      <c r="S494" s="168">
        <f t="shared" ref="S494:W494" si="1037">SUM(S495:S498)</f>
        <v>0</v>
      </c>
      <c r="T494" s="168">
        <f t="shared" si="1037"/>
        <v>0</v>
      </c>
      <c r="U494" s="168">
        <f t="shared" si="1037"/>
        <v>0</v>
      </c>
      <c r="V494" s="168">
        <f t="shared" si="1037"/>
        <v>0</v>
      </c>
      <c r="W494" s="168">
        <f t="shared" si="1037"/>
        <v>0</v>
      </c>
      <c r="X494" s="168">
        <f t="shared" ref="X494" si="1038">SUM(X495:X498)</f>
        <v>0</v>
      </c>
      <c r="Y494" s="168">
        <f t="shared" si="866"/>
        <v>0</v>
      </c>
      <c r="Z494" s="168">
        <f t="shared" ref="Z494:AJ494" si="1039">SUM(Z495:Z498)</f>
        <v>0</v>
      </c>
      <c r="AA494" s="168">
        <f t="shared" ref="AA494" si="1040">SUM(AA495:AA498)</f>
        <v>0</v>
      </c>
      <c r="AB494" s="168">
        <f t="shared" si="1039"/>
        <v>0</v>
      </c>
      <c r="AC494" s="168">
        <f t="shared" si="963"/>
        <v>0</v>
      </c>
      <c r="AD494" s="168">
        <f t="shared" si="1039"/>
        <v>0</v>
      </c>
      <c r="AE494" s="168">
        <f t="shared" si="1039"/>
        <v>0</v>
      </c>
      <c r="AF494" s="168">
        <f t="shared" si="1039"/>
        <v>0</v>
      </c>
      <c r="AG494" s="168">
        <f t="shared" si="1039"/>
        <v>0</v>
      </c>
      <c r="AH494" s="168">
        <f t="shared" si="1039"/>
        <v>0</v>
      </c>
      <c r="AI494" s="168">
        <f t="shared" si="1039"/>
        <v>0</v>
      </c>
      <c r="AJ494" s="168">
        <f t="shared" si="1039"/>
        <v>0</v>
      </c>
      <c r="AK494" s="168">
        <f t="shared" ref="AK494" si="1041">SUM(AK495:AK498)</f>
        <v>0</v>
      </c>
    </row>
    <row r="495" spans="1:37" ht="13.8" outlineLevel="2">
      <c r="A495" s="131"/>
      <c r="B495" s="19"/>
      <c r="C495" s="63"/>
      <c r="D495" s="22" t="s">
        <v>632</v>
      </c>
      <c r="E495" s="30" t="s">
        <v>173</v>
      </c>
      <c r="F495" s="22"/>
      <c r="G495" s="30"/>
      <c r="H495" s="164">
        <f t="shared" si="962"/>
        <v>0</v>
      </c>
      <c r="I495" s="285">
        <f t="shared" si="966"/>
        <v>0</v>
      </c>
      <c r="J495" s="212"/>
      <c r="K495" s="167"/>
      <c r="L495" s="167"/>
      <c r="M495" s="167"/>
      <c r="N495" s="167"/>
      <c r="O495" s="567">
        <f t="shared" si="1034"/>
        <v>0</v>
      </c>
      <c r="P495" s="167"/>
      <c r="Q495" s="167"/>
      <c r="R495" s="168">
        <f t="shared" si="1026"/>
        <v>0</v>
      </c>
      <c r="S495" s="167"/>
      <c r="T495" s="167"/>
      <c r="U495" s="167"/>
      <c r="V495" s="167"/>
      <c r="W495" s="167"/>
      <c r="X495" s="167"/>
      <c r="Y495" s="168">
        <f t="shared" si="866"/>
        <v>0</v>
      </c>
      <c r="Z495" s="167"/>
      <c r="AA495" s="167"/>
      <c r="AB495" s="167"/>
      <c r="AC495" s="167">
        <f t="shared" si="963"/>
        <v>0</v>
      </c>
      <c r="AD495" s="167"/>
      <c r="AE495" s="167"/>
      <c r="AF495" s="167"/>
      <c r="AG495" s="167"/>
      <c r="AH495" s="167"/>
      <c r="AI495" s="167"/>
      <c r="AJ495" s="167"/>
      <c r="AK495" s="167"/>
    </row>
    <row r="496" spans="1:37" ht="13.8" outlineLevel="2">
      <c r="A496" s="131"/>
      <c r="B496" s="20"/>
      <c r="D496" s="22" t="s">
        <v>515</v>
      </c>
      <c r="E496" s="30" t="s">
        <v>174</v>
      </c>
      <c r="F496" s="22"/>
      <c r="G496" s="30"/>
      <c r="H496" s="164">
        <f t="shared" si="962"/>
        <v>0</v>
      </c>
      <c r="I496" s="285">
        <f t="shared" si="966"/>
        <v>0</v>
      </c>
      <c r="J496" s="212"/>
      <c r="K496" s="167"/>
      <c r="L496" s="167"/>
      <c r="M496" s="167"/>
      <c r="N496" s="167"/>
      <c r="O496" s="567">
        <f t="shared" si="1034"/>
        <v>0</v>
      </c>
      <c r="P496" s="167"/>
      <c r="Q496" s="167"/>
      <c r="R496" s="168">
        <f t="shared" si="1026"/>
        <v>0</v>
      </c>
      <c r="S496" s="167"/>
      <c r="T496" s="167"/>
      <c r="U496" s="167"/>
      <c r="V496" s="167"/>
      <c r="W496" s="167"/>
      <c r="X496" s="167"/>
      <c r="Y496" s="168">
        <f t="shared" ref="Y496:Y567" si="1042">SUM(Z496:AB496)</f>
        <v>0</v>
      </c>
      <c r="Z496" s="167"/>
      <c r="AA496" s="167"/>
      <c r="AB496" s="167"/>
      <c r="AC496" s="167">
        <f t="shared" si="963"/>
        <v>0</v>
      </c>
      <c r="AD496" s="167"/>
      <c r="AE496" s="167"/>
      <c r="AF496" s="167"/>
      <c r="AG496" s="167"/>
      <c r="AH496" s="167"/>
      <c r="AI496" s="167"/>
      <c r="AJ496" s="167"/>
      <c r="AK496" s="167"/>
    </row>
    <row r="497" spans="1:37" ht="13.8" outlineLevel="2">
      <c r="A497" s="131"/>
      <c r="B497" s="20"/>
      <c r="D497" s="22" t="s">
        <v>1000</v>
      </c>
      <c r="E497" s="30" t="s">
        <v>1001</v>
      </c>
      <c r="F497" s="22"/>
      <c r="G497" s="30"/>
      <c r="H497" s="164"/>
      <c r="I497" s="285">
        <f t="shared" si="966"/>
        <v>0</v>
      </c>
      <c r="J497" s="212"/>
      <c r="K497" s="167"/>
      <c r="L497" s="167"/>
      <c r="M497" s="167"/>
      <c r="N497" s="167"/>
      <c r="O497" s="567">
        <f t="shared" si="1034"/>
        <v>0</v>
      </c>
      <c r="P497" s="167"/>
      <c r="Q497" s="167"/>
      <c r="R497" s="168"/>
      <c r="S497" s="167"/>
      <c r="T497" s="167"/>
      <c r="U497" s="167"/>
      <c r="V497" s="167"/>
      <c r="W497" s="167"/>
      <c r="X497" s="167"/>
      <c r="Y497" s="168"/>
      <c r="Z497" s="167"/>
      <c r="AA497" s="167"/>
      <c r="AB497" s="167"/>
      <c r="AC497" s="167"/>
      <c r="AD497" s="167"/>
      <c r="AE497" s="167"/>
      <c r="AF497" s="167"/>
      <c r="AG497" s="167"/>
      <c r="AH497" s="167"/>
      <c r="AI497" s="167"/>
      <c r="AJ497" s="167"/>
      <c r="AK497" s="167"/>
    </row>
    <row r="498" spans="1:37" ht="13.8" outlineLevel="2">
      <c r="A498" s="131"/>
      <c r="B498" s="18"/>
      <c r="C498" s="58"/>
      <c r="D498" s="22" t="s">
        <v>685</v>
      </c>
      <c r="E498" s="30" t="s">
        <v>633</v>
      </c>
      <c r="F498" s="22"/>
      <c r="G498" s="30"/>
      <c r="H498" s="164">
        <f t="shared" si="962"/>
        <v>0</v>
      </c>
      <c r="I498" s="285">
        <f t="shared" si="966"/>
        <v>0</v>
      </c>
      <c r="J498" s="212"/>
      <c r="K498" s="167"/>
      <c r="L498" s="167"/>
      <c r="M498" s="167"/>
      <c r="N498" s="167"/>
      <c r="O498" s="567">
        <f t="shared" si="1034"/>
        <v>0</v>
      </c>
      <c r="P498" s="167"/>
      <c r="Q498" s="167"/>
      <c r="R498" s="168">
        <f t="shared" si="1026"/>
        <v>0</v>
      </c>
      <c r="S498" s="167"/>
      <c r="T498" s="167"/>
      <c r="U498" s="167"/>
      <c r="V498" s="167"/>
      <c r="W498" s="167"/>
      <c r="X498" s="167"/>
      <c r="Y498" s="168">
        <f t="shared" si="1042"/>
        <v>0</v>
      </c>
      <c r="Z498" s="167"/>
      <c r="AA498" s="167"/>
      <c r="AB498" s="167"/>
      <c r="AC498" s="167">
        <f t="shared" si="963"/>
        <v>0</v>
      </c>
      <c r="AD498" s="167"/>
      <c r="AE498" s="167"/>
      <c r="AF498" s="167"/>
      <c r="AG498" s="167"/>
      <c r="AH498" s="167"/>
      <c r="AI498" s="167"/>
      <c r="AJ498" s="167"/>
      <c r="AK498" s="167"/>
    </row>
    <row r="499" spans="1:37" s="130" customFormat="1" ht="13.8" outlineLevel="1" collapsed="1">
      <c r="A499" s="127"/>
      <c r="B499" s="18" t="s">
        <v>634</v>
      </c>
      <c r="C499" s="12" t="s">
        <v>175</v>
      </c>
      <c r="D499" s="14"/>
      <c r="E499" s="134"/>
      <c r="F499" s="14"/>
      <c r="G499" s="134"/>
      <c r="H499" s="164">
        <f t="shared" si="962"/>
        <v>0</v>
      </c>
      <c r="I499" s="285">
        <f t="shared" si="966"/>
        <v>0</v>
      </c>
      <c r="J499" s="214">
        <f>SUM(J500)</f>
        <v>0</v>
      </c>
      <c r="K499" s="168">
        <f t="shared" ref="K499:AK499" si="1043">SUM(K500:K500)</f>
        <v>0</v>
      </c>
      <c r="L499" s="168">
        <f t="shared" si="1043"/>
        <v>0</v>
      </c>
      <c r="M499" s="168">
        <f t="shared" si="1043"/>
        <v>0</v>
      </c>
      <c r="N499" s="168">
        <f t="shared" si="1043"/>
        <v>0</v>
      </c>
      <c r="O499" s="567">
        <f t="shared" si="1034"/>
        <v>0</v>
      </c>
      <c r="P499" s="567">
        <f t="shared" si="1043"/>
        <v>0</v>
      </c>
      <c r="Q499" s="567">
        <f t="shared" si="1043"/>
        <v>0</v>
      </c>
      <c r="R499" s="168">
        <f t="shared" si="1026"/>
        <v>0</v>
      </c>
      <c r="S499" s="168">
        <f t="shared" si="1043"/>
        <v>0</v>
      </c>
      <c r="T499" s="168">
        <f t="shared" si="1043"/>
        <v>0</v>
      </c>
      <c r="U499" s="168">
        <f t="shared" si="1043"/>
        <v>0</v>
      </c>
      <c r="V499" s="168">
        <f t="shared" si="1043"/>
        <v>0</v>
      </c>
      <c r="W499" s="168">
        <f t="shared" si="1043"/>
        <v>0</v>
      </c>
      <c r="X499" s="168">
        <f t="shared" si="1043"/>
        <v>0</v>
      </c>
      <c r="Y499" s="168">
        <f t="shared" si="1042"/>
        <v>0</v>
      </c>
      <c r="Z499" s="168">
        <f t="shared" si="1043"/>
        <v>0</v>
      </c>
      <c r="AA499" s="168">
        <f t="shared" si="1043"/>
        <v>0</v>
      </c>
      <c r="AB499" s="168">
        <f t="shared" si="1043"/>
        <v>0</v>
      </c>
      <c r="AC499" s="168">
        <f t="shared" si="963"/>
        <v>0</v>
      </c>
      <c r="AD499" s="168">
        <f t="shared" si="1043"/>
        <v>0</v>
      </c>
      <c r="AE499" s="168">
        <f t="shared" si="1043"/>
        <v>0</v>
      </c>
      <c r="AF499" s="168">
        <f t="shared" si="1043"/>
        <v>0</v>
      </c>
      <c r="AG499" s="168">
        <f t="shared" si="1043"/>
        <v>0</v>
      </c>
      <c r="AH499" s="168">
        <f t="shared" si="1043"/>
        <v>0</v>
      </c>
      <c r="AI499" s="168">
        <f t="shared" si="1043"/>
        <v>0</v>
      </c>
      <c r="AJ499" s="168">
        <f t="shared" si="1043"/>
        <v>0</v>
      </c>
      <c r="AK499" s="168">
        <f t="shared" si="1043"/>
        <v>0</v>
      </c>
    </row>
    <row r="500" spans="1:37" ht="13.8" outlineLevel="1">
      <c r="A500" s="131"/>
      <c r="B500" s="19"/>
      <c r="C500" s="63"/>
      <c r="D500" s="66" t="s">
        <v>635</v>
      </c>
      <c r="E500" s="65" t="s">
        <v>176</v>
      </c>
      <c r="F500" s="66"/>
      <c r="G500" s="30"/>
      <c r="H500" s="184">
        <f t="shared" si="962"/>
        <v>0</v>
      </c>
      <c r="I500" s="285">
        <f t="shared" si="966"/>
        <v>0</v>
      </c>
      <c r="J500" s="212"/>
      <c r="K500" s="167"/>
      <c r="L500" s="167"/>
      <c r="M500" s="167"/>
      <c r="N500" s="167"/>
      <c r="O500" s="677">
        <f t="shared" si="1034"/>
        <v>0</v>
      </c>
      <c r="P500" s="167"/>
      <c r="Q500" s="167"/>
      <c r="R500" s="168">
        <f t="shared" si="1026"/>
        <v>0</v>
      </c>
      <c r="S500" s="167"/>
      <c r="T500" s="167"/>
      <c r="U500" s="167"/>
      <c r="V500" s="167"/>
      <c r="W500" s="167"/>
      <c r="X500" s="167"/>
      <c r="Y500" s="168">
        <f t="shared" si="1042"/>
        <v>0</v>
      </c>
      <c r="Z500" s="167"/>
      <c r="AA500" s="167"/>
      <c r="AB500" s="167"/>
      <c r="AC500" s="167">
        <f t="shared" si="963"/>
        <v>0</v>
      </c>
      <c r="AD500" s="167"/>
      <c r="AE500" s="167"/>
      <c r="AF500" s="167"/>
      <c r="AG500" s="167"/>
      <c r="AH500" s="167"/>
      <c r="AI500" s="167"/>
      <c r="AJ500" s="167"/>
      <c r="AK500" s="167"/>
    </row>
    <row r="501" spans="1:37" s="130" customFormat="1" ht="13.8">
      <c r="A501" s="67" t="s">
        <v>177</v>
      </c>
      <c r="B501" s="29"/>
      <c r="C501" s="23"/>
      <c r="D501" s="17"/>
      <c r="E501" s="23"/>
      <c r="F501" s="17"/>
      <c r="G501" s="23"/>
      <c r="H501" s="182">
        <f t="shared" si="962"/>
        <v>0</v>
      </c>
      <c r="I501" s="180">
        <f t="shared" si="966"/>
        <v>0</v>
      </c>
      <c r="J501" s="180">
        <f>SUM(J491,J494,J499)</f>
        <v>0</v>
      </c>
      <c r="K501" s="172">
        <f t="shared" ref="K501:P501" si="1044">SUM(K491,K494,K499)</f>
        <v>0</v>
      </c>
      <c r="L501" s="172">
        <f t="shared" si="1044"/>
        <v>0</v>
      </c>
      <c r="M501" s="172">
        <f t="shared" si="1044"/>
        <v>0</v>
      </c>
      <c r="N501" s="172">
        <f t="shared" si="1044"/>
        <v>0</v>
      </c>
      <c r="O501" s="172">
        <f>SUM(P501:Q501)</f>
        <v>0</v>
      </c>
      <c r="P501" s="172">
        <f t="shared" si="1044"/>
        <v>0</v>
      </c>
      <c r="Q501" s="172">
        <f t="shared" ref="Q501" si="1045">SUM(Q491,Q494,Q499)</f>
        <v>0</v>
      </c>
      <c r="R501" s="172">
        <f t="shared" si="1026"/>
        <v>0</v>
      </c>
      <c r="S501" s="172">
        <f t="shared" ref="S501:W501" si="1046">SUM(S491,S494,S499)</f>
        <v>0</v>
      </c>
      <c r="T501" s="172">
        <f t="shared" si="1046"/>
        <v>0</v>
      </c>
      <c r="U501" s="172">
        <f t="shared" si="1046"/>
        <v>0</v>
      </c>
      <c r="V501" s="172">
        <f t="shared" si="1046"/>
        <v>0</v>
      </c>
      <c r="W501" s="172">
        <f t="shared" si="1046"/>
        <v>0</v>
      </c>
      <c r="X501" s="172">
        <f t="shared" ref="X501" si="1047">SUM(X491,X494,X499)</f>
        <v>0</v>
      </c>
      <c r="Y501" s="172">
        <f t="shared" si="1042"/>
        <v>0</v>
      </c>
      <c r="Z501" s="172">
        <f t="shared" ref="Z501:AJ501" si="1048">SUM(Z491,Z494,Z499)</f>
        <v>0</v>
      </c>
      <c r="AA501" s="172">
        <f t="shared" ref="AA501" si="1049">SUM(AA491,AA494,AA499)</f>
        <v>0</v>
      </c>
      <c r="AB501" s="172">
        <f t="shared" si="1048"/>
        <v>0</v>
      </c>
      <c r="AC501" s="172">
        <f t="shared" si="963"/>
        <v>0</v>
      </c>
      <c r="AD501" s="172">
        <f t="shared" si="1048"/>
        <v>0</v>
      </c>
      <c r="AE501" s="172">
        <f t="shared" si="1048"/>
        <v>0</v>
      </c>
      <c r="AF501" s="172">
        <f t="shared" si="1048"/>
        <v>0</v>
      </c>
      <c r="AG501" s="172">
        <f t="shared" si="1048"/>
        <v>0</v>
      </c>
      <c r="AH501" s="172">
        <f t="shared" si="1048"/>
        <v>0</v>
      </c>
      <c r="AI501" s="172">
        <f t="shared" si="1048"/>
        <v>0</v>
      </c>
      <c r="AJ501" s="172">
        <f t="shared" si="1048"/>
        <v>0</v>
      </c>
      <c r="AK501" s="172">
        <f t="shared" ref="AK501" si="1050">SUM(AK491,AK494,AK499)</f>
        <v>0</v>
      </c>
    </row>
    <row r="502" spans="1:37" ht="13.8" outlineLevel="1">
      <c r="A502" s="127"/>
      <c r="B502" s="18" t="s">
        <v>513</v>
      </c>
      <c r="C502" s="12" t="s">
        <v>178</v>
      </c>
      <c r="D502" s="11"/>
      <c r="E502" s="12"/>
      <c r="F502" s="11"/>
      <c r="G502" s="12"/>
      <c r="H502" s="164">
        <f t="shared" si="962"/>
        <v>0</v>
      </c>
      <c r="I502" s="285">
        <f t="shared" si="966"/>
        <v>0</v>
      </c>
      <c r="J502" s="210">
        <f>SUM(J503)</f>
        <v>0</v>
      </c>
      <c r="K502" s="166">
        <f t="shared" ref="K502:AK502" si="1051">SUM(K503)</f>
        <v>0</v>
      </c>
      <c r="L502" s="166">
        <f t="shared" si="1051"/>
        <v>0</v>
      </c>
      <c r="M502" s="166">
        <f t="shared" si="1051"/>
        <v>0</v>
      </c>
      <c r="N502" s="166">
        <f t="shared" si="1051"/>
        <v>0</v>
      </c>
      <c r="O502" s="262">
        <f>SUM(P502:Q502)</f>
        <v>0</v>
      </c>
      <c r="P502" s="262">
        <f t="shared" si="1051"/>
        <v>0</v>
      </c>
      <c r="Q502" s="262">
        <f t="shared" si="1051"/>
        <v>0</v>
      </c>
      <c r="R502" s="166">
        <f t="shared" si="1026"/>
        <v>0</v>
      </c>
      <c r="S502" s="166">
        <f t="shared" si="1051"/>
        <v>0</v>
      </c>
      <c r="T502" s="166">
        <f t="shared" si="1051"/>
        <v>0</v>
      </c>
      <c r="U502" s="166">
        <f t="shared" si="1051"/>
        <v>0</v>
      </c>
      <c r="V502" s="166">
        <f t="shared" si="1051"/>
        <v>0</v>
      </c>
      <c r="W502" s="166">
        <f t="shared" si="1051"/>
        <v>0</v>
      </c>
      <c r="X502" s="166">
        <f t="shared" si="1051"/>
        <v>0</v>
      </c>
      <c r="Y502" s="166">
        <f t="shared" si="1042"/>
        <v>0</v>
      </c>
      <c r="Z502" s="166">
        <f t="shared" si="1051"/>
        <v>0</v>
      </c>
      <c r="AA502" s="166">
        <f t="shared" si="1051"/>
        <v>0</v>
      </c>
      <c r="AB502" s="166">
        <f t="shared" si="1051"/>
        <v>0</v>
      </c>
      <c r="AC502" s="166">
        <f t="shared" si="963"/>
        <v>0</v>
      </c>
      <c r="AD502" s="166">
        <f t="shared" si="1051"/>
        <v>0</v>
      </c>
      <c r="AE502" s="166">
        <f t="shared" si="1051"/>
        <v>0</v>
      </c>
      <c r="AF502" s="166">
        <f t="shared" si="1051"/>
        <v>0</v>
      </c>
      <c r="AG502" s="166">
        <f t="shared" si="1051"/>
        <v>0</v>
      </c>
      <c r="AH502" s="166">
        <f t="shared" si="1051"/>
        <v>0</v>
      </c>
      <c r="AI502" s="166">
        <f t="shared" si="1051"/>
        <v>0</v>
      </c>
      <c r="AJ502" s="166">
        <f t="shared" si="1051"/>
        <v>0</v>
      </c>
      <c r="AK502" s="166">
        <f t="shared" si="1051"/>
        <v>0</v>
      </c>
    </row>
    <row r="503" spans="1:37" ht="13.8" outlineLevel="2">
      <c r="A503" s="131"/>
      <c r="B503" s="19"/>
      <c r="C503" s="63"/>
      <c r="D503" s="22" t="s">
        <v>169</v>
      </c>
      <c r="E503" s="30" t="s">
        <v>178</v>
      </c>
      <c r="F503" s="22"/>
      <c r="G503" s="30"/>
      <c r="H503" s="164">
        <f t="shared" si="962"/>
        <v>0</v>
      </c>
      <c r="I503" s="285">
        <f t="shared" si="966"/>
        <v>0</v>
      </c>
      <c r="J503" s="212"/>
      <c r="K503" s="167"/>
      <c r="L503" s="167"/>
      <c r="M503" s="167"/>
      <c r="N503" s="167"/>
      <c r="O503" s="567">
        <f>SUM(P503:Q503)</f>
        <v>0</v>
      </c>
      <c r="P503" s="167"/>
      <c r="Q503" s="167"/>
      <c r="R503" s="168">
        <f t="shared" si="1026"/>
        <v>0</v>
      </c>
      <c r="S503" s="167"/>
      <c r="T503" s="167"/>
      <c r="U503" s="167"/>
      <c r="V503" s="167"/>
      <c r="W503" s="167"/>
      <c r="X503" s="167"/>
      <c r="Y503" s="168">
        <f t="shared" si="1042"/>
        <v>0</v>
      </c>
      <c r="Z503" s="167"/>
      <c r="AA503" s="167"/>
      <c r="AB503" s="167"/>
      <c r="AC503" s="167">
        <f t="shared" si="963"/>
        <v>0</v>
      </c>
      <c r="AD503" s="167"/>
      <c r="AE503" s="167"/>
      <c r="AF503" s="167"/>
      <c r="AG503" s="167"/>
      <c r="AH503" s="167"/>
      <c r="AI503" s="167"/>
      <c r="AJ503" s="167"/>
      <c r="AK503" s="167"/>
    </row>
    <row r="504" spans="1:37" ht="13.8" outlineLevel="1">
      <c r="A504" s="127"/>
      <c r="B504" s="18" t="s">
        <v>516</v>
      </c>
      <c r="C504" s="12" t="s">
        <v>179</v>
      </c>
      <c r="D504" s="11"/>
      <c r="E504" s="12"/>
      <c r="F504" s="11"/>
      <c r="G504" s="12"/>
      <c r="H504" s="164">
        <f>SUM(I504,R504,Y504,AC504,AI504,AJ504,AK504)</f>
        <v>0</v>
      </c>
      <c r="I504" s="285">
        <f t="shared" si="966"/>
        <v>0</v>
      </c>
      <c r="J504" s="214">
        <f>SUM(J505:J513)</f>
        <v>0</v>
      </c>
      <c r="K504" s="168">
        <f t="shared" ref="K504:P504" si="1052">SUM(K505:K513)</f>
        <v>0</v>
      </c>
      <c r="L504" s="168">
        <f t="shared" si="1052"/>
        <v>0</v>
      </c>
      <c r="M504" s="168">
        <f t="shared" si="1052"/>
        <v>0</v>
      </c>
      <c r="N504" s="168">
        <f t="shared" si="1052"/>
        <v>0</v>
      </c>
      <c r="O504" s="567">
        <f t="shared" ref="O504:O527" si="1053">SUM(P504:Q504)</f>
        <v>0</v>
      </c>
      <c r="P504" s="567">
        <f t="shared" si="1052"/>
        <v>0</v>
      </c>
      <c r="Q504" s="567">
        <f>SUM(Q505:Q513)</f>
        <v>0</v>
      </c>
      <c r="R504" s="168">
        <f t="shared" si="1026"/>
        <v>0</v>
      </c>
      <c r="S504" s="168">
        <f t="shared" ref="S504:W504" si="1054">SUM(S505:S513)</f>
        <v>0</v>
      </c>
      <c r="T504" s="168">
        <f t="shared" si="1054"/>
        <v>0</v>
      </c>
      <c r="U504" s="168">
        <f t="shared" si="1054"/>
        <v>0</v>
      </c>
      <c r="V504" s="168">
        <f t="shared" si="1054"/>
        <v>0</v>
      </c>
      <c r="W504" s="168">
        <f t="shared" si="1054"/>
        <v>0</v>
      </c>
      <c r="X504" s="168">
        <f t="shared" ref="X504" si="1055">SUM(X505:X513)</f>
        <v>0</v>
      </c>
      <c r="Y504" s="168">
        <f t="shared" si="1042"/>
        <v>0</v>
      </c>
      <c r="Z504" s="168">
        <f t="shared" ref="Z504:AJ504" si="1056">SUM(Z505:Z513)</f>
        <v>0</v>
      </c>
      <c r="AA504" s="168">
        <f t="shared" ref="AA504" si="1057">SUM(AA505:AA513)</f>
        <v>0</v>
      </c>
      <c r="AB504" s="168">
        <f t="shared" si="1056"/>
        <v>0</v>
      </c>
      <c r="AC504" s="168">
        <f t="shared" si="963"/>
        <v>0</v>
      </c>
      <c r="AD504" s="168">
        <f t="shared" si="1056"/>
        <v>0</v>
      </c>
      <c r="AE504" s="168">
        <f t="shared" si="1056"/>
        <v>0</v>
      </c>
      <c r="AF504" s="168">
        <f t="shared" si="1056"/>
        <v>0</v>
      </c>
      <c r="AG504" s="168">
        <f t="shared" si="1056"/>
        <v>0</v>
      </c>
      <c r="AH504" s="168">
        <f t="shared" si="1056"/>
        <v>0</v>
      </c>
      <c r="AI504" s="168">
        <f t="shared" si="1056"/>
        <v>0</v>
      </c>
      <c r="AJ504" s="168">
        <f t="shared" si="1056"/>
        <v>0</v>
      </c>
      <c r="AK504" s="168">
        <f t="shared" ref="AK504" si="1058">SUM(AK505:AK513)</f>
        <v>0</v>
      </c>
    </row>
    <row r="505" spans="1:37" ht="13.8" outlineLevel="2">
      <c r="A505" s="131"/>
      <c r="B505" s="19"/>
      <c r="C505" s="63"/>
      <c r="D505" s="22" t="s">
        <v>636</v>
      </c>
      <c r="E505" s="30" t="s">
        <v>180</v>
      </c>
      <c r="F505" s="22"/>
      <c r="G505" s="30"/>
      <c r="H505" s="164">
        <f t="shared" si="962"/>
        <v>0</v>
      </c>
      <c r="I505" s="285">
        <f t="shared" si="966"/>
        <v>0</v>
      </c>
      <c r="J505" s="212"/>
      <c r="K505" s="167"/>
      <c r="L505" s="167"/>
      <c r="M505" s="167"/>
      <c r="N505" s="167"/>
      <c r="O505" s="567">
        <f t="shared" si="1053"/>
        <v>0</v>
      </c>
      <c r="P505" s="167"/>
      <c r="Q505" s="167"/>
      <c r="R505" s="168">
        <f t="shared" si="1026"/>
        <v>0</v>
      </c>
      <c r="S505" s="167"/>
      <c r="T505" s="167"/>
      <c r="U505" s="167"/>
      <c r="V505" s="167"/>
      <c r="W505" s="167"/>
      <c r="X505" s="167"/>
      <c r="Y505" s="168">
        <f t="shared" si="1042"/>
        <v>0</v>
      </c>
      <c r="Z505" s="167"/>
      <c r="AA505" s="167"/>
      <c r="AB505" s="167"/>
      <c r="AC505" s="167">
        <f t="shared" si="963"/>
        <v>0</v>
      </c>
      <c r="AD505" s="167"/>
      <c r="AE505" s="167"/>
      <c r="AF505" s="167"/>
      <c r="AG505" s="167"/>
      <c r="AH505" s="167"/>
      <c r="AI505" s="167"/>
      <c r="AJ505" s="167"/>
      <c r="AK505" s="167"/>
    </row>
    <row r="506" spans="1:37" ht="13.8" outlineLevel="2">
      <c r="A506" s="131"/>
      <c r="B506" s="20"/>
      <c r="D506" s="22" t="s">
        <v>637</v>
      </c>
      <c r="E506" s="30" t="s">
        <v>181</v>
      </c>
      <c r="F506" s="22"/>
      <c r="G506" s="30"/>
      <c r="H506" s="164">
        <f t="shared" si="962"/>
        <v>0</v>
      </c>
      <c r="I506" s="285">
        <f t="shared" si="966"/>
        <v>0</v>
      </c>
      <c r="J506" s="212"/>
      <c r="K506" s="167"/>
      <c r="L506" s="167"/>
      <c r="M506" s="167"/>
      <c r="N506" s="167"/>
      <c r="O506" s="567">
        <f t="shared" si="1053"/>
        <v>0</v>
      </c>
      <c r="P506" s="167"/>
      <c r="Q506" s="167"/>
      <c r="R506" s="168">
        <f t="shared" si="1026"/>
        <v>0</v>
      </c>
      <c r="S506" s="167"/>
      <c r="T506" s="167"/>
      <c r="U506" s="167"/>
      <c r="V506" s="167"/>
      <c r="W506" s="167"/>
      <c r="X506" s="167"/>
      <c r="Y506" s="168">
        <f t="shared" si="1042"/>
        <v>0</v>
      </c>
      <c r="Z506" s="167"/>
      <c r="AA506" s="167"/>
      <c r="AB506" s="167"/>
      <c r="AC506" s="167">
        <f t="shared" si="963"/>
        <v>0</v>
      </c>
      <c r="AD506" s="167"/>
      <c r="AE506" s="167"/>
      <c r="AF506" s="167"/>
      <c r="AG506" s="167"/>
      <c r="AH506" s="167"/>
      <c r="AI506" s="167"/>
      <c r="AJ506" s="167"/>
      <c r="AK506" s="167"/>
    </row>
    <row r="507" spans="1:37" ht="13.8" outlineLevel="2">
      <c r="A507" s="131"/>
      <c r="B507" s="20"/>
      <c r="D507" s="22" t="s">
        <v>638</v>
      </c>
      <c r="E507" s="30" t="s">
        <v>182</v>
      </c>
      <c r="F507" s="22"/>
      <c r="G507" s="30"/>
      <c r="H507" s="164">
        <f t="shared" si="962"/>
        <v>0</v>
      </c>
      <c r="I507" s="285">
        <f t="shared" si="966"/>
        <v>0</v>
      </c>
      <c r="J507" s="212"/>
      <c r="K507" s="167"/>
      <c r="L507" s="167"/>
      <c r="M507" s="167"/>
      <c r="N507" s="167"/>
      <c r="O507" s="567">
        <f t="shared" si="1053"/>
        <v>0</v>
      </c>
      <c r="P507" s="167"/>
      <c r="Q507" s="167"/>
      <c r="R507" s="168">
        <f t="shared" si="1026"/>
        <v>0</v>
      </c>
      <c r="S507" s="167"/>
      <c r="T507" s="167"/>
      <c r="U507" s="167"/>
      <c r="V507" s="167"/>
      <c r="W507" s="167"/>
      <c r="X507" s="167"/>
      <c r="Y507" s="168">
        <f t="shared" si="1042"/>
        <v>0</v>
      </c>
      <c r="Z507" s="167"/>
      <c r="AA507" s="167"/>
      <c r="AB507" s="167"/>
      <c r="AC507" s="167">
        <f t="shared" si="963"/>
        <v>0</v>
      </c>
      <c r="AD507" s="167"/>
      <c r="AE507" s="167"/>
      <c r="AF507" s="167"/>
      <c r="AG507" s="167"/>
      <c r="AH507" s="167"/>
      <c r="AI507" s="167"/>
      <c r="AJ507" s="167"/>
      <c r="AK507" s="167"/>
    </row>
    <row r="508" spans="1:37" ht="13.8" outlineLevel="2">
      <c r="A508" s="131"/>
      <c r="B508" s="20"/>
      <c r="D508" s="22" t="s">
        <v>639</v>
      </c>
      <c r="E508" s="30" t="s">
        <v>183</v>
      </c>
      <c r="F508" s="22"/>
      <c r="G508" s="30"/>
      <c r="H508" s="164">
        <f t="shared" si="962"/>
        <v>0</v>
      </c>
      <c r="I508" s="285">
        <f t="shared" si="966"/>
        <v>0</v>
      </c>
      <c r="J508" s="212"/>
      <c r="K508" s="167"/>
      <c r="L508" s="167"/>
      <c r="M508" s="167"/>
      <c r="N508" s="167"/>
      <c r="O508" s="567">
        <f t="shared" si="1053"/>
        <v>0</v>
      </c>
      <c r="P508" s="167"/>
      <c r="Q508" s="167"/>
      <c r="R508" s="168">
        <f t="shared" si="1026"/>
        <v>0</v>
      </c>
      <c r="S508" s="167"/>
      <c r="T508" s="167"/>
      <c r="U508" s="167"/>
      <c r="V508" s="167"/>
      <c r="W508" s="167"/>
      <c r="X508" s="167"/>
      <c r="Y508" s="168">
        <f t="shared" si="1042"/>
        <v>0</v>
      </c>
      <c r="Z508" s="167"/>
      <c r="AA508" s="167"/>
      <c r="AB508" s="167"/>
      <c r="AC508" s="167">
        <f t="shared" si="963"/>
        <v>0</v>
      </c>
      <c r="AD508" s="167"/>
      <c r="AE508" s="167"/>
      <c r="AF508" s="167"/>
      <c r="AG508" s="167"/>
      <c r="AH508" s="167"/>
      <c r="AI508" s="167"/>
      <c r="AJ508" s="167"/>
      <c r="AK508" s="167"/>
    </row>
    <row r="509" spans="1:37" ht="13.8" outlineLevel="2">
      <c r="A509" s="131"/>
      <c r="B509" s="20"/>
      <c r="D509" s="22" t="s">
        <v>170</v>
      </c>
      <c r="E509" s="30" t="s">
        <v>1002</v>
      </c>
      <c r="F509" s="22"/>
      <c r="G509" s="30"/>
      <c r="H509" s="164"/>
      <c r="I509" s="285">
        <f t="shared" si="966"/>
        <v>0</v>
      </c>
      <c r="J509" s="212"/>
      <c r="K509" s="167"/>
      <c r="L509" s="167"/>
      <c r="M509" s="167"/>
      <c r="N509" s="167"/>
      <c r="O509" s="567">
        <f t="shared" si="1053"/>
        <v>0</v>
      </c>
      <c r="P509" s="167"/>
      <c r="Q509" s="167"/>
      <c r="R509" s="168"/>
      <c r="S509" s="167"/>
      <c r="T509" s="167"/>
      <c r="U509" s="167"/>
      <c r="V509" s="167"/>
      <c r="W509" s="167"/>
      <c r="X509" s="167"/>
      <c r="Y509" s="168"/>
      <c r="Z509" s="167"/>
      <c r="AA509" s="167"/>
      <c r="AB509" s="167"/>
      <c r="AC509" s="167"/>
      <c r="AD509" s="167"/>
      <c r="AE509" s="167"/>
      <c r="AF509" s="167"/>
      <c r="AG509" s="167"/>
      <c r="AH509" s="167"/>
      <c r="AI509" s="167"/>
      <c r="AJ509" s="167"/>
      <c r="AK509" s="167"/>
    </row>
    <row r="510" spans="1:37" ht="13.8" outlineLevel="2">
      <c r="A510" s="131"/>
      <c r="B510" s="20"/>
      <c r="D510" s="22" t="s">
        <v>517</v>
      </c>
      <c r="E510" s="30" t="s">
        <v>184</v>
      </c>
      <c r="F510" s="22"/>
      <c r="G510" s="167"/>
      <c r="H510" s="164">
        <f t="shared" si="962"/>
        <v>0</v>
      </c>
      <c r="I510" s="285">
        <f t="shared" si="966"/>
        <v>0</v>
      </c>
      <c r="J510" s="212"/>
      <c r="K510" s="167"/>
      <c r="L510" s="167"/>
      <c r="M510" s="167"/>
      <c r="N510" s="167"/>
      <c r="O510" s="567">
        <f t="shared" si="1053"/>
        <v>0</v>
      </c>
      <c r="P510" s="167"/>
      <c r="Q510" s="167"/>
      <c r="R510" s="168">
        <f t="shared" si="1026"/>
        <v>0</v>
      </c>
      <c r="S510" s="167"/>
      <c r="T510" s="167"/>
      <c r="U510" s="167"/>
      <c r="V510" s="167"/>
      <c r="W510" s="167"/>
      <c r="X510" s="167"/>
      <c r="Y510" s="168">
        <f t="shared" si="1042"/>
        <v>0</v>
      </c>
      <c r="Z510" s="167"/>
      <c r="AA510" s="167"/>
      <c r="AB510" s="167"/>
      <c r="AC510" s="167">
        <f t="shared" si="963"/>
        <v>0</v>
      </c>
      <c r="AD510" s="167"/>
      <c r="AE510" s="167"/>
      <c r="AF510" s="167"/>
      <c r="AG510" s="167"/>
      <c r="AH510" s="167"/>
      <c r="AI510" s="167"/>
      <c r="AJ510" s="167"/>
      <c r="AK510" s="167"/>
    </row>
    <row r="511" spans="1:37" ht="13.8" outlineLevel="2">
      <c r="A511" s="131"/>
      <c r="B511" s="20"/>
      <c r="D511" s="22" t="s">
        <v>518</v>
      </c>
      <c r="E511" s="30" t="s">
        <v>185</v>
      </c>
      <c r="F511" s="22"/>
      <c r="G511" s="30"/>
      <c r="H511" s="164">
        <f t="shared" si="962"/>
        <v>0</v>
      </c>
      <c r="I511" s="285">
        <f t="shared" si="966"/>
        <v>0</v>
      </c>
      <c r="J511" s="212"/>
      <c r="K511" s="167"/>
      <c r="L511" s="167"/>
      <c r="M511" s="167"/>
      <c r="N511" s="167"/>
      <c r="O511" s="567">
        <f t="shared" si="1053"/>
        <v>0</v>
      </c>
      <c r="P511" s="167"/>
      <c r="Q511" s="167"/>
      <c r="R511" s="168">
        <f t="shared" si="1026"/>
        <v>0</v>
      </c>
      <c r="S511" s="167"/>
      <c r="T511" s="167"/>
      <c r="U511" s="167"/>
      <c r="V511" s="167"/>
      <c r="W511" s="167"/>
      <c r="X511" s="167"/>
      <c r="Y511" s="168">
        <f t="shared" si="1042"/>
        <v>0</v>
      </c>
      <c r="Z511" s="167">
        <v>0</v>
      </c>
      <c r="AA511" s="167"/>
      <c r="AB511" s="167"/>
      <c r="AC511" s="167">
        <f t="shared" si="963"/>
        <v>0</v>
      </c>
      <c r="AD511" s="167"/>
      <c r="AE511" s="167"/>
      <c r="AF511" s="167"/>
      <c r="AG511" s="167"/>
      <c r="AH511" s="167"/>
      <c r="AI511" s="167"/>
      <c r="AJ511" s="167"/>
      <c r="AK511" s="167"/>
    </row>
    <row r="512" spans="1:37" ht="13.8" outlineLevel="2">
      <c r="A512" s="131"/>
      <c r="B512" s="20"/>
      <c r="D512" s="22" t="s">
        <v>672</v>
      </c>
      <c r="E512" s="30" t="s">
        <v>677</v>
      </c>
      <c r="F512" s="22"/>
      <c r="G512" s="30"/>
      <c r="H512" s="164">
        <f t="shared" si="962"/>
        <v>0</v>
      </c>
      <c r="I512" s="285">
        <f t="shared" si="966"/>
        <v>0</v>
      </c>
      <c r="J512" s="212"/>
      <c r="K512" s="167"/>
      <c r="L512" s="167"/>
      <c r="M512" s="167"/>
      <c r="N512" s="167"/>
      <c r="O512" s="567">
        <f t="shared" si="1053"/>
        <v>0</v>
      </c>
      <c r="P512" s="167"/>
      <c r="Q512" s="167"/>
      <c r="R512" s="168">
        <f t="shared" si="1026"/>
        <v>0</v>
      </c>
      <c r="S512" s="167"/>
      <c r="T512" s="167"/>
      <c r="U512" s="167"/>
      <c r="V512" s="167"/>
      <c r="W512" s="167"/>
      <c r="X512" s="167"/>
      <c r="Y512" s="168">
        <f t="shared" si="1042"/>
        <v>0</v>
      </c>
      <c r="Z512" s="167"/>
      <c r="AA512" s="167"/>
      <c r="AB512" s="167"/>
      <c r="AC512" s="167">
        <f t="shared" si="963"/>
        <v>0</v>
      </c>
      <c r="AD512" s="167"/>
      <c r="AE512" s="167"/>
      <c r="AF512" s="167"/>
      <c r="AG512" s="167"/>
      <c r="AH512" s="167"/>
      <c r="AI512" s="167"/>
      <c r="AJ512" s="167"/>
      <c r="AK512" s="167"/>
    </row>
    <row r="513" spans="1:37" ht="13.8" outlineLevel="2">
      <c r="A513" s="131"/>
      <c r="B513" s="18"/>
      <c r="C513" s="58"/>
      <c r="D513" s="22" t="s">
        <v>519</v>
      </c>
      <c r="E513" s="30" t="s">
        <v>678</v>
      </c>
      <c r="F513" s="22"/>
      <c r="G513" s="30"/>
      <c r="H513" s="164">
        <f t="shared" si="962"/>
        <v>0</v>
      </c>
      <c r="I513" s="285">
        <f t="shared" si="966"/>
        <v>0</v>
      </c>
      <c r="J513" s="212"/>
      <c r="K513" s="167"/>
      <c r="L513" s="167"/>
      <c r="M513" s="167"/>
      <c r="N513" s="167"/>
      <c r="O513" s="567">
        <f t="shared" si="1053"/>
        <v>0</v>
      </c>
      <c r="P513" s="167"/>
      <c r="Q513" s="167"/>
      <c r="R513" s="168">
        <f t="shared" si="1026"/>
        <v>0</v>
      </c>
      <c r="S513" s="167"/>
      <c r="T513" s="167"/>
      <c r="U513" s="167"/>
      <c r="V513" s="167"/>
      <c r="W513" s="167"/>
      <c r="X513" s="167"/>
      <c r="Y513" s="168">
        <f t="shared" si="1042"/>
        <v>0</v>
      </c>
      <c r="Z513" s="167"/>
      <c r="AA513" s="167"/>
      <c r="AB513" s="167"/>
      <c r="AC513" s="167">
        <f t="shared" si="963"/>
        <v>0</v>
      </c>
      <c r="AD513" s="167"/>
      <c r="AE513" s="167"/>
      <c r="AF513" s="167"/>
      <c r="AG513" s="167"/>
      <c r="AH513" s="167"/>
      <c r="AI513" s="167"/>
      <c r="AJ513" s="167"/>
      <c r="AK513" s="167"/>
    </row>
    <row r="514" spans="1:37" ht="13.8" outlineLevel="1" collapsed="1">
      <c r="A514" s="127"/>
      <c r="B514" s="18" t="s">
        <v>674</v>
      </c>
      <c r="C514" s="12" t="s">
        <v>186</v>
      </c>
      <c r="D514" s="11"/>
      <c r="E514" s="12"/>
      <c r="F514" s="14"/>
      <c r="G514" s="134"/>
      <c r="H514" s="164">
        <f t="shared" si="962"/>
        <v>0</v>
      </c>
      <c r="I514" s="285">
        <f t="shared" si="966"/>
        <v>0</v>
      </c>
      <c r="J514" s="214">
        <f>SUM(J516)</f>
        <v>0</v>
      </c>
      <c r="K514" s="168">
        <f t="shared" ref="K514:AK514" si="1059">SUM(K516)</f>
        <v>0</v>
      </c>
      <c r="L514" s="168">
        <f t="shared" si="1059"/>
        <v>0</v>
      </c>
      <c r="M514" s="168">
        <f t="shared" si="1059"/>
        <v>0</v>
      </c>
      <c r="N514" s="168">
        <f t="shared" si="1059"/>
        <v>0</v>
      </c>
      <c r="O514" s="567">
        <f t="shared" si="1053"/>
        <v>0</v>
      </c>
      <c r="P514" s="567">
        <f t="shared" si="1059"/>
        <v>0</v>
      </c>
      <c r="Q514" s="567">
        <f t="shared" ref="Q514" si="1060">SUM(Q516)</f>
        <v>0</v>
      </c>
      <c r="R514" s="168">
        <f t="shared" si="1026"/>
        <v>0</v>
      </c>
      <c r="S514" s="168">
        <f t="shared" si="1059"/>
        <v>0</v>
      </c>
      <c r="T514" s="168">
        <f t="shared" si="1059"/>
        <v>0</v>
      </c>
      <c r="U514" s="168">
        <f t="shared" si="1059"/>
        <v>0</v>
      </c>
      <c r="V514" s="168">
        <f t="shared" si="1059"/>
        <v>0</v>
      </c>
      <c r="W514" s="168">
        <f t="shared" si="1059"/>
        <v>0</v>
      </c>
      <c r="X514" s="168">
        <f t="shared" si="1059"/>
        <v>0</v>
      </c>
      <c r="Y514" s="168">
        <f t="shared" si="1042"/>
        <v>0</v>
      </c>
      <c r="Z514" s="168">
        <f t="shared" si="1059"/>
        <v>0</v>
      </c>
      <c r="AA514" s="168">
        <f t="shared" si="1059"/>
        <v>0</v>
      </c>
      <c r="AB514" s="168">
        <f t="shared" si="1059"/>
        <v>0</v>
      </c>
      <c r="AC514" s="168">
        <f t="shared" si="963"/>
        <v>0</v>
      </c>
      <c r="AD514" s="168">
        <f t="shared" si="1059"/>
        <v>0</v>
      </c>
      <c r="AE514" s="168">
        <f t="shared" si="1059"/>
        <v>0</v>
      </c>
      <c r="AF514" s="168">
        <f t="shared" si="1059"/>
        <v>0</v>
      </c>
      <c r="AG514" s="168">
        <f t="shared" si="1059"/>
        <v>0</v>
      </c>
      <c r="AH514" s="168">
        <f t="shared" si="1059"/>
        <v>0</v>
      </c>
      <c r="AI514" s="168">
        <f t="shared" si="1059"/>
        <v>0</v>
      </c>
      <c r="AJ514" s="168">
        <f t="shared" si="1059"/>
        <v>0</v>
      </c>
      <c r="AK514" s="168">
        <f t="shared" si="1059"/>
        <v>0</v>
      </c>
    </row>
    <row r="515" spans="1:37" ht="13.8" outlineLevel="1">
      <c r="A515" s="127"/>
      <c r="B515" s="20"/>
      <c r="C515" s="130"/>
      <c r="D515" s="18" t="s">
        <v>1003</v>
      </c>
      <c r="E515" s="30" t="s">
        <v>1004</v>
      </c>
      <c r="F515" s="22"/>
      <c r="G515" s="30"/>
      <c r="H515" s="164"/>
      <c r="I515" s="285">
        <f t="shared" si="966"/>
        <v>0</v>
      </c>
      <c r="J515" s="214"/>
      <c r="K515" s="168"/>
      <c r="L515" s="168"/>
      <c r="M515" s="168"/>
      <c r="N515" s="168"/>
      <c r="O515" s="567">
        <f t="shared" si="1053"/>
        <v>0</v>
      </c>
      <c r="P515" s="567"/>
      <c r="Q515" s="567"/>
      <c r="R515" s="168"/>
      <c r="S515" s="168"/>
      <c r="T515" s="168"/>
      <c r="U515" s="168"/>
      <c r="V515" s="168"/>
      <c r="W515" s="168"/>
      <c r="X515" s="168"/>
      <c r="Y515" s="168"/>
      <c r="Z515" s="168"/>
      <c r="AA515" s="168"/>
      <c r="AB515" s="168"/>
      <c r="AC515" s="168"/>
      <c r="AD515" s="168"/>
      <c r="AE515" s="168"/>
      <c r="AF515" s="168"/>
      <c r="AG515" s="168"/>
      <c r="AH515" s="168"/>
      <c r="AI515" s="168"/>
      <c r="AJ515" s="168"/>
      <c r="AK515" s="168"/>
    </row>
    <row r="516" spans="1:37" ht="13.8" outlineLevel="2">
      <c r="A516" s="131"/>
      <c r="B516" s="19"/>
      <c r="C516" s="63"/>
      <c r="D516" s="436" t="s">
        <v>938</v>
      </c>
      <c r="E516" s="376" t="s">
        <v>939</v>
      </c>
      <c r="F516" s="436"/>
      <c r="G516" s="376"/>
      <c r="H516" s="164">
        <f t="shared" si="962"/>
        <v>0</v>
      </c>
      <c r="I516" s="285">
        <f t="shared" si="966"/>
        <v>0</v>
      </c>
      <c r="J516" s="212"/>
      <c r="K516" s="167"/>
      <c r="L516" s="167"/>
      <c r="M516" s="167"/>
      <c r="N516" s="167"/>
      <c r="O516" s="567">
        <f t="shared" si="1053"/>
        <v>0</v>
      </c>
      <c r="P516" s="167"/>
      <c r="Q516" s="167"/>
      <c r="R516" s="168">
        <f t="shared" si="1026"/>
        <v>0</v>
      </c>
      <c r="S516" s="167"/>
      <c r="T516" s="167"/>
      <c r="U516" s="167"/>
      <c r="V516" s="167"/>
      <c r="W516" s="167"/>
      <c r="X516" s="167"/>
      <c r="Y516" s="168">
        <f t="shared" si="1042"/>
        <v>0</v>
      </c>
      <c r="Z516" s="167"/>
      <c r="AA516" s="167"/>
      <c r="AB516" s="167"/>
      <c r="AC516" s="167">
        <f t="shared" si="963"/>
        <v>0</v>
      </c>
      <c r="AD516" s="167"/>
      <c r="AE516" s="167"/>
      <c r="AF516" s="167"/>
      <c r="AG516" s="167"/>
      <c r="AH516" s="167"/>
      <c r="AI516" s="167"/>
      <c r="AJ516" s="167"/>
      <c r="AK516" s="167"/>
    </row>
    <row r="517" spans="1:37" ht="13.8" outlineLevel="1">
      <c r="A517" s="127"/>
      <c r="B517" s="18" t="s">
        <v>520</v>
      </c>
      <c r="C517" s="12" t="s">
        <v>187</v>
      </c>
      <c r="D517" s="11"/>
      <c r="E517" s="12"/>
      <c r="F517" s="14"/>
      <c r="G517" s="134"/>
      <c r="H517" s="164">
        <f t="shared" si="962"/>
        <v>0</v>
      </c>
      <c r="I517" s="285">
        <f t="shared" si="966"/>
        <v>0</v>
      </c>
      <c r="J517" s="214">
        <f>SUM(J518,J522)</f>
        <v>0</v>
      </c>
      <c r="K517" s="214">
        <f t="shared" ref="K517:P517" si="1061">SUM(K518,K522)</f>
        <v>0</v>
      </c>
      <c r="L517" s="214">
        <f t="shared" si="1061"/>
        <v>0</v>
      </c>
      <c r="M517" s="214">
        <f t="shared" si="1061"/>
        <v>0</v>
      </c>
      <c r="N517" s="214">
        <f t="shared" si="1061"/>
        <v>0</v>
      </c>
      <c r="O517" s="567">
        <f t="shared" si="1053"/>
        <v>0</v>
      </c>
      <c r="P517" s="242">
        <f t="shared" si="1061"/>
        <v>0</v>
      </c>
      <c r="Q517" s="242">
        <f t="shared" ref="Q517" si="1062">SUM(Q518,Q522)</f>
        <v>0</v>
      </c>
      <c r="R517" s="168">
        <f t="shared" si="1026"/>
        <v>0</v>
      </c>
      <c r="S517" s="214">
        <f>SUM(S518,S522)</f>
        <v>0</v>
      </c>
      <c r="T517" s="214">
        <f t="shared" ref="T517" si="1063">SUM(T518,T522)</f>
        <v>0</v>
      </c>
      <c r="U517" s="214">
        <f t="shared" ref="U517" si="1064">SUM(U518,U522)</f>
        <v>0</v>
      </c>
      <c r="V517" s="214">
        <f t="shared" ref="V517" si="1065">SUM(V518,V522)</f>
        <v>0</v>
      </c>
      <c r="W517" s="214">
        <f t="shared" ref="W517" si="1066">SUM(W518,W522)</f>
        <v>0</v>
      </c>
      <c r="X517" s="214">
        <f t="shared" ref="X517" si="1067">SUM(X518,X522)</f>
        <v>0</v>
      </c>
      <c r="Y517" s="168">
        <f t="shared" si="1042"/>
        <v>0</v>
      </c>
      <c r="Z517" s="214">
        <f t="shared" ref="Z517" si="1068">SUM(Z518,Z522)</f>
        <v>0</v>
      </c>
      <c r="AA517" s="214">
        <f t="shared" ref="AA517:AB517" si="1069">SUM(AA518,AA522)</f>
        <v>0</v>
      </c>
      <c r="AB517" s="214">
        <f t="shared" si="1069"/>
        <v>0</v>
      </c>
      <c r="AC517" s="214">
        <f t="shared" si="963"/>
        <v>0</v>
      </c>
      <c r="AD517" s="214">
        <f t="shared" ref="AD517:AH517" si="1070">SUM(AD518,AD522)</f>
        <v>0</v>
      </c>
      <c r="AE517" s="214">
        <f t="shared" si="1070"/>
        <v>0</v>
      </c>
      <c r="AF517" s="214">
        <f t="shared" si="1070"/>
        <v>0</v>
      </c>
      <c r="AG517" s="214">
        <f t="shared" si="1070"/>
        <v>0</v>
      </c>
      <c r="AH517" s="214">
        <f t="shared" si="1070"/>
        <v>0</v>
      </c>
      <c r="AI517" s="214">
        <f t="shared" ref="AI517" si="1071">SUM(AI518,AI522)</f>
        <v>0</v>
      </c>
      <c r="AJ517" s="214">
        <f t="shared" ref="AJ517" si="1072">SUM(AJ518,AJ522)</f>
        <v>0</v>
      </c>
      <c r="AK517" s="214">
        <f t="shared" ref="AK517" si="1073">SUM(AK518,AK522)</f>
        <v>0</v>
      </c>
    </row>
    <row r="518" spans="1:37" ht="13.8" outlineLevel="2">
      <c r="A518" s="131"/>
      <c r="B518" s="19"/>
      <c r="C518" s="63"/>
      <c r="D518" s="19" t="s">
        <v>521</v>
      </c>
      <c r="E518" s="58" t="s">
        <v>187</v>
      </c>
      <c r="F518" s="19"/>
      <c r="G518" s="63"/>
      <c r="H518" s="164">
        <f t="shared" si="962"/>
        <v>0</v>
      </c>
      <c r="I518" s="285">
        <f t="shared" si="966"/>
        <v>0</v>
      </c>
      <c r="J518" s="215">
        <f t="shared" ref="J518:P518" si="1074">SUM(J519:J521)</f>
        <v>0</v>
      </c>
      <c r="K518" s="169">
        <f t="shared" si="1074"/>
        <v>0</v>
      </c>
      <c r="L518" s="169">
        <f t="shared" si="1074"/>
        <v>0</v>
      </c>
      <c r="M518" s="169">
        <f t="shared" si="1074"/>
        <v>0</v>
      </c>
      <c r="N518" s="169">
        <f t="shared" si="1074"/>
        <v>0</v>
      </c>
      <c r="O518" s="567">
        <f t="shared" si="1053"/>
        <v>0</v>
      </c>
      <c r="P518" s="568">
        <f t="shared" si="1074"/>
        <v>0</v>
      </c>
      <c r="Q518" s="568">
        <f t="shared" ref="Q518" si="1075">SUM(Q519:Q521)</f>
        <v>0</v>
      </c>
      <c r="R518" s="168">
        <f t="shared" si="1026"/>
        <v>0</v>
      </c>
      <c r="S518" s="169">
        <f t="shared" ref="S518:X518" si="1076">SUM(S519:S521)</f>
        <v>0</v>
      </c>
      <c r="T518" s="169">
        <f t="shared" si="1076"/>
        <v>0</v>
      </c>
      <c r="U518" s="169">
        <f t="shared" si="1076"/>
        <v>0</v>
      </c>
      <c r="V518" s="169">
        <f t="shared" si="1076"/>
        <v>0</v>
      </c>
      <c r="W518" s="169">
        <f t="shared" si="1076"/>
        <v>0</v>
      </c>
      <c r="X518" s="169">
        <f t="shared" si="1076"/>
        <v>0</v>
      </c>
      <c r="Y518" s="168">
        <f t="shared" si="1042"/>
        <v>0</v>
      </c>
      <c r="Z518" s="169">
        <f t="shared" ref="Z518:AK518" si="1077">SUM(Z519:Z521)</f>
        <v>0</v>
      </c>
      <c r="AA518" s="169">
        <f t="shared" ref="AA518" si="1078">SUM(AA519:AA521)</f>
        <v>0</v>
      </c>
      <c r="AB518" s="169">
        <f t="shared" si="1077"/>
        <v>0</v>
      </c>
      <c r="AC518" s="169">
        <f t="shared" si="963"/>
        <v>0</v>
      </c>
      <c r="AD518" s="169">
        <f t="shared" si="1077"/>
        <v>0</v>
      </c>
      <c r="AE518" s="169">
        <f t="shared" si="1077"/>
        <v>0</v>
      </c>
      <c r="AF518" s="169">
        <f t="shared" si="1077"/>
        <v>0</v>
      </c>
      <c r="AG518" s="169">
        <f t="shared" si="1077"/>
        <v>0</v>
      </c>
      <c r="AH518" s="169">
        <f t="shared" si="1077"/>
        <v>0</v>
      </c>
      <c r="AI518" s="169">
        <f t="shared" si="1077"/>
        <v>0</v>
      </c>
      <c r="AJ518" s="169">
        <f t="shared" si="1077"/>
        <v>0</v>
      </c>
      <c r="AK518" s="169">
        <f t="shared" si="1077"/>
        <v>0</v>
      </c>
    </row>
    <row r="519" spans="1:37" ht="13.8" outlineLevel="2">
      <c r="A519" s="131"/>
      <c r="B519" s="20"/>
      <c r="E519" s="58"/>
      <c r="F519" s="136" t="s">
        <v>814</v>
      </c>
      <c r="G519" s="27" t="s">
        <v>1177</v>
      </c>
      <c r="H519" s="164">
        <f t="shared" si="962"/>
        <v>0</v>
      </c>
      <c r="I519" s="285">
        <f t="shared" si="966"/>
        <v>0</v>
      </c>
      <c r="J519" s="212"/>
      <c r="K519" s="167"/>
      <c r="L519" s="167"/>
      <c r="M519" s="167"/>
      <c r="N519" s="167"/>
      <c r="O519" s="567">
        <f t="shared" si="1053"/>
        <v>0</v>
      </c>
      <c r="P519" s="167"/>
      <c r="Q519" s="167"/>
      <c r="R519" s="168">
        <f t="shared" si="1026"/>
        <v>0</v>
      </c>
      <c r="S519" s="167"/>
      <c r="T519" s="167"/>
      <c r="U519" s="167"/>
      <c r="V519" s="167"/>
      <c r="W519" s="167"/>
      <c r="X519" s="167"/>
      <c r="Y519" s="168">
        <f t="shared" si="1042"/>
        <v>0</v>
      </c>
      <c r="Z519" s="167"/>
      <c r="AA519" s="167"/>
      <c r="AB519" s="167"/>
      <c r="AC519" s="167">
        <f t="shared" si="963"/>
        <v>0</v>
      </c>
      <c r="AD519" s="167"/>
      <c r="AE519" s="167"/>
      <c r="AF519" s="167"/>
      <c r="AG519" s="167"/>
      <c r="AH519" s="167"/>
      <c r="AI519" s="167"/>
      <c r="AJ519" s="167"/>
      <c r="AK519" s="167"/>
    </row>
    <row r="520" spans="1:37" ht="13.8" outlineLevel="2">
      <c r="A520" s="131"/>
      <c r="B520" s="20"/>
      <c r="E520" s="58"/>
      <c r="F520" s="136" t="s">
        <v>1176</v>
      </c>
      <c r="G520" s="27" t="s">
        <v>1178</v>
      </c>
      <c r="H520" s="164">
        <f t="shared" ref="H520" si="1079">SUM(I520,R520,Y520,AC520,AI520,AJ520,AK520)</f>
        <v>0</v>
      </c>
      <c r="I520" s="285">
        <f t="shared" si="966"/>
        <v>0</v>
      </c>
      <c r="J520" s="212"/>
      <c r="K520" s="167"/>
      <c r="L520" s="167"/>
      <c r="M520" s="167"/>
      <c r="N520" s="167"/>
      <c r="O520" s="567">
        <f t="shared" si="1053"/>
        <v>0</v>
      </c>
      <c r="P520" s="167"/>
      <c r="Q520" s="167"/>
      <c r="R520" s="168">
        <f t="shared" ref="R520" si="1080">SUM(S520:X520)</f>
        <v>0</v>
      </c>
      <c r="S520" s="167"/>
      <c r="T520" s="167"/>
      <c r="U520" s="167"/>
      <c r="V520" s="167"/>
      <c r="W520" s="167"/>
      <c r="X520" s="167"/>
      <c r="Y520" s="168">
        <f t="shared" ref="Y520" si="1081">SUM(Z520:AB520)</f>
        <v>0</v>
      </c>
      <c r="Z520" s="167"/>
      <c r="AA520" s="167"/>
      <c r="AB520" s="167"/>
      <c r="AC520" s="167">
        <f t="shared" ref="AC520" si="1082">SUM(AD520:AH520)</f>
        <v>0</v>
      </c>
      <c r="AD520" s="167"/>
      <c r="AE520" s="167"/>
      <c r="AF520" s="167"/>
      <c r="AG520" s="167"/>
      <c r="AH520" s="167"/>
      <c r="AI520" s="167"/>
      <c r="AJ520" s="167"/>
      <c r="AK520" s="167"/>
    </row>
    <row r="521" spans="1:37" ht="13.8" outlineLevel="2">
      <c r="A521" s="131"/>
      <c r="B521" s="20"/>
      <c r="E521" s="58"/>
      <c r="F521" s="136" t="s">
        <v>683</v>
      </c>
      <c r="G521" s="27" t="s">
        <v>866</v>
      </c>
      <c r="H521" s="164">
        <f t="shared" si="962"/>
        <v>0</v>
      </c>
      <c r="I521" s="285">
        <f t="shared" si="966"/>
        <v>0</v>
      </c>
      <c r="J521" s="212"/>
      <c r="K521" s="167"/>
      <c r="L521" s="167"/>
      <c r="M521" s="167"/>
      <c r="N521" s="167"/>
      <c r="O521" s="567">
        <f t="shared" si="1053"/>
        <v>0</v>
      </c>
      <c r="P521" s="167"/>
      <c r="Q521" s="167"/>
      <c r="R521" s="168">
        <f t="shared" si="1026"/>
        <v>0</v>
      </c>
      <c r="S521" s="167"/>
      <c r="T521" s="167"/>
      <c r="U521" s="167"/>
      <c r="V521" s="167"/>
      <c r="W521" s="167"/>
      <c r="X521" s="167"/>
      <c r="Y521" s="168">
        <f t="shared" si="1042"/>
        <v>0</v>
      </c>
      <c r="Z521" s="167"/>
      <c r="AA521" s="167"/>
      <c r="AB521" s="167"/>
      <c r="AC521" s="167">
        <f t="shared" si="963"/>
        <v>0</v>
      </c>
      <c r="AD521" s="167"/>
      <c r="AE521" s="167"/>
      <c r="AF521" s="167"/>
      <c r="AG521" s="167"/>
      <c r="AH521" s="167"/>
      <c r="AI521" s="167"/>
      <c r="AJ521" s="167"/>
      <c r="AK521" s="167"/>
    </row>
    <row r="522" spans="1:37" ht="13.8" outlineLevel="2">
      <c r="A522" s="131"/>
      <c r="B522" s="19"/>
      <c r="C522" s="63"/>
      <c r="D522" s="19" t="s">
        <v>912</v>
      </c>
      <c r="E522" s="58" t="s">
        <v>913</v>
      </c>
      <c r="F522" s="19"/>
      <c r="G522" s="63"/>
      <c r="H522" s="164">
        <f t="shared" si="962"/>
        <v>0</v>
      </c>
      <c r="I522" s="285">
        <f t="shared" si="966"/>
        <v>0</v>
      </c>
      <c r="J522" s="215">
        <f>SUM(J523:J525)</f>
        <v>0</v>
      </c>
      <c r="K522" s="169">
        <f t="shared" ref="K522:P522" si="1083">SUM(K523:K525)</f>
        <v>0</v>
      </c>
      <c r="L522" s="169">
        <f t="shared" si="1083"/>
        <v>0</v>
      </c>
      <c r="M522" s="169">
        <f t="shared" si="1083"/>
        <v>0</v>
      </c>
      <c r="N522" s="169">
        <f t="shared" si="1083"/>
        <v>0</v>
      </c>
      <c r="O522" s="567">
        <f>SUM(P522:Q522)</f>
        <v>0</v>
      </c>
      <c r="P522" s="568">
        <f t="shared" si="1083"/>
        <v>0</v>
      </c>
      <c r="Q522" s="568">
        <f t="shared" ref="Q522" si="1084">SUM(Q523:Q525)</f>
        <v>0</v>
      </c>
      <c r="R522" s="168">
        <f t="shared" si="1026"/>
        <v>0</v>
      </c>
      <c r="S522" s="169">
        <f t="shared" ref="S522:X522" si="1085">SUM(S523:S525)</f>
        <v>0</v>
      </c>
      <c r="T522" s="169">
        <f t="shared" si="1085"/>
        <v>0</v>
      </c>
      <c r="U522" s="169">
        <f t="shared" si="1085"/>
        <v>0</v>
      </c>
      <c r="V522" s="169">
        <f t="shared" si="1085"/>
        <v>0</v>
      </c>
      <c r="W522" s="169">
        <f t="shared" si="1085"/>
        <v>0</v>
      </c>
      <c r="X522" s="169">
        <f t="shared" si="1085"/>
        <v>0</v>
      </c>
      <c r="Y522" s="168">
        <f t="shared" ref="Y522:Y525" si="1086">SUM(Z522:AB522)</f>
        <v>0</v>
      </c>
      <c r="Z522" s="169">
        <f t="shared" ref="Z522:AK522" si="1087">SUM(Z523:Z525)</f>
        <v>0</v>
      </c>
      <c r="AA522" s="169">
        <f t="shared" ref="AA522" si="1088">SUM(AA523:AA525)</f>
        <v>0</v>
      </c>
      <c r="AB522" s="169">
        <f t="shared" si="1087"/>
        <v>0</v>
      </c>
      <c r="AC522" s="169">
        <f t="shared" si="963"/>
        <v>0</v>
      </c>
      <c r="AD522" s="169">
        <f t="shared" si="1087"/>
        <v>0</v>
      </c>
      <c r="AE522" s="169">
        <f t="shared" si="1087"/>
        <v>0</v>
      </c>
      <c r="AF522" s="169">
        <f t="shared" si="1087"/>
        <v>0</v>
      </c>
      <c r="AG522" s="169">
        <f t="shared" si="1087"/>
        <v>0</v>
      </c>
      <c r="AH522" s="169">
        <f t="shared" si="1087"/>
        <v>0</v>
      </c>
      <c r="AI522" s="169">
        <f t="shared" si="1087"/>
        <v>0</v>
      </c>
      <c r="AJ522" s="169">
        <f t="shared" si="1087"/>
        <v>0</v>
      </c>
      <c r="AK522" s="169">
        <f t="shared" si="1087"/>
        <v>0</v>
      </c>
    </row>
    <row r="523" spans="1:37" ht="13.8" outlineLevel="2">
      <c r="A523" s="131"/>
      <c r="B523" s="20"/>
      <c r="E523" s="58"/>
      <c r="F523" s="136" t="s">
        <v>814</v>
      </c>
      <c r="G523" s="27" t="s">
        <v>1177</v>
      </c>
      <c r="H523" s="164">
        <f t="shared" si="962"/>
        <v>0</v>
      </c>
      <c r="I523" s="285">
        <f t="shared" si="966"/>
        <v>0</v>
      </c>
      <c r="J523" s="212"/>
      <c r="K523" s="167"/>
      <c r="L523" s="167"/>
      <c r="M523" s="167"/>
      <c r="N523" s="167"/>
      <c r="O523" s="567">
        <f t="shared" si="1053"/>
        <v>0</v>
      </c>
      <c r="P523" s="167"/>
      <c r="Q523" s="167"/>
      <c r="R523" s="168">
        <f t="shared" si="1026"/>
        <v>0</v>
      </c>
      <c r="S523" s="167"/>
      <c r="T523" s="167"/>
      <c r="U523" s="167"/>
      <c r="V523" s="167"/>
      <c r="W523" s="167"/>
      <c r="X523" s="167"/>
      <c r="Y523" s="168">
        <f t="shared" si="1086"/>
        <v>0</v>
      </c>
      <c r="Z523" s="167"/>
      <c r="AA523" s="167"/>
      <c r="AB523" s="167"/>
      <c r="AC523" s="167">
        <f t="shared" si="963"/>
        <v>0</v>
      </c>
      <c r="AD523" s="167"/>
      <c r="AE523" s="167"/>
      <c r="AF523" s="167"/>
      <c r="AG523" s="167"/>
      <c r="AH523" s="167"/>
      <c r="AI523" s="167"/>
      <c r="AJ523" s="167"/>
      <c r="AK523" s="167"/>
    </row>
    <row r="524" spans="1:37" ht="13.8" outlineLevel="2">
      <c r="A524" s="131"/>
      <c r="B524" s="20"/>
      <c r="E524" s="58"/>
      <c r="F524" s="136" t="s">
        <v>814</v>
      </c>
      <c r="G524" s="27" t="s">
        <v>1178</v>
      </c>
      <c r="H524" s="164">
        <f t="shared" si="962"/>
        <v>0</v>
      </c>
      <c r="I524" s="285">
        <f t="shared" si="966"/>
        <v>0</v>
      </c>
      <c r="J524" s="212"/>
      <c r="K524" s="167"/>
      <c r="L524" s="167"/>
      <c r="M524" s="167"/>
      <c r="N524" s="167"/>
      <c r="O524" s="567">
        <f t="shared" si="1053"/>
        <v>0</v>
      </c>
      <c r="P524" s="167"/>
      <c r="Q524" s="167"/>
      <c r="R524" s="168">
        <f t="shared" ref="R524" si="1089">SUM(S524:X524)</f>
        <v>0</v>
      </c>
      <c r="S524" s="167"/>
      <c r="T524" s="167"/>
      <c r="U524" s="167"/>
      <c r="V524" s="167"/>
      <c r="W524" s="167"/>
      <c r="X524" s="167"/>
      <c r="Y524" s="168">
        <f t="shared" ref="Y524" si="1090">SUM(Z524:AB524)</f>
        <v>0</v>
      </c>
      <c r="Z524" s="167"/>
      <c r="AA524" s="167"/>
      <c r="AB524" s="167"/>
      <c r="AC524" s="167">
        <f t="shared" ref="AC524" si="1091">SUM(AD524:AH524)</f>
        <v>0</v>
      </c>
      <c r="AD524" s="167"/>
      <c r="AE524" s="167"/>
      <c r="AF524" s="167"/>
      <c r="AG524" s="167"/>
      <c r="AH524" s="167"/>
      <c r="AI524" s="167"/>
      <c r="AJ524" s="167"/>
      <c r="AK524" s="167"/>
    </row>
    <row r="525" spans="1:37" ht="13.8" outlineLevel="2">
      <c r="A525" s="131"/>
      <c r="B525" s="20"/>
      <c r="E525" s="58"/>
      <c r="F525" s="136" t="s">
        <v>914</v>
      </c>
      <c r="G525" s="27" t="s">
        <v>1179</v>
      </c>
      <c r="H525" s="164">
        <f t="shared" si="962"/>
        <v>0</v>
      </c>
      <c r="I525" s="285">
        <f t="shared" si="966"/>
        <v>0</v>
      </c>
      <c r="J525" s="212"/>
      <c r="K525" s="167"/>
      <c r="L525" s="167"/>
      <c r="M525" s="167"/>
      <c r="N525" s="167"/>
      <c r="O525" s="567">
        <f t="shared" si="1053"/>
        <v>0</v>
      </c>
      <c r="P525" s="167"/>
      <c r="Q525" s="167"/>
      <c r="R525" s="168">
        <f t="shared" si="1026"/>
        <v>0</v>
      </c>
      <c r="S525" s="167"/>
      <c r="T525" s="167"/>
      <c r="U525" s="167"/>
      <c r="V525" s="167"/>
      <c r="W525" s="167"/>
      <c r="X525" s="167"/>
      <c r="Y525" s="168">
        <f t="shared" si="1086"/>
        <v>0</v>
      </c>
      <c r="Z525" s="167"/>
      <c r="AA525" s="167"/>
      <c r="AB525" s="167"/>
      <c r="AC525" s="167">
        <f t="shared" si="963"/>
        <v>0</v>
      </c>
      <c r="AD525" s="167"/>
      <c r="AE525" s="167"/>
      <c r="AF525" s="167"/>
      <c r="AG525" s="167"/>
      <c r="AH525" s="167"/>
      <c r="AI525" s="167"/>
      <c r="AJ525" s="167"/>
      <c r="AK525" s="167"/>
    </row>
    <row r="526" spans="1:37" ht="13.8" outlineLevel="1" collapsed="1">
      <c r="A526" s="127"/>
      <c r="B526" s="18" t="s">
        <v>640</v>
      </c>
      <c r="C526" s="12" t="s">
        <v>188</v>
      </c>
      <c r="D526" s="11"/>
      <c r="E526" s="12"/>
      <c r="F526" s="14"/>
      <c r="G526" s="134"/>
      <c r="H526" s="164">
        <f t="shared" si="962"/>
        <v>0</v>
      </c>
      <c r="I526" s="285">
        <f t="shared" si="966"/>
        <v>0</v>
      </c>
      <c r="J526" s="214">
        <f>SUM(J527)</f>
        <v>0</v>
      </c>
      <c r="K526" s="168">
        <f t="shared" ref="K526:AK526" si="1092">SUM(K527)</f>
        <v>0</v>
      </c>
      <c r="L526" s="168">
        <f t="shared" si="1092"/>
        <v>0</v>
      </c>
      <c r="M526" s="168">
        <f t="shared" si="1092"/>
        <v>0</v>
      </c>
      <c r="N526" s="168">
        <f t="shared" si="1092"/>
        <v>0</v>
      </c>
      <c r="O526" s="567">
        <f t="shared" si="1053"/>
        <v>0</v>
      </c>
      <c r="P526" s="567">
        <f t="shared" si="1092"/>
        <v>0</v>
      </c>
      <c r="Q526" s="567">
        <f t="shared" si="1092"/>
        <v>0</v>
      </c>
      <c r="R526" s="168">
        <f t="shared" si="1026"/>
        <v>0</v>
      </c>
      <c r="S526" s="168">
        <f t="shared" si="1092"/>
        <v>0</v>
      </c>
      <c r="T526" s="168">
        <f t="shared" si="1092"/>
        <v>0</v>
      </c>
      <c r="U526" s="168">
        <f t="shared" si="1092"/>
        <v>0</v>
      </c>
      <c r="V526" s="168">
        <f t="shared" si="1092"/>
        <v>0</v>
      </c>
      <c r="W526" s="168">
        <f t="shared" si="1092"/>
        <v>0</v>
      </c>
      <c r="X526" s="168">
        <f t="shared" si="1092"/>
        <v>0</v>
      </c>
      <c r="Y526" s="168">
        <f t="shared" si="1042"/>
        <v>0</v>
      </c>
      <c r="Z526" s="168">
        <f t="shared" si="1092"/>
        <v>0</v>
      </c>
      <c r="AA526" s="168">
        <f t="shared" si="1092"/>
        <v>0</v>
      </c>
      <c r="AB526" s="168">
        <f t="shared" si="1092"/>
        <v>0</v>
      </c>
      <c r="AC526" s="168">
        <f t="shared" si="963"/>
        <v>0</v>
      </c>
      <c r="AD526" s="168">
        <f t="shared" si="1092"/>
        <v>0</v>
      </c>
      <c r="AE526" s="168">
        <f t="shared" si="1092"/>
        <v>0</v>
      </c>
      <c r="AF526" s="168">
        <f t="shared" si="1092"/>
        <v>0</v>
      </c>
      <c r="AG526" s="168">
        <f t="shared" si="1092"/>
        <v>0</v>
      </c>
      <c r="AH526" s="168">
        <f t="shared" si="1092"/>
        <v>0</v>
      </c>
      <c r="AI526" s="168">
        <f t="shared" si="1092"/>
        <v>0</v>
      </c>
      <c r="AJ526" s="168">
        <f t="shared" si="1092"/>
        <v>0</v>
      </c>
      <c r="AK526" s="168">
        <f t="shared" si="1092"/>
        <v>0</v>
      </c>
    </row>
    <row r="527" spans="1:37" ht="13.8" outlineLevel="1">
      <c r="A527" s="131"/>
      <c r="B527" s="20"/>
      <c r="D527" s="19" t="s">
        <v>641</v>
      </c>
      <c r="E527" s="63" t="s">
        <v>188</v>
      </c>
      <c r="F527" s="19"/>
      <c r="G527" s="63"/>
      <c r="H527" s="184">
        <f t="shared" si="962"/>
        <v>0</v>
      </c>
      <c r="I527" s="285">
        <f t="shared" si="966"/>
        <v>0</v>
      </c>
      <c r="J527" s="228">
        <v>0</v>
      </c>
      <c r="K527" s="185"/>
      <c r="L527" s="185"/>
      <c r="M527" s="185"/>
      <c r="N527" s="185"/>
      <c r="O527" s="567">
        <f t="shared" si="1053"/>
        <v>0</v>
      </c>
      <c r="P527" s="185"/>
      <c r="Q527" s="185"/>
      <c r="R527" s="168">
        <f t="shared" si="1026"/>
        <v>0</v>
      </c>
      <c r="S527" s="185"/>
      <c r="T527" s="185"/>
      <c r="U527" s="185"/>
      <c r="V527" s="185"/>
      <c r="W527" s="185"/>
      <c r="X527" s="185"/>
      <c r="Y527" s="168">
        <f t="shared" si="1042"/>
        <v>0</v>
      </c>
      <c r="Z527" s="185"/>
      <c r="AA527" s="185"/>
      <c r="AB527" s="185"/>
      <c r="AC527" s="185">
        <f t="shared" si="963"/>
        <v>0</v>
      </c>
      <c r="AD527" s="185"/>
      <c r="AE527" s="185"/>
      <c r="AF527" s="185"/>
      <c r="AG527" s="185"/>
      <c r="AH527" s="185"/>
      <c r="AI527" s="185"/>
      <c r="AJ527" s="185"/>
      <c r="AK527" s="185"/>
    </row>
    <row r="528" spans="1:37" ht="13.8">
      <c r="A528" s="67" t="s">
        <v>190</v>
      </c>
      <c r="B528" s="17"/>
      <c r="C528" s="23"/>
      <c r="D528" s="17"/>
      <c r="E528" s="23"/>
      <c r="F528" s="17"/>
      <c r="G528" s="23"/>
      <c r="H528" s="171">
        <f t="shared" si="962"/>
        <v>0</v>
      </c>
      <c r="I528" s="180">
        <f t="shared" si="966"/>
        <v>0</v>
      </c>
      <c r="J528" s="180">
        <f t="shared" ref="J528:P528" si="1093">SUM(J502,J504,J514,J517,J526)</f>
        <v>0</v>
      </c>
      <c r="K528" s="172">
        <f t="shared" si="1093"/>
        <v>0</v>
      </c>
      <c r="L528" s="172">
        <f t="shared" si="1093"/>
        <v>0</v>
      </c>
      <c r="M528" s="172">
        <f t="shared" si="1093"/>
        <v>0</v>
      </c>
      <c r="N528" s="172">
        <f t="shared" si="1093"/>
        <v>0</v>
      </c>
      <c r="O528" s="172">
        <f>SUM(P528:Q528)</f>
        <v>0</v>
      </c>
      <c r="P528" s="172">
        <f t="shared" si="1093"/>
        <v>0</v>
      </c>
      <c r="Q528" s="172">
        <f t="shared" ref="Q528" si="1094">SUM(Q502,Q504,Q514,Q517,Q526)</f>
        <v>0</v>
      </c>
      <c r="R528" s="172">
        <f t="shared" si="1026"/>
        <v>0</v>
      </c>
      <c r="S528" s="172">
        <f t="shared" ref="S528:X528" si="1095">SUM(S502,S504,S514,S517,S526)</f>
        <v>0</v>
      </c>
      <c r="T528" s="172">
        <f t="shared" si="1095"/>
        <v>0</v>
      </c>
      <c r="U528" s="172">
        <f t="shared" si="1095"/>
        <v>0</v>
      </c>
      <c r="V528" s="172">
        <f t="shared" si="1095"/>
        <v>0</v>
      </c>
      <c r="W528" s="172">
        <f t="shared" si="1095"/>
        <v>0</v>
      </c>
      <c r="X528" s="172">
        <f t="shared" si="1095"/>
        <v>0</v>
      </c>
      <c r="Y528" s="172">
        <f t="shared" si="1042"/>
        <v>0</v>
      </c>
      <c r="Z528" s="172">
        <f t="shared" ref="Z528:AK528" si="1096">SUM(Z502,Z504,Z514,Z517,Z526)</f>
        <v>0</v>
      </c>
      <c r="AA528" s="172">
        <f t="shared" ref="AA528" si="1097">SUM(AA502,AA504,AA514,AA517,AA526)</f>
        <v>0</v>
      </c>
      <c r="AB528" s="172">
        <f t="shared" si="1096"/>
        <v>0</v>
      </c>
      <c r="AC528" s="172">
        <f t="shared" si="963"/>
        <v>0</v>
      </c>
      <c r="AD528" s="172">
        <f t="shared" si="1096"/>
        <v>0</v>
      </c>
      <c r="AE528" s="172">
        <f t="shared" si="1096"/>
        <v>0</v>
      </c>
      <c r="AF528" s="172">
        <f t="shared" si="1096"/>
        <v>0</v>
      </c>
      <c r="AG528" s="172">
        <f t="shared" si="1096"/>
        <v>0</v>
      </c>
      <c r="AH528" s="172">
        <f t="shared" si="1096"/>
        <v>0</v>
      </c>
      <c r="AI528" s="172">
        <f t="shared" si="1096"/>
        <v>0</v>
      </c>
      <c r="AJ528" s="172">
        <f t="shared" si="1096"/>
        <v>0</v>
      </c>
      <c r="AK528" s="172">
        <f t="shared" si="1096"/>
        <v>0</v>
      </c>
    </row>
    <row r="529" spans="1:37" s="275" customFormat="1" ht="13.8">
      <c r="A529" s="42" t="s">
        <v>191</v>
      </c>
      <c r="B529" s="41"/>
      <c r="C529" s="41"/>
      <c r="D529" s="41"/>
      <c r="E529" s="41"/>
      <c r="F529" s="41"/>
      <c r="G529" s="41"/>
      <c r="H529" s="665">
        <f t="shared" si="962"/>
        <v>0</v>
      </c>
      <c r="I529" s="180">
        <f t="shared" si="966"/>
        <v>0</v>
      </c>
      <c r="J529" s="180">
        <f t="shared" ref="J529:P529" si="1098">J501-J528</f>
        <v>0</v>
      </c>
      <c r="K529" s="372">
        <f t="shared" si="1098"/>
        <v>0</v>
      </c>
      <c r="L529" s="372">
        <f t="shared" si="1098"/>
        <v>0</v>
      </c>
      <c r="M529" s="372">
        <f t="shared" si="1098"/>
        <v>0</v>
      </c>
      <c r="N529" s="372">
        <f t="shared" si="1098"/>
        <v>0</v>
      </c>
      <c r="O529" s="372">
        <f>SUM(P529:Q529)</f>
        <v>0</v>
      </c>
      <c r="P529" s="372">
        <f t="shared" si="1098"/>
        <v>0</v>
      </c>
      <c r="Q529" s="372">
        <f t="shared" ref="Q529" si="1099">Q501-Q528</f>
        <v>0</v>
      </c>
      <c r="R529" s="372">
        <f t="shared" si="1026"/>
        <v>0</v>
      </c>
      <c r="S529" s="372">
        <f t="shared" ref="S529:X529" si="1100">S501-S528</f>
        <v>0</v>
      </c>
      <c r="T529" s="372">
        <f t="shared" si="1100"/>
        <v>0</v>
      </c>
      <c r="U529" s="372">
        <f t="shared" si="1100"/>
        <v>0</v>
      </c>
      <c r="V529" s="372">
        <f t="shared" si="1100"/>
        <v>0</v>
      </c>
      <c r="W529" s="372">
        <f t="shared" si="1100"/>
        <v>0</v>
      </c>
      <c r="X529" s="372">
        <f t="shared" si="1100"/>
        <v>0</v>
      </c>
      <c r="Y529" s="372">
        <f t="shared" si="1042"/>
        <v>0</v>
      </c>
      <c r="Z529" s="372">
        <f t="shared" ref="Z529:AK529" si="1101">Z501-Z528</f>
        <v>0</v>
      </c>
      <c r="AA529" s="372">
        <f t="shared" ref="AA529" si="1102">AA501-AA528</f>
        <v>0</v>
      </c>
      <c r="AB529" s="372">
        <f t="shared" si="1101"/>
        <v>0</v>
      </c>
      <c r="AC529" s="372">
        <f t="shared" si="963"/>
        <v>0</v>
      </c>
      <c r="AD529" s="372">
        <f t="shared" si="1101"/>
        <v>0</v>
      </c>
      <c r="AE529" s="372">
        <f t="shared" si="1101"/>
        <v>0</v>
      </c>
      <c r="AF529" s="372">
        <f t="shared" si="1101"/>
        <v>0</v>
      </c>
      <c r="AG529" s="372">
        <f t="shared" si="1101"/>
        <v>0</v>
      </c>
      <c r="AH529" s="372">
        <f t="shared" si="1101"/>
        <v>0</v>
      </c>
      <c r="AI529" s="372">
        <f t="shared" si="1101"/>
        <v>0</v>
      </c>
      <c r="AJ529" s="372">
        <f t="shared" si="1101"/>
        <v>0</v>
      </c>
      <c r="AK529" s="372">
        <f t="shared" si="1101"/>
        <v>0</v>
      </c>
    </row>
    <row r="530" spans="1:37" s="130" customFormat="1" ht="13.8">
      <c r="A530" s="2" t="s">
        <v>192</v>
      </c>
      <c r="B530" s="29"/>
      <c r="C530" s="23"/>
      <c r="D530" s="17"/>
      <c r="E530" s="23"/>
      <c r="F530" s="17"/>
      <c r="G530" s="23"/>
      <c r="H530" s="182">
        <f t="shared" si="962"/>
        <v>0</v>
      </c>
      <c r="I530" s="285">
        <f t="shared" si="966"/>
        <v>0</v>
      </c>
      <c r="J530" s="226"/>
      <c r="K530" s="183"/>
      <c r="L530" s="183"/>
      <c r="M530" s="183"/>
      <c r="N530" s="183"/>
      <c r="O530" s="183">
        <f>SUM(P530:Q530)</f>
        <v>0</v>
      </c>
      <c r="P530" s="183"/>
      <c r="Q530" s="183"/>
      <c r="R530" s="183">
        <f t="shared" si="1026"/>
        <v>0</v>
      </c>
      <c r="S530" s="183"/>
      <c r="T530" s="183"/>
      <c r="U530" s="183"/>
      <c r="V530" s="183"/>
      <c r="W530" s="183"/>
      <c r="X530" s="183"/>
      <c r="Y530" s="183">
        <f t="shared" si="1042"/>
        <v>0</v>
      </c>
      <c r="Z530" s="183"/>
      <c r="AA530" s="183"/>
      <c r="AB530" s="183"/>
      <c r="AC530" s="183">
        <f t="shared" si="963"/>
        <v>0</v>
      </c>
      <c r="AD530" s="183"/>
      <c r="AE530" s="183"/>
      <c r="AF530" s="183"/>
      <c r="AG530" s="183"/>
      <c r="AH530" s="183"/>
      <c r="AI530" s="183"/>
      <c r="AJ530" s="183"/>
      <c r="AK530" s="183"/>
    </row>
    <row r="531" spans="1:37" ht="13.8" outlineLevel="1">
      <c r="A531" s="127"/>
      <c r="B531" s="18" t="s">
        <v>522</v>
      </c>
      <c r="C531" s="12" t="s">
        <v>195</v>
      </c>
      <c r="D531" s="14"/>
      <c r="E531" s="134"/>
      <c r="F531" s="14"/>
      <c r="G531" s="134"/>
      <c r="H531" s="164">
        <f t="shared" si="962"/>
        <v>0</v>
      </c>
      <c r="I531" s="285">
        <f t="shared" si="966"/>
        <v>0</v>
      </c>
      <c r="J531" s="214">
        <f>SUM(J532:J533,J537:J544)</f>
        <v>0</v>
      </c>
      <c r="K531" s="168">
        <f t="shared" ref="K531:P531" si="1103">SUM(K532:K533,K537:K544)</f>
        <v>0</v>
      </c>
      <c r="L531" s="168">
        <f t="shared" si="1103"/>
        <v>0</v>
      </c>
      <c r="M531" s="168">
        <f t="shared" si="1103"/>
        <v>0</v>
      </c>
      <c r="N531" s="168">
        <f t="shared" si="1103"/>
        <v>0</v>
      </c>
      <c r="O531" s="262">
        <f>SUM(P531:Q531)</f>
        <v>0</v>
      </c>
      <c r="P531" s="567">
        <f t="shared" si="1103"/>
        <v>0</v>
      </c>
      <c r="Q531" s="567">
        <f t="shared" ref="Q531" si="1104">SUM(Q532:Q533,Q537:Q544)</f>
        <v>0</v>
      </c>
      <c r="R531" s="166">
        <f t="shared" si="1026"/>
        <v>0</v>
      </c>
      <c r="S531" s="168">
        <f t="shared" ref="S531:T531" si="1105">SUM(S532:S533,S537:S544)</f>
        <v>0</v>
      </c>
      <c r="T531" s="168">
        <f t="shared" si="1105"/>
        <v>0</v>
      </c>
      <c r="U531" s="168">
        <f t="shared" ref="U531:W531" si="1106">SUM(U532:U533,U537:U544)</f>
        <v>0</v>
      </c>
      <c r="V531" s="168">
        <f t="shared" si="1106"/>
        <v>0</v>
      </c>
      <c r="W531" s="168">
        <f t="shared" si="1106"/>
        <v>0</v>
      </c>
      <c r="X531" s="168">
        <f t="shared" ref="X531" si="1107">SUM(X532:X533,X537:X544)</f>
        <v>0</v>
      </c>
      <c r="Y531" s="166">
        <f t="shared" si="1042"/>
        <v>0</v>
      </c>
      <c r="Z531" s="168">
        <f t="shared" ref="Z531:AJ531" si="1108">SUM(Z532:Z533,Z537:Z544)</f>
        <v>0</v>
      </c>
      <c r="AA531" s="168">
        <f t="shared" ref="AA531" si="1109">SUM(AA532:AA533,AA537:AA544)</f>
        <v>0</v>
      </c>
      <c r="AB531" s="168">
        <f t="shared" si="1108"/>
        <v>0</v>
      </c>
      <c r="AC531" s="168">
        <f t="shared" si="963"/>
        <v>0</v>
      </c>
      <c r="AD531" s="168">
        <f t="shared" si="1108"/>
        <v>0</v>
      </c>
      <c r="AE531" s="168">
        <f t="shared" si="1108"/>
        <v>0</v>
      </c>
      <c r="AF531" s="168">
        <f t="shared" si="1108"/>
        <v>0</v>
      </c>
      <c r="AG531" s="168">
        <f t="shared" si="1108"/>
        <v>0</v>
      </c>
      <c r="AH531" s="168">
        <f t="shared" si="1108"/>
        <v>0</v>
      </c>
      <c r="AI531" s="168">
        <f t="shared" si="1108"/>
        <v>0</v>
      </c>
      <c r="AJ531" s="168">
        <f t="shared" si="1108"/>
        <v>0</v>
      </c>
      <c r="AK531" s="168">
        <f t="shared" ref="AK531" si="1110">SUM(AK532:AK533,AK537:AK544)</f>
        <v>0</v>
      </c>
    </row>
    <row r="532" spans="1:37" ht="13.8" outlineLevel="2">
      <c r="A532" s="131"/>
      <c r="B532" s="19"/>
      <c r="C532" s="63"/>
      <c r="D532" s="22" t="s">
        <v>563</v>
      </c>
      <c r="E532" s="58" t="s">
        <v>327</v>
      </c>
      <c r="F532" s="22"/>
      <c r="G532" s="30"/>
      <c r="H532" s="164">
        <f t="shared" ref="H532:H595" si="1111">SUM(I532,R532,Y532,AC532,AI532,AJ532,AK532)</f>
        <v>0</v>
      </c>
      <c r="I532" s="285">
        <f t="shared" ref="I532:I595" si="1112">SUM(J532:O532)</f>
        <v>0</v>
      </c>
      <c r="J532" s="212">
        <v>0</v>
      </c>
      <c r="K532" s="167"/>
      <c r="L532" s="167"/>
      <c r="M532" s="167"/>
      <c r="N532" s="167"/>
      <c r="O532" s="262">
        <f>SUM(P532:Q532)</f>
        <v>0</v>
      </c>
      <c r="P532" s="167"/>
      <c r="Q532" s="167"/>
      <c r="R532" s="166">
        <f t="shared" si="1026"/>
        <v>0</v>
      </c>
      <c r="S532" s="167"/>
      <c r="T532" s="167"/>
      <c r="U532" s="167"/>
      <c r="V532" s="167"/>
      <c r="W532" s="167"/>
      <c r="X532" s="167"/>
      <c r="Y532" s="166">
        <f t="shared" si="1042"/>
        <v>0</v>
      </c>
      <c r="Z532" s="167"/>
      <c r="AA532" s="167"/>
      <c r="AB532" s="167"/>
      <c r="AC532" s="167">
        <f t="shared" si="963"/>
        <v>0</v>
      </c>
      <c r="AD532" s="167"/>
      <c r="AE532" s="167"/>
      <c r="AF532" s="167"/>
      <c r="AG532" s="167"/>
      <c r="AH532" s="167"/>
      <c r="AI532" s="167"/>
      <c r="AJ532" s="167"/>
      <c r="AK532" s="167"/>
    </row>
    <row r="533" spans="1:37" ht="13.8" outlineLevel="2">
      <c r="A533" s="131"/>
      <c r="B533" s="20"/>
      <c r="D533" s="22" t="s">
        <v>523</v>
      </c>
      <c r="E533" s="58" t="s">
        <v>328</v>
      </c>
      <c r="F533" s="22"/>
      <c r="G533" s="30"/>
      <c r="H533" s="164">
        <f t="shared" si="1111"/>
        <v>0</v>
      </c>
      <c r="I533" s="285">
        <f t="shared" si="1112"/>
        <v>0</v>
      </c>
      <c r="J533" s="215">
        <f>SUM(J534:J536)</f>
        <v>0</v>
      </c>
      <c r="K533" s="169">
        <f t="shared" ref="K533:P533" si="1113">SUM(K534:K536)</f>
        <v>0</v>
      </c>
      <c r="L533" s="169">
        <f t="shared" si="1113"/>
        <v>0</v>
      </c>
      <c r="M533" s="169">
        <f t="shared" si="1113"/>
        <v>0</v>
      </c>
      <c r="N533" s="169">
        <f t="shared" si="1113"/>
        <v>0</v>
      </c>
      <c r="O533" s="262">
        <f t="shared" ref="O533:O566" si="1114">SUM(P533:Q533)</f>
        <v>0</v>
      </c>
      <c r="P533" s="568">
        <f t="shared" si="1113"/>
        <v>0</v>
      </c>
      <c r="Q533" s="568">
        <f t="shared" ref="Q533" si="1115">SUM(Q534:Q536)</f>
        <v>0</v>
      </c>
      <c r="R533" s="166">
        <f t="shared" si="1026"/>
        <v>0</v>
      </c>
      <c r="S533" s="169">
        <f t="shared" ref="S533:T533" si="1116">SUM(S534:S536)</f>
        <v>0</v>
      </c>
      <c r="T533" s="169">
        <f t="shared" si="1116"/>
        <v>0</v>
      </c>
      <c r="U533" s="169">
        <f t="shared" ref="U533:W533" si="1117">SUM(U534:U536)</f>
        <v>0</v>
      </c>
      <c r="V533" s="169">
        <f t="shared" si="1117"/>
        <v>0</v>
      </c>
      <c r="W533" s="169">
        <f t="shared" si="1117"/>
        <v>0</v>
      </c>
      <c r="X533" s="169">
        <f t="shared" ref="X533" si="1118">SUM(X534:X536)</f>
        <v>0</v>
      </c>
      <c r="Y533" s="166">
        <f t="shared" si="1042"/>
        <v>0</v>
      </c>
      <c r="Z533" s="169">
        <f t="shared" ref="Z533:AJ533" si="1119">SUM(Z534:Z536)</f>
        <v>0</v>
      </c>
      <c r="AA533" s="169">
        <f t="shared" ref="AA533" si="1120">SUM(AA534:AA536)</f>
        <v>0</v>
      </c>
      <c r="AB533" s="169">
        <f t="shared" si="1119"/>
        <v>0</v>
      </c>
      <c r="AC533" s="169">
        <f t="shared" ref="AC533:AC596" si="1121">SUM(AD533:AH533)</f>
        <v>0</v>
      </c>
      <c r="AD533" s="169">
        <f t="shared" si="1119"/>
        <v>0</v>
      </c>
      <c r="AE533" s="169">
        <f t="shared" si="1119"/>
        <v>0</v>
      </c>
      <c r="AF533" s="169">
        <f t="shared" si="1119"/>
        <v>0</v>
      </c>
      <c r="AG533" s="169">
        <f t="shared" si="1119"/>
        <v>0</v>
      </c>
      <c r="AH533" s="169">
        <f t="shared" si="1119"/>
        <v>0</v>
      </c>
      <c r="AI533" s="169">
        <f t="shared" si="1119"/>
        <v>0</v>
      </c>
      <c r="AJ533" s="169">
        <f t="shared" si="1119"/>
        <v>0</v>
      </c>
      <c r="AK533" s="169">
        <f t="shared" ref="AK533" si="1122">SUM(AK534:AK536)</f>
        <v>0</v>
      </c>
    </row>
    <row r="534" spans="1:37" ht="13.8" outlineLevel="3">
      <c r="A534" s="131"/>
      <c r="B534" s="20"/>
      <c r="D534" s="22"/>
      <c r="E534" s="58"/>
      <c r="F534" s="136"/>
      <c r="G534" s="27" t="s">
        <v>815</v>
      </c>
      <c r="H534" s="164">
        <f t="shared" si="1111"/>
        <v>0</v>
      </c>
      <c r="I534" s="285">
        <f t="shared" si="1112"/>
        <v>0</v>
      </c>
      <c r="J534" s="212">
        <v>0</v>
      </c>
      <c r="K534" s="167">
        <v>0</v>
      </c>
      <c r="L534" s="167">
        <v>0</v>
      </c>
      <c r="M534" s="167">
        <v>0</v>
      </c>
      <c r="N534" s="167">
        <v>0</v>
      </c>
      <c r="O534" s="262">
        <f t="shared" si="1114"/>
        <v>0</v>
      </c>
      <c r="P534" s="167">
        <v>0</v>
      </c>
      <c r="Q534" s="167">
        <v>0</v>
      </c>
      <c r="R534" s="166">
        <f t="shared" si="1026"/>
        <v>0</v>
      </c>
      <c r="S534" s="167">
        <v>0</v>
      </c>
      <c r="T534" s="167">
        <v>0</v>
      </c>
      <c r="U534" s="167">
        <v>0</v>
      </c>
      <c r="V534" s="167">
        <v>0</v>
      </c>
      <c r="W534" s="167">
        <v>0</v>
      </c>
      <c r="X534" s="167">
        <v>0</v>
      </c>
      <c r="Y534" s="166">
        <f t="shared" si="1042"/>
        <v>0</v>
      </c>
      <c r="Z534" s="167">
        <v>0</v>
      </c>
      <c r="AA534" s="167">
        <v>0</v>
      </c>
      <c r="AB534" s="167">
        <v>0</v>
      </c>
      <c r="AC534" s="167">
        <f t="shared" si="1121"/>
        <v>0</v>
      </c>
      <c r="AD534" s="167">
        <v>0</v>
      </c>
      <c r="AE534" s="167">
        <v>0</v>
      </c>
      <c r="AF534" s="167">
        <v>0</v>
      </c>
      <c r="AG534" s="167">
        <v>0</v>
      </c>
      <c r="AH534" s="167">
        <v>0</v>
      </c>
      <c r="AI534" s="167">
        <v>0</v>
      </c>
      <c r="AJ534" s="167">
        <v>0</v>
      </c>
      <c r="AK534" s="167">
        <v>0</v>
      </c>
    </row>
    <row r="535" spans="1:37" ht="13.8" outlineLevel="3">
      <c r="A535" s="131"/>
      <c r="B535" s="20"/>
      <c r="D535" s="22"/>
      <c r="E535" s="58"/>
      <c r="F535" s="136"/>
      <c r="G535" s="27" t="s">
        <v>816</v>
      </c>
      <c r="H535" s="164">
        <f t="shared" si="1111"/>
        <v>0</v>
      </c>
      <c r="I535" s="285">
        <f t="shared" si="1112"/>
        <v>0</v>
      </c>
      <c r="J535" s="212">
        <v>0</v>
      </c>
      <c r="K535" s="167">
        <v>0</v>
      </c>
      <c r="L535" s="167">
        <v>0</v>
      </c>
      <c r="M535" s="167">
        <v>0</v>
      </c>
      <c r="N535" s="167">
        <v>0</v>
      </c>
      <c r="O535" s="262">
        <f t="shared" si="1114"/>
        <v>0</v>
      </c>
      <c r="P535" s="167">
        <v>0</v>
      </c>
      <c r="Q535" s="167">
        <v>0</v>
      </c>
      <c r="R535" s="166">
        <f t="shared" si="1026"/>
        <v>0</v>
      </c>
      <c r="S535" s="167">
        <v>0</v>
      </c>
      <c r="T535" s="167">
        <v>0</v>
      </c>
      <c r="U535" s="167">
        <v>0</v>
      </c>
      <c r="V535" s="167">
        <v>0</v>
      </c>
      <c r="W535" s="167">
        <v>0</v>
      </c>
      <c r="X535" s="167">
        <v>0</v>
      </c>
      <c r="Y535" s="166">
        <f t="shared" si="1042"/>
        <v>0</v>
      </c>
      <c r="Z535" s="167">
        <v>0</v>
      </c>
      <c r="AA535" s="167">
        <v>0</v>
      </c>
      <c r="AB535" s="167">
        <v>0</v>
      </c>
      <c r="AC535" s="167">
        <f t="shared" si="1121"/>
        <v>0</v>
      </c>
      <c r="AD535" s="167">
        <v>0</v>
      </c>
      <c r="AE535" s="167">
        <v>0</v>
      </c>
      <c r="AF535" s="167">
        <v>0</v>
      </c>
      <c r="AG535" s="167">
        <v>0</v>
      </c>
      <c r="AH535" s="167">
        <v>0</v>
      </c>
      <c r="AI535" s="167">
        <v>0</v>
      </c>
      <c r="AJ535" s="167">
        <v>0</v>
      </c>
      <c r="AK535" s="167">
        <v>0</v>
      </c>
    </row>
    <row r="536" spans="1:37" ht="13.8" outlineLevel="3">
      <c r="A536" s="131"/>
      <c r="B536" s="20"/>
      <c r="D536" s="22"/>
      <c r="E536" s="58"/>
      <c r="F536" s="136"/>
      <c r="G536" s="27" t="s">
        <v>817</v>
      </c>
      <c r="H536" s="164">
        <f t="shared" si="1111"/>
        <v>0</v>
      </c>
      <c r="I536" s="285">
        <f t="shared" si="1112"/>
        <v>0</v>
      </c>
      <c r="J536" s="212">
        <v>0</v>
      </c>
      <c r="K536" s="167">
        <v>0</v>
      </c>
      <c r="L536" s="167">
        <v>0</v>
      </c>
      <c r="M536" s="167">
        <v>0</v>
      </c>
      <c r="N536" s="167">
        <v>0</v>
      </c>
      <c r="O536" s="262">
        <f t="shared" si="1114"/>
        <v>0</v>
      </c>
      <c r="P536" s="167">
        <v>0</v>
      </c>
      <c r="Q536" s="167">
        <v>0</v>
      </c>
      <c r="R536" s="166">
        <f t="shared" si="1026"/>
        <v>0</v>
      </c>
      <c r="S536" s="167">
        <v>0</v>
      </c>
      <c r="T536" s="167">
        <v>0</v>
      </c>
      <c r="U536" s="167">
        <v>0</v>
      </c>
      <c r="V536" s="167">
        <v>0</v>
      </c>
      <c r="W536" s="167">
        <v>0</v>
      </c>
      <c r="X536" s="167">
        <v>0</v>
      </c>
      <c r="Y536" s="166">
        <f t="shared" si="1042"/>
        <v>0</v>
      </c>
      <c r="Z536" s="167">
        <v>0</v>
      </c>
      <c r="AA536" s="167">
        <v>0</v>
      </c>
      <c r="AB536" s="167">
        <v>0</v>
      </c>
      <c r="AC536" s="167">
        <f t="shared" si="1121"/>
        <v>0</v>
      </c>
      <c r="AD536" s="167">
        <v>0</v>
      </c>
      <c r="AE536" s="167">
        <v>0</v>
      </c>
      <c r="AF536" s="167">
        <v>0</v>
      </c>
      <c r="AG536" s="167">
        <v>0</v>
      </c>
      <c r="AH536" s="167">
        <v>0</v>
      </c>
      <c r="AI536" s="167">
        <v>0</v>
      </c>
      <c r="AJ536" s="167">
        <v>0</v>
      </c>
      <c r="AK536" s="167">
        <v>0</v>
      </c>
    </row>
    <row r="537" spans="1:37" ht="13.8" outlineLevel="2">
      <c r="A537" s="131"/>
      <c r="B537" s="20"/>
      <c r="D537" s="22" t="s">
        <v>818</v>
      </c>
      <c r="E537" s="30" t="s">
        <v>819</v>
      </c>
      <c r="F537" s="22"/>
      <c r="G537" s="30"/>
      <c r="H537" s="164">
        <f t="shared" si="1111"/>
        <v>0</v>
      </c>
      <c r="I537" s="285">
        <f t="shared" si="1112"/>
        <v>0</v>
      </c>
      <c r="J537" s="212">
        <v>0</v>
      </c>
      <c r="K537" s="167">
        <v>0</v>
      </c>
      <c r="L537" s="167">
        <v>0</v>
      </c>
      <c r="M537" s="167">
        <v>0</v>
      </c>
      <c r="N537" s="167">
        <v>0</v>
      </c>
      <c r="O537" s="262">
        <f t="shared" si="1114"/>
        <v>0</v>
      </c>
      <c r="P537" s="167">
        <v>0</v>
      </c>
      <c r="Q537" s="167">
        <v>0</v>
      </c>
      <c r="R537" s="166">
        <f t="shared" si="1026"/>
        <v>0</v>
      </c>
      <c r="S537" s="167">
        <v>0</v>
      </c>
      <c r="T537" s="167">
        <v>0</v>
      </c>
      <c r="U537" s="167">
        <v>0</v>
      </c>
      <c r="V537" s="167">
        <v>0</v>
      </c>
      <c r="W537" s="167">
        <v>0</v>
      </c>
      <c r="X537" s="167">
        <v>0</v>
      </c>
      <c r="Y537" s="166">
        <f t="shared" si="1042"/>
        <v>0</v>
      </c>
      <c r="Z537" s="167">
        <v>0</v>
      </c>
      <c r="AA537" s="167">
        <v>0</v>
      </c>
      <c r="AB537" s="167">
        <v>0</v>
      </c>
      <c r="AC537" s="167">
        <f t="shared" si="1121"/>
        <v>0</v>
      </c>
      <c r="AD537" s="167">
        <v>0</v>
      </c>
      <c r="AE537" s="167">
        <v>0</v>
      </c>
      <c r="AF537" s="167">
        <v>0</v>
      </c>
      <c r="AG537" s="167">
        <v>0</v>
      </c>
      <c r="AH537" s="167">
        <v>0</v>
      </c>
      <c r="AI537" s="167">
        <v>0</v>
      </c>
      <c r="AJ537" s="167">
        <v>0</v>
      </c>
      <c r="AK537" s="167">
        <v>0</v>
      </c>
    </row>
    <row r="538" spans="1:37" ht="13.8" outlineLevel="2">
      <c r="A538" s="131"/>
      <c r="B538" s="20"/>
      <c r="D538" s="22" t="s">
        <v>524</v>
      </c>
      <c r="E538" s="30" t="s">
        <v>341</v>
      </c>
      <c r="F538" s="22"/>
      <c r="G538" s="30"/>
      <c r="H538" s="164">
        <f t="shared" si="1111"/>
        <v>0</v>
      </c>
      <c r="I538" s="285">
        <f t="shared" si="1112"/>
        <v>0</v>
      </c>
      <c r="J538" s="212">
        <v>0</v>
      </c>
      <c r="K538" s="167">
        <v>0</v>
      </c>
      <c r="L538" s="167">
        <v>0</v>
      </c>
      <c r="M538" s="167">
        <v>0</v>
      </c>
      <c r="N538" s="167">
        <v>0</v>
      </c>
      <c r="O538" s="262">
        <f t="shared" si="1114"/>
        <v>0</v>
      </c>
      <c r="P538" s="167">
        <v>0</v>
      </c>
      <c r="Q538" s="167">
        <v>0</v>
      </c>
      <c r="R538" s="166">
        <f t="shared" si="1026"/>
        <v>0</v>
      </c>
      <c r="S538" s="167">
        <v>0</v>
      </c>
      <c r="T538" s="167">
        <v>0</v>
      </c>
      <c r="U538" s="167">
        <v>0</v>
      </c>
      <c r="V538" s="167">
        <v>0</v>
      </c>
      <c r="W538" s="167">
        <v>0</v>
      </c>
      <c r="X538" s="167">
        <v>0</v>
      </c>
      <c r="Y538" s="166">
        <f t="shared" si="1042"/>
        <v>0</v>
      </c>
      <c r="Z538" s="167">
        <v>0</v>
      </c>
      <c r="AA538" s="167">
        <v>0</v>
      </c>
      <c r="AB538" s="167">
        <v>0</v>
      </c>
      <c r="AC538" s="167">
        <f t="shared" si="1121"/>
        <v>0</v>
      </c>
      <c r="AD538" s="167">
        <v>0</v>
      </c>
      <c r="AE538" s="167">
        <v>0</v>
      </c>
      <c r="AF538" s="167">
        <v>0</v>
      </c>
      <c r="AG538" s="167">
        <v>0</v>
      </c>
      <c r="AH538" s="167">
        <v>0</v>
      </c>
      <c r="AI538" s="167">
        <v>0</v>
      </c>
      <c r="AJ538" s="167">
        <v>0</v>
      </c>
      <c r="AK538" s="167">
        <v>0</v>
      </c>
    </row>
    <row r="539" spans="1:37" ht="13.8" outlineLevel="2">
      <c r="A539" s="131"/>
      <c r="B539" s="20"/>
      <c r="D539" s="22" t="s">
        <v>525</v>
      </c>
      <c r="E539" s="30" t="s">
        <v>342</v>
      </c>
      <c r="F539" s="22"/>
      <c r="G539" s="30"/>
      <c r="H539" s="164">
        <f t="shared" si="1111"/>
        <v>0</v>
      </c>
      <c r="I539" s="285">
        <f t="shared" si="1112"/>
        <v>0</v>
      </c>
      <c r="J539" s="212">
        <v>0</v>
      </c>
      <c r="K539" s="167">
        <v>0</v>
      </c>
      <c r="L539" s="167">
        <v>0</v>
      </c>
      <c r="M539" s="167">
        <v>0</v>
      </c>
      <c r="N539" s="167">
        <v>0</v>
      </c>
      <c r="O539" s="262">
        <f t="shared" si="1114"/>
        <v>0</v>
      </c>
      <c r="P539" s="167">
        <v>0</v>
      </c>
      <c r="Q539" s="167">
        <v>0</v>
      </c>
      <c r="R539" s="166">
        <f t="shared" si="1026"/>
        <v>0</v>
      </c>
      <c r="S539" s="167">
        <v>0</v>
      </c>
      <c r="T539" s="167">
        <v>0</v>
      </c>
      <c r="U539" s="167">
        <v>0</v>
      </c>
      <c r="V539" s="167">
        <v>0</v>
      </c>
      <c r="W539" s="167">
        <v>0</v>
      </c>
      <c r="X539" s="167">
        <v>0</v>
      </c>
      <c r="Y539" s="166">
        <f t="shared" si="1042"/>
        <v>0</v>
      </c>
      <c r="Z539" s="167">
        <v>0</v>
      </c>
      <c r="AA539" s="167">
        <v>0</v>
      </c>
      <c r="AB539" s="167">
        <v>0</v>
      </c>
      <c r="AC539" s="167">
        <f t="shared" si="1121"/>
        <v>0</v>
      </c>
      <c r="AD539" s="167">
        <v>0</v>
      </c>
      <c r="AE539" s="167">
        <v>0</v>
      </c>
      <c r="AF539" s="167">
        <v>0</v>
      </c>
      <c r="AG539" s="167">
        <v>0</v>
      </c>
      <c r="AH539" s="167">
        <v>0</v>
      </c>
      <c r="AI539" s="167">
        <v>0</v>
      </c>
      <c r="AJ539" s="167">
        <v>0</v>
      </c>
      <c r="AK539" s="167">
        <v>0</v>
      </c>
    </row>
    <row r="540" spans="1:37" ht="13.8" outlineLevel="2">
      <c r="A540" s="131"/>
      <c r="B540" s="20"/>
      <c r="D540" s="22" t="s">
        <v>526</v>
      </c>
      <c r="E540" s="30" t="s">
        <v>326</v>
      </c>
      <c r="F540" s="22"/>
      <c r="G540" s="30"/>
      <c r="H540" s="164">
        <f t="shared" si="1111"/>
        <v>0</v>
      </c>
      <c r="I540" s="285">
        <f t="shared" si="1112"/>
        <v>0</v>
      </c>
      <c r="J540" s="212"/>
      <c r="K540" s="167"/>
      <c r="L540" s="167"/>
      <c r="M540" s="167"/>
      <c r="N540" s="167"/>
      <c r="O540" s="262">
        <f t="shared" si="1114"/>
        <v>0</v>
      </c>
      <c r="P540" s="167"/>
      <c r="Q540" s="167"/>
      <c r="R540" s="166">
        <f t="shared" si="1026"/>
        <v>0</v>
      </c>
      <c r="S540" s="167"/>
      <c r="T540" s="167"/>
      <c r="U540" s="167"/>
      <c r="V540" s="167"/>
      <c r="W540" s="167"/>
      <c r="X540" s="167"/>
      <c r="Y540" s="166">
        <f t="shared" si="1042"/>
        <v>0</v>
      </c>
      <c r="Z540" s="167"/>
      <c r="AA540" s="167"/>
      <c r="AB540" s="167"/>
      <c r="AC540" s="167">
        <f t="shared" si="1121"/>
        <v>0</v>
      </c>
      <c r="AD540" s="167"/>
      <c r="AE540" s="167"/>
      <c r="AF540" s="167"/>
      <c r="AG540" s="167"/>
      <c r="AH540" s="167"/>
      <c r="AI540" s="167"/>
      <c r="AJ540" s="167"/>
      <c r="AK540" s="167"/>
    </row>
    <row r="541" spans="1:37" ht="13.8" outlineLevel="2">
      <c r="A541" s="131"/>
      <c r="B541" s="20"/>
      <c r="D541" s="22" t="s">
        <v>527</v>
      </c>
      <c r="E541" s="30" t="s">
        <v>343</v>
      </c>
      <c r="F541" s="22"/>
      <c r="G541" s="30"/>
      <c r="H541" s="164">
        <f t="shared" si="1111"/>
        <v>0</v>
      </c>
      <c r="I541" s="285">
        <f t="shared" si="1112"/>
        <v>0</v>
      </c>
      <c r="J541" s="212"/>
      <c r="K541" s="167"/>
      <c r="L541" s="167"/>
      <c r="M541" s="167"/>
      <c r="N541" s="167"/>
      <c r="O541" s="262">
        <f t="shared" si="1114"/>
        <v>0</v>
      </c>
      <c r="P541" s="167"/>
      <c r="Q541" s="167"/>
      <c r="R541" s="166">
        <f t="shared" si="1026"/>
        <v>0</v>
      </c>
      <c r="S541" s="167"/>
      <c r="T541" s="167"/>
      <c r="U541" s="167"/>
      <c r="V541" s="167"/>
      <c r="W541" s="167"/>
      <c r="X541" s="167"/>
      <c r="Y541" s="166">
        <f t="shared" si="1042"/>
        <v>0</v>
      </c>
      <c r="Z541" s="167"/>
      <c r="AA541" s="167"/>
      <c r="AB541" s="167"/>
      <c r="AC541" s="167">
        <f t="shared" si="1121"/>
        <v>0</v>
      </c>
      <c r="AD541" s="167"/>
      <c r="AE541" s="167"/>
      <c r="AF541" s="167"/>
      <c r="AG541" s="167"/>
      <c r="AH541" s="167"/>
      <c r="AI541" s="167"/>
      <c r="AJ541" s="167"/>
      <c r="AK541" s="167"/>
    </row>
    <row r="542" spans="1:37" ht="13.8" outlineLevel="2">
      <c r="A542" s="131"/>
      <c r="B542" s="20"/>
      <c r="D542" s="22" t="s">
        <v>528</v>
      </c>
      <c r="E542" s="30" t="s">
        <v>350</v>
      </c>
      <c r="F542" s="22"/>
      <c r="G542" s="30"/>
      <c r="H542" s="164">
        <f t="shared" si="1111"/>
        <v>0</v>
      </c>
      <c r="I542" s="285">
        <f t="shared" si="1112"/>
        <v>0</v>
      </c>
      <c r="J542" s="212"/>
      <c r="K542" s="167"/>
      <c r="L542" s="167"/>
      <c r="M542" s="167"/>
      <c r="N542" s="167"/>
      <c r="O542" s="262">
        <f t="shared" si="1114"/>
        <v>0</v>
      </c>
      <c r="P542" s="167"/>
      <c r="Q542" s="167"/>
      <c r="R542" s="166">
        <f t="shared" si="1026"/>
        <v>0</v>
      </c>
      <c r="S542" s="167"/>
      <c r="T542" s="167"/>
      <c r="U542" s="167"/>
      <c r="V542" s="167"/>
      <c r="W542" s="167"/>
      <c r="X542" s="167"/>
      <c r="Y542" s="166">
        <f t="shared" si="1042"/>
        <v>0</v>
      </c>
      <c r="Z542" s="167"/>
      <c r="AA542" s="167"/>
      <c r="AB542" s="167"/>
      <c r="AC542" s="167">
        <f t="shared" si="1121"/>
        <v>0</v>
      </c>
      <c r="AD542" s="167"/>
      <c r="AE542" s="167"/>
      <c r="AF542" s="167"/>
      <c r="AG542" s="167"/>
      <c r="AH542" s="167"/>
      <c r="AI542" s="167"/>
      <c r="AJ542" s="167"/>
      <c r="AK542" s="167"/>
    </row>
    <row r="543" spans="1:37" ht="13.8" outlineLevel="2">
      <c r="A543" s="131"/>
      <c r="B543" s="20"/>
      <c r="D543" s="22" t="s">
        <v>529</v>
      </c>
      <c r="E543" s="30" t="s">
        <v>340</v>
      </c>
      <c r="F543" s="22"/>
      <c r="G543" s="30"/>
      <c r="H543" s="164">
        <f t="shared" si="1111"/>
        <v>0</v>
      </c>
      <c r="I543" s="285">
        <f t="shared" si="1112"/>
        <v>0</v>
      </c>
      <c r="J543" s="212">
        <v>0</v>
      </c>
      <c r="K543" s="167">
        <v>0</v>
      </c>
      <c r="L543" s="167">
        <v>0</v>
      </c>
      <c r="M543" s="167">
        <v>0</v>
      </c>
      <c r="N543" s="167">
        <v>0</v>
      </c>
      <c r="O543" s="262">
        <f t="shared" si="1114"/>
        <v>0</v>
      </c>
      <c r="P543" s="167">
        <v>0</v>
      </c>
      <c r="Q543" s="167">
        <v>0</v>
      </c>
      <c r="R543" s="166">
        <f t="shared" si="1026"/>
        <v>0</v>
      </c>
      <c r="S543" s="167">
        <v>0</v>
      </c>
      <c r="T543" s="167">
        <v>0</v>
      </c>
      <c r="U543" s="167">
        <v>0</v>
      </c>
      <c r="V543" s="167">
        <v>0</v>
      </c>
      <c r="W543" s="167">
        <v>0</v>
      </c>
      <c r="X543" s="167">
        <v>0</v>
      </c>
      <c r="Y543" s="166">
        <f t="shared" si="1042"/>
        <v>0</v>
      </c>
      <c r="Z543" s="167">
        <v>0</v>
      </c>
      <c r="AA543" s="167">
        <v>0</v>
      </c>
      <c r="AB543" s="167">
        <v>0</v>
      </c>
      <c r="AC543" s="167">
        <f t="shared" si="1121"/>
        <v>0</v>
      </c>
      <c r="AD543" s="167">
        <v>0</v>
      </c>
      <c r="AE543" s="167">
        <v>0</v>
      </c>
      <c r="AF543" s="167">
        <v>0</v>
      </c>
      <c r="AG543" s="167">
        <v>0</v>
      </c>
      <c r="AH543" s="167">
        <v>0</v>
      </c>
      <c r="AI543" s="167">
        <v>0</v>
      </c>
      <c r="AJ543" s="167">
        <v>0</v>
      </c>
      <c r="AK543" s="167">
        <v>0</v>
      </c>
    </row>
    <row r="544" spans="1:37" ht="13.8" outlineLevel="2">
      <c r="A544" s="131"/>
      <c r="B544" s="19"/>
      <c r="C544" s="63"/>
      <c r="D544" s="22" t="s">
        <v>530</v>
      </c>
      <c r="E544" s="30" t="s">
        <v>196</v>
      </c>
      <c r="F544" s="30"/>
      <c r="G544" s="30"/>
      <c r="H544" s="164">
        <f t="shared" si="1111"/>
        <v>0</v>
      </c>
      <c r="I544" s="285">
        <f t="shared" si="1112"/>
        <v>0</v>
      </c>
      <c r="J544" s="212"/>
      <c r="K544" s="167">
        <v>0</v>
      </c>
      <c r="L544" s="167">
        <v>0</v>
      </c>
      <c r="M544" s="167">
        <v>0</v>
      </c>
      <c r="N544" s="167">
        <v>0</v>
      </c>
      <c r="O544" s="262">
        <f t="shared" si="1114"/>
        <v>0</v>
      </c>
      <c r="P544" s="167"/>
      <c r="Q544" s="167"/>
      <c r="R544" s="166">
        <f t="shared" si="1026"/>
        <v>0</v>
      </c>
      <c r="S544" s="167"/>
      <c r="T544" s="167"/>
      <c r="U544" s="167"/>
      <c r="V544" s="167"/>
      <c r="W544" s="167"/>
      <c r="X544" s="167"/>
      <c r="Y544" s="166">
        <f t="shared" si="1042"/>
        <v>0</v>
      </c>
      <c r="Z544" s="167"/>
      <c r="AA544" s="167"/>
      <c r="AB544" s="167"/>
      <c r="AC544" s="167">
        <f t="shared" si="1121"/>
        <v>0</v>
      </c>
      <c r="AD544" s="167"/>
      <c r="AE544" s="167"/>
      <c r="AF544" s="167"/>
      <c r="AG544" s="167"/>
      <c r="AH544" s="167"/>
      <c r="AI544" s="167"/>
      <c r="AJ544" s="167"/>
      <c r="AK544" s="167"/>
    </row>
    <row r="545" spans="1:37" ht="13.8" outlineLevel="1">
      <c r="A545" s="127"/>
      <c r="B545" s="18" t="s">
        <v>645</v>
      </c>
      <c r="C545" s="12" t="s">
        <v>197</v>
      </c>
      <c r="D545" s="14"/>
      <c r="E545" s="30"/>
      <c r="F545" s="14"/>
      <c r="G545" s="134"/>
      <c r="H545" s="164">
        <f t="shared" si="1111"/>
        <v>0</v>
      </c>
      <c r="I545" s="285">
        <f t="shared" si="1112"/>
        <v>0</v>
      </c>
      <c r="J545" s="214">
        <f t="shared" ref="J545:Q545" si="1123">SUM(J546)</f>
        <v>0</v>
      </c>
      <c r="K545" s="168">
        <f t="shared" si="1123"/>
        <v>0</v>
      </c>
      <c r="L545" s="168">
        <f t="shared" si="1123"/>
        <v>0</v>
      </c>
      <c r="M545" s="168">
        <f t="shared" si="1123"/>
        <v>0</v>
      </c>
      <c r="N545" s="168">
        <f t="shared" si="1123"/>
        <v>0</v>
      </c>
      <c r="O545" s="262">
        <f t="shared" si="1114"/>
        <v>0</v>
      </c>
      <c r="P545" s="567">
        <f t="shared" si="1123"/>
        <v>0</v>
      </c>
      <c r="Q545" s="567">
        <f t="shared" si="1123"/>
        <v>0</v>
      </c>
      <c r="R545" s="166">
        <f t="shared" si="1026"/>
        <v>0</v>
      </c>
      <c r="S545" s="168">
        <f t="shared" ref="S545:X545" si="1124">SUM(S546)</f>
        <v>0</v>
      </c>
      <c r="T545" s="168">
        <f t="shared" si="1124"/>
        <v>0</v>
      </c>
      <c r="U545" s="168">
        <f t="shared" si="1124"/>
        <v>0</v>
      </c>
      <c r="V545" s="168">
        <f t="shared" si="1124"/>
        <v>0</v>
      </c>
      <c r="W545" s="168">
        <f t="shared" si="1124"/>
        <v>0</v>
      </c>
      <c r="X545" s="168">
        <f t="shared" si="1124"/>
        <v>0</v>
      </c>
      <c r="Y545" s="166">
        <f t="shared" si="1042"/>
        <v>0</v>
      </c>
      <c r="Z545" s="168">
        <f t="shared" ref="Z545:AK545" si="1125">SUM(Z546)</f>
        <v>0</v>
      </c>
      <c r="AA545" s="168">
        <f t="shared" si="1125"/>
        <v>0</v>
      </c>
      <c r="AB545" s="168">
        <f t="shared" si="1125"/>
        <v>0</v>
      </c>
      <c r="AC545" s="168">
        <f t="shared" si="1121"/>
        <v>0</v>
      </c>
      <c r="AD545" s="168">
        <f t="shared" si="1125"/>
        <v>0</v>
      </c>
      <c r="AE545" s="168">
        <f t="shared" si="1125"/>
        <v>0</v>
      </c>
      <c r="AF545" s="168">
        <f t="shared" si="1125"/>
        <v>0</v>
      </c>
      <c r="AG545" s="168">
        <f t="shared" si="1125"/>
        <v>0</v>
      </c>
      <c r="AH545" s="168">
        <f t="shared" si="1125"/>
        <v>0</v>
      </c>
      <c r="AI545" s="168">
        <f t="shared" si="1125"/>
        <v>0</v>
      </c>
      <c r="AJ545" s="168">
        <f t="shared" si="1125"/>
        <v>0</v>
      </c>
      <c r="AK545" s="168">
        <f t="shared" si="1125"/>
        <v>0</v>
      </c>
    </row>
    <row r="546" spans="1:37" ht="13.8" outlineLevel="2">
      <c r="A546" s="131"/>
      <c r="B546" s="19"/>
      <c r="C546" s="63"/>
      <c r="D546" s="22" t="s">
        <v>666</v>
      </c>
      <c r="E546" s="58" t="s">
        <v>197</v>
      </c>
      <c r="F546" s="22"/>
      <c r="G546" s="30"/>
      <c r="H546" s="164">
        <f t="shared" si="1111"/>
        <v>0</v>
      </c>
      <c r="I546" s="285">
        <f t="shared" si="1112"/>
        <v>0</v>
      </c>
      <c r="J546" s="212"/>
      <c r="K546" s="167"/>
      <c r="L546" s="167"/>
      <c r="M546" s="167"/>
      <c r="N546" s="167"/>
      <c r="O546" s="262">
        <f t="shared" si="1114"/>
        <v>0</v>
      </c>
      <c r="P546" s="167"/>
      <c r="Q546" s="167"/>
      <c r="R546" s="166">
        <f t="shared" si="1026"/>
        <v>0</v>
      </c>
      <c r="S546" s="167"/>
      <c r="T546" s="167"/>
      <c r="U546" s="167"/>
      <c r="V546" s="167"/>
      <c r="W546" s="167"/>
      <c r="X546" s="167"/>
      <c r="Y546" s="166">
        <f t="shared" si="1042"/>
        <v>0</v>
      </c>
      <c r="Z546" s="167"/>
      <c r="AA546" s="167"/>
      <c r="AB546" s="167"/>
      <c r="AC546" s="167">
        <f t="shared" si="1121"/>
        <v>0</v>
      </c>
      <c r="AD546" s="167"/>
      <c r="AE546" s="167"/>
      <c r="AF546" s="167"/>
      <c r="AG546" s="167"/>
      <c r="AH546" s="167"/>
      <c r="AI546" s="167"/>
      <c r="AJ546" s="167"/>
      <c r="AK546" s="167"/>
    </row>
    <row r="547" spans="1:37" ht="13.8" outlineLevel="1">
      <c r="A547" s="127"/>
      <c r="B547" s="18" t="s">
        <v>646</v>
      </c>
      <c r="C547" s="12" t="s">
        <v>198</v>
      </c>
      <c r="D547" s="14"/>
      <c r="E547" s="30"/>
      <c r="F547" s="14"/>
      <c r="G547" s="134"/>
      <c r="H547" s="164">
        <f t="shared" si="1111"/>
        <v>0</v>
      </c>
      <c r="I547" s="285">
        <f t="shared" si="1112"/>
        <v>0</v>
      </c>
      <c r="J547" s="214">
        <f>SUM(J548)</f>
        <v>0</v>
      </c>
      <c r="K547" s="168">
        <f t="shared" ref="K547:AK547" si="1126">SUM(K548)</f>
        <v>0</v>
      </c>
      <c r="L547" s="168">
        <f t="shared" si="1126"/>
        <v>0</v>
      </c>
      <c r="M547" s="168">
        <f t="shared" si="1126"/>
        <v>0</v>
      </c>
      <c r="N547" s="168">
        <f t="shared" si="1126"/>
        <v>0</v>
      </c>
      <c r="O547" s="262">
        <f t="shared" si="1114"/>
        <v>0</v>
      </c>
      <c r="P547" s="567">
        <f t="shared" si="1126"/>
        <v>0</v>
      </c>
      <c r="Q547" s="567">
        <f t="shared" si="1126"/>
        <v>0</v>
      </c>
      <c r="R547" s="166">
        <f t="shared" si="1026"/>
        <v>0</v>
      </c>
      <c r="S547" s="168">
        <f t="shared" si="1126"/>
        <v>0</v>
      </c>
      <c r="T547" s="168">
        <f t="shared" si="1126"/>
        <v>0</v>
      </c>
      <c r="U547" s="168">
        <f t="shared" si="1126"/>
        <v>0</v>
      </c>
      <c r="V547" s="168">
        <f t="shared" si="1126"/>
        <v>0</v>
      </c>
      <c r="W547" s="168">
        <f t="shared" si="1126"/>
        <v>0</v>
      </c>
      <c r="X547" s="168">
        <f t="shared" si="1126"/>
        <v>0</v>
      </c>
      <c r="Y547" s="166">
        <f t="shared" si="1042"/>
        <v>0</v>
      </c>
      <c r="Z547" s="168">
        <f t="shared" si="1126"/>
        <v>0</v>
      </c>
      <c r="AA547" s="168">
        <f t="shared" si="1126"/>
        <v>0</v>
      </c>
      <c r="AB547" s="168">
        <f t="shared" si="1126"/>
        <v>0</v>
      </c>
      <c r="AC547" s="168">
        <f t="shared" si="1121"/>
        <v>0</v>
      </c>
      <c r="AD547" s="168">
        <f t="shared" si="1126"/>
        <v>0</v>
      </c>
      <c r="AE547" s="168">
        <f t="shared" si="1126"/>
        <v>0</v>
      </c>
      <c r="AF547" s="168">
        <f t="shared" si="1126"/>
        <v>0</v>
      </c>
      <c r="AG547" s="168">
        <f t="shared" si="1126"/>
        <v>0</v>
      </c>
      <c r="AH547" s="168">
        <f t="shared" si="1126"/>
        <v>0</v>
      </c>
      <c r="AI547" s="168">
        <f t="shared" si="1126"/>
        <v>0</v>
      </c>
      <c r="AJ547" s="168">
        <f t="shared" si="1126"/>
        <v>0</v>
      </c>
      <c r="AK547" s="168">
        <f t="shared" si="1126"/>
        <v>0</v>
      </c>
    </row>
    <row r="548" spans="1:37" ht="13.8" outlineLevel="2">
      <c r="A548" s="131"/>
      <c r="B548" s="19"/>
      <c r="C548" s="63"/>
      <c r="D548" s="22" t="s">
        <v>667</v>
      </c>
      <c r="E548" s="58" t="s">
        <v>198</v>
      </c>
      <c r="F548" s="22"/>
      <c r="G548" s="30"/>
      <c r="H548" s="164">
        <f t="shared" si="1111"/>
        <v>0</v>
      </c>
      <c r="I548" s="285">
        <f t="shared" si="1112"/>
        <v>0</v>
      </c>
      <c r="J548" s="212"/>
      <c r="K548" s="167"/>
      <c r="L548" s="167"/>
      <c r="M548" s="167"/>
      <c r="N548" s="167"/>
      <c r="O548" s="262">
        <f t="shared" si="1114"/>
        <v>0</v>
      </c>
      <c r="P548" s="167"/>
      <c r="Q548" s="167"/>
      <c r="R548" s="166">
        <f t="shared" si="1026"/>
        <v>0</v>
      </c>
      <c r="S548" s="167"/>
      <c r="T548" s="167"/>
      <c r="U548" s="167"/>
      <c r="V548" s="167"/>
      <c r="W548" s="167"/>
      <c r="X548" s="167"/>
      <c r="Y548" s="166">
        <f t="shared" si="1042"/>
        <v>0</v>
      </c>
      <c r="Z548" s="167"/>
      <c r="AA548" s="167"/>
      <c r="AB548" s="167"/>
      <c r="AC548" s="167">
        <f t="shared" si="1121"/>
        <v>0</v>
      </c>
      <c r="AD548" s="167"/>
      <c r="AE548" s="167"/>
      <c r="AF548" s="167"/>
      <c r="AG548" s="167"/>
      <c r="AH548" s="167"/>
      <c r="AI548" s="167"/>
      <c r="AJ548" s="167"/>
      <c r="AK548" s="167"/>
    </row>
    <row r="549" spans="1:37" ht="13.8" outlineLevel="1">
      <c r="A549" s="127"/>
      <c r="B549" s="18" t="s">
        <v>647</v>
      </c>
      <c r="C549" s="12" t="s">
        <v>199</v>
      </c>
      <c r="D549" s="14"/>
      <c r="E549" s="30"/>
      <c r="F549" s="14"/>
      <c r="G549" s="134"/>
      <c r="H549" s="164">
        <f t="shared" si="1111"/>
        <v>0</v>
      </c>
      <c r="I549" s="285">
        <f t="shared" si="1112"/>
        <v>0</v>
      </c>
      <c r="J549" s="214">
        <f>SUM(J550)</f>
        <v>0</v>
      </c>
      <c r="K549" s="168">
        <f t="shared" ref="K549:AK549" si="1127">SUM(K550)</f>
        <v>0</v>
      </c>
      <c r="L549" s="168">
        <f t="shared" si="1127"/>
        <v>0</v>
      </c>
      <c r="M549" s="168">
        <f t="shared" si="1127"/>
        <v>0</v>
      </c>
      <c r="N549" s="168">
        <f t="shared" si="1127"/>
        <v>0</v>
      </c>
      <c r="O549" s="262">
        <f t="shared" si="1114"/>
        <v>0</v>
      </c>
      <c r="P549" s="567">
        <f t="shared" si="1127"/>
        <v>0</v>
      </c>
      <c r="Q549" s="567">
        <f t="shared" si="1127"/>
        <v>0</v>
      </c>
      <c r="R549" s="166">
        <f t="shared" si="1026"/>
        <v>0</v>
      </c>
      <c r="S549" s="168">
        <f t="shared" si="1127"/>
        <v>0</v>
      </c>
      <c r="T549" s="168">
        <f t="shared" si="1127"/>
        <v>0</v>
      </c>
      <c r="U549" s="168">
        <f t="shared" si="1127"/>
        <v>0</v>
      </c>
      <c r="V549" s="168">
        <f t="shared" si="1127"/>
        <v>0</v>
      </c>
      <c r="W549" s="168">
        <f t="shared" si="1127"/>
        <v>0</v>
      </c>
      <c r="X549" s="168">
        <f t="shared" si="1127"/>
        <v>0</v>
      </c>
      <c r="Y549" s="166">
        <f t="shared" si="1042"/>
        <v>0</v>
      </c>
      <c r="Z549" s="168">
        <f t="shared" si="1127"/>
        <v>0</v>
      </c>
      <c r="AA549" s="168">
        <f t="shared" si="1127"/>
        <v>0</v>
      </c>
      <c r="AB549" s="168">
        <f t="shared" si="1127"/>
        <v>0</v>
      </c>
      <c r="AC549" s="168">
        <f t="shared" si="1121"/>
        <v>0</v>
      </c>
      <c r="AD549" s="168">
        <f t="shared" si="1127"/>
        <v>0</v>
      </c>
      <c r="AE549" s="168">
        <f t="shared" si="1127"/>
        <v>0</v>
      </c>
      <c r="AF549" s="168">
        <f t="shared" si="1127"/>
        <v>0</v>
      </c>
      <c r="AG549" s="168">
        <f t="shared" si="1127"/>
        <v>0</v>
      </c>
      <c r="AH549" s="168">
        <f t="shared" si="1127"/>
        <v>0</v>
      </c>
      <c r="AI549" s="168">
        <f t="shared" si="1127"/>
        <v>0</v>
      </c>
      <c r="AJ549" s="168">
        <f t="shared" si="1127"/>
        <v>0</v>
      </c>
      <c r="AK549" s="168">
        <f t="shared" si="1127"/>
        <v>0</v>
      </c>
    </row>
    <row r="550" spans="1:37" ht="13.8" outlineLevel="2">
      <c r="A550" s="131"/>
      <c r="B550" s="19"/>
      <c r="C550" s="63"/>
      <c r="D550" s="22" t="s">
        <v>668</v>
      </c>
      <c r="E550" s="58" t="s">
        <v>199</v>
      </c>
      <c r="F550" s="22"/>
      <c r="G550" s="30"/>
      <c r="H550" s="164">
        <f t="shared" si="1111"/>
        <v>0</v>
      </c>
      <c r="I550" s="285">
        <f t="shared" si="1112"/>
        <v>0</v>
      </c>
      <c r="J550" s="212"/>
      <c r="K550" s="167"/>
      <c r="L550" s="167"/>
      <c r="M550" s="167"/>
      <c r="N550" s="167"/>
      <c r="O550" s="262">
        <f t="shared" si="1114"/>
        <v>0</v>
      </c>
      <c r="P550" s="167"/>
      <c r="Q550" s="167"/>
      <c r="R550" s="166">
        <f t="shared" si="1026"/>
        <v>0</v>
      </c>
      <c r="S550" s="167"/>
      <c r="T550" s="167"/>
      <c r="U550" s="167"/>
      <c r="V550" s="167"/>
      <c r="W550" s="167"/>
      <c r="X550" s="167"/>
      <c r="Y550" s="166">
        <f t="shared" si="1042"/>
        <v>0</v>
      </c>
      <c r="Z550" s="167"/>
      <c r="AA550" s="167"/>
      <c r="AB550" s="167"/>
      <c r="AC550" s="167">
        <f t="shared" si="1121"/>
        <v>0</v>
      </c>
      <c r="AD550" s="167"/>
      <c r="AE550" s="167"/>
      <c r="AF550" s="167"/>
      <c r="AG550" s="167"/>
      <c r="AH550" s="167"/>
      <c r="AI550" s="167"/>
      <c r="AJ550" s="167"/>
      <c r="AK550" s="167"/>
    </row>
    <row r="551" spans="1:37" ht="13.8" outlineLevel="1">
      <c r="A551" s="127"/>
      <c r="B551" s="18" t="s">
        <v>642</v>
      </c>
      <c r="C551" s="12" t="s">
        <v>200</v>
      </c>
      <c r="D551" s="14"/>
      <c r="E551" s="30"/>
      <c r="F551" s="14"/>
      <c r="G551" s="134"/>
      <c r="H551" s="164">
        <f t="shared" si="1111"/>
        <v>0</v>
      </c>
      <c r="I551" s="285">
        <f t="shared" si="1112"/>
        <v>0</v>
      </c>
      <c r="J551" s="214">
        <f>SUM(J552)</f>
        <v>0</v>
      </c>
      <c r="K551" s="168">
        <f t="shared" ref="K551:AK551" si="1128">SUM(K552)</f>
        <v>0</v>
      </c>
      <c r="L551" s="168">
        <f t="shared" si="1128"/>
        <v>0</v>
      </c>
      <c r="M551" s="168">
        <f t="shared" si="1128"/>
        <v>0</v>
      </c>
      <c r="N551" s="168">
        <f t="shared" si="1128"/>
        <v>0</v>
      </c>
      <c r="O551" s="262">
        <f t="shared" si="1114"/>
        <v>0</v>
      </c>
      <c r="P551" s="567">
        <f t="shared" si="1128"/>
        <v>0</v>
      </c>
      <c r="Q551" s="567">
        <f t="shared" si="1128"/>
        <v>0</v>
      </c>
      <c r="R551" s="166">
        <f t="shared" si="1026"/>
        <v>0</v>
      </c>
      <c r="S551" s="168">
        <f t="shared" si="1128"/>
        <v>0</v>
      </c>
      <c r="T551" s="168">
        <f t="shared" si="1128"/>
        <v>0</v>
      </c>
      <c r="U551" s="168">
        <f t="shared" si="1128"/>
        <v>0</v>
      </c>
      <c r="V551" s="168">
        <f t="shared" si="1128"/>
        <v>0</v>
      </c>
      <c r="W551" s="168">
        <f t="shared" si="1128"/>
        <v>0</v>
      </c>
      <c r="X551" s="168">
        <f t="shared" si="1128"/>
        <v>0</v>
      </c>
      <c r="Y551" s="166">
        <f t="shared" si="1042"/>
        <v>0</v>
      </c>
      <c r="Z551" s="168">
        <f t="shared" si="1128"/>
        <v>0</v>
      </c>
      <c r="AA551" s="168">
        <f t="shared" si="1128"/>
        <v>0</v>
      </c>
      <c r="AB551" s="168">
        <f t="shared" si="1128"/>
        <v>0</v>
      </c>
      <c r="AC551" s="168">
        <f t="shared" si="1121"/>
        <v>0</v>
      </c>
      <c r="AD551" s="168">
        <f t="shared" si="1128"/>
        <v>0</v>
      </c>
      <c r="AE551" s="168">
        <f t="shared" si="1128"/>
        <v>0</v>
      </c>
      <c r="AF551" s="168">
        <f t="shared" si="1128"/>
        <v>0</v>
      </c>
      <c r="AG551" s="168">
        <f t="shared" si="1128"/>
        <v>0</v>
      </c>
      <c r="AH551" s="168">
        <f t="shared" si="1128"/>
        <v>0</v>
      </c>
      <c r="AI551" s="168">
        <f t="shared" si="1128"/>
        <v>0</v>
      </c>
      <c r="AJ551" s="168">
        <f t="shared" si="1128"/>
        <v>0</v>
      </c>
      <c r="AK551" s="168">
        <f t="shared" si="1128"/>
        <v>0</v>
      </c>
    </row>
    <row r="552" spans="1:37" ht="13.8" outlineLevel="2">
      <c r="A552" s="131"/>
      <c r="B552" s="19"/>
      <c r="C552" s="63"/>
      <c r="D552" s="22" t="s">
        <v>669</v>
      </c>
      <c r="E552" s="58" t="s">
        <v>200</v>
      </c>
      <c r="F552" s="22"/>
      <c r="G552" s="30"/>
      <c r="H552" s="164">
        <f t="shared" si="1111"/>
        <v>0</v>
      </c>
      <c r="I552" s="285">
        <f t="shared" si="1112"/>
        <v>0</v>
      </c>
      <c r="J552" s="212"/>
      <c r="K552" s="167"/>
      <c r="L552" s="167"/>
      <c r="M552" s="167"/>
      <c r="N552" s="167"/>
      <c r="O552" s="262">
        <f t="shared" si="1114"/>
        <v>0</v>
      </c>
      <c r="P552" s="167"/>
      <c r="Q552" s="167"/>
      <c r="R552" s="166">
        <f t="shared" si="1026"/>
        <v>0</v>
      </c>
      <c r="S552" s="167"/>
      <c r="T552" s="167"/>
      <c r="U552" s="167"/>
      <c r="V552" s="167"/>
      <c r="W552" s="167"/>
      <c r="X552" s="167"/>
      <c r="Y552" s="166">
        <f t="shared" si="1042"/>
        <v>0</v>
      </c>
      <c r="Z552" s="167"/>
      <c r="AA552" s="167"/>
      <c r="AB552" s="167"/>
      <c r="AC552" s="167">
        <f t="shared" si="1121"/>
        <v>0</v>
      </c>
      <c r="AD552" s="167"/>
      <c r="AE552" s="167"/>
      <c r="AF552" s="167"/>
      <c r="AG552" s="167"/>
      <c r="AH552" s="167"/>
      <c r="AI552" s="167"/>
      <c r="AJ552" s="167"/>
      <c r="AK552" s="167"/>
    </row>
    <row r="553" spans="1:37" ht="13.8" outlineLevel="1">
      <c r="A553" s="127"/>
      <c r="B553" s="18" t="s">
        <v>643</v>
      </c>
      <c r="C553" s="12" t="s">
        <v>201</v>
      </c>
      <c r="D553" s="14"/>
      <c r="E553" s="30"/>
      <c r="F553" s="14"/>
      <c r="G553" s="134"/>
      <c r="H553" s="164">
        <f t="shared" si="1111"/>
        <v>0</v>
      </c>
      <c r="I553" s="285">
        <f t="shared" si="1112"/>
        <v>0</v>
      </c>
      <c r="J553" s="214">
        <f>SUM(J554)</f>
        <v>0</v>
      </c>
      <c r="K553" s="168">
        <f t="shared" ref="K553:AK553" si="1129">SUM(K554)</f>
        <v>0</v>
      </c>
      <c r="L553" s="168">
        <f t="shared" si="1129"/>
        <v>0</v>
      </c>
      <c r="M553" s="168">
        <f t="shared" si="1129"/>
        <v>0</v>
      </c>
      <c r="N553" s="168">
        <f t="shared" si="1129"/>
        <v>0</v>
      </c>
      <c r="O553" s="262">
        <f t="shared" si="1114"/>
        <v>0</v>
      </c>
      <c r="P553" s="567">
        <f t="shared" si="1129"/>
        <v>0</v>
      </c>
      <c r="Q553" s="567">
        <f t="shared" si="1129"/>
        <v>0</v>
      </c>
      <c r="R553" s="166">
        <f t="shared" si="1026"/>
        <v>0</v>
      </c>
      <c r="S553" s="168">
        <f t="shared" si="1129"/>
        <v>0</v>
      </c>
      <c r="T553" s="168">
        <f t="shared" si="1129"/>
        <v>0</v>
      </c>
      <c r="U553" s="168">
        <f t="shared" si="1129"/>
        <v>0</v>
      </c>
      <c r="V553" s="168">
        <f t="shared" si="1129"/>
        <v>0</v>
      </c>
      <c r="W553" s="168">
        <f t="shared" si="1129"/>
        <v>0</v>
      </c>
      <c r="X553" s="168">
        <f t="shared" si="1129"/>
        <v>0</v>
      </c>
      <c r="Y553" s="166">
        <f t="shared" si="1042"/>
        <v>0</v>
      </c>
      <c r="Z553" s="168">
        <f t="shared" si="1129"/>
        <v>0</v>
      </c>
      <c r="AA553" s="168">
        <f t="shared" si="1129"/>
        <v>0</v>
      </c>
      <c r="AB553" s="168">
        <f t="shared" si="1129"/>
        <v>0</v>
      </c>
      <c r="AC553" s="168">
        <f t="shared" si="1121"/>
        <v>0</v>
      </c>
      <c r="AD553" s="168">
        <f t="shared" si="1129"/>
        <v>0</v>
      </c>
      <c r="AE553" s="168">
        <f t="shared" si="1129"/>
        <v>0</v>
      </c>
      <c r="AF553" s="168">
        <f t="shared" si="1129"/>
        <v>0</v>
      </c>
      <c r="AG553" s="168">
        <f t="shared" si="1129"/>
        <v>0</v>
      </c>
      <c r="AH553" s="168">
        <f t="shared" si="1129"/>
        <v>0</v>
      </c>
      <c r="AI553" s="168">
        <f t="shared" si="1129"/>
        <v>0</v>
      </c>
      <c r="AJ553" s="168">
        <f t="shared" si="1129"/>
        <v>0</v>
      </c>
      <c r="AK553" s="168">
        <f t="shared" si="1129"/>
        <v>0</v>
      </c>
    </row>
    <row r="554" spans="1:37" ht="13.8" outlineLevel="2">
      <c r="A554" s="131"/>
      <c r="B554" s="19"/>
      <c r="C554" s="63"/>
      <c r="D554" s="22" t="s">
        <v>670</v>
      </c>
      <c r="E554" s="58" t="s">
        <v>201</v>
      </c>
      <c r="F554" s="22"/>
      <c r="G554" s="30"/>
      <c r="H554" s="164">
        <f t="shared" si="1111"/>
        <v>0</v>
      </c>
      <c r="I554" s="285">
        <f t="shared" si="1112"/>
        <v>0</v>
      </c>
      <c r="J554" s="212"/>
      <c r="K554" s="167"/>
      <c r="L554" s="167"/>
      <c r="M554" s="167"/>
      <c r="N554" s="167"/>
      <c r="O554" s="262">
        <f t="shared" si="1114"/>
        <v>0</v>
      </c>
      <c r="P554" s="167"/>
      <c r="Q554" s="167"/>
      <c r="R554" s="166">
        <f t="shared" si="1026"/>
        <v>0</v>
      </c>
      <c r="S554" s="167"/>
      <c r="T554" s="167"/>
      <c r="U554" s="167"/>
      <c r="V554" s="167"/>
      <c r="W554" s="167"/>
      <c r="X554" s="167"/>
      <c r="Y554" s="166">
        <f t="shared" si="1042"/>
        <v>0</v>
      </c>
      <c r="Z554" s="167"/>
      <c r="AA554" s="167"/>
      <c r="AB554" s="167"/>
      <c r="AC554" s="167">
        <f t="shared" si="1121"/>
        <v>0</v>
      </c>
      <c r="AD554" s="167"/>
      <c r="AE554" s="167"/>
      <c r="AF554" s="167"/>
      <c r="AG554" s="167"/>
      <c r="AH554" s="167"/>
      <c r="AI554" s="167"/>
      <c r="AJ554" s="167"/>
      <c r="AK554" s="167"/>
    </row>
    <row r="555" spans="1:37" ht="13.8" outlineLevel="1">
      <c r="A555" s="127"/>
      <c r="B555" s="18" t="s">
        <v>644</v>
      </c>
      <c r="C555" s="12" t="s">
        <v>202</v>
      </c>
      <c r="D555" s="14"/>
      <c r="E555" s="30"/>
      <c r="F555" s="14"/>
      <c r="G555" s="134"/>
      <c r="H555" s="164">
        <f t="shared" si="1111"/>
        <v>0</v>
      </c>
      <c r="I555" s="285">
        <f t="shared" si="1112"/>
        <v>0</v>
      </c>
      <c r="J555" s="214">
        <f>SUM(J556)</f>
        <v>0</v>
      </c>
      <c r="K555" s="168">
        <f t="shared" ref="K555:AK555" si="1130">SUM(K556)</f>
        <v>0</v>
      </c>
      <c r="L555" s="168">
        <f t="shared" si="1130"/>
        <v>0</v>
      </c>
      <c r="M555" s="168">
        <f t="shared" si="1130"/>
        <v>0</v>
      </c>
      <c r="N555" s="168">
        <f t="shared" si="1130"/>
        <v>0</v>
      </c>
      <c r="O555" s="262">
        <f t="shared" si="1114"/>
        <v>0</v>
      </c>
      <c r="P555" s="567">
        <f t="shared" si="1130"/>
        <v>0</v>
      </c>
      <c r="Q555" s="567">
        <f t="shared" si="1130"/>
        <v>0</v>
      </c>
      <c r="R555" s="166">
        <f t="shared" si="1026"/>
        <v>0</v>
      </c>
      <c r="S555" s="168">
        <f t="shared" si="1130"/>
        <v>0</v>
      </c>
      <c r="T555" s="168">
        <f t="shared" si="1130"/>
        <v>0</v>
      </c>
      <c r="U555" s="168">
        <f t="shared" si="1130"/>
        <v>0</v>
      </c>
      <c r="V555" s="168">
        <f t="shared" si="1130"/>
        <v>0</v>
      </c>
      <c r="W555" s="168">
        <f t="shared" si="1130"/>
        <v>0</v>
      </c>
      <c r="X555" s="168">
        <f t="shared" si="1130"/>
        <v>0</v>
      </c>
      <c r="Y555" s="166">
        <f t="shared" si="1042"/>
        <v>0</v>
      </c>
      <c r="Z555" s="168">
        <f t="shared" si="1130"/>
        <v>0</v>
      </c>
      <c r="AA555" s="168">
        <f t="shared" si="1130"/>
        <v>0</v>
      </c>
      <c r="AB555" s="168">
        <f t="shared" si="1130"/>
        <v>0</v>
      </c>
      <c r="AC555" s="168">
        <f t="shared" si="1121"/>
        <v>0</v>
      </c>
      <c r="AD555" s="168">
        <f t="shared" si="1130"/>
        <v>0</v>
      </c>
      <c r="AE555" s="168">
        <f t="shared" si="1130"/>
        <v>0</v>
      </c>
      <c r="AF555" s="168">
        <f t="shared" si="1130"/>
        <v>0</v>
      </c>
      <c r="AG555" s="168">
        <f t="shared" si="1130"/>
        <v>0</v>
      </c>
      <c r="AH555" s="168">
        <f t="shared" si="1130"/>
        <v>0</v>
      </c>
      <c r="AI555" s="168">
        <f t="shared" si="1130"/>
        <v>0</v>
      </c>
      <c r="AJ555" s="168">
        <f t="shared" si="1130"/>
        <v>0</v>
      </c>
      <c r="AK555" s="168">
        <f t="shared" si="1130"/>
        <v>0</v>
      </c>
    </row>
    <row r="556" spans="1:37" ht="13.8" outlineLevel="2">
      <c r="A556" s="131"/>
      <c r="B556" s="19"/>
      <c r="C556" s="63"/>
      <c r="D556" s="22" t="s">
        <v>671</v>
      </c>
      <c r="E556" s="58" t="s">
        <v>202</v>
      </c>
      <c r="F556" s="22"/>
      <c r="G556" s="30"/>
      <c r="H556" s="164">
        <f t="shared" si="1111"/>
        <v>0</v>
      </c>
      <c r="I556" s="285">
        <f t="shared" si="1112"/>
        <v>0</v>
      </c>
      <c r="J556" s="212"/>
      <c r="K556" s="167"/>
      <c r="L556" s="167"/>
      <c r="M556" s="167"/>
      <c r="N556" s="167"/>
      <c r="O556" s="262">
        <f t="shared" si="1114"/>
        <v>0</v>
      </c>
      <c r="P556" s="167"/>
      <c r="Q556" s="167"/>
      <c r="R556" s="166">
        <f t="shared" si="1026"/>
        <v>0</v>
      </c>
      <c r="S556" s="167"/>
      <c r="T556" s="167"/>
      <c r="U556" s="167"/>
      <c r="V556" s="167"/>
      <c r="W556" s="167"/>
      <c r="X556" s="167"/>
      <c r="Y556" s="166">
        <f t="shared" si="1042"/>
        <v>0</v>
      </c>
      <c r="Z556" s="167"/>
      <c r="AA556" s="167"/>
      <c r="AB556" s="167"/>
      <c r="AC556" s="167">
        <f t="shared" si="1121"/>
        <v>0</v>
      </c>
      <c r="AD556" s="167"/>
      <c r="AE556" s="167"/>
      <c r="AF556" s="167"/>
      <c r="AG556" s="167"/>
      <c r="AH556" s="167"/>
      <c r="AI556" s="167"/>
      <c r="AJ556" s="167"/>
      <c r="AK556" s="167"/>
    </row>
    <row r="557" spans="1:37" ht="13.8" outlineLevel="1">
      <c r="A557" s="127"/>
      <c r="B557" s="18" t="s">
        <v>531</v>
      </c>
      <c r="C557" s="12" t="s">
        <v>203</v>
      </c>
      <c r="D557" s="14"/>
      <c r="E557" s="134"/>
      <c r="F557" s="14"/>
      <c r="G557" s="134"/>
      <c r="H557" s="450">
        <f t="shared" si="1111"/>
        <v>815000</v>
      </c>
      <c r="I557" s="285">
        <f t="shared" si="1112"/>
        <v>815000</v>
      </c>
      <c r="J557" s="214">
        <f>SUM(J558)</f>
        <v>0</v>
      </c>
      <c r="K557" s="168">
        <f t="shared" ref="K557:AK557" si="1131">SUM(K558)</f>
        <v>0</v>
      </c>
      <c r="L557" s="168">
        <f t="shared" si="1131"/>
        <v>0</v>
      </c>
      <c r="M557" s="168">
        <f t="shared" si="1131"/>
        <v>0</v>
      </c>
      <c r="N557" s="168">
        <f t="shared" si="1131"/>
        <v>0</v>
      </c>
      <c r="O557" s="262">
        <f t="shared" si="1114"/>
        <v>815000</v>
      </c>
      <c r="P557" s="567">
        <f t="shared" si="1131"/>
        <v>815000</v>
      </c>
      <c r="Q557" s="567">
        <f t="shared" si="1131"/>
        <v>0</v>
      </c>
      <c r="R557" s="166">
        <f t="shared" si="1026"/>
        <v>0</v>
      </c>
      <c r="S557" s="168">
        <f t="shared" si="1131"/>
        <v>0</v>
      </c>
      <c r="T557" s="168">
        <f t="shared" si="1131"/>
        <v>0</v>
      </c>
      <c r="U557" s="168">
        <f t="shared" si="1131"/>
        <v>0</v>
      </c>
      <c r="V557" s="168">
        <f t="shared" si="1131"/>
        <v>0</v>
      </c>
      <c r="W557" s="168">
        <f t="shared" si="1131"/>
        <v>0</v>
      </c>
      <c r="X557" s="168">
        <f t="shared" si="1131"/>
        <v>0</v>
      </c>
      <c r="Y557" s="166">
        <f t="shared" si="1042"/>
        <v>0</v>
      </c>
      <c r="Z557" s="168">
        <f t="shared" si="1131"/>
        <v>0</v>
      </c>
      <c r="AA557" s="168">
        <f t="shared" si="1131"/>
        <v>0</v>
      </c>
      <c r="AB557" s="168">
        <f t="shared" si="1131"/>
        <v>0</v>
      </c>
      <c r="AC557" s="168">
        <f t="shared" si="1121"/>
        <v>0</v>
      </c>
      <c r="AD557" s="168">
        <f t="shared" si="1131"/>
        <v>0</v>
      </c>
      <c r="AE557" s="168">
        <f t="shared" si="1131"/>
        <v>0</v>
      </c>
      <c r="AF557" s="168">
        <f t="shared" si="1131"/>
        <v>0</v>
      </c>
      <c r="AG557" s="168">
        <f t="shared" si="1131"/>
        <v>0</v>
      </c>
      <c r="AH557" s="168">
        <f t="shared" si="1131"/>
        <v>0</v>
      </c>
      <c r="AI557" s="168">
        <f t="shared" si="1131"/>
        <v>0</v>
      </c>
      <c r="AJ557" s="168">
        <f t="shared" si="1131"/>
        <v>0</v>
      </c>
      <c r="AK557" s="168">
        <f t="shared" si="1131"/>
        <v>0</v>
      </c>
    </row>
    <row r="558" spans="1:37" ht="13.8" outlineLevel="2">
      <c r="A558" s="131"/>
      <c r="B558" s="19"/>
      <c r="C558" s="63"/>
      <c r="D558" s="22" t="s">
        <v>531</v>
      </c>
      <c r="E558" s="58" t="s">
        <v>203</v>
      </c>
      <c r="F558" s="22"/>
      <c r="G558" s="30"/>
      <c r="H558" s="450">
        <f t="shared" si="1111"/>
        <v>815000</v>
      </c>
      <c r="I558" s="285">
        <f t="shared" si="1112"/>
        <v>815000</v>
      </c>
      <c r="J558" s="212"/>
      <c r="K558" s="167"/>
      <c r="L558" s="167"/>
      <c r="M558" s="167"/>
      <c r="N558" s="167"/>
      <c r="O558" s="262">
        <f t="shared" si="1114"/>
        <v>815000</v>
      </c>
      <c r="P558" s="212">
        <v>815000</v>
      </c>
      <c r="Q558" s="212"/>
      <c r="R558" s="166">
        <f t="shared" si="1026"/>
        <v>0</v>
      </c>
      <c r="S558" s="167"/>
      <c r="T558" s="167"/>
      <c r="U558" s="167"/>
      <c r="V558" s="167"/>
      <c r="W558" s="167"/>
      <c r="X558" s="167"/>
      <c r="Y558" s="166">
        <f t="shared" si="1042"/>
        <v>0</v>
      </c>
      <c r="Z558" s="167"/>
      <c r="AA558" s="167"/>
      <c r="AB558" s="167"/>
      <c r="AC558" s="167">
        <f t="shared" si="1121"/>
        <v>0</v>
      </c>
      <c r="AD558" s="167"/>
      <c r="AE558" s="167"/>
      <c r="AF558" s="167"/>
      <c r="AG558" s="167"/>
      <c r="AH558" s="167"/>
      <c r="AI558" s="167"/>
      <c r="AJ558" s="167"/>
      <c r="AK558" s="167"/>
    </row>
    <row r="559" spans="1:37" ht="13.8" outlineLevel="1">
      <c r="A559" s="127"/>
      <c r="B559" s="18" t="s">
        <v>532</v>
      </c>
      <c r="C559" s="12" t="s">
        <v>204</v>
      </c>
      <c r="D559" s="14"/>
      <c r="E559" s="30"/>
      <c r="F559" s="22"/>
      <c r="G559" s="134"/>
      <c r="H559" s="450">
        <f t="shared" si="1111"/>
        <v>24586000</v>
      </c>
      <c r="I559" s="285">
        <f t="shared" si="1112"/>
        <v>24586000</v>
      </c>
      <c r="J559" s="214">
        <f>SUM(J560)</f>
        <v>3874000</v>
      </c>
      <c r="K559" s="168">
        <f t="shared" ref="K559:AK559" si="1132">SUM(K560)</f>
        <v>4481000</v>
      </c>
      <c r="L559" s="168">
        <f t="shared" si="1132"/>
        <v>4670000</v>
      </c>
      <c r="M559" s="168">
        <f t="shared" si="1132"/>
        <v>4439000</v>
      </c>
      <c r="N559" s="168">
        <f t="shared" si="1132"/>
        <v>5227000</v>
      </c>
      <c r="O559" s="262">
        <f t="shared" si="1114"/>
        <v>1895000</v>
      </c>
      <c r="P559" s="567">
        <f t="shared" si="1132"/>
        <v>1895000</v>
      </c>
      <c r="Q559" s="567">
        <f t="shared" si="1132"/>
        <v>0</v>
      </c>
      <c r="R559" s="166">
        <f t="shared" ref="R559:R613" si="1133">SUM(S559:X559)</f>
        <v>0</v>
      </c>
      <c r="S559" s="168">
        <f t="shared" si="1132"/>
        <v>0</v>
      </c>
      <c r="T559" s="168">
        <f t="shared" si="1132"/>
        <v>0</v>
      </c>
      <c r="U559" s="168">
        <f t="shared" si="1132"/>
        <v>0</v>
      </c>
      <c r="V559" s="168">
        <f t="shared" si="1132"/>
        <v>0</v>
      </c>
      <c r="W559" s="168">
        <f t="shared" si="1132"/>
        <v>0</v>
      </c>
      <c r="X559" s="168">
        <f t="shared" si="1132"/>
        <v>0</v>
      </c>
      <c r="Y559" s="166">
        <f t="shared" si="1042"/>
        <v>0</v>
      </c>
      <c r="Z559" s="168">
        <f t="shared" si="1132"/>
        <v>0</v>
      </c>
      <c r="AA559" s="168">
        <f t="shared" si="1132"/>
        <v>0</v>
      </c>
      <c r="AB559" s="168">
        <f t="shared" si="1132"/>
        <v>0</v>
      </c>
      <c r="AC559" s="168">
        <f t="shared" si="1121"/>
        <v>0</v>
      </c>
      <c r="AD559" s="168">
        <f t="shared" si="1132"/>
        <v>0</v>
      </c>
      <c r="AE559" s="168">
        <f t="shared" si="1132"/>
        <v>0</v>
      </c>
      <c r="AF559" s="168">
        <f t="shared" si="1132"/>
        <v>0</v>
      </c>
      <c r="AG559" s="168">
        <f t="shared" si="1132"/>
        <v>0</v>
      </c>
      <c r="AH559" s="168">
        <f t="shared" si="1132"/>
        <v>0</v>
      </c>
      <c r="AI559" s="168">
        <f t="shared" si="1132"/>
        <v>0</v>
      </c>
      <c r="AJ559" s="168">
        <f t="shared" si="1132"/>
        <v>0</v>
      </c>
      <c r="AK559" s="168">
        <f t="shared" si="1132"/>
        <v>0</v>
      </c>
    </row>
    <row r="560" spans="1:37" ht="13.8" outlineLevel="2">
      <c r="A560" s="131"/>
      <c r="B560" s="19"/>
      <c r="C560" s="63"/>
      <c r="D560" s="22" t="s">
        <v>532</v>
      </c>
      <c r="E560" s="58" t="s">
        <v>204</v>
      </c>
      <c r="F560" s="22"/>
      <c r="G560" s="30"/>
      <c r="H560" s="450">
        <f t="shared" si="1111"/>
        <v>24586000</v>
      </c>
      <c r="I560" s="285">
        <f t="shared" si="1112"/>
        <v>24586000</v>
      </c>
      <c r="J560" s="212">
        <v>3874000</v>
      </c>
      <c r="K560" s="167">
        <v>4481000</v>
      </c>
      <c r="L560" s="167">
        <v>4670000</v>
      </c>
      <c r="M560" s="167">
        <v>4439000</v>
      </c>
      <c r="N560" s="167">
        <v>5227000</v>
      </c>
      <c r="O560" s="262">
        <f t="shared" si="1114"/>
        <v>1895000</v>
      </c>
      <c r="P560" s="167">
        <v>1895000</v>
      </c>
      <c r="Q560" s="167"/>
      <c r="R560" s="166">
        <f t="shared" si="1133"/>
        <v>0</v>
      </c>
      <c r="S560" s="167"/>
      <c r="T560" s="167"/>
      <c r="U560" s="167"/>
      <c r="V560" s="167"/>
      <c r="W560" s="167"/>
      <c r="X560" s="167"/>
      <c r="Y560" s="166">
        <f t="shared" si="1042"/>
        <v>0</v>
      </c>
      <c r="Z560" s="167"/>
      <c r="AA560" s="167"/>
      <c r="AB560" s="167"/>
      <c r="AC560" s="167">
        <f t="shared" si="1121"/>
        <v>0</v>
      </c>
      <c r="AD560" s="167"/>
      <c r="AE560" s="167"/>
      <c r="AF560" s="167"/>
      <c r="AG560" s="167"/>
      <c r="AH560" s="167"/>
      <c r="AI560" s="167"/>
      <c r="AJ560" s="167"/>
      <c r="AK560" s="167"/>
    </row>
    <row r="561" spans="1:45" ht="13.8" outlineLevel="1">
      <c r="A561" s="127"/>
      <c r="B561" s="18" t="s">
        <v>189</v>
      </c>
      <c r="C561" s="12" t="s">
        <v>205</v>
      </c>
      <c r="D561" s="14"/>
      <c r="E561" s="30"/>
      <c r="F561" s="22"/>
      <c r="G561" s="134"/>
      <c r="H561" s="450">
        <f t="shared" si="1111"/>
        <v>13414000</v>
      </c>
      <c r="I561" s="285">
        <f t="shared" si="1112"/>
        <v>13414000</v>
      </c>
      <c r="J561" s="214">
        <f>SUM(J562)</f>
        <v>2241000</v>
      </c>
      <c r="K561" s="168">
        <f t="shared" ref="K561:AK561" si="1134">SUM(K562)</f>
        <v>2232000</v>
      </c>
      <c r="L561" s="168">
        <f t="shared" si="1134"/>
        <v>2232000</v>
      </c>
      <c r="M561" s="168">
        <f t="shared" si="1134"/>
        <v>2232000</v>
      </c>
      <c r="N561" s="168">
        <f t="shared" si="1134"/>
        <v>2232000</v>
      </c>
      <c r="O561" s="262">
        <f t="shared" si="1114"/>
        <v>2245000</v>
      </c>
      <c r="P561" s="567">
        <f t="shared" si="1134"/>
        <v>2245000</v>
      </c>
      <c r="Q561" s="567">
        <f t="shared" si="1134"/>
        <v>0</v>
      </c>
      <c r="R561" s="166">
        <f t="shared" si="1133"/>
        <v>0</v>
      </c>
      <c r="S561" s="168">
        <f t="shared" si="1134"/>
        <v>0</v>
      </c>
      <c r="T561" s="168">
        <f t="shared" si="1134"/>
        <v>0</v>
      </c>
      <c r="U561" s="168">
        <f t="shared" si="1134"/>
        <v>0</v>
      </c>
      <c r="V561" s="168">
        <f t="shared" si="1134"/>
        <v>0</v>
      </c>
      <c r="W561" s="168">
        <f t="shared" si="1134"/>
        <v>0</v>
      </c>
      <c r="X561" s="168">
        <f t="shared" si="1134"/>
        <v>0</v>
      </c>
      <c r="Y561" s="166">
        <f t="shared" si="1042"/>
        <v>0</v>
      </c>
      <c r="Z561" s="168">
        <f t="shared" si="1134"/>
        <v>0</v>
      </c>
      <c r="AA561" s="168">
        <f t="shared" si="1134"/>
        <v>0</v>
      </c>
      <c r="AB561" s="168">
        <f t="shared" si="1134"/>
        <v>0</v>
      </c>
      <c r="AC561" s="168">
        <f t="shared" si="1121"/>
        <v>0</v>
      </c>
      <c r="AD561" s="168">
        <f t="shared" si="1134"/>
        <v>0</v>
      </c>
      <c r="AE561" s="168">
        <f t="shared" si="1134"/>
        <v>0</v>
      </c>
      <c r="AF561" s="168">
        <f t="shared" si="1134"/>
        <v>0</v>
      </c>
      <c r="AG561" s="168">
        <f t="shared" si="1134"/>
        <v>0</v>
      </c>
      <c r="AH561" s="168">
        <f t="shared" si="1134"/>
        <v>0</v>
      </c>
      <c r="AI561" s="168">
        <f t="shared" si="1134"/>
        <v>0</v>
      </c>
      <c r="AJ561" s="168">
        <f t="shared" si="1134"/>
        <v>0</v>
      </c>
      <c r="AK561" s="168">
        <f t="shared" si="1134"/>
        <v>0</v>
      </c>
    </row>
    <row r="562" spans="1:45" ht="13.8" outlineLevel="2">
      <c r="A562" s="131"/>
      <c r="B562" s="19"/>
      <c r="C562" s="63"/>
      <c r="D562" s="22" t="s">
        <v>189</v>
      </c>
      <c r="E562" s="58" t="s">
        <v>205</v>
      </c>
      <c r="F562" s="22"/>
      <c r="G562" s="30"/>
      <c r="H562" s="450">
        <f t="shared" si="1111"/>
        <v>13414000</v>
      </c>
      <c r="I562" s="285">
        <f t="shared" si="1112"/>
        <v>13414000</v>
      </c>
      <c r="J562" s="212">
        <v>2241000</v>
      </c>
      <c r="K562" s="212">
        <v>2232000</v>
      </c>
      <c r="L562" s="212">
        <v>2232000</v>
      </c>
      <c r="M562" s="212">
        <v>2232000</v>
      </c>
      <c r="N562" s="212">
        <v>2232000</v>
      </c>
      <c r="O562" s="262">
        <f t="shared" si="1114"/>
        <v>2245000</v>
      </c>
      <c r="P562" s="167">
        <v>2245000</v>
      </c>
      <c r="Q562" s="167"/>
      <c r="R562" s="166">
        <f t="shared" si="1133"/>
        <v>0</v>
      </c>
      <c r="S562" s="167"/>
      <c r="T562" s="167"/>
      <c r="U562" s="167"/>
      <c r="V562" s="167"/>
      <c r="W562" s="167"/>
      <c r="X562" s="167"/>
      <c r="Y562" s="166">
        <f t="shared" si="1042"/>
        <v>0</v>
      </c>
      <c r="Z562" s="167"/>
      <c r="AA562" s="167"/>
      <c r="AB562" s="167"/>
      <c r="AC562" s="167">
        <f t="shared" si="1121"/>
        <v>0</v>
      </c>
      <c r="AD562" s="167"/>
      <c r="AE562" s="167"/>
      <c r="AF562" s="167"/>
      <c r="AG562" s="167"/>
      <c r="AH562" s="167"/>
      <c r="AI562" s="167"/>
      <c r="AJ562" s="167"/>
      <c r="AK562" s="167"/>
    </row>
    <row r="563" spans="1:45" ht="13.8" outlineLevel="1">
      <c r="A563" s="127"/>
      <c r="B563" s="18" t="s">
        <v>903</v>
      </c>
      <c r="C563" s="12" t="s">
        <v>206</v>
      </c>
      <c r="D563" s="14"/>
      <c r="E563" s="134"/>
      <c r="F563" s="14"/>
      <c r="G563" s="134"/>
      <c r="H563" s="164">
        <f t="shared" si="1111"/>
        <v>0</v>
      </c>
      <c r="I563" s="285">
        <f t="shared" si="1112"/>
        <v>0</v>
      </c>
      <c r="J563" s="214">
        <f t="shared" ref="J563:P563" si="1135">SUM(J564:J565)</f>
        <v>0</v>
      </c>
      <c r="K563" s="168">
        <f t="shared" si="1135"/>
        <v>0</v>
      </c>
      <c r="L563" s="168">
        <f t="shared" si="1135"/>
        <v>0</v>
      </c>
      <c r="M563" s="168">
        <f t="shared" si="1135"/>
        <v>0</v>
      </c>
      <c r="N563" s="168">
        <f t="shared" si="1135"/>
        <v>0</v>
      </c>
      <c r="O563" s="262">
        <f t="shared" si="1114"/>
        <v>0</v>
      </c>
      <c r="P563" s="567">
        <f t="shared" si="1135"/>
        <v>0</v>
      </c>
      <c r="Q563" s="567">
        <f t="shared" ref="Q563" si="1136">SUM(Q564:Q565)</f>
        <v>0</v>
      </c>
      <c r="R563" s="166">
        <f t="shared" si="1133"/>
        <v>0</v>
      </c>
      <c r="S563" s="168">
        <f t="shared" ref="S563:X563" si="1137">SUM(S564:S565)</f>
        <v>0</v>
      </c>
      <c r="T563" s="168">
        <f t="shared" si="1137"/>
        <v>0</v>
      </c>
      <c r="U563" s="168">
        <f t="shared" si="1137"/>
        <v>0</v>
      </c>
      <c r="V563" s="168">
        <f t="shared" si="1137"/>
        <v>0</v>
      </c>
      <c r="W563" s="168">
        <f t="shared" si="1137"/>
        <v>0</v>
      </c>
      <c r="X563" s="168">
        <f t="shared" si="1137"/>
        <v>0</v>
      </c>
      <c r="Y563" s="166">
        <f t="shared" si="1042"/>
        <v>0</v>
      </c>
      <c r="Z563" s="168">
        <f t="shared" ref="Z563:AK563" si="1138">SUM(Z564:Z565)</f>
        <v>0</v>
      </c>
      <c r="AA563" s="168">
        <f t="shared" ref="AA563" si="1139">SUM(AA564:AA565)</f>
        <v>0</v>
      </c>
      <c r="AB563" s="168">
        <f t="shared" si="1138"/>
        <v>0</v>
      </c>
      <c r="AC563" s="168">
        <f t="shared" si="1121"/>
        <v>0</v>
      </c>
      <c r="AD563" s="168">
        <f t="shared" si="1138"/>
        <v>0</v>
      </c>
      <c r="AE563" s="168">
        <f t="shared" si="1138"/>
        <v>0</v>
      </c>
      <c r="AF563" s="168">
        <f t="shared" si="1138"/>
        <v>0</v>
      </c>
      <c r="AG563" s="168">
        <f t="shared" si="1138"/>
        <v>0</v>
      </c>
      <c r="AH563" s="168">
        <f t="shared" si="1138"/>
        <v>0</v>
      </c>
      <c r="AI563" s="168">
        <f t="shared" si="1138"/>
        <v>0</v>
      </c>
      <c r="AJ563" s="168">
        <f t="shared" si="1138"/>
        <v>0</v>
      </c>
      <c r="AK563" s="168">
        <f t="shared" si="1138"/>
        <v>0</v>
      </c>
    </row>
    <row r="564" spans="1:45" ht="13.8" outlineLevel="2">
      <c r="A564" s="131"/>
      <c r="B564" s="20"/>
      <c r="D564" s="22" t="s">
        <v>675</v>
      </c>
      <c r="E564" s="30" t="s">
        <v>207</v>
      </c>
      <c r="F564" s="22"/>
      <c r="G564" s="30"/>
      <c r="H564" s="164">
        <f t="shared" si="1111"/>
        <v>0</v>
      </c>
      <c r="I564" s="285">
        <f t="shared" si="1112"/>
        <v>0</v>
      </c>
      <c r="J564" s="212"/>
      <c r="K564" s="167"/>
      <c r="L564" s="167"/>
      <c r="M564" s="167"/>
      <c r="N564" s="167"/>
      <c r="O564" s="262">
        <f t="shared" si="1114"/>
        <v>0</v>
      </c>
      <c r="P564" s="167"/>
      <c r="Q564" s="167"/>
      <c r="R564" s="166">
        <f t="shared" si="1133"/>
        <v>0</v>
      </c>
      <c r="S564" s="167"/>
      <c r="T564" s="167"/>
      <c r="U564" s="167"/>
      <c r="V564" s="167"/>
      <c r="W564" s="167"/>
      <c r="X564" s="167"/>
      <c r="Y564" s="166">
        <f t="shared" si="1042"/>
        <v>0</v>
      </c>
      <c r="Z564" s="167"/>
      <c r="AA564" s="167"/>
      <c r="AB564" s="167"/>
      <c r="AC564" s="167">
        <f t="shared" si="1121"/>
        <v>0</v>
      </c>
      <c r="AD564" s="167"/>
      <c r="AE564" s="167"/>
      <c r="AF564" s="167"/>
      <c r="AG564" s="167"/>
      <c r="AH564" s="167"/>
      <c r="AI564" s="167"/>
      <c r="AJ564" s="167"/>
      <c r="AK564" s="167"/>
    </row>
    <row r="565" spans="1:45" ht="13.8" outlineLevel="2">
      <c r="A565" s="131"/>
      <c r="B565" s="20"/>
      <c r="D565" s="22" t="s">
        <v>869</v>
      </c>
      <c r="E565" s="63" t="s">
        <v>870</v>
      </c>
      <c r="F565" s="19"/>
      <c r="G565" s="63"/>
      <c r="H565" s="444">
        <f t="shared" si="1111"/>
        <v>0</v>
      </c>
      <c r="I565" s="285">
        <f t="shared" si="1112"/>
        <v>0</v>
      </c>
      <c r="J565" s="229">
        <f>SUM(J566)</f>
        <v>0</v>
      </c>
      <c r="K565" s="446">
        <f t="shared" ref="K565:P565" si="1140">SUM(K566)</f>
        <v>0</v>
      </c>
      <c r="L565" s="446">
        <f t="shared" si="1140"/>
        <v>0</v>
      </c>
      <c r="M565" s="446">
        <f t="shared" si="1140"/>
        <v>0</v>
      </c>
      <c r="N565" s="446">
        <f t="shared" si="1140"/>
        <v>0</v>
      </c>
      <c r="O565" s="262">
        <f t="shared" si="1114"/>
        <v>0</v>
      </c>
      <c r="P565" s="688">
        <f t="shared" si="1140"/>
        <v>0</v>
      </c>
      <c r="Q565" s="688"/>
      <c r="R565" s="166">
        <f t="shared" si="1133"/>
        <v>0</v>
      </c>
      <c r="S565" s="229">
        <f t="shared" ref="S565:X565" si="1141">SUM(S566)</f>
        <v>0</v>
      </c>
      <c r="T565" s="229">
        <f t="shared" si="1141"/>
        <v>0</v>
      </c>
      <c r="U565" s="229">
        <f t="shared" si="1141"/>
        <v>0</v>
      </c>
      <c r="V565" s="229">
        <f t="shared" si="1141"/>
        <v>0</v>
      </c>
      <c r="W565" s="229">
        <f t="shared" si="1141"/>
        <v>0</v>
      </c>
      <c r="X565" s="229">
        <f t="shared" si="1141"/>
        <v>0</v>
      </c>
      <c r="Y565" s="166">
        <f t="shared" si="1042"/>
        <v>0</v>
      </c>
      <c r="Z565" s="229">
        <f t="shared" ref="Z565:AK565" si="1142">SUM(Z566)</f>
        <v>0</v>
      </c>
      <c r="AA565" s="229">
        <f t="shared" si="1142"/>
        <v>0</v>
      </c>
      <c r="AB565" s="229">
        <f t="shared" si="1142"/>
        <v>0</v>
      </c>
      <c r="AC565" s="229">
        <f t="shared" si="1121"/>
        <v>0</v>
      </c>
      <c r="AD565" s="229">
        <f t="shared" si="1142"/>
        <v>0</v>
      </c>
      <c r="AE565" s="229">
        <f t="shared" si="1142"/>
        <v>0</v>
      </c>
      <c r="AF565" s="229">
        <f t="shared" si="1142"/>
        <v>0</v>
      </c>
      <c r="AG565" s="229">
        <f t="shared" si="1142"/>
        <v>0</v>
      </c>
      <c r="AH565" s="229">
        <f t="shared" si="1142"/>
        <v>0</v>
      </c>
      <c r="AI565" s="229">
        <f t="shared" si="1142"/>
        <v>0</v>
      </c>
      <c r="AJ565" s="229">
        <f t="shared" si="1142"/>
        <v>0</v>
      </c>
      <c r="AK565" s="229">
        <f t="shared" si="1142"/>
        <v>0</v>
      </c>
    </row>
    <row r="566" spans="1:45" s="398" customFormat="1" ht="13.8" outlineLevel="3">
      <c r="A566" s="399"/>
      <c r="B566" s="400"/>
      <c r="D566" s="436"/>
      <c r="E566" s="58"/>
      <c r="F566" s="136" t="s">
        <v>904</v>
      </c>
      <c r="G566" s="27" t="s">
        <v>905</v>
      </c>
      <c r="H566" s="164">
        <f t="shared" si="1111"/>
        <v>0</v>
      </c>
      <c r="I566" s="285">
        <f t="shared" si="1112"/>
        <v>0</v>
      </c>
      <c r="J566" s="212"/>
      <c r="K566" s="167"/>
      <c r="L566" s="167">
        <v>0</v>
      </c>
      <c r="M566" s="167">
        <v>0</v>
      </c>
      <c r="N566" s="167">
        <v>0</v>
      </c>
      <c r="O566" s="262">
        <f t="shared" si="1114"/>
        <v>0</v>
      </c>
      <c r="P566" s="167"/>
      <c r="Q566" s="167"/>
      <c r="R566" s="166">
        <f t="shared" si="1133"/>
        <v>0</v>
      </c>
      <c r="S566" s="167">
        <v>0</v>
      </c>
      <c r="T566" s="167">
        <v>0</v>
      </c>
      <c r="U566" s="167">
        <v>0</v>
      </c>
      <c r="V566" s="167">
        <v>0</v>
      </c>
      <c r="W566" s="167">
        <v>0</v>
      </c>
      <c r="X566" s="167">
        <v>0</v>
      </c>
      <c r="Y566" s="166">
        <f t="shared" si="1042"/>
        <v>0</v>
      </c>
      <c r="Z566" s="167">
        <v>0</v>
      </c>
      <c r="AA566" s="167">
        <v>0</v>
      </c>
      <c r="AB566" s="167">
        <v>0</v>
      </c>
      <c r="AC566" s="167">
        <f t="shared" si="1121"/>
        <v>0</v>
      </c>
      <c r="AD566" s="167">
        <v>0</v>
      </c>
      <c r="AE566" s="167">
        <v>0</v>
      </c>
      <c r="AF566" s="167">
        <v>0</v>
      </c>
      <c r="AG566" s="167">
        <v>0</v>
      </c>
      <c r="AH566" s="167">
        <v>0</v>
      </c>
      <c r="AI566" s="167">
        <v>0</v>
      </c>
      <c r="AJ566" s="167">
        <v>0</v>
      </c>
      <c r="AK566" s="167">
        <v>0</v>
      </c>
      <c r="AL566" s="64"/>
      <c r="AM566" s="64"/>
      <c r="AN566" s="64"/>
      <c r="AO566" s="64"/>
      <c r="AP566" s="64"/>
      <c r="AQ566" s="64"/>
      <c r="AR566" s="64"/>
      <c r="AS566" s="64"/>
    </row>
    <row r="567" spans="1:45" s="130" customFormat="1" ht="13.8">
      <c r="A567" s="67" t="s">
        <v>208</v>
      </c>
      <c r="B567" s="17"/>
      <c r="C567" s="23"/>
      <c r="D567" s="17"/>
      <c r="E567" s="23"/>
      <c r="F567" s="17"/>
      <c r="G567" s="23"/>
      <c r="H567" s="171">
        <f t="shared" si="1111"/>
        <v>38815000</v>
      </c>
      <c r="I567" s="180">
        <f t="shared" si="1112"/>
        <v>38815000</v>
      </c>
      <c r="J567" s="180">
        <f t="shared" ref="J567:P567" si="1143">SUM(J563,J561,J559,J557,J555,J553,J551,J549,J547,J545,J531)</f>
        <v>6115000</v>
      </c>
      <c r="K567" s="172">
        <f t="shared" si="1143"/>
        <v>6713000</v>
      </c>
      <c r="L567" s="172">
        <f t="shared" si="1143"/>
        <v>6902000</v>
      </c>
      <c r="M567" s="172">
        <f t="shared" si="1143"/>
        <v>6671000</v>
      </c>
      <c r="N567" s="172">
        <f t="shared" si="1143"/>
        <v>7459000</v>
      </c>
      <c r="O567" s="172">
        <f>SUM(P567:Q567)</f>
        <v>4955000</v>
      </c>
      <c r="P567" s="172">
        <f t="shared" si="1143"/>
        <v>4955000</v>
      </c>
      <c r="Q567" s="172">
        <f t="shared" ref="Q567" si="1144">SUM(Q563,Q561,Q559,Q557,Q555,Q553,Q551,Q549,Q547,Q545,Q531)</f>
        <v>0</v>
      </c>
      <c r="R567" s="172">
        <f t="shared" si="1133"/>
        <v>0</v>
      </c>
      <c r="S567" s="172">
        <f t="shared" ref="S567:W567" si="1145">SUM(S563,S561,S559,S557,S555,S553,S551,S549,S547,S545,S531)</f>
        <v>0</v>
      </c>
      <c r="T567" s="172">
        <f t="shared" si="1145"/>
        <v>0</v>
      </c>
      <c r="U567" s="172">
        <f t="shared" si="1145"/>
        <v>0</v>
      </c>
      <c r="V567" s="172">
        <f t="shared" si="1145"/>
        <v>0</v>
      </c>
      <c r="W567" s="172">
        <f t="shared" si="1145"/>
        <v>0</v>
      </c>
      <c r="X567" s="172">
        <f t="shared" ref="X567" si="1146">SUM(X563,X561,X559,X557,X555,X553,X551,X549,X547,X545,X531)</f>
        <v>0</v>
      </c>
      <c r="Y567" s="172">
        <f t="shared" si="1042"/>
        <v>0</v>
      </c>
      <c r="Z567" s="172">
        <f t="shared" ref="Z567:AK567" si="1147">SUM(Z563,Z561,Z559,Z557,Z555,Z553,Z551,Z549,Z547,Z545,Z531)</f>
        <v>0</v>
      </c>
      <c r="AA567" s="172">
        <f t="shared" ref="AA567" si="1148">SUM(AA563,AA561,AA559,AA557,AA555,AA553,AA551,AA549,AA547,AA545,AA531)</f>
        <v>0</v>
      </c>
      <c r="AB567" s="172">
        <f t="shared" si="1147"/>
        <v>0</v>
      </c>
      <c r="AC567" s="172">
        <f t="shared" si="1121"/>
        <v>0</v>
      </c>
      <c r="AD567" s="172">
        <f t="shared" si="1147"/>
        <v>0</v>
      </c>
      <c r="AE567" s="172">
        <f t="shared" si="1147"/>
        <v>0</v>
      </c>
      <c r="AF567" s="172">
        <f t="shared" si="1147"/>
        <v>0</v>
      </c>
      <c r="AG567" s="172">
        <f t="shared" si="1147"/>
        <v>0</v>
      </c>
      <c r="AH567" s="172">
        <f t="shared" si="1147"/>
        <v>0</v>
      </c>
      <c r="AI567" s="172">
        <f t="shared" si="1147"/>
        <v>0</v>
      </c>
      <c r="AJ567" s="172">
        <f t="shared" si="1147"/>
        <v>0</v>
      </c>
      <c r="AK567" s="172">
        <f t="shared" si="1147"/>
        <v>0</v>
      </c>
    </row>
    <row r="568" spans="1:45" ht="13.8" outlineLevel="1">
      <c r="A568" s="127"/>
      <c r="B568" s="18" t="s">
        <v>648</v>
      </c>
      <c r="C568" s="12" t="s">
        <v>209</v>
      </c>
      <c r="D568" s="11"/>
      <c r="E568" s="12"/>
      <c r="F568" s="11"/>
      <c r="G568" s="12"/>
      <c r="H568" s="164">
        <f t="shared" si="1111"/>
        <v>0</v>
      </c>
      <c r="I568" s="285">
        <f t="shared" si="1112"/>
        <v>0</v>
      </c>
      <c r="J568" s="210">
        <f>SUM(J569)</f>
        <v>0</v>
      </c>
      <c r="K568" s="166">
        <f t="shared" ref="K568:AK568" si="1149">SUM(K569)</f>
        <v>0</v>
      </c>
      <c r="L568" s="166">
        <f t="shared" si="1149"/>
        <v>0</v>
      </c>
      <c r="M568" s="166">
        <f t="shared" si="1149"/>
        <v>0</v>
      </c>
      <c r="N568" s="166">
        <f t="shared" si="1149"/>
        <v>0</v>
      </c>
      <c r="O568" s="262">
        <f>SUM(P568:Q568)</f>
        <v>0</v>
      </c>
      <c r="P568" s="262">
        <f t="shared" si="1149"/>
        <v>0</v>
      </c>
      <c r="Q568" s="262">
        <f t="shared" si="1149"/>
        <v>0</v>
      </c>
      <c r="R568" s="166">
        <f t="shared" si="1133"/>
        <v>0</v>
      </c>
      <c r="S568" s="166">
        <f t="shared" si="1149"/>
        <v>0</v>
      </c>
      <c r="T568" s="166">
        <f t="shared" si="1149"/>
        <v>0</v>
      </c>
      <c r="U568" s="166">
        <f t="shared" si="1149"/>
        <v>0</v>
      </c>
      <c r="V568" s="166">
        <f t="shared" si="1149"/>
        <v>0</v>
      </c>
      <c r="W568" s="166">
        <f t="shared" si="1149"/>
        <v>0</v>
      </c>
      <c r="X568" s="166">
        <f t="shared" si="1149"/>
        <v>0</v>
      </c>
      <c r="Y568" s="166">
        <f t="shared" ref="Y568:Y613" si="1150">SUM(Z568:AB568)</f>
        <v>0</v>
      </c>
      <c r="Z568" s="166">
        <f t="shared" si="1149"/>
        <v>0</v>
      </c>
      <c r="AA568" s="166">
        <f t="shared" si="1149"/>
        <v>0</v>
      </c>
      <c r="AB568" s="166">
        <f t="shared" si="1149"/>
        <v>0</v>
      </c>
      <c r="AC568" s="166">
        <f t="shared" si="1121"/>
        <v>0</v>
      </c>
      <c r="AD568" s="166">
        <f t="shared" si="1149"/>
        <v>0</v>
      </c>
      <c r="AE568" s="166">
        <f t="shared" si="1149"/>
        <v>0</v>
      </c>
      <c r="AF568" s="166">
        <f t="shared" si="1149"/>
        <v>0</v>
      </c>
      <c r="AG568" s="166">
        <f t="shared" si="1149"/>
        <v>0</v>
      </c>
      <c r="AH568" s="166">
        <f t="shared" si="1149"/>
        <v>0</v>
      </c>
      <c r="AI568" s="166">
        <f t="shared" si="1149"/>
        <v>0</v>
      </c>
      <c r="AJ568" s="166">
        <f t="shared" si="1149"/>
        <v>0</v>
      </c>
      <c r="AK568" s="166">
        <f t="shared" si="1149"/>
        <v>0</v>
      </c>
    </row>
    <row r="569" spans="1:45" s="130" customFormat="1" ht="13.8" outlineLevel="2">
      <c r="A569" s="131"/>
      <c r="B569" s="19"/>
      <c r="C569" s="63"/>
      <c r="D569" s="22" t="s">
        <v>193</v>
      </c>
      <c r="E569" s="58" t="s">
        <v>209</v>
      </c>
      <c r="F569" s="22"/>
      <c r="G569" s="30"/>
      <c r="H569" s="164">
        <f t="shared" si="1111"/>
        <v>0</v>
      </c>
      <c r="I569" s="285">
        <f t="shared" si="1112"/>
        <v>0</v>
      </c>
      <c r="J569" s="212"/>
      <c r="K569" s="167"/>
      <c r="L569" s="167"/>
      <c r="M569" s="167"/>
      <c r="N569" s="167"/>
      <c r="O569" s="262">
        <f>SUM(P569:Q569)</f>
        <v>0</v>
      </c>
      <c r="P569" s="167"/>
      <c r="Q569" s="167"/>
      <c r="R569" s="166">
        <f t="shared" si="1133"/>
        <v>0</v>
      </c>
      <c r="S569" s="167"/>
      <c r="T569" s="167"/>
      <c r="U569" s="167"/>
      <c r="V569" s="167"/>
      <c r="W569" s="167"/>
      <c r="X569" s="167"/>
      <c r="Y569" s="166">
        <f t="shared" si="1150"/>
        <v>0</v>
      </c>
      <c r="Z569" s="167"/>
      <c r="AA569" s="167"/>
      <c r="AB569" s="167"/>
      <c r="AC569" s="167">
        <f t="shared" si="1121"/>
        <v>0</v>
      </c>
      <c r="AD569" s="167"/>
      <c r="AE569" s="167"/>
      <c r="AF569" s="167"/>
      <c r="AG569" s="167"/>
      <c r="AH569" s="167"/>
      <c r="AI569" s="167"/>
      <c r="AJ569" s="167"/>
      <c r="AK569" s="167"/>
    </row>
    <row r="570" spans="1:45" ht="13.8" outlineLevel="1">
      <c r="A570" s="127"/>
      <c r="B570" s="11" t="s">
        <v>649</v>
      </c>
      <c r="C570" s="12" t="s">
        <v>210</v>
      </c>
      <c r="D570" s="14"/>
      <c r="E570" s="30"/>
      <c r="F570" s="22"/>
      <c r="G570" s="134"/>
      <c r="H570" s="164">
        <f t="shared" si="1111"/>
        <v>0</v>
      </c>
      <c r="I570" s="285">
        <f t="shared" si="1112"/>
        <v>0</v>
      </c>
      <c r="J570" s="214">
        <f>SUM(J571)</f>
        <v>0</v>
      </c>
      <c r="K570" s="168">
        <f t="shared" ref="K570:AK570" si="1151">SUM(K571)</f>
        <v>0</v>
      </c>
      <c r="L570" s="168">
        <f t="shared" si="1151"/>
        <v>0</v>
      </c>
      <c r="M570" s="168">
        <f t="shared" si="1151"/>
        <v>0</v>
      </c>
      <c r="N570" s="168">
        <f t="shared" si="1151"/>
        <v>0</v>
      </c>
      <c r="O570" s="262">
        <f t="shared" ref="O570:O607" si="1152">SUM(P570:Q570)</f>
        <v>0</v>
      </c>
      <c r="P570" s="567">
        <f t="shared" si="1151"/>
        <v>0</v>
      </c>
      <c r="Q570" s="567">
        <f t="shared" si="1151"/>
        <v>0</v>
      </c>
      <c r="R570" s="166">
        <f t="shared" si="1133"/>
        <v>0</v>
      </c>
      <c r="S570" s="168">
        <f t="shared" si="1151"/>
        <v>0</v>
      </c>
      <c r="T570" s="168">
        <f t="shared" si="1151"/>
        <v>0</v>
      </c>
      <c r="U570" s="168">
        <f t="shared" si="1151"/>
        <v>0</v>
      </c>
      <c r="V570" s="168">
        <f t="shared" si="1151"/>
        <v>0</v>
      </c>
      <c r="W570" s="168">
        <f t="shared" si="1151"/>
        <v>0</v>
      </c>
      <c r="X570" s="168">
        <f t="shared" si="1151"/>
        <v>0</v>
      </c>
      <c r="Y570" s="166">
        <f t="shared" si="1150"/>
        <v>0</v>
      </c>
      <c r="Z570" s="168">
        <f t="shared" si="1151"/>
        <v>0</v>
      </c>
      <c r="AA570" s="168">
        <f t="shared" si="1151"/>
        <v>0</v>
      </c>
      <c r="AB570" s="168">
        <f t="shared" si="1151"/>
        <v>0</v>
      </c>
      <c r="AC570" s="168">
        <f t="shared" si="1121"/>
        <v>0</v>
      </c>
      <c r="AD570" s="168">
        <f t="shared" si="1151"/>
        <v>0</v>
      </c>
      <c r="AE570" s="168">
        <f t="shared" si="1151"/>
        <v>0</v>
      </c>
      <c r="AF570" s="168">
        <f t="shared" si="1151"/>
        <v>0</v>
      </c>
      <c r="AG570" s="168">
        <f t="shared" si="1151"/>
        <v>0</v>
      </c>
      <c r="AH570" s="168">
        <f t="shared" si="1151"/>
        <v>0</v>
      </c>
      <c r="AI570" s="168">
        <f t="shared" si="1151"/>
        <v>0</v>
      </c>
      <c r="AJ570" s="168">
        <f t="shared" si="1151"/>
        <v>0</v>
      </c>
      <c r="AK570" s="168">
        <f t="shared" si="1151"/>
        <v>0</v>
      </c>
    </row>
    <row r="571" spans="1:45" ht="13.8" outlineLevel="2">
      <c r="A571" s="131"/>
      <c r="B571" s="13"/>
      <c r="C571" s="63"/>
      <c r="D571" s="22" t="s">
        <v>650</v>
      </c>
      <c r="E571" s="58" t="s">
        <v>210</v>
      </c>
      <c r="F571" s="22"/>
      <c r="G571" s="30"/>
      <c r="H571" s="164">
        <f t="shared" si="1111"/>
        <v>0</v>
      </c>
      <c r="I571" s="285">
        <f t="shared" si="1112"/>
        <v>0</v>
      </c>
      <c r="J571" s="212"/>
      <c r="K571" s="167"/>
      <c r="L571" s="167"/>
      <c r="M571" s="167"/>
      <c r="N571" s="167"/>
      <c r="O571" s="262">
        <f t="shared" si="1152"/>
        <v>0</v>
      </c>
      <c r="P571" s="167"/>
      <c r="Q571" s="167"/>
      <c r="R571" s="166">
        <f t="shared" si="1133"/>
        <v>0</v>
      </c>
      <c r="S571" s="167"/>
      <c r="T571" s="167"/>
      <c r="U571" s="167"/>
      <c r="V571" s="167"/>
      <c r="W571" s="167"/>
      <c r="X571" s="167"/>
      <c r="Y571" s="166">
        <f t="shared" si="1150"/>
        <v>0</v>
      </c>
      <c r="Z571" s="167"/>
      <c r="AA571" s="167"/>
      <c r="AB571" s="167"/>
      <c r="AC571" s="167">
        <f t="shared" si="1121"/>
        <v>0</v>
      </c>
      <c r="AD571" s="167"/>
      <c r="AE571" s="167"/>
      <c r="AF571" s="167"/>
      <c r="AG571" s="167"/>
      <c r="AH571" s="167"/>
      <c r="AI571" s="167"/>
      <c r="AJ571" s="167"/>
      <c r="AK571" s="167"/>
    </row>
    <row r="572" spans="1:45" ht="13.8" outlineLevel="1">
      <c r="A572" s="127"/>
      <c r="B572" s="11" t="s">
        <v>651</v>
      </c>
      <c r="C572" s="12" t="s">
        <v>238</v>
      </c>
      <c r="D572" s="14"/>
      <c r="E572" s="30"/>
      <c r="F572" s="22"/>
      <c r="G572" s="134"/>
      <c r="H572" s="164">
        <f t="shared" si="1111"/>
        <v>0</v>
      </c>
      <c r="I572" s="285">
        <f t="shared" si="1112"/>
        <v>0</v>
      </c>
      <c r="J572" s="214">
        <f>SUM(J573)</f>
        <v>0</v>
      </c>
      <c r="K572" s="168">
        <f t="shared" ref="K572:AK572" si="1153">SUM(K573)</f>
        <v>0</v>
      </c>
      <c r="L572" s="168">
        <f t="shared" si="1153"/>
        <v>0</v>
      </c>
      <c r="M572" s="168">
        <f t="shared" si="1153"/>
        <v>0</v>
      </c>
      <c r="N572" s="168">
        <f t="shared" si="1153"/>
        <v>0</v>
      </c>
      <c r="O572" s="262">
        <f t="shared" si="1152"/>
        <v>0</v>
      </c>
      <c r="P572" s="567">
        <f t="shared" si="1153"/>
        <v>0</v>
      </c>
      <c r="Q572" s="567">
        <f t="shared" si="1153"/>
        <v>0</v>
      </c>
      <c r="R572" s="166">
        <f t="shared" si="1133"/>
        <v>0</v>
      </c>
      <c r="S572" s="168">
        <f t="shared" si="1153"/>
        <v>0</v>
      </c>
      <c r="T572" s="168">
        <f t="shared" si="1153"/>
        <v>0</v>
      </c>
      <c r="U572" s="168">
        <f t="shared" si="1153"/>
        <v>0</v>
      </c>
      <c r="V572" s="168">
        <f t="shared" si="1153"/>
        <v>0</v>
      </c>
      <c r="W572" s="168">
        <f t="shared" si="1153"/>
        <v>0</v>
      </c>
      <c r="X572" s="168">
        <f t="shared" si="1153"/>
        <v>0</v>
      </c>
      <c r="Y572" s="166">
        <f t="shared" si="1150"/>
        <v>0</v>
      </c>
      <c r="Z572" s="168">
        <f t="shared" si="1153"/>
        <v>0</v>
      </c>
      <c r="AA572" s="168">
        <f t="shared" si="1153"/>
        <v>0</v>
      </c>
      <c r="AB572" s="168">
        <f t="shared" si="1153"/>
        <v>0</v>
      </c>
      <c r="AC572" s="168">
        <f t="shared" si="1121"/>
        <v>0</v>
      </c>
      <c r="AD572" s="168">
        <f t="shared" si="1153"/>
        <v>0</v>
      </c>
      <c r="AE572" s="168">
        <f t="shared" si="1153"/>
        <v>0</v>
      </c>
      <c r="AF572" s="168">
        <f t="shared" si="1153"/>
        <v>0</v>
      </c>
      <c r="AG572" s="168">
        <f t="shared" si="1153"/>
        <v>0</v>
      </c>
      <c r="AH572" s="168">
        <f t="shared" si="1153"/>
        <v>0</v>
      </c>
      <c r="AI572" s="168">
        <f t="shared" si="1153"/>
        <v>0</v>
      </c>
      <c r="AJ572" s="168">
        <f t="shared" si="1153"/>
        <v>0</v>
      </c>
      <c r="AK572" s="168">
        <f t="shared" si="1153"/>
        <v>0</v>
      </c>
    </row>
    <row r="573" spans="1:45" ht="13.8" outlineLevel="2">
      <c r="A573" s="131"/>
      <c r="B573" s="13"/>
      <c r="C573" s="63"/>
      <c r="D573" s="22" t="s">
        <v>652</v>
      </c>
      <c r="E573" s="58" t="s">
        <v>238</v>
      </c>
      <c r="F573" s="22"/>
      <c r="G573" s="30"/>
      <c r="H573" s="164">
        <f t="shared" si="1111"/>
        <v>0</v>
      </c>
      <c r="I573" s="285">
        <f t="shared" si="1112"/>
        <v>0</v>
      </c>
      <c r="J573" s="212">
        <v>0</v>
      </c>
      <c r="K573" s="167"/>
      <c r="L573" s="167"/>
      <c r="M573" s="167"/>
      <c r="N573" s="167"/>
      <c r="O573" s="262">
        <f t="shared" si="1152"/>
        <v>0</v>
      </c>
      <c r="P573" s="167"/>
      <c r="Q573" s="167"/>
      <c r="R573" s="166">
        <f t="shared" si="1133"/>
        <v>0</v>
      </c>
      <c r="S573" s="167"/>
      <c r="T573" s="167"/>
      <c r="U573" s="167"/>
      <c r="V573" s="167"/>
      <c r="W573" s="167"/>
      <c r="X573" s="167"/>
      <c r="Y573" s="166">
        <f t="shared" si="1150"/>
        <v>0</v>
      </c>
      <c r="Z573" s="167"/>
      <c r="AA573" s="167"/>
      <c r="AB573" s="167"/>
      <c r="AC573" s="167">
        <f t="shared" si="1121"/>
        <v>0</v>
      </c>
      <c r="AD573" s="167"/>
      <c r="AE573" s="167"/>
      <c r="AF573" s="167"/>
      <c r="AG573" s="167"/>
      <c r="AH573" s="167"/>
      <c r="AI573" s="167"/>
      <c r="AJ573" s="167"/>
      <c r="AK573" s="167"/>
    </row>
    <row r="574" spans="1:45" ht="13.8" outlineLevel="1">
      <c r="A574" s="127"/>
      <c r="B574" s="11" t="s">
        <v>542</v>
      </c>
      <c r="C574" s="12" t="s">
        <v>1005</v>
      </c>
      <c r="D574" s="14"/>
      <c r="E574" s="134"/>
      <c r="F574" s="14"/>
      <c r="G574" s="134"/>
      <c r="H574" s="164">
        <f t="shared" si="1111"/>
        <v>3939000</v>
      </c>
      <c r="I574" s="285">
        <f t="shared" si="1112"/>
        <v>3939000</v>
      </c>
      <c r="J574" s="214">
        <f>SUM(J575:J584)</f>
        <v>514000</v>
      </c>
      <c r="K574" s="168">
        <f t="shared" ref="K574:P574" si="1154">SUM(K575:K584)</f>
        <v>621000</v>
      </c>
      <c r="L574" s="168">
        <f t="shared" si="1154"/>
        <v>566000</v>
      </c>
      <c r="M574" s="168">
        <f t="shared" si="1154"/>
        <v>561000</v>
      </c>
      <c r="N574" s="168">
        <f t="shared" si="1154"/>
        <v>677000</v>
      </c>
      <c r="O574" s="262">
        <f t="shared" si="1152"/>
        <v>1000000</v>
      </c>
      <c r="P574" s="567">
        <f t="shared" si="1154"/>
        <v>1000000</v>
      </c>
      <c r="Q574" s="567">
        <f t="shared" ref="Q574" si="1155">SUM(Q575:Q584)</f>
        <v>0</v>
      </c>
      <c r="R574" s="166">
        <f t="shared" si="1133"/>
        <v>0</v>
      </c>
      <c r="S574" s="168">
        <f t="shared" ref="S574" si="1156">SUM(S575:S584)</f>
        <v>0</v>
      </c>
      <c r="T574" s="168">
        <f t="shared" ref="T574:W574" si="1157">SUM(T575:T584)</f>
        <v>0</v>
      </c>
      <c r="U574" s="168">
        <f t="shared" si="1157"/>
        <v>0</v>
      </c>
      <c r="V574" s="168">
        <f t="shared" si="1157"/>
        <v>0</v>
      </c>
      <c r="W574" s="168">
        <f t="shared" si="1157"/>
        <v>0</v>
      </c>
      <c r="X574" s="168">
        <f t="shared" ref="X574" si="1158">SUM(X575:X584)</f>
        <v>0</v>
      </c>
      <c r="Y574" s="166">
        <f t="shared" si="1150"/>
        <v>0</v>
      </c>
      <c r="Z574" s="168">
        <f t="shared" ref="Z574:AJ574" si="1159">SUM(Z575:Z584)</f>
        <v>0</v>
      </c>
      <c r="AA574" s="168">
        <f t="shared" ref="AA574" si="1160">SUM(AA575:AA584)</f>
        <v>0</v>
      </c>
      <c r="AB574" s="168">
        <f t="shared" si="1159"/>
        <v>0</v>
      </c>
      <c r="AC574" s="168">
        <f t="shared" si="1121"/>
        <v>0</v>
      </c>
      <c r="AD574" s="168">
        <f t="shared" si="1159"/>
        <v>0</v>
      </c>
      <c r="AE574" s="168">
        <f t="shared" si="1159"/>
        <v>0</v>
      </c>
      <c r="AF574" s="168">
        <f t="shared" si="1159"/>
        <v>0</v>
      </c>
      <c r="AG574" s="168">
        <f t="shared" si="1159"/>
        <v>0</v>
      </c>
      <c r="AH574" s="168">
        <f t="shared" si="1159"/>
        <v>0</v>
      </c>
      <c r="AI574" s="168">
        <f t="shared" si="1159"/>
        <v>0</v>
      </c>
      <c r="AJ574" s="168">
        <f t="shared" si="1159"/>
        <v>0</v>
      </c>
      <c r="AK574" s="168">
        <f t="shared" ref="AK574" si="1161">SUM(AK575:AK584)</f>
        <v>0</v>
      </c>
    </row>
    <row r="575" spans="1:45" ht="13.8" outlineLevel="2">
      <c r="A575" s="131"/>
      <c r="B575" s="13"/>
      <c r="C575" s="63"/>
      <c r="D575" s="22" t="s">
        <v>99</v>
      </c>
      <c r="E575" s="58" t="s">
        <v>330</v>
      </c>
      <c r="F575" s="22"/>
      <c r="G575" s="30"/>
      <c r="H575" s="164">
        <f t="shared" si="1111"/>
        <v>0</v>
      </c>
      <c r="I575" s="285">
        <f t="shared" si="1112"/>
        <v>0</v>
      </c>
      <c r="J575" s="212"/>
      <c r="K575" s="167"/>
      <c r="L575" s="167"/>
      <c r="M575" s="167"/>
      <c r="N575" s="167"/>
      <c r="O575" s="262">
        <f t="shared" si="1152"/>
        <v>0</v>
      </c>
      <c r="P575" s="167"/>
      <c r="Q575" s="167"/>
      <c r="R575" s="166">
        <f t="shared" si="1133"/>
        <v>0</v>
      </c>
      <c r="S575" s="167"/>
      <c r="T575" s="167"/>
      <c r="U575" s="167"/>
      <c r="V575" s="167"/>
      <c r="W575" s="167"/>
      <c r="X575" s="167"/>
      <c r="Y575" s="166">
        <f t="shared" si="1150"/>
        <v>0</v>
      </c>
      <c r="Z575" s="167"/>
      <c r="AA575" s="167"/>
      <c r="AB575" s="167"/>
      <c r="AC575" s="167">
        <f t="shared" si="1121"/>
        <v>0</v>
      </c>
      <c r="AD575" s="167"/>
      <c r="AE575" s="167"/>
      <c r="AF575" s="167"/>
      <c r="AG575" s="167"/>
      <c r="AH575" s="167"/>
      <c r="AI575" s="167"/>
      <c r="AJ575" s="167"/>
      <c r="AK575" s="167"/>
    </row>
    <row r="576" spans="1:45" ht="13.8" outlineLevel="2">
      <c r="A576" s="131"/>
      <c r="D576" s="22" t="s">
        <v>533</v>
      </c>
      <c r="E576" s="58" t="s">
        <v>331</v>
      </c>
      <c r="F576" s="22"/>
      <c r="G576" s="30"/>
      <c r="H576" s="164">
        <f t="shared" si="1111"/>
        <v>0</v>
      </c>
      <c r="I576" s="285">
        <f t="shared" si="1112"/>
        <v>0</v>
      </c>
      <c r="J576" s="212"/>
      <c r="K576" s="167"/>
      <c r="L576" s="167"/>
      <c r="M576" s="167"/>
      <c r="N576" s="167"/>
      <c r="O576" s="262">
        <f t="shared" si="1152"/>
        <v>0</v>
      </c>
      <c r="P576" s="167"/>
      <c r="Q576" s="167"/>
      <c r="R576" s="166">
        <f t="shared" si="1133"/>
        <v>0</v>
      </c>
      <c r="S576" s="167"/>
      <c r="T576" s="167"/>
      <c r="U576" s="167"/>
      <c r="V576" s="167"/>
      <c r="W576" s="167"/>
      <c r="X576" s="167"/>
      <c r="Y576" s="166">
        <f t="shared" si="1150"/>
        <v>0</v>
      </c>
      <c r="Z576" s="167"/>
      <c r="AA576" s="167"/>
      <c r="AB576" s="167"/>
      <c r="AC576" s="167">
        <f t="shared" si="1121"/>
        <v>0</v>
      </c>
      <c r="AD576" s="167"/>
      <c r="AE576" s="167"/>
      <c r="AF576" s="167"/>
      <c r="AG576" s="167"/>
      <c r="AH576" s="167"/>
      <c r="AI576" s="167"/>
      <c r="AJ576" s="167"/>
      <c r="AK576" s="167"/>
    </row>
    <row r="577" spans="1:37" ht="13.8" outlineLevel="2">
      <c r="A577" s="131"/>
      <c r="D577" s="22" t="s">
        <v>534</v>
      </c>
      <c r="E577" s="58" t="s">
        <v>329</v>
      </c>
      <c r="F577" s="22"/>
      <c r="G577" s="30"/>
      <c r="H577" s="164">
        <f t="shared" si="1111"/>
        <v>0</v>
      </c>
      <c r="I577" s="285">
        <f t="shared" si="1112"/>
        <v>0</v>
      </c>
      <c r="J577" s="212"/>
      <c r="K577" s="167"/>
      <c r="L577" s="167"/>
      <c r="M577" s="167"/>
      <c r="N577" s="167"/>
      <c r="O577" s="262">
        <f t="shared" si="1152"/>
        <v>0</v>
      </c>
      <c r="P577" s="167"/>
      <c r="Q577" s="167"/>
      <c r="R577" s="166">
        <f t="shared" si="1133"/>
        <v>0</v>
      </c>
      <c r="S577" s="167"/>
      <c r="T577" s="167"/>
      <c r="U577" s="167"/>
      <c r="V577" s="167"/>
      <c r="W577" s="167"/>
      <c r="X577" s="167"/>
      <c r="Y577" s="166">
        <f t="shared" si="1150"/>
        <v>0</v>
      </c>
      <c r="Z577" s="167"/>
      <c r="AA577" s="167"/>
      <c r="AB577" s="167"/>
      <c r="AC577" s="167">
        <f t="shared" si="1121"/>
        <v>0</v>
      </c>
      <c r="AD577" s="167"/>
      <c r="AE577" s="167"/>
      <c r="AF577" s="167"/>
      <c r="AG577" s="167"/>
      <c r="AH577" s="167"/>
      <c r="AI577" s="167"/>
      <c r="AJ577" s="167"/>
      <c r="AK577" s="167"/>
    </row>
    <row r="578" spans="1:37" ht="13.8" outlineLevel="2">
      <c r="A578" s="131"/>
      <c r="D578" s="22" t="s">
        <v>535</v>
      </c>
      <c r="E578" s="30" t="s">
        <v>344</v>
      </c>
      <c r="F578" s="22"/>
      <c r="G578" s="30"/>
      <c r="H578" s="164">
        <f t="shared" si="1111"/>
        <v>0</v>
      </c>
      <c r="I578" s="285">
        <f t="shared" si="1112"/>
        <v>0</v>
      </c>
      <c r="J578" s="167">
        <v>0</v>
      </c>
      <c r="K578" s="167">
        <v>0</v>
      </c>
      <c r="L578" s="167">
        <v>0</v>
      </c>
      <c r="M578" s="167">
        <v>0</v>
      </c>
      <c r="N578" s="167">
        <v>0</v>
      </c>
      <c r="O578" s="262">
        <f t="shared" si="1152"/>
        <v>0</v>
      </c>
      <c r="P578" s="167">
        <v>0</v>
      </c>
      <c r="Q578" s="167">
        <v>0</v>
      </c>
      <c r="R578" s="166">
        <f t="shared" si="1133"/>
        <v>0</v>
      </c>
      <c r="S578" s="167">
        <v>0</v>
      </c>
      <c r="T578" s="167">
        <v>0</v>
      </c>
      <c r="U578" s="167">
        <v>0</v>
      </c>
      <c r="V578" s="167">
        <v>0</v>
      </c>
      <c r="W578" s="167">
        <v>0</v>
      </c>
      <c r="X578" s="167">
        <v>0</v>
      </c>
      <c r="Y578" s="166">
        <f t="shared" si="1150"/>
        <v>0</v>
      </c>
      <c r="Z578" s="167">
        <v>0</v>
      </c>
      <c r="AA578" s="167">
        <v>0</v>
      </c>
      <c r="AB578" s="167">
        <v>0</v>
      </c>
      <c r="AC578" s="167">
        <f t="shared" si="1121"/>
        <v>0</v>
      </c>
      <c r="AD578" s="167">
        <v>0</v>
      </c>
      <c r="AE578" s="167">
        <v>0</v>
      </c>
      <c r="AF578" s="167">
        <v>0</v>
      </c>
      <c r="AG578" s="167">
        <v>0</v>
      </c>
      <c r="AH578" s="167">
        <v>0</v>
      </c>
      <c r="AI578" s="167">
        <v>0</v>
      </c>
      <c r="AJ578" s="167">
        <v>0</v>
      </c>
      <c r="AK578" s="167">
        <v>0</v>
      </c>
    </row>
    <row r="579" spans="1:37" ht="13.8" outlineLevel="2">
      <c r="A579" s="131"/>
      <c r="D579" s="22" t="s">
        <v>536</v>
      </c>
      <c r="E579" s="30" t="s">
        <v>346</v>
      </c>
      <c r="F579" s="22"/>
      <c r="G579" s="30"/>
      <c r="H579" s="164">
        <f t="shared" si="1111"/>
        <v>0</v>
      </c>
      <c r="I579" s="285">
        <f t="shared" si="1112"/>
        <v>0</v>
      </c>
      <c r="J579" s="167">
        <v>0</v>
      </c>
      <c r="K579" s="167">
        <v>0</v>
      </c>
      <c r="L579" s="167">
        <v>0</v>
      </c>
      <c r="M579" s="167">
        <v>0</v>
      </c>
      <c r="N579" s="167">
        <v>0</v>
      </c>
      <c r="O579" s="262">
        <f t="shared" si="1152"/>
        <v>0</v>
      </c>
      <c r="P579" s="167">
        <v>0</v>
      </c>
      <c r="Q579" s="167">
        <v>0</v>
      </c>
      <c r="R579" s="166">
        <f t="shared" si="1133"/>
        <v>0</v>
      </c>
      <c r="S579" s="167">
        <v>0</v>
      </c>
      <c r="T579" s="167">
        <v>0</v>
      </c>
      <c r="U579" s="167">
        <v>0</v>
      </c>
      <c r="V579" s="167">
        <v>0</v>
      </c>
      <c r="W579" s="167">
        <v>0</v>
      </c>
      <c r="X579" s="167">
        <v>0</v>
      </c>
      <c r="Y579" s="166">
        <f t="shared" si="1150"/>
        <v>0</v>
      </c>
      <c r="Z579" s="167">
        <v>0</v>
      </c>
      <c r="AA579" s="167">
        <v>0</v>
      </c>
      <c r="AB579" s="167">
        <v>0</v>
      </c>
      <c r="AC579" s="167">
        <f t="shared" si="1121"/>
        <v>0</v>
      </c>
      <c r="AD579" s="167">
        <v>0</v>
      </c>
      <c r="AE579" s="167">
        <v>0</v>
      </c>
      <c r="AF579" s="167">
        <v>0</v>
      </c>
      <c r="AG579" s="167">
        <v>0</v>
      </c>
      <c r="AH579" s="167">
        <v>0</v>
      </c>
      <c r="AI579" s="167">
        <v>0</v>
      </c>
      <c r="AJ579" s="167">
        <v>0</v>
      </c>
      <c r="AK579" s="167">
        <v>0</v>
      </c>
    </row>
    <row r="580" spans="1:37" ht="13.8" outlineLevel="2">
      <c r="A580" s="131"/>
      <c r="D580" s="22" t="s">
        <v>537</v>
      </c>
      <c r="E580" s="30" t="s">
        <v>347</v>
      </c>
      <c r="F580" s="22"/>
      <c r="G580" s="30"/>
      <c r="H580" s="164">
        <f t="shared" si="1111"/>
        <v>0</v>
      </c>
      <c r="I580" s="285">
        <f t="shared" si="1112"/>
        <v>0</v>
      </c>
      <c r="J580" s="167"/>
      <c r="K580" s="167"/>
      <c r="L580" s="167"/>
      <c r="M580" s="167"/>
      <c r="N580" s="167"/>
      <c r="O580" s="262">
        <f t="shared" si="1152"/>
        <v>0</v>
      </c>
      <c r="P580" s="167"/>
      <c r="Q580" s="167"/>
      <c r="R580" s="166">
        <f t="shared" si="1133"/>
        <v>0</v>
      </c>
      <c r="S580" s="167"/>
      <c r="T580" s="167"/>
      <c r="U580" s="167"/>
      <c r="V580" s="167"/>
      <c r="W580" s="167"/>
      <c r="X580" s="167"/>
      <c r="Y580" s="166">
        <f t="shared" si="1150"/>
        <v>0</v>
      </c>
      <c r="Z580" s="167"/>
      <c r="AA580" s="167"/>
      <c r="AB580" s="167"/>
      <c r="AC580" s="167">
        <f t="shared" si="1121"/>
        <v>0</v>
      </c>
      <c r="AD580" s="167"/>
      <c r="AE580" s="167"/>
      <c r="AF580" s="167"/>
      <c r="AG580" s="167"/>
      <c r="AH580" s="167"/>
      <c r="AI580" s="167"/>
      <c r="AJ580" s="167"/>
      <c r="AK580" s="167"/>
    </row>
    <row r="581" spans="1:37" ht="13.8" outlineLevel="2">
      <c r="A581" s="131"/>
      <c r="D581" s="22" t="s">
        <v>538</v>
      </c>
      <c r="E581" s="30" t="s">
        <v>348</v>
      </c>
      <c r="F581" s="22"/>
      <c r="G581" s="30"/>
      <c r="H581" s="164">
        <f t="shared" si="1111"/>
        <v>0</v>
      </c>
      <c r="I581" s="285">
        <f t="shared" si="1112"/>
        <v>0</v>
      </c>
      <c r="J581" s="167">
        <v>0</v>
      </c>
      <c r="K581" s="167">
        <v>0</v>
      </c>
      <c r="L581" s="167">
        <v>0</v>
      </c>
      <c r="M581" s="167">
        <v>0</v>
      </c>
      <c r="N581" s="167">
        <v>0</v>
      </c>
      <c r="O581" s="262">
        <f t="shared" si="1152"/>
        <v>0</v>
      </c>
      <c r="P581" s="167">
        <v>0</v>
      </c>
      <c r="Q581" s="167">
        <v>0</v>
      </c>
      <c r="R581" s="166">
        <f t="shared" si="1133"/>
        <v>0</v>
      </c>
      <c r="S581" s="167">
        <v>0</v>
      </c>
      <c r="T581" s="167">
        <v>0</v>
      </c>
      <c r="U581" s="167">
        <v>0</v>
      </c>
      <c r="V581" s="167">
        <v>0</v>
      </c>
      <c r="W581" s="167">
        <v>0</v>
      </c>
      <c r="X581" s="167">
        <v>0</v>
      </c>
      <c r="Y581" s="166">
        <f t="shared" si="1150"/>
        <v>0</v>
      </c>
      <c r="Z581" s="167">
        <v>0</v>
      </c>
      <c r="AA581" s="167">
        <v>0</v>
      </c>
      <c r="AB581" s="167">
        <v>0</v>
      </c>
      <c r="AC581" s="167">
        <f t="shared" si="1121"/>
        <v>0</v>
      </c>
      <c r="AD581" s="167">
        <v>0</v>
      </c>
      <c r="AE581" s="167">
        <v>0</v>
      </c>
      <c r="AF581" s="167">
        <v>0</v>
      </c>
      <c r="AG581" s="167">
        <v>0</v>
      </c>
      <c r="AH581" s="167">
        <v>0</v>
      </c>
      <c r="AI581" s="167">
        <v>0</v>
      </c>
      <c r="AJ581" s="167">
        <v>0</v>
      </c>
      <c r="AK581" s="167">
        <v>0</v>
      </c>
    </row>
    <row r="582" spans="1:37" ht="13.8" outlineLevel="2">
      <c r="A582" s="131"/>
      <c r="D582" s="22" t="s">
        <v>539</v>
      </c>
      <c r="E582" s="30" t="s">
        <v>349</v>
      </c>
      <c r="F582" s="22"/>
      <c r="G582" s="30"/>
      <c r="H582" s="164">
        <f t="shared" si="1111"/>
        <v>0</v>
      </c>
      <c r="I582" s="285">
        <f t="shared" si="1112"/>
        <v>0</v>
      </c>
      <c r="J582" s="167"/>
      <c r="K582" s="167"/>
      <c r="L582" s="167"/>
      <c r="M582" s="167"/>
      <c r="N582" s="167"/>
      <c r="O582" s="262">
        <f t="shared" si="1152"/>
        <v>0</v>
      </c>
      <c r="P582" s="167"/>
      <c r="Q582" s="167"/>
      <c r="R582" s="166">
        <f t="shared" si="1133"/>
        <v>0</v>
      </c>
      <c r="S582" s="167"/>
      <c r="T582" s="167"/>
      <c r="U582" s="167"/>
      <c r="V582" s="167"/>
      <c r="W582" s="167"/>
      <c r="X582" s="167"/>
      <c r="Y582" s="166">
        <f t="shared" si="1150"/>
        <v>0</v>
      </c>
      <c r="Z582" s="167"/>
      <c r="AA582" s="167"/>
      <c r="AB582" s="167"/>
      <c r="AC582" s="167">
        <f t="shared" si="1121"/>
        <v>0</v>
      </c>
      <c r="AD582" s="167"/>
      <c r="AE582" s="167"/>
      <c r="AF582" s="167"/>
      <c r="AG582" s="167"/>
      <c r="AH582" s="167"/>
      <c r="AI582" s="167"/>
      <c r="AJ582" s="167"/>
      <c r="AK582" s="167"/>
    </row>
    <row r="583" spans="1:37" ht="13.8" outlineLevel="2">
      <c r="A583" s="131"/>
      <c r="D583" s="22" t="s">
        <v>540</v>
      </c>
      <c r="E583" s="30" t="s">
        <v>345</v>
      </c>
      <c r="F583" s="22"/>
      <c r="G583" s="30"/>
      <c r="H583" s="164">
        <f t="shared" si="1111"/>
        <v>0</v>
      </c>
      <c r="I583" s="285">
        <f t="shared" si="1112"/>
        <v>0</v>
      </c>
      <c r="J583" s="167">
        <v>0</v>
      </c>
      <c r="K583" s="167">
        <v>0</v>
      </c>
      <c r="L583" s="167">
        <v>0</v>
      </c>
      <c r="M583" s="167">
        <v>0</v>
      </c>
      <c r="N583" s="167">
        <v>0</v>
      </c>
      <c r="O583" s="262">
        <f t="shared" si="1152"/>
        <v>0</v>
      </c>
      <c r="P583" s="167">
        <v>0</v>
      </c>
      <c r="Q583" s="167"/>
      <c r="R583" s="166">
        <f t="shared" si="1133"/>
        <v>0</v>
      </c>
      <c r="S583" s="167">
        <v>0</v>
      </c>
      <c r="T583" s="167">
        <v>0</v>
      </c>
      <c r="U583" s="167">
        <v>0</v>
      </c>
      <c r="V583" s="167">
        <v>0</v>
      </c>
      <c r="W583" s="167">
        <v>0</v>
      </c>
      <c r="X583" s="167">
        <v>0</v>
      </c>
      <c r="Y583" s="166">
        <f t="shared" si="1150"/>
        <v>0</v>
      </c>
      <c r="Z583" s="167"/>
      <c r="AA583" s="167"/>
      <c r="AB583" s="167"/>
      <c r="AC583" s="167">
        <f t="shared" si="1121"/>
        <v>0</v>
      </c>
      <c r="AD583" s="167">
        <v>0</v>
      </c>
      <c r="AE583" s="167">
        <v>0</v>
      </c>
      <c r="AF583" s="167">
        <v>0</v>
      </c>
      <c r="AG583" s="167">
        <v>0</v>
      </c>
      <c r="AH583" s="167">
        <v>0</v>
      </c>
      <c r="AI583" s="167"/>
      <c r="AJ583" s="167"/>
      <c r="AK583" s="167"/>
    </row>
    <row r="584" spans="1:37" ht="13.8" outlineLevel="2">
      <c r="A584" s="131"/>
      <c r="D584" s="22" t="s">
        <v>541</v>
      </c>
      <c r="E584" s="30" t="s">
        <v>211</v>
      </c>
      <c r="F584" s="30"/>
      <c r="G584" s="30"/>
      <c r="H584" s="164">
        <f t="shared" si="1111"/>
        <v>3939000</v>
      </c>
      <c r="I584" s="285">
        <f t="shared" si="1112"/>
        <v>3939000</v>
      </c>
      <c r="J584" s="212">
        <v>514000</v>
      </c>
      <c r="K584" s="167">
        <v>621000</v>
      </c>
      <c r="L584" s="167">
        <v>566000</v>
      </c>
      <c r="M584" s="167">
        <v>561000</v>
      </c>
      <c r="N584" s="167">
        <v>677000</v>
      </c>
      <c r="O584" s="262">
        <f t="shared" si="1152"/>
        <v>1000000</v>
      </c>
      <c r="P584" s="167">
        <v>1000000</v>
      </c>
      <c r="Q584" s="167"/>
      <c r="R584" s="166">
        <f t="shared" si="1133"/>
        <v>0</v>
      </c>
      <c r="S584" s="167"/>
      <c r="T584" s="167"/>
      <c r="U584" s="167"/>
      <c r="V584" s="167"/>
      <c r="W584" s="167"/>
      <c r="X584" s="167"/>
      <c r="Y584" s="166">
        <f t="shared" si="1150"/>
        <v>0</v>
      </c>
      <c r="Z584" s="167"/>
      <c r="AA584" s="167"/>
      <c r="AB584" s="167"/>
      <c r="AC584" s="167">
        <f t="shared" si="1121"/>
        <v>0</v>
      </c>
      <c r="AD584" s="167"/>
      <c r="AE584" s="167"/>
      <c r="AF584" s="167"/>
      <c r="AG584" s="167"/>
      <c r="AH584" s="167"/>
      <c r="AI584" s="167"/>
      <c r="AJ584" s="167"/>
      <c r="AK584" s="167"/>
    </row>
    <row r="585" spans="1:37" ht="13.8" outlineLevel="1">
      <c r="A585" s="127"/>
      <c r="B585" s="11" t="s">
        <v>653</v>
      </c>
      <c r="C585" s="12" t="s">
        <v>212</v>
      </c>
      <c r="D585" s="14"/>
      <c r="E585" s="30"/>
      <c r="F585" s="14"/>
      <c r="G585" s="134"/>
      <c r="H585" s="164">
        <f t="shared" si="1111"/>
        <v>0</v>
      </c>
      <c r="I585" s="285">
        <f t="shared" si="1112"/>
        <v>0</v>
      </c>
      <c r="J585" s="214">
        <f>SUM(J586)</f>
        <v>0</v>
      </c>
      <c r="K585" s="168">
        <f t="shared" ref="K585:AK585" si="1162">SUM(K586)</f>
        <v>0</v>
      </c>
      <c r="L585" s="168">
        <f t="shared" si="1162"/>
        <v>0</v>
      </c>
      <c r="M585" s="168">
        <f t="shared" si="1162"/>
        <v>0</v>
      </c>
      <c r="N585" s="168">
        <f t="shared" si="1162"/>
        <v>0</v>
      </c>
      <c r="O585" s="262">
        <f t="shared" si="1152"/>
        <v>0</v>
      </c>
      <c r="P585" s="567">
        <f t="shared" si="1162"/>
        <v>0</v>
      </c>
      <c r="Q585" s="567">
        <f t="shared" si="1162"/>
        <v>0</v>
      </c>
      <c r="R585" s="166">
        <f t="shared" si="1133"/>
        <v>0</v>
      </c>
      <c r="S585" s="168">
        <f t="shared" si="1162"/>
        <v>0</v>
      </c>
      <c r="T585" s="168">
        <f t="shared" si="1162"/>
        <v>0</v>
      </c>
      <c r="U585" s="168">
        <f t="shared" si="1162"/>
        <v>0</v>
      </c>
      <c r="V585" s="168">
        <f t="shared" si="1162"/>
        <v>0</v>
      </c>
      <c r="W585" s="168">
        <f t="shared" si="1162"/>
        <v>0</v>
      </c>
      <c r="X585" s="168">
        <f t="shared" si="1162"/>
        <v>0</v>
      </c>
      <c r="Y585" s="166">
        <f t="shared" si="1150"/>
        <v>0</v>
      </c>
      <c r="Z585" s="168">
        <f t="shared" si="1162"/>
        <v>0</v>
      </c>
      <c r="AA585" s="168">
        <f t="shared" si="1162"/>
        <v>0</v>
      </c>
      <c r="AB585" s="168">
        <f t="shared" si="1162"/>
        <v>0</v>
      </c>
      <c r="AC585" s="168">
        <f t="shared" si="1121"/>
        <v>0</v>
      </c>
      <c r="AD585" s="168">
        <f t="shared" si="1162"/>
        <v>0</v>
      </c>
      <c r="AE585" s="168">
        <f t="shared" si="1162"/>
        <v>0</v>
      </c>
      <c r="AF585" s="168">
        <f t="shared" si="1162"/>
        <v>0</v>
      </c>
      <c r="AG585" s="168">
        <f t="shared" si="1162"/>
        <v>0</v>
      </c>
      <c r="AH585" s="168">
        <f t="shared" si="1162"/>
        <v>0</v>
      </c>
      <c r="AI585" s="168">
        <f t="shared" si="1162"/>
        <v>0</v>
      </c>
      <c r="AJ585" s="168">
        <f t="shared" si="1162"/>
        <v>0</v>
      </c>
      <c r="AK585" s="168">
        <f t="shared" si="1162"/>
        <v>0</v>
      </c>
    </row>
    <row r="586" spans="1:37" ht="13.8" outlineLevel="2">
      <c r="A586" s="131"/>
      <c r="B586" s="13"/>
      <c r="C586" s="63"/>
      <c r="D586" s="22" t="s">
        <v>194</v>
      </c>
      <c r="E586" s="58" t="s">
        <v>212</v>
      </c>
      <c r="F586" s="22"/>
      <c r="G586" s="30"/>
      <c r="H586" s="164">
        <f t="shared" si="1111"/>
        <v>0</v>
      </c>
      <c r="I586" s="285">
        <f t="shared" si="1112"/>
        <v>0</v>
      </c>
      <c r="J586" s="212"/>
      <c r="K586" s="167"/>
      <c r="L586" s="167"/>
      <c r="M586" s="167"/>
      <c r="N586" s="167"/>
      <c r="O586" s="262">
        <f t="shared" si="1152"/>
        <v>0</v>
      </c>
      <c r="P586" s="167"/>
      <c r="Q586" s="167"/>
      <c r="R586" s="166">
        <f t="shared" si="1133"/>
        <v>0</v>
      </c>
      <c r="S586" s="167"/>
      <c r="T586" s="167"/>
      <c r="U586" s="167"/>
      <c r="V586" s="167"/>
      <c r="W586" s="167"/>
      <c r="X586" s="167"/>
      <c r="Y586" s="166">
        <f t="shared" si="1150"/>
        <v>0</v>
      </c>
      <c r="Z586" s="167"/>
      <c r="AA586" s="167"/>
      <c r="AB586" s="167"/>
      <c r="AC586" s="167">
        <f t="shared" si="1121"/>
        <v>0</v>
      </c>
      <c r="AD586" s="167"/>
      <c r="AE586" s="167"/>
      <c r="AF586" s="167"/>
      <c r="AG586" s="167"/>
      <c r="AH586" s="167"/>
      <c r="AI586" s="167"/>
      <c r="AJ586" s="167"/>
      <c r="AK586" s="167"/>
    </row>
    <row r="587" spans="1:37" ht="13.8" outlineLevel="1">
      <c r="A587" s="127"/>
      <c r="B587" s="11" t="s">
        <v>654</v>
      </c>
      <c r="C587" s="12" t="s">
        <v>213</v>
      </c>
      <c r="D587" s="14"/>
      <c r="E587" s="30"/>
      <c r="F587" s="22"/>
      <c r="G587" s="134"/>
      <c r="H587" s="164">
        <f t="shared" si="1111"/>
        <v>0</v>
      </c>
      <c r="I587" s="285">
        <f t="shared" si="1112"/>
        <v>0</v>
      </c>
      <c r="J587" s="214">
        <f>SUM(J588)</f>
        <v>0</v>
      </c>
      <c r="K587" s="168">
        <f t="shared" ref="K587:AK587" si="1163">SUM(K588)</f>
        <v>0</v>
      </c>
      <c r="L587" s="168">
        <f t="shared" si="1163"/>
        <v>0</v>
      </c>
      <c r="M587" s="168">
        <f t="shared" si="1163"/>
        <v>0</v>
      </c>
      <c r="N587" s="168">
        <f t="shared" si="1163"/>
        <v>0</v>
      </c>
      <c r="O587" s="262">
        <f t="shared" si="1152"/>
        <v>0</v>
      </c>
      <c r="P587" s="567">
        <f t="shared" si="1163"/>
        <v>0</v>
      </c>
      <c r="Q587" s="567">
        <f t="shared" si="1163"/>
        <v>0</v>
      </c>
      <c r="R587" s="166">
        <f t="shared" si="1133"/>
        <v>0</v>
      </c>
      <c r="S587" s="168">
        <f t="shared" si="1163"/>
        <v>0</v>
      </c>
      <c r="T587" s="168">
        <f t="shared" si="1163"/>
        <v>0</v>
      </c>
      <c r="U587" s="168">
        <f t="shared" si="1163"/>
        <v>0</v>
      </c>
      <c r="V587" s="168">
        <f t="shared" si="1163"/>
        <v>0</v>
      </c>
      <c r="W587" s="168">
        <f t="shared" si="1163"/>
        <v>0</v>
      </c>
      <c r="X587" s="168">
        <f t="shared" si="1163"/>
        <v>0</v>
      </c>
      <c r="Y587" s="166">
        <f t="shared" si="1150"/>
        <v>0</v>
      </c>
      <c r="Z587" s="168">
        <f t="shared" si="1163"/>
        <v>0</v>
      </c>
      <c r="AA587" s="168">
        <f t="shared" si="1163"/>
        <v>0</v>
      </c>
      <c r="AB587" s="168">
        <f t="shared" si="1163"/>
        <v>0</v>
      </c>
      <c r="AC587" s="168">
        <f t="shared" si="1121"/>
        <v>0</v>
      </c>
      <c r="AD587" s="168">
        <f t="shared" si="1163"/>
        <v>0</v>
      </c>
      <c r="AE587" s="168">
        <f t="shared" si="1163"/>
        <v>0</v>
      </c>
      <c r="AF587" s="168">
        <f t="shared" si="1163"/>
        <v>0</v>
      </c>
      <c r="AG587" s="168">
        <f t="shared" si="1163"/>
        <v>0</v>
      </c>
      <c r="AH587" s="168">
        <f t="shared" si="1163"/>
        <v>0</v>
      </c>
      <c r="AI587" s="168">
        <f t="shared" si="1163"/>
        <v>0</v>
      </c>
      <c r="AJ587" s="168">
        <f t="shared" si="1163"/>
        <v>0</v>
      </c>
      <c r="AK587" s="168">
        <f t="shared" si="1163"/>
        <v>0</v>
      </c>
    </row>
    <row r="588" spans="1:37" ht="13.8" outlineLevel="2">
      <c r="A588" s="131"/>
      <c r="B588" s="13"/>
      <c r="C588" s="63"/>
      <c r="D588" s="22" t="s">
        <v>655</v>
      </c>
      <c r="E588" s="58" t="s">
        <v>213</v>
      </c>
      <c r="F588" s="22"/>
      <c r="G588" s="30"/>
      <c r="H588" s="164">
        <f t="shared" si="1111"/>
        <v>0</v>
      </c>
      <c r="I588" s="285">
        <f t="shared" si="1112"/>
        <v>0</v>
      </c>
      <c r="J588" s="212"/>
      <c r="K588" s="167"/>
      <c r="L588" s="167"/>
      <c r="M588" s="167"/>
      <c r="N588" s="167"/>
      <c r="O588" s="262">
        <f t="shared" si="1152"/>
        <v>0</v>
      </c>
      <c r="P588" s="167"/>
      <c r="Q588" s="167"/>
      <c r="R588" s="166">
        <f t="shared" si="1133"/>
        <v>0</v>
      </c>
      <c r="S588" s="167"/>
      <c r="T588" s="167"/>
      <c r="U588" s="167"/>
      <c r="V588" s="167"/>
      <c r="W588" s="167"/>
      <c r="X588" s="167"/>
      <c r="Y588" s="166">
        <f t="shared" si="1150"/>
        <v>0</v>
      </c>
      <c r="Z588" s="167"/>
      <c r="AA588" s="167"/>
      <c r="AB588" s="167"/>
      <c r="AC588" s="167">
        <f t="shared" si="1121"/>
        <v>0</v>
      </c>
      <c r="AD588" s="167"/>
      <c r="AE588" s="167"/>
      <c r="AF588" s="167"/>
      <c r="AG588" s="167"/>
      <c r="AH588" s="167"/>
      <c r="AI588" s="167"/>
      <c r="AJ588" s="167"/>
      <c r="AK588" s="167"/>
    </row>
    <row r="589" spans="1:37" ht="13.8" outlineLevel="1">
      <c r="A589" s="127"/>
      <c r="B589" s="11" t="s">
        <v>656</v>
      </c>
      <c r="C589" s="12" t="s">
        <v>214</v>
      </c>
      <c r="D589" s="14"/>
      <c r="E589" s="30"/>
      <c r="F589" s="22"/>
      <c r="G589" s="134"/>
      <c r="H589" s="164">
        <f t="shared" si="1111"/>
        <v>0</v>
      </c>
      <c r="I589" s="285">
        <f t="shared" si="1112"/>
        <v>0</v>
      </c>
      <c r="J589" s="214">
        <f>SUM(J590)</f>
        <v>0</v>
      </c>
      <c r="K589" s="168">
        <f t="shared" ref="K589:AK589" si="1164">SUM(K590)</f>
        <v>0</v>
      </c>
      <c r="L589" s="168">
        <f t="shared" si="1164"/>
        <v>0</v>
      </c>
      <c r="M589" s="168">
        <f t="shared" si="1164"/>
        <v>0</v>
      </c>
      <c r="N589" s="168">
        <f t="shared" si="1164"/>
        <v>0</v>
      </c>
      <c r="O589" s="262">
        <f t="shared" si="1152"/>
        <v>0</v>
      </c>
      <c r="P589" s="567">
        <f t="shared" si="1164"/>
        <v>0</v>
      </c>
      <c r="Q589" s="567">
        <f t="shared" si="1164"/>
        <v>0</v>
      </c>
      <c r="R589" s="166">
        <f t="shared" si="1133"/>
        <v>0</v>
      </c>
      <c r="S589" s="168">
        <f t="shared" si="1164"/>
        <v>0</v>
      </c>
      <c r="T589" s="168">
        <f t="shared" si="1164"/>
        <v>0</v>
      </c>
      <c r="U589" s="168">
        <f t="shared" si="1164"/>
        <v>0</v>
      </c>
      <c r="V589" s="168">
        <f t="shared" si="1164"/>
        <v>0</v>
      </c>
      <c r="W589" s="168">
        <f t="shared" si="1164"/>
        <v>0</v>
      </c>
      <c r="X589" s="168">
        <f t="shared" si="1164"/>
        <v>0</v>
      </c>
      <c r="Y589" s="166">
        <f t="shared" si="1150"/>
        <v>0</v>
      </c>
      <c r="Z589" s="168">
        <f t="shared" si="1164"/>
        <v>0</v>
      </c>
      <c r="AA589" s="168">
        <f t="shared" si="1164"/>
        <v>0</v>
      </c>
      <c r="AB589" s="168">
        <f t="shared" si="1164"/>
        <v>0</v>
      </c>
      <c r="AC589" s="168">
        <f t="shared" si="1121"/>
        <v>0</v>
      </c>
      <c r="AD589" s="168">
        <f t="shared" si="1164"/>
        <v>0</v>
      </c>
      <c r="AE589" s="168">
        <f t="shared" si="1164"/>
        <v>0</v>
      </c>
      <c r="AF589" s="168">
        <f t="shared" si="1164"/>
        <v>0</v>
      </c>
      <c r="AG589" s="168">
        <f t="shared" si="1164"/>
        <v>0</v>
      </c>
      <c r="AH589" s="168">
        <f t="shared" si="1164"/>
        <v>0</v>
      </c>
      <c r="AI589" s="168">
        <f t="shared" si="1164"/>
        <v>0</v>
      </c>
      <c r="AJ589" s="168">
        <f t="shared" si="1164"/>
        <v>0</v>
      </c>
      <c r="AK589" s="168">
        <f t="shared" si="1164"/>
        <v>0</v>
      </c>
    </row>
    <row r="590" spans="1:37" ht="13.8" outlineLevel="2">
      <c r="A590" s="131"/>
      <c r="B590" s="13"/>
      <c r="C590" s="63"/>
      <c r="D590" s="22" t="s">
        <v>657</v>
      </c>
      <c r="E590" s="58" t="s">
        <v>214</v>
      </c>
      <c r="F590" s="22"/>
      <c r="G590" s="30"/>
      <c r="H590" s="164">
        <f t="shared" si="1111"/>
        <v>0</v>
      </c>
      <c r="I590" s="285">
        <f t="shared" si="1112"/>
        <v>0</v>
      </c>
      <c r="J590" s="212"/>
      <c r="K590" s="167"/>
      <c r="L590" s="167"/>
      <c r="M590" s="167"/>
      <c r="N590" s="167"/>
      <c r="O590" s="262">
        <f t="shared" si="1152"/>
        <v>0</v>
      </c>
      <c r="P590" s="167"/>
      <c r="Q590" s="167"/>
      <c r="R590" s="166">
        <f t="shared" si="1133"/>
        <v>0</v>
      </c>
      <c r="S590" s="167"/>
      <c r="T590" s="167"/>
      <c r="U590" s="167"/>
      <c r="V590" s="167"/>
      <c r="W590" s="167"/>
      <c r="X590" s="167"/>
      <c r="Y590" s="166">
        <f t="shared" si="1150"/>
        <v>0</v>
      </c>
      <c r="Z590" s="167"/>
      <c r="AA590" s="167"/>
      <c r="AB590" s="167"/>
      <c r="AC590" s="167">
        <f t="shared" si="1121"/>
        <v>0</v>
      </c>
      <c r="AD590" s="167"/>
      <c r="AE590" s="167"/>
      <c r="AF590" s="167"/>
      <c r="AG590" s="167"/>
      <c r="AH590" s="167"/>
      <c r="AI590" s="167"/>
      <c r="AJ590" s="167"/>
      <c r="AK590" s="167"/>
    </row>
    <row r="591" spans="1:37" ht="13.8" outlineLevel="1">
      <c r="A591" s="127"/>
      <c r="B591" s="11" t="s">
        <v>658</v>
      </c>
      <c r="C591" s="12" t="s">
        <v>215</v>
      </c>
      <c r="D591" s="14"/>
      <c r="E591" s="30"/>
      <c r="F591" s="14"/>
      <c r="G591" s="134"/>
      <c r="H591" s="164">
        <f t="shared" si="1111"/>
        <v>0</v>
      </c>
      <c r="I591" s="285">
        <f t="shared" si="1112"/>
        <v>0</v>
      </c>
      <c r="J591" s="214">
        <f>SUM(J592)</f>
        <v>0</v>
      </c>
      <c r="K591" s="168">
        <f t="shared" ref="K591:AK591" si="1165">SUM(K592)</f>
        <v>0</v>
      </c>
      <c r="L591" s="168">
        <f t="shared" si="1165"/>
        <v>0</v>
      </c>
      <c r="M591" s="168">
        <f t="shared" si="1165"/>
        <v>0</v>
      </c>
      <c r="N591" s="168">
        <f t="shared" si="1165"/>
        <v>0</v>
      </c>
      <c r="O591" s="262">
        <f t="shared" si="1152"/>
        <v>0</v>
      </c>
      <c r="P591" s="567">
        <f t="shared" si="1165"/>
        <v>0</v>
      </c>
      <c r="Q591" s="567">
        <f t="shared" si="1165"/>
        <v>0</v>
      </c>
      <c r="R591" s="166">
        <f t="shared" si="1133"/>
        <v>0</v>
      </c>
      <c r="S591" s="168">
        <f t="shared" si="1165"/>
        <v>0</v>
      </c>
      <c r="T591" s="168">
        <f t="shared" si="1165"/>
        <v>0</v>
      </c>
      <c r="U591" s="168">
        <f t="shared" si="1165"/>
        <v>0</v>
      </c>
      <c r="V591" s="168">
        <f t="shared" si="1165"/>
        <v>0</v>
      </c>
      <c r="W591" s="168">
        <f t="shared" si="1165"/>
        <v>0</v>
      </c>
      <c r="X591" s="168">
        <f t="shared" si="1165"/>
        <v>0</v>
      </c>
      <c r="Y591" s="166">
        <f t="shared" si="1150"/>
        <v>0</v>
      </c>
      <c r="Z591" s="168">
        <f t="shared" si="1165"/>
        <v>0</v>
      </c>
      <c r="AA591" s="168">
        <f t="shared" si="1165"/>
        <v>0</v>
      </c>
      <c r="AB591" s="168">
        <f t="shared" si="1165"/>
        <v>0</v>
      </c>
      <c r="AC591" s="168">
        <f t="shared" si="1121"/>
        <v>0</v>
      </c>
      <c r="AD591" s="168">
        <f t="shared" si="1165"/>
        <v>0</v>
      </c>
      <c r="AE591" s="168">
        <f t="shared" si="1165"/>
        <v>0</v>
      </c>
      <c r="AF591" s="168">
        <f t="shared" si="1165"/>
        <v>0</v>
      </c>
      <c r="AG591" s="168">
        <f t="shared" si="1165"/>
        <v>0</v>
      </c>
      <c r="AH591" s="168">
        <f t="shared" si="1165"/>
        <v>0</v>
      </c>
      <c r="AI591" s="168">
        <f t="shared" si="1165"/>
        <v>0</v>
      </c>
      <c r="AJ591" s="168">
        <f t="shared" si="1165"/>
        <v>0</v>
      </c>
      <c r="AK591" s="168">
        <f t="shared" si="1165"/>
        <v>0</v>
      </c>
    </row>
    <row r="592" spans="1:37" ht="13.8" outlineLevel="2">
      <c r="A592" s="131"/>
      <c r="B592" s="13"/>
      <c r="C592" s="63"/>
      <c r="D592" s="22" t="s">
        <v>659</v>
      </c>
      <c r="E592" s="58" t="s">
        <v>215</v>
      </c>
      <c r="F592" s="22"/>
      <c r="G592" s="30"/>
      <c r="H592" s="164">
        <f t="shared" si="1111"/>
        <v>0</v>
      </c>
      <c r="I592" s="285">
        <f t="shared" si="1112"/>
        <v>0</v>
      </c>
      <c r="J592" s="212"/>
      <c r="K592" s="167"/>
      <c r="L592" s="167"/>
      <c r="M592" s="167"/>
      <c r="N592" s="167"/>
      <c r="O592" s="262">
        <f t="shared" si="1152"/>
        <v>0</v>
      </c>
      <c r="P592" s="167"/>
      <c r="Q592" s="167"/>
      <c r="R592" s="166">
        <f t="shared" si="1133"/>
        <v>0</v>
      </c>
      <c r="S592" s="167"/>
      <c r="T592" s="167"/>
      <c r="U592" s="167"/>
      <c r="V592" s="167"/>
      <c r="W592" s="167"/>
      <c r="X592" s="167"/>
      <c r="Y592" s="166">
        <f t="shared" si="1150"/>
        <v>0</v>
      </c>
      <c r="Z592" s="167"/>
      <c r="AA592" s="167"/>
      <c r="AB592" s="167"/>
      <c r="AC592" s="167">
        <f t="shared" si="1121"/>
        <v>0</v>
      </c>
      <c r="AD592" s="167"/>
      <c r="AE592" s="167"/>
      <c r="AF592" s="167"/>
      <c r="AG592" s="167"/>
      <c r="AH592" s="167"/>
      <c r="AI592" s="167"/>
      <c r="AJ592" s="167"/>
      <c r="AK592" s="167"/>
    </row>
    <row r="593" spans="1:45" ht="13.8" outlineLevel="1">
      <c r="A593" s="127"/>
      <c r="B593" s="11" t="s">
        <v>660</v>
      </c>
      <c r="C593" s="12" t="s">
        <v>216</v>
      </c>
      <c r="D593" s="14"/>
      <c r="E593" s="30"/>
      <c r="F593" s="14"/>
      <c r="G593" s="134"/>
      <c r="H593" s="164">
        <f t="shared" si="1111"/>
        <v>0</v>
      </c>
      <c r="I593" s="285">
        <f t="shared" si="1112"/>
        <v>0</v>
      </c>
      <c r="J593" s="214">
        <f>SUM(J594)</f>
        <v>0</v>
      </c>
      <c r="K593" s="168">
        <f t="shared" ref="K593:AK593" si="1166">SUM(K594)</f>
        <v>0</v>
      </c>
      <c r="L593" s="168">
        <f t="shared" si="1166"/>
        <v>0</v>
      </c>
      <c r="M593" s="168">
        <f t="shared" si="1166"/>
        <v>0</v>
      </c>
      <c r="N593" s="168">
        <f t="shared" si="1166"/>
        <v>0</v>
      </c>
      <c r="O593" s="262">
        <f t="shared" si="1152"/>
        <v>0</v>
      </c>
      <c r="P593" s="567">
        <f t="shared" si="1166"/>
        <v>0</v>
      </c>
      <c r="Q593" s="567">
        <f t="shared" si="1166"/>
        <v>0</v>
      </c>
      <c r="R593" s="166">
        <f t="shared" si="1133"/>
        <v>0</v>
      </c>
      <c r="S593" s="168">
        <f t="shared" si="1166"/>
        <v>0</v>
      </c>
      <c r="T593" s="168">
        <f t="shared" si="1166"/>
        <v>0</v>
      </c>
      <c r="U593" s="168">
        <f t="shared" si="1166"/>
        <v>0</v>
      </c>
      <c r="V593" s="168">
        <f t="shared" si="1166"/>
        <v>0</v>
      </c>
      <c r="W593" s="168">
        <f t="shared" si="1166"/>
        <v>0</v>
      </c>
      <c r="X593" s="168">
        <f t="shared" si="1166"/>
        <v>0</v>
      </c>
      <c r="Y593" s="166">
        <f t="shared" si="1150"/>
        <v>0</v>
      </c>
      <c r="Z593" s="168">
        <f t="shared" si="1166"/>
        <v>0</v>
      </c>
      <c r="AA593" s="168">
        <f t="shared" si="1166"/>
        <v>0</v>
      </c>
      <c r="AB593" s="168">
        <f t="shared" si="1166"/>
        <v>0</v>
      </c>
      <c r="AC593" s="168">
        <f t="shared" si="1121"/>
        <v>0</v>
      </c>
      <c r="AD593" s="168">
        <f t="shared" si="1166"/>
        <v>0</v>
      </c>
      <c r="AE593" s="168">
        <f t="shared" si="1166"/>
        <v>0</v>
      </c>
      <c r="AF593" s="168">
        <f t="shared" si="1166"/>
        <v>0</v>
      </c>
      <c r="AG593" s="168">
        <f t="shared" si="1166"/>
        <v>0</v>
      </c>
      <c r="AH593" s="168">
        <f t="shared" si="1166"/>
        <v>0</v>
      </c>
      <c r="AI593" s="168">
        <f t="shared" si="1166"/>
        <v>0</v>
      </c>
      <c r="AJ593" s="168">
        <f t="shared" si="1166"/>
        <v>0</v>
      </c>
      <c r="AK593" s="168">
        <f t="shared" si="1166"/>
        <v>0</v>
      </c>
    </row>
    <row r="594" spans="1:45" ht="13.8" outlineLevel="2">
      <c r="A594" s="131"/>
      <c r="B594" s="13"/>
      <c r="C594" s="63"/>
      <c r="D594" s="22" t="s">
        <v>661</v>
      </c>
      <c r="E594" s="58" t="s">
        <v>216</v>
      </c>
      <c r="F594" s="22"/>
      <c r="G594" s="30"/>
      <c r="H594" s="164">
        <f t="shared" si="1111"/>
        <v>0</v>
      </c>
      <c r="I594" s="285">
        <f t="shared" si="1112"/>
        <v>0</v>
      </c>
      <c r="J594" s="212"/>
      <c r="K594" s="167"/>
      <c r="L594" s="167"/>
      <c r="M594" s="167"/>
      <c r="N594" s="167"/>
      <c r="O594" s="262">
        <f t="shared" si="1152"/>
        <v>0</v>
      </c>
      <c r="P594" s="167"/>
      <c r="Q594" s="167"/>
      <c r="R594" s="166">
        <f t="shared" si="1133"/>
        <v>0</v>
      </c>
      <c r="S594" s="167"/>
      <c r="T594" s="167"/>
      <c r="U594" s="167"/>
      <c r="V594" s="167"/>
      <c r="W594" s="167"/>
      <c r="X594" s="167"/>
      <c r="Y594" s="166">
        <f t="shared" si="1150"/>
        <v>0</v>
      </c>
      <c r="Z594" s="167"/>
      <c r="AA594" s="167"/>
      <c r="AB594" s="167"/>
      <c r="AC594" s="167">
        <f t="shared" si="1121"/>
        <v>0</v>
      </c>
      <c r="AD594" s="167"/>
      <c r="AE594" s="167"/>
      <c r="AF594" s="167"/>
      <c r="AG594" s="167"/>
      <c r="AH594" s="167"/>
      <c r="AI594" s="167"/>
      <c r="AJ594" s="167"/>
      <c r="AK594" s="167"/>
    </row>
    <row r="595" spans="1:45" ht="13.8" outlineLevel="1">
      <c r="A595" s="127"/>
      <c r="B595" s="11" t="s">
        <v>662</v>
      </c>
      <c r="C595" s="12" t="s">
        <v>217</v>
      </c>
      <c r="D595" s="14"/>
      <c r="E595" s="30"/>
      <c r="F595" s="14"/>
      <c r="G595" s="134"/>
      <c r="H595" s="164">
        <f t="shared" si="1111"/>
        <v>0</v>
      </c>
      <c r="I595" s="285">
        <f t="shared" si="1112"/>
        <v>0</v>
      </c>
      <c r="J595" s="214">
        <f>SUM(J596)</f>
        <v>0</v>
      </c>
      <c r="K595" s="168">
        <f t="shared" ref="K595:AK595" si="1167">SUM(K596)</f>
        <v>0</v>
      </c>
      <c r="L595" s="168">
        <f t="shared" si="1167"/>
        <v>0</v>
      </c>
      <c r="M595" s="168">
        <f t="shared" si="1167"/>
        <v>0</v>
      </c>
      <c r="N595" s="168">
        <f t="shared" si="1167"/>
        <v>0</v>
      </c>
      <c r="O595" s="262">
        <f t="shared" si="1152"/>
        <v>0</v>
      </c>
      <c r="P595" s="567">
        <f t="shared" si="1167"/>
        <v>0</v>
      </c>
      <c r="Q595" s="567">
        <f t="shared" si="1167"/>
        <v>0</v>
      </c>
      <c r="R595" s="166">
        <f t="shared" si="1133"/>
        <v>0</v>
      </c>
      <c r="S595" s="168">
        <f t="shared" si="1167"/>
        <v>0</v>
      </c>
      <c r="T595" s="168">
        <f t="shared" si="1167"/>
        <v>0</v>
      </c>
      <c r="U595" s="168">
        <f t="shared" si="1167"/>
        <v>0</v>
      </c>
      <c r="V595" s="168">
        <f t="shared" si="1167"/>
        <v>0</v>
      </c>
      <c r="W595" s="168">
        <f t="shared" si="1167"/>
        <v>0</v>
      </c>
      <c r="X595" s="168">
        <f t="shared" si="1167"/>
        <v>0</v>
      </c>
      <c r="Y595" s="166">
        <f t="shared" si="1150"/>
        <v>0</v>
      </c>
      <c r="Z595" s="168">
        <f t="shared" si="1167"/>
        <v>0</v>
      </c>
      <c r="AA595" s="168">
        <f t="shared" si="1167"/>
        <v>0</v>
      </c>
      <c r="AB595" s="168">
        <f t="shared" si="1167"/>
        <v>0</v>
      </c>
      <c r="AC595" s="168">
        <f t="shared" si="1121"/>
        <v>0</v>
      </c>
      <c r="AD595" s="168">
        <f t="shared" si="1167"/>
        <v>0</v>
      </c>
      <c r="AE595" s="168">
        <f t="shared" si="1167"/>
        <v>0</v>
      </c>
      <c r="AF595" s="168">
        <f t="shared" si="1167"/>
        <v>0</v>
      </c>
      <c r="AG595" s="168">
        <f t="shared" si="1167"/>
        <v>0</v>
      </c>
      <c r="AH595" s="168">
        <f t="shared" si="1167"/>
        <v>0</v>
      </c>
      <c r="AI595" s="168">
        <f t="shared" si="1167"/>
        <v>0</v>
      </c>
      <c r="AJ595" s="168">
        <f t="shared" si="1167"/>
        <v>0</v>
      </c>
      <c r="AK595" s="168">
        <f t="shared" si="1167"/>
        <v>0</v>
      </c>
    </row>
    <row r="596" spans="1:45" ht="13.8" outlineLevel="2">
      <c r="A596" s="131"/>
      <c r="B596" s="13"/>
      <c r="C596" s="63"/>
      <c r="D596" s="22" t="s">
        <v>663</v>
      </c>
      <c r="E596" s="58" t="s">
        <v>217</v>
      </c>
      <c r="F596" s="22"/>
      <c r="G596" s="30"/>
      <c r="H596" s="164">
        <f t="shared" ref="H596:H609" si="1168">SUM(I596,R596,Y596,AC596,AI596,AJ596,AK596)</f>
        <v>0</v>
      </c>
      <c r="I596" s="285">
        <f t="shared" ref="I596:I613" si="1169">SUM(J596:O596)</f>
        <v>0</v>
      </c>
      <c r="J596" s="212"/>
      <c r="K596" s="167"/>
      <c r="L596" s="167"/>
      <c r="M596" s="167"/>
      <c r="N596" s="167"/>
      <c r="O596" s="262">
        <f t="shared" si="1152"/>
        <v>0</v>
      </c>
      <c r="P596" s="167"/>
      <c r="Q596" s="167"/>
      <c r="R596" s="166">
        <f t="shared" si="1133"/>
        <v>0</v>
      </c>
      <c r="S596" s="167"/>
      <c r="T596" s="167"/>
      <c r="U596" s="167"/>
      <c r="V596" s="167"/>
      <c r="W596" s="167"/>
      <c r="X596" s="167"/>
      <c r="Y596" s="166">
        <f t="shared" si="1150"/>
        <v>0</v>
      </c>
      <c r="Z596" s="167"/>
      <c r="AA596" s="167"/>
      <c r="AB596" s="167"/>
      <c r="AC596" s="167">
        <f t="shared" si="1121"/>
        <v>0</v>
      </c>
      <c r="AD596" s="167"/>
      <c r="AE596" s="167"/>
      <c r="AF596" s="167"/>
      <c r="AG596" s="167"/>
      <c r="AH596" s="167"/>
      <c r="AI596" s="167"/>
      <c r="AJ596" s="167"/>
      <c r="AK596" s="167"/>
    </row>
    <row r="597" spans="1:45" ht="13.8" outlineLevel="1">
      <c r="A597" s="127"/>
      <c r="B597" s="11" t="s">
        <v>676</v>
      </c>
      <c r="C597" s="12" t="s">
        <v>218</v>
      </c>
      <c r="D597" s="14"/>
      <c r="E597" s="134"/>
      <c r="F597" s="14"/>
      <c r="G597" s="134"/>
      <c r="H597" s="450">
        <f t="shared" si="1168"/>
        <v>6000</v>
      </c>
      <c r="I597" s="285">
        <f t="shared" si="1169"/>
        <v>6000</v>
      </c>
      <c r="J597" s="214">
        <f>SUM(J598)</f>
        <v>0</v>
      </c>
      <c r="K597" s="168">
        <f t="shared" ref="K597:AK597" si="1170">SUM(K598)</f>
        <v>0</v>
      </c>
      <c r="L597" s="168">
        <f t="shared" si="1170"/>
        <v>0</v>
      </c>
      <c r="M597" s="168">
        <f t="shared" si="1170"/>
        <v>0</v>
      </c>
      <c r="N597" s="168">
        <f t="shared" si="1170"/>
        <v>0</v>
      </c>
      <c r="O597" s="262">
        <f t="shared" si="1152"/>
        <v>6000</v>
      </c>
      <c r="P597" s="567">
        <f t="shared" si="1170"/>
        <v>6000</v>
      </c>
      <c r="Q597" s="567">
        <f t="shared" si="1170"/>
        <v>0</v>
      </c>
      <c r="R597" s="166">
        <f t="shared" si="1133"/>
        <v>0</v>
      </c>
      <c r="S597" s="168">
        <f t="shared" si="1170"/>
        <v>0</v>
      </c>
      <c r="T597" s="168">
        <f t="shared" si="1170"/>
        <v>0</v>
      </c>
      <c r="U597" s="168">
        <f t="shared" si="1170"/>
        <v>0</v>
      </c>
      <c r="V597" s="168">
        <f t="shared" si="1170"/>
        <v>0</v>
      </c>
      <c r="W597" s="168">
        <f t="shared" si="1170"/>
        <v>0</v>
      </c>
      <c r="X597" s="168">
        <f t="shared" si="1170"/>
        <v>0</v>
      </c>
      <c r="Y597" s="166">
        <f t="shared" si="1150"/>
        <v>0</v>
      </c>
      <c r="Z597" s="168">
        <f t="shared" si="1170"/>
        <v>0</v>
      </c>
      <c r="AA597" s="168">
        <f t="shared" si="1170"/>
        <v>0</v>
      </c>
      <c r="AB597" s="168">
        <f t="shared" si="1170"/>
        <v>0</v>
      </c>
      <c r="AC597" s="168">
        <f t="shared" ref="AC597:AC613" si="1171">SUM(AD597:AH597)</f>
        <v>0</v>
      </c>
      <c r="AD597" s="168">
        <f t="shared" si="1170"/>
        <v>0</v>
      </c>
      <c r="AE597" s="168">
        <f t="shared" si="1170"/>
        <v>0</v>
      </c>
      <c r="AF597" s="168">
        <f t="shared" si="1170"/>
        <v>0</v>
      </c>
      <c r="AG597" s="168">
        <f t="shared" si="1170"/>
        <v>0</v>
      </c>
      <c r="AH597" s="168">
        <f t="shared" si="1170"/>
        <v>0</v>
      </c>
      <c r="AI597" s="168">
        <f t="shared" si="1170"/>
        <v>0</v>
      </c>
      <c r="AJ597" s="168">
        <f t="shared" si="1170"/>
        <v>0</v>
      </c>
      <c r="AK597" s="168">
        <f t="shared" si="1170"/>
        <v>0</v>
      </c>
    </row>
    <row r="598" spans="1:45" ht="13.8" outlineLevel="2">
      <c r="A598" s="131"/>
      <c r="B598" s="13"/>
      <c r="C598" s="63"/>
      <c r="D598" s="22" t="s">
        <v>676</v>
      </c>
      <c r="E598" s="58" t="s">
        <v>218</v>
      </c>
      <c r="F598" s="22"/>
      <c r="G598" s="30"/>
      <c r="H598" s="450">
        <f t="shared" si="1168"/>
        <v>6000</v>
      </c>
      <c r="I598" s="285">
        <f t="shared" si="1169"/>
        <v>6000</v>
      </c>
      <c r="J598" s="212"/>
      <c r="K598" s="167"/>
      <c r="L598" s="167"/>
      <c r="M598" s="167"/>
      <c r="N598" s="167"/>
      <c r="O598" s="262">
        <f t="shared" si="1152"/>
        <v>6000</v>
      </c>
      <c r="P598" s="167">
        <v>6000</v>
      </c>
      <c r="Q598" s="167"/>
      <c r="R598" s="166">
        <f t="shared" si="1133"/>
        <v>0</v>
      </c>
      <c r="S598" s="167"/>
      <c r="T598" s="167"/>
      <c r="U598" s="167"/>
      <c r="V598" s="167"/>
      <c r="W598" s="167"/>
      <c r="X598" s="167"/>
      <c r="Y598" s="166">
        <f t="shared" si="1150"/>
        <v>0</v>
      </c>
      <c r="Z598" s="167"/>
      <c r="AA598" s="167"/>
      <c r="AB598" s="167"/>
      <c r="AC598" s="167">
        <f t="shared" si="1171"/>
        <v>0</v>
      </c>
      <c r="AD598" s="167"/>
      <c r="AE598" s="167"/>
      <c r="AF598" s="167"/>
      <c r="AG598" s="167"/>
      <c r="AH598" s="167"/>
      <c r="AI598" s="167"/>
      <c r="AJ598" s="167"/>
      <c r="AK598" s="167"/>
    </row>
    <row r="599" spans="1:45" ht="13.8" outlineLevel="1">
      <c r="A599" s="127"/>
      <c r="B599" s="11" t="s">
        <v>543</v>
      </c>
      <c r="C599" s="12" t="s">
        <v>219</v>
      </c>
      <c r="D599" s="14"/>
      <c r="E599" s="30"/>
      <c r="F599" s="22"/>
      <c r="G599" s="134"/>
      <c r="H599" s="450">
        <f t="shared" si="1168"/>
        <v>3924000</v>
      </c>
      <c r="I599" s="285">
        <f t="shared" si="1169"/>
        <v>3009000</v>
      </c>
      <c r="J599" s="214">
        <f>SUM(J600)</f>
        <v>383000</v>
      </c>
      <c r="K599" s="168">
        <f t="shared" ref="K599:Q599" si="1172">SUM(K600)</f>
        <v>581000</v>
      </c>
      <c r="L599" s="168">
        <f t="shared" si="1172"/>
        <v>518000</v>
      </c>
      <c r="M599" s="168">
        <f t="shared" si="1172"/>
        <v>567000</v>
      </c>
      <c r="N599" s="168">
        <f t="shared" si="1172"/>
        <v>534000</v>
      </c>
      <c r="O599" s="262">
        <f t="shared" si="1152"/>
        <v>426000</v>
      </c>
      <c r="P599" s="567">
        <f t="shared" si="1172"/>
        <v>426000</v>
      </c>
      <c r="Q599" s="567">
        <f t="shared" si="1172"/>
        <v>0</v>
      </c>
      <c r="R599" s="166">
        <f>SUM(S599:X599)</f>
        <v>0</v>
      </c>
      <c r="S599" s="168">
        <f>SUM(S600)</f>
        <v>0</v>
      </c>
      <c r="T599" s="168">
        <f t="shared" ref="T599:X599" si="1173">SUM(T600)</f>
        <v>0</v>
      </c>
      <c r="U599" s="168">
        <f t="shared" si="1173"/>
        <v>0</v>
      </c>
      <c r="V599" s="168">
        <f t="shared" si="1173"/>
        <v>0</v>
      </c>
      <c r="W599" s="168">
        <f t="shared" si="1173"/>
        <v>0</v>
      </c>
      <c r="X599" s="168">
        <f t="shared" si="1173"/>
        <v>0</v>
      </c>
      <c r="Y599" s="166">
        <f t="shared" si="1150"/>
        <v>675000</v>
      </c>
      <c r="Z599" s="168">
        <f t="shared" ref="Z599" si="1174">SUM(Z600)</f>
        <v>375000</v>
      </c>
      <c r="AA599" s="168">
        <f t="shared" ref="AA599:AB599" si="1175">SUM(AA600)</f>
        <v>0</v>
      </c>
      <c r="AB599" s="168">
        <f t="shared" si="1175"/>
        <v>300000</v>
      </c>
      <c r="AC599" s="168">
        <f t="shared" si="1171"/>
        <v>0</v>
      </c>
      <c r="AD599" s="168">
        <f t="shared" ref="AD599:AH599" si="1176">SUM(AD600)</f>
        <v>0</v>
      </c>
      <c r="AE599" s="168">
        <f t="shared" si="1176"/>
        <v>0</v>
      </c>
      <c r="AF599" s="168">
        <f t="shared" si="1176"/>
        <v>0</v>
      </c>
      <c r="AG599" s="168">
        <f t="shared" si="1176"/>
        <v>0</v>
      </c>
      <c r="AH599" s="168">
        <f t="shared" si="1176"/>
        <v>0</v>
      </c>
      <c r="AI599" s="168">
        <f t="shared" ref="AI599" si="1177">SUM(AI600)</f>
        <v>0</v>
      </c>
      <c r="AJ599" s="168">
        <f t="shared" ref="AJ599" si="1178">SUM(AJ600)</f>
        <v>0</v>
      </c>
      <c r="AK599" s="168">
        <f t="shared" ref="AK599" si="1179">SUM(AK600)</f>
        <v>240000</v>
      </c>
    </row>
    <row r="600" spans="1:45" ht="13.8" outlineLevel="2">
      <c r="A600" s="131"/>
      <c r="B600" s="13"/>
      <c r="C600" s="63"/>
      <c r="D600" s="22" t="s">
        <v>543</v>
      </c>
      <c r="E600" s="58" t="s">
        <v>219</v>
      </c>
      <c r="F600" s="22"/>
      <c r="G600" s="30"/>
      <c r="H600" s="450">
        <f t="shared" si="1168"/>
        <v>3924000</v>
      </c>
      <c r="I600" s="285">
        <f t="shared" si="1169"/>
        <v>3009000</v>
      </c>
      <c r="J600" s="212">
        <v>383000</v>
      </c>
      <c r="K600" s="167">
        <v>581000</v>
      </c>
      <c r="L600" s="167">
        <v>518000</v>
      </c>
      <c r="M600" s="167">
        <v>567000</v>
      </c>
      <c r="N600" s="167">
        <v>534000</v>
      </c>
      <c r="O600" s="262">
        <f t="shared" si="1152"/>
        <v>426000</v>
      </c>
      <c r="P600" s="167">
        <v>426000</v>
      </c>
      <c r="Q600" s="167"/>
      <c r="R600" s="166">
        <f t="shared" si="1133"/>
        <v>0</v>
      </c>
      <c r="S600" s="167"/>
      <c r="T600" s="167"/>
      <c r="U600" s="167"/>
      <c r="V600" s="167"/>
      <c r="W600" s="167"/>
      <c r="X600" s="167"/>
      <c r="Y600" s="166">
        <f t="shared" si="1150"/>
        <v>675000</v>
      </c>
      <c r="Z600" s="167">
        <v>375000</v>
      </c>
      <c r="AA600" s="167">
        <v>0</v>
      </c>
      <c r="AB600" s="167">
        <v>300000</v>
      </c>
      <c r="AC600" s="167">
        <f t="shared" si="1171"/>
        <v>0</v>
      </c>
      <c r="AD600" s="167"/>
      <c r="AE600" s="167"/>
      <c r="AF600" s="167"/>
      <c r="AG600" s="167"/>
      <c r="AH600" s="167"/>
      <c r="AI600" s="167"/>
      <c r="AJ600" s="167"/>
      <c r="AK600" s="167">
        <v>240000</v>
      </c>
    </row>
    <row r="601" spans="1:45" ht="13.8" outlineLevel="1">
      <c r="A601" s="127"/>
      <c r="B601" s="11" t="s">
        <v>544</v>
      </c>
      <c r="C601" s="12" t="s">
        <v>220</v>
      </c>
      <c r="D601" s="14"/>
      <c r="E601" s="30"/>
      <c r="F601" s="22"/>
      <c r="G601" s="134"/>
      <c r="H601" s="450">
        <f t="shared" si="1168"/>
        <v>13414000</v>
      </c>
      <c r="I601" s="285">
        <f t="shared" si="1169"/>
        <v>0</v>
      </c>
      <c r="J601" s="214">
        <f>SUM(J602)</f>
        <v>0</v>
      </c>
      <c r="K601" s="168">
        <f t="shared" ref="K601:Q601" si="1180">SUM(K602)</f>
        <v>0</v>
      </c>
      <c r="L601" s="168">
        <f t="shared" si="1180"/>
        <v>0</v>
      </c>
      <c r="M601" s="168">
        <f t="shared" si="1180"/>
        <v>0</v>
      </c>
      <c r="N601" s="168">
        <f t="shared" si="1180"/>
        <v>0</v>
      </c>
      <c r="O601" s="262">
        <f t="shared" si="1152"/>
        <v>0</v>
      </c>
      <c r="P601" s="567">
        <f t="shared" si="1180"/>
        <v>0</v>
      </c>
      <c r="Q601" s="567">
        <f t="shared" si="1180"/>
        <v>0</v>
      </c>
      <c r="R601" s="166">
        <f t="shared" si="1133"/>
        <v>5304000</v>
      </c>
      <c r="S601" s="168">
        <f>SUM(S602)</f>
        <v>5304000</v>
      </c>
      <c r="T601" s="168">
        <f t="shared" ref="T601:X601" si="1181">SUM(T602)</f>
        <v>0</v>
      </c>
      <c r="U601" s="168">
        <f t="shared" si="1181"/>
        <v>0</v>
      </c>
      <c r="V601" s="168">
        <f t="shared" si="1181"/>
        <v>0</v>
      </c>
      <c r="W601" s="168">
        <f t="shared" si="1181"/>
        <v>0</v>
      </c>
      <c r="X601" s="168">
        <f t="shared" si="1181"/>
        <v>0</v>
      </c>
      <c r="Y601" s="166">
        <f>SUM(Z601:AB601)</f>
        <v>7001000</v>
      </c>
      <c r="Z601" s="168">
        <f t="shared" ref="Z601" si="1182">SUM(Z602)</f>
        <v>332000</v>
      </c>
      <c r="AA601" s="168">
        <f t="shared" ref="AA601:AB601" si="1183">SUM(AA602)</f>
        <v>2259000</v>
      </c>
      <c r="AB601" s="168">
        <f t="shared" si="1183"/>
        <v>4410000</v>
      </c>
      <c r="AC601" s="168">
        <f t="shared" si="1171"/>
        <v>0</v>
      </c>
      <c r="AD601" s="168">
        <f t="shared" ref="AD601:AH601" si="1184">SUM(AD602)</f>
        <v>0</v>
      </c>
      <c r="AE601" s="168">
        <f t="shared" si="1184"/>
        <v>0</v>
      </c>
      <c r="AF601" s="168">
        <f t="shared" si="1184"/>
        <v>0</v>
      </c>
      <c r="AG601" s="168">
        <f t="shared" si="1184"/>
        <v>0</v>
      </c>
      <c r="AH601" s="168">
        <f t="shared" si="1184"/>
        <v>0</v>
      </c>
      <c r="AI601" s="168">
        <f t="shared" ref="AI601" si="1185">SUM(AI602)</f>
        <v>466000</v>
      </c>
      <c r="AJ601" s="168">
        <f t="shared" ref="AJ601" si="1186">SUM(AJ602)</f>
        <v>425000</v>
      </c>
      <c r="AK601" s="168">
        <f t="shared" ref="AK601" si="1187">SUM(AK602)</f>
        <v>218000</v>
      </c>
    </row>
    <row r="602" spans="1:45" ht="13.8" outlineLevel="2">
      <c r="A602" s="131"/>
      <c r="B602" s="13"/>
      <c r="C602" s="63"/>
      <c r="D602" s="22" t="s">
        <v>544</v>
      </c>
      <c r="E602" s="58" t="s">
        <v>220</v>
      </c>
      <c r="F602" s="22"/>
      <c r="G602" s="30"/>
      <c r="H602" s="450">
        <f t="shared" si="1168"/>
        <v>13414000</v>
      </c>
      <c r="I602" s="285">
        <f t="shared" si="1169"/>
        <v>0</v>
      </c>
      <c r="J602" s="212"/>
      <c r="K602" s="167"/>
      <c r="L602" s="167"/>
      <c r="M602" s="167"/>
      <c r="N602" s="167"/>
      <c r="O602" s="262">
        <f t="shared" si="1152"/>
        <v>0</v>
      </c>
      <c r="P602" s="167"/>
      <c r="Q602" s="167"/>
      <c r="R602" s="166">
        <f t="shared" si="1133"/>
        <v>5304000</v>
      </c>
      <c r="S602" s="167">
        <v>5304000</v>
      </c>
      <c r="T602" s="167"/>
      <c r="U602" s="167"/>
      <c r="V602" s="167"/>
      <c r="W602" s="167"/>
      <c r="X602" s="167"/>
      <c r="Y602" s="166">
        <f t="shared" si="1150"/>
        <v>7001000</v>
      </c>
      <c r="Z602" s="167">
        <v>332000</v>
      </c>
      <c r="AA602" s="167">
        <v>2259000</v>
      </c>
      <c r="AB602" s="167">
        <v>4410000</v>
      </c>
      <c r="AC602" s="167">
        <f t="shared" si="1171"/>
        <v>0</v>
      </c>
      <c r="AD602" s="167"/>
      <c r="AE602" s="167"/>
      <c r="AF602" s="167"/>
      <c r="AG602" s="167"/>
      <c r="AH602" s="167"/>
      <c r="AI602" s="167">
        <v>466000</v>
      </c>
      <c r="AJ602" s="167">
        <v>425000</v>
      </c>
      <c r="AK602" s="167">
        <v>218000</v>
      </c>
    </row>
    <row r="603" spans="1:45" ht="13.8" outlineLevel="1">
      <c r="A603" s="127"/>
      <c r="B603" s="11" t="s">
        <v>664</v>
      </c>
      <c r="C603" s="12" t="s">
        <v>221</v>
      </c>
      <c r="D603" s="14"/>
      <c r="E603" s="134"/>
      <c r="F603" s="14"/>
      <c r="G603" s="134"/>
      <c r="H603" s="164">
        <f t="shared" si="1168"/>
        <v>0</v>
      </c>
      <c r="I603" s="285">
        <f t="shared" si="1169"/>
        <v>0</v>
      </c>
      <c r="J603" s="214">
        <f>SUM(J604:J606)</f>
        <v>0</v>
      </c>
      <c r="K603" s="168">
        <f t="shared" ref="K603:P603" si="1188">SUM(K604:K606)</f>
        <v>0</v>
      </c>
      <c r="L603" s="168">
        <f t="shared" si="1188"/>
        <v>0</v>
      </c>
      <c r="M603" s="168">
        <f t="shared" si="1188"/>
        <v>0</v>
      </c>
      <c r="N603" s="168">
        <f t="shared" si="1188"/>
        <v>0</v>
      </c>
      <c r="O603" s="262">
        <f t="shared" si="1152"/>
        <v>0</v>
      </c>
      <c r="P603" s="567">
        <f t="shared" si="1188"/>
        <v>0</v>
      </c>
      <c r="Q603" s="567">
        <f t="shared" ref="Q603" si="1189">SUM(Q604:Q606)</f>
        <v>0</v>
      </c>
      <c r="R603" s="166">
        <f t="shared" si="1133"/>
        <v>0</v>
      </c>
      <c r="S603" s="168">
        <f t="shared" ref="S603:X603" si="1190">SUM(S604:S606)</f>
        <v>0</v>
      </c>
      <c r="T603" s="168">
        <f t="shared" si="1190"/>
        <v>0</v>
      </c>
      <c r="U603" s="168">
        <f t="shared" si="1190"/>
        <v>0</v>
      </c>
      <c r="V603" s="168">
        <f t="shared" si="1190"/>
        <v>0</v>
      </c>
      <c r="W603" s="168">
        <f t="shared" si="1190"/>
        <v>0</v>
      </c>
      <c r="X603" s="168">
        <f t="shared" si="1190"/>
        <v>0</v>
      </c>
      <c r="Y603" s="166">
        <f t="shared" si="1150"/>
        <v>0</v>
      </c>
      <c r="Z603" s="168">
        <f t="shared" ref="Z603:AJ603" si="1191">SUM(Z604:Z606)</f>
        <v>0</v>
      </c>
      <c r="AA603" s="168">
        <f t="shared" ref="AA603" si="1192">SUM(AA604:AA606)</f>
        <v>0</v>
      </c>
      <c r="AB603" s="168">
        <f t="shared" si="1191"/>
        <v>0</v>
      </c>
      <c r="AC603" s="168">
        <f t="shared" si="1171"/>
        <v>0</v>
      </c>
      <c r="AD603" s="168">
        <f t="shared" si="1191"/>
        <v>0</v>
      </c>
      <c r="AE603" s="168">
        <f t="shared" si="1191"/>
        <v>0</v>
      </c>
      <c r="AF603" s="168">
        <f t="shared" si="1191"/>
        <v>0</v>
      </c>
      <c r="AG603" s="168">
        <f t="shared" si="1191"/>
        <v>0</v>
      </c>
      <c r="AH603" s="168">
        <f t="shared" si="1191"/>
        <v>0</v>
      </c>
      <c r="AI603" s="168">
        <f t="shared" si="1191"/>
        <v>0</v>
      </c>
      <c r="AJ603" s="168">
        <f t="shared" si="1191"/>
        <v>0</v>
      </c>
      <c r="AK603" s="168">
        <f>SUM(AK604:AK606)</f>
        <v>0</v>
      </c>
    </row>
    <row r="604" spans="1:45" ht="13.8" outlineLevel="2">
      <c r="A604" s="131"/>
      <c r="D604" s="469" t="s">
        <v>959</v>
      </c>
      <c r="E604" s="378" t="s">
        <v>960</v>
      </c>
      <c r="F604" s="469"/>
      <c r="G604" s="378"/>
      <c r="H604" s="164">
        <f t="shared" si="1168"/>
        <v>0</v>
      </c>
      <c r="I604" s="285">
        <f t="shared" si="1169"/>
        <v>0</v>
      </c>
      <c r="J604" s="212">
        <v>0</v>
      </c>
      <c r="K604" s="176"/>
      <c r="L604" s="176"/>
      <c r="M604" s="176"/>
      <c r="N604" s="176"/>
      <c r="O604" s="262">
        <f t="shared" si="1152"/>
        <v>0</v>
      </c>
      <c r="P604" s="176"/>
      <c r="Q604" s="176"/>
      <c r="R604" s="166">
        <f t="shared" si="1133"/>
        <v>0</v>
      </c>
      <c r="S604" s="167"/>
      <c r="T604" s="167"/>
      <c r="U604" s="167"/>
      <c r="V604" s="167"/>
      <c r="W604" s="167"/>
      <c r="X604" s="167"/>
      <c r="Y604" s="166">
        <f t="shared" si="1150"/>
        <v>0</v>
      </c>
      <c r="Z604" s="167"/>
      <c r="AA604" s="167"/>
      <c r="AB604" s="167"/>
      <c r="AC604" s="167">
        <f t="shared" si="1171"/>
        <v>0</v>
      </c>
      <c r="AD604" s="167"/>
      <c r="AE604" s="167"/>
      <c r="AF604" s="167"/>
      <c r="AG604" s="167"/>
      <c r="AH604" s="167"/>
      <c r="AI604" s="167"/>
      <c r="AJ604" s="167"/>
      <c r="AK604" s="167"/>
    </row>
    <row r="605" spans="1:45" ht="13.8" outlineLevel="2">
      <c r="A605" s="131"/>
      <c r="D605" s="22" t="s">
        <v>665</v>
      </c>
      <c r="E605" s="30" t="s">
        <v>222</v>
      </c>
      <c r="F605" s="22"/>
      <c r="G605" s="30"/>
      <c r="H605" s="164">
        <f t="shared" si="1168"/>
        <v>0</v>
      </c>
      <c r="I605" s="285">
        <f t="shared" si="1169"/>
        <v>0</v>
      </c>
      <c r="J605" s="212">
        <v>0</v>
      </c>
      <c r="K605" s="176"/>
      <c r="L605" s="176"/>
      <c r="M605" s="176"/>
      <c r="N605" s="176"/>
      <c r="O605" s="262">
        <f t="shared" si="1152"/>
        <v>0</v>
      </c>
      <c r="P605" s="176"/>
      <c r="Q605" s="176"/>
      <c r="R605" s="166">
        <f t="shared" ref="R605" si="1193">SUM(S605:X605)</f>
        <v>0</v>
      </c>
      <c r="S605" s="167"/>
      <c r="T605" s="167"/>
      <c r="U605" s="167"/>
      <c r="V605" s="167"/>
      <c r="W605" s="167"/>
      <c r="X605" s="167"/>
      <c r="Y605" s="166">
        <f t="shared" ref="Y605" si="1194">SUM(Z605:AB605)</f>
        <v>0</v>
      </c>
      <c r="Z605" s="167"/>
      <c r="AA605" s="167"/>
      <c r="AB605" s="167"/>
      <c r="AC605" s="167">
        <f t="shared" si="1171"/>
        <v>0</v>
      </c>
      <c r="AD605" s="167"/>
      <c r="AE605" s="167"/>
      <c r="AF605" s="167"/>
      <c r="AG605" s="167"/>
      <c r="AH605" s="167"/>
      <c r="AI605" s="167"/>
      <c r="AJ605" s="167"/>
      <c r="AK605" s="167"/>
    </row>
    <row r="606" spans="1:45" ht="13.8" outlineLevel="2">
      <c r="A606" s="131"/>
      <c r="D606" s="19" t="s">
        <v>867</v>
      </c>
      <c r="E606" s="63" t="s">
        <v>868</v>
      </c>
      <c r="F606" s="19"/>
      <c r="G606" s="63"/>
      <c r="H606" s="444">
        <f t="shared" si="1168"/>
        <v>0</v>
      </c>
      <c r="I606" s="285">
        <f t="shared" si="1169"/>
        <v>0</v>
      </c>
      <c r="J606" s="229">
        <f>SUM(J607)</f>
        <v>0</v>
      </c>
      <c r="K606" s="229">
        <f t="shared" ref="K606:Q606" si="1195">SUM(K607)</f>
        <v>0</v>
      </c>
      <c r="L606" s="229">
        <f t="shared" si="1195"/>
        <v>0</v>
      </c>
      <c r="M606" s="229">
        <f t="shared" si="1195"/>
        <v>0</v>
      </c>
      <c r="N606" s="229">
        <f t="shared" si="1195"/>
        <v>0</v>
      </c>
      <c r="O606" s="262">
        <f t="shared" si="1152"/>
        <v>0</v>
      </c>
      <c r="P606" s="229">
        <f t="shared" si="1195"/>
        <v>0</v>
      </c>
      <c r="Q606" s="229">
        <f t="shared" si="1195"/>
        <v>0</v>
      </c>
      <c r="R606" s="166">
        <f t="shared" si="1133"/>
        <v>0</v>
      </c>
      <c r="S606" s="229">
        <f t="shared" ref="S606:X606" si="1196">SUM(S607)</f>
        <v>0</v>
      </c>
      <c r="T606" s="229">
        <f t="shared" si="1196"/>
        <v>0</v>
      </c>
      <c r="U606" s="229">
        <f t="shared" si="1196"/>
        <v>0</v>
      </c>
      <c r="V606" s="229">
        <f t="shared" si="1196"/>
        <v>0</v>
      </c>
      <c r="W606" s="229">
        <f t="shared" si="1196"/>
        <v>0</v>
      </c>
      <c r="X606" s="229">
        <f t="shared" si="1196"/>
        <v>0</v>
      </c>
      <c r="Y606" s="166">
        <f t="shared" si="1150"/>
        <v>0</v>
      </c>
      <c r="Z606" s="229">
        <f t="shared" ref="Z606:AK606" si="1197">SUM(Z607)</f>
        <v>0</v>
      </c>
      <c r="AA606" s="229">
        <f t="shared" si="1197"/>
        <v>0</v>
      </c>
      <c r="AB606" s="229">
        <f t="shared" si="1197"/>
        <v>0</v>
      </c>
      <c r="AC606" s="229">
        <f t="shared" si="1171"/>
        <v>0</v>
      </c>
      <c r="AD606" s="229">
        <f t="shared" si="1197"/>
        <v>0</v>
      </c>
      <c r="AE606" s="229">
        <f t="shared" si="1197"/>
        <v>0</v>
      </c>
      <c r="AF606" s="229">
        <f t="shared" si="1197"/>
        <v>0</v>
      </c>
      <c r="AG606" s="229">
        <f t="shared" si="1197"/>
        <v>0</v>
      </c>
      <c r="AH606" s="229">
        <f t="shared" si="1197"/>
        <v>0</v>
      </c>
      <c r="AI606" s="229">
        <f t="shared" si="1197"/>
        <v>0</v>
      </c>
      <c r="AJ606" s="229">
        <f t="shared" si="1197"/>
        <v>0</v>
      </c>
      <c r="AK606" s="229">
        <f t="shared" si="1197"/>
        <v>0</v>
      </c>
    </row>
    <row r="607" spans="1:45" s="398" customFormat="1" ht="13.8" outlineLevel="3">
      <c r="A607" s="399"/>
      <c r="B607" s="400"/>
      <c r="D607" s="436"/>
      <c r="E607" s="58"/>
      <c r="F607" s="136" t="s">
        <v>904</v>
      </c>
      <c r="G607" s="27" t="s">
        <v>905</v>
      </c>
      <c r="H607" s="164">
        <f t="shared" si="1168"/>
        <v>0</v>
      </c>
      <c r="I607" s="285">
        <f t="shared" si="1169"/>
        <v>0</v>
      </c>
      <c r="J607" s="212">
        <v>0</v>
      </c>
      <c r="K607" s="167">
        <v>0</v>
      </c>
      <c r="L607" s="167">
        <v>0</v>
      </c>
      <c r="M607" s="167">
        <v>0</v>
      </c>
      <c r="N607" s="167">
        <v>0</v>
      </c>
      <c r="O607" s="262">
        <f t="shared" si="1152"/>
        <v>0</v>
      </c>
      <c r="P607" s="167">
        <v>0</v>
      </c>
      <c r="Q607" s="167">
        <v>0</v>
      </c>
      <c r="R607" s="166">
        <f t="shared" si="1133"/>
        <v>0</v>
      </c>
      <c r="S607" s="167">
        <v>0</v>
      </c>
      <c r="T607" s="167">
        <v>0</v>
      </c>
      <c r="U607" s="167">
        <v>0</v>
      </c>
      <c r="V607" s="167">
        <v>0</v>
      </c>
      <c r="W607" s="167">
        <v>0</v>
      </c>
      <c r="X607" s="167">
        <v>0</v>
      </c>
      <c r="Y607" s="166">
        <f t="shared" si="1150"/>
        <v>0</v>
      </c>
      <c r="Z607" s="167">
        <v>0</v>
      </c>
      <c r="AA607" s="167">
        <v>0</v>
      </c>
      <c r="AB607" s="167">
        <v>0</v>
      </c>
      <c r="AC607" s="167">
        <f t="shared" si="1171"/>
        <v>0</v>
      </c>
      <c r="AD607" s="167">
        <v>0</v>
      </c>
      <c r="AE607" s="167">
        <v>0</v>
      </c>
      <c r="AF607" s="167">
        <v>0</v>
      </c>
      <c r="AG607" s="167">
        <v>0</v>
      </c>
      <c r="AH607" s="167">
        <v>0</v>
      </c>
      <c r="AI607" s="167">
        <v>0</v>
      </c>
      <c r="AJ607" s="167">
        <v>0</v>
      </c>
      <c r="AK607" s="167">
        <v>0</v>
      </c>
      <c r="AL607" s="64"/>
      <c r="AM607" s="64"/>
      <c r="AN607" s="64"/>
      <c r="AO607" s="64"/>
      <c r="AP607" s="64"/>
      <c r="AQ607" s="64"/>
      <c r="AR607" s="64"/>
      <c r="AS607" s="64"/>
    </row>
    <row r="608" spans="1:45" ht="13.8">
      <c r="A608" s="67" t="s">
        <v>223</v>
      </c>
      <c r="B608" s="17"/>
      <c r="C608" s="23"/>
      <c r="D608" s="17"/>
      <c r="E608" s="23"/>
      <c r="F608" s="17"/>
      <c r="G608" s="23"/>
      <c r="H608" s="139">
        <f t="shared" si="1168"/>
        <v>21283000</v>
      </c>
      <c r="I608" s="180">
        <f>SUM(J608:O608)</f>
        <v>6954000</v>
      </c>
      <c r="J608" s="180">
        <f t="shared" ref="J608:P608" si="1198">SUM(J603,J601,J599,J597,J595,J593,J591,J589,J587,J585,J574,J572,J570,J568)</f>
        <v>897000</v>
      </c>
      <c r="K608" s="186">
        <f t="shared" si="1198"/>
        <v>1202000</v>
      </c>
      <c r="L608" s="186">
        <f t="shared" si="1198"/>
        <v>1084000</v>
      </c>
      <c r="M608" s="186">
        <f t="shared" si="1198"/>
        <v>1128000</v>
      </c>
      <c r="N608" s="186">
        <f t="shared" si="1198"/>
        <v>1211000</v>
      </c>
      <c r="O608" s="186">
        <f t="shared" ref="O608:O613" si="1199">SUM(P608:Q608)</f>
        <v>1432000</v>
      </c>
      <c r="P608" s="186">
        <f t="shared" si="1198"/>
        <v>1432000</v>
      </c>
      <c r="Q608" s="186">
        <f t="shared" ref="Q608" si="1200">SUM(Q603,Q601,Q599,Q597,Q595,Q593,Q591,Q589,Q587,Q585,Q574,Q572,Q570,Q568)</f>
        <v>0</v>
      </c>
      <c r="R608" s="186">
        <f t="shared" si="1133"/>
        <v>5304000</v>
      </c>
      <c r="S608" s="186">
        <f t="shared" ref="S608:W608" si="1201">SUM(S603,S601,S599,S597,S595,S593,S591,S589,S587,S585,S574,S572,S570,S568)</f>
        <v>5304000</v>
      </c>
      <c r="T608" s="186">
        <f t="shared" si="1201"/>
        <v>0</v>
      </c>
      <c r="U608" s="186">
        <f t="shared" si="1201"/>
        <v>0</v>
      </c>
      <c r="V608" s="186">
        <f t="shared" si="1201"/>
        <v>0</v>
      </c>
      <c r="W608" s="186">
        <f t="shared" si="1201"/>
        <v>0</v>
      </c>
      <c r="X608" s="186">
        <f t="shared" ref="X608" si="1202">SUM(X603,X601,X599,X597,X595,X593,X591,X589,X587,X585,X574,X572,X570,X568)</f>
        <v>0</v>
      </c>
      <c r="Y608" s="186">
        <f t="shared" si="1150"/>
        <v>7676000</v>
      </c>
      <c r="Z608" s="186">
        <f t="shared" ref="Z608:AK608" si="1203">SUM(Z603,Z601,Z599,Z597,Z595,Z593,Z591,Z589,Z587,Z585,Z574,Z572,Z570,Z568)</f>
        <v>707000</v>
      </c>
      <c r="AA608" s="186">
        <f t="shared" ref="AA608" si="1204">SUM(AA603,AA601,AA599,AA597,AA595,AA593,AA591,AA589,AA587,AA585,AA574,AA572,AA570,AA568)</f>
        <v>2259000</v>
      </c>
      <c r="AB608" s="186">
        <f t="shared" si="1203"/>
        <v>4710000</v>
      </c>
      <c r="AC608" s="186">
        <f t="shared" si="1171"/>
        <v>0</v>
      </c>
      <c r="AD608" s="186">
        <f t="shared" si="1203"/>
        <v>0</v>
      </c>
      <c r="AE608" s="186">
        <f t="shared" si="1203"/>
        <v>0</v>
      </c>
      <c r="AF608" s="186">
        <f t="shared" si="1203"/>
        <v>0</v>
      </c>
      <c r="AG608" s="186">
        <f t="shared" si="1203"/>
        <v>0</v>
      </c>
      <c r="AH608" s="186">
        <f t="shared" si="1203"/>
        <v>0</v>
      </c>
      <c r="AI608" s="186">
        <f t="shared" si="1203"/>
        <v>466000</v>
      </c>
      <c r="AJ608" s="186">
        <f t="shared" si="1203"/>
        <v>425000</v>
      </c>
      <c r="AK608" s="186">
        <f t="shared" si="1203"/>
        <v>458000</v>
      </c>
    </row>
    <row r="609" spans="1:37" s="275" customFormat="1" ht="13.8">
      <c r="A609" s="42" t="s">
        <v>224</v>
      </c>
      <c r="B609" s="41"/>
      <c r="C609" s="41"/>
      <c r="D609" s="41"/>
      <c r="E609" s="41"/>
      <c r="F609" s="41"/>
      <c r="G609" s="41"/>
      <c r="H609" s="139">
        <f t="shared" si="1168"/>
        <v>17532000</v>
      </c>
      <c r="I609" s="180">
        <f t="shared" si="1169"/>
        <v>31861000</v>
      </c>
      <c r="J609" s="180">
        <f t="shared" ref="J609:P609" si="1205">J567-J608</f>
        <v>5218000</v>
      </c>
      <c r="K609" s="186">
        <f t="shared" si="1205"/>
        <v>5511000</v>
      </c>
      <c r="L609" s="186">
        <f t="shared" si="1205"/>
        <v>5818000</v>
      </c>
      <c r="M609" s="186">
        <f t="shared" si="1205"/>
        <v>5543000</v>
      </c>
      <c r="N609" s="186">
        <f t="shared" si="1205"/>
        <v>6248000</v>
      </c>
      <c r="O609" s="186">
        <f t="shared" si="1199"/>
        <v>3523000</v>
      </c>
      <c r="P609" s="186">
        <f t="shared" si="1205"/>
        <v>3523000</v>
      </c>
      <c r="Q609" s="186">
        <f t="shared" ref="Q609" si="1206">Q567-Q608</f>
        <v>0</v>
      </c>
      <c r="R609" s="186">
        <f t="shared" si="1133"/>
        <v>-5304000</v>
      </c>
      <c r="S609" s="186">
        <f t="shared" ref="S609:X609" si="1207">S567-S608</f>
        <v>-5304000</v>
      </c>
      <c r="T609" s="186">
        <f t="shared" si="1207"/>
        <v>0</v>
      </c>
      <c r="U609" s="186">
        <f t="shared" si="1207"/>
        <v>0</v>
      </c>
      <c r="V609" s="186">
        <f t="shared" si="1207"/>
        <v>0</v>
      </c>
      <c r="W609" s="186">
        <f t="shared" si="1207"/>
        <v>0</v>
      </c>
      <c r="X609" s="186">
        <f t="shared" si="1207"/>
        <v>0</v>
      </c>
      <c r="Y609" s="186">
        <f t="shared" si="1150"/>
        <v>-7676000</v>
      </c>
      <c r="Z609" s="186">
        <f t="shared" ref="Z609:AK609" si="1208">Z567-Z608</f>
        <v>-707000</v>
      </c>
      <c r="AA609" s="186">
        <f t="shared" ref="AA609" si="1209">AA567-AA608</f>
        <v>-2259000</v>
      </c>
      <c r="AB609" s="186">
        <f t="shared" si="1208"/>
        <v>-4710000</v>
      </c>
      <c r="AC609" s="186">
        <f t="shared" si="1171"/>
        <v>0</v>
      </c>
      <c r="AD609" s="186">
        <f t="shared" si="1208"/>
        <v>0</v>
      </c>
      <c r="AE609" s="186">
        <f t="shared" si="1208"/>
        <v>0</v>
      </c>
      <c r="AF609" s="186">
        <f t="shared" si="1208"/>
        <v>0</v>
      </c>
      <c r="AG609" s="186">
        <f t="shared" si="1208"/>
        <v>0</v>
      </c>
      <c r="AH609" s="186">
        <f t="shared" si="1208"/>
        <v>0</v>
      </c>
      <c r="AI609" s="186">
        <f t="shared" si="1208"/>
        <v>-466000</v>
      </c>
      <c r="AJ609" s="186">
        <f t="shared" si="1208"/>
        <v>-425000</v>
      </c>
      <c r="AK609" s="186">
        <f t="shared" si="1208"/>
        <v>-458000</v>
      </c>
    </row>
    <row r="610" spans="1:37" s="275" customFormat="1" ht="13.8">
      <c r="A610" s="42" t="s">
        <v>225</v>
      </c>
      <c r="B610" s="41"/>
      <c r="C610" s="41"/>
      <c r="D610" s="41"/>
      <c r="E610" s="41"/>
      <c r="F610" s="41"/>
      <c r="G610" s="41"/>
      <c r="H610" s="187">
        <f t="shared" ref="H610:H613" si="1210">SUM(I610,R610,Y610,AC610,AI610,AJ610,AK610)</f>
        <v>0</v>
      </c>
      <c r="I610" s="391">
        <f t="shared" si="1169"/>
        <v>0</v>
      </c>
      <c r="J610" s="391">
        <v>0</v>
      </c>
      <c r="K610" s="188"/>
      <c r="L610" s="188"/>
      <c r="M610" s="188"/>
      <c r="N610" s="188"/>
      <c r="O610" s="188">
        <f t="shared" si="1199"/>
        <v>0</v>
      </c>
      <c r="P610" s="188"/>
      <c r="Q610" s="188"/>
      <c r="R610" s="188">
        <f t="shared" si="1133"/>
        <v>0</v>
      </c>
      <c r="S610" s="188"/>
      <c r="T610" s="188"/>
      <c r="U610" s="188"/>
      <c r="V610" s="188"/>
      <c r="W610" s="188"/>
      <c r="X610" s="188"/>
      <c r="Y610" s="188">
        <f t="shared" si="1150"/>
        <v>0</v>
      </c>
      <c r="Z610" s="188"/>
      <c r="AA610" s="188"/>
      <c r="AB610" s="188"/>
      <c r="AC610" s="188">
        <f t="shared" si="1171"/>
        <v>0</v>
      </c>
      <c r="AD610" s="188"/>
      <c r="AE610" s="188"/>
      <c r="AF610" s="188"/>
      <c r="AG610" s="188"/>
      <c r="AH610" s="188"/>
      <c r="AI610" s="188"/>
      <c r="AJ610" s="188"/>
      <c r="AK610" s="188"/>
    </row>
    <row r="611" spans="1:37" s="275" customFormat="1" ht="13.8">
      <c r="A611" s="42" t="s">
        <v>226</v>
      </c>
      <c r="B611" s="41"/>
      <c r="C611" s="41"/>
      <c r="D611" s="41"/>
      <c r="E611" s="41"/>
      <c r="F611" s="41"/>
      <c r="G611" s="41"/>
      <c r="H611" s="190">
        <f t="shared" si="1210"/>
        <v>0</v>
      </c>
      <c r="I611" s="192">
        <f t="shared" si="1169"/>
        <v>0</v>
      </c>
      <c r="J611" s="192">
        <f t="shared" ref="J611:P611" si="1211">J489+J529+J609-J610</f>
        <v>0</v>
      </c>
      <c r="K611" s="192">
        <f t="shared" si="1211"/>
        <v>0</v>
      </c>
      <c r="L611" s="192">
        <f t="shared" si="1211"/>
        <v>0</v>
      </c>
      <c r="M611" s="192">
        <f t="shared" si="1211"/>
        <v>0</v>
      </c>
      <c r="N611" s="192">
        <f t="shared" si="1211"/>
        <v>0</v>
      </c>
      <c r="O611" s="192">
        <f t="shared" si="1199"/>
        <v>0</v>
      </c>
      <c r="P611" s="192">
        <f t="shared" si="1211"/>
        <v>0</v>
      </c>
      <c r="Q611" s="192">
        <f t="shared" ref="Q611" si="1212">Q489+Q529+Q609-Q610</f>
        <v>0</v>
      </c>
      <c r="R611" s="192">
        <f t="shared" si="1133"/>
        <v>0</v>
      </c>
      <c r="S611" s="192">
        <f t="shared" ref="S611:X611" si="1213">S489+S529+S609-S610</f>
        <v>0</v>
      </c>
      <c r="T611" s="192">
        <f t="shared" si="1213"/>
        <v>0</v>
      </c>
      <c r="U611" s="192">
        <f t="shared" si="1213"/>
        <v>0</v>
      </c>
      <c r="V611" s="192">
        <f t="shared" si="1213"/>
        <v>0</v>
      </c>
      <c r="W611" s="192">
        <f t="shared" si="1213"/>
        <v>0</v>
      </c>
      <c r="X611" s="192">
        <f t="shared" si="1213"/>
        <v>0</v>
      </c>
      <c r="Y611" s="192">
        <f>SUM(Z611:AB611)</f>
        <v>0</v>
      </c>
      <c r="Z611" s="192">
        <f t="shared" ref="Z611:AK611" si="1214">Z489+Z529+Z609-Z610</f>
        <v>0</v>
      </c>
      <c r="AA611" s="192">
        <f t="shared" ref="AA611" si="1215">AA489+AA529+AA609-AA610</f>
        <v>0</v>
      </c>
      <c r="AB611" s="192">
        <f t="shared" si="1214"/>
        <v>0</v>
      </c>
      <c r="AC611" s="192">
        <f t="shared" si="1171"/>
        <v>0</v>
      </c>
      <c r="AD611" s="192">
        <f>AD489+AD529+AD609-AD610</f>
        <v>0</v>
      </c>
      <c r="AE611" s="192">
        <f t="shared" si="1214"/>
        <v>0</v>
      </c>
      <c r="AF611" s="192">
        <f t="shared" si="1214"/>
        <v>0</v>
      </c>
      <c r="AG611" s="192">
        <f t="shared" si="1214"/>
        <v>0</v>
      </c>
      <c r="AH611" s="192">
        <f t="shared" si="1214"/>
        <v>0</v>
      </c>
      <c r="AI611" s="192">
        <f t="shared" si="1214"/>
        <v>0</v>
      </c>
      <c r="AJ611" s="192">
        <f t="shared" si="1214"/>
        <v>0</v>
      </c>
      <c r="AK611" s="192">
        <f t="shared" si="1214"/>
        <v>0</v>
      </c>
    </row>
    <row r="612" spans="1:37" s="275" customFormat="1" ht="13.8">
      <c r="A612" s="42" t="s">
        <v>227</v>
      </c>
      <c r="B612" s="41"/>
      <c r="C612" s="41"/>
      <c r="D612" s="41"/>
      <c r="E612" s="41"/>
      <c r="F612" s="41"/>
      <c r="G612" s="41"/>
      <c r="H612" s="193">
        <f t="shared" si="1210"/>
        <v>0</v>
      </c>
      <c r="I612" s="392">
        <f t="shared" si="1169"/>
        <v>0</v>
      </c>
      <c r="J612" s="392"/>
      <c r="K612" s="194"/>
      <c r="L612" s="194"/>
      <c r="M612" s="194"/>
      <c r="N612" s="194"/>
      <c r="O612" s="194">
        <f t="shared" si="1199"/>
        <v>0</v>
      </c>
      <c r="P612" s="194"/>
      <c r="Q612" s="194"/>
      <c r="R612" s="194">
        <f t="shared" si="1133"/>
        <v>0</v>
      </c>
      <c r="S612" s="194"/>
      <c r="T612" s="194"/>
      <c r="U612" s="194"/>
      <c r="V612" s="194"/>
      <c r="W612" s="194"/>
      <c r="X612" s="194"/>
      <c r="Y612" s="194">
        <f t="shared" si="1150"/>
        <v>0</v>
      </c>
      <c r="Z612" s="194"/>
      <c r="AA612" s="194"/>
      <c r="AB612" s="194"/>
      <c r="AC612" s="194">
        <f t="shared" si="1171"/>
        <v>0</v>
      </c>
      <c r="AD612" s="194"/>
      <c r="AE612" s="194"/>
      <c r="AF612" s="194"/>
      <c r="AG612" s="194"/>
      <c r="AH612" s="194"/>
      <c r="AI612" s="194"/>
      <c r="AJ612" s="194"/>
      <c r="AK612" s="194"/>
    </row>
    <row r="613" spans="1:37" s="275" customFormat="1" ht="13.8">
      <c r="A613" s="42" t="s">
        <v>228</v>
      </c>
      <c r="B613" s="41"/>
      <c r="C613" s="41"/>
      <c r="D613" s="41"/>
      <c r="E613" s="41"/>
      <c r="F613" s="41"/>
      <c r="G613" s="41"/>
      <c r="H613" s="190">
        <f t="shared" si="1210"/>
        <v>0</v>
      </c>
      <c r="I613" s="192">
        <f t="shared" si="1169"/>
        <v>0</v>
      </c>
      <c r="J613" s="192">
        <f t="shared" ref="J613:P613" si="1216">SUM(J611:J612)</f>
        <v>0</v>
      </c>
      <c r="K613" s="192">
        <f t="shared" si="1216"/>
        <v>0</v>
      </c>
      <c r="L613" s="192">
        <f t="shared" si="1216"/>
        <v>0</v>
      </c>
      <c r="M613" s="192">
        <f t="shared" si="1216"/>
        <v>0</v>
      </c>
      <c r="N613" s="192">
        <f t="shared" si="1216"/>
        <v>0</v>
      </c>
      <c r="O613" s="192">
        <f t="shared" si="1199"/>
        <v>0</v>
      </c>
      <c r="P613" s="192">
        <f t="shared" si="1216"/>
        <v>0</v>
      </c>
      <c r="Q613" s="192">
        <f t="shared" ref="Q613" si="1217">SUM(Q611:Q612)</f>
        <v>0</v>
      </c>
      <c r="R613" s="192">
        <f t="shared" si="1133"/>
        <v>0</v>
      </c>
      <c r="S613" s="192">
        <f t="shared" ref="S613:W613" si="1218">SUM(S611:S612)</f>
        <v>0</v>
      </c>
      <c r="T613" s="192">
        <f t="shared" si="1218"/>
        <v>0</v>
      </c>
      <c r="U613" s="192">
        <f t="shared" si="1218"/>
        <v>0</v>
      </c>
      <c r="V613" s="192">
        <f t="shared" si="1218"/>
        <v>0</v>
      </c>
      <c r="W613" s="192">
        <f t="shared" si="1218"/>
        <v>0</v>
      </c>
      <c r="X613" s="192">
        <f t="shared" ref="X613" si="1219">SUM(X611:X612)</f>
        <v>0</v>
      </c>
      <c r="Y613" s="192">
        <f t="shared" si="1150"/>
        <v>0</v>
      </c>
      <c r="Z613" s="192">
        <f t="shared" ref="Z613:AJ613" si="1220">SUM(Z611:Z612)</f>
        <v>0</v>
      </c>
      <c r="AA613" s="192">
        <f t="shared" ref="AA613" si="1221">SUM(AA611:AA612)</f>
        <v>0</v>
      </c>
      <c r="AB613" s="192">
        <f t="shared" si="1220"/>
        <v>0</v>
      </c>
      <c r="AC613" s="192">
        <f t="shared" si="1171"/>
        <v>0</v>
      </c>
      <c r="AD613" s="192">
        <f t="shared" si="1220"/>
        <v>0</v>
      </c>
      <c r="AE613" s="192">
        <f t="shared" si="1220"/>
        <v>0</v>
      </c>
      <c r="AF613" s="192">
        <f t="shared" si="1220"/>
        <v>0</v>
      </c>
      <c r="AG613" s="192">
        <f t="shared" si="1220"/>
        <v>0</v>
      </c>
      <c r="AH613" s="192">
        <f t="shared" si="1220"/>
        <v>0</v>
      </c>
      <c r="AI613" s="192">
        <f t="shared" si="1220"/>
        <v>0</v>
      </c>
      <c r="AJ613" s="192">
        <f t="shared" si="1220"/>
        <v>0</v>
      </c>
      <c r="AK613" s="192">
        <f t="shared" ref="AK613" si="1222">SUM(AK611:AK612)</f>
        <v>0</v>
      </c>
    </row>
  </sheetData>
  <autoFilter ref="A5:P612" xr:uid="{00000000-0009-0000-0000-000002000000}"/>
  <mergeCells count="8">
    <mergeCell ref="AK3:AK5"/>
    <mergeCell ref="AI3:AI5"/>
    <mergeCell ref="AJ3:AJ5"/>
    <mergeCell ref="H2:H5"/>
    <mergeCell ref="R3:R4"/>
    <mergeCell ref="Y3:Y4"/>
    <mergeCell ref="AC3:AC5"/>
    <mergeCell ref="O3:O4"/>
  </mergeCells>
  <phoneticPr fontId="1"/>
  <dataValidations count="1">
    <dataValidation allowBlank="1" showInputMessage="1" showErrorMessage="1" errorTitle="自動計算ｾﾙです!!!" sqref="J491:Q491 J488:Q489 O528:O529 J501:Q502 J608:Q609 P82:Q83 P88:Q89 P25:Q26 P354:Q364 J244:Q244 P504:Q504 P452:Q456 O487 J569:Q569 S608:X609 J7:Q7 P527:Q529 J567:Q567 J611:Q611 S45:X45 S565:X565 O24:O39 S491:X491 S461:X461 S466:X466 S95:X95 S504:X504 S611:X611 S501:X502 S71:X71 O245:O274 S232:X232 S244:X244 S275:X275 S468:X468 S25:X26 S290:X290 S499:X499 S488:X489 S486:X486 S481:X481 S479:X479 S477:X477 S494:X494 S218:X218 S380:X381 S40:X40 S23:X23 S82:X83 S7:X7 S136:X136 S150:X150 S193:X193 S234:X234 S398:X398 S459:X459 S475:X475 S569:X569 S64:X64 S88:X89 S527:X529 S567:X567 Z452:AK456 Z567:AK567 Z611:AK611 Z608:AK609 Z499:AK499 Z527:AK529 Z494:AK494 Z25:AK26 Z275:AK275 Z354:AK364 Z488:AK489 Z481:AK481 Z477:AK477 Z466:AK466 Z468:AK468 Z475:AK475 Z479:AK479 Z234:AK234 Z491:AK491 Z218:AK218 Z380:AK381 Z565:AK565 Z7:AK7 Z71:AK71 Z82:AK83 Z95:AK95 Z88:AK89 Z136:AK136 Z150:AK150 Z244:AK244 Z398:AK398 Z290:AK290 Z459:AK459 Z461:AK461 Z569:AK569 Z193:AK193 Z504:AK504 Z501:AK502 Z486:AK486 Z23:AK23 Z232:AK232 Z64:AK64 Z40:AK40 Z45:AK45 O399:O458 S354:X364 O500 S452:X456 S518:X525 Z518:AK525 J25:N26 J23:Q23 O570:O607 J45:Q45 J71:Q71 J234:Q234 J64:Q64 J218:Q218 J40:Q40 J150:Q150 J136:Q136 J95:Q95 J88:N89 J82:N83 J193:Q193 J232:Q232 O41:O44 O46:O63 O65:O70 O72:O94 O96:O135 O137:O149 O151:O192 O194:O217 O219:O231 O233 O235:O243 J354:N364 J398:Q398 J275:Q275 J290:Q290 J380:N381 P380:Q381 O276:O289 O291:O397 J452:N456 J461:Q461 J459:Q459 J468:Q468 J477:Q477 J479:Q479 J481:Q481 J486:Q486 J466:Q466 J475:Q475 O460 O462:O465 O467 O469:O474 O476 O478 O480 O482:O485 J499:Q499 J494:Q494 O492:O493 O495:O498 J518:N525 P518:Q525 J504:N504 J527:N529 J565:N565 P565:Q565 O8:O22" xr:uid="{00000000-0002-0000-0200-000000000000}"/>
  </dataValidations>
  <pageMargins left="0.39370078740157483" right="0.19685039370078741" top="0.94488188976377963" bottom="0.39370078740157483" header="0.59055118110236227" footer="0.31496062992125984"/>
  <pageSetup paperSize="8" scale="45" fitToHeight="0" orientation="landscape" blackAndWhite="1" errors="NA" r:id="rId1"/>
  <headerFooter alignWithMargins="0">
    <oddHeader>&amp;C&amp;"HGP平成明朝体W3,標準"&amp;12令和5年度　社会福祉法人甲賀市社会福祉協議会一般会計資金収支予算内訳表</oddHeader>
  </headerFooter>
  <rowBreaks count="2" manualBreakCount="2">
    <brk id="480" max="36" man="1"/>
    <brk id="596" max="36" man="1"/>
  </rowBreaks>
  <ignoredErrors>
    <ignoredError sqref="D604:D606 B7 B603 D602 B601 D600 B599 D598 B597 D596 B595 D594 B593 D592 B591 D590 B589 D588 B587 D586 B585 D575:D584 B574 D573 B572 D571 B570 D569 B568 D564:D565 B563 D562 B561 D560 B559 D558 B557 D556 B555 D554 B553 D552 B551 D550 B549 D548 D21:D22 B23 D24 B25 D26 F27:F28" numberStoredAsText="1"/>
    <ignoredError sqref="Y605:Y606 R606 R608:R609 Y608:Y609 R611 Y613 Y603 R603 Y601 R601 Y599 Y597 R597 Y595 R595 Y593 R593 Y591 R591 Y589 R589 Y587 R587 Y585 R585 Y574 R574 Y572 R572 Y570 R570 Y567:Y568 R567:R568 Y565 R565 Y563 R563 Y561 R561 Y559 R559 Y557 R557 Y555 R555 Y553 R553 Y551 R551 Y549 R549 Y547 Y23 R25:R26 Y25:Y26" formula="1"/>
    <ignoredError sqref="Y607 Y581 Y578:Y579 Y566" formulaRange="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pageSetUpPr fitToPage="1"/>
  </sheetPr>
  <dimension ref="A1:AR613"/>
  <sheetViews>
    <sheetView view="pageBreakPreview" zoomScale="110" zoomScaleNormal="100" zoomScaleSheetLayoutView="110" workbookViewId="0">
      <pane xSplit="8" ySplit="5" topLeftCell="S607" activePane="bottomRight" state="frozen"/>
      <selection activeCell="A9" sqref="A9:XFD13"/>
      <selection pane="topRight" activeCell="A9" sqref="A9:XFD13"/>
      <selection pane="bottomLeft" activeCell="A9" sqref="A9:XFD13"/>
      <selection pane="bottomRight" activeCell="T612" sqref="T612:X612"/>
    </sheetView>
  </sheetViews>
  <sheetFormatPr defaultColWidth="11.44140625" defaultRowHeight="10.8" outlineLevelRow="4" outlineLevelCol="1"/>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130" bestFit="1" customWidth="1"/>
    <col min="9" max="9" width="11.44140625" style="130" customWidth="1"/>
    <col min="10" max="12" width="11.44140625" style="130" customWidth="1" outlineLevel="1"/>
    <col min="13" max="13" width="11.44140625" style="130" customWidth="1"/>
    <col min="14" max="14" width="11.44140625" style="130" customWidth="1" outlineLevel="1"/>
    <col min="15" max="15" width="12.5546875" style="130" customWidth="1" outlineLevel="1"/>
    <col min="16" max="16" width="11.44140625" style="130" customWidth="1" outlineLevel="1"/>
    <col min="17" max="17" width="11.44140625" style="130" customWidth="1"/>
    <col min="18" max="24" width="11.44140625" style="130" customWidth="1" outlineLevel="1"/>
    <col min="25" max="16384" width="11.44140625" style="64"/>
  </cols>
  <sheetData>
    <row r="1" spans="1:24" s="20" customFormat="1" ht="15" thickBot="1">
      <c r="A1" s="112" t="s">
        <v>309</v>
      </c>
      <c r="B1" s="7"/>
      <c r="C1" s="64"/>
      <c r="E1" s="64"/>
      <c r="G1" s="64"/>
      <c r="H1" s="157" t="s">
        <v>305</v>
      </c>
      <c r="I1" s="520"/>
      <c r="J1" s="520"/>
      <c r="K1" s="520"/>
      <c r="L1" s="520"/>
      <c r="M1" s="520"/>
      <c r="N1" s="520"/>
      <c r="O1" s="520"/>
      <c r="P1" s="520"/>
      <c r="Q1" s="520"/>
      <c r="R1" s="520"/>
      <c r="S1" s="668"/>
      <c r="T1" s="520"/>
      <c r="U1" s="520"/>
      <c r="V1" s="520"/>
      <c r="W1" s="520"/>
      <c r="X1" s="520"/>
    </row>
    <row r="2" spans="1:24" s="114" customFormat="1" ht="11.25" customHeight="1">
      <c r="A2" s="159"/>
      <c r="B2" s="8"/>
      <c r="C2" s="160"/>
      <c r="D2" s="160"/>
      <c r="E2" s="160"/>
      <c r="F2" s="160"/>
      <c r="G2" s="160"/>
      <c r="H2" s="858" t="s">
        <v>1195</v>
      </c>
      <c r="I2" s="115"/>
      <c r="J2" s="117"/>
      <c r="K2" s="117"/>
      <c r="L2" s="117"/>
      <c r="M2" s="116"/>
      <c r="N2" s="118"/>
      <c r="O2" s="118"/>
      <c r="P2" s="118"/>
      <c r="Q2" s="115"/>
      <c r="R2" s="118"/>
      <c r="S2" s="669" t="s">
        <v>1181</v>
      </c>
      <c r="T2" s="118"/>
      <c r="U2" s="118"/>
      <c r="V2" s="118"/>
      <c r="W2" s="118"/>
      <c r="X2" s="118"/>
    </row>
    <row r="3" spans="1:24" s="1" customFormat="1" ht="25.5" customHeight="1">
      <c r="A3" s="113"/>
      <c r="B3" s="9"/>
      <c r="C3" s="114"/>
      <c r="D3" s="114"/>
      <c r="E3" s="114"/>
      <c r="F3" s="114"/>
      <c r="G3" s="1" t="s">
        <v>244</v>
      </c>
      <c r="H3" s="859"/>
      <c r="I3" s="120" t="s">
        <v>303</v>
      </c>
      <c r="J3" s="121"/>
      <c r="K3" s="121"/>
      <c r="L3" s="121"/>
      <c r="M3" s="459" t="s">
        <v>15</v>
      </c>
      <c r="N3" s="122"/>
      <c r="O3" s="122" t="s">
        <v>968</v>
      </c>
      <c r="P3" s="118"/>
      <c r="Q3" s="120" t="s">
        <v>16</v>
      </c>
      <c r="R3" s="122"/>
      <c r="S3" s="666"/>
      <c r="T3" s="122"/>
      <c r="U3" s="122"/>
      <c r="V3" s="122"/>
      <c r="W3" s="122"/>
      <c r="X3" s="122"/>
    </row>
    <row r="4" spans="1:24" s="114" customFormat="1" ht="12.75" customHeight="1">
      <c r="A4" s="461"/>
      <c r="B4" s="119"/>
      <c r="C4" s="1"/>
      <c r="D4" s="119"/>
      <c r="E4" s="1"/>
      <c r="F4" s="1"/>
      <c r="G4" s="1"/>
      <c r="H4" s="859"/>
      <c r="I4" s="161"/>
      <c r="J4" s="525"/>
      <c r="K4" s="525"/>
      <c r="L4" s="525"/>
      <c r="M4" s="118"/>
      <c r="N4" s="116"/>
      <c r="O4" s="116"/>
      <c r="P4" s="116"/>
      <c r="Q4" s="161"/>
      <c r="R4" s="116"/>
      <c r="S4" s="666"/>
      <c r="T4" s="116"/>
      <c r="U4" s="116"/>
      <c r="V4" s="116"/>
      <c r="W4" s="116"/>
      <c r="X4" s="116"/>
    </row>
    <row r="5" spans="1:24" s="1" customFormat="1" ht="38.25" customHeight="1" thickBot="1">
      <c r="A5" s="462"/>
      <c r="B5" s="5"/>
      <c r="C5" s="3"/>
      <c r="D5" s="5"/>
      <c r="E5" s="3"/>
      <c r="F5" s="3"/>
      <c r="G5" s="3" t="s">
        <v>245</v>
      </c>
      <c r="H5" s="860"/>
      <c r="I5" s="6"/>
      <c r="J5" s="4" t="s">
        <v>246</v>
      </c>
      <c r="K5" s="4" t="s">
        <v>873</v>
      </c>
      <c r="L5" s="4" t="s">
        <v>316</v>
      </c>
      <c r="M5" s="460"/>
      <c r="N5" s="4" t="s">
        <v>304</v>
      </c>
      <c r="O5" s="690" t="s">
        <v>848</v>
      </c>
      <c r="P5" s="4" t="s">
        <v>333</v>
      </c>
      <c r="Q5" s="6"/>
      <c r="R5" s="4" t="s">
        <v>55</v>
      </c>
      <c r="S5" s="666" t="s">
        <v>1183</v>
      </c>
      <c r="T5" s="4" t="s">
        <v>247</v>
      </c>
      <c r="U5" s="4" t="s">
        <v>248</v>
      </c>
      <c r="V5" s="4" t="s">
        <v>249</v>
      </c>
      <c r="W5" s="4" t="s">
        <v>250</v>
      </c>
      <c r="X5" s="4" t="s">
        <v>251</v>
      </c>
    </row>
    <row r="6" spans="1:24" s="126" customFormat="1" ht="13.8">
      <c r="A6" s="62" t="s">
        <v>57</v>
      </c>
      <c r="B6" s="10"/>
      <c r="C6" s="123"/>
      <c r="D6" s="10"/>
      <c r="E6" s="123"/>
      <c r="F6" s="124"/>
      <c r="G6" s="123"/>
      <c r="H6" s="162"/>
      <c r="I6" s="258"/>
      <c r="J6" s="259"/>
      <c r="K6" s="259"/>
      <c r="L6" s="259"/>
      <c r="M6" s="163"/>
      <c r="N6" s="163"/>
      <c r="O6" s="163"/>
      <c r="P6" s="163"/>
      <c r="Q6" s="163"/>
      <c r="R6" s="163"/>
      <c r="S6" s="163"/>
      <c r="T6" s="163"/>
      <c r="U6" s="163"/>
      <c r="V6" s="163"/>
      <c r="W6" s="163"/>
      <c r="X6" s="163"/>
    </row>
    <row r="7" spans="1:24" s="130" customFormat="1" ht="13.8">
      <c r="A7" s="127"/>
      <c r="B7" s="18" t="s">
        <v>358</v>
      </c>
      <c r="C7" s="12" t="s">
        <v>30</v>
      </c>
      <c r="D7" s="11"/>
      <c r="E7" s="12"/>
      <c r="F7" s="11"/>
      <c r="G7" s="12"/>
      <c r="H7" s="164">
        <f t="shared" ref="H7:H84" si="0">SUM(I7,M7,Q7)</f>
        <v>0</v>
      </c>
      <c r="I7" s="260">
        <f>SUM(J7:L7)</f>
        <v>0</v>
      </c>
      <c r="J7" s="261">
        <f>SUM(J21:J22,J14,J8)</f>
        <v>0</v>
      </c>
      <c r="K7" s="261">
        <f t="shared" ref="K7:L7" si="1">SUM(K21:K22,K14,K8)</f>
        <v>0</v>
      </c>
      <c r="L7" s="261">
        <f t="shared" si="1"/>
        <v>0</v>
      </c>
      <c r="M7" s="166">
        <f>SUM(N7:P7)</f>
        <v>0</v>
      </c>
      <c r="N7" s="261">
        <f t="shared" ref="N7:P7" si="2">SUM(N21:N22,N14,N8)</f>
        <v>0</v>
      </c>
      <c r="O7" s="261">
        <f t="shared" si="2"/>
        <v>0</v>
      </c>
      <c r="P7" s="261">
        <f t="shared" si="2"/>
        <v>0</v>
      </c>
      <c r="Q7" s="166">
        <f>SUM(R7:X7)</f>
        <v>0</v>
      </c>
      <c r="R7" s="261">
        <f t="shared" ref="R7:X7" si="3">SUM(R21:R22,R14,R8)</f>
        <v>0</v>
      </c>
      <c r="S7" s="261">
        <f t="shared" si="3"/>
        <v>0</v>
      </c>
      <c r="T7" s="166">
        <f t="shared" si="3"/>
        <v>0</v>
      </c>
      <c r="U7" s="261">
        <f t="shared" si="3"/>
        <v>0</v>
      </c>
      <c r="V7" s="261">
        <f t="shared" si="3"/>
        <v>0</v>
      </c>
      <c r="W7" s="261">
        <f t="shared" si="3"/>
        <v>0</v>
      </c>
      <c r="X7" s="261">
        <f t="shared" si="3"/>
        <v>0</v>
      </c>
    </row>
    <row r="8" spans="1:24" ht="13.8" outlineLevel="1">
      <c r="A8" s="131"/>
      <c r="B8" s="19"/>
      <c r="C8" s="63"/>
      <c r="D8" s="22" t="s">
        <v>1197</v>
      </c>
      <c r="E8" s="30" t="s">
        <v>31</v>
      </c>
      <c r="F8" s="22"/>
      <c r="G8" s="30"/>
      <c r="H8" s="164">
        <f t="shared" si="0"/>
        <v>0</v>
      </c>
      <c r="I8" s="260">
        <f t="shared" ref="I8:I21" si="4">SUM(J8:L8)</f>
        <v>0</v>
      </c>
      <c r="J8" s="169">
        <f>SUM(J9:J13)</f>
        <v>0</v>
      </c>
      <c r="K8" s="169">
        <f t="shared" ref="K8:L8" si="5">SUM(K9:K13)</f>
        <v>0</v>
      </c>
      <c r="L8" s="169">
        <f t="shared" si="5"/>
        <v>0</v>
      </c>
      <c r="M8" s="166">
        <f t="shared" ref="M8:M64" si="6">SUM(N8:P8)</f>
        <v>0</v>
      </c>
      <c r="N8" s="169">
        <f t="shared" ref="N8:P8" si="7">SUM(N9:N13)</f>
        <v>0</v>
      </c>
      <c r="O8" s="169">
        <f t="shared" si="7"/>
        <v>0</v>
      </c>
      <c r="P8" s="169">
        <f t="shared" si="7"/>
        <v>0</v>
      </c>
      <c r="Q8" s="166">
        <f t="shared" ref="Q8:Q21" si="8">SUM(R8:X8)</f>
        <v>0</v>
      </c>
      <c r="R8" s="169">
        <f t="shared" ref="R8:X8" si="9">SUM(R9:R13)</f>
        <v>0</v>
      </c>
      <c r="S8" s="169">
        <f t="shared" si="9"/>
        <v>0</v>
      </c>
      <c r="T8" s="166">
        <f t="shared" si="9"/>
        <v>0</v>
      </c>
      <c r="U8" s="169">
        <f t="shared" si="9"/>
        <v>0</v>
      </c>
      <c r="V8" s="169">
        <f t="shared" si="9"/>
        <v>0</v>
      </c>
      <c r="W8" s="169">
        <f t="shared" si="9"/>
        <v>0</v>
      </c>
      <c r="X8" s="169">
        <f t="shared" si="9"/>
        <v>0</v>
      </c>
    </row>
    <row r="9" spans="1:24" ht="13.8" outlineLevel="1">
      <c r="A9" s="131"/>
      <c r="B9" s="20"/>
      <c r="D9" s="22"/>
      <c r="E9" s="30"/>
      <c r="F9" s="22" t="s">
        <v>1198</v>
      </c>
      <c r="G9" s="30" t="s">
        <v>1199</v>
      </c>
      <c r="H9" s="164">
        <f t="shared" ref="H9" si="10">SUM(I9,M9,Q9)</f>
        <v>0</v>
      </c>
      <c r="I9" s="260">
        <f t="shared" ref="I9" si="11">SUM(J9:L9)</f>
        <v>0</v>
      </c>
      <c r="J9" s="167"/>
      <c r="K9" s="167"/>
      <c r="L9" s="167"/>
      <c r="M9" s="166">
        <f t="shared" ref="M9" si="12">SUM(N9:P9)</f>
        <v>0</v>
      </c>
      <c r="N9" s="167"/>
      <c r="O9" s="167"/>
      <c r="P9" s="167"/>
      <c r="Q9" s="166">
        <f t="shared" ref="Q9" si="13">SUM(R9:X9)</f>
        <v>0</v>
      </c>
      <c r="R9" s="167"/>
      <c r="S9" s="167"/>
      <c r="T9" s="167"/>
      <c r="U9" s="167"/>
      <c r="V9" s="167"/>
      <c r="W9" s="167"/>
      <c r="X9" s="167"/>
    </row>
    <row r="10" spans="1:24" ht="13.8" outlineLevel="1">
      <c r="A10" s="131"/>
      <c r="B10" s="20"/>
      <c r="D10" s="22"/>
      <c r="E10" s="30"/>
      <c r="F10" s="22" t="s">
        <v>1200</v>
      </c>
      <c r="G10" s="30" t="s">
        <v>1201</v>
      </c>
      <c r="H10" s="164">
        <f t="shared" ref="H10" si="14">SUM(I10,M10,Q10)</f>
        <v>0</v>
      </c>
      <c r="I10" s="260">
        <f t="shared" ref="I10" si="15">SUM(J10:L10)</f>
        <v>0</v>
      </c>
      <c r="J10" s="167"/>
      <c r="K10" s="167"/>
      <c r="L10" s="167"/>
      <c r="M10" s="166">
        <f t="shared" ref="M10" si="16">SUM(N10:P10)</f>
        <v>0</v>
      </c>
      <c r="N10" s="167"/>
      <c r="O10" s="167"/>
      <c r="P10" s="167"/>
      <c r="Q10" s="166">
        <f t="shared" ref="Q10" si="17">SUM(R10:X10)</f>
        <v>0</v>
      </c>
      <c r="R10" s="167"/>
      <c r="S10" s="167"/>
      <c r="T10" s="167"/>
      <c r="U10" s="167"/>
      <c r="V10" s="167"/>
      <c r="W10" s="167"/>
      <c r="X10" s="167"/>
    </row>
    <row r="11" spans="1:24" ht="13.8" outlineLevel="1">
      <c r="A11" s="131"/>
      <c r="B11" s="20"/>
      <c r="D11" s="22"/>
      <c r="E11" s="30"/>
      <c r="F11" s="22" t="s">
        <v>1202</v>
      </c>
      <c r="G11" s="30" t="s">
        <v>1203</v>
      </c>
      <c r="H11" s="164">
        <f t="shared" ref="H11:H12" si="18">SUM(I11,M11,Q11)</f>
        <v>0</v>
      </c>
      <c r="I11" s="260">
        <f t="shared" ref="I11:I12" si="19">SUM(J11:L11)</f>
        <v>0</v>
      </c>
      <c r="J11" s="167"/>
      <c r="K11" s="167"/>
      <c r="L11" s="167"/>
      <c r="M11" s="166">
        <f t="shared" ref="M11:M12" si="20">SUM(N11:P11)</f>
        <v>0</v>
      </c>
      <c r="N11" s="167"/>
      <c r="O11" s="167"/>
      <c r="P11" s="167"/>
      <c r="Q11" s="166">
        <f t="shared" ref="Q11:Q12" si="21">SUM(R11:X11)</f>
        <v>0</v>
      </c>
      <c r="R11" s="167"/>
      <c r="S11" s="167"/>
      <c r="T11" s="167"/>
      <c r="U11" s="167"/>
      <c r="V11" s="167"/>
      <c r="W11" s="167"/>
      <c r="X11" s="167"/>
    </row>
    <row r="12" spans="1:24" ht="13.8" outlineLevel="1">
      <c r="A12" s="131"/>
      <c r="B12" s="20"/>
      <c r="D12" s="22"/>
      <c r="E12" s="30"/>
      <c r="F12" s="22" t="s">
        <v>1204</v>
      </c>
      <c r="G12" s="30" t="s">
        <v>1205</v>
      </c>
      <c r="H12" s="164">
        <f t="shared" si="18"/>
        <v>0</v>
      </c>
      <c r="I12" s="260">
        <f t="shared" si="19"/>
        <v>0</v>
      </c>
      <c r="J12" s="167"/>
      <c r="K12" s="167"/>
      <c r="L12" s="167"/>
      <c r="M12" s="166">
        <f t="shared" si="20"/>
        <v>0</v>
      </c>
      <c r="N12" s="167"/>
      <c r="O12" s="167"/>
      <c r="P12" s="167"/>
      <c r="Q12" s="166">
        <f t="shared" si="21"/>
        <v>0</v>
      </c>
      <c r="R12" s="167"/>
      <c r="S12" s="167"/>
      <c r="T12" s="167"/>
      <c r="U12" s="167"/>
      <c r="V12" s="167"/>
      <c r="W12" s="167"/>
      <c r="X12" s="167"/>
    </row>
    <row r="13" spans="1:24" ht="13.8" outlineLevel="1">
      <c r="A13" s="131"/>
      <c r="B13" s="20"/>
      <c r="D13" s="22"/>
      <c r="E13" s="30"/>
      <c r="F13" s="22" t="s">
        <v>1206</v>
      </c>
      <c r="G13" s="30" t="s">
        <v>1207</v>
      </c>
      <c r="H13" s="164">
        <f t="shared" ref="H13" si="22">SUM(I13,M13,Q13)</f>
        <v>0</v>
      </c>
      <c r="I13" s="260">
        <f t="shared" ref="I13" si="23">SUM(J13:L13)</f>
        <v>0</v>
      </c>
      <c r="J13" s="167"/>
      <c r="K13" s="167"/>
      <c r="L13" s="167"/>
      <c r="M13" s="166">
        <f t="shared" ref="M13" si="24">SUM(N13:P13)</f>
        <v>0</v>
      </c>
      <c r="N13" s="167"/>
      <c r="O13" s="167"/>
      <c r="P13" s="167"/>
      <c r="Q13" s="166">
        <f t="shared" ref="Q13" si="25">SUM(R13:X13)</f>
        <v>0</v>
      </c>
      <c r="R13" s="167"/>
      <c r="S13" s="167"/>
      <c r="T13" s="167"/>
      <c r="U13" s="167"/>
      <c r="V13" s="167"/>
      <c r="W13" s="167"/>
      <c r="X13" s="167"/>
    </row>
    <row r="14" spans="1:24" ht="13.8" outlineLevel="1">
      <c r="A14" s="131"/>
      <c r="B14" s="20"/>
      <c r="D14" s="22" t="s">
        <v>1208</v>
      </c>
      <c r="E14" s="30" t="s">
        <v>32</v>
      </c>
      <c r="F14" s="22"/>
      <c r="G14" s="30"/>
      <c r="H14" s="164">
        <f t="shared" si="0"/>
        <v>0</v>
      </c>
      <c r="I14" s="260">
        <f t="shared" si="4"/>
        <v>0</v>
      </c>
      <c r="J14" s="169">
        <f t="shared" ref="J14" si="26">SUM(J15:J22)</f>
        <v>0</v>
      </c>
      <c r="K14" s="169">
        <f t="shared" ref="K14" si="27">SUM(K15:K22)</f>
        <v>0</v>
      </c>
      <c r="L14" s="169">
        <f t="shared" ref="L14" si="28">SUM(L15:L22)</f>
        <v>0</v>
      </c>
      <c r="M14" s="166">
        <f t="shared" si="6"/>
        <v>0</v>
      </c>
      <c r="N14" s="169">
        <f t="shared" ref="N14" si="29">SUM(N15:N22)</f>
        <v>0</v>
      </c>
      <c r="O14" s="169">
        <f t="shared" ref="O14" si="30">SUM(O15:O22)</f>
        <v>0</v>
      </c>
      <c r="P14" s="169">
        <f t="shared" ref="P14" si="31">SUM(P15:P22)</f>
        <v>0</v>
      </c>
      <c r="Q14" s="166">
        <f t="shared" si="8"/>
        <v>0</v>
      </c>
      <c r="R14" s="169">
        <f t="shared" ref="R14" si="32">SUM(R15:R22)</f>
        <v>0</v>
      </c>
      <c r="S14" s="169">
        <f t="shared" ref="S14" si="33">SUM(S15:S22)</f>
        <v>0</v>
      </c>
      <c r="T14" s="166">
        <f>SUM(T15:T22)</f>
        <v>0</v>
      </c>
      <c r="U14" s="169">
        <f t="shared" ref="U14" si="34">SUM(U15:U22)</f>
        <v>0</v>
      </c>
      <c r="V14" s="169">
        <f t="shared" ref="V14" si="35">SUM(V15:V22)</f>
        <v>0</v>
      </c>
      <c r="W14" s="169">
        <f t="shared" ref="W14" si="36">SUM(W15:W22)</f>
        <v>0</v>
      </c>
      <c r="X14" s="169">
        <f t="shared" ref="X14" si="37">SUM(X15:X22)</f>
        <v>0</v>
      </c>
    </row>
    <row r="15" spans="1:24" ht="13.8" outlineLevel="1">
      <c r="A15" s="131"/>
      <c r="B15" s="20"/>
      <c r="D15" s="22"/>
      <c r="E15" s="30"/>
      <c r="F15" s="22" t="s">
        <v>1209</v>
      </c>
      <c r="G15" s="30" t="s">
        <v>1210</v>
      </c>
      <c r="H15" s="164">
        <f t="shared" ref="H15" si="38">SUM(I15,M15,Q15)</f>
        <v>0</v>
      </c>
      <c r="I15" s="260">
        <f t="shared" ref="I15" si="39">SUM(J15:L15)</f>
        <v>0</v>
      </c>
      <c r="J15" s="167">
        <v>0</v>
      </c>
      <c r="K15" s="167">
        <v>0</v>
      </c>
      <c r="L15" s="167">
        <v>0</v>
      </c>
      <c r="M15" s="166">
        <f t="shared" ref="M15" si="40">SUM(N15:P15)</f>
        <v>0</v>
      </c>
      <c r="N15" s="167">
        <v>0</v>
      </c>
      <c r="O15" s="167">
        <v>0</v>
      </c>
      <c r="P15" s="167">
        <v>0</v>
      </c>
      <c r="Q15" s="166">
        <f t="shared" ref="Q15" si="41">SUM(R15:X15)</f>
        <v>0</v>
      </c>
      <c r="R15" s="167">
        <v>0</v>
      </c>
      <c r="S15" s="167">
        <v>0</v>
      </c>
      <c r="T15" s="167">
        <v>0</v>
      </c>
      <c r="U15" s="167">
        <v>0</v>
      </c>
      <c r="V15" s="167">
        <v>0</v>
      </c>
      <c r="W15" s="167">
        <v>0</v>
      </c>
      <c r="X15" s="167">
        <v>0</v>
      </c>
    </row>
    <row r="16" spans="1:24" ht="13.8" outlineLevel="1">
      <c r="A16" s="131"/>
      <c r="B16" s="20"/>
      <c r="D16" s="22"/>
      <c r="E16" s="30"/>
      <c r="F16" s="22" t="s">
        <v>1211</v>
      </c>
      <c r="G16" s="30" t="s">
        <v>1212</v>
      </c>
      <c r="H16" s="164">
        <f t="shared" ref="H16" si="42">SUM(I16,M16,Q16)</f>
        <v>0</v>
      </c>
      <c r="I16" s="260">
        <f t="shared" ref="I16" si="43">SUM(J16:L16)</f>
        <v>0</v>
      </c>
      <c r="J16" s="167">
        <v>0</v>
      </c>
      <c r="K16" s="167">
        <v>0</v>
      </c>
      <c r="L16" s="167">
        <v>0</v>
      </c>
      <c r="M16" s="166">
        <f t="shared" ref="M16" si="44">SUM(N16:P16)</f>
        <v>0</v>
      </c>
      <c r="N16" s="167">
        <v>0</v>
      </c>
      <c r="O16" s="167">
        <v>0</v>
      </c>
      <c r="P16" s="167">
        <v>0</v>
      </c>
      <c r="Q16" s="166">
        <f t="shared" ref="Q16" si="45">SUM(R16:X16)</f>
        <v>0</v>
      </c>
      <c r="R16" s="167">
        <v>0</v>
      </c>
      <c r="S16" s="167">
        <v>0</v>
      </c>
      <c r="T16" s="167">
        <v>0</v>
      </c>
      <c r="U16" s="167">
        <v>0</v>
      </c>
      <c r="V16" s="167">
        <v>0</v>
      </c>
      <c r="W16" s="167">
        <v>0</v>
      </c>
      <c r="X16" s="167">
        <v>0</v>
      </c>
    </row>
    <row r="17" spans="1:24" ht="13.8" outlineLevel="1">
      <c r="A17" s="131"/>
      <c r="B17" s="20"/>
      <c r="D17" s="22"/>
      <c r="E17" s="30"/>
      <c r="F17" s="22" t="s">
        <v>1213</v>
      </c>
      <c r="G17" s="30" t="s">
        <v>1214</v>
      </c>
      <c r="H17" s="164">
        <f t="shared" ref="H17" si="46">SUM(I17,M17,Q17)</f>
        <v>0</v>
      </c>
      <c r="I17" s="260">
        <f t="shared" ref="I17" si="47">SUM(J17:L17)</f>
        <v>0</v>
      </c>
      <c r="J17" s="167">
        <v>0</v>
      </c>
      <c r="K17" s="167">
        <v>0</v>
      </c>
      <c r="L17" s="167">
        <v>0</v>
      </c>
      <c r="M17" s="166">
        <f t="shared" ref="M17" si="48">SUM(N17:P17)</f>
        <v>0</v>
      </c>
      <c r="N17" s="167">
        <v>0</v>
      </c>
      <c r="O17" s="167">
        <v>0</v>
      </c>
      <c r="P17" s="167">
        <v>0</v>
      </c>
      <c r="Q17" s="166">
        <f t="shared" ref="Q17" si="49">SUM(R17:X17)</f>
        <v>0</v>
      </c>
      <c r="R17" s="167">
        <v>0</v>
      </c>
      <c r="S17" s="167">
        <v>0</v>
      </c>
      <c r="T17" s="167">
        <v>0</v>
      </c>
      <c r="U17" s="167">
        <v>0</v>
      </c>
      <c r="V17" s="167">
        <v>0</v>
      </c>
      <c r="W17" s="167">
        <v>0</v>
      </c>
      <c r="X17" s="167">
        <v>0</v>
      </c>
    </row>
    <row r="18" spans="1:24" ht="13.8" outlineLevel="1">
      <c r="A18" s="131"/>
      <c r="B18" s="20"/>
      <c r="D18" s="22"/>
      <c r="E18" s="30"/>
      <c r="F18" s="22" t="s">
        <v>1215</v>
      </c>
      <c r="G18" s="30" t="s">
        <v>1216</v>
      </c>
      <c r="H18" s="164">
        <f t="shared" ref="H18:H20" si="50">SUM(I18,M18,Q18)</f>
        <v>0</v>
      </c>
      <c r="I18" s="260">
        <f t="shared" ref="I18:I20" si="51">SUM(J18:L18)</f>
        <v>0</v>
      </c>
      <c r="J18" s="167">
        <v>0</v>
      </c>
      <c r="K18" s="167">
        <v>0</v>
      </c>
      <c r="L18" s="167">
        <v>0</v>
      </c>
      <c r="M18" s="166">
        <f t="shared" ref="M18:M20" si="52">SUM(N18:P18)</f>
        <v>0</v>
      </c>
      <c r="N18" s="167">
        <v>0</v>
      </c>
      <c r="O18" s="167">
        <v>0</v>
      </c>
      <c r="P18" s="167">
        <v>0</v>
      </c>
      <c r="Q18" s="166">
        <f t="shared" ref="Q18:Q20" si="53">SUM(R18:X18)</f>
        <v>0</v>
      </c>
      <c r="R18" s="167">
        <v>0</v>
      </c>
      <c r="S18" s="167">
        <v>0</v>
      </c>
      <c r="T18" s="167">
        <v>0</v>
      </c>
      <c r="U18" s="167">
        <v>0</v>
      </c>
      <c r="V18" s="167">
        <v>0</v>
      </c>
      <c r="W18" s="167">
        <v>0</v>
      </c>
      <c r="X18" s="167">
        <v>0</v>
      </c>
    </row>
    <row r="19" spans="1:24" ht="13.8" outlineLevel="1">
      <c r="A19" s="131"/>
      <c r="B19" s="20"/>
      <c r="D19" s="22"/>
      <c r="E19" s="30"/>
      <c r="F19" s="22" t="s">
        <v>1217</v>
      </c>
      <c r="G19" s="30" t="s">
        <v>1218</v>
      </c>
      <c r="H19" s="164">
        <f t="shared" ref="H19" si="54">SUM(I19,M19,Q19)</f>
        <v>0</v>
      </c>
      <c r="I19" s="260">
        <f t="shared" ref="I19" si="55">SUM(J19:L19)</f>
        <v>0</v>
      </c>
      <c r="J19" s="167">
        <v>0</v>
      </c>
      <c r="K19" s="167">
        <v>0</v>
      </c>
      <c r="L19" s="167">
        <v>0</v>
      </c>
      <c r="M19" s="166">
        <f t="shared" ref="M19" si="56">SUM(N19:P19)</f>
        <v>0</v>
      </c>
      <c r="N19" s="167">
        <v>0</v>
      </c>
      <c r="O19" s="167">
        <v>0</v>
      </c>
      <c r="P19" s="167">
        <v>0</v>
      </c>
      <c r="Q19" s="166">
        <f t="shared" ref="Q19" si="57">SUM(R19:X19)</f>
        <v>0</v>
      </c>
      <c r="R19" s="167">
        <v>0</v>
      </c>
      <c r="S19" s="167">
        <v>0</v>
      </c>
      <c r="T19" s="167">
        <v>0</v>
      </c>
      <c r="U19" s="167">
        <v>0</v>
      </c>
      <c r="V19" s="167">
        <v>0</v>
      </c>
      <c r="W19" s="167">
        <v>0</v>
      </c>
      <c r="X19" s="167">
        <v>0</v>
      </c>
    </row>
    <row r="20" spans="1:24" ht="13.8" outlineLevel="1">
      <c r="A20" s="131"/>
      <c r="B20" s="20"/>
      <c r="D20" s="22"/>
      <c r="E20" s="30"/>
      <c r="F20" s="22" t="s">
        <v>1219</v>
      </c>
      <c r="G20" s="30" t="s">
        <v>1220</v>
      </c>
      <c r="H20" s="164">
        <f t="shared" si="50"/>
        <v>0</v>
      </c>
      <c r="I20" s="260">
        <f t="shared" si="51"/>
        <v>0</v>
      </c>
      <c r="J20" s="167">
        <v>0</v>
      </c>
      <c r="K20" s="167">
        <v>0</v>
      </c>
      <c r="L20" s="167">
        <v>0</v>
      </c>
      <c r="M20" s="166">
        <f t="shared" si="52"/>
        <v>0</v>
      </c>
      <c r="N20" s="167">
        <v>0</v>
      </c>
      <c r="O20" s="167">
        <v>0</v>
      </c>
      <c r="P20" s="167">
        <v>0</v>
      </c>
      <c r="Q20" s="166">
        <f t="shared" si="53"/>
        <v>0</v>
      </c>
      <c r="R20" s="167">
        <v>0</v>
      </c>
      <c r="S20" s="167">
        <v>0</v>
      </c>
      <c r="T20" s="167">
        <v>0</v>
      </c>
      <c r="U20" s="167">
        <v>0</v>
      </c>
      <c r="V20" s="167">
        <v>0</v>
      </c>
      <c r="W20" s="167">
        <v>0</v>
      </c>
      <c r="X20" s="167">
        <v>0</v>
      </c>
    </row>
    <row r="21" spans="1:24" ht="13.8" outlineLevel="1">
      <c r="A21" s="131"/>
      <c r="B21" s="18"/>
      <c r="C21" s="58"/>
      <c r="D21" s="22" t="s">
        <v>359</v>
      </c>
      <c r="E21" s="30" t="s">
        <v>39</v>
      </c>
      <c r="F21" s="22"/>
      <c r="G21" s="30"/>
      <c r="H21" s="164">
        <f t="shared" si="0"/>
        <v>0</v>
      </c>
      <c r="I21" s="260">
        <f t="shared" si="4"/>
        <v>0</v>
      </c>
      <c r="J21" s="167">
        <v>0</v>
      </c>
      <c r="K21" s="167">
        <v>0</v>
      </c>
      <c r="L21" s="167">
        <v>0</v>
      </c>
      <c r="M21" s="166">
        <f t="shared" si="6"/>
        <v>0</v>
      </c>
      <c r="N21" s="167">
        <v>0</v>
      </c>
      <c r="O21" s="167">
        <v>0</v>
      </c>
      <c r="P21" s="167">
        <v>0</v>
      </c>
      <c r="Q21" s="166">
        <f t="shared" si="8"/>
        <v>0</v>
      </c>
      <c r="R21" s="167">
        <v>0</v>
      </c>
      <c r="S21" s="167">
        <v>0</v>
      </c>
      <c r="T21" s="167">
        <v>0</v>
      </c>
      <c r="U21" s="167">
        <v>0</v>
      </c>
      <c r="V21" s="167">
        <v>0</v>
      </c>
      <c r="W21" s="167">
        <v>0</v>
      </c>
      <c r="X21" s="167">
        <v>0</v>
      </c>
    </row>
    <row r="22" spans="1:24" ht="13.8" outlineLevel="1">
      <c r="A22" s="131"/>
      <c r="B22" s="18"/>
      <c r="C22" s="58"/>
      <c r="D22" s="22" t="s">
        <v>360</v>
      </c>
      <c r="E22" s="30" t="s">
        <v>351</v>
      </c>
      <c r="F22" s="22"/>
      <c r="G22" s="30"/>
      <c r="H22" s="164">
        <f t="shared" si="0"/>
        <v>0</v>
      </c>
      <c r="I22" s="260">
        <f>SUM(J22)</f>
        <v>0</v>
      </c>
      <c r="J22" s="167">
        <v>0</v>
      </c>
      <c r="K22" s="167">
        <v>0</v>
      </c>
      <c r="L22" s="167">
        <v>0</v>
      </c>
      <c r="M22" s="166">
        <f t="shared" si="6"/>
        <v>0</v>
      </c>
      <c r="N22" s="167">
        <v>0</v>
      </c>
      <c r="O22" s="167">
        <v>0</v>
      </c>
      <c r="P22" s="167">
        <v>0</v>
      </c>
      <c r="Q22" s="166">
        <f t="shared" ref="Q22:Q93" si="58">SUM(R22:X22)</f>
        <v>0</v>
      </c>
      <c r="R22" s="167">
        <v>0</v>
      </c>
      <c r="S22" s="167">
        <v>0</v>
      </c>
      <c r="T22" s="167">
        <v>0</v>
      </c>
      <c r="U22" s="167">
        <v>0</v>
      </c>
      <c r="V22" s="167">
        <v>0</v>
      </c>
      <c r="W22" s="167">
        <v>0</v>
      </c>
      <c r="X22" s="167">
        <v>0</v>
      </c>
    </row>
    <row r="23" spans="1:24" s="130" customFormat="1" ht="13.8">
      <c r="A23" s="127"/>
      <c r="B23" s="18" t="s">
        <v>361</v>
      </c>
      <c r="C23" s="12" t="s">
        <v>33</v>
      </c>
      <c r="D23" s="14"/>
      <c r="E23" s="134"/>
      <c r="F23" s="14"/>
      <c r="G23" s="134"/>
      <c r="H23" s="164">
        <f t="shared" si="0"/>
        <v>0</v>
      </c>
      <c r="I23" s="260">
        <f t="shared" ref="I23:I94" si="59">SUM(J23:L23)</f>
        <v>0</v>
      </c>
      <c r="J23" s="263">
        <f>SUM(J24)</f>
        <v>0</v>
      </c>
      <c r="K23" s="263">
        <f>SUM(K24)</f>
        <v>0</v>
      </c>
      <c r="L23" s="263">
        <f>SUM(L24)</f>
        <v>0</v>
      </c>
      <c r="M23" s="166">
        <f t="shared" si="6"/>
        <v>0</v>
      </c>
      <c r="N23" s="263">
        <f t="shared" ref="N23:P23" si="60">SUM(N24)</f>
        <v>0</v>
      </c>
      <c r="O23" s="263">
        <f t="shared" si="60"/>
        <v>0</v>
      </c>
      <c r="P23" s="263">
        <f t="shared" si="60"/>
        <v>0</v>
      </c>
      <c r="Q23" s="166">
        <f t="shared" si="58"/>
        <v>0</v>
      </c>
      <c r="R23" s="263">
        <f t="shared" ref="R23:S23" si="61">SUM(R24)</f>
        <v>0</v>
      </c>
      <c r="S23" s="263">
        <f t="shared" si="61"/>
        <v>0</v>
      </c>
      <c r="T23" s="263">
        <f t="shared" ref="T23" si="62">SUM(T24)</f>
        <v>0</v>
      </c>
      <c r="U23" s="263">
        <f t="shared" ref="U23" si="63">SUM(U24)</f>
        <v>0</v>
      </c>
      <c r="V23" s="263">
        <f t="shared" ref="V23" si="64">SUM(V24)</f>
        <v>0</v>
      </c>
      <c r="W23" s="263">
        <f t="shared" ref="W23" si="65">SUM(W24)</f>
        <v>0</v>
      </c>
      <c r="X23" s="168">
        <f t="shared" ref="X23" si="66">SUM(X24)</f>
        <v>0</v>
      </c>
    </row>
    <row r="24" spans="1:24" ht="13.8" outlineLevel="1">
      <c r="A24" s="131"/>
      <c r="B24" s="22"/>
      <c r="C24" s="30"/>
      <c r="D24" s="22" t="s">
        <v>362</v>
      </c>
      <c r="E24" s="30" t="s">
        <v>33</v>
      </c>
      <c r="F24" s="22"/>
      <c r="G24" s="30"/>
      <c r="H24" s="164">
        <f t="shared" si="0"/>
        <v>0</v>
      </c>
      <c r="I24" s="260">
        <f t="shared" si="59"/>
        <v>0</v>
      </c>
      <c r="J24" s="264">
        <v>0</v>
      </c>
      <c r="K24" s="264">
        <v>0</v>
      </c>
      <c r="L24" s="264">
        <v>0</v>
      </c>
      <c r="M24" s="166">
        <f t="shared" si="6"/>
        <v>0</v>
      </c>
      <c r="N24" s="167">
        <v>0</v>
      </c>
      <c r="O24" s="167">
        <v>0</v>
      </c>
      <c r="P24" s="167"/>
      <c r="Q24" s="166">
        <f t="shared" si="58"/>
        <v>0</v>
      </c>
      <c r="R24" s="167"/>
      <c r="S24" s="167"/>
      <c r="T24" s="167"/>
      <c r="U24" s="167"/>
      <c r="V24" s="167"/>
      <c r="W24" s="167"/>
      <c r="X24" s="167"/>
    </row>
    <row r="25" spans="1:24" s="130" customFormat="1" ht="13.8">
      <c r="A25" s="127"/>
      <c r="B25" s="18" t="s">
        <v>363</v>
      </c>
      <c r="C25" s="12" t="s">
        <v>34</v>
      </c>
      <c r="D25" s="14"/>
      <c r="E25" s="134"/>
      <c r="F25" s="14"/>
      <c r="G25" s="134"/>
      <c r="H25" s="164">
        <f t="shared" si="0"/>
        <v>25015000</v>
      </c>
      <c r="I25" s="260">
        <f t="shared" si="59"/>
        <v>25015000</v>
      </c>
      <c r="J25" s="263">
        <f>SUM(J26,J29,J35,J40,J43)</f>
        <v>19697000</v>
      </c>
      <c r="K25" s="263">
        <f t="shared" ref="K25:L25" si="67">SUM(K26,K29,K35,K40,K43)</f>
        <v>3989000</v>
      </c>
      <c r="L25" s="263">
        <f t="shared" si="67"/>
        <v>1329000</v>
      </c>
      <c r="M25" s="166">
        <f t="shared" si="6"/>
        <v>0</v>
      </c>
      <c r="N25" s="263">
        <f t="shared" ref="N25:P25" si="68">SUM(N26,N29,N35,N40,N43)</f>
        <v>0</v>
      </c>
      <c r="O25" s="263">
        <f t="shared" si="68"/>
        <v>0</v>
      </c>
      <c r="P25" s="263">
        <f t="shared" si="68"/>
        <v>0</v>
      </c>
      <c r="Q25" s="166">
        <f t="shared" si="58"/>
        <v>0</v>
      </c>
      <c r="R25" s="263">
        <f t="shared" ref="R25:S25" si="69">SUM(R26,R29,R35,R40,R43)</f>
        <v>0</v>
      </c>
      <c r="S25" s="263">
        <f t="shared" si="69"/>
        <v>0</v>
      </c>
      <c r="T25" s="263">
        <f t="shared" ref="T25" si="70">SUM(T26,T29,T35,T40,T43)</f>
        <v>0</v>
      </c>
      <c r="U25" s="263">
        <f t="shared" ref="U25" si="71">SUM(U26,U29,U35,U40,U43)</f>
        <v>0</v>
      </c>
      <c r="V25" s="263">
        <f t="shared" ref="V25" si="72">SUM(V26,V29,V35,V40,V43)</f>
        <v>0</v>
      </c>
      <c r="W25" s="263">
        <f t="shared" ref="W25" si="73">SUM(W26,W29,W35,W40,W43)</f>
        <v>0</v>
      </c>
      <c r="X25" s="168">
        <f t="shared" ref="X25" si="74">SUM(X26,X29,X35,X40,X43)</f>
        <v>0</v>
      </c>
    </row>
    <row r="26" spans="1:24" ht="13.8" outlineLevel="1">
      <c r="A26" s="131"/>
      <c r="B26" s="19"/>
      <c r="C26" s="63"/>
      <c r="D26" s="22" t="s">
        <v>364</v>
      </c>
      <c r="E26" s="30" t="s">
        <v>58</v>
      </c>
      <c r="F26" s="22"/>
      <c r="G26" s="30"/>
      <c r="H26" s="164">
        <f t="shared" si="0"/>
        <v>7478000</v>
      </c>
      <c r="I26" s="260">
        <f t="shared" si="59"/>
        <v>7478000</v>
      </c>
      <c r="J26" s="504">
        <f>SUM(J27:J28)</f>
        <v>7478000</v>
      </c>
      <c r="K26" s="504">
        <f t="shared" ref="K26:L26" si="75">SUM(K27:K28)</f>
        <v>0</v>
      </c>
      <c r="L26" s="504">
        <f t="shared" si="75"/>
        <v>0</v>
      </c>
      <c r="M26" s="166">
        <f t="shared" si="6"/>
        <v>0</v>
      </c>
      <c r="N26" s="504">
        <f t="shared" ref="N26:P26" si="76">SUM(N27:N28)</f>
        <v>0</v>
      </c>
      <c r="O26" s="504">
        <f t="shared" si="76"/>
        <v>0</v>
      </c>
      <c r="P26" s="504">
        <f t="shared" si="76"/>
        <v>0</v>
      </c>
      <c r="Q26" s="166">
        <f t="shared" si="58"/>
        <v>0</v>
      </c>
      <c r="R26" s="504">
        <f t="shared" ref="R26:S26" si="77">SUM(R27:R28)</f>
        <v>0</v>
      </c>
      <c r="S26" s="504">
        <f t="shared" si="77"/>
        <v>0</v>
      </c>
      <c r="T26" s="504">
        <f t="shared" ref="T26" si="78">SUM(T27:T28)</f>
        <v>0</v>
      </c>
      <c r="U26" s="504">
        <f t="shared" ref="U26" si="79">SUM(U27:U28)</f>
        <v>0</v>
      </c>
      <c r="V26" s="504">
        <f t="shared" ref="V26" si="80">SUM(V27:V28)</f>
        <v>0</v>
      </c>
      <c r="W26" s="504">
        <f t="shared" ref="W26" si="81">SUM(W27:W28)</f>
        <v>0</v>
      </c>
      <c r="X26" s="169">
        <f t="shared" ref="X26" si="82">SUM(X27:X28)</f>
        <v>0</v>
      </c>
    </row>
    <row r="27" spans="1:24" ht="13.8" outlineLevel="2">
      <c r="A27" s="131"/>
      <c r="B27" s="20"/>
      <c r="D27" s="19"/>
      <c r="E27" s="63"/>
      <c r="F27" s="22" t="s">
        <v>365</v>
      </c>
      <c r="G27" s="30" t="s">
        <v>59</v>
      </c>
      <c r="H27" s="164">
        <f t="shared" si="0"/>
        <v>7478000</v>
      </c>
      <c r="I27" s="260">
        <f t="shared" si="59"/>
        <v>7478000</v>
      </c>
      <c r="J27" s="264">
        <v>7478000</v>
      </c>
      <c r="K27" s="264"/>
      <c r="L27" s="264"/>
      <c r="M27" s="166">
        <f t="shared" si="6"/>
        <v>0</v>
      </c>
      <c r="N27" s="167"/>
      <c r="O27" s="167"/>
      <c r="P27" s="167"/>
      <c r="Q27" s="166">
        <f t="shared" si="58"/>
        <v>0</v>
      </c>
      <c r="R27" s="167"/>
      <c r="S27" s="167"/>
      <c r="T27" s="167"/>
      <c r="U27" s="167"/>
      <c r="V27" s="167"/>
      <c r="W27" s="167"/>
      <c r="X27" s="167"/>
    </row>
    <row r="28" spans="1:24" ht="13.8" outlineLevel="2">
      <c r="A28" s="131"/>
      <c r="B28" s="20"/>
      <c r="F28" s="22" t="s">
        <v>60</v>
      </c>
      <c r="G28" s="30" t="s">
        <v>61</v>
      </c>
      <c r="H28" s="164">
        <f t="shared" si="0"/>
        <v>0</v>
      </c>
      <c r="I28" s="260">
        <f t="shared" si="59"/>
        <v>0</v>
      </c>
      <c r="J28" s="264"/>
      <c r="K28" s="264"/>
      <c r="L28" s="264"/>
      <c r="M28" s="166">
        <f t="shared" si="6"/>
        <v>0</v>
      </c>
      <c r="N28" s="167">
        <v>0</v>
      </c>
      <c r="O28" s="167"/>
      <c r="P28" s="167"/>
      <c r="Q28" s="166">
        <f t="shared" si="58"/>
        <v>0</v>
      </c>
      <c r="R28" s="167"/>
      <c r="S28" s="167"/>
      <c r="T28" s="167"/>
      <c r="U28" s="167"/>
      <c r="V28" s="167"/>
      <c r="W28" s="167"/>
      <c r="X28" s="167"/>
    </row>
    <row r="29" spans="1:24" ht="13.8" outlineLevel="1">
      <c r="A29" s="131"/>
      <c r="B29" s="20"/>
      <c r="D29" s="22" t="s">
        <v>366</v>
      </c>
      <c r="E29" s="30" t="s">
        <v>367</v>
      </c>
      <c r="F29" s="22"/>
      <c r="G29" s="30"/>
      <c r="H29" s="164">
        <f t="shared" si="0"/>
        <v>17537000</v>
      </c>
      <c r="I29" s="260">
        <f t="shared" si="59"/>
        <v>17537000</v>
      </c>
      <c r="J29" s="504">
        <f>SUM(J30)</f>
        <v>12219000</v>
      </c>
      <c r="K29" s="504">
        <f t="shared" ref="K29:L29" si="83">SUM(K30)</f>
        <v>3989000</v>
      </c>
      <c r="L29" s="504">
        <f t="shared" si="83"/>
        <v>1329000</v>
      </c>
      <c r="M29" s="166">
        <f t="shared" si="6"/>
        <v>0</v>
      </c>
      <c r="N29" s="504">
        <f t="shared" ref="N29:P29" si="84">SUM(N30)</f>
        <v>0</v>
      </c>
      <c r="O29" s="504">
        <f t="shared" si="84"/>
        <v>0</v>
      </c>
      <c r="P29" s="504">
        <f t="shared" si="84"/>
        <v>0</v>
      </c>
      <c r="Q29" s="166">
        <f t="shared" si="58"/>
        <v>0</v>
      </c>
      <c r="R29" s="504">
        <f t="shared" ref="R29:S29" si="85">SUM(R30)</f>
        <v>0</v>
      </c>
      <c r="S29" s="504">
        <f t="shared" si="85"/>
        <v>0</v>
      </c>
      <c r="T29" s="504">
        <f t="shared" ref="T29" si="86">SUM(T30)</f>
        <v>0</v>
      </c>
      <c r="U29" s="504">
        <f t="shared" ref="U29" si="87">SUM(U30)</f>
        <v>0</v>
      </c>
      <c r="V29" s="504">
        <f t="shared" ref="V29" si="88">SUM(V30)</f>
        <v>0</v>
      </c>
      <c r="W29" s="504">
        <f t="shared" ref="W29" si="89">SUM(W30)</f>
        <v>0</v>
      </c>
      <c r="X29" s="169">
        <f t="shared" ref="X29" si="90">SUM(X30)</f>
        <v>0</v>
      </c>
    </row>
    <row r="30" spans="1:24" ht="13.8" outlineLevel="2">
      <c r="A30" s="131"/>
      <c r="B30" s="20"/>
      <c r="D30" s="19"/>
      <c r="E30" s="63"/>
      <c r="F30" s="22" t="s">
        <v>368</v>
      </c>
      <c r="G30" s="30" t="s">
        <v>369</v>
      </c>
      <c r="H30" s="164">
        <f t="shared" si="0"/>
        <v>17537000</v>
      </c>
      <c r="I30" s="260">
        <f t="shared" si="59"/>
        <v>17537000</v>
      </c>
      <c r="J30" s="504">
        <f>SUM(J31:J34)</f>
        <v>12219000</v>
      </c>
      <c r="K30" s="504">
        <f t="shared" ref="K30:L30" si="91">SUM(K31:K34)</f>
        <v>3989000</v>
      </c>
      <c r="L30" s="504">
        <f t="shared" si="91"/>
        <v>1329000</v>
      </c>
      <c r="M30" s="166">
        <f t="shared" si="6"/>
        <v>0</v>
      </c>
      <c r="N30" s="504">
        <f t="shared" ref="N30:P30" si="92">SUM(N31:N34)</f>
        <v>0</v>
      </c>
      <c r="O30" s="504">
        <f t="shared" si="92"/>
        <v>0</v>
      </c>
      <c r="P30" s="504">
        <f t="shared" si="92"/>
        <v>0</v>
      </c>
      <c r="Q30" s="166">
        <f t="shared" si="58"/>
        <v>0</v>
      </c>
      <c r="R30" s="504">
        <f t="shared" ref="R30:S30" si="93">SUM(R31:R34)</f>
        <v>0</v>
      </c>
      <c r="S30" s="504">
        <f t="shared" si="93"/>
        <v>0</v>
      </c>
      <c r="T30" s="504">
        <f t="shared" ref="T30" si="94">SUM(T31:T34)</f>
        <v>0</v>
      </c>
      <c r="U30" s="504">
        <f t="shared" ref="U30" si="95">SUM(U31:U34)</f>
        <v>0</v>
      </c>
      <c r="V30" s="504">
        <f t="shared" ref="V30" si="96">SUM(V31:V34)</f>
        <v>0</v>
      </c>
      <c r="W30" s="504">
        <f t="shared" ref="W30" si="97">SUM(W31:W34)</f>
        <v>0</v>
      </c>
      <c r="X30" s="169">
        <f t="shared" ref="X30" si="98">SUM(X31:X34)</f>
        <v>0</v>
      </c>
    </row>
    <row r="31" spans="1:24" ht="13.8" outlineLevel="3">
      <c r="A31" s="131"/>
      <c r="B31" s="20"/>
      <c r="D31" s="19"/>
      <c r="E31" s="63"/>
      <c r="F31" s="136" t="s">
        <v>682</v>
      </c>
      <c r="G31" s="27" t="s">
        <v>686</v>
      </c>
      <c r="H31" s="164">
        <f t="shared" si="0"/>
        <v>17537000</v>
      </c>
      <c r="I31" s="260">
        <f t="shared" si="59"/>
        <v>17537000</v>
      </c>
      <c r="J31" s="264">
        <v>12219000</v>
      </c>
      <c r="K31" s="264">
        <v>3989000</v>
      </c>
      <c r="L31" s="264">
        <v>1329000</v>
      </c>
      <c r="M31" s="166">
        <f t="shared" si="6"/>
        <v>0</v>
      </c>
      <c r="N31" s="167"/>
      <c r="O31" s="167"/>
      <c r="P31" s="167"/>
      <c r="Q31" s="166">
        <f t="shared" si="58"/>
        <v>0</v>
      </c>
      <c r="R31" s="167"/>
      <c r="S31" s="167"/>
      <c r="T31" s="167"/>
      <c r="U31" s="167"/>
      <c r="V31" s="167"/>
      <c r="W31" s="167"/>
      <c r="X31" s="167"/>
    </row>
    <row r="32" spans="1:24" ht="13.8" outlineLevel="3">
      <c r="A32" s="131"/>
      <c r="B32" s="20"/>
      <c r="D32" s="19"/>
      <c r="E32" s="63"/>
      <c r="F32" s="136" t="s">
        <v>683</v>
      </c>
      <c r="G32" s="27" t="s">
        <v>687</v>
      </c>
      <c r="H32" s="164">
        <f t="shared" si="0"/>
        <v>0</v>
      </c>
      <c r="I32" s="260">
        <f t="shared" si="59"/>
        <v>0</v>
      </c>
      <c r="J32" s="264"/>
      <c r="K32" s="264"/>
      <c r="L32" s="264"/>
      <c r="M32" s="166">
        <f t="shared" si="6"/>
        <v>0</v>
      </c>
      <c r="N32" s="167"/>
      <c r="O32" s="167"/>
      <c r="P32" s="167"/>
      <c r="Q32" s="166">
        <f t="shared" si="58"/>
        <v>0</v>
      </c>
      <c r="R32" s="167"/>
      <c r="S32" s="167"/>
      <c r="T32" s="167"/>
      <c r="U32" s="167"/>
      <c r="V32" s="167"/>
      <c r="W32" s="167"/>
      <c r="X32" s="167"/>
    </row>
    <row r="33" spans="1:44" ht="13.8" outlineLevel="3">
      <c r="A33" s="131"/>
      <c r="B33" s="20"/>
      <c r="D33" s="19"/>
      <c r="E33" s="63"/>
      <c r="F33" s="136" t="s">
        <v>684</v>
      </c>
      <c r="G33" s="27" t="s">
        <v>688</v>
      </c>
      <c r="H33" s="164">
        <f t="shared" si="0"/>
        <v>0</v>
      </c>
      <c r="I33" s="260">
        <f t="shared" si="59"/>
        <v>0</v>
      </c>
      <c r="J33" s="264"/>
      <c r="K33" s="264"/>
      <c r="L33" s="264"/>
      <c r="M33" s="166">
        <f t="shared" si="6"/>
        <v>0</v>
      </c>
      <c r="N33" s="167"/>
      <c r="O33" s="167"/>
      <c r="P33" s="167"/>
      <c r="Q33" s="166">
        <f t="shared" si="58"/>
        <v>0</v>
      </c>
      <c r="R33" s="167"/>
      <c r="S33" s="167"/>
      <c r="T33" s="167"/>
      <c r="U33" s="167"/>
      <c r="V33" s="167"/>
      <c r="W33" s="167"/>
      <c r="X33" s="167"/>
    </row>
    <row r="34" spans="1:44" ht="13.8" outlineLevel="3">
      <c r="A34" s="131"/>
      <c r="B34" s="20"/>
      <c r="D34" s="19"/>
      <c r="E34" s="63"/>
      <c r="F34" s="136" t="s">
        <v>685</v>
      </c>
      <c r="G34" s="27" t="s">
        <v>689</v>
      </c>
      <c r="H34" s="164">
        <f t="shared" si="0"/>
        <v>0</v>
      </c>
      <c r="I34" s="260">
        <f t="shared" si="59"/>
        <v>0</v>
      </c>
      <c r="J34" s="264"/>
      <c r="K34" s="264"/>
      <c r="L34" s="264"/>
      <c r="M34" s="166">
        <f t="shared" si="6"/>
        <v>0</v>
      </c>
      <c r="N34" s="167"/>
      <c r="O34" s="167"/>
      <c r="P34" s="167"/>
      <c r="Q34" s="166">
        <f t="shared" si="58"/>
        <v>0</v>
      </c>
      <c r="R34" s="167"/>
      <c r="S34" s="167"/>
      <c r="T34" s="167"/>
      <c r="U34" s="167"/>
      <c r="V34" s="167"/>
      <c r="W34" s="167"/>
      <c r="X34" s="167"/>
    </row>
    <row r="35" spans="1:44" ht="13.8" outlineLevel="1">
      <c r="A35" s="131"/>
      <c r="B35" s="20"/>
      <c r="D35" s="22" t="s">
        <v>370</v>
      </c>
      <c r="E35" s="27" t="s">
        <v>371</v>
      </c>
      <c r="F35" s="22"/>
      <c r="G35" s="30"/>
      <c r="H35" s="164">
        <f t="shared" si="0"/>
        <v>0</v>
      </c>
      <c r="I35" s="260">
        <f>SUM(J35)</f>
        <v>0</v>
      </c>
      <c r="J35" s="504">
        <f>SUM(J36:J37)</f>
        <v>0</v>
      </c>
      <c r="K35" s="504">
        <f t="shared" ref="K35:L35" si="99">SUM(K36:K37)</f>
        <v>0</v>
      </c>
      <c r="L35" s="504">
        <f t="shared" si="99"/>
        <v>0</v>
      </c>
      <c r="M35" s="166">
        <f t="shared" si="6"/>
        <v>0</v>
      </c>
      <c r="N35" s="504">
        <f t="shared" ref="N35:P35" si="100">SUM(N36:N37)</f>
        <v>0</v>
      </c>
      <c r="O35" s="504">
        <f t="shared" si="100"/>
        <v>0</v>
      </c>
      <c r="P35" s="504">
        <f t="shared" si="100"/>
        <v>0</v>
      </c>
      <c r="Q35" s="166">
        <f t="shared" si="58"/>
        <v>0</v>
      </c>
      <c r="R35" s="504">
        <f t="shared" ref="R35:X35" si="101">SUM(R36:R37)</f>
        <v>0</v>
      </c>
      <c r="S35" s="504">
        <f t="shared" ref="S35" si="102">SUM(S36:S37)</f>
        <v>0</v>
      </c>
      <c r="T35" s="504">
        <f t="shared" si="101"/>
        <v>0</v>
      </c>
      <c r="U35" s="504">
        <f t="shared" si="101"/>
        <v>0</v>
      </c>
      <c r="V35" s="504">
        <f t="shared" si="101"/>
        <v>0</v>
      </c>
      <c r="W35" s="504">
        <f t="shared" si="101"/>
        <v>0</v>
      </c>
      <c r="X35" s="169">
        <f t="shared" si="101"/>
        <v>0</v>
      </c>
    </row>
    <row r="36" spans="1:44" ht="13.8" outlineLevel="2">
      <c r="A36" s="131"/>
      <c r="B36" s="18"/>
      <c r="C36" s="58"/>
      <c r="D36" s="19"/>
      <c r="E36" s="63"/>
      <c r="F36" s="22" t="s">
        <v>372</v>
      </c>
      <c r="G36" s="30" t="s">
        <v>373</v>
      </c>
      <c r="H36" s="164">
        <f t="shared" si="0"/>
        <v>0</v>
      </c>
      <c r="I36" s="260">
        <f>SUM(J36)</f>
        <v>0</v>
      </c>
      <c r="J36" s="264"/>
      <c r="K36" s="264"/>
      <c r="L36" s="264"/>
      <c r="M36" s="166">
        <f t="shared" si="6"/>
        <v>0</v>
      </c>
      <c r="N36" s="264"/>
      <c r="O36" s="264"/>
      <c r="P36" s="264"/>
      <c r="Q36" s="166">
        <f t="shared" si="58"/>
        <v>0</v>
      </c>
      <c r="R36" s="264"/>
      <c r="S36" s="264"/>
      <c r="T36" s="264"/>
      <c r="U36" s="264"/>
      <c r="V36" s="264"/>
      <c r="W36" s="264"/>
      <c r="X36" s="167"/>
    </row>
    <row r="37" spans="1:44" ht="13.8" outlineLevel="2">
      <c r="A37" s="131"/>
      <c r="B37" s="18"/>
      <c r="C37" s="58"/>
      <c r="D37" s="22"/>
      <c r="E37" s="63"/>
      <c r="F37" s="22" t="s">
        <v>375</v>
      </c>
      <c r="G37" s="30" t="s">
        <v>374</v>
      </c>
      <c r="H37" s="164">
        <f t="shared" si="0"/>
        <v>0</v>
      </c>
      <c r="I37" s="260">
        <f>SUM(J37)</f>
        <v>0</v>
      </c>
      <c r="J37" s="504">
        <f>SUM(J38:J39)</f>
        <v>0</v>
      </c>
      <c r="K37" s="504">
        <f t="shared" ref="K37:L37" si="103">SUM(K38:K39)</f>
        <v>0</v>
      </c>
      <c r="L37" s="504">
        <f t="shared" si="103"/>
        <v>0</v>
      </c>
      <c r="M37" s="166">
        <f t="shared" si="6"/>
        <v>0</v>
      </c>
      <c r="N37" s="504">
        <f t="shared" ref="N37" si="104">SUM(N38:N39)</f>
        <v>0</v>
      </c>
      <c r="O37" s="504">
        <f t="shared" ref="O37" si="105">SUM(O38:O39)</f>
        <v>0</v>
      </c>
      <c r="P37" s="504">
        <f t="shared" ref="P37" si="106">SUM(P38:P39)</f>
        <v>0</v>
      </c>
      <c r="Q37" s="166">
        <f t="shared" si="58"/>
        <v>0</v>
      </c>
      <c r="R37" s="504">
        <f t="shared" ref="R37:S37" si="107">SUM(R38:R39)</f>
        <v>0</v>
      </c>
      <c r="S37" s="504">
        <f t="shared" si="107"/>
        <v>0</v>
      </c>
      <c r="T37" s="504">
        <f t="shared" ref="T37" si="108">SUM(T38:T39)</f>
        <v>0</v>
      </c>
      <c r="U37" s="504">
        <f t="shared" ref="U37" si="109">SUM(U38:U39)</f>
        <v>0</v>
      </c>
      <c r="V37" s="504">
        <f t="shared" ref="V37" si="110">SUM(V38:V39)</f>
        <v>0</v>
      </c>
      <c r="W37" s="504">
        <f t="shared" ref="W37" si="111">SUM(W38:W39)</f>
        <v>0</v>
      </c>
      <c r="X37" s="169">
        <f t="shared" ref="X37" si="112">SUM(X38:X39)</f>
        <v>0</v>
      </c>
    </row>
    <row r="38" spans="1:44" s="398" customFormat="1" ht="13.8" outlineLevel="3">
      <c r="A38" s="399"/>
      <c r="B38" s="400"/>
      <c r="D38" s="401"/>
      <c r="E38" s="63"/>
      <c r="F38" s="136" t="s">
        <v>682</v>
      </c>
      <c r="G38" s="27" t="s">
        <v>876</v>
      </c>
      <c r="H38" s="403">
        <f t="shared" si="0"/>
        <v>0</v>
      </c>
      <c r="I38" s="260">
        <f>SUM(J38)</f>
        <v>0</v>
      </c>
      <c r="J38" s="264">
        <v>0</v>
      </c>
      <c r="K38" s="264">
        <v>0</v>
      </c>
      <c r="L38" s="264">
        <v>0</v>
      </c>
      <c r="M38" s="166">
        <f t="shared" si="6"/>
        <v>0</v>
      </c>
      <c r="N38" s="264">
        <v>0</v>
      </c>
      <c r="O38" s="264">
        <v>0</v>
      </c>
      <c r="P38" s="264">
        <v>0</v>
      </c>
      <c r="Q38" s="166">
        <f t="shared" ref="Q38:Q39" si="113">SUM(R38:X38)</f>
        <v>0</v>
      </c>
      <c r="R38" s="264">
        <v>0</v>
      </c>
      <c r="S38" s="264">
        <v>0</v>
      </c>
      <c r="T38" s="264">
        <v>0</v>
      </c>
      <c r="U38" s="264">
        <v>0</v>
      </c>
      <c r="V38" s="264">
        <v>0</v>
      </c>
      <c r="W38" s="264">
        <v>0</v>
      </c>
      <c r="X38" s="167">
        <v>0</v>
      </c>
      <c r="Y38" s="64"/>
      <c r="Z38" s="64"/>
      <c r="AA38" s="64"/>
      <c r="AB38" s="64"/>
      <c r="AC38" s="64"/>
      <c r="AD38" s="64"/>
      <c r="AE38" s="64"/>
      <c r="AF38" s="64"/>
      <c r="AG38" s="64"/>
      <c r="AH38" s="64"/>
      <c r="AI38" s="64"/>
      <c r="AJ38" s="64"/>
      <c r="AK38" s="64"/>
      <c r="AL38" s="64"/>
      <c r="AM38" s="64"/>
      <c r="AN38" s="64"/>
      <c r="AO38" s="64"/>
      <c r="AP38" s="64"/>
      <c r="AQ38" s="64"/>
      <c r="AR38" s="64"/>
    </row>
    <row r="39" spans="1:44" s="398" customFormat="1" ht="13.8" outlineLevel="3">
      <c r="A39" s="399"/>
      <c r="B39" s="400"/>
      <c r="D39" s="401"/>
      <c r="E39" s="63"/>
      <c r="F39" s="136" t="s">
        <v>685</v>
      </c>
      <c r="G39" s="27" t="s">
        <v>689</v>
      </c>
      <c r="H39" s="403">
        <f t="shared" si="0"/>
        <v>0</v>
      </c>
      <c r="I39" s="260">
        <f>SUM(J39)</f>
        <v>0</v>
      </c>
      <c r="J39" s="264"/>
      <c r="K39" s="264"/>
      <c r="L39" s="264"/>
      <c r="M39" s="166">
        <f t="shared" si="6"/>
        <v>0</v>
      </c>
      <c r="N39" s="264"/>
      <c r="O39" s="264"/>
      <c r="P39" s="264"/>
      <c r="Q39" s="166">
        <f t="shared" si="113"/>
        <v>0</v>
      </c>
      <c r="R39" s="264"/>
      <c r="S39" s="264"/>
      <c r="T39" s="264"/>
      <c r="U39" s="264"/>
      <c r="V39" s="264"/>
      <c r="W39" s="264"/>
      <c r="X39" s="167"/>
      <c r="Y39" s="64"/>
      <c r="Z39" s="64"/>
      <c r="AA39" s="64"/>
      <c r="AB39" s="64"/>
      <c r="AC39" s="64"/>
      <c r="AD39" s="64"/>
      <c r="AE39" s="64"/>
      <c r="AF39" s="64"/>
      <c r="AG39" s="64"/>
      <c r="AH39" s="64"/>
      <c r="AI39" s="64"/>
      <c r="AJ39" s="64"/>
      <c r="AK39" s="64"/>
      <c r="AL39" s="64"/>
      <c r="AM39" s="64"/>
      <c r="AN39" s="64"/>
      <c r="AO39" s="64"/>
      <c r="AP39" s="64"/>
      <c r="AQ39" s="64"/>
      <c r="AR39" s="64"/>
    </row>
    <row r="40" spans="1:44" ht="13.8" outlineLevel="1">
      <c r="A40" s="131"/>
      <c r="B40" s="19"/>
      <c r="C40" s="63"/>
      <c r="D40" s="22" t="s">
        <v>376</v>
      </c>
      <c r="E40" s="27" t="s">
        <v>377</v>
      </c>
      <c r="F40" s="22"/>
      <c r="G40" s="30"/>
      <c r="H40" s="164">
        <f t="shared" si="0"/>
        <v>0</v>
      </c>
      <c r="I40" s="260">
        <f t="shared" si="59"/>
        <v>0</v>
      </c>
      <c r="J40" s="504">
        <f>SUM(J41:J42)</f>
        <v>0</v>
      </c>
      <c r="K40" s="504">
        <f t="shared" ref="K40:L40" si="114">SUM(K41:K42)</f>
        <v>0</v>
      </c>
      <c r="L40" s="504">
        <f t="shared" si="114"/>
        <v>0</v>
      </c>
      <c r="M40" s="166">
        <f t="shared" si="6"/>
        <v>0</v>
      </c>
      <c r="N40" s="504">
        <f t="shared" ref="N40:P40" si="115">SUM(N41:N42)</f>
        <v>0</v>
      </c>
      <c r="O40" s="504">
        <f t="shared" si="115"/>
        <v>0</v>
      </c>
      <c r="P40" s="504">
        <f t="shared" si="115"/>
        <v>0</v>
      </c>
      <c r="Q40" s="166">
        <f t="shared" si="58"/>
        <v>0</v>
      </c>
      <c r="R40" s="504">
        <f t="shared" ref="R40:S40" si="116">SUM(R41:R42)</f>
        <v>0</v>
      </c>
      <c r="S40" s="504">
        <f t="shared" si="116"/>
        <v>0</v>
      </c>
      <c r="T40" s="504">
        <f t="shared" ref="T40" si="117">SUM(T41:T42)</f>
        <v>0</v>
      </c>
      <c r="U40" s="504">
        <f t="shared" ref="U40" si="118">SUM(U41:U42)</f>
        <v>0</v>
      </c>
      <c r="V40" s="504">
        <f t="shared" ref="V40" si="119">SUM(V41:V42)</f>
        <v>0</v>
      </c>
      <c r="W40" s="504">
        <f t="shared" ref="W40" si="120">SUM(W41:W42)</f>
        <v>0</v>
      </c>
      <c r="X40" s="169">
        <f t="shared" ref="X40" si="121">SUM(X41:X42)</f>
        <v>0</v>
      </c>
    </row>
    <row r="41" spans="1:44" ht="13.8" outlineLevel="2">
      <c r="A41" s="131"/>
      <c r="B41" s="20"/>
      <c r="F41" s="22" t="s">
        <v>378</v>
      </c>
      <c r="G41" s="30" t="s">
        <v>379</v>
      </c>
      <c r="H41" s="164">
        <f t="shared" si="0"/>
        <v>0</v>
      </c>
      <c r="I41" s="260">
        <f t="shared" si="59"/>
        <v>0</v>
      </c>
      <c r="J41" s="264">
        <v>0</v>
      </c>
      <c r="K41" s="264">
        <v>0</v>
      </c>
      <c r="L41" s="264">
        <v>0</v>
      </c>
      <c r="M41" s="166">
        <f t="shared" si="6"/>
        <v>0</v>
      </c>
      <c r="N41" s="264">
        <v>0</v>
      </c>
      <c r="O41" s="264">
        <v>0</v>
      </c>
      <c r="P41" s="264">
        <v>0</v>
      </c>
      <c r="Q41" s="166">
        <f t="shared" si="58"/>
        <v>0</v>
      </c>
      <c r="R41" s="264">
        <v>0</v>
      </c>
      <c r="S41" s="264">
        <v>0</v>
      </c>
      <c r="T41" s="264">
        <v>0</v>
      </c>
      <c r="U41" s="264">
        <v>0</v>
      </c>
      <c r="V41" s="264">
        <v>0</v>
      </c>
      <c r="W41" s="264">
        <v>0</v>
      </c>
      <c r="X41" s="167">
        <v>0</v>
      </c>
    </row>
    <row r="42" spans="1:44" ht="13.8" outlineLevel="2">
      <c r="A42" s="131"/>
      <c r="B42" s="20"/>
      <c r="D42" s="19"/>
      <c r="E42" s="63"/>
      <c r="F42" s="22" t="s">
        <v>380</v>
      </c>
      <c r="G42" s="58" t="s">
        <v>35</v>
      </c>
      <c r="H42" s="164">
        <f t="shared" si="0"/>
        <v>0</v>
      </c>
      <c r="I42" s="260">
        <f t="shared" si="59"/>
        <v>0</v>
      </c>
      <c r="J42" s="264">
        <v>0</v>
      </c>
      <c r="K42" s="264">
        <v>0</v>
      </c>
      <c r="L42" s="264">
        <v>0</v>
      </c>
      <c r="M42" s="166">
        <f t="shared" si="6"/>
        <v>0</v>
      </c>
      <c r="N42" s="264">
        <v>0</v>
      </c>
      <c r="O42" s="264">
        <v>0</v>
      </c>
      <c r="P42" s="264">
        <v>0</v>
      </c>
      <c r="Q42" s="166">
        <f t="shared" si="58"/>
        <v>0</v>
      </c>
      <c r="R42" s="264">
        <v>0</v>
      </c>
      <c r="S42" s="264">
        <v>0</v>
      </c>
      <c r="T42" s="264">
        <v>0</v>
      </c>
      <c r="U42" s="264">
        <v>0</v>
      </c>
      <c r="V42" s="264">
        <v>0</v>
      </c>
      <c r="W42" s="264">
        <v>0</v>
      </c>
      <c r="X42" s="167">
        <v>0</v>
      </c>
    </row>
    <row r="43" spans="1:44" ht="13.8" outlineLevel="1">
      <c r="A43" s="131"/>
      <c r="B43" s="20"/>
      <c r="D43" s="18" t="s">
        <v>381</v>
      </c>
      <c r="E43" s="58" t="s">
        <v>36</v>
      </c>
      <c r="F43" s="22"/>
      <c r="G43" s="30"/>
      <c r="H43" s="164">
        <f t="shared" si="0"/>
        <v>0</v>
      </c>
      <c r="I43" s="260">
        <f t="shared" si="59"/>
        <v>0</v>
      </c>
      <c r="J43" s="263">
        <f>SUM(J44)</f>
        <v>0</v>
      </c>
      <c r="K43" s="263">
        <f t="shared" ref="K43:L43" si="122">SUM(K44)</f>
        <v>0</v>
      </c>
      <c r="L43" s="263">
        <f t="shared" si="122"/>
        <v>0</v>
      </c>
      <c r="M43" s="166">
        <f t="shared" si="6"/>
        <v>0</v>
      </c>
      <c r="N43" s="263">
        <f t="shared" ref="N43:P43" si="123">SUM(N44)</f>
        <v>0</v>
      </c>
      <c r="O43" s="263">
        <f t="shared" si="123"/>
        <v>0</v>
      </c>
      <c r="P43" s="263">
        <f t="shared" si="123"/>
        <v>0</v>
      </c>
      <c r="Q43" s="166">
        <f t="shared" si="58"/>
        <v>0</v>
      </c>
      <c r="R43" s="263">
        <f t="shared" ref="R43:S43" si="124">SUM(R44)</f>
        <v>0</v>
      </c>
      <c r="S43" s="263">
        <f t="shared" si="124"/>
        <v>0</v>
      </c>
      <c r="T43" s="263">
        <f t="shared" ref="T43" si="125">SUM(T44)</f>
        <v>0</v>
      </c>
      <c r="U43" s="263">
        <f t="shared" ref="U43" si="126">SUM(U44)</f>
        <v>0</v>
      </c>
      <c r="V43" s="263">
        <f t="shared" ref="V43" si="127">SUM(V44)</f>
        <v>0</v>
      </c>
      <c r="W43" s="263">
        <f t="shared" ref="W43" si="128">SUM(W44)</f>
        <v>0</v>
      </c>
      <c r="X43" s="168">
        <f t="shared" ref="X43" si="129">SUM(X44)</f>
        <v>0</v>
      </c>
    </row>
    <row r="44" spans="1:44" ht="13.8" outlineLevel="2">
      <c r="A44" s="131"/>
      <c r="B44" s="18"/>
      <c r="C44" s="58"/>
      <c r="D44" s="19"/>
      <c r="E44" s="63"/>
      <c r="F44" s="22" t="s">
        <v>381</v>
      </c>
      <c r="G44" s="30" t="s">
        <v>36</v>
      </c>
      <c r="H44" s="164">
        <f t="shared" si="0"/>
        <v>0</v>
      </c>
      <c r="I44" s="260">
        <f t="shared" si="59"/>
        <v>0</v>
      </c>
      <c r="J44" s="264">
        <v>0</v>
      </c>
      <c r="K44" s="264">
        <v>0</v>
      </c>
      <c r="L44" s="264">
        <v>0</v>
      </c>
      <c r="M44" s="166">
        <f t="shared" si="6"/>
        <v>0</v>
      </c>
      <c r="N44" s="264">
        <v>0</v>
      </c>
      <c r="O44" s="264">
        <v>0</v>
      </c>
      <c r="P44" s="264">
        <v>0</v>
      </c>
      <c r="Q44" s="166">
        <f t="shared" si="58"/>
        <v>0</v>
      </c>
      <c r="R44" s="264">
        <v>0</v>
      </c>
      <c r="S44" s="264">
        <v>0</v>
      </c>
      <c r="T44" s="264">
        <v>0</v>
      </c>
      <c r="U44" s="264">
        <v>0</v>
      </c>
      <c r="V44" s="264">
        <v>0</v>
      </c>
      <c r="W44" s="264">
        <v>0</v>
      </c>
      <c r="X44" s="167">
        <v>0</v>
      </c>
    </row>
    <row r="45" spans="1:44" s="130" customFormat="1" ht="13.8">
      <c r="A45" s="127"/>
      <c r="B45" s="18" t="s">
        <v>382</v>
      </c>
      <c r="C45" s="12" t="s">
        <v>0</v>
      </c>
      <c r="D45" s="11"/>
      <c r="E45" s="134"/>
      <c r="F45" s="14"/>
      <c r="G45" s="30"/>
      <c r="H45" s="164">
        <f t="shared" si="0"/>
        <v>28660000</v>
      </c>
      <c r="I45" s="260">
        <f t="shared" si="59"/>
        <v>0</v>
      </c>
      <c r="J45" s="168">
        <f>SUM(J46,J55,J62)</f>
        <v>0</v>
      </c>
      <c r="K45" s="168">
        <f t="shared" ref="K45:L45" si="130">SUM(K46,K55,K62)</f>
        <v>0</v>
      </c>
      <c r="L45" s="168">
        <f t="shared" si="130"/>
        <v>0</v>
      </c>
      <c r="M45" s="166">
        <f t="shared" si="6"/>
        <v>6535000</v>
      </c>
      <c r="N45" s="168">
        <f t="shared" ref="N45" si="131">SUM(N46,N55,N62)</f>
        <v>3564000</v>
      </c>
      <c r="O45" s="168">
        <f t="shared" ref="O45" si="132">SUM(O46,O55,O62)</f>
        <v>0</v>
      </c>
      <c r="P45" s="168">
        <f t="shared" ref="P45" si="133">SUM(P46,P55,P62)</f>
        <v>2971000</v>
      </c>
      <c r="Q45" s="166">
        <f t="shared" si="58"/>
        <v>22125000</v>
      </c>
      <c r="R45" s="168">
        <f t="shared" ref="R45:S45" si="134">SUM(R46,R55,R62)</f>
        <v>4310000</v>
      </c>
      <c r="S45" s="168">
        <f t="shared" si="134"/>
        <v>17815000</v>
      </c>
      <c r="T45" s="168">
        <f t="shared" ref="T45" si="135">SUM(T46,T55,T62)</f>
        <v>0</v>
      </c>
      <c r="U45" s="168">
        <f t="shared" ref="U45" si="136">SUM(U46,U55,U62)</f>
        <v>0</v>
      </c>
      <c r="V45" s="168">
        <f t="shared" ref="V45" si="137">SUM(V46,V55,V62)</f>
        <v>0</v>
      </c>
      <c r="W45" s="168">
        <f t="shared" ref="W45" si="138">SUM(W46,W55,W62)</f>
        <v>0</v>
      </c>
      <c r="X45" s="168">
        <f t="shared" ref="X45" si="139">SUM(X46,X55,X62)</f>
        <v>0</v>
      </c>
    </row>
    <row r="46" spans="1:44" ht="13.8" outlineLevel="1">
      <c r="A46" s="131"/>
      <c r="B46" s="20"/>
      <c r="D46" s="22" t="s">
        <v>383</v>
      </c>
      <c r="E46" s="30" t="s">
        <v>384</v>
      </c>
      <c r="F46" s="22"/>
      <c r="G46" s="30"/>
      <c r="H46" s="164">
        <f t="shared" si="0"/>
        <v>6535000</v>
      </c>
      <c r="I46" s="260">
        <f t="shared" si="59"/>
        <v>0</v>
      </c>
      <c r="J46" s="504">
        <f>SUM(J47)</f>
        <v>0</v>
      </c>
      <c r="K46" s="504">
        <f t="shared" ref="K46:L46" si="140">SUM(K47)</f>
        <v>0</v>
      </c>
      <c r="L46" s="504">
        <f t="shared" si="140"/>
        <v>0</v>
      </c>
      <c r="M46" s="166">
        <f t="shared" si="6"/>
        <v>6535000</v>
      </c>
      <c r="N46" s="504">
        <f t="shared" ref="N46:P46" si="141">SUM(N47)</f>
        <v>3564000</v>
      </c>
      <c r="O46" s="504">
        <f t="shared" si="141"/>
        <v>0</v>
      </c>
      <c r="P46" s="504">
        <f t="shared" si="141"/>
        <v>2971000</v>
      </c>
      <c r="Q46" s="166">
        <f t="shared" si="58"/>
        <v>0</v>
      </c>
      <c r="R46" s="504">
        <f t="shared" ref="R46:S46" si="142">SUM(R47)</f>
        <v>0</v>
      </c>
      <c r="S46" s="504">
        <f t="shared" si="142"/>
        <v>0</v>
      </c>
      <c r="T46" s="504">
        <f t="shared" ref="T46" si="143">SUM(T47)</f>
        <v>0</v>
      </c>
      <c r="U46" s="504">
        <f t="shared" ref="U46" si="144">SUM(U47)</f>
        <v>0</v>
      </c>
      <c r="V46" s="504">
        <f t="shared" ref="V46" si="145">SUM(V47)</f>
        <v>0</v>
      </c>
      <c r="W46" s="504">
        <f t="shared" ref="W46" si="146">SUM(W47)</f>
        <v>0</v>
      </c>
      <c r="X46" s="169">
        <f t="shared" ref="X46" si="147">SUM(X47)</f>
        <v>0</v>
      </c>
    </row>
    <row r="47" spans="1:44" ht="13.8" outlineLevel="2">
      <c r="A47" s="131"/>
      <c r="B47" s="20"/>
      <c r="D47" s="19"/>
      <c r="E47" s="63"/>
      <c r="F47" s="22" t="s">
        <v>385</v>
      </c>
      <c r="G47" s="30" t="s">
        <v>386</v>
      </c>
      <c r="H47" s="164">
        <f t="shared" si="0"/>
        <v>6535000</v>
      </c>
      <c r="I47" s="260">
        <f t="shared" si="59"/>
        <v>0</v>
      </c>
      <c r="J47" s="504">
        <f>SUM(J48:J54)</f>
        <v>0</v>
      </c>
      <c r="K47" s="504">
        <f t="shared" ref="K47:L47" si="148">SUM(K48:K54)</f>
        <v>0</v>
      </c>
      <c r="L47" s="504">
        <f t="shared" si="148"/>
        <v>0</v>
      </c>
      <c r="M47" s="166">
        <f t="shared" si="6"/>
        <v>6535000</v>
      </c>
      <c r="N47" s="504">
        <f t="shared" ref="N47:P47" si="149">SUM(N48:N54)</f>
        <v>3564000</v>
      </c>
      <c r="O47" s="504">
        <f t="shared" si="149"/>
        <v>0</v>
      </c>
      <c r="P47" s="504">
        <f t="shared" si="149"/>
        <v>2971000</v>
      </c>
      <c r="Q47" s="166">
        <f t="shared" si="58"/>
        <v>0</v>
      </c>
      <c r="R47" s="504">
        <f t="shared" ref="R47:S47" si="150">SUM(R48:R54)</f>
        <v>0</v>
      </c>
      <c r="S47" s="504">
        <f t="shared" si="150"/>
        <v>0</v>
      </c>
      <c r="T47" s="504">
        <f t="shared" ref="T47" si="151">SUM(T48:T54)</f>
        <v>0</v>
      </c>
      <c r="U47" s="504">
        <f t="shared" ref="U47" si="152">SUM(U48:U54)</f>
        <v>0</v>
      </c>
      <c r="V47" s="504">
        <f t="shared" ref="V47" si="153">SUM(V48:V54)</f>
        <v>0</v>
      </c>
      <c r="W47" s="504">
        <f t="shared" ref="W47" si="154">SUM(W48:W54)</f>
        <v>0</v>
      </c>
      <c r="X47" s="169">
        <f t="shared" ref="X47" si="155">SUM(X48:X54)</f>
        <v>0</v>
      </c>
    </row>
    <row r="48" spans="1:44" ht="13.8" outlineLevel="4">
      <c r="A48" s="131"/>
      <c r="B48" s="20"/>
      <c r="D48" s="19"/>
      <c r="E48" s="63"/>
      <c r="F48" s="136" t="s">
        <v>682</v>
      </c>
      <c r="G48" s="27" t="s">
        <v>692</v>
      </c>
      <c r="H48" s="164">
        <f t="shared" si="0"/>
        <v>0</v>
      </c>
      <c r="I48" s="260">
        <f t="shared" si="59"/>
        <v>0</v>
      </c>
      <c r="J48" s="264"/>
      <c r="K48" s="264"/>
      <c r="L48" s="264"/>
      <c r="M48" s="166">
        <f t="shared" si="6"/>
        <v>0</v>
      </c>
      <c r="N48" s="167"/>
      <c r="O48" s="167"/>
      <c r="P48" s="167"/>
      <c r="Q48" s="166">
        <f t="shared" si="58"/>
        <v>0</v>
      </c>
      <c r="R48" s="167"/>
      <c r="S48" s="167"/>
      <c r="T48" s="167"/>
      <c r="U48" s="167"/>
      <c r="V48" s="167"/>
      <c r="W48" s="167"/>
      <c r="X48" s="167"/>
    </row>
    <row r="49" spans="1:44" ht="13.8" outlineLevel="4">
      <c r="A49" s="131"/>
      <c r="B49" s="20"/>
      <c r="D49" s="19"/>
      <c r="E49" s="63"/>
      <c r="F49" s="136" t="s">
        <v>683</v>
      </c>
      <c r="G49" s="27" t="s">
        <v>693</v>
      </c>
      <c r="H49" s="164">
        <f t="shared" si="0"/>
        <v>0</v>
      </c>
      <c r="I49" s="260">
        <f t="shared" si="59"/>
        <v>0</v>
      </c>
      <c r="J49" s="264"/>
      <c r="K49" s="264"/>
      <c r="L49" s="264"/>
      <c r="M49" s="166">
        <f t="shared" si="6"/>
        <v>0</v>
      </c>
      <c r="N49" s="167"/>
      <c r="O49" s="167"/>
      <c r="P49" s="167"/>
      <c r="Q49" s="166">
        <f t="shared" si="58"/>
        <v>0</v>
      </c>
      <c r="R49" s="167"/>
      <c r="S49" s="167"/>
      <c r="T49" s="167"/>
      <c r="U49" s="167"/>
      <c r="V49" s="167"/>
      <c r="W49" s="167"/>
      <c r="X49" s="167"/>
    </row>
    <row r="50" spans="1:44" ht="13.8" outlineLevel="4">
      <c r="A50" s="131"/>
      <c r="B50" s="20"/>
      <c r="D50" s="19"/>
      <c r="E50" s="63"/>
      <c r="F50" s="136" t="s">
        <v>680</v>
      </c>
      <c r="G50" s="27" t="s">
        <v>694</v>
      </c>
      <c r="H50" s="164">
        <f t="shared" si="0"/>
        <v>0</v>
      </c>
      <c r="I50" s="260">
        <f t="shared" si="59"/>
        <v>0</v>
      </c>
      <c r="J50" s="264"/>
      <c r="K50" s="264"/>
      <c r="L50" s="264"/>
      <c r="M50" s="166">
        <f t="shared" si="6"/>
        <v>0</v>
      </c>
      <c r="N50" s="167"/>
      <c r="O50" s="167"/>
      <c r="P50" s="167"/>
      <c r="Q50" s="166">
        <f t="shared" si="58"/>
        <v>0</v>
      </c>
      <c r="R50" s="167"/>
      <c r="S50" s="167"/>
      <c r="T50" s="167"/>
      <c r="U50" s="167"/>
      <c r="V50" s="167"/>
      <c r="W50" s="167"/>
      <c r="X50" s="167"/>
    </row>
    <row r="51" spans="1:44" ht="13.8" outlineLevel="4">
      <c r="A51" s="131"/>
      <c r="B51" s="20"/>
      <c r="D51" s="19"/>
      <c r="E51" s="63"/>
      <c r="F51" s="136" t="s">
        <v>684</v>
      </c>
      <c r="G51" s="27" t="s">
        <v>695</v>
      </c>
      <c r="H51" s="164">
        <f t="shared" si="0"/>
        <v>0</v>
      </c>
      <c r="I51" s="260">
        <f t="shared" si="59"/>
        <v>0</v>
      </c>
      <c r="J51" s="264"/>
      <c r="K51" s="264"/>
      <c r="L51" s="264"/>
      <c r="M51" s="166">
        <f t="shared" si="6"/>
        <v>0</v>
      </c>
      <c r="N51" s="167"/>
      <c r="O51" s="167"/>
      <c r="P51" s="167"/>
      <c r="Q51" s="166">
        <f t="shared" si="58"/>
        <v>0</v>
      </c>
      <c r="R51" s="167"/>
      <c r="S51" s="167"/>
      <c r="T51" s="167"/>
      <c r="U51" s="167"/>
      <c r="V51" s="167"/>
      <c r="W51" s="167"/>
      <c r="X51" s="167"/>
    </row>
    <row r="52" spans="1:44" ht="13.8" outlineLevel="4">
      <c r="A52" s="131"/>
      <c r="B52" s="20"/>
      <c r="D52" s="19"/>
      <c r="E52" s="63"/>
      <c r="F52" s="136" t="s">
        <v>690</v>
      </c>
      <c r="G52" s="27" t="s">
        <v>696</v>
      </c>
      <c r="H52" s="164">
        <f t="shared" si="0"/>
        <v>6535000</v>
      </c>
      <c r="I52" s="260">
        <f t="shared" si="59"/>
        <v>0</v>
      </c>
      <c r="J52" s="264"/>
      <c r="K52" s="264"/>
      <c r="L52" s="264"/>
      <c r="M52" s="166">
        <f t="shared" si="6"/>
        <v>6535000</v>
      </c>
      <c r="N52" s="167">
        <v>3564000</v>
      </c>
      <c r="O52" s="167"/>
      <c r="P52" s="167">
        <v>2971000</v>
      </c>
      <c r="Q52" s="166">
        <f t="shared" si="58"/>
        <v>0</v>
      </c>
      <c r="R52" s="167"/>
      <c r="S52" s="167"/>
      <c r="T52" s="167"/>
      <c r="U52" s="167"/>
      <c r="V52" s="167"/>
      <c r="W52" s="167"/>
      <c r="X52" s="167"/>
    </row>
    <row r="53" spans="1:44" ht="13.8" outlineLevel="4">
      <c r="A53" s="131"/>
      <c r="B53" s="20"/>
      <c r="D53" s="19"/>
      <c r="E53" s="63"/>
      <c r="F53" s="136" t="s">
        <v>691</v>
      </c>
      <c r="G53" s="27" t="s">
        <v>697</v>
      </c>
      <c r="H53" s="164">
        <f t="shared" si="0"/>
        <v>0</v>
      </c>
      <c r="I53" s="260">
        <f t="shared" si="59"/>
        <v>0</v>
      </c>
      <c r="J53" s="264"/>
      <c r="K53" s="264"/>
      <c r="L53" s="264"/>
      <c r="M53" s="166">
        <f t="shared" si="6"/>
        <v>0</v>
      </c>
      <c r="N53" s="167"/>
      <c r="O53" s="167"/>
      <c r="P53" s="167"/>
      <c r="Q53" s="166">
        <f t="shared" si="58"/>
        <v>0</v>
      </c>
      <c r="R53" s="167"/>
      <c r="S53" s="167"/>
      <c r="T53" s="167"/>
      <c r="U53" s="167"/>
      <c r="V53" s="167"/>
      <c r="W53" s="167"/>
      <c r="X53" s="167"/>
    </row>
    <row r="54" spans="1:44" ht="13.8" outlineLevel="4">
      <c r="A54" s="131"/>
      <c r="B54" s="20"/>
      <c r="D54" s="19"/>
      <c r="E54" s="63"/>
      <c r="F54" s="136" t="s">
        <v>685</v>
      </c>
      <c r="G54" s="27" t="s">
        <v>689</v>
      </c>
      <c r="H54" s="164">
        <f t="shared" si="0"/>
        <v>0</v>
      </c>
      <c r="I54" s="260">
        <f t="shared" si="59"/>
        <v>0</v>
      </c>
      <c r="J54" s="264"/>
      <c r="K54" s="264"/>
      <c r="L54" s="264"/>
      <c r="M54" s="166">
        <f t="shared" si="6"/>
        <v>0</v>
      </c>
      <c r="N54" s="167"/>
      <c r="O54" s="167"/>
      <c r="P54" s="167"/>
      <c r="Q54" s="166">
        <f t="shared" si="58"/>
        <v>0</v>
      </c>
      <c r="R54" s="167"/>
      <c r="S54" s="167"/>
      <c r="T54" s="167"/>
      <c r="U54" s="167"/>
      <c r="V54" s="167"/>
      <c r="W54" s="167"/>
      <c r="X54" s="167"/>
    </row>
    <row r="55" spans="1:44" ht="13.8" outlineLevel="1">
      <c r="A55" s="131"/>
      <c r="B55" s="20"/>
      <c r="D55" s="22" t="s">
        <v>387</v>
      </c>
      <c r="E55" s="30" t="s">
        <v>681</v>
      </c>
      <c r="F55" s="22"/>
      <c r="G55" s="30"/>
      <c r="H55" s="164">
        <f t="shared" si="0"/>
        <v>22125000</v>
      </c>
      <c r="I55" s="260">
        <f t="shared" si="59"/>
        <v>0</v>
      </c>
      <c r="J55" s="504">
        <f>SUM(J56:J61)</f>
        <v>0</v>
      </c>
      <c r="K55" s="504">
        <f>SUM(K56:K61)</f>
        <v>0</v>
      </c>
      <c r="L55" s="504">
        <f>SUM(L56:L61)</f>
        <v>0</v>
      </c>
      <c r="M55" s="166">
        <f t="shared" si="6"/>
        <v>0</v>
      </c>
      <c r="N55" s="504">
        <f t="shared" ref="N55:P55" si="156">SUM(N56:N61)</f>
        <v>0</v>
      </c>
      <c r="O55" s="504">
        <f t="shared" si="156"/>
        <v>0</v>
      </c>
      <c r="P55" s="504">
        <f t="shared" si="156"/>
        <v>0</v>
      </c>
      <c r="Q55" s="166">
        <f t="shared" si="58"/>
        <v>22125000</v>
      </c>
      <c r="R55" s="263">
        <f t="shared" ref="R55:S55" si="157">SUM(R56:R61)</f>
        <v>4310000</v>
      </c>
      <c r="S55" s="263">
        <f t="shared" si="157"/>
        <v>17815000</v>
      </c>
      <c r="T55" s="263">
        <f t="shared" ref="T55" si="158">SUM(T56:T61)</f>
        <v>0</v>
      </c>
      <c r="U55" s="263">
        <f t="shared" ref="U55" si="159">SUM(U56:U61)</f>
        <v>0</v>
      </c>
      <c r="V55" s="263">
        <f t="shared" ref="V55" si="160">SUM(V56:V61)</f>
        <v>0</v>
      </c>
      <c r="W55" s="263">
        <f t="shared" ref="W55" si="161">SUM(W56:W61)</f>
        <v>0</v>
      </c>
      <c r="X55" s="168">
        <f t="shared" ref="X55" si="162">SUM(X56:X61)</f>
        <v>0</v>
      </c>
    </row>
    <row r="56" spans="1:44" ht="13.8" outlineLevel="4">
      <c r="A56" s="131"/>
      <c r="B56" s="20"/>
      <c r="D56" s="19"/>
      <c r="E56" s="63"/>
      <c r="F56" s="136" t="s">
        <v>682</v>
      </c>
      <c r="G56" s="27" t="s">
        <v>698</v>
      </c>
      <c r="H56" s="164">
        <f t="shared" si="0"/>
        <v>217000</v>
      </c>
      <c r="I56" s="260">
        <f t="shared" si="59"/>
        <v>0</v>
      </c>
      <c r="J56" s="264">
        <v>0</v>
      </c>
      <c r="K56" s="264">
        <v>0</v>
      </c>
      <c r="L56" s="264">
        <v>0</v>
      </c>
      <c r="M56" s="166">
        <f t="shared" si="6"/>
        <v>0</v>
      </c>
      <c r="N56" s="264">
        <v>0</v>
      </c>
      <c r="O56" s="264">
        <v>0</v>
      </c>
      <c r="P56" s="264">
        <v>0</v>
      </c>
      <c r="Q56" s="166">
        <f t="shared" si="58"/>
        <v>217000</v>
      </c>
      <c r="R56" s="167">
        <v>217000</v>
      </c>
      <c r="S56" s="167"/>
      <c r="T56" s="167">
        <v>0</v>
      </c>
      <c r="U56" s="167">
        <v>0</v>
      </c>
      <c r="V56" s="167">
        <v>0</v>
      </c>
      <c r="W56" s="167">
        <v>0</v>
      </c>
      <c r="X56" s="167">
        <v>0</v>
      </c>
    </row>
    <row r="57" spans="1:44" ht="13.8" outlineLevel="4">
      <c r="A57" s="131"/>
      <c r="B57" s="20"/>
      <c r="D57" s="19"/>
      <c r="E57" s="63"/>
      <c r="F57" s="136" t="s">
        <v>683</v>
      </c>
      <c r="G57" s="27" t="s">
        <v>699</v>
      </c>
      <c r="H57" s="164">
        <f t="shared" si="0"/>
        <v>708000</v>
      </c>
      <c r="I57" s="260">
        <f t="shared" si="59"/>
        <v>0</v>
      </c>
      <c r="J57" s="264"/>
      <c r="K57" s="264"/>
      <c r="L57" s="264"/>
      <c r="M57" s="166">
        <f t="shared" si="6"/>
        <v>0</v>
      </c>
      <c r="N57" s="264"/>
      <c r="O57" s="264"/>
      <c r="P57" s="264"/>
      <c r="Q57" s="166">
        <f t="shared" si="58"/>
        <v>708000</v>
      </c>
      <c r="R57" s="167">
        <v>708000</v>
      </c>
      <c r="S57" s="167"/>
      <c r="T57" s="167"/>
      <c r="U57" s="167"/>
      <c r="V57" s="167"/>
      <c r="W57" s="167"/>
      <c r="X57" s="167"/>
    </row>
    <row r="58" spans="1:44" ht="13.8" outlineLevel="4">
      <c r="A58" s="131"/>
      <c r="B58" s="20"/>
      <c r="D58" s="19"/>
      <c r="E58" s="63"/>
      <c r="F58" s="136" t="s">
        <v>680</v>
      </c>
      <c r="G58" s="27" t="s">
        <v>700</v>
      </c>
      <c r="H58" s="164">
        <f t="shared" si="0"/>
        <v>3294000</v>
      </c>
      <c r="I58" s="260">
        <f t="shared" si="59"/>
        <v>0</v>
      </c>
      <c r="J58" s="264"/>
      <c r="K58" s="264"/>
      <c r="L58" s="264"/>
      <c r="M58" s="166">
        <f t="shared" si="6"/>
        <v>0</v>
      </c>
      <c r="N58" s="264"/>
      <c r="O58" s="264"/>
      <c r="P58" s="264"/>
      <c r="Q58" s="166">
        <f t="shared" si="58"/>
        <v>3294000</v>
      </c>
      <c r="R58" s="167">
        <v>3294000</v>
      </c>
      <c r="S58" s="167"/>
      <c r="T58" s="167"/>
      <c r="U58" s="167"/>
      <c r="V58" s="167"/>
      <c r="W58" s="167"/>
      <c r="X58" s="167"/>
    </row>
    <row r="59" spans="1:44" ht="13.8" outlineLevel="4">
      <c r="A59" s="131"/>
      <c r="B59" s="20"/>
      <c r="D59" s="19"/>
      <c r="E59" s="63"/>
      <c r="F59" s="136" t="s">
        <v>684</v>
      </c>
      <c r="G59" s="27" t="s">
        <v>701</v>
      </c>
      <c r="H59" s="164">
        <f t="shared" ref="H59:H60" si="163">SUM(I59,M59,Q59)</f>
        <v>91000</v>
      </c>
      <c r="I59" s="260">
        <f t="shared" ref="I59:I60" si="164">SUM(J59:L59)</f>
        <v>0</v>
      </c>
      <c r="J59" s="264"/>
      <c r="K59" s="264"/>
      <c r="L59" s="264"/>
      <c r="M59" s="166">
        <f t="shared" ref="M59:M60" si="165">SUM(N59:P59)</f>
        <v>0</v>
      </c>
      <c r="N59" s="264"/>
      <c r="O59" s="264"/>
      <c r="P59" s="264"/>
      <c r="Q59" s="166">
        <f t="shared" ref="Q59:Q60" si="166">SUM(R59:X59)</f>
        <v>91000</v>
      </c>
      <c r="R59" s="167">
        <v>91000</v>
      </c>
      <c r="S59" s="167"/>
      <c r="T59" s="167"/>
      <c r="U59" s="167"/>
      <c r="V59" s="167"/>
      <c r="W59" s="167"/>
      <c r="X59" s="167"/>
    </row>
    <row r="60" spans="1:44" ht="13.8" outlineLevel="4">
      <c r="A60" s="131"/>
      <c r="B60" s="20"/>
      <c r="D60" s="19"/>
      <c r="E60" s="63"/>
      <c r="F60" s="136" t="s">
        <v>690</v>
      </c>
      <c r="G60" s="27" t="s">
        <v>993</v>
      </c>
      <c r="H60" s="164">
        <f t="shared" si="163"/>
        <v>12742000</v>
      </c>
      <c r="I60" s="260">
        <f t="shared" si="164"/>
        <v>0</v>
      </c>
      <c r="J60" s="264"/>
      <c r="K60" s="264"/>
      <c r="L60" s="264"/>
      <c r="M60" s="166">
        <f t="shared" si="165"/>
        <v>0</v>
      </c>
      <c r="N60" s="264"/>
      <c r="O60" s="264"/>
      <c r="P60" s="264"/>
      <c r="Q60" s="166">
        <f t="shared" si="166"/>
        <v>12742000</v>
      </c>
      <c r="R60" s="167"/>
      <c r="S60" s="167">
        <v>12742000</v>
      </c>
      <c r="T60" s="167"/>
      <c r="U60" s="167"/>
      <c r="V60" s="167"/>
      <c r="W60" s="167"/>
      <c r="X60" s="167"/>
    </row>
    <row r="61" spans="1:44" ht="13.8" outlineLevel="4">
      <c r="A61" s="131"/>
      <c r="B61" s="20"/>
      <c r="D61" s="19"/>
      <c r="E61" s="63"/>
      <c r="F61" s="136" t="s">
        <v>691</v>
      </c>
      <c r="G61" s="27" t="s">
        <v>992</v>
      </c>
      <c r="H61" s="164">
        <f t="shared" si="0"/>
        <v>5073000</v>
      </c>
      <c r="I61" s="260">
        <f t="shared" si="59"/>
        <v>0</v>
      </c>
      <c r="J61" s="264"/>
      <c r="K61" s="264"/>
      <c r="L61" s="264"/>
      <c r="M61" s="166">
        <f t="shared" si="6"/>
        <v>0</v>
      </c>
      <c r="N61" s="264"/>
      <c r="O61" s="264"/>
      <c r="P61" s="264"/>
      <c r="Q61" s="166">
        <f t="shared" si="58"/>
        <v>5073000</v>
      </c>
      <c r="R61" s="167"/>
      <c r="S61" s="167">
        <v>5073000</v>
      </c>
      <c r="T61" s="167"/>
      <c r="U61" s="167"/>
      <c r="V61" s="167"/>
      <c r="W61" s="167"/>
      <c r="X61" s="167"/>
    </row>
    <row r="62" spans="1:44" s="398" customFormat="1" ht="13.8" outlineLevel="1">
      <c r="A62" s="399"/>
      <c r="B62" s="400"/>
      <c r="D62" s="436" t="s">
        <v>919</v>
      </c>
      <c r="E62" s="376" t="s">
        <v>920</v>
      </c>
      <c r="F62" s="436"/>
      <c r="G62" s="376"/>
      <c r="H62" s="164">
        <f t="shared" si="0"/>
        <v>0</v>
      </c>
      <c r="I62" s="260">
        <f t="shared" si="59"/>
        <v>0</v>
      </c>
      <c r="J62" s="504">
        <f>SUM(J63)</f>
        <v>0</v>
      </c>
      <c r="K62" s="504">
        <f t="shared" ref="K62:L62" si="167">SUM(K63)</f>
        <v>0</v>
      </c>
      <c r="L62" s="504">
        <f t="shared" si="167"/>
        <v>0</v>
      </c>
      <c r="M62" s="166">
        <f t="shared" si="6"/>
        <v>0</v>
      </c>
      <c r="N62" s="504">
        <f t="shared" ref="N62" si="168">SUM(N63)</f>
        <v>0</v>
      </c>
      <c r="O62" s="504">
        <f t="shared" ref="O62" si="169">SUM(O63)</f>
        <v>0</v>
      </c>
      <c r="P62" s="504">
        <f t="shared" ref="P62" si="170">SUM(P63)</f>
        <v>0</v>
      </c>
      <c r="Q62" s="166">
        <f t="shared" si="58"/>
        <v>0</v>
      </c>
      <c r="R62" s="504">
        <f t="shared" ref="R62:S62" si="171">SUM(R63)</f>
        <v>0</v>
      </c>
      <c r="S62" s="504">
        <f t="shared" si="171"/>
        <v>0</v>
      </c>
      <c r="T62" s="504">
        <f t="shared" ref="T62" si="172">SUM(T63)</f>
        <v>0</v>
      </c>
      <c r="U62" s="504">
        <f t="shared" ref="U62" si="173">SUM(U63)</f>
        <v>0</v>
      </c>
      <c r="V62" s="504">
        <f t="shared" ref="V62" si="174">SUM(V63)</f>
        <v>0</v>
      </c>
      <c r="W62" s="504">
        <f t="shared" ref="W62" si="175">SUM(W63)</f>
        <v>0</v>
      </c>
      <c r="X62" s="169">
        <f t="shared" ref="X62" si="176">SUM(X63)</f>
        <v>0</v>
      </c>
      <c r="Y62" s="64"/>
      <c r="Z62" s="64"/>
      <c r="AA62" s="64"/>
      <c r="AB62" s="64"/>
      <c r="AC62" s="64"/>
      <c r="AD62" s="64"/>
      <c r="AE62" s="64"/>
      <c r="AF62" s="64"/>
      <c r="AG62" s="64"/>
      <c r="AH62" s="64"/>
      <c r="AI62" s="64"/>
      <c r="AJ62" s="64"/>
      <c r="AK62" s="64"/>
      <c r="AL62" s="64"/>
      <c r="AM62" s="64"/>
      <c r="AN62" s="64"/>
      <c r="AO62" s="64"/>
      <c r="AP62" s="64"/>
      <c r="AQ62" s="64"/>
      <c r="AR62" s="64"/>
    </row>
    <row r="63" spans="1:44" s="398" customFormat="1" ht="13.8" outlineLevel="2">
      <c r="A63" s="399"/>
      <c r="B63" s="400"/>
      <c r="D63" s="401"/>
      <c r="E63" s="402"/>
      <c r="F63" s="469" t="s">
        <v>921</v>
      </c>
      <c r="G63" s="378" t="s">
        <v>920</v>
      </c>
      <c r="H63" s="164">
        <f t="shared" si="0"/>
        <v>0</v>
      </c>
      <c r="I63" s="260">
        <f t="shared" si="59"/>
        <v>0</v>
      </c>
      <c r="J63" s="264"/>
      <c r="K63" s="264"/>
      <c r="L63" s="264"/>
      <c r="M63" s="166">
        <f t="shared" si="6"/>
        <v>0</v>
      </c>
      <c r="N63" s="264"/>
      <c r="O63" s="264"/>
      <c r="P63" s="264"/>
      <c r="Q63" s="166">
        <f t="shared" si="58"/>
        <v>0</v>
      </c>
      <c r="R63" s="264"/>
      <c r="S63" s="264"/>
      <c r="T63" s="264"/>
      <c r="U63" s="264"/>
      <c r="V63" s="264"/>
      <c r="W63" s="264"/>
      <c r="X63" s="167"/>
      <c r="Y63" s="64"/>
      <c r="Z63" s="64"/>
      <c r="AA63" s="64"/>
      <c r="AB63" s="64"/>
      <c r="AC63" s="64"/>
      <c r="AD63" s="64"/>
      <c r="AE63" s="64"/>
      <c r="AF63" s="64"/>
      <c r="AG63" s="64"/>
      <c r="AH63" s="64"/>
      <c r="AI63" s="64"/>
      <c r="AJ63" s="64"/>
      <c r="AK63" s="64"/>
      <c r="AL63" s="64"/>
      <c r="AM63" s="64"/>
      <c r="AN63" s="64"/>
      <c r="AO63" s="64"/>
      <c r="AP63" s="64"/>
      <c r="AQ63" s="64"/>
      <c r="AR63" s="64"/>
    </row>
    <row r="64" spans="1:44" s="130" customFormat="1" ht="13.8">
      <c r="A64" s="127"/>
      <c r="B64" s="18" t="s">
        <v>388</v>
      </c>
      <c r="C64" s="12" t="s">
        <v>306</v>
      </c>
      <c r="D64" s="14"/>
      <c r="E64" s="134"/>
      <c r="F64" s="14"/>
      <c r="G64" s="134"/>
      <c r="H64" s="164">
        <f t="shared" si="0"/>
        <v>600000</v>
      </c>
      <c r="I64" s="260">
        <f t="shared" si="59"/>
        <v>0</v>
      </c>
      <c r="J64" s="263">
        <f>SUM(J65)</f>
        <v>0</v>
      </c>
      <c r="K64" s="263">
        <f>SUM(K65)</f>
        <v>0</v>
      </c>
      <c r="L64" s="263">
        <f>SUM(L65)</f>
        <v>0</v>
      </c>
      <c r="M64" s="166">
        <f t="shared" si="6"/>
        <v>0</v>
      </c>
      <c r="N64" s="263">
        <f t="shared" ref="N64:P64" si="177">SUM(N65)</f>
        <v>0</v>
      </c>
      <c r="O64" s="263">
        <f t="shared" si="177"/>
        <v>0</v>
      </c>
      <c r="P64" s="263">
        <f t="shared" si="177"/>
        <v>0</v>
      </c>
      <c r="Q64" s="166">
        <f t="shared" si="58"/>
        <v>600000</v>
      </c>
      <c r="R64" s="263">
        <f t="shared" ref="R64:S64" si="178">SUM(R65)</f>
        <v>0</v>
      </c>
      <c r="S64" s="263">
        <f t="shared" si="178"/>
        <v>0</v>
      </c>
      <c r="T64" s="263">
        <f t="shared" ref="T64" si="179">SUM(T65)</f>
        <v>300000</v>
      </c>
      <c r="U64" s="263">
        <f t="shared" ref="U64" si="180">SUM(U65)</f>
        <v>75000</v>
      </c>
      <c r="V64" s="263">
        <f t="shared" ref="V64" si="181">SUM(V65)</f>
        <v>75000</v>
      </c>
      <c r="W64" s="263">
        <f t="shared" ref="W64" si="182">SUM(W65)</f>
        <v>75000</v>
      </c>
      <c r="X64" s="168">
        <f t="shared" ref="X64" si="183">SUM(X65)</f>
        <v>75000</v>
      </c>
    </row>
    <row r="65" spans="1:44" ht="13.8" outlineLevel="1">
      <c r="A65" s="131"/>
      <c r="B65" s="22"/>
      <c r="C65" s="30"/>
      <c r="D65" s="436" t="s">
        <v>922</v>
      </c>
      <c r="E65" s="30" t="s">
        <v>307</v>
      </c>
      <c r="F65" s="22"/>
      <c r="G65" s="30"/>
      <c r="H65" s="164">
        <f t="shared" si="0"/>
        <v>600000</v>
      </c>
      <c r="I65" s="260">
        <f t="shared" si="59"/>
        <v>0</v>
      </c>
      <c r="J65" s="504">
        <f>SUM(J66:J70)</f>
        <v>0</v>
      </c>
      <c r="K65" s="504">
        <f>SUM(K66:K70)</f>
        <v>0</v>
      </c>
      <c r="L65" s="504">
        <f>SUM(L66:L70)</f>
        <v>0</v>
      </c>
      <c r="M65" s="166">
        <f t="shared" ref="M65:M86" si="184">SUM(N65:P65)</f>
        <v>0</v>
      </c>
      <c r="N65" s="504">
        <f t="shared" ref="N65:P65" si="185">SUM(N66:N70)</f>
        <v>0</v>
      </c>
      <c r="O65" s="504">
        <f t="shared" si="185"/>
        <v>0</v>
      </c>
      <c r="P65" s="504">
        <f t="shared" si="185"/>
        <v>0</v>
      </c>
      <c r="Q65" s="166">
        <f t="shared" si="58"/>
        <v>600000</v>
      </c>
      <c r="R65" s="504">
        <f t="shared" ref="R65:S65" si="186">SUM(R66:R70)</f>
        <v>0</v>
      </c>
      <c r="S65" s="504">
        <f t="shared" si="186"/>
        <v>0</v>
      </c>
      <c r="T65" s="504">
        <f t="shared" ref="T65" si="187">SUM(T66:T70)</f>
        <v>300000</v>
      </c>
      <c r="U65" s="504">
        <f t="shared" ref="U65" si="188">SUM(U66:U70)</f>
        <v>75000</v>
      </c>
      <c r="V65" s="504">
        <f t="shared" ref="V65" si="189">SUM(V66:V70)</f>
        <v>75000</v>
      </c>
      <c r="W65" s="504">
        <f t="shared" ref="W65" si="190">SUM(W66:W70)</f>
        <v>75000</v>
      </c>
      <c r="X65" s="169">
        <f t="shared" ref="X65" si="191">SUM(X66:X70)</f>
        <v>75000</v>
      </c>
    </row>
    <row r="66" spans="1:44" ht="13.8" outlineLevel="4">
      <c r="A66" s="131"/>
      <c r="B66" s="20"/>
      <c r="D66" s="19"/>
      <c r="E66" s="63"/>
      <c r="F66" s="136" t="s">
        <v>682</v>
      </c>
      <c r="G66" s="27" t="s">
        <v>702</v>
      </c>
      <c r="H66" s="164">
        <f t="shared" si="0"/>
        <v>300000</v>
      </c>
      <c r="I66" s="260">
        <f t="shared" si="59"/>
        <v>0</v>
      </c>
      <c r="J66" s="264"/>
      <c r="K66" s="264"/>
      <c r="L66" s="264"/>
      <c r="M66" s="166">
        <f t="shared" si="184"/>
        <v>0</v>
      </c>
      <c r="N66" s="264"/>
      <c r="O66" s="264"/>
      <c r="P66" s="264"/>
      <c r="Q66" s="166">
        <f t="shared" si="58"/>
        <v>300000</v>
      </c>
      <c r="R66" s="167"/>
      <c r="S66" s="167"/>
      <c r="T66" s="167">
        <v>300000</v>
      </c>
      <c r="U66" s="167"/>
      <c r="V66" s="167"/>
      <c r="W66" s="167"/>
      <c r="X66" s="167"/>
    </row>
    <row r="67" spans="1:44" ht="13.8" outlineLevel="4">
      <c r="A67" s="131"/>
      <c r="B67" s="20"/>
      <c r="D67" s="19"/>
      <c r="E67" s="63"/>
      <c r="F67" s="136" t="s">
        <v>683</v>
      </c>
      <c r="G67" s="27" t="s">
        <v>703</v>
      </c>
      <c r="H67" s="164">
        <f t="shared" si="0"/>
        <v>75000</v>
      </c>
      <c r="I67" s="260">
        <f t="shared" si="59"/>
        <v>0</v>
      </c>
      <c r="J67" s="264"/>
      <c r="K67" s="264"/>
      <c r="L67" s="264"/>
      <c r="M67" s="166">
        <f t="shared" si="184"/>
        <v>0</v>
      </c>
      <c r="N67" s="264"/>
      <c r="O67" s="264"/>
      <c r="P67" s="264"/>
      <c r="Q67" s="166">
        <f t="shared" si="58"/>
        <v>75000</v>
      </c>
      <c r="R67" s="167"/>
      <c r="S67" s="167"/>
      <c r="T67" s="167"/>
      <c r="U67" s="167">
        <v>75000</v>
      </c>
      <c r="V67" s="167"/>
      <c r="W67" s="167"/>
      <c r="X67" s="167"/>
    </row>
    <row r="68" spans="1:44" ht="13.8" outlineLevel="4">
      <c r="A68" s="131"/>
      <c r="B68" s="20"/>
      <c r="D68" s="19"/>
      <c r="E68" s="63"/>
      <c r="F68" s="136" t="s">
        <v>680</v>
      </c>
      <c r="G68" s="27" t="s">
        <v>704</v>
      </c>
      <c r="H68" s="164">
        <f t="shared" si="0"/>
        <v>75000</v>
      </c>
      <c r="I68" s="260">
        <f t="shared" si="59"/>
        <v>0</v>
      </c>
      <c r="J68" s="264"/>
      <c r="K68" s="264"/>
      <c r="L68" s="264"/>
      <c r="M68" s="166">
        <f t="shared" si="184"/>
        <v>0</v>
      </c>
      <c r="N68" s="264"/>
      <c r="O68" s="264"/>
      <c r="P68" s="264"/>
      <c r="Q68" s="166">
        <f t="shared" si="58"/>
        <v>75000</v>
      </c>
      <c r="R68" s="167"/>
      <c r="S68" s="167"/>
      <c r="T68" s="167"/>
      <c r="U68" s="167"/>
      <c r="V68" s="167">
        <v>75000</v>
      </c>
      <c r="W68" s="167"/>
      <c r="X68" s="167"/>
    </row>
    <row r="69" spans="1:44" ht="13.8" outlineLevel="4">
      <c r="A69" s="131"/>
      <c r="B69" s="20"/>
      <c r="D69" s="19"/>
      <c r="E69" s="63"/>
      <c r="F69" s="136" t="s">
        <v>684</v>
      </c>
      <c r="G69" s="27" t="s">
        <v>705</v>
      </c>
      <c r="H69" s="164">
        <f t="shared" si="0"/>
        <v>75000</v>
      </c>
      <c r="I69" s="260">
        <f t="shared" si="59"/>
        <v>0</v>
      </c>
      <c r="J69" s="264"/>
      <c r="K69" s="264"/>
      <c r="L69" s="264"/>
      <c r="M69" s="166">
        <f t="shared" si="184"/>
        <v>0</v>
      </c>
      <c r="N69" s="264"/>
      <c r="O69" s="264"/>
      <c r="P69" s="264"/>
      <c r="Q69" s="166">
        <f t="shared" si="58"/>
        <v>75000</v>
      </c>
      <c r="R69" s="167"/>
      <c r="S69" s="167"/>
      <c r="T69" s="167"/>
      <c r="U69" s="167"/>
      <c r="V69" s="167"/>
      <c r="W69" s="167">
        <v>75000</v>
      </c>
      <c r="X69" s="167"/>
    </row>
    <row r="70" spans="1:44" ht="13.8" outlineLevel="4">
      <c r="A70" s="131"/>
      <c r="B70" s="20"/>
      <c r="D70" s="19"/>
      <c r="E70" s="63"/>
      <c r="F70" s="136" t="s">
        <v>690</v>
      </c>
      <c r="G70" s="27" t="s">
        <v>706</v>
      </c>
      <c r="H70" s="164">
        <f t="shared" si="0"/>
        <v>75000</v>
      </c>
      <c r="I70" s="260">
        <f t="shared" si="59"/>
        <v>0</v>
      </c>
      <c r="J70" s="264"/>
      <c r="K70" s="264"/>
      <c r="L70" s="264"/>
      <c r="M70" s="166">
        <f t="shared" si="184"/>
        <v>0</v>
      </c>
      <c r="N70" s="264"/>
      <c r="O70" s="264"/>
      <c r="P70" s="264"/>
      <c r="Q70" s="166">
        <f t="shared" si="58"/>
        <v>75000</v>
      </c>
      <c r="R70" s="167"/>
      <c r="S70" s="167"/>
      <c r="T70" s="167"/>
      <c r="U70" s="167"/>
      <c r="V70" s="167"/>
      <c r="W70" s="167"/>
      <c r="X70" s="167">
        <v>75000</v>
      </c>
    </row>
    <row r="71" spans="1:44" s="130" customFormat="1" ht="13.8">
      <c r="A71" s="127"/>
      <c r="B71" s="18" t="s">
        <v>389</v>
      </c>
      <c r="C71" s="12" t="s">
        <v>1</v>
      </c>
      <c r="D71" s="11"/>
      <c r="E71" s="134"/>
      <c r="F71" s="14"/>
      <c r="G71" s="134"/>
      <c r="H71" s="164">
        <f t="shared" si="0"/>
        <v>1712000</v>
      </c>
      <c r="I71" s="260">
        <f t="shared" si="59"/>
        <v>1712000</v>
      </c>
      <c r="J71" s="168">
        <f>SUM(J81,J79,J73,J72)</f>
        <v>1712000</v>
      </c>
      <c r="K71" s="168">
        <f>SUM(K81,K79,K73,K72)</f>
        <v>0</v>
      </c>
      <c r="L71" s="168">
        <f>SUM(L81,L79,L73,L72)</f>
        <v>0</v>
      </c>
      <c r="M71" s="166">
        <f t="shared" si="184"/>
        <v>0</v>
      </c>
      <c r="N71" s="168">
        <f>SUM(N81,N79,N73,N72)</f>
        <v>0</v>
      </c>
      <c r="O71" s="168">
        <f>SUM(O81,O79,O73,O72)</f>
        <v>0</v>
      </c>
      <c r="P71" s="168">
        <f>SUM(P81,P79,P73,P72)</f>
        <v>0</v>
      </c>
      <c r="Q71" s="166">
        <f t="shared" si="58"/>
        <v>0</v>
      </c>
      <c r="R71" s="168">
        <f t="shared" ref="R71:X71" si="192">SUM(R81,R79,R73,R72)</f>
        <v>0</v>
      </c>
      <c r="S71" s="168">
        <f t="shared" ref="S71" si="193">SUM(S81,S79,S73,S72)</f>
        <v>0</v>
      </c>
      <c r="T71" s="168">
        <f t="shared" si="192"/>
        <v>0</v>
      </c>
      <c r="U71" s="168">
        <f t="shared" si="192"/>
        <v>0</v>
      </c>
      <c r="V71" s="168">
        <f t="shared" si="192"/>
        <v>0</v>
      </c>
      <c r="W71" s="168">
        <f t="shared" si="192"/>
        <v>0</v>
      </c>
      <c r="X71" s="168">
        <f t="shared" si="192"/>
        <v>0</v>
      </c>
    </row>
    <row r="72" spans="1:44" ht="13.8" outlineLevel="1">
      <c r="A72" s="131"/>
      <c r="B72" s="19"/>
      <c r="C72" s="63"/>
      <c r="D72" s="22" t="s">
        <v>390</v>
      </c>
      <c r="E72" s="30" t="s">
        <v>2</v>
      </c>
      <c r="F72" s="22"/>
      <c r="G72" s="30"/>
      <c r="H72" s="164">
        <f t="shared" si="0"/>
        <v>0</v>
      </c>
      <c r="I72" s="260">
        <f t="shared" si="59"/>
        <v>0</v>
      </c>
      <c r="J72" s="264">
        <v>0</v>
      </c>
      <c r="K72" s="264">
        <v>0</v>
      </c>
      <c r="L72" s="264">
        <v>0</v>
      </c>
      <c r="M72" s="166">
        <f t="shared" si="184"/>
        <v>0</v>
      </c>
      <c r="N72" s="264">
        <v>0</v>
      </c>
      <c r="O72" s="264">
        <v>0</v>
      </c>
      <c r="P72" s="264">
        <v>0</v>
      </c>
      <c r="Q72" s="166">
        <f t="shared" si="58"/>
        <v>0</v>
      </c>
      <c r="R72" s="264">
        <v>0</v>
      </c>
      <c r="S72" s="264">
        <v>0</v>
      </c>
      <c r="T72" s="264">
        <v>0</v>
      </c>
      <c r="U72" s="264">
        <v>0</v>
      </c>
      <c r="V72" s="264">
        <v>0</v>
      </c>
      <c r="W72" s="264">
        <v>0</v>
      </c>
      <c r="X72" s="167">
        <v>0</v>
      </c>
    </row>
    <row r="73" spans="1:44" ht="13.8" outlineLevel="1">
      <c r="A73" s="131"/>
      <c r="B73" s="20"/>
      <c r="D73" s="22" t="s">
        <v>391</v>
      </c>
      <c r="E73" s="30" t="s">
        <v>62</v>
      </c>
      <c r="F73" s="22"/>
      <c r="G73" s="30"/>
      <c r="H73" s="164">
        <f t="shared" si="0"/>
        <v>1712000</v>
      </c>
      <c r="I73" s="260">
        <f t="shared" si="59"/>
        <v>1712000</v>
      </c>
      <c r="J73" s="504">
        <f>SUM(J74:J78)</f>
        <v>1712000</v>
      </c>
      <c r="K73" s="504">
        <f>SUM(K74:K78)</f>
        <v>0</v>
      </c>
      <c r="L73" s="504">
        <f>SUM(L74:L78)</f>
        <v>0</v>
      </c>
      <c r="M73" s="166">
        <f t="shared" si="184"/>
        <v>0</v>
      </c>
      <c r="N73" s="504">
        <f t="shared" ref="N73:P73" si="194">SUM(N74:N78)</f>
        <v>0</v>
      </c>
      <c r="O73" s="504">
        <f t="shared" si="194"/>
        <v>0</v>
      </c>
      <c r="P73" s="504">
        <f t="shared" si="194"/>
        <v>0</v>
      </c>
      <c r="Q73" s="166">
        <f t="shared" si="58"/>
        <v>0</v>
      </c>
      <c r="R73" s="504">
        <f t="shared" ref="R73:S73" si="195">SUM(R74:R78)</f>
        <v>0</v>
      </c>
      <c r="S73" s="504">
        <f t="shared" si="195"/>
        <v>0</v>
      </c>
      <c r="T73" s="504">
        <f t="shared" ref="T73" si="196">SUM(T74:T78)</f>
        <v>0</v>
      </c>
      <c r="U73" s="504">
        <f t="shared" ref="U73" si="197">SUM(U74:U78)</f>
        <v>0</v>
      </c>
      <c r="V73" s="504">
        <f t="shared" ref="V73" si="198">SUM(V74:V78)</f>
        <v>0</v>
      </c>
      <c r="W73" s="504">
        <f t="shared" ref="W73" si="199">SUM(W74:W78)</f>
        <v>0</v>
      </c>
      <c r="X73" s="169">
        <f t="shared" ref="X73" si="200">SUM(X74:X78)</f>
        <v>0</v>
      </c>
    </row>
    <row r="74" spans="1:44" ht="13.8" outlineLevel="4">
      <c r="A74" s="131"/>
      <c r="B74" s="20"/>
      <c r="D74" s="19"/>
      <c r="E74" s="63"/>
      <c r="F74" s="136" t="s">
        <v>682</v>
      </c>
      <c r="G74" s="27" t="s">
        <v>707</v>
      </c>
      <c r="H74" s="164">
        <f t="shared" si="0"/>
        <v>0</v>
      </c>
      <c r="I74" s="260">
        <f t="shared" si="59"/>
        <v>0</v>
      </c>
      <c r="J74" s="264"/>
      <c r="K74" s="264"/>
      <c r="L74" s="264"/>
      <c r="M74" s="166">
        <f t="shared" si="184"/>
        <v>0</v>
      </c>
      <c r="N74" s="167"/>
      <c r="O74" s="167"/>
      <c r="P74" s="167"/>
      <c r="Q74" s="166">
        <f t="shared" si="58"/>
        <v>0</v>
      </c>
      <c r="R74" s="167"/>
      <c r="S74" s="167"/>
      <c r="T74" s="167"/>
      <c r="U74" s="167"/>
      <c r="V74" s="167"/>
      <c r="W74" s="167"/>
      <c r="X74" s="167"/>
    </row>
    <row r="75" spans="1:44" ht="13.8" outlineLevel="4">
      <c r="A75" s="131"/>
      <c r="B75" s="20"/>
      <c r="D75" s="19"/>
      <c r="E75" s="63"/>
      <c r="F75" s="136" t="s">
        <v>683</v>
      </c>
      <c r="G75" s="27" t="s">
        <v>708</v>
      </c>
      <c r="H75" s="164">
        <f t="shared" si="0"/>
        <v>1586000</v>
      </c>
      <c r="I75" s="260">
        <f t="shared" si="59"/>
        <v>1586000</v>
      </c>
      <c r="J75" s="264">
        <v>1586000</v>
      </c>
      <c r="K75" s="264"/>
      <c r="L75" s="264"/>
      <c r="M75" s="166">
        <f t="shared" si="184"/>
        <v>0</v>
      </c>
      <c r="N75" s="167"/>
      <c r="O75" s="167"/>
      <c r="P75" s="167"/>
      <c r="Q75" s="166">
        <f t="shared" si="58"/>
        <v>0</v>
      </c>
      <c r="R75" s="167"/>
      <c r="S75" s="167"/>
      <c r="T75" s="167"/>
      <c r="U75" s="167"/>
      <c r="V75" s="167"/>
      <c r="W75" s="167"/>
      <c r="X75" s="167"/>
    </row>
    <row r="76" spans="1:44" ht="13.8" outlineLevel="4">
      <c r="A76" s="131"/>
      <c r="B76" s="20"/>
      <c r="D76" s="19"/>
      <c r="E76" s="63"/>
      <c r="F76" s="136" t="s">
        <v>680</v>
      </c>
      <c r="G76" s="27" t="s">
        <v>709</v>
      </c>
      <c r="H76" s="164">
        <f t="shared" si="0"/>
        <v>0</v>
      </c>
      <c r="I76" s="260">
        <f t="shared" si="59"/>
        <v>0</v>
      </c>
      <c r="J76" s="264"/>
      <c r="K76" s="264"/>
      <c r="L76" s="264"/>
      <c r="M76" s="166">
        <f t="shared" si="184"/>
        <v>0</v>
      </c>
      <c r="N76" s="167"/>
      <c r="O76" s="167"/>
      <c r="P76" s="167"/>
      <c r="Q76" s="166">
        <f t="shared" si="58"/>
        <v>0</v>
      </c>
      <c r="R76" s="167"/>
      <c r="S76" s="167"/>
      <c r="T76" s="167"/>
      <c r="U76" s="167"/>
      <c r="V76" s="167"/>
      <c r="W76" s="167"/>
      <c r="X76" s="167"/>
    </row>
    <row r="77" spans="1:44" ht="13.8" outlineLevel="4">
      <c r="A77" s="131"/>
      <c r="B77" s="20"/>
      <c r="D77" s="19"/>
      <c r="E77" s="63"/>
      <c r="F77" s="136" t="s">
        <v>690</v>
      </c>
      <c r="G77" s="27" t="s">
        <v>710</v>
      </c>
      <c r="H77" s="164">
        <f t="shared" ref="H77" si="201">SUM(I77,M77,Q77)</f>
        <v>126000</v>
      </c>
      <c r="I77" s="260">
        <f t="shared" ref="I77" si="202">SUM(J77:L77)</f>
        <v>126000</v>
      </c>
      <c r="J77" s="264">
        <v>126000</v>
      </c>
      <c r="K77" s="264"/>
      <c r="L77" s="264"/>
      <c r="M77" s="166">
        <f t="shared" ref="M77" si="203">SUM(N77:P77)</f>
        <v>0</v>
      </c>
      <c r="N77" s="167"/>
      <c r="O77" s="167"/>
      <c r="P77" s="167"/>
      <c r="Q77" s="166">
        <f t="shared" ref="Q77" si="204">SUM(R77:X77)</f>
        <v>0</v>
      </c>
      <c r="R77" s="167"/>
      <c r="S77" s="167"/>
      <c r="T77" s="167"/>
      <c r="U77" s="167"/>
      <c r="V77" s="167"/>
      <c r="W77" s="167"/>
      <c r="X77" s="167"/>
    </row>
    <row r="78" spans="1:44" ht="13.8" outlineLevel="4">
      <c r="A78" s="131"/>
      <c r="B78" s="20"/>
      <c r="D78" s="19"/>
      <c r="E78" s="63"/>
      <c r="F78" s="136" t="s">
        <v>685</v>
      </c>
      <c r="G78" s="27" t="s">
        <v>689</v>
      </c>
      <c r="H78" s="164">
        <f t="shared" si="0"/>
        <v>0</v>
      </c>
      <c r="I78" s="260">
        <f t="shared" si="59"/>
        <v>0</v>
      </c>
      <c r="J78" s="264"/>
      <c r="K78" s="264"/>
      <c r="L78" s="264"/>
      <c r="M78" s="166">
        <f t="shared" si="184"/>
        <v>0</v>
      </c>
      <c r="N78" s="167"/>
      <c r="O78" s="167"/>
      <c r="P78" s="167"/>
      <c r="Q78" s="166">
        <f t="shared" si="58"/>
        <v>0</v>
      </c>
      <c r="R78" s="167"/>
      <c r="S78" s="167"/>
      <c r="T78" s="167"/>
      <c r="U78" s="167"/>
      <c r="V78" s="167"/>
      <c r="W78" s="167"/>
      <c r="X78" s="167"/>
    </row>
    <row r="79" spans="1:44" ht="13.8" outlineLevel="1">
      <c r="A79" s="131"/>
      <c r="B79" s="20"/>
      <c r="D79" s="22" t="s">
        <v>392</v>
      </c>
      <c r="E79" s="30" t="s">
        <v>3</v>
      </c>
      <c r="F79" s="22"/>
      <c r="G79" s="30"/>
      <c r="H79" s="164">
        <f t="shared" si="0"/>
        <v>0</v>
      </c>
      <c r="I79" s="260">
        <f t="shared" si="59"/>
        <v>0</v>
      </c>
      <c r="J79" s="264">
        <f>SUM(J80)</f>
        <v>0</v>
      </c>
      <c r="K79" s="264">
        <f t="shared" ref="K79:L79" si="205">SUM(K80)</f>
        <v>0</v>
      </c>
      <c r="L79" s="264">
        <f t="shared" si="205"/>
        <v>0</v>
      </c>
      <c r="M79" s="166">
        <f t="shared" si="184"/>
        <v>0</v>
      </c>
      <c r="N79" s="264">
        <f t="shared" ref="N79:P79" si="206">SUM(N80)</f>
        <v>0</v>
      </c>
      <c r="O79" s="264">
        <f t="shared" si="206"/>
        <v>0</v>
      </c>
      <c r="P79" s="264">
        <f t="shared" si="206"/>
        <v>0</v>
      </c>
      <c r="Q79" s="166">
        <f t="shared" si="58"/>
        <v>0</v>
      </c>
      <c r="R79" s="264">
        <f t="shared" ref="R79:X79" si="207">SUM(R80)</f>
        <v>0</v>
      </c>
      <c r="S79" s="264">
        <f t="shared" si="207"/>
        <v>0</v>
      </c>
      <c r="T79" s="264">
        <f t="shared" si="207"/>
        <v>0</v>
      </c>
      <c r="U79" s="264">
        <f t="shared" si="207"/>
        <v>0</v>
      </c>
      <c r="V79" s="264">
        <f t="shared" si="207"/>
        <v>0</v>
      </c>
      <c r="W79" s="264">
        <f t="shared" si="207"/>
        <v>0</v>
      </c>
      <c r="X79" s="167">
        <f t="shared" si="207"/>
        <v>0</v>
      </c>
    </row>
    <row r="80" spans="1:44" s="398" customFormat="1" ht="13.8" outlineLevel="3">
      <c r="A80" s="399"/>
      <c r="B80" s="400"/>
      <c r="D80" s="401"/>
      <c r="E80" s="63"/>
      <c r="F80" s="136" t="s">
        <v>682</v>
      </c>
      <c r="G80" s="27" t="s">
        <v>877</v>
      </c>
      <c r="H80" s="403">
        <f t="shared" si="0"/>
        <v>0</v>
      </c>
      <c r="I80" s="260">
        <f t="shared" si="59"/>
        <v>0</v>
      </c>
      <c r="J80" s="264"/>
      <c r="K80" s="264">
        <v>0</v>
      </c>
      <c r="L80" s="264"/>
      <c r="M80" s="166">
        <f t="shared" si="184"/>
        <v>0</v>
      </c>
      <c r="N80" s="264"/>
      <c r="O80" s="264"/>
      <c r="P80" s="264"/>
      <c r="Q80" s="166">
        <f t="shared" si="58"/>
        <v>0</v>
      </c>
      <c r="R80" s="264"/>
      <c r="S80" s="264"/>
      <c r="T80" s="264"/>
      <c r="U80" s="264"/>
      <c r="V80" s="264"/>
      <c r="W80" s="264"/>
      <c r="X80" s="167"/>
      <c r="Y80" s="64"/>
      <c r="Z80" s="64"/>
      <c r="AA80" s="64"/>
      <c r="AB80" s="64"/>
      <c r="AC80" s="64"/>
      <c r="AD80" s="64"/>
      <c r="AE80" s="64"/>
      <c r="AF80" s="64"/>
      <c r="AG80" s="64"/>
      <c r="AH80" s="64"/>
      <c r="AI80" s="64"/>
      <c r="AJ80" s="64"/>
      <c r="AK80" s="64"/>
      <c r="AL80" s="64"/>
      <c r="AM80" s="64"/>
      <c r="AN80" s="64"/>
      <c r="AO80" s="64"/>
      <c r="AP80" s="64"/>
      <c r="AQ80" s="64"/>
      <c r="AR80" s="64"/>
    </row>
    <row r="81" spans="1:24" ht="13.8" outlineLevel="1">
      <c r="A81" s="131"/>
      <c r="B81" s="18"/>
      <c r="C81" s="58"/>
      <c r="D81" s="22" t="s">
        <v>393</v>
      </c>
      <c r="E81" s="30" t="s">
        <v>4</v>
      </c>
      <c r="F81" s="22"/>
      <c r="G81" s="30"/>
      <c r="H81" s="164">
        <f t="shared" si="0"/>
        <v>0</v>
      </c>
      <c r="I81" s="260">
        <f t="shared" si="59"/>
        <v>0</v>
      </c>
      <c r="J81" s="264">
        <v>0</v>
      </c>
      <c r="K81" s="264">
        <v>0</v>
      </c>
      <c r="L81" s="264">
        <v>0</v>
      </c>
      <c r="M81" s="166">
        <f t="shared" si="184"/>
        <v>0</v>
      </c>
      <c r="N81" s="167">
        <v>0</v>
      </c>
      <c r="O81" s="167">
        <v>0</v>
      </c>
      <c r="P81" s="167">
        <v>0</v>
      </c>
      <c r="Q81" s="166">
        <f t="shared" si="58"/>
        <v>0</v>
      </c>
      <c r="R81" s="167">
        <v>0</v>
      </c>
      <c r="S81" s="167">
        <v>0</v>
      </c>
      <c r="T81" s="167">
        <v>0</v>
      </c>
      <c r="U81" s="167">
        <v>0</v>
      </c>
      <c r="V81" s="167">
        <v>0</v>
      </c>
      <c r="W81" s="167">
        <v>0</v>
      </c>
      <c r="X81" s="167">
        <v>0</v>
      </c>
    </row>
    <row r="82" spans="1:24" s="130" customFormat="1" ht="13.8">
      <c r="A82" s="127"/>
      <c r="B82" s="18" t="s">
        <v>394</v>
      </c>
      <c r="C82" s="12" t="s">
        <v>37</v>
      </c>
      <c r="D82" s="14"/>
      <c r="E82" s="134"/>
      <c r="F82" s="14"/>
      <c r="G82" s="134"/>
      <c r="H82" s="164">
        <f t="shared" si="0"/>
        <v>0</v>
      </c>
      <c r="I82" s="260">
        <f t="shared" si="59"/>
        <v>0</v>
      </c>
      <c r="J82" s="263">
        <f>SUM(J83)</f>
        <v>0</v>
      </c>
      <c r="K82" s="263">
        <f t="shared" ref="K82:L83" si="208">SUM(K83)</f>
        <v>0</v>
      </c>
      <c r="L82" s="263">
        <f t="shared" si="208"/>
        <v>0</v>
      </c>
      <c r="M82" s="166">
        <f t="shared" si="184"/>
        <v>0</v>
      </c>
      <c r="N82" s="263">
        <f t="shared" ref="N82:P83" si="209">SUM(N83)</f>
        <v>0</v>
      </c>
      <c r="O82" s="263">
        <f t="shared" si="209"/>
        <v>0</v>
      </c>
      <c r="P82" s="263">
        <f t="shared" si="209"/>
        <v>0</v>
      </c>
      <c r="Q82" s="166">
        <f t="shared" si="58"/>
        <v>0</v>
      </c>
      <c r="R82" s="263">
        <f t="shared" ref="R82:S83" si="210">SUM(R83)</f>
        <v>0</v>
      </c>
      <c r="S82" s="263">
        <f t="shared" si="210"/>
        <v>0</v>
      </c>
      <c r="T82" s="263">
        <f t="shared" ref="T82:T83" si="211">SUM(T83)</f>
        <v>0</v>
      </c>
      <c r="U82" s="263">
        <f t="shared" ref="U82:U83" si="212">SUM(U83)</f>
        <v>0</v>
      </c>
      <c r="V82" s="263">
        <f t="shared" ref="V82:V83" si="213">SUM(V83)</f>
        <v>0</v>
      </c>
      <c r="W82" s="263">
        <f t="shared" ref="W82:W83" si="214">SUM(W83)</f>
        <v>0</v>
      </c>
      <c r="X82" s="168">
        <f t="shared" ref="X82:X83" si="215">SUM(X83)</f>
        <v>0</v>
      </c>
    </row>
    <row r="83" spans="1:24" ht="13.8" outlineLevel="1">
      <c r="A83" s="131"/>
      <c r="B83" s="19"/>
      <c r="C83" s="63"/>
      <c r="D83" s="22" t="s">
        <v>395</v>
      </c>
      <c r="E83" s="30" t="s">
        <v>37</v>
      </c>
      <c r="F83" s="22"/>
      <c r="G83" s="30"/>
      <c r="H83" s="164">
        <f t="shared" si="0"/>
        <v>0</v>
      </c>
      <c r="I83" s="260">
        <f t="shared" si="59"/>
        <v>0</v>
      </c>
      <c r="J83" s="504">
        <f>SUM(J84)</f>
        <v>0</v>
      </c>
      <c r="K83" s="504">
        <f t="shared" si="208"/>
        <v>0</v>
      </c>
      <c r="L83" s="504">
        <f t="shared" si="208"/>
        <v>0</v>
      </c>
      <c r="M83" s="166">
        <f t="shared" si="184"/>
        <v>0</v>
      </c>
      <c r="N83" s="504">
        <f t="shared" si="209"/>
        <v>0</v>
      </c>
      <c r="O83" s="504">
        <f t="shared" si="209"/>
        <v>0</v>
      </c>
      <c r="P83" s="504">
        <f t="shared" si="209"/>
        <v>0</v>
      </c>
      <c r="Q83" s="166">
        <f t="shared" si="58"/>
        <v>0</v>
      </c>
      <c r="R83" s="504">
        <f t="shared" si="210"/>
        <v>0</v>
      </c>
      <c r="S83" s="504">
        <f t="shared" si="210"/>
        <v>0</v>
      </c>
      <c r="T83" s="504">
        <f t="shared" si="211"/>
        <v>0</v>
      </c>
      <c r="U83" s="504">
        <f t="shared" si="212"/>
        <v>0</v>
      </c>
      <c r="V83" s="504">
        <f t="shared" si="213"/>
        <v>0</v>
      </c>
      <c r="W83" s="504">
        <f t="shared" si="214"/>
        <v>0</v>
      </c>
      <c r="X83" s="169">
        <f t="shared" si="215"/>
        <v>0</v>
      </c>
    </row>
    <row r="84" spans="1:24" ht="13.8" outlineLevel="2">
      <c r="A84" s="131"/>
      <c r="B84" s="18"/>
      <c r="C84" s="58"/>
      <c r="D84" s="18"/>
      <c r="E84" s="58"/>
      <c r="F84" s="22" t="s">
        <v>396</v>
      </c>
      <c r="G84" s="30" t="s">
        <v>63</v>
      </c>
      <c r="H84" s="164">
        <f t="shared" si="0"/>
        <v>0</v>
      </c>
      <c r="I84" s="260">
        <f t="shared" si="59"/>
        <v>0</v>
      </c>
      <c r="J84" s="504">
        <f>SUM(J85:J87)</f>
        <v>0</v>
      </c>
      <c r="K84" s="504">
        <f t="shared" ref="K84:L84" si="216">SUM(K85:K87)</f>
        <v>0</v>
      </c>
      <c r="L84" s="504">
        <f t="shared" si="216"/>
        <v>0</v>
      </c>
      <c r="M84" s="166">
        <f t="shared" si="184"/>
        <v>0</v>
      </c>
      <c r="N84" s="504">
        <f t="shared" ref="N84:P84" si="217">SUM(N85:N87)</f>
        <v>0</v>
      </c>
      <c r="O84" s="504">
        <f t="shared" si="217"/>
        <v>0</v>
      </c>
      <c r="P84" s="504">
        <f t="shared" si="217"/>
        <v>0</v>
      </c>
      <c r="Q84" s="166">
        <f t="shared" si="58"/>
        <v>0</v>
      </c>
      <c r="R84" s="504">
        <f t="shared" ref="R84:S84" si="218">SUM(R85:R87)</f>
        <v>0</v>
      </c>
      <c r="S84" s="504">
        <f t="shared" si="218"/>
        <v>0</v>
      </c>
      <c r="T84" s="504">
        <f t="shared" ref="T84" si="219">SUM(T85:T87)</f>
        <v>0</v>
      </c>
      <c r="U84" s="504">
        <f t="shared" ref="U84" si="220">SUM(U85:U87)</f>
        <v>0</v>
      </c>
      <c r="V84" s="504">
        <f t="shared" ref="V84" si="221">SUM(V85:V87)</f>
        <v>0</v>
      </c>
      <c r="W84" s="504">
        <f t="shared" ref="W84" si="222">SUM(W85:W87)</f>
        <v>0</v>
      </c>
      <c r="X84" s="169">
        <f t="shared" ref="X84" si="223">SUM(X85:X87)</f>
        <v>0</v>
      </c>
    </row>
    <row r="85" spans="1:24" ht="13.8" outlineLevel="4">
      <c r="A85" s="131"/>
      <c r="B85" s="20"/>
      <c r="D85" s="19"/>
      <c r="E85" s="63"/>
      <c r="F85" s="136" t="s">
        <v>682</v>
      </c>
      <c r="G85" s="27" t="s">
        <v>711</v>
      </c>
      <c r="H85" s="164">
        <f t="shared" ref="H85:H153" si="224">SUM(I85,M85,Q85)</f>
        <v>0</v>
      </c>
      <c r="I85" s="260">
        <f t="shared" si="59"/>
        <v>0</v>
      </c>
      <c r="J85" s="264"/>
      <c r="K85" s="264"/>
      <c r="L85" s="264"/>
      <c r="M85" s="166">
        <f t="shared" si="184"/>
        <v>0</v>
      </c>
      <c r="N85" s="264"/>
      <c r="O85" s="264"/>
      <c r="P85" s="264"/>
      <c r="Q85" s="166">
        <f t="shared" si="58"/>
        <v>0</v>
      </c>
      <c r="R85" s="264"/>
      <c r="S85" s="264"/>
      <c r="T85" s="264"/>
      <c r="U85" s="264"/>
      <c r="V85" s="264"/>
      <c r="W85" s="264"/>
      <c r="X85" s="167"/>
    </row>
    <row r="86" spans="1:24" ht="13.8" outlineLevel="4">
      <c r="A86" s="131"/>
      <c r="B86" s="20"/>
      <c r="D86" s="19"/>
      <c r="E86" s="63"/>
      <c r="F86" s="136" t="s">
        <v>683</v>
      </c>
      <c r="G86" s="27" t="s">
        <v>712</v>
      </c>
      <c r="H86" s="164">
        <f t="shared" si="224"/>
        <v>0</v>
      </c>
      <c r="I86" s="260">
        <f t="shared" si="59"/>
        <v>0</v>
      </c>
      <c r="J86" s="264"/>
      <c r="K86" s="264"/>
      <c r="L86" s="264"/>
      <c r="M86" s="166">
        <f t="shared" si="184"/>
        <v>0</v>
      </c>
      <c r="N86" s="264"/>
      <c r="O86" s="264"/>
      <c r="P86" s="264"/>
      <c r="Q86" s="166">
        <f t="shared" si="58"/>
        <v>0</v>
      </c>
      <c r="R86" s="264"/>
      <c r="S86" s="264"/>
      <c r="T86" s="264"/>
      <c r="U86" s="264"/>
      <c r="V86" s="264"/>
      <c r="W86" s="264"/>
      <c r="X86" s="167"/>
    </row>
    <row r="87" spans="1:24" ht="13.8" outlineLevel="4">
      <c r="A87" s="131"/>
      <c r="B87" s="20"/>
      <c r="D87" s="19"/>
      <c r="E87" s="63"/>
      <c r="F87" s="136" t="s">
        <v>685</v>
      </c>
      <c r="G87" s="27" t="s">
        <v>689</v>
      </c>
      <c r="H87" s="164">
        <f t="shared" si="224"/>
        <v>0</v>
      </c>
      <c r="I87" s="260">
        <f t="shared" si="59"/>
        <v>0</v>
      </c>
      <c r="J87" s="264"/>
      <c r="K87" s="264"/>
      <c r="L87" s="264"/>
      <c r="M87" s="166">
        <f t="shared" ref="M87:M122" si="225">SUM(N87:P87)</f>
        <v>0</v>
      </c>
      <c r="N87" s="264"/>
      <c r="O87" s="264"/>
      <c r="P87" s="264"/>
      <c r="Q87" s="166">
        <f t="shared" si="58"/>
        <v>0</v>
      </c>
      <c r="R87" s="264"/>
      <c r="S87" s="264"/>
      <c r="T87" s="264"/>
      <c r="U87" s="264"/>
      <c r="V87" s="264"/>
      <c r="W87" s="264"/>
      <c r="X87" s="167"/>
    </row>
    <row r="88" spans="1:24" s="130" customFormat="1" ht="13.8" collapsed="1">
      <c r="A88" s="127"/>
      <c r="B88" s="18" t="s">
        <v>397</v>
      </c>
      <c r="C88" s="12" t="s">
        <v>64</v>
      </c>
      <c r="D88" s="11"/>
      <c r="E88" s="12"/>
      <c r="F88" s="14"/>
      <c r="G88" s="134"/>
      <c r="H88" s="164">
        <f t="shared" si="224"/>
        <v>0</v>
      </c>
      <c r="I88" s="260">
        <f t="shared" si="59"/>
        <v>0</v>
      </c>
      <c r="J88" s="263">
        <f>SUM(J89,J95,J118,J136,J150,J114)</f>
        <v>0</v>
      </c>
      <c r="K88" s="263">
        <f>SUM(K89,K95,K118,K136,K150,K114)</f>
        <v>0</v>
      </c>
      <c r="L88" s="263">
        <f>SUM(L89,L95,L118,L136,L150,L114)</f>
        <v>0</v>
      </c>
      <c r="M88" s="166">
        <f t="shared" si="225"/>
        <v>0</v>
      </c>
      <c r="N88" s="263">
        <f>SUM(N89,N95,N118,N136,N150,N114)</f>
        <v>0</v>
      </c>
      <c r="O88" s="263">
        <f>SUM(O89,O95,O118,O136,O150,O114)</f>
        <v>0</v>
      </c>
      <c r="P88" s="263">
        <f>SUM(P89,P95,P118,P136,P150,P114)</f>
        <v>0</v>
      </c>
      <c r="Q88" s="166">
        <f t="shared" si="58"/>
        <v>0</v>
      </c>
      <c r="R88" s="263">
        <f t="shared" ref="R88:X88" si="226">SUM(R89,R95,R118,R136,R150,R114)</f>
        <v>0</v>
      </c>
      <c r="S88" s="263">
        <f t="shared" ref="S88" si="227">SUM(S89,S95,S118,S136,S150,S114)</f>
        <v>0</v>
      </c>
      <c r="T88" s="263">
        <f t="shared" si="226"/>
        <v>0</v>
      </c>
      <c r="U88" s="263">
        <f t="shared" si="226"/>
        <v>0</v>
      </c>
      <c r="V88" s="263">
        <f t="shared" si="226"/>
        <v>0</v>
      </c>
      <c r="W88" s="263">
        <f t="shared" si="226"/>
        <v>0</v>
      </c>
      <c r="X88" s="168">
        <f t="shared" si="226"/>
        <v>0</v>
      </c>
    </row>
    <row r="89" spans="1:24" ht="13.8" hidden="1" outlineLevel="1">
      <c r="A89" s="131"/>
      <c r="B89" s="19"/>
      <c r="C89" s="63"/>
      <c r="D89" s="22" t="s">
        <v>679</v>
      </c>
      <c r="E89" s="30" t="s">
        <v>65</v>
      </c>
      <c r="F89" s="14"/>
      <c r="G89" s="30"/>
      <c r="H89" s="164">
        <f t="shared" si="224"/>
        <v>0</v>
      </c>
      <c r="I89" s="260">
        <f t="shared" si="59"/>
        <v>0</v>
      </c>
      <c r="J89" s="504">
        <f>SUM(J90,J93)</f>
        <v>0</v>
      </c>
      <c r="K89" s="504">
        <f t="shared" ref="K89:L89" si="228">SUM(K90,K93)</f>
        <v>0</v>
      </c>
      <c r="L89" s="504">
        <f t="shared" si="228"/>
        <v>0</v>
      </c>
      <c r="M89" s="166">
        <f t="shared" si="225"/>
        <v>0</v>
      </c>
      <c r="N89" s="504">
        <f t="shared" ref="N89:P89" si="229">SUM(N90,N93)</f>
        <v>0</v>
      </c>
      <c r="O89" s="504">
        <f t="shared" si="229"/>
        <v>0</v>
      </c>
      <c r="P89" s="504">
        <f t="shared" si="229"/>
        <v>0</v>
      </c>
      <c r="Q89" s="166">
        <f t="shared" si="58"/>
        <v>0</v>
      </c>
      <c r="R89" s="504">
        <f t="shared" ref="R89:S89" si="230">SUM(R90,R93)</f>
        <v>0</v>
      </c>
      <c r="S89" s="504">
        <f t="shared" si="230"/>
        <v>0</v>
      </c>
      <c r="T89" s="504">
        <f t="shared" ref="T89" si="231">SUM(T90,T93)</f>
        <v>0</v>
      </c>
      <c r="U89" s="504">
        <f t="shared" ref="U89" si="232">SUM(U90,U93)</f>
        <v>0</v>
      </c>
      <c r="V89" s="504">
        <f t="shared" ref="V89" si="233">SUM(V90,V93)</f>
        <v>0</v>
      </c>
      <c r="W89" s="504">
        <f t="shared" ref="W89" si="234">SUM(W90,W93)</f>
        <v>0</v>
      </c>
      <c r="X89" s="169">
        <f t="shared" ref="X89" si="235">SUM(X90,X93)</f>
        <v>0</v>
      </c>
    </row>
    <row r="90" spans="1:24" ht="13.8" hidden="1" outlineLevel="2">
      <c r="A90" s="131"/>
      <c r="B90" s="20"/>
      <c r="D90" s="19"/>
      <c r="E90" s="63"/>
      <c r="F90" s="22" t="s">
        <v>398</v>
      </c>
      <c r="G90" s="30" t="s">
        <v>5</v>
      </c>
      <c r="H90" s="164">
        <f t="shared" si="224"/>
        <v>0</v>
      </c>
      <c r="I90" s="260">
        <f t="shared" si="59"/>
        <v>0</v>
      </c>
      <c r="J90" s="504">
        <f>SUM(J91:J92)</f>
        <v>0</v>
      </c>
      <c r="K90" s="504">
        <f t="shared" ref="K90:L90" si="236">SUM(K91:K92)</f>
        <v>0</v>
      </c>
      <c r="L90" s="504">
        <f t="shared" si="236"/>
        <v>0</v>
      </c>
      <c r="M90" s="166">
        <f t="shared" si="225"/>
        <v>0</v>
      </c>
      <c r="N90" s="504">
        <f t="shared" ref="N90:P90" si="237">SUM(N91:N92)</f>
        <v>0</v>
      </c>
      <c r="O90" s="504">
        <f t="shared" si="237"/>
        <v>0</v>
      </c>
      <c r="P90" s="504">
        <f t="shared" si="237"/>
        <v>0</v>
      </c>
      <c r="Q90" s="166">
        <f t="shared" si="58"/>
        <v>0</v>
      </c>
      <c r="R90" s="504">
        <f t="shared" ref="R90:S90" si="238">SUM(R91:R92)</f>
        <v>0</v>
      </c>
      <c r="S90" s="504">
        <f t="shared" si="238"/>
        <v>0</v>
      </c>
      <c r="T90" s="504">
        <f t="shared" ref="T90" si="239">SUM(T91:T92)</f>
        <v>0</v>
      </c>
      <c r="U90" s="504">
        <f t="shared" ref="U90" si="240">SUM(U91:U92)</f>
        <v>0</v>
      </c>
      <c r="V90" s="504">
        <f t="shared" ref="V90" si="241">SUM(V91:V92)</f>
        <v>0</v>
      </c>
      <c r="W90" s="504">
        <f t="shared" ref="W90" si="242">SUM(W91:W92)</f>
        <v>0</v>
      </c>
      <c r="X90" s="169">
        <f t="shared" ref="X90" si="243">SUM(X91:X92)</f>
        <v>0</v>
      </c>
    </row>
    <row r="91" spans="1:24" ht="13.8" hidden="1" outlineLevel="2">
      <c r="A91" s="131"/>
      <c r="B91" s="20"/>
      <c r="F91" s="136" t="s">
        <v>682</v>
      </c>
      <c r="G91" s="27" t="s">
        <v>713</v>
      </c>
      <c r="H91" s="164">
        <f t="shared" si="224"/>
        <v>0</v>
      </c>
      <c r="I91" s="260">
        <f t="shared" si="59"/>
        <v>0</v>
      </c>
      <c r="J91" s="264"/>
      <c r="K91" s="264"/>
      <c r="L91" s="264"/>
      <c r="M91" s="166">
        <f t="shared" si="225"/>
        <v>0</v>
      </c>
      <c r="N91" s="264"/>
      <c r="O91" s="264"/>
      <c r="P91" s="264"/>
      <c r="Q91" s="166">
        <f t="shared" si="58"/>
        <v>0</v>
      </c>
      <c r="R91" s="167"/>
      <c r="S91" s="167"/>
      <c r="T91" s="167"/>
      <c r="U91" s="167"/>
      <c r="V91" s="167"/>
      <c r="W91" s="167"/>
      <c r="X91" s="167"/>
    </row>
    <row r="92" spans="1:24" ht="13.8" hidden="1" outlineLevel="2">
      <c r="A92" s="131"/>
      <c r="B92" s="20"/>
      <c r="F92" s="136" t="s">
        <v>683</v>
      </c>
      <c r="G92" s="27" t="s">
        <v>714</v>
      </c>
      <c r="H92" s="164">
        <f t="shared" si="224"/>
        <v>0</v>
      </c>
      <c r="I92" s="260">
        <f t="shared" si="59"/>
        <v>0</v>
      </c>
      <c r="J92" s="264"/>
      <c r="K92" s="264"/>
      <c r="L92" s="264"/>
      <c r="M92" s="166">
        <f t="shared" si="225"/>
        <v>0</v>
      </c>
      <c r="N92" s="264"/>
      <c r="O92" s="264"/>
      <c r="P92" s="264"/>
      <c r="Q92" s="166">
        <f t="shared" si="58"/>
        <v>0</v>
      </c>
      <c r="R92" s="167"/>
      <c r="S92" s="167"/>
      <c r="T92" s="167"/>
      <c r="U92" s="167"/>
      <c r="V92" s="167"/>
      <c r="W92" s="167"/>
      <c r="X92" s="167"/>
    </row>
    <row r="93" spans="1:24" ht="13.8" hidden="1" outlineLevel="2">
      <c r="A93" s="131"/>
      <c r="B93" s="20"/>
      <c r="F93" s="22" t="s">
        <v>100</v>
      </c>
      <c r="G93" s="30" t="s">
        <v>66</v>
      </c>
      <c r="H93" s="164">
        <f t="shared" si="224"/>
        <v>0</v>
      </c>
      <c r="I93" s="260">
        <f t="shared" si="59"/>
        <v>0</v>
      </c>
      <c r="J93" s="504">
        <f>SUM(J94)</f>
        <v>0</v>
      </c>
      <c r="K93" s="504">
        <f t="shared" ref="K93:L93" si="244">SUM(K94)</f>
        <v>0</v>
      </c>
      <c r="L93" s="504">
        <f t="shared" si="244"/>
        <v>0</v>
      </c>
      <c r="M93" s="166">
        <f t="shared" si="225"/>
        <v>0</v>
      </c>
      <c r="N93" s="504">
        <f t="shared" ref="N93:P93" si="245">SUM(N94)</f>
        <v>0</v>
      </c>
      <c r="O93" s="504">
        <f t="shared" si="245"/>
        <v>0</v>
      </c>
      <c r="P93" s="504">
        <f t="shared" si="245"/>
        <v>0</v>
      </c>
      <c r="Q93" s="166">
        <f t="shared" si="58"/>
        <v>0</v>
      </c>
      <c r="R93" s="504">
        <f t="shared" ref="R93:S93" si="246">SUM(R94)</f>
        <v>0</v>
      </c>
      <c r="S93" s="504">
        <f t="shared" si="246"/>
        <v>0</v>
      </c>
      <c r="T93" s="504">
        <f t="shared" ref="T93" si="247">SUM(T94)</f>
        <v>0</v>
      </c>
      <c r="U93" s="504">
        <f t="shared" ref="U93" si="248">SUM(U94)</f>
        <v>0</v>
      </c>
      <c r="V93" s="504">
        <f t="shared" ref="V93" si="249">SUM(V94)</f>
        <v>0</v>
      </c>
      <c r="W93" s="504">
        <f t="shared" ref="W93" si="250">SUM(W94)</f>
        <v>0</v>
      </c>
      <c r="X93" s="169">
        <f t="shared" ref="X93" si="251">SUM(X94)</f>
        <v>0</v>
      </c>
    </row>
    <row r="94" spans="1:24" ht="13.8" hidden="1" outlineLevel="2">
      <c r="A94" s="131"/>
      <c r="B94" s="20"/>
      <c r="F94" s="136" t="s">
        <v>682</v>
      </c>
      <c r="G94" s="27" t="s">
        <v>715</v>
      </c>
      <c r="H94" s="164">
        <f t="shared" si="224"/>
        <v>0</v>
      </c>
      <c r="I94" s="260">
        <f t="shared" si="59"/>
        <v>0</v>
      </c>
      <c r="J94" s="264"/>
      <c r="K94" s="264"/>
      <c r="L94" s="264"/>
      <c r="M94" s="166">
        <f t="shared" si="225"/>
        <v>0</v>
      </c>
      <c r="N94" s="264"/>
      <c r="O94" s="264"/>
      <c r="P94" s="264"/>
      <c r="Q94" s="166">
        <f t="shared" ref="Q94:Q172" si="252">SUM(R94:X94)</f>
        <v>0</v>
      </c>
      <c r="R94" s="264"/>
      <c r="S94" s="264"/>
      <c r="T94" s="264"/>
      <c r="U94" s="264"/>
      <c r="V94" s="264"/>
      <c r="W94" s="264"/>
      <c r="X94" s="167"/>
    </row>
    <row r="95" spans="1:24" ht="13.8" hidden="1" outlineLevel="1" collapsed="1">
      <c r="A95" s="131"/>
      <c r="B95" s="20"/>
      <c r="D95" s="18" t="s">
        <v>399</v>
      </c>
      <c r="E95" s="58" t="s">
        <v>67</v>
      </c>
      <c r="F95" s="22"/>
      <c r="G95" s="30"/>
      <c r="H95" s="164">
        <f t="shared" si="224"/>
        <v>0</v>
      </c>
      <c r="I95" s="260">
        <f t="shared" ref="I95:I175" si="253">SUM(J95:L95)</f>
        <v>0</v>
      </c>
      <c r="J95" s="504">
        <f>SUM(J96,J103,J110,J112)</f>
        <v>0</v>
      </c>
      <c r="K95" s="504">
        <f t="shared" ref="K95:L95" si="254">SUM(K96,K103,K110,K112)</f>
        <v>0</v>
      </c>
      <c r="L95" s="504">
        <f t="shared" si="254"/>
        <v>0</v>
      </c>
      <c r="M95" s="166">
        <f t="shared" si="225"/>
        <v>0</v>
      </c>
      <c r="N95" s="504">
        <f t="shared" ref="N95:P95" si="255">SUM(N96,N103,N110,N112)</f>
        <v>0</v>
      </c>
      <c r="O95" s="504">
        <f t="shared" si="255"/>
        <v>0</v>
      </c>
      <c r="P95" s="504">
        <f t="shared" si="255"/>
        <v>0</v>
      </c>
      <c r="Q95" s="166">
        <f t="shared" si="252"/>
        <v>0</v>
      </c>
      <c r="R95" s="504">
        <f t="shared" ref="R95:S95" si="256">SUM(R96,R103,R110,R112)</f>
        <v>0</v>
      </c>
      <c r="S95" s="504">
        <f t="shared" si="256"/>
        <v>0</v>
      </c>
      <c r="T95" s="504">
        <f t="shared" ref="T95" si="257">SUM(T96,T103,T110,T112)</f>
        <v>0</v>
      </c>
      <c r="U95" s="504">
        <f t="shared" ref="U95" si="258">SUM(U96,U103,U110,U112)</f>
        <v>0</v>
      </c>
      <c r="V95" s="504">
        <f t="shared" ref="V95" si="259">SUM(V96,V103,V110,V112)</f>
        <v>0</v>
      </c>
      <c r="W95" s="504">
        <f t="shared" ref="W95" si="260">SUM(W96,W103,W110,W112)</f>
        <v>0</v>
      </c>
      <c r="X95" s="169">
        <f t="shared" ref="X95" si="261">SUM(X96,X103,X110,X112)</f>
        <v>0</v>
      </c>
    </row>
    <row r="96" spans="1:24" ht="13.8" hidden="1" outlineLevel="2">
      <c r="A96" s="131"/>
      <c r="B96" s="20"/>
      <c r="D96" s="19"/>
      <c r="E96" s="63"/>
      <c r="F96" s="22" t="s">
        <v>400</v>
      </c>
      <c r="G96" s="30" t="s">
        <v>68</v>
      </c>
      <c r="H96" s="164">
        <f t="shared" si="224"/>
        <v>0</v>
      </c>
      <c r="I96" s="260">
        <f t="shared" si="253"/>
        <v>0</v>
      </c>
      <c r="J96" s="504">
        <f>SUM(J97:J102)</f>
        <v>0</v>
      </c>
      <c r="K96" s="504">
        <f t="shared" ref="K96:L96" si="262">SUM(K97:K102)</f>
        <v>0</v>
      </c>
      <c r="L96" s="504">
        <f t="shared" si="262"/>
        <v>0</v>
      </c>
      <c r="M96" s="166">
        <f t="shared" si="225"/>
        <v>0</v>
      </c>
      <c r="N96" s="504">
        <f t="shared" ref="N96:P96" si="263">SUM(N97:N102)</f>
        <v>0</v>
      </c>
      <c r="O96" s="504">
        <f t="shared" si="263"/>
        <v>0</v>
      </c>
      <c r="P96" s="504">
        <f t="shared" si="263"/>
        <v>0</v>
      </c>
      <c r="Q96" s="166">
        <f t="shared" si="252"/>
        <v>0</v>
      </c>
      <c r="R96" s="504">
        <f t="shared" ref="R96:S96" si="264">SUM(R97:R102)</f>
        <v>0</v>
      </c>
      <c r="S96" s="504">
        <f t="shared" si="264"/>
        <v>0</v>
      </c>
      <c r="T96" s="504">
        <f t="shared" ref="T96" si="265">SUM(T97:T102)</f>
        <v>0</v>
      </c>
      <c r="U96" s="504">
        <f t="shared" ref="U96" si="266">SUM(U97:U102)</f>
        <v>0</v>
      </c>
      <c r="V96" s="504">
        <f t="shared" ref="V96" si="267">SUM(V97:V102)</f>
        <v>0</v>
      </c>
      <c r="W96" s="504">
        <f t="shared" ref="W96" si="268">SUM(W97:W102)</f>
        <v>0</v>
      </c>
      <c r="X96" s="169">
        <f t="shared" ref="X96" si="269">SUM(X97:X102)</f>
        <v>0</v>
      </c>
    </row>
    <row r="97" spans="1:24" ht="13.8" hidden="1" outlineLevel="2">
      <c r="A97" s="131"/>
      <c r="B97" s="20"/>
      <c r="F97" s="136" t="s">
        <v>682</v>
      </c>
      <c r="G97" s="27" t="s">
        <v>716</v>
      </c>
      <c r="H97" s="164">
        <f t="shared" si="224"/>
        <v>0</v>
      </c>
      <c r="I97" s="260">
        <f t="shared" si="253"/>
        <v>0</v>
      </c>
      <c r="J97" s="264"/>
      <c r="K97" s="264"/>
      <c r="L97" s="264"/>
      <c r="M97" s="166">
        <f t="shared" si="225"/>
        <v>0</v>
      </c>
      <c r="N97" s="167"/>
      <c r="O97" s="167"/>
      <c r="P97" s="167"/>
      <c r="Q97" s="166">
        <f t="shared" si="252"/>
        <v>0</v>
      </c>
      <c r="R97" s="167"/>
      <c r="S97" s="167"/>
      <c r="T97" s="167"/>
      <c r="U97" s="167"/>
      <c r="V97" s="167"/>
      <c r="W97" s="167"/>
      <c r="X97" s="167"/>
    </row>
    <row r="98" spans="1:24" ht="13.8" hidden="1" outlineLevel="2">
      <c r="A98" s="131"/>
      <c r="B98" s="20"/>
      <c r="F98" s="136" t="s">
        <v>683</v>
      </c>
      <c r="G98" s="27" t="s">
        <v>717</v>
      </c>
      <c r="H98" s="164">
        <f t="shared" si="224"/>
        <v>0</v>
      </c>
      <c r="I98" s="260">
        <f t="shared" si="253"/>
        <v>0</v>
      </c>
      <c r="J98" s="264"/>
      <c r="K98" s="264"/>
      <c r="L98" s="264"/>
      <c r="M98" s="166">
        <f t="shared" si="225"/>
        <v>0</v>
      </c>
      <c r="N98" s="167"/>
      <c r="O98" s="167"/>
      <c r="P98" s="167"/>
      <c r="Q98" s="166">
        <f t="shared" si="252"/>
        <v>0</v>
      </c>
      <c r="R98" s="167"/>
      <c r="S98" s="167"/>
      <c r="T98" s="167"/>
      <c r="U98" s="167"/>
      <c r="V98" s="167"/>
      <c r="W98" s="167"/>
      <c r="X98" s="167"/>
    </row>
    <row r="99" spans="1:24" ht="13.8" hidden="1" outlineLevel="2">
      <c r="A99" s="131"/>
      <c r="B99" s="20"/>
      <c r="F99" s="136" t="s">
        <v>680</v>
      </c>
      <c r="G99" s="27" t="s">
        <v>718</v>
      </c>
      <c r="H99" s="164">
        <f t="shared" si="224"/>
        <v>0</v>
      </c>
      <c r="I99" s="260">
        <f t="shared" si="253"/>
        <v>0</v>
      </c>
      <c r="J99" s="264"/>
      <c r="K99" s="264"/>
      <c r="L99" s="264"/>
      <c r="M99" s="166">
        <f t="shared" si="225"/>
        <v>0</v>
      </c>
      <c r="N99" s="167"/>
      <c r="O99" s="167"/>
      <c r="P99" s="167"/>
      <c r="Q99" s="166">
        <f t="shared" si="252"/>
        <v>0</v>
      </c>
      <c r="R99" s="167"/>
      <c r="S99" s="167"/>
      <c r="T99" s="167"/>
      <c r="U99" s="167"/>
      <c r="V99" s="167"/>
      <c r="W99" s="167"/>
      <c r="X99" s="167"/>
    </row>
    <row r="100" spans="1:24" ht="13.8" hidden="1" outlineLevel="2">
      <c r="A100" s="131"/>
      <c r="B100" s="20"/>
      <c r="F100" s="136" t="s">
        <v>684</v>
      </c>
      <c r="G100" s="27" t="s">
        <v>719</v>
      </c>
      <c r="H100" s="164">
        <f t="shared" si="224"/>
        <v>0</v>
      </c>
      <c r="I100" s="260">
        <f t="shared" si="253"/>
        <v>0</v>
      </c>
      <c r="J100" s="264"/>
      <c r="K100" s="264"/>
      <c r="L100" s="264"/>
      <c r="M100" s="166">
        <f t="shared" si="225"/>
        <v>0</v>
      </c>
      <c r="N100" s="167"/>
      <c r="O100" s="167"/>
      <c r="P100" s="167"/>
      <c r="Q100" s="166">
        <f t="shared" si="252"/>
        <v>0</v>
      </c>
      <c r="R100" s="167"/>
      <c r="S100" s="167"/>
      <c r="T100" s="167"/>
      <c r="U100" s="167"/>
      <c r="V100" s="167"/>
      <c r="W100" s="167"/>
      <c r="X100" s="167"/>
    </row>
    <row r="101" spans="1:24" ht="13.8" hidden="1" outlineLevel="2">
      <c r="A101" s="131"/>
      <c r="B101" s="20"/>
      <c r="F101" s="136" t="s">
        <v>690</v>
      </c>
      <c r="G101" s="27" t="s">
        <v>862</v>
      </c>
      <c r="H101" s="164"/>
      <c r="I101" s="260"/>
      <c r="J101" s="264"/>
      <c r="K101" s="264"/>
      <c r="L101" s="264"/>
      <c r="M101" s="166"/>
      <c r="N101" s="167"/>
      <c r="O101" s="167"/>
      <c r="P101" s="167"/>
      <c r="Q101" s="166"/>
      <c r="R101" s="167"/>
      <c r="S101" s="167"/>
      <c r="T101" s="167"/>
      <c r="U101" s="167"/>
      <c r="V101" s="167"/>
      <c r="W101" s="167"/>
      <c r="X101" s="167"/>
    </row>
    <row r="102" spans="1:24" ht="13.8" hidden="1" outlineLevel="2">
      <c r="A102" s="131"/>
      <c r="B102" s="20"/>
      <c r="F102" s="590" t="s">
        <v>691</v>
      </c>
      <c r="G102" s="104" t="s">
        <v>985</v>
      </c>
      <c r="H102" s="164">
        <f t="shared" si="224"/>
        <v>0</v>
      </c>
      <c r="I102" s="260">
        <f t="shared" ref="I102" si="270">SUM(J102:L102)</f>
        <v>0</v>
      </c>
      <c r="J102" s="264"/>
      <c r="K102" s="264"/>
      <c r="L102" s="264"/>
      <c r="M102" s="166">
        <f t="shared" si="225"/>
        <v>0</v>
      </c>
      <c r="N102" s="167"/>
      <c r="O102" s="167"/>
      <c r="P102" s="167"/>
      <c r="Q102" s="166">
        <f t="shared" ref="Q102" si="271">SUM(R102:X102)</f>
        <v>0</v>
      </c>
      <c r="R102" s="167"/>
      <c r="S102" s="167"/>
      <c r="T102" s="167"/>
      <c r="U102" s="167"/>
      <c r="V102" s="167"/>
      <c r="W102" s="167"/>
      <c r="X102" s="167"/>
    </row>
    <row r="103" spans="1:24" ht="13.8" hidden="1" outlineLevel="2">
      <c r="A103" s="131"/>
      <c r="B103" s="20"/>
      <c r="F103" s="22" t="s">
        <v>401</v>
      </c>
      <c r="G103" s="30" t="s">
        <v>69</v>
      </c>
      <c r="H103" s="164">
        <f t="shared" si="224"/>
        <v>0</v>
      </c>
      <c r="I103" s="260">
        <f t="shared" si="253"/>
        <v>0</v>
      </c>
      <c r="J103" s="504">
        <f>SUM(J104:J109)</f>
        <v>0</v>
      </c>
      <c r="K103" s="504">
        <f>SUM(K104:K109)</f>
        <v>0</v>
      </c>
      <c r="L103" s="504">
        <f>SUM(L104:L109)</f>
        <v>0</v>
      </c>
      <c r="M103" s="166">
        <f t="shared" si="225"/>
        <v>0</v>
      </c>
      <c r="N103" s="504">
        <f t="shared" ref="N103:P103" si="272">SUM(N104:N109)</f>
        <v>0</v>
      </c>
      <c r="O103" s="504">
        <f t="shared" si="272"/>
        <v>0</v>
      </c>
      <c r="P103" s="504">
        <f t="shared" si="272"/>
        <v>0</v>
      </c>
      <c r="Q103" s="166">
        <f t="shared" si="252"/>
        <v>0</v>
      </c>
      <c r="R103" s="504">
        <f t="shared" ref="R103:S103" si="273">SUM(R104:R109)</f>
        <v>0</v>
      </c>
      <c r="S103" s="504">
        <f t="shared" si="273"/>
        <v>0</v>
      </c>
      <c r="T103" s="504">
        <f t="shared" ref="T103" si="274">SUM(T104:T109)</f>
        <v>0</v>
      </c>
      <c r="U103" s="504">
        <f t="shared" ref="U103" si="275">SUM(U104:U109)</f>
        <v>0</v>
      </c>
      <c r="V103" s="504">
        <f t="shared" ref="V103" si="276">SUM(V104:V109)</f>
        <v>0</v>
      </c>
      <c r="W103" s="504">
        <f t="shared" ref="W103" si="277">SUM(W104:W109)</f>
        <v>0</v>
      </c>
      <c r="X103" s="169">
        <f t="shared" ref="X103" si="278">SUM(X104:X109)</f>
        <v>0</v>
      </c>
    </row>
    <row r="104" spans="1:24" ht="13.8" hidden="1" outlineLevel="2">
      <c r="A104" s="131"/>
      <c r="B104" s="20"/>
      <c r="F104" s="136" t="s">
        <v>682</v>
      </c>
      <c r="G104" s="27" t="s">
        <v>720</v>
      </c>
      <c r="H104" s="164">
        <f t="shared" si="224"/>
        <v>0</v>
      </c>
      <c r="I104" s="260">
        <f t="shared" si="253"/>
        <v>0</v>
      </c>
      <c r="J104" s="264"/>
      <c r="K104" s="264"/>
      <c r="L104" s="264"/>
      <c r="M104" s="166">
        <f t="shared" si="225"/>
        <v>0</v>
      </c>
      <c r="N104" s="264"/>
      <c r="O104" s="264"/>
      <c r="P104" s="264"/>
      <c r="Q104" s="166">
        <f t="shared" si="252"/>
        <v>0</v>
      </c>
      <c r="R104" s="264"/>
      <c r="S104" s="264"/>
      <c r="T104" s="264"/>
      <c r="U104" s="264"/>
      <c r="V104" s="264"/>
      <c r="W104" s="264"/>
      <c r="X104" s="167"/>
    </row>
    <row r="105" spans="1:24" ht="13.8" hidden="1" outlineLevel="2">
      <c r="A105" s="131"/>
      <c r="B105" s="20"/>
      <c r="F105" s="136" t="s">
        <v>683</v>
      </c>
      <c r="G105" s="27" t="s">
        <v>721</v>
      </c>
      <c r="H105" s="164">
        <f t="shared" si="224"/>
        <v>0</v>
      </c>
      <c r="I105" s="260">
        <f t="shared" si="253"/>
        <v>0</v>
      </c>
      <c r="J105" s="264"/>
      <c r="K105" s="264"/>
      <c r="L105" s="264"/>
      <c r="M105" s="166">
        <f t="shared" si="225"/>
        <v>0</v>
      </c>
      <c r="N105" s="264"/>
      <c r="O105" s="264"/>
      <c r="P105" s="264"/>
      <c r="Q105" s="166">
        <f t="shared" si="252"/>
        <v>0</v>
      </c>
      <c r="R105" s="264"/>
      <c r="S105" s="264"/>
      <c r="T105" s="264"/>
      <c r="U105" s="264"/>
      <c r="V105" s="264"/>
      <c r="W105" s="264"/>
      <c r="X105" s="167"/>
    </row>
    <row r="106" spans="1:24" ht="13.8" hidden="1" outlineLevel="2">
      <c r="A106" s="131"/>
      <c r="B106" s="20"/>
      <c r="F106" s="136" t="s">
        <v>680</v>
      </c>
      <c r="G106" s="27" t="s">
        <v>722</v>
      </c>
      <c r="H106" s="164">
        <f t="shared" si="224"/>
        <v>0</v>
      </c>
      <c r="I106" s="260">
        <f t="shared" si="253"/>
        <v>0</v>
      </c>
      <c r="J106" s="264"/>
      <c r="K106" s="264"/>
      <c r="L106" s="264"/>
      <c r="M106" s="166">
        <f t="shared" si="225"/>
        <v>0</v>
      </c>
      <c r="N106" s="264"/>
      <c r="O106" s="264"/>
      <c r="P106" s="264"/>
      <c r="Q106" s="166">
        <f t="shared" si="252"/>
        <v>0</v>
      </c>
      <c r="R106" s="264"/>
      <c r="S106" s="264"/>
      <c r="T106" s="264"/>
      <c r="U106" s="264"/>
      <c r="V106" s="264"/>
      <c r="W106" s="264"/>
      <c r="X106" s="167"/>
    </row>
    <row r="107" spans="1:24" ht="13.8" hidden="1" outlineLevel="2">
      <c r="A107" s="131"/>
      <c r="B107" s="20"/>
      <c r="F107" s="136" t="s">
        <v>690</v>
      </c>
      <c r="G107" s="27" t="s">
        <v>627</v>
      </c>
      <c r="H107" s="164">
        <f t="shared" si="224"/>
        <v>0</v>
      </c>
      <c r="I107" s="260">
        <f t="shared" ref="I107" si="279">SUM(J107:L107)</f>
        <v>0</v>
      </c>
      <c r="J107" s="264"/>
      <c r="K107" s="264"/>
      <c r="L107" s="264"/>
      <c r="M107" s="166">
        <f t="shared" si="225"/>
        <v>0</v>
      </c>
      <c r="N107" s="264"/>
      <c r="O107" s="264"/>
      <c r="P107" s="264"/>
      <c r="Q107" s="166">
        <f t="shared" ref="Q107" si="280">SUM(R107:X107)</f>
        <v>0</v>
      </c>
      <c r="R107" s="264"/>
      <c r="S107" s="264"/>
      <c r="T107" s="264"/>
      <c r="U107" s="264"/>
      <c r="V107" s="264"/>
      <c r="W107" s="264"/>
      <c r="X107" s="167"/>
    </row>
    <row r="108" spans="1:24" ht="13.8" hidden="1" outlineLevel="2">
      <c r="A108" s="131"/>
      <c r="B108" s="20"/>
      <c r="F108" s="136" t="s">
        <v>691</v>
      </c>
      <c r="G108" s="27" t="s">
        <v>863</v>
      </c>
      <c r="H108" s="164"/>
      <c r="I108" s="260"/>
      <c r="J108" s="264"/>
      <c r="K108" s="264"/>
      <c r="L108" s="264"/>
      <c r="M108" s="166"/>
      <c r="N108" s="264"/>
      <c r="O108" s="264"/>
      <c r="P108" s="264"/>
      <c r="Q108" s="166"/>
      <c r="R108" s="264"/>
      <c r="S108" s="264"/>
      <c r="T108" s="264"/>
      <c r="U108" s="264"/>
      <c r="V108" s="264"/>
      <c r="W108" s="264"/>
      <c r="X108" s="167"/>
    </row>
    <row r="109" spans="1:24" ht="13.8" hidden="1" outlineLevel="2">
      <c r="A109" s="131"/>
      <c r="B109" s="20"/>
      <c r="F109" s="590" t="s">
        <v>774</v>
      </c>
      <c r="G109" s="104" t="s">
        <v>986</v>
      </c>
      <c r="H109" s="164">
        <f t="shared" si="224"/>
        <v>0</v>
      </c>
      <c r="I109" s="260">
        <f t="shared" si="253"/>
        <v>0</v>
      </c>
      <c r="J109" s="264"/>
      <c r="K109" s="264"/>
      <c r="L109" s="264"/>
      <c r="M109" s="166">
        <f t="shared" si="225"/>
        <v>0</v>
      </c>
      <c r="N109" s="264"/>
      <c r="O109" s="264"/>
      <c r="P109" s="264"/>
      <c r="Q109" s="166">
        <f t="shared" si="252"/>
        <v>0</v>
      </c>
      <c r="R109" s="264"/>
      <c r="S109" s="264"/>
      <c r="T109" s="264"/>
      <c r="U109" s="264"/>
      <c r="V109" s="264"/>
      <c r="W109" s="264"/>
      <c r="X109" s="167"/>
    </row>
    <row r="110" spans="1:24" ht="13.8" hidden="1" outlineLevel="2">
      <c r="A110" s="131"/>
      <c r="B110" s="20"/>
      <c r="F110" s="22" t="s">
        <v>402</v>
      </c>
      <c r="G110" s="30" t="s">
        <v>70</v>
      </c>
      <c r="H110" s="164">
        <f t="shared" si="224"/>
        <v>0</v>
      </c>
      <c r="I110" s="260">
        <f t="shared" si="253"/>
        <v>0</v>
      </c>
      <c r="J110" s="504">
        <f>SUM(J111)</f>
        <v>0</v>
      </c>
      <c r="K110" s="504">
        <f>SUM(K111)</f>
        <v>0</v>
      </c>
      <c r="L110" s="504">
        <f>SUM(L111)</f>
        <v>0</v>
      </c>
      <c r="M110" s="166">
        <f t="shared" si="225"/>
        <v>0</v>
      </c>
      <c r="N110" s="504">
        <f t="shared" ref="N110:P110" si="281">SUM(N111)</f>
        <v>0</v>
      </c>
      <c r="O110" s="504">
        <f t="shared" si="281"/>
        <v>0</v>
      </c>
      <c r="P110" s="504">
        <f t="shared" si="281"/>
        <v>0</v>
      </c>
      <c r="Q110" s="166">
        <f t="shared" si="252"/>
        <v>0</v>
      </c>
      <c r="R110" s="504">
        <f t="shared" ref="R110:S110" si="282">SUM(R111)</f>
        <v>0</v>
      </c>
      <c r="S110" s="504">
        <f t="shared" si="282"/>
        <v>0</v>
      </c>
      <c r="T110" s="504">
        <f t="shared" ref="T110" si="283">SUM(T111)</f>
        <v>0</v>
      </c>
      <c r="U110" s="504">
        <f t="shared" ref="U110" si="284">SUM(U111)</f>
        <v>0</v>
      </c>
      <c r="V110" s="504">
        <f t="shared" ref="V110" si="285">SUM(V111)</f>
        <v>0</v>
      </c>
      <c r="W110" s="504">
        <f t="shared" ref="W110" si="286">SUM(W111)</f>
        <v>0</v>
      </c>
      <c r="X110" s="169">
        <f t="shared" ref="X110" si="287">SUM(X111)</f>
        <v>0</v>
      </c>
    </row>
    <row r="111" spans="1:24" ht="13.8" hidden="1" outlineLevel="2">
      <c r="A111" s="131"/>
      <c r="B111" s="20"/>
      <c r="F111" s="136" t="s">
        <v>682</v>
      </c>
      <c r="G111" s="27" t="s">
        <v>723</v>
      </c>
      <c r="H111" s="164">
        <f t="shared" si="224"/>
        <v>0</v>
      </c>
      <c r="I111" s="260">
        <f t="shared" si="253"/>
        <v>0</v>
      </c>
      <c r="J111" s="264"/>
      <c r="K111" s="264"/>
      <c r="L111" s="264"/>
      <c r="M111" s="166">
        <f t="shared" si="225"/>
        <v>0</v>
      </c>
      <c r="N111" s="264"/>
      <c r="O111" s="264"/>
      <c r="P111" s="264"/>
      <c r="Q111" s="166">
        <f t="shared" si="252"/>
        <v>0</v>
      </c>
      <c r="R111" s="264"/>
      <c r="S111" s="264"/>
      <c r="T111" s="264"/>
      <c r="U111" s="264"/>
      <c r="V111" s="264"/>
      <c r="W111" s="264"/>
      <c r="X111" s="167"/>
    </row>
    <row r="112" spans="1:24" ht="13.8" hidden="1" outlineLevel="2">
      <c r="A112" s="131"/>
      <c r="B112" s="20"/>
      <c r="F112" s="22" t="s">
        <v>403</v>
      </c>
      <c r="G112" s="30" t="s">
        <v>71</v>
      </c>
      <c r="H112" s="164">
        <f t="shared" si="224"/>
        <v>0</v>
      </c>
      <c r="I112" s="260">
        <f t="shared" si="253"/>
        <v>0</v>
      </c>
      <c r="J112" s="504">
        <f>SUM(J113)</f>
        <v>0</v>
      </c>
      <c r="K112" s="504">
        <f>SUM(K113)</f>
        <v>0</v>
      </c>
      <c r="L112" s="504">
        <f>SUM(L113)</f>
        <v>0</v>
      </c>
      <c r="M112" s="166">
        <f t="shared" si="225"/>
        <v>0</v>
      </c>
      <c r="N112" s="504">
        <f t="shared" ref="N112:P112" si="288">SUM(N113)</f>
        <v>0</v>
      </c>
      <c r="O112" s="504">
        <f t="shared" si="288"/>
        <v>0</v>
      </c>
      <c r="P112" s="504">
        <f t="shared" si="288"/>
        <v>0</v>
      </c>
      <c r="Q112" s="166">
        <f t="shared" si="252"/>
        <v>0</v>
      </c>
      <c r="R112" s="504">
        <f t="shared" ref="R112:S112" si="289">SUM(R113)</f>
        <v>0</v>
      </c>
      <c r="S112" s="504">
        <f t="shared" si="289"/>
        <v>0</v>
      </c>
      <c r="T112" s="504">
        <f t="shared" ref="T112" si="290">SUM(T113)</f>
        <v>0</v>
      </c>
      <c r="U112" s="504">
        <f t="shared" ref="U112" si="291">SUM(U113)</f>
        <v>0</v>
      </c>
      <c r="V112" s="504">
        <f t="shared" ref="V112" si="292">SUM(V113)</f>
        <v>0</v>
      </c>
      <c r="W112" s="504">
        <f t="shared" ref="W112" si="293">SUM(W113)</f>
        <v>0</v>
      </c>
      <c r="X112" s="169">
        <f t="shared" ref="X112" si="294">SUM(X113)</f>
        <v>0</v>
      </c>
    </row>
    <row r="113" spans="1:44" ht="13.8" hidden="1" outlineLevel="2">
      <c r="A113" s="131"/>
      <c r="B113" s="20"/>
      <c r="F113" s="136" t="s">
        <v>682</v>
      </c>
      <c r="G113" s="27" t="s">
        <v>724</v>
      </c>
      <c r="H113" s="164">
        <f t="shared" si="224"/>
        <v>0</v>
      </c>
      <c r="I113" s="260">
        <f t="shared" si="253"/>
        <v>0</v>
      </c>
      <c r="J113" s="264"/>
      <c r="K113" s="264"/>
      <c r="L113" s="264"/>
      <c r="M113" s="166">
        <f t="shared" si="225"/>
        <v>0</v>
      </c>
      <c r="N113" s="264"/>
      <c r="O113" s="264"/>
      <c r="P113" s="264"/>
      <c r="Q113" s="166">
        <f t="shared" si="252"/>
        <v>0</v>
      </c>
      <c r="R113" s="167"/>
      <c r="S113" s="167"/>
      <c r="T113" s="167"/>
      <c r="U113" s="167"/>
      <c r="V113" s="167"/>
      <c r="W113" s="167"/>
      <c r="X113" s="167"/>
    </row>
    <row r="114" spans="1:44" ht="13.8" hidden="1" outlineLevel="1">
      <c r="A114" s="131"/>
      <c r="B114" s="20"/>
      <c r="D114" s="18" t="s">
        <v>404</v>
      </c>
      <c r="E114" s="58" t="s">
        <v>6</v>
      </c>
      <c r="F114" s="22"/>
      <c r="G114" s="30"/>
      <c r="H114" s="164">
        <f t="shared" si="224"/>
        <v>0</v>
      </c>
      <c r="I114" s="260">
        <f t="shared" si="253"/>
        <v>0</v>
      </c>
      <c r="J114" s="504">
        <f>SUM(J115)</f>
        <v>0</v>
      </c>
      <c r="K114" s="504">
        <f>SUM(K115)</f>
        <v>0</v>
      </c>
      <c r="L114" s="504">
        <f>SUM(L115)</f>
        <v>0</v>
      </c>
      <c r="M114" s="166">
        <f t="shared" si="225"/>
        <v>0</v>
      </c>
      <c r="N114" s="504">
        <f t="shared" ref="N114:P114" si="295">SUM(N115)</f>
        <v>0</v>
      </c>
      <c r="O114" s="504">
        <f t="shared" si="295"/>
        <v>0</v>
      </c>
      <c r="P114" s="504">
        <f t="shared" si="295"/>
        <v>0</v>
      </c>
      <c r="Q114" s="166">
        <f t="shared" si="252"/>
        <v>0</v>
      </c>
      <c r="R114" s="504">
        <f t="shared" ref="R114:S114" si="296">SUM(R115)</f>
        <v>0</v>
      </c>
      <c r="S114" s="504">
        <f t="shared" si="296"/>
        <v>0</v>
      </c>
      <c r="T114" s="504">
        <f t="shared" ref="T114" si="297">SUM(T115)</f>
        <v>0</v>
      </c>
      <c r="U114" s="504">
        <f t="shared" ref="U114" si="298">SUM(U115)</f>
        <v>0</v>
      </c>
      <c r="V114" s="504">
        <f t="shared" ref="V114" si="299">SUM(V115)</f>
        <v>0</v>
      </c>
      <c r="W114" s="504">
        <f t="shared" ref="W114" si="300">SUM(W115)</f>
        <v>0</v>
      </c>
      <c r="X114" s="169">
        <f t="shared" ref="X114" si="301">SUM(X115)</f>
        <v>0</v>
      </c>
    </row>
    <row r="115" spans="1:44" ht="13.8" hidden="1" outlineLevel="2">
      <c r="A115" s="131"/>
      <c r="B115" s="20"/>
      <c r="D115" s="19"/>
      <c r="E115" s="63"/>
      <c r="F115" s="22" t="s">
        <v>405</v>
      </c>
      <c r="G115" s="30" t="s">
        <v>72</v>
      </c>
      <c r="H115" s="164">
        <f t="shared" si="224"/>
        <v>0</v>
      </c>
      <c r="I115" s="260">
        <f t="shared" si="253"/>
        <v>0</v>
      </c>
      <c r="J115" s="504">
        <f>SUM(J116:J117)</f>
        <v>0</v>
      </c>
      <c r="K115" s="504">
        <f>SUM(K116:K117)</f>
        <v>0</v>
      </c>
      <c r="L115" s="504">
        <f>SUM(L116:L117)</f>
        <v>0</v>
      </c>
      <c r="M115" s="166">
        <f t="shared" si="225"/>
        <v>0</v>
      </c>
      <c r="N115" s="504">
        <f t="shared" ref="N115:P115" si="302">SUM(N116:N117)</f>
        <v>0</v>
      </c>
      <c r="O115" s="504">
        <f t="shared" si="302"/>
        <v>0</v>
      </c>
      <c r="P115" s="504">
        <f t="shared" si="302"/>
        <v>0</v>
      </c>
      <c r="Q115" s="166">
        <f t="shared" si="252"/>
        <v>0</v>
      </c>
      <c r="R115" s="504">
        <f t="shared" ref="R115:S115" si="303">SUM(R116:R117)</f>
        <v>0</v>
      </c>
      <c r="S115" s="504">
        <f t="shared" si="303"/>
        <v>0</v>
      </c>
      <c r="T115" s="504">
        <f t="shared" ref="T115" si="304">SUM(T116:T117)</f>
        <v>0</v>
      </c>
      <c r="U115" s="504">
        <f t="shared" ref="U115" si="305">SUM(U116:U117)</f>
        <v>0</v>
      </c>
      <c r="V115" s="504">
        <f t="shared" ref="V115" si="306">SUM(V116:V117)</f>
        <v>0</v>
      </c>
      <c r="W115" s="504">
        <f t="shared" ref="W115" si="307">SUM(W116:W117)</f>
        <v>0</v>
      </c>
      <c r="X115" s="169">
        <f t="shared" ref="X115" si="308">SUM(X116:X117)</f>
        <v>0</v>
      </c>
    </row>
    <row r="116" spans="1:44" ht="13.8" hidden="1" outlineLevel="2">
      <c r="A116" s="131"/>
      <c r="B116" s="20"/>
      <c r="F116" s="136" t="s">
        <v>682</v>
      </c>
      <c r="G116" s="27" t="s">
        <v>713</v>
      </c>
      <c r="H116" s="164">
        <f t="shared" si="224"/>
        <v>0</v>
      </c>
      <c r="I116" s="260">
        <f t="shared" si="253"/>
        <v>0</v>
      </c>
      <c r="J116" s="264"/>
      <c r="K116" s="264"/>
      <c r="L116" s="264"/>
      <c r="M116" s="166">
        <f t="shared" si="225"/>
        <v>0</v>
      </c>
      <c r="N116" s="264"/>
      <c r="O116" s="264"/>
      <c r="P116" s="264"/>
      <c r="Q116" s="166">
        <f t="shared" si="252"/>
        <v>0</v>
      </c>
      <c r="R116" s="264"/>
      <c r="S116" s="264"/>
      <c r="T116" s="264"/>
      <c r="U116" s="264"/>
      <c r="V116" s="264"/>
      <c r="W116" s="264"/>
      <c r="X116" s="167"/>
    </row>
    <row r="117" spans="1:44" ht="13.8" hidden="1" outlineLevel="2">
      <c r="A117" s="131"/>
      <c r="B117" s="20"/>
      <c r="F117" s="136" t="s">
        <v>685</v>
      </c>
      <c r="G117" s="27" t="s">
        <v>689</v>
      </c>
      <c r="H117" s="164">
        <f t="shared" si="224"/>
        <v>0</v>
      </c>
      <c r="I117" s="260">
        <f t="shared" si="253"/>
        <v>0</v>
      </c>
      <c r="J117" s="264"/>
      <c r="K117" s="264"/>
      <c r="L117" s="264"/>
      <c r="M117" s="166">
        <f t="shared" si="225"/>
        <v>0</v>
      </c>
      <c r="N117" s="264"/>
      <c r="O117" s="264"/>
      <c r="P117" s="264"/>
      <c r="Q117" s="166">
        <f t="shared" si="252"/>
        <v>0</v>
      </c>
      <c r="R117" s="264"/>
      <c r="S117" s="264"/>
      <c r="T117" s="264"/>
      <c r="U117" s="264"/>
      <c r="V117" s="264"/>
      <c r="W117" s="264"/>
      <c r="X117" s="167"/>
    </row>
    <row r="118" spans="1:44" ht="13.8" hidden="1" outlineLevel="1" collapsed="1">
      <c r="A118" s="131"/>
      <c r="B118" s="20"/>
      <c r="D118" s="18" t="s">
        <v>406</v>
      </c>
      <c r="E118" s="58" t="s">
        <v>335</v>
      </c>
      <c r="F118" s="22"/>
      <c r="G118" s="30"/>
      <c r="H118" s="164">
        <f t="shared" si="224"/>
        <v>0</v>
      </c>
      <c r="I118" s="260">
        <f t="shared" si="253"/>
        <v>0</v>
      </c>
      <c r="J118" s="504">
        <f>SUM(J119,J125,J130)</f>
        <v>0</v>
      </c>
      <c r="K118" s="504">
        <f>SUM(K119,K125,K130)</f>
        <v>0</v>
      </c>
      <c r="L118" s="504">
        <f>SUM(L119,L125,L130)</f>
        <v>0</v>
      </c>
      <c r="M118" s="166">
        <f t="shared" si="225"/>
        <v>0</v>
      </c>
      <c r="N118" s="504">
        <f>SUM(N119,N125,N130)</f>
        <v>0</v>
      </c>
      <c r="O118" s="504">
        <f>SUM(O119,O125,O130)</f>
        <v>0</v>
      </c>
      <c r="P118" s="504">
        <f>SUM(P119,P125,P130)</f>
        <v>0</v>
      </c>
      <c r="Q118" s="166">
        <f t="shared" si="252"/>
        <v>0</v>
      </c>
      <c r="R118" s="504">
        <f t="shared" ref="R118:X118" si="309">SUM(R119,R125,R130)</f>
        <v>0</v>
      </c>
      <c r="S118" s="504">
        <f t="shared" ref="S118" si="310">SUM(S119,S125,S130)</f>
        <v>0</v>
      </c>
      <c r="T118" s="504">
        <f t="shared" si="309"/>
        <v>0</v>
      </c>
      <c r="U118" s="504">
        <f t="shared" si="309"/>
        <v>0</v>
      </c>
      <c r="V118" s="504">
        <f t="shared" si="309"/>
        <v>0</v>
      </c>
      <c r="W118" s="504">
        <f t="shared" si="309"/>
        <v>0</v>
      </c>
      <c r="X118" s="169">
        <f t="shared" si="309"/>
        <v>0</v>
      </c>
    </row>
    <row r="119" spans="1:44" ht="13.8" hidden="1" outlineLevel="2">
      <c r="A119" s="131"/>
      <c r="B119" s="20"/>
      <c r="D119" s="19"/>
      <c r="E119" s="63"/>
      <c r="F119" s="22" t="s">
        <v>407</v>
      </c>
      <c r="G119" s="30" t="s">
        <v>408</v>
      </c>
      <c r="H119" s="164">
        <f t="shared" si="224"/>
        <v>0</v>
      </c>
      <c r="I119" s="260">
        <f t="shared" si="253"/>
        <v>0</v>
      </c>
      <c r="J119" s="504">
        <f>SUM(J120:J124)</f>
        <v>0</v>
      </c>
      <c r="K119" s="504">
        <f t="shared" ref="K119:L119" si="311">SUM(K120:K124)</f>
        <v>0</v>
      </c>
      <c r="L119" s="504">
        <f t="shared" si="311"/>
        <v>0</v>
      </c>
      <c r="M119" s="166">
        <f t="shared" si="225"/>
        <v>0</v>
      </c>
      <c r="N119" s="504">
        <f>SUM(N120:N124)</f>
        <v>0</v>
      </c>
      <c r="O119" s="504">
        <f t="shared" ref="O119:P119" si="312">SUM(O120:O124)</f>
        <v>0</v>
      </c>
      <c r="P119" s="504">
        <f t="shared" si="312"/>
        <v>0</v>
      </c>
      <c r="Q119" s="166">
        <f t="shared" si="252"/>
        <v>0</v>
      </c>
      <c r="R119" s="504">
        <f>SUM(R120:R124)</f>
        <v>0</v>
      </c>
      <c r="S119" s="504">
        <f>SUM(S120:S124)</f>
        <v>0</v>
      </c>
      <c r="T119" s="504">
        <f t="shared" ref="T119:X119" si="313">SUM(T120:T124)</f>
        <v>0</v>
      </c>
      <c r="U119" s="504">
        <f t="shared" si="313"/>
        <v>0</v>
      </c>
      <c r="V119" s="504">
        <f t="shared" si="313"/>
        <v>0</v>
      </c>
      <c r="W119" s="504">
        <f t="shared" si="313"/>
        <v>0</v>
      </c>
      <c r="X119" s="504">
        <f t="shared" si="313"/>
        <v>0</v>
      </c>
    </row>
    <row r="120" spans="1:44" ht="13.8" hidden="1" outlineLevel="2">
      <c r="A120" s="131"/>
      <c r="B120" s="20"/>
      <c r="F120" s="136" t="s">
        <v>682</v>
      </c>
      <c r="G120" s="27" t="s">
        <v>958</v>
      </c>
      <c r="H120" s="164">
        <f t="shared" si="224"/>
        <v>0</v>
      </c>
      <c r="I120" s="260">
        <f t="shared" si="253"/>
        <v>0</v>
      </c>
      <c r="J120" s="264"/>
      <c r="K120" s="264"/>
      <c r="L120" s="264"/>
      <c r="M120" s="166">
        <f t="shared" si="225"/>
        <v>0</v>
      </c>
      <c r="N120" s="264"/>
      <c r="O120" s="264"/>
      <c r="P120" s="264"/>
      <c r="Q120" s="166">
        <f t="shared" si="252"/>
        <v>0</v>
      </c>
      <c r="R120" s="264"/>
      <c r="S120" s="264"/>
      <c r="T120" s="264"/>
      <c r="U120" s="264"/>
      <c r="V120" s="264"/>
      <c r="W120" s="264"/>
      <c r="X120" s="167"/>
    </row>
    <row r="121" spans="1:44" ht="13.8" hidden="1" outlineLevel="2">
      <c r="A121" s="131"/>
      <c r="B121" s="20"/>
      <c r="F121" s="136" t="s">
        <v>683</v>
      </c>
      <c r="G121" s="27" t="s">
        <v>925</v>
      </c>
      <c r="H121" s="164">
        <f t="shared" si="224"/>
        <v>0</v>
      </c>
      <c r="I121" s="260">
        <f t="shared" ref="I121:I122" si="314">SUM(J121:L121)</f>
        <v>0</v>
      </c>
      <c r="J121" s="264"/>
      <c r="K121" s="264"/>
      <c r="L121" s="264"/>
      <c r="M121" s="166">
        <f t="shared" si="225"/>
        <v>0</v>
      </c>
      <c r="N121" s="264"/>
      <c r="O121" s="264"/>
      <c r="P121" s="264"/>
      <c r="Q121" s="166">
        <f t="shared" ref="Q121:Q122" si="315">SUM(R121:X121)</f>
        <v>0</v>
      </c>
      <c r="R121" s="264"/>
      <c r="S121" s="264"/>
      <c r="T121" s="264"/>
      <c r="U121" s="264"/>
      <c r="V121" s="264"/>
      <c r="W121" s="264"/>
      <c r="X121" s="167"/>
    </row>
    <row r="122" spans="1:44" s="398" customFormat="1" ht="13.8" hidden="1" outlineLevel="2">
      <c r="A122" s="399"/>
      <c r="B122" s="400"/>
      <c r="D122" s="400"/>
      <c r="F122" s="385" t="s">
        <v>684</v>
      </c>
      <c r="G122" s="378" t="s">
        <v>923</v>
      </c>
      <c r="H122" s="403">
        <f t="shared" si="224"/>
        <v>0</v>
      </c>
      <c r="I122" s="260">
        <f t="shared" si="314"/>
        <v>0</v>
      </c>
      <c r="J122" s="264"/>
      <c r="K122" s="264"/>
      <c r="L122" s="264"/>
      <c r="M122" s="166">
        <f t="shared" si="225"/>
        <v>0</v>
      </c>
      <c r="N122" s="264"/>
      <c r="O122" s="264"/>
      <c r="P122" s="264"/>
      <c r="Q122" s="166">
        <f t="shared" si="315"/>
        <v>0</v>
      </c>
      <c r="R122" s="264"/>
      <c r="S122" s="264"/>
      <c r="T122" s="264"/>
      <c r="U122" s="264"/>
      <c r="V122" s="264"/>
      <c r="W122" s="264"/>
      <c r="X122" s="167"/>
      <c r="Y122" s="64"/>
      <c r="Z122" s="64"/>
      <c r="AA122" s="64"/>
      <c r="AB122" s="64"/>
      <c r="AC122" s="64"/>
      <c r="AD122" s="64"/>
      <c r="AE122" s="64"/>
      <c r="AF122" s="64"/>
      <c r="AG122" s="64"/>
      <c r="AH122" s="64"/>
      <c r="AI122" s="64"/>
      <c r="AJ122" s="64"/>
      <c r="AK122" s="64"/>
      <c r="AL122" s="64"/>
      <c r="AM122" s="64"/>
      <c r="AN122" s="64"/>
      <c r="AO122" s="64"/>
      <c r="AP122" s="64"/>
      <c r="AQ122" s="64"/>
      <c r="AR122" s="64"/>
    </row>
    <row r="123" spans="1:44" s="398" customFormat="1" ht="13.8" hidden="1" outlineLevel="2">
      <c r="A123" s="399"/>
      <c r="B123" s="400"/>
      <c r="D123" s="400"/>
      <c r="F123" s="385" t="s">
        <v>690</v>
      </c>
      <c r="G123" s="378" t="s">
        <v>924</v>
      </c>
      <c r="H123" s="403">
        <f t="shared" si="224"/>
        <v>0</v>
      </c>
      <c r="I123" s="260">
        <f t="shared" si="253"/>
        <v>0</v>
      </c>
      <c r="J123" s="264"/>
      <c r="K123" s="264"/>
      <c r="L123" s="264"/>
      <c r="M123" s="166">
        <f t="shared" ref="M123:M161" si="316">SUM(N123:P123)</f>
        <v>0</v>
      </c>
      <c r="N123" s="264"/>
      <c r="O123" s="264"/>
      <c r="P123" s="264"/>
      <c r="Q123" s="166">
        <f t="shared" si="252"/>
        <v>0</v>
      </c>
      <c r="R123" s="264"/>
      <c r="S123" s="264"/>
      <c r="T123" s="264"/>
      <c r="U123" s="264"/>
      <c r="V123" s="264"/>
      <c r="W123" s="264"/>
      <c r="X123" s="167"/>
      <c r="Y123" s="64"/>
      <c r="Z123" s="64"/>
      <c r="AA123" s="64"/>
      <c r="AB123" s="64"/>
      <c r="AC123" s="64"/>
      <c r="AD123" s="64"/>
      <c r="AE123" s="64"/>
      <c r="AF123" s="64"/>
      <c r="AG123" s="64"/>
      <c r="AH123" s="64"/>
      <c r="AI123" s="64"/>
      <c r="AJ123" s="64"/>
      <c r="AK123" s="64"/>
      <c r="AL123" s="64"/>
      <c r="AM123" s="64"/>
      <c r="AN123" s="64"/>
      <c r="AO123" s="64"/>
      <c r="AP123" s="64"/>
      <c r="AQ123" s="64"/>
      <c r="AR123" s="64"/>
    </row>
    <row r="124" spans="1:44" s="398" customFormat="1" ht="13.8" hidden="1" outlineLevel="2">
      <c r="A124" s="399"/>
      <c r="B124" s="400"/>
      <c r="D124" s="400"/>
      <c r="F124" s="600" t="s">
        <v>691</v>
      </c>
      <c r="G124" s="601" t="s">
        <v>1008</v>
      </c>
      <c r="H124" s="403">
        <f t="shared" ref="H124" si="317">SUM(I124,M124,Q124)</f>
        <v>0</v>
      </c>
      <c r="I124" s="260">
        <f t="shared" ref="I124" si="318">SUM(J124:L124)</f>
        <v>0</v>
      </c>
      <c r="J124" s="264"/>
      <c r="K124" s="264"/>
      <c r="L124" s="264"/>
      <c r="M124" s="166">
        <f t="shared" ref="M124" si="319">SUM(N124:P124)</f>
        <v>0</v>
      </c>
      <c r="N124" s="264"/>
      <c r="O124" s="264"/>
      <c r="P124" s="264"/>
      <c r="Q124" s="166">
        <f t="shared" ref="Q124" si="320">SUM(R124:X124)</f>
        <v>0</v>
      </c>
      <c r="R124" s="264"/>
      <c r="S124" s="264"/>
      <c r="T124" s="264"/>
      <c r="U124" s="264"/>
      <c r="V124" s="264"/>
      <c r="W124" s="264"/>
      <c r="X124" s="167"/>
      <c r="Y124" s="64"/>
      <c r="Z124" s="64"/>
      <c r="AA124" s="64"/>
      <c r="AB124" s="64"/>
      <c r="AC124" s="64"/>
      <c r="AD124" s="64"/>
      <c r="AE124" s="64"/>
      <c r="AF124" s="64"/>
      <c r="AG124" s="64"/>
      <c r="AH124" s="64"/>
      <c r="AI124" s="64"/>
      <c r="AJ124" s="64"/>
      <c r="AK124" s="64"/>
      <c r="AL124" s="64"/>
      <c r="AM124" s="64"/>
      <c r="AN124" s="64"/>
      <c r="AO124" s="64"/>
      <c r="AP124" s="64"/>
      <c r="AQ124" s="64"/>
      <c r="AR124" s="64"/>
    </row>
    <row r="125" spans="1:44" ht="13.8" hidden="1" outlineLevel="2">
      <c r="A125" s="131"/>
      <c r="B125" s="20"/>
      <c r="F125" s="22" t="s">
        <v>409</v>
      </c>
      <c r="G125" s="30" t="s">
        <v>411</v>
      </c>
      <c r="H125" s="164">
        <f t="shared" si="224"/>
        <v>0</v>
      </c>
      <c r="I125" s="260">
        <f t="shared" si="253"/>
        <v>0</v>
      </c>
      <c r="J125" s="504">
        <f>SUM(J126:J129)</f>
        <v>0</v>
      </c>
      <c r="K125" s="504">
        <f>SUM(K126:K129)</f>
        <v>0</v>
      </c>
      <c r="L125" s="504">
        <f>SUM(L126:L129)</f>
        <v>0</v>
      </c>
      <c r="M125" s="166">
        <f t="shared" si="316"/>
        <v>0</v>
      </c>
      <c r="N125" s="504">
        <f>SUM(N126:N129)</f>
        <v>0</v>
      </c>
      <c r="O125" s="504">
        <f>SUM(O126:O129)</f>
        <v>0</v>
      </c>
      <c r="P125" s="504">
        <f>SUM(P126:P129)</f>
        <v>0</v>
      </c>
      <c r="Q125" s="166">
        <f t="shared" si="252"/>
        <v>0</v>
      </c>
      <c r="R125" s="504">
        <f t="shared" ref="R125:X125" si="321">SUM(R126:R129)</f>
        <v>0</v>
      </c>
      <c r="S125" s="504">
        <f t="shared" ref="S125" si="322">SUM(S126:S129)</f>
        <v>0</v>
      </c>
      <c r="T125" s="504">
        <f t="shared" si="321"/>
        <v>0</v>
      </c>
      <c r="U125" s="504">
        <f t="shared" si="321"/>
        <v>0</v>
      </c>
      <c r="V125" s="504">
        <f t="shared" si="321"/>
        <v>0</v>
      </c>
      <c r="W125" s="504">
        <f t="shared" si="321"/>
        <v>0</v>
      </c>
      <c r="X125" s="169">
        <f t="shared" si="321"/>
        <v>0</v>
      </c>
    </row>
    <row r="126" spans="1:44" ht="13.8" hidden="1" outlineLevel="2">
      <c r="A126" s="131"/>
      <c r="B126" s="20"/>
      <c r="F126" s="136" t="s">
        <v>682</v>
      </c>
      <c r="G126" s="27" t="s">
        <v>725</v>
      </c>
      <c r="H126" s="164">
        <f t="shared" si="224"/>
        <v>0</v>
      </c>
      <c r="I126" s="260">
        <f t="shared" si="253"/>
        <v>0</v>
      </c>
      <c r="J126" s="264"/>
      <c r="K126" s="264"/>
      <c r="L126" s="264"/>
      <c r="M126" s="166">
        <f t="shared" si="316"/>
        <v>0</v>
      </c>
      <c r="N126" s="264"/>
      <c r="O126" s="264"/>
      <c r="P126" s="264"/>
      <c r="Q126" s="166">
        <f t="shared" si="252"/>
        <v>0</v>
      </c>
      <c r="R126" s="264"/>
      <c r="S126" s="264"/>
      <c r="T126" s="264"/>
      <c r="U126" s="264"/>
      <c r="V126" s="264"/>
      <c r="W126" s="264"/>
      <c r="X126" s="167"/>
    </row>
    <row r="127" spans="1:44" ht="13.8" hidden="1" outlineLevel="2">
      <c r="A127" s="131"/>
      <c r="B127" s="20"/>
      <c r="F127" s="136" t="s">
        <v>683</v>
      </c>
      <c r="G127" s="27" t="s">
        <v>994</v>
      </c>
      <c r="H127" s="164"/>
      <c r="I127" s="260"/>
      <c r="J127" s="264"/>
      <c r="K127" s="264"/>
      <c r="L127" s="264"/>
      <c r="M127" s="166"/>
      <c r="N127" s="264"/>
      <c r="O127" s="264"/>
      <c r="P127" s="264"/>
      <c r="Q127" s="166"/>
      <c r="R127" s="264"/>
      <c r="S127" s="264"/>
      <c r="T127" s="264"/>
      <c r="U127" s="264"/>
      <c r="V127" s="264"/>
      <c r="W127" s="264"/>
      <c r="X127" s="167"/>
    </row>
    <row r="128" spans="1:44" ht="13.8" hidden="1" outlineLevel="2">
      <c r="A128" s="131"/>
      <c r="B128" s="20"/>
      <c r="F128" s="593" t="s">
        <v>684</v>
      </c>
      <c r="G128" s="594" t="s">
        <v>995</v>
      </c>
      <c r="H128" s="164"/>
      <c r="I128" s="260"/>
      <c r="J128" s="264"/>
      <c r="K128" s="264"/>
      <c r="L128" s="264"/>
      <c r="M128" s="166"/>
      <c r="N128" s="264"/>
      <c r="O128" s="264"/>
      <c r="P128" s="264"/>
      <c r="Q128" s="166"/>
      <c r="R128" s="264"/>
      <c r="S128" s="264"/>
      <c r="T128" s="264"/>
      <c r="U128" s="264"/>
      <c r="V128" s="264"/>
      <c r="W128" s="264"/>
      <c r="X128" s="167"/>
    </row>
    <row r="129" spans="1:44" ht="13.8" hidden="1" outlineLevel="2">
      <c r="A129" s="131"/>
      <c r="B129" s="20"/>
      <c r="F129" s="593" t="s">
        <v>690</v>
      </c>
      <c r="G129" s="594" t="s">
        <v>996</v>
      </c>
      <c r="H129" s="164">
        <f t="shared" si="224"/>
        <v>0</v>
      </c>
      <c r="I129" s="260">
        <f t="shared" si="253"/>
        <v>0</v>
      </c>
      <c r="J129" s="264"/>
      <c r="K129" s="264"/>
      <c r="L129" s="264"/>
      <c r="M129" s="166">
        <f t="shared" si="316"/>
        <v>0</v>
      </c>
      <c r="N129" s="264"/>
      <c r="O129" s="264"/>
      <c r="P129" s="264"/>
      <c r="Q129" s="166">
        <f t="shared" si="252"/>
        <v>0</v>
      </c>
      <c r="R129" s="264"/>
      <c r="S129" s="264"/>
      <c r="T129" s="264"/>
      <c r="U129" s="264"/>
      <c r="V129" s="264"/>
      <c r="W129" s="264"/>
      <c r="X129" s="167"/>
    </row>
    <row r="130" spans="1:44" ht="13.8" hidden="1" outlineLevel="2">
      <c r="A130" s="131"/>
      <c r="B130" s="20"/>
      <c r="F130" s="22" t="s">
        <v>410</v>
      </c>
      <c r="G130" s="30" t="s">
        <v>412</v>
      </c>
      <c r="H130" s="164">
        <f t="shared" si="224"/>
        <v>0</v>
      </c>
      <c r="I130" s="260">
        <f t="shared" si="253"/>
        <v>0</v>
      </c>
      <c r="J130" s="504">
        <f>SUM(J131:J135)</f>
        <v>0</v>
      </c>
      <c r="K130" s="504">
        <f>SUM(K131:K135)</f>
        <v>0</v>
      </c>
      <c r="L130" s="504">
        <f>SUM(L131:L135)</f>
        <v>0</v>
      </c>
      <c r="M130" s="166">
        <f t="shared" si="316"/>
        <v>0</v>
      </c>
      <c r="N130" s="504">
        <f t="shared" ref="N130:P130" si="323">SUM(N131:N135)</f>
        <v>0</v>
      </c>
      <c r="O130" s="504">
        <f t="shared" si="323"/>
        <v>0</v>
      </c>
      <c r="P130" s="504">
        <f t="shared" si="323"/>
        <v>0</v>
      </c>
      <c r="Q130" s="166">
        <f t="shared" si="252"/>
        <v>0</v>
      </c>
      <c r="R130" s="504">
        <f t="shared" ref="R130:S130" si="324">SUM(R131:R135)</f>
        <v>0</v>
      </c>
      <c r="S130" s="504">
        <f t="shared" si="324"/>
        <v>0</v>
      </c>
      <c r="T130" s="504">
        <f t="shared" ref="T130" si="325">SUM(T131:T135)</f>
        <v>0</v>
      </c>
      <c r="U130" s="504">
        <f t="shared" ref="U130" si="326">SUM(U131:U135)</f>
        <v>0</v>
      </c>
      <c r="V130" s="504">
        <f t="shared" ref="V130" si="327">SUM(V131:V135)</f>
        <v>0</v>
      </c>
      <c r="W130" s="504">
        <f t="shared" ref="W130" si="328">SUM(W131:W135)</f>
        <v>0</v>
      </c>
      <c r="X130" s="169">
        <f t="shared" ref="X130" si="329">SUM(X131:X135)</f>
        <v>0</v>
      </c>
    </row>
    <row r="131" spans="1:44" ht="13.8" hidden="1" outlineLevel="2">
      <c r="A131" s="131"/>
      <c r="B131" s="20"/>
      <c r="F131" s="136" t="s">
        <v>682</v>
      </c>
      <c r="G131" s="27" t="s">
        <v>726</v>
      </c>
      <c r="H131" s="164">
        <f t="shared" si="224"/>
        <v>0</v>
      </c>
      <c r="I131" s="260">
        <f t="shared" si="253"/>
        <v>0</v>
      </c>
      <c r="J131" s="264"/>
      <c r="K131" s="264"/>
      <c r="L131" s="264"/>
      <c r="M131" s="166">
        <f t="shared" si="316"/>
        <v>0</v>
      </c>
      <c r="N131" s="264"/>
      <c r="O131" s="264"/>
      <c r="P131" s="264"/>
      <c r="Q131" s="166">
        <f t="shared" si="252"/>
        <v>0</v>
      </c>
      <c r="R131" s="264"/>
      <c r="S131" s="264"/>
      <c r="T131" s="264"/>
      <c r="U131" s="264"/>
      <c r="V131" s="264"/>
      <c r="W131" s="264"/>
      <c r="X131" s="167"/>
    </row>
    <row r="132" spans="1:44" ht="13.8" hidden="1" outlineLevel="2">
      <c r="A132" s="131"/>
      <c r="B132" s="20"/>
      <c r="F132" s="136" t="s">
        <v>683</v>
      </c>
      <c r="G132" s="27" t="s">
        <v>727</v>
      </c>
      <c r="H132" s="164">
        <f t="shared" si="224"/>
        <v>0</v>
      </c>
      <c r="I132" s="260">
        <f t="shared" si="253"/>
        <v>0</v>
      </c>
      <c r="J132" s="264"/>
      <c r="K132" s="264"/>
      <c r="L132" s="264"/>
      <c r="M132" s="166">
        <f t="shared" si="316"/>
        <v>0</v>
      </c>
      <c r="N132" s="264"/>
      <c r="O132" s="264"/>
      <c r="P132" s="264"/>
      <c r="Q132" s="166">
        <f t="shared" si="252"/>
        <v>0</v>
      </c>
      <c r="R132" s="264"/>
      <c r="S132" s="264"/>
      <c r="T132" s="264"/>
      <c r="U132" s="264"/>
      <c r="V132" s="264"/>
      <c r="W132" s="264"/>
      <c r="X132" s="167"/>
    </row>
    <row r="133" spans="1:44" ht="13.8" hidden="1" outlineLevel="2">
      <c r="A133" s="131"/>
      <c r="B133" s="20"/>
      <c r="F133" s="136" t="s">
        <v>680</v>
      </c>
      <c r="G133" s="27" t="s">
        <v>926</v>
      </c>
      <c r="H133" s="164">
        <f t="shared" si="224"/>
        <v>0</v>
      </c>
      <c r="I133" s="260">
        <f t="shared" ref="I133:I134" si="330">SUM(J133:L133)</f>
        <v>0</v>
      </c>
      <c r="J133" s="264"/>
      <c r="K133" s="264"/>
      <c r="L133" s="264"/>
      <c r="M133" s="166">
        <f t="shared" ref="M133:M134" si="331">SUM(N133:P133)</f>
        <v>0</v>
      </c>
      <c r="N133" s="264"/>
      <c r="O133" s="264"/>
      <c r="P133" s="264"/>
      <c r="Q133" s="166">
        <f t="shared" ref="Q133:Q134" si="332">SUM(R133:X133)</f>
        <v>0</v>
      </c>
      <c r="R133" s="264"/>
      <c r="S133" s="264"/>
      <c r="T133" s="264"/>
      <c r="U133" s="264"/>
      <c r="V133" s="264"/>
      <c r="W133" s="264"/>
      <c r="X133" s="167"/>
    </row>
    <row r="134" spans="1:44" s="398" customFormat="1" ht="13.8" hidden="1" outlineLevel="2">
      <c r="A134" s="399"/>
      <c r="B134" s="400"/>
      <c r="D134" s="400"/>
      <c r="F134" s="385" t="s">
        <v>684</v>
      </c>
      <c r="G134" s="378" t="s">
        <v>927</v>
      </c>
      <c r="H134" s="403">
        <f t="shared" si="224"/>
        <v>0</v>
      </c>
      <c r="I134" s="260">
        <f t="shared" si="330"/>
        <v>0</v>
      </c>
      <c r="J134" s="264"/>
      <c r="K134" s="264"/>
      <c r="L134" s="264"/>
      <c r="M134" s="166">
        <f t="shared" si="331"/>
        <v>0</v>
      </c>
      <c r="N134" s="264"/>
      <c r="O134" s="264"/>
      <c r="P134" s="264"/>
      <c r="Q134" s="166">
        <f t="shared" si="332"/>
        <v>0</v>
      </c>
      <c r="R134" s="264"/>
      <c r="S134" s="264"/>
      <c r="T134" s="264"/>
      <c r="U134" s="264"/>
      <c r="V134" s="264"/>
      <c r="W134" s="264"/>
      <c r="X134" s="167"/>
      <c r="Y134" s="64"/>
      <c r="Z134" s="64"/>
      <c r="AA134" s="64"/>
      <c r="AB134" s="64"/>
      <c r="AC134" s="64"/>
      <c r="AD134" s="64"/>
      <c r="AE134" s="64"/>
      <c r="AF134" s="64"/>
      <c r="AG134" s="64"/>
      <c r="AH134" s="64"/>
      <c r="AI134" s="64"/>
      <c r="AJ134" s="64"/>
      <c r="AK134" s="64"/>
      <c r="AL134" s="64"/>
      <c r="AM134" s="64"/>
      <c r="AN134" s="64"/>
      <c r="AO134" s="64"/>
      <c r="AP134" s="64"/>
      <c r="AQ134" s="64"/>
      <c r="AR134" s="64"/>
    </row>
    <row r="135" spans="1:44" s="398" customFormat="1" ht="13.8" hidden="1" outlineLevel="2">
      <c r="A135" s="399"/>
      <c r="B135" s="400"/>
      <c r="D135" s="400"/>
      <c r="F135" s="385" t="s">
        <v>690</v>
      </c>
      <c r="G135" s="378" t="s">
        <v>928</v>
      </c>
      <c r="H135" s="403">
        <f t="shared" si="224"/>
        <v>0</v>
      </c>
      <c r="I135" s="260">
        <f t="shared" si="253"/>
        <v>0</v>
      </c>
      <c r="J135" s="264"/>
      <c r="K135" s="264"/>
      <c r="L135" s="264"/>
      <c r="M135" s="166">
        <f t="shared" si="316"/>
        <v>0</v>
      </c>
      <c r="N135" s="264"/>
      <c r="O135" s="264"/>
      <c r="P135" s="264"/>
      <c r="Q135" s="166">
        <f t="shared" si="252"/>
        <v>0</v>
      </c>
      <c r="R135" s="264"/>
      <c r="S135" s="264"/>
      <c r="T135" s="264"/>
      <c r="U135" s="264"/>
      <c r="V135" s="264"/>
      <c r="W135" s="264"/>
      <c r="X135" s="167"/>
      <c r="Y135" s="64"/>
      <c r="Z135" s="64"/>
      <c r="AA135" s="64"/>
      <c r="AB135" s="64"/>
      <c r="AC135" s="64"/>
      <c r="AD135" s="64"/>
      <c r="AE135" s="64"/>
      <c r="AF135" s="64"/>
      <c r="AG135" s="64"/>
      <c r="AH135" s="64"/>
      <c r="AI135" s="64"/>
      <c r="AJ135" s="64"/>
      <c r="AK135" s="64"/>
      <c r="AL135" s="64"/>
      <c r="AM135" s="64"/>
      <c r="AN135" s="64"/>
      <c r="AO135" s="64"/>
      <c r="AP135" s="64"/>
      <c r="AQ135" s="64"/>
      <c r="AR135" s="64"/>
    </row>
    <row r="136" spans="1:44" ht="13.8" hidden="1" outlineLevel="1" collapsed="1">
      <c r="A136" s="131"/>
      <c r="B136" s="20"/>
      <c r="D136" s="22" t="s">
        <v>413</v>
      </c>
      <c r="E136" s="30" t="s">
        <v>7</v>
      </c>
      <c r="F136" s="22"/>
      <c r="G136" s="30"/>
      <c r="H136" s="164">
        <f t="shared" si="224"/>
        <v>0</v>
      </c>
      <c r="I136" s="260">
        <f t="shared" si="253"/>
        <v>0</v>
      </c>
      <c r="J136" s="504">
        <f>SUM(J137,J138,J140,J142)</f>
        <v>0</v>
      </c>
      <c r="K136" s="504">
        <f>SUM(K137,K138,K140,K142)</f>
        <v>0</v>
      </c>
      <c r="L136" s="504">
        <f>SUM(L137,L138,L140,L142)</f>
        <v>0</v>
      </c>
      <c r="M136" s="166">
        <f t="shared" si="316"/>
        <v>0</v>
      </c>
      <c r="N136" s="504">
        <f t="shared" ref="N136:P136" si="333">SUM(N137,N138,N140,N142)</f>
        <v>0</v>
      </c>
      <c r="O136" s="504">
        <f t="shared" si="333"/>
        <v>0</v>
      </c>
      <c r="P136" s="504">
        <f t="shared" si="333"/>
        <v>0</v>
      </c>
      <c r="Q136" s="166">
        <f t="shared" si="252"/>
        <v>0</v>
      </c>
      <c r="R136" s="504">
        <f t="shared" ref="R136:S136" si="334">SUM(R137,R138,R140,R142)</f>
        <v>0</v>
      </c>
      <c r="S136" s="504">
        <f t="shared" si="334"/>
        <v>0</v>
      </c>
      <c r="T136" s="504">
        <f t="shared" ref="T136" si="335">SUM(T137,T138,T140,T142)</f>
        <v>0</v>
      </c>
      <c r="U136" s="504">
        <f t="shared" ref="U136" si="336">SUM(U137,U138,U140,U142)</f>
        <v>0</v>
      </c>
      <c r="V136" s="504">
        <f t="shared" ref="V136" si="337">SUM(V137,V138,V140,V142)</f>
        <v>0</v>
      </c>
      <c r="W136" s="504">
        <f t="shared" ref="W136" si="338">SUM(W137,W138,W140,W142)</f>
        <v>0</v>
      </c>
      <c r="X136" s="169">
        <f t="shared" ref="X136" si="339">SUM(X137,X138,X140,X142)</f>
        <v>0</v>
      </c>
      <c r="AO136" s="64">
        <f>SUM(AO137:AO142)</f>
        <v>0</v>
      </c>
    </row>
    <row r="137" spans="1:44" ht="13.8" hidden="1" outlineLevel="2">
      <c r="A137" s="131"/>
      <c r="B137" s="20"/>
      <c r="F137" s="22" t="s">
        <v>414</v>
      </c>
      <c r="G137" s="30" t="s">
        <v>73</v>
      </c>
      <c r="H137" s="164">
        <f t="shared" si="224"/>
        <v>0</v>
      </c>
      <c r="I137" s="260">
        <f t="shared" si="253"/>
        <v>0</v>
      </c>
      <c r="J137" s="264">
        <v>0</v>
      </c>
      <c r="K137" s="264">
        <v>0</v>
      </c>
      <c r="L137" s="264">
        <v>0</v>
      </c>
      <c r="M137" s="166">
        <f t="shared" si="316"/>
        <v>0</v>
      </c>
      <c r="N137" s="264">
        <v>0</v>
      </c>
      <c r="O137" s="264">
        <v>0</v>
      </c>
      <c r="P137" s="264">
        <v>0</v>
      </c>
      <c r="Q137" s="166">
        <f t="shared" si="252"/>
        <v>0</v>
      </c>
      <c r="R137" s="167">
        <v>0</v>
      </c>
      <c r="S137" s="167">
        <v>0</v>
      </c>
      <c r="T137" s="167">
        <v>0</v>
      </c>
      <c r="U137" s="167">
        <v>0</v>
      </c>
      <c r="V137" s="167">
        <v>0</v>
      </c>
      <c r="W137" s="167">
        <v>0</v>
      </c>
      <c r="X137" s="167">
        <v>0</v>
      </c>
    </row>
    <row r="138" spans="1:44" ht="13.8" hidden="1" outlineLevel="2">
      <c r="A138" s="131"/>
      <c r="B138" s="20"/>
      <c r="F138" s="22" t="s">
        <v>415</v>
      </c>
      <c r="G138" s="30" t="s">
        <v>74</v>
      </c>
      <c r="H138" s="164">
        <f t="shared" si="224"/>
        <v>0</v>
      </c>
      <c r="I138" s="260">
        <f t="shared" si="253"/>
        <v>0</v>
      </c>
      <c r="J138" s="504">
        <f>SUM(J139)</f>
        <v>0</v>
      </c>
      <c r="K138" s="504">
        <f>SUM(K139)</f>
        <v>0</v>
      </c>
      <c r="L138" s="504">
        <f>SUM(L139)</f>
        <v>0</v>
      </c>
      <c r="M138" s="166">
        <f t="shared" si="316"/>
        <v>0</v>
      </c>
      <c r="N138" s="504">
        <f t="shared" ref="N138:P138" si="340">SUM(N139)</f>
        <v>0</v>
      </c>
      <c r="O138" s="504">
        <f t="shared" si="340"/>
        <v>0</v>
      </c>
      <c r="P138" s="504">
        <f t="shared" si="340"/>
        <v>0</v>
      </c>
      <c r="Q138" s="166">
        <f t="shared" si="252"/>
        <v>0</v>
      </c>
      <c r="R138" s="504">
        <f t="shared" ref="R138:S138" si="341">SUM(R139)</f>
        <v>0</v>
      </c>
      <c r="S138" s="504">
        <f t="shared" si="341"/>
        <v>0</v>
      </c>
      <c r="T138" s="504">
        <f t="shared" ref="T138" si="342">SUM(T139)</f>
        <v>0</v>
      </c>
      <c r="U138" s="504">
        <f t="shared" ref="U138" si="343">SUM(U139)</f>
        <v>0</v>
      </c>
      <c r="V138" s="504">
        <f t="shared" ref="V138" si="344">SUM(V139)</f>
        <v>0</v>
      </c>
      <c r="W138" s="504">
        <f t="shared" ref="W138" si="345">SUM(W139)</f>
        <v>0</v>
      </c>
      <c r="X138" s="169">
        <f t="shared" ref="X138" si="346">SUM(X139)</f>
        <v>0</v>
      </c>
    </row>
    <row r="139" spans="1:44" ht="13.8" hidden="1" outlineLevel="2">
      <c r="A139" s="131"/>
      <c r="B139" s="20"/>
      <c r="F139" s="136" t="s">
        <v>682</v>
      </c>
      <c r="G139" s="27" t="s">
        <v>728</v>
      </c>
      <c r="H139" s="164">
        <f t="shared" si="224"/>
        <v>0</v>
      </c>
      <c r="I139" s="260">
        <f t="shared" si="253"/>
        <v>0</v>
      </c>
      <c r="J139" s="264"/>
      <c r="K139" s="264"/>
      <c r="L139" s="264"/>
      <c r="M139" s="166">
        <f t="shared" si="316"/>
        <v>0</v>
      </c>
      <c r="N139" s="264"/>
      <c r="O139" s="264"/>
      <c r="P139" s="264"/>
      <c r="Q139" s="166">
        <f t="shared" si="252"/>
        <v>0</v>
      </c>
      <c r="R139" s="264"/>
      <c r="S139" s="264"/>
      <c r="T139" s="264"/>
      <c r="U139" s="264"/>
      <c r="V139" s="264"/>
      <c r="W139" s="264"/>
      <c r="X139" s="167"/>
    </row>
    <row r="140" spans="1:44" ht="13.8" hidden="1" outlineLevel="2">
      <c r="A140" s="131"/>
      <c r="B140" s="20"/>
      <c r="F140" s="22" t="s">
        <v>416</v>
      </c>
      <c r="G140" s="59" t="s">
        <v>336</v>
      </c>
      <c r="H140" s="164">
        <f t="shared" si="224"/>
        <v>0</v>
      </c>
      <c r="I140" s="260">
        <f t="shared" si="253"/>
        <v>0</v>
      </c>
      <c r="J140" s="504">
        <f>SUM(J141)</f>
        <v>0</v>
      </c>
      <c r="K140" s="504">
        <f>SUM(K141)</f>
        <v>0</v>
      </c>
      <c r="L140" s="504">
        <f>SUM(L141)</f>
        <v>0</v>
      </c>
      <c r="M140" s="166">
        <f t="shared" si="316"/>
        <v>0</v>
      </c>
      <c r="N140" s="504">
        <f t="shared" ref="N140:P140" si="347">SUM(N141)</f>
        <v>0</v>
      </c>
      <c r="O140" s="504">
        <f t="shared" si="347"/>
        <v>0</v>
      </c>
      <c r="P140" s="504">
        <f t="shared" si="347"/>
        <v>0</v>
      </c>
      <c r="Q140" s="166">
        <f t="shared" si="252"/>
        <v>0</v>
      </c>
      <c r="R140" s="504">
        <f t="shared" ref="R140:S140" si="348">SUM(R141)</f>
        <v>0</v>
      </c>
      <c r="S140" s="504">
        <f t="shared" si="348"/>
        <v>0</v>
      </c>
      <c r="T140" s="504">
        <f t="shared" ref="T140" si="349">SUM(T141)</f>
        <v>0</v>
      </c>
      <c r="U140" s="504">
        <f t="shared" ref="U140" si="350">SUM(U141)</f>
        <v>0</v>
      </c>
      <c r="V140" s="504">
        <f t="shared" ref="V140" si="351">SUM(V141)</f>
        <v>0</v>
      </c>
      <c r="W140" s="504">
        <f t="shared" ref="W140" si="352">SUM(W141)</f>
        <v>0</v>
      </c>
      <c r="X140" s="169">
        <f t="shared" ref="X140" si="353">SUM(X141)</f>
        <v>0</v>
      </c>
    </row>
    <row r="141" spans="1:44" ht="13.8" hidden="1" outlineLevel="2">
      <c r="A141" s="131"/>
      <c r="B141" s="20"/>
      <c r="F141" s="136" t="s">
        <v>682</v>
      </c>
      <c r="G141" s="27" t="s">
        <v>729</v>
      </c>
      <c r="H141" s="164">
        <f t="shared" si="224"/>
        <v>0</v>
      </c>
      <c r="I141" s="260">
        <f t="shared" si="253"/>
        <v>0</v>
      </c>
      <c r="J141" s="264"/>
      <c r="K141" s="264"/>
      <c r="L141" s="264"/>
      <c r="M141" s="166">
        <f t="shared" si="316"/>
        <v>0</v>
      </c>
      <c r="N141" s="264"/>
      <c r="O141" s="264"/>
      <c r="P141" s="264"/>
      <c r="Q141" s="166">
        <f t="shared" si="252"/>
        <v>0</v>
      </c>
      <c r="R141" s="264"/>
      <c r="S141" s="264"/>
      <c r="T141" s="264"/>
      <c r="U141" s="264"/>
      <c r="V141" s="264"/>
      <c r="W141" s="264"/>
      <c r="X141" s="167"/>
    </row>
    <row r="142" spans="1:44" ht="13.8" hidden="1" outlineLevel="2">
      <c r="A142" s="131"/>
      <c r="B142" s="20"/>
      <c r="F142" s="22" t="s">
        <v>417</v>
      </c>
      <c r="G142" s="30" t="s">
        <v>418</v>
      </c>
      <c r="H142" s="164">
        <f t="shared" si="224"/>
        <v>0</v>
      </c>
      <c r="I142" s="260">
        <f t="shared" si="253"/>
        <v>0</v>
      </c>
      <c r="J142" s="504">
        <f>SUM(J143:J149)</f>
        <v>0</v>
      </c>
      <c r="K142" s="504">
        <f>SUM(K143:K149)</f>
        <v>0</v>
      </c>
      <c r="L142" s="504">
        <f>SUM(L143:L149)</f>
        <v>0</v>
      </c>
      <c r="M142" s="166">
        <f t="shared" si="316"/>
        <v>0</v>
      </c>
      <c r="N142" s="504">
        <f t="shared" ref="N142:P142" si="354">SUM(N143:N149)</f>
        <v>0</v>
      </c>
      <c r="O142" s="504">
        <f t="shared" si="354"/>
        <v>0</v>
      </c>
      <c r="P142" s="504">
        <f t="shared" si="354"/>
        <v>0</v>
      </c>
      <c r="Q142" s="166">
        <f t="shared" si="252"/>
        <v>0</v>
      </c>
      <c r="R142" s="504">
        <f t="shared" ref="R142:S142" si="355">SUM(R143:R149)</f>
        <v>0</v>
      </c>
      <c r="S142" s="504">
        <f t="shared" si="355"/>
        <v>0</v>
      </c>
      <c r="T142" s="504">
        <f t="shared" ref="T142" si="356">SUM(T143:T149)</f>
        <v>0</v>
      </c>
      <c r="U142" s="504">
        <f t="shared" ref="U142" si="357">SUM(U143:U149)</f>
        <v>0</v>
      </c>
      <c r="V142" s="504">
        <f t="shared" ref="V142" si="358">SUM(V143:V149)</f>
        <v>0</v>
      </c>
      <c r="W142" s="504">
        <f t="shared" ref="W142" si="359">SUM(W143:W149)</f>
        <v>0</v>
      </c>
      <c r="X142" s="169">
        <f t="shared" ref="X142" si="360">SUM(X143:X149)</f>
        <v>0</v>
      </c>
    </row>
    <row r="143" spans="1:44" ht="13.8" hidden="1" outlineLevel="2">
      <c r="A143" s="131"/>
      <c r="B143" s="20"/>
      <c r="F143" s="136" t="s">
        <v>682</v>
      </c>
      <c r="G143" s="27" t="s">
        <v>730</v>
      </c>
      <c r="H143" s="164">
        <f t="shared" si="224"/>
        <v>0</v>
      </c>
      <c r="I143" s="260">
        <f t="shared" si="253"/>
        <v>0</v>
      </c>
      <c r="J143" s="264"/>
      <c r="K143" s="264"/>
      <c r="L143" s="264"/>
      <c r="M143" s="166">
        <f t="shared" si="316"/>
        <v>0</v>
      </c>
      <c r="N143" s="264"/>
      <c r="O143" s="264"/>
      <c r="P143" s="264"/>
      <c r="Q143" s="166">
        <f t="shared" si="252"/>
        <v>0</v>
      </c>
      <c r="R143" s="264"/>
      <c r="S143" s="264"/>
      <c r="T143" s="264"/>
      <c r="U143" s="264"/>
      <c r="V143" s="264"/>
      <c r="W143" s="264"/>
      <c r="X143" s="167"/>
    </row>
    <row r="144" spans="1:44" ht="13.8" hidden="1" outlineLevel="2">
      <c r="A144" s="131"/>
      <c r="B144" s="20"/>
      <c r="F144" s="136" t="s">
        <v>683</v>
      </c>
      <c r="G144" s="27" t="s">
        <v>731</v>
      </c>
      <c r="H144" s="164">
        <f t="shared" si="224"/>
        <v>0</v>
      </c>
      <c r="I144" s="260">
        <f t="shared" si="253"/>
        <v>0</v>
      </c>
      <c r="J144" s="264"/>
      <c r="K144" s="264"/>
      <c r="L144" s="264"/>
      <c r="M144" s="166">
        <f t="shared" si="316"/>
        <v>0</v>
      </c>
      <c r="N144" s="264"/>
      <c r="O144" s="264"/>
      <c r="P144" s="264"/>
      <c r="Q144" s="166">
        <f t="shared" si="252"/>
        <v>0</v>
      </c>
      <c r="R144" s="264"/>
      <c r="S144" s="264"/>
      <c r="T144" s="264"/>
      <c r="U144" s="264"/>
      <c r="V144" s="264"/>
      <c r="W144" s="264"/>
      <c r="X144" s="167"/>
    </row>
    <row r="145" spans="1:44" ht="13.8" hidden="1" outlineLevel="2">
      <c r="A145" s="131"/>
      <c r="B145" s="20"/>
      <c r="F145" s="136" t="s">
        <v>680</v>
      </c>
      <c r="G145" s="27" t="s">
        <v>732</v>
      </c>
      <c r="H145" s="164">
        <f t="shared" si="224"/>
        <v>0</v>
      </c>
      <c r="I145" s="260">
        <f t="shared" si="253"/>
        <v>0</v>
      </c>
      <c r="J145" s="264"/>
      <c r="K145" s="264"/>
      <c r="L145" s="264"/>
      <c r="M145" s="166">
        <f t="shared" si="316"/>
        <v>0</v>
      </c>
      <c r="N145" s="264"/>
      <c r="O145" s="264"/>
      <c r="P145" s="264"/>
      <c r="Q145" s="166">
        <f t="shared" si="252"/>
        <v>0</v>
      </c>
      <c r="R145" s="264"/>
      <c r="S145" s="264"/>
      <c r="T145" s="264"/>
      <c r="U145" s="264"/>
      <c r="V145" s="264"/>
      <c r="W145" s="264"/>
      <c r="X145" s="167"/>
    </row>
    <row r="146" spans="1:44" ht="13.8" hidden="1" outlineLevel="2">
      <c r="A146" s="131"/>
      <c r="B146" s="20"/>
      <c r="F146" s="136" t="s">
        <v>684</v>
      </c>
      <c r="G146" s="27" t="s">
        <v>733</v>
      </c>
      <c r="H146" s="164">
        <f t="shared" si="224"/>
        <v>0</v>
      </c>
      <c r="I146" s="260">
        <f t="shared" si="253"/>
        <v>0</v>
      </c>
      <c r="J146" s="264"/>
      <c r="K146" s="264"/>
      <c r="L146" s="264"/>
      <c r="M146" s="166">
        <f t="shared" si="316"/>
        <v>0</v>
      </c>
      <c r="N146" s="264"/>
      <c r="O146" s="264"/>
      <c r="P146" s="264"/>
      <c r="Q146" s="166">
        <f t="shared" si="252"/>
        <v>0</v>
      </c>
      <c r="R146" s="264"/>
      <c r="S146" s="264"/>
      <c r="T146" s="264"/>
      <c r="U146" s="264"/>
      <c r="V146" s="264"/>
      <c r="W146" s="264"/>
      <c r="X146" s="167"/>
    </row>
    <row r="147" spans="1:44" ht="13.8" hidden="1" outlineLevel="2">
      <c r="A147" s="131"/>
      <c r="B147" s="20"/>
      <c r="F147" s="136" t="s">
        <v>690</v>
      </c>
      <c r="G147" s="27" t="s">
        <v>734</v>
      </c>
      <c r="H147" s="164">
        <f t="shared" si="224"/>
        <v>0</v>
      </c>
      <c r="I147" s="260">
        <f t="shared" si="253"/>
        <v>0</v>
      </c>
      <c r="J147" s="264"/>
      <c r="K147" s="264"/>
      <c r="L147" s="264"/>
      <c r="M147" s="166">
        <f t="shared" si="316"/>
        <v>0</v>
      </c>
      <c r="N147" s="264"/>
      <c r="O147" s="264"/>
      <c r="P147" s="264"/>
      <c r="Q147" s="166">
        <f t="shared" si="252"/>
        <v>0</v>
      </c>
      <c r="R147" s="264"/>
      <c r="S147" s="264"/>
      <c r="T147" s="264"/>
      <c r="U147" s="264"/>
      <c r="V147" s="264"/>
      <c r="W147" s="264"/>
      <c r="X147" s="167"/>
    </row>
    <row r="148" spans="1:44" ht="13.8" hidden="1" outlineLevel="2">
      <c r="A148" s="131"/>
      <c r="B148" s="20"/>
      <c r="F148" s="136" t="s">
        <v>691</v>
      </c>
      <c r="G148" s="27" t="s">
        <v>735</v>
      </c>
      <c r="H148" s="164">
        <f t="shared" si="224"/>
        <v>0</v>
      </c>
      <c r="I148" s="260">
        <f t="shared" ref="I148" si="361">SUM(J148:L148)</f>
        <v>0</v>
      </c>
      <c r="J148" s="264"/>
      <c r="K148" s="264"/>
      <c r="L148" s="264"/>
      <c r="M148" s="166">
        <f t="shared" si="316"/>
        <v>0</v>
      </c>
      <c r="N148" s="264"/>
      <c r="O148" s="264"/>
      <c r="P148" s="264"/>
      <c r="Q148" s="166">
        <f t="shared" ref="Q148" si="362">SUM(R148:X148)</f>
        <v>0</v>
      </c>
      <c r="R148" s="264"/>
      <c r="S148" s="264"/>
      <c r="T148" s="264"/>
      <c r="U148" s="264"/>
      <c r="V148" s="264"/>
      <c r="W148" s="264"/>
      <c r="X148" s="167"/>
    </row>
    <row r="149" spans="1:44" s="398" customFormat="1" ht="13.8" hidden="1" outlineLevel="2">
      <c r="A149" s="399"/>
      <c r="B149" s="400"/>
      <c r="D149" s="400"/>
      <c r="E149" s="64"/>
      <c r="F149" s="136" t="s">
        <v>774</v>
      </c>
      <c r="G149" s="27" t="s">
        <v>878</v>
      </c>
      <c r="H149" s="403">
        <f t="shared" si="224"/>
        <v>0</v>
      </c>
      <c r="I149" s="260">
        <f t="shared" si="253"/>
        <v>0</v>
      </c>
      <c r="J149" s="264"/>
      <c r="K149" s="264"/>
      <c r="L149" s="264"/>
      <c r="M149" s="166">
        <f t="shared" si="316"/>
        <v>0</v>
      </c>
      <c r="N149" s="264"/>
      <c r="O149" s="264"/>
      <c r="P149" s="264"/>
      <c r="Q149" s="166">
        <f t="shared" si="252"/>
        <v>0</v>
      </c>
      <c r="R149" s="264"/>
      <c r="S149" s="264"/>
      <c r="T149" s="264"/>
      <c r="U149" s="264"/>
      <c r="V149" s="264"/>
      <c r="W149" s="264"/>
      <c r="X149" s="167"/>
      <c r="Y149" s="64"/>
      <c r="Z149" s="64"/>
      <c r="AA149" s="64"/>
      <c r="AB149" s="64"/>
      <c r="AC149" s="64"/>
      <c r="AD149" s="64"/>
      <c r="AE149" s="64"/>
      <c r="AF149" s="64"/>
      <c r="AG149" s="64"/>
      <c r="AH149" s="64"/>
      <c r="AI149" s="64"/>
      <c r="AJ149" s="64"/>
      <c r="AK149" s="64"/>
      <c r="AL149" s="64"/>
      <c r="AM149" s="64"/>
      <c r="AN149" s="64"/>
      <c r="AO149" s="64"/>
      <c r="AP149" s="64"/>
      <c r="AQ149" s="64"/>
      <c r="AR149" s="64"/>
    </row>
    <row r="150" spans="1:44" ht="13.8" hidden="1" outlineLevel="1" collapsed="1">
      <c r="A150" s="131"/>
      <c r="B150" s="20"/>
      <c r="D150" s="18" t="s">
        <v>419</v>
      </c>
      <c r="E150" s="58" t="s">
        <v>8</v>
      </c>
      <c r="F150" s="22"/>
      <c r="G150" s="30"/>
      <c r="H150" s="164">
        <f t="shared" si="224"/>
        <v>0</v>
      </c>
      <c r="I150" s="260">
        <f t="shared" si="253"/>
        <v>0</v>
      </c>
      <c r="J150" s="504">
        <f>SUM(J151,J156,J157)</f>
        <v>0</v>
      </c>
      <c r="K150" s="504">
        <f>SUM(K151,K156,K157)</f>
        <v>0</v>
      </c>
      <c r="L150" s="504">
        <f>SUM(L151,L156,L157)</f>
        <v>0</v>
      </c>
      <c r="M150" s="166">
        <f t="shared" si="316"/>
        <v>0</v>
      </c>
      <c r="N150" s="504">
        <f>SUM(N151,N156,N157)</f>
        <v>0</v>
      </c>
      <c r="O150" s="504">
        <f>SUM(O151,O156,O157)</f>
        <v>0</v>
      </c>
      <c r="P150" s="504">
        <f>SUM(P151,P156,P157)</f>
        <v>0</v>
      </c>
      <c r="Q150" s="166">
        <f t="shared" si="252"/>
        <v>0</v>
      </c>
      <c r="R150" s="504">
        <f t="shared" ref="R150:X150" si="363">SUM(R151,R156,R157)</f>
        <v>0</v>
      </c>
      <c r="S150" s="504">
        <f t="shared" ref="S150" si="364">SUM(S151,S156,S157)</f>
        <v>0</v>
      </c>
      <c r="T150" s="504">
        <f t="shared" si="363"/>
        <v>0</v>
      </c>
      <c r="U150" s="504">
        <f t="shared" si="363"/>
        <v>0</v>
      </c>
      <c r="V150" s="504">
        <f t="shared" si="363"/>
        <v>0</v>
      </c>
      <c r="W150" s="504">
        <f t="shared" si="363"/>
        <v>0</v>
      </c>
      <c r="X150" s="169">
        <f t="shared" si="363"/>
        <v>0</v>
      </c>
    </row>
    <row r="151" spans="1:44" ht="13.8" hidden="1" outlineLevel="2">
      <c r="A151" s="131"/>
      <c r="B151" s="20"/>
      <c r="D151" s="19"/>
      <c r="E151" s="63"/>
      <c r="F151" s="22" t="s">
        <v>420</v>
      </c>
      <c r="G151" s="30" t="s">
        <v>352</v>
      </c>
      <c r="H151" s="164">
        <f t="shared" si="224"/>
        <v>0</v>
      </c>
      <c r="I151" s="260">
        <f t="shared" si="253"/>
        <v>0</v>
      </c>
      <c r="J151" s="504">
        <f>SUM(J152:J155)</f>
        <v>0</v>
      </c>
      <c r="K151" s="504">
        <f>SUM(K152:K155)</f>
        <v>0</v>
      </c>
      <c r="L151" s="504">
        <f>SUM(L152:L155)</f>
        <v>0</v>
      </c>
      <c r="M151" s="166">
        <f t="shared" si="316"/>
        <v>0</v>
      </c>
      <c r="N151" s="504">
        <f>SUM(N152:N155)</f>
        <v>0</v>
      </c>
      <c r="O151" s="504">
        <f>SUM(O152:O155)</f>
        <v>0</v>
      </c>
      <c r="P151" s="504">
        <f>SUM(P152:P155)</f>
        <v>0</v>
      </c>
      <c r="Q151" s="166">
        <f t="shared" si="252"/>
        <v>0</v>
      </c>
      <c r="R151" s="504">
        <f t="shared" ref="R151:X151" si="365">SUM(R152:R155)</f>
        <v>0</v>
      </c>
      <c r="S151" s="504">
        <f t="shared" ref="S151" si="366">SUM(S152:S155)</f>
        <v>0</v>
      </c>
      <c r="T151" s="504">
        <f t="shared" si="365"/>
        <v>0</v>
      </c>
      <c r="U151" s="504">
        <f t="shared" si="365"/>
        <v>0</v>
      </c>
      <c r="V151" s="504">
        <f t="shared" si="365"/>
        <v>0</v>
      </c>
      <c r="W151" s="504">
        <f t="shared" si="365"/>
        <v>0</v>
      </c>
      <c r="X151" s="169">
        <f t="shared" si="365"/>
        <v>0</v>
      </c>
    </row>
    <row r="152" spans="1:44" ht="13.8" hidden="1" outlineLevel="2">
      <c r="A152" s="131"/>
      <c r="B152" s="20"/>
      <c r="F152" s="136" t="s">
        <v>682</v>
      </c>
      <c r="G152" s="27" t="s">
        <v>736</v>
      </c>
      <c r="H152" s="164">
        <f t="shared" si="224"/>
        <v>0</v>
      </c>
      <c r="I152" s="260">
        <f t="shared" si="253"/>
        <v>0</v>
      </c>
      <c r="J152" s="264"/>
      <c r="K152" s="264"/>
      <c r="L152" s="264"/>
      <c r="M152" s="166">
        <f t="shared" si="316"/>
        <v>0</v>
      </c>
      <c r="N152" s="264"/>
      <c r="O152" s="264"/>
      <c r="P152" s="264"/>
      <c r="Q152" s="166">
        <f t="shared" si="252"/>
        <v>0</v>
      </c>
      <c r="R152" s="167"/>
      <c r="S152" s="167"/>
      <c r="T152" s="167"/>
      <c r="U152" s="167"/>
      <c r="V152" s="167"/>
      <c r="W152" s="167"/>
      <c r="X152" s="167"/>
    </row>
    <row r="153" spans="1:44" ht="13.8" hidden="1" outlineLevel="2">
      <c r="A153" s="131"/>
      <c r="B153" s="20"/>
      <c r="F153" s="136" t="s">
        <v>680</v>
      </c>
      <c r="G153" s="27" t="s">
        <v>737</v>
      </c>
      <c r="H153" s="164">
        <f t="shared" si="224"/>
        <v>0</v>
      </c>
      <c r="I153" s="260">
        <f t="shared" ref="I153:I154" si="367">SUM(J153:L153)</f>
        <v>0</v>
      </c>
      <c r="J153" s="264"/>
      <c r="K153" s="264"/>
      <c r="L153" s="264"/>
      <c r="M153" s="166">
        <f t="shared" si="316"/>
        <v>0</v>
      </c>
      <c r="N153" s="264"/>
      <c r="O153" s="264"/>
      <c r="P153" s="264"/>
      <c r="Q153" s="166">
        <f t="shared" ref="Q153:Q154" si="368">SUM(R153:X153)</f>
        <v>0</v>
      </c>
      <c r="R153" s="167"/>
      <c r="S153" s="167"/>
      <c r="T153" s="167"/>
      <c r="U153" s="167"/>
      <c r="V153" s="167"/>
      <c r="W153" s="167"/>
      <c r="X153" s="167"/>
    </row>
    <row r="154" spans="1:44" ht="13.8" hidden="1" outlineLevel="2">
      <c r="A154" s="131"/>
      <c r="B154" s="20"/>
      <c r="F154" s="136" t="s">
        <v>684</v>
      </c>
      <c r="G154" s="27" t="s">
        <v>864</v>
      </c>
      <c r="H154" s="164">
        <f t="shared" ref="H154:H217" si="369">SUM(I154,M154,Q154)</f>
        <v>0</v>
      </c>
      <c r="I154" s="260">
        <f t="shared" si="367"/>
        <v>0</v>
      </c>
      <c r="J154" s="264"/>
      <c r="K154" s="264"/>
      <c r="L154" s="264"/>
      <c r="M154" s="166">
        <f t="shared" ref="M154" si="370">SUM(N154:P154)</f>
        <v>0</v>
      </c>
      <c r="N154" s="264"/>
      <c r="O154" s="264"/>
      <c r="P154" s="264"/>
      <c r="Q154" s="166">
        <f t="shared" si="368"/>
        <v>0</v>
      </c>
      <c r="R154" s="167"/>
      <c r="S154" s="167"/>
      <c r="T154" s="167"/>
      <c r="U154" s="167"/>
      <c r="V154" s="167"/>
      <c r="W154" s="167"/>
      <c r="X154" s="167"/>
    </row>
    <row r="155" spans="1:44" ht="13.8" hidden="1" outlineLevel="2">
      <c r="A155" s="131"/>
      <c r="B155" s="20"/>
      <c r="F155" s="586" t="s">
        <v>691</v>
      </c>
      <c r="G155" s="588" t="s">
        <v>987</v>
      </c>
      <c r="H155" s="164">
        <f t="shared" si="369"/>
        <v>0</v>
      </c>
      <c r="I155" s="260">
        <f t="shared" si="253"/>
        <v>0</v>
      </c>
      <c r="J155" s="264"/>
      <c r="K155" s="264"/>
      <c r="L155" s="264"/>
      <c r="M155" s="166">
        <f t="shared" si="316"/>
        <v>0</v>
      </c>
      <c r="N155" s="264"/>
      <c r="O155" s="264"/>
      <c r="P155" s="264"/>
      <c r="Q155" s="166">
        <f t="shared" si="252"/>
        <v>0</v>
      </c>
      <c r="R155" s="167"/>
      <c r="S155" s="167"/>
      <c r="T155" s="167"/>
      <c r="U155" s="167"/>
      <c r="V155" s="167"/>
      <c r="W155" s="167"/>
      <c r="X155" s="167"/>
    </row>
    <row r="156" spans="1:44" ht="13.8" hidden="1" outlineLevel="2">
      <c r="A156" s="131"/>
      <c r="B156" s="20"/>
      <c r="F156" s="22" t="s">
        <v>421</v>
      </c>
      <c r="G156" s="30" t="s">
        <v>353</v>
      </c>
      <c r="H156" s="164">
        <f t="shared" si="369"/>
        <v>0</v>
      </c>
      <c r="I156" s="260">
        <f t="shared" si="253"/>
        <v>0</v>
      </c>
      <c r="J156" s="264">
        <v>0</v>
      </c>
      <c r="K156" s="264">
        <v>0</v>
      </c>
      <c r="L156" s="264">
        <v>0</v>
      </c>
      <c r="M156" s="166">
        <f t="shared" si="316"/>
        <v>0</v>
      </c>
      <c r="N156" s="264">
        <v>0</v>
      </c>
      <c r="O156" s="264">
        <v>0</v>
      </c>
      <c r="P156" s="264">
        <v>0</v>
      </c>
      <c r="Q156" s="166">
        <f t="shared" si="252"/>
        <v>0</v>
      </c>
      <c r="R156" s="167">
        <v>0</v>
      </c>
      <c r="S156" s="167">
        <v>0</v>
      </c>
      <c r="T156" s="167">
        <v>0</v>
      </c>
      <c r="U156" s="167">
        <v>0</v>
      </c>
      <c r="V156" s="167">
        <v>0</v>
      </c>
      <c r="W156" s="167">
        <v>0</v>
      </c>
      <c r="X156" s="167">
        <v>0</v>
      </c>
    </row>
    <row r="157" spans="1:44" ht="13.8" hidden="1" outlineLevel="2">
      <c r="A157" s="131"/>
      <c r="B157" s="20"/>
      <c r="F157" s="22" t="s">
        <v>422</v>
      </c>
      <c r="G157" s="30" t="s">
        <v>354</v>
      </c>
      <c r="H157" s="164">
        <f t="shared" si="369"/>
        <v>0</v>
      </c>
      <c r="I157" s="260">
        <f t="shared" si="253"/>
        <v>0</v>
      </c>
      <c r="J157" s="504">
        <f>SUM(J158:J162)</f>
        <v>0</v>
      </c>
      <c r="K157" s="504">
        <f t="shared" ref="K157:L157" si="371">SUM(K158:K162)</f>
        <v>0</v>
      </c>
      <c r="L157" s="504">
        <f t="shared" si="371"/>
        <v>0</v>
      </c>
      <c r="M157" s="166">
        <f t="shared" si="316"/>
        <v>0</v>
      </c>
      <c r="N157" s="504">
        <f t="shared" ref="N157:P157" si="372">SUM(N158:N162)</f>
        <v>0</v>
      </c>
      <c r="O157" s="504">
        <f t="shared" si="372"/>
        <v>0</v>
      </c>
      <c r="P157" s="504">
        <f t="shared" si="372"/>
        <v>0</v>
      </c>
      <c r="Q157" s="166">
        <f t="shared" si="252"/>
        <v>0</v>
      </c>
      <c r="R157" s="504">
        <f t="shared" ref="R157:S157" si="373">SUM(R158:R162)</f>
        <v>0</v>
      </c>
      <c r="S157" s="504">
        <f t="shared" si="373"/>
        <v>0</v>
      </c>
      <c r="T157" s="504">
        <f t="shared" ref="T157" si="374">SUM(T158:T162)</f>
        <v>0</v>
      </c>
      <c r="U157" s="504">
        <f t="shared" ref="U157" si="375">SUM(U158:U162)</f>
        <v>0</v>
      </c>
      <c r="V157" s="504">
        <f t="shared" ref="V157" si="376">SUM(V158:V162)</f>
        <v>0</v>
      </c>
      <c r="W157" s="504">
        <f t="shared" ref="W157" si="377">SUM(W158:W162)</f>
        <v>0</v>
      </c>
      <c r="X157" s="169">
        <f t="shared" ref="X157" si="378">SUM(X158:X162)</f>
        <v>0</v>
      </c>
    </row>
    <row r="158" spans="1:44" ht="13.8" hidden="1" outlineLevel="2">
      <c r="A158" s="131"/>
      <c r="B158" s="20"/>
      <c r="F158" s="136" t="s">
        <v>682</v>
      </c>
      <c r="G158" s="27" t="s">
        <v>738</v>
      </c>
      <c r="H158" s="164">
        <f t="shared" si="369"/>
        <v>0</v>
      </c>
      <c r="I158" s="260">
        <f t="shared" si="253"/>
        <v>0</v>
      </c>
      <c r="J158" s="264"/>
      <c r="K158" s="264"/>
      <c r="L158" s="264"/>
      <c r="M158" s="166">
        <f t="shared" si="316"/>
        <v>0</v>
      </c>
      <c r="N158" s="264"/>
      <c r="O158" s="264"/>
      <c r="P158" s="264"/>
      <c r="Q158" s="166">
        <f t="shared" si="252"/>
        <v>0</v>
      </c>
      <c r="R158" s="264"/>
      <c r="S158" s="264"/>
      <c r="T158" s="264"/>
      <c r="U158" s="264"/>
      <c r="V158" s="264"/>
      <c r="W158" s="264"/>
      <c r="X158" s="167"/>
    </row>
    <row r="159" spans="1:44" ht="13.8" hidden="1" outlineLevel="2">
      <c r="A159" s="131"/>
      <c r="B159" s="20"/>
      <c r="F159" s="136" t="s">
        <v>683</v>
      </c>
      <c r="G159" s="27" t="s">
        <v>739</v>
      </c>
      <c r="H159" s="164">
        <f t="shared" si="369"/>
        <v>0</v>
      </c>
      <c r="I159" s="260">
        <f t="shared" si="253"/>
        <v>0</v>
      </c>
      <c r="J159" s="264"/>
      <c r="K159" s="264"/>
      <c r="L159" s="264"/>
      <c r="M159" s="166">
        <f t="shared" si="316"/>
        <v>0</v>
      </c>
      <c r="N159" s="264"/>
      <c r="O159" s="264"/>
      <c r="P159" s="264"/>
      <c r="Q159" s="166">
        <f t="shared" si="252"/>
        <v>0</v>
      </c>
      <c r="R159" s="264"/>
      <c r="S159" s="264"/>
      <c r="T159" s="264"/>
      <c r="U159" s="264"/>
      <c r="V159" s="264"/>
      <c r="W159" s="264"/>
      <c r="X159" s="167"/>
    </row>
    <row r="160" spans="1:44" ht="13.8" hidden="1" outlineLevel="2">
      <c r="A160" s="131"/>
      <c r="B160" s="20"/>
      <c r="F160" s="136" t="s">
        <v>680</v>
      </c>
      <c r="G160" s="27" t="s">
        <v>740</v>
      </c>
      <c r="H160" s="164">
        <f t="shared" si="369"/>
        <v>0</v>
      </c>
      <c r="I160" s="260">
        <f t="shared" si="253"/>
        <v>0</v>
      </c>
      <c r="J160" s="264"/>
      <c r="K160" s="264"/>
      <c r="L160" s="264"/>
      <c r="M160" s="166">
        <f t="shared" si="316"/>
        <v>0</v>
      </c>
      <c r="N160" s="264"/>
      <c r="O160" s="264"/>
      <c r="P160" s="264"/>
      <c r="Q160" s="166">
        <f t="shared" si="252"/>
        <v>0</v>
      </c>
      <c r="R160" s="264"/>
      <c r="S160" s="264"/>
      <c r="T160" s="264"/>
      <c r="U160" s="264"/>
      <c r="V160" s="264"/>
      <c r="W160" s="264"/>
      <c r="X160" s="167"/>
    </row>
    <row r="161" spans="1:44" ht="13.8" hidden="1" outlineLevel="2">
      <c r="A161" s="131"/>
      <c r="B161" s="20"/>
      <c r="F161" s="136" t="s">
        <v>684</v>
      </c>
      <c r="G161" s="27" t="s">
        <v>741</v>
      </c>
      <c r="H161" s="164">
        <f t="shared" si="369"/>
        <v>0</v>
      </c>
      <c r="I161" s="260">
        <f t="shared" ref="I161" si="379">SUM(J161:L161)</f>
        <v>0</v>
      </c>
      <c r="J161" s="264"/>
      <c r="K161" s="264"/>
      <c r="L161" s="264"/>
      <c r="M161" s="166">
        <f t="shared" si="316"/>
        <v>0</v>
      </c>
      <c r="N161" s="264"/>
      <c r="O161" s="264"/>
      <c r="P161" s="264"/>
      <c r="Q161" s="166">
        <f t="shared" ref="Q161" si="380">SUM(R161:X161)</f>
        <v>0</v>
      </c>
      <c r="R161" s="264"/>
      <c r="S161" s="264"/>
      <c r="T161" s="264"/>
      <c r="U161" s="264"/>
      <c r="V161" s="264"/>
      <c r="W161" s="264"/>
      <c r="X161" s="167"/>
    </row>
    <row r="162" spans="1:44" s="398" customFormat="1" ht="13.8" hidden="1" outlineLevel="2">
      <c r="A162" s="399"/>
      <c r="B162" s="400"/>
      <c r="D162" s="400"/>
      <c r="F162" s="385" t="s">
        <v>690</v>
      </c>
      <c r="G162" s="378" t="s">
        <v>955</v>
      </c>
      <c r="H162" s="403">
        <f t="shared" si="369"/>
        <v>0</v>
      </c>
      <c r="I162" s="260">
        <f t="shared" si="253"/>
        <v>0</v>
      </c>
      <c r="J162" s="264"/>
      <c r="K162" s="264"/>
      <c r="L162" s="264"/>
      <c r="M162" s="166">
        <f t="shared" ref="M162:M172" si="381">SUM(N162:P162)</f>
        <v>0</v>
      </c>
      <c r="N162" s="264"/>
      <c r="O162" s="264"/>
      <c r="P162" s="264"/>
      <c r="Q162" s="166">
        <f t="shared" si="252"/>
        <v>0</v>
      </c>
      <c r="R162" s="264"/>
      <c r="S162" s="264"/>
      <c r="T162" s="264"/>
      <c r="U162" s="264"/>
      <c r="V162" s="264"/>
      <c r="W162" s="264"/>
      <c r="X162" s="167"/>
      <c r="Y162" s="64"/>
      <c r="Z162" s="64"/>
      <c r="AA162" s="64"/>
      <c r="AB162" s="64"/>
      <c r="AC162" s="64"/>
      <c r="AD162" s="64"/>
      <c r="AE162" s="64"/>
      <c r="AF162" s="64"/>
      <c r="AG162" s="64"/>
      <c r="AH162" s="64"/>
      <c r="AI162" s="64"/>
      <c r="AJ162" s="64"/>
      <c r="AK162" s="64"/>
      <c r="AL162" s="64"/>
      <c r="AM162" s="64"/>
      <c r="AN162" s="64"/>
      <c r="AO162" s="64"/>
      <c r="AP162" s="64"/>
      <c r="AQ162" s="64"/>
      <c r="AR162" s="64"/>
    </row>
    <row r="163" spans="1:44" s="130" customFormat="1" ht="13.8" collapsed="1">
      <c r="A163" s="127"/>
      <c r="B163" s="18" t="s">
        <v>423</v>
      </c>
      <c r="C163" s="12" t="s">
        <v>76</v>
      </c>
      <c r="D163" s="11"/>
      <c r="E163" s="12"/>
      <c r="F163" s="11"/>
      <c r="G163" s="134"/>
      <c r="H163" s="164">
        <f t="shared" si="369"/>
        <v>0</v>
      </c>
      <c r="I163" s="260">
        <f t="shared" si="253"/>
        <v>0</v>
      </c>
      <c r="J163" s="263">
        <f>SUM(J164)</f>
        <v>0</v>
      </c>
      <c r="K163" s="263">
        <f t="shared" ref="K163:L163" si="382">SUM(K164)</f>
        <v>0</v>
      </c>
      <c r="L163" s="263">
        <f t="shared" si="382"/>
        <v>0</v>
      </c>
      <c r="M163" s="166">
        <f t="shared" si="381"/>
        <v>0</v>
      </c>
      <c r="N163" s="263">
        <f t="shared" ref="N163:P163" si="383">SUM(N164)</f>
        <v>0</v>
      </c>
      <c r="O163" s="263">
        <f t="shared" si="383"/>
        <v>0</v>
      </c>
      <c r="P163" s="263">
        <f t="shared" si="383"/>
        <v>0</v>
      </c>
      <c r="Q163" s="166">
        <f t="shared" si="252"/>
        <v>0</v>
      </c>
      <c r="R163" s="263">
        <f t="shared" ref="R163:S163" si="384">SUM(R164)</f>
        <v>0</v>
      </c>
      <c r="S163" s="263">
        <f t="shared" si="384"/>
        <v>0</v>
      </c>
      <c r="T163" s="263">
        <f t="shared" ref="T163" si="385">SUM(T164)</f>
        <v>0</v>
      </c>
      <c r="U163" s="263">
        <f t="shared" ref="U163" si="386">SUM(U164)</f>
        <v>0</v>
      </c>
      <c r="V163" s="263">
        <f t="shared" ref="V163" si="387">SUM(V164)</f>
        <v>0</v>
      </c>
      <c r="W163" s="263">
        <f t="shared" ref="W163" si="388">SUM(W164)</f>
        <v>0</v>
      </c>
      <c r="X163" s="168">
        <f t="shared" ref="X163" si="389">SUM(X164)</f>
        <v>0</v>
      </c>
    </row>
    <row r="164" spans="1:44" ht="13.8" hidden="1" outlineLevel="1">
      <c r="A164" s="131"/>
      <c r="B164" s="20"/>
      <c r="D164" s="22" t="s">
        <v>423</v>
      </c>
      <c r="E164" s="30" t="s">
        <v>76</v>
      </c>
      <c r="F164" s="22"/>
      <c r="G164" s="30"/>
      <c r="H164" s="164">
        <f t="shared" si="369"/>
        <v>0</v>
      </c>
      <c r="I164" s="260">
        <f t="shared" si="253"/>
        <v>0</v>
      </c>
      <c r="J164" s="504">
        <f>SUM(J165,J169,J176,J177,J181,J184)</f>
        <v>0</v>
      </c>
      <c r="K164" s="504">
        <f t="shared" ref="K164:L164" si="390">SUM(K165,K169,K176,K177,K181,K184)</f>
        <v>0</v>
      </c>
      <c r="L164" s="504">
        <f t="shared" si="390"/>
        <v>0</v>
      </c>
      <c r="M164" s="166">
        <f t="shared" si="381"/>
        <v>0</v>
      </c>
      <c r="N164" s="504">
        <f t="shared" ref="N164:P164" si="391">SUM(N165,N169,N176,N177,N181,N184)</f>
        <v>0</v>
      </c>
      <c r="O164" s="504">
        <f t="shared" si="391"/>
        <v>0</v>
      </c>
      <c r="P164" s="504">
        <f t="shared" si="391"/>
        <v>0</v>
      </c>
      <c r="Q164" s="166">
        <f t="shared" si="252"/>
        <v>0</v>
      </c>
      <c r="R164" s="504">
        <f t="shared" ref="R164:S164" si="392">SUM(R165,R169,R176,R177,R181,R184)</f>
        <v>0</v>
      </c>
      <c r="S164" s="504">
        <f t="shared" si="392"/>
        <v>0</v>
      </c>
      <c r="T164" s="504">
        <f t="shared" ref="T164" si="393">SUM(T165,T169,T176,T177,T181,T184)</f>
        <v>0</v>
      </c>
      <c r="U164" s="504">
        <f t="shared" ref="U164" si="394">SUM(U165,U169,U176,U177,U181,U184)</f>
        <v>0</v>
      </c>
      <c r="V164" s="504">
        <f t="shared" ref="V164" si="395">SUM(V165,V169,V176,V177,V181,V184)</f>
        <v>0</v>
      </c>
      <c r="W164" s="504">
        <f t="shared" ref="W164" si="396">SUM(W165,W169,W176,W177,W181,W184)</f>
        <v>0</v>
      </c>
      <c r="X164" s="169">
        <f t="shared" ref="X164" si="397">SUM(X165,X169,X176,X177,X181,X184)</f>
        <v>0</v>
      </c>
    </row>
    <row r="165" spans="1:44" ht="13.8" hidden="1" outlineLevel="2">
      <c r="A165" s="131"/>
      <c r="B165" s="20"/>
      <c r="F165" s="22" t="s">
        <v>424</v>
      </c>
      <c r="G165" s="30" t="s">
        <v>78</v>
      </c>
      <c r="H165" s="164">
        <f t="shared" si="369"/>
        <v>0</v>
      </c>
      <c r="I165" s="260">
        <f t="shared" si="253"/>
        <v>0</v>
      </c>
      <c r="J165" s="504">
        <f>SUM(J166:J168)</f>
        <v>0</v>
      </c>
      <c r="K165" s="504">
        <f t="shared" ref="K165:L165" si="398">SUM(K166:K168)</f>
        <v>0</v>
      </c>
      <c r="L165" s="504">
        <f t="shared" si="398"/>
        <v>0</v>
      </c>
      <c r="M165" s="166">
        <f t="shared" si="381"/>
        <v>0</v>
      </c>
      <c r="N165" s="504">
        <f t="shared" ref="N165:P165" si="399">SUM(N166:N168)</f>
        <v>0</v>
      </c>
      <c r="O165" s="504">
        <f t="shared" si="399"/>
        <v>0</v>
      </c>
      <c r="P165" s="504">
        <f t="shared" si="399"/>
        <v>0</v>
      </c>
      <c r="Q165" s="166">
        <f t="shared" si="252"/>
        <v>0</v>
      </c>
      <c r="R165" s="504">
        <f t="shared" ref="R165:S165" si="400">SUM(R166:R168)</f>
        <v>0</v>
      </c>
      <c r="S165" s="504">
        <f t="shared" si="400"/>
        <v>0</v>
      </c>
      <c r="T165" s="504">
        <f t="shared" ref="T165" si="401">SUM(T166:T168)</f>
        <v>0</v>
      </c>
      <c r="U165" s="504">
        <f t="shared" ref="U165" si="402">SUM(U166:U168)</f>
        <v>0</v>
      </c>
      <c r="V165" s="504">
        <f t="shared" ref="V165" si="403">SUM(V166:V168)</f>
        <v>0</v>
      </c>
      <c r="W165" s="504">
        <f t="shared" ref="W165" si="404">SUM(W166:W168)</f>
        <v>0</v>
      </c>
      <c r="X165" s="169">
        <f t="shared" ref="X165" si="405">SUM(X166:X168)</f>
        <v>0</v>
      </c>
    </row>
    <row r="166" spans="1:44" ht="13.8" hidden="1" outlineLevel="2">
      <c r="A166" s="131"/>
      <c r="B166" s="20"/>
      <c r="F166" s="136" t="s">
        <v>682</v>
      </c>
      <c r="G166" s="27" t="s">
        <v>742</v>
      </c>
      <c r="H166" s="164">
        <f t="shared" si="369"/>
        <v>0</v>
      </c>
      <c r="I166" s="260">
        <f t="shared" si="253"/>
        <v>0</v>
      </c>
      <c r="J166" s="264"/>
      <c r="K166" s="264"/>
      <c r="L166" s="264"/>
      <c r="M166" s="166">
        <f t="shared" si="381"/>
        <v>0</v>
      </c>
      <c r="N166" s="264"/>
      <c r="O166" s="264"/>
      <c r="P166" s="264"/>
      <c r="Q166" s="166">
        <f t="shared" si="252"/>
        <v>0</v>
      </c>
      <c r="R166" s="264"/>
      <c r="S166" s="264"/>
      <c r="T166" s="264"/>
      <c r="U166" s="264"/>
      <c r="V166" s="264"/>
      <c r="W166" s="264"/>
      <c r="X166" s="167"/>
    </row>
    <row r="167" spans="1:44" ht="13.8" hidden="1" outlineLevel="2">
      <c r="A167" s="131"/>
      <c r="B167" s="20"/>
      <c r="F167" s="136" t="s">
        <v>683</v>
      </c>
      <c r="G167" s="27" t="s">
        <v>743</v>
      </c>
      <c r="H167" s="164">
        <f t="shared" si="369"/>
        <v>0</v>
      </c>
      <c r="I167" s="260">
        <f t="shared" si="253"/>
        <v>0</v>
      </c>
      <c r="J167" s="264"/>
      <c r="K167" s="264"/>
      <c r="L167" s="264"/>
      <c r="M167" s="166">
        <f t="shared" si="381"/>
        <v>0</v>
      </c>
      <c r="N167" s="264"/>
      <c r="O167" s="264"/>
      <c r="P167" s="264"/>
      <c r="Q167" s="166">
        <f t="shared" si="252"/>
        <v>0</v>
      </c>
      <c r="R167" s="264"/>
      <c r="S167" s="264"/>
      <c r="T167" s="264"/>
      <c r="U167" s="264"/>
      <c r="V167" s="264"/>
      <c r="W167" s="264"/>
      <c r="X167" s="167"/>
    </row>
    <row r="168" spans="1:44" ht="13.8" hidden="1" outlineLevel="2">
      <c r="A168" s="131"/>
      <c r="B168" s="20"/>
      <c r="F168" s="136" t="s">
        <v>680</v>
      </c>
      <c r="G168" s="27" t="s">
        <v>879</v>
      </c>
      <c r="H168" s="164">
        <f t="shared" si="369"/>
        <v>0</v>
      </c>
      <c r="I168" s="260">
        <f t="shared" si="253"/>
        <v>0</v>
      </c>
      <c r="J168" s="264"/>
      <c r="K168" s="264"/>
      <c r="L168" s="264"/>
      <c r="M168" s="166">
        <f t="shared" si="381"/>
        <v>0</v>
      </c>
      <c r="N168" s="264"/>
      <c r="O168" s="264"/>
      <c r="P168" s="264"/>
      <c r="Q168" s="166">
        <f t="shared" si="252"/>
        <v>0</v>
      </c>
      <c r="R168" s="264"/>
      <c r="S168" s="264"/>
      <c r="T168" s="264"/>
      <c r="U168" s="264"/>
      <c r="V168" s="264"/>
      <c r="W168" s="264"/>
      <c r="X168" s="167"/>
    </row>
    <row r="169" spans="1:44" ht="13.8" hidden="1" outlineLevel="2">
      <c r="A169" s="131"/>
      <c r="B169" s="20"/>
      <c r="F169" s="22" t="s">
        <v>425</v>
      </c>
      <c r="G169" s="30" t="s">
        <v>79</v>
      </c>
      <c r="H169" s="164">
        <f t="shared" si="369"/>
        <v>0</v>
      </c>
      <c r="I169" s="260">
        <f t="shared" si="253"/>
        <v>0</v>
      </c>
      <c r="J169" s="504">
        <f>SUM(J170:J175)</f>
        <v>0</v>
      </c>
      <c r="K169" s="504">
        <f t="shared" ref="K169:L169" si="406">SUM(K170:K175)</f>
        <v>0</v>
      </c>
      <c r="L169" s="504">
        <f t="shared" si="406"/>
        <v>0</v>
      </c>
      <c r="M169" s="166">
        <f t="shared" si="381"/>
        <v>0</v>
      </c>
      <c r="N169" s="504">
        <f t="shared" ref="N169:P169" si="407">SUM(N170:N175)</f>
        <v>0</v>
      </c>
      <c r="O169" s="504">
        <f t="shared" si="407"/>
        <v>0</v>
      </c>
      <c r="P169" s="504">
        <f t="shared" si="407"/>
        <v>0</v>
      </c>
      <c r="Q169" s="166">
        <f t="shared" si="252"/>
        <v>0</v>
      </c>
      <c r="R169" s="504">
        <f t="shared" ref="R169:S169" si="408">SUM(R170:R175)</f>
        <v>0</v>
      </c>
      <c r="S169" s="504">
        <f t="shared" si="408"/>
        <v>0</v>
      </c>
      <c r="T169" s="504">
        <f t="shared" ref="T169" si="409">SUM(T170:T175)</f>
        <v>0</v>
      </c>
      <c r="U169" s="504">
        <f t="shared" ref="U169" si="410">SUM(U170:U175)</f>
        <v>0</v>
      </c>
      <c r="V169" s="504">
        <f t="shared" ref="V169" si="411">SUM(V170:V175)</f>
        <v>0</v>
      </c>
      <c r="W169" s="504">
        <f t="shared" ref="W169" si="412">SUM(W170:W175)</f>
        <v>0</v>
      </c>
      <c r="X169" s="169">
        <f t="shared" ref="X169" si="413">SUM(X170:X175)</f>
        <v>0</v>
      </c>
    </row>
    <row r="170" spans="1:44" ht="13.8" hidden="1" outlineLevel="2">
      <c r="A170" s="131"/>
      <c r="B170" s="20"/>
      <c r="F170" s="136" t="s">
        <v>682</v>
      </c>
      <c r="G170" s="27" t="s">
        <v>744</v>
      </c>
      <c r="H170" s="164">
        <f t="shared" si="369"/>
        <v>0</v>
      </c>
      <c r="I170" s="260">
        <f t="shared" si="253"/>
        <v>0</v>
      </c>
      <c r="J170" s="264"/>
      <c r="K170" s="264"/>
      <c r="L170" s="264"/>
      <c r="M170" s="166">
        <f t="shared" si="381"/>
        <v>0</v>
      </c>
      <c r="N170" s="167"/>
      <c r="O170" s="167"/>
      <c r="P170" s="167"/>
      <c r="Q170" s="166">
        <f t="shared" si="252"/>
        <v>0</v>
      </c>
      <c r="R170" s="167"/>
      <c r="S170" s="167"/>
      <c r="T170" s="167"/>
      <c r="U170" s="167"/>
      <c r="V170" s="167"/>
      <c r="W170" s="167"/>
      <c r="X170" s="167"/>
    </row>
    <row r="171" spans="1:44" ht="13.8" hidden="1" outlineLevel="2">
      <c r="A171" s="131"/>
      <c r="B171" s="20"/>
      <c r="F171" s="136" t="s">
        <v>683</v>
      </c>
      <c r="G171" s="27" t="s">
        <v>745</v>
      </c>
      <c r="H171" s="164">
        <f t="shared" si="369"/>
        <v>0</v>
      </c>
      <c r="I171" s="260">
        <f t="shared" si="253"/>
        <v>0</v>
      </c>
      <c r="J171" s="264"/>
      <c r="K171" s="264"/>
      <c r="L171" s="264"/>
      <c r="M171" s="166">
        <f t="shared" si="381"/>
        <v>0</v>
      </c>
      <c r="N171" s="167"/>
      <c r="O171" s="167"/>
      <c r="P171" s="167"/>
      <c r="Q171" s="166">
        <f t="shared" si="252"/>
        <v>0</v>
      </c>
      <c r="R171" s="167"/>
      <c r="S171" s="167"/>
      <c r="T171" s="167"/>
      <c r="U171" s="167"/>
      <c r="V171" s="167"/>
      <c r="W171" s="167"/>
      <c r="X171" s="167"/>
    </row>
    <row r="172" spans="1:44" ht="13.8" hidden="1" outlineLevel="2">
      <c r="A172" s="131"/>
      <c r="B172" s="20"/>
      <c r="F172" s="136" t="s">
        <v>680</v>
      </c>
      <c r="G172" s="27" t="s">
        <v>851</v>
      </c>
      <c r="H172" s="164">
        <f t="shared" si="369"/>
        <v>0</v>
      </c>
      <c r="I172" s="260">
        <f t="shared" si="253"/>
        <v>0</v>
      </c>
      <c r="J172" s="264"/>
      <c r="K172" s="264"/>
      <c r="L172" s="264"/>
      <c r="M172" s="166">
        <f t="shared" si="381"/>
        <v>0</v>
      </c>
      <c r="N172" s="167"/>
      <c r="O172" s="167"/>
      <c r="P172" s="167"/>
      <c r="Q172" s="166">
        <f t="shared" si="252"/>
        <v>0</v>
      </c>
      <c r="R172" s="167"/>
      <c r="S172" s="167"/>
      <c r="T172" s="167"/>
      <c r="U172" s="167"/>
      <c r="V172" s="167"/>
      <c r="W172" s="167"/>
      <c r="X172" s="167"/>
    </row>
    <row r="173" spans="1:44" s="398" customFormat="1" ht="13.8" hidden="1" outlineLevel="2">
      <c r="A173" s="399"/>
      <c r="B173" s="400"/>
      <c r="D173" s="400"/>
      <c r="E173" s="64"/>
      <c r="F173" s="136" t="s">
        <v>684</v>
      </c>
      <c r="G173" s="27" t="s">
        <v>880</v>
      </c>
      <c r="H173" s="403">
        <f t="shared" si="369"/>
        <v>0</v>
      </c>
      <c r="I173" s="260"/>
      <c r="J173" s="264"/>
      <c r="K173" s="264"/>
      <c r="L173" s="264"/>
      <c r="M173" s="166"/>
      <c r="N173" s="167"/>
      <c r="O173" s="167"/>
      <c r="P173" s="167"/>
      <c r="Q173" s="166"/>
      <c r="R173" s="167"/>
      <c r="S173" s="167"/>
      <c r="T173" s="167"/>
      <c r="U173" s="167"/>
      <c r="V173" s="167"/>
      <c r="W173" s="167"/>
      <c r="X173" s="167"/>
      <c r="Y173" s="64"/>
      <c r="Z173" s="64"/>
      <c r="AA173" s="64"/>
      <c r="AB173" s="64"/>
      <c r="AC173" s="64"/>
      <c r="AD173" s="64"/>
      <c r="AE173" s="64"/>
      <c r="AF173" s="64"/>
      <c r="AG173" s="64"/>
      <c r="AH173" s="64"/>
      <c r="AI173" s="64"/>
      <c r="AJ173" s="64"/>
      <c r="AK173" s="64"/>
      <c r="AL173" s="64"/>
      <c r="AM173" s="64"/>
      <c r="AN173" s="64"/>
      <c r="AO173" s="64"/>
      <c r="AP173" s="64"/>
      <c r="AQ173" s="64"/>
      <c r="AR173" s="64"/>
    </row>
    <row r="174" spans="1:44" s="398" customFormat="1" ht="13.8" hidden="1" outlineLevel="2">
      <c r="A174" s="399"/>
      <c r="B174" s="400"/>
      <c r="D174" s="400"/>
      <c r="E174" s="64"/>
      <c r="F174" s="136" t="s">
        <v>690</v>
      </c>
      <c r="G174" s="27" t="s">
        <v>881</v>
      </c>
      <c r="H174" s="403">
        <f t="shared" si="369"/>
        <v>0</v>
      </c>
      <c r="I174" s="260"/>
      <c r="J174" s="264"/>
      <c r="K174" s="264"/>
      <c r="L174" s="264"/>
      <c r="M174" s="166"/>
      <c r="N174" s="167"/>
      <c r="O174" s="167"/>
      <c r="P174" s="167"/>
      <c r="Q174" s="166"/>
      <c r="R174" s="167"/>
      <c r="S174" s="167"/>
      <c r="T174" s="167"/>
      <c r="U174" s="167"/>
      <c r="V174" s="167"/>
      <c r="W174" s="167"/>
      <c r="X174" s="167"/>
      <c r="Y174" s="64"/>
      <c r="Z174" s="64"/>
      <c r="AA174" s="64"/>
      <c r="AB174" s="64"/>
      <c r="AC174" s="64"/>
      <c r="AD174" s="64"/>
      <c r="AE174" s="64"/>
      <c r="AF174" s="64"/>
      <c r="AG174" s="64"/>
      <c r="AH174" s="64"/>
      <c r="AI174" s="64"/>
      <c r="AJ174" s="64"/>
      <c r="AK174" s="64"/>
      <c r="AL174" s="64"/>
      <c r="AM174" s="64"/>
      <c r="AN174" s="64"/>
      <c r="AO174" s="64"/>
      <c r="AP174" s="64"/>
      <c r="AQ174" s="64"/>
      <c r="AR174" s="64"/>
    </row>
    <row r="175" spans="1:44" ht="13.8" hidden="1" outlineLevel="2">
      <c r="A175" s="131"/>
      <c r="B175" s="20"/>
      <c r="F175" s="136" t="s">
        <v>685</v>
      </c>
      <c r="G175" s="27" t="s">
        <v>689</v>
      </c>
      <c r="H175" s="164">
        <f t="shared" si="369"/>
        <v>0</v>
      </c>
      <c r="I175" s="260">
        <f t="shared" si="253"/>
        <v>0</v>
      </c>
      <c r="J175" s="264"/>
      <c r="K175" s="264"/>
      <c r="L175" s="264"/>
      <c r="M175" s="166">
        <f t="shared" ref="M175:M241" si="414">SUM(N175:P175)</f>
        <v>0</v>
      </c>
      <c r="N175" s="167"/>
      <c r="O175" s="167"/>
      <c r="P175" s="167"/>
      <c r="Q175" s="166">
        <f t="shared" ref="Q175:Q245" si="415">SUM(R175:X175)</f>
        <v>0</v>
      </c>
      <c r="R175" s="167"/>
      <c r="S175" s="167"/>
      <c r="T175" s="167"/>
      <c r="U175" s="167"/>
      <c r="V175" s="167"/>
      <c r="W175" s="167"/>
      <c r="X175" s="167"/>
    </row>
    <row r="176" spans="1:44" ht="13.8" hidden="1" outlineLevel="2">
      <c r="A176" s="131"/>
      <c r="B176" s="20"/>
      <c r="F176" s="22" t="s">
        <v>426</v>
      </c>
      <c r="G176" s="30" t="s">
        <v>80</v>
      </c>
      <c r="H176" s="164">
        <f t="shared" si="369"/>
        <v>0</v>
      </c>
      <c r="I176" s="260">
        <f t="shared" ref="I176:I247" si="416">SUM(J176:L176)</f>
        <v>0</v>
      </c>
      <c r="J176" s="264">
        <v>0</v>
      </c>
      <c r="K176" s="264">
        <v>0</v>
      </c>
      <c r="L176" s="264">
        <v>0</v>
      </c>
      <c r="M176" s="166">
        <f t="shared" si="414"/>
        <v>0</v>
      </c>
      <c r="N176" s="167">
        <v>0</v>
      </c>
      <c r="O176" s="167">
        <v>0</v>
      </c>
      <c r="P176" s="167">
        <v>0</v>
      </c>
      <c r="Q176" s="166">
        <f t="shared" si="415"/>
        <v>0</v>
      </c>
      <c r="R176" s="167">
        <v>0</v>
      </c>
      <c r="S176" s="167">
        <v>0</v>
      </c>
      <c r="T176" s="167">
        <v>0</v>
      </c>
      <c r="U176" s="167">
        <v>0</v>
      </c>
      <c r="V176" s="167">
        <v>0</v>
      </c>
      <c r="W176" s="167">
        <v>0</v>
      </c>
      <c r="X176" s="167">
        <v>0</v>
      </c>
    </row>
    <row r="177" spans="1:44" ht="13.8" hidden="1" outlineLevel="2">
      <c r="A177" s="131"/>
      <c r="B177" s="20"/>
      <c r="F177" s="22" t="s">
        <v>427</v>
      </c>
      <c r="G177" s="30" t="s">
        <v>81</v>
      </c>
      <c r="H177" s="164">
        <f t="shared" si="369"/>
        <v>0</v>
      </c>
      <c r="I177" s="260">
        <f t="shared" si="416"/>
        <v>0</v>
      </c>
      <c r="J177" s="504">
        <f>SUM(J178:J180)</f>
        <v>0</v>
      </c>
      <c r="K177" s="504">
        <f>SUM(K178:K180)</f>
        <v>0</v>
      </c>
      <c r="L177" s="504">
        <f>SUM(L178:L180)</f>
        <v>0</v>
      </c>
      <c r="M177" s="166">
        <f t="shared" si="414"/>
        <v>0</v>
      </c>
      <c r="N177" s="504">
        <f t="shared" ref="N177:P177" si="417">SUM(N178:N180)</f>
        <v>0</v>
      </c>
      <c r="O177" s="504">
        <f t="shared" si="417"/>
        <v>0</v>
      </c>
      <c r="P177" s="504">
        <f t="shared" si="417"/>
        <v>0</v>
      </c>
      <c r="Q177" s="166">
        <f t="shared" si="415"/>
        <v>0</v>
      </c>
      <c r="R177" s="504">
        <f t="shared" ref="R177:S177" si="418">SUM(R178:R180)</f>
        <v>0</v>
      </c>
      <c r="S177" s="504">
        <f t="shared" si="418"/>
        <v>0</v>
      </c>
      <c r="T177" s="504">
        <f t="shared" ref="T177" si="419">SUM(T178:T180)</f>
        <v>0</v>
      </c>
      <c r="U177" s="504">
        <f t="shared" ref="U177" si="420">SUM(U178:U180)</f>
        <v>0</v>
      </c>
      <c r="V177" s="504">
        <f t="shared" ref="V177" si="421">SUM(V178:V180)</f>
        <v>0</v>
      </c>
      <c r="W177" s="504">
        <f t="shared" ref="W177" si="422">SUM(W178:W180)</f>
        <v>0</v>
      </c>
      <c r="X177" s="169">
        <f t="shared" ref="X177" si="423">SUM(X178:X180)</f>
        <v>0</v>
      </c>
    </row>
    <row r="178" spans="1:44" ht="13.8" hidden="1" outlineLevel="2">
      <c r="A178" s="131"/>
      <c r="B178" s="20"/>
      <c r="F178" s="136" t="s">
        <v>682</v>
      </c>
      <c r="G178" s="27" t="s">
        <v>746</v>
      </c>
      <c r="H178" s="164">
        <f t="shared" si="369"/>
        <v>0</v>
      </c>
      <c r="I178" s="260">
        <f t="shared" si="416"/>
        <v>0</v>
      </c>
      <c r="J178" s="264"/>
      <c r="K178" s="264"/>
      <c r="L178" s="264"/>
      <c r="M178" s="166">
        <f t="shared" si="414"/>
        <v>0</v>
      </c>
      <c r="N178" s="264"/>
      <c r="O178" s="264"/>
      <c r="P178" s="264"/>
      <c r="Q178" s="166">
        <f t="shared" si="415"/>
        <v>0</v>
      </c>
      <c r="R178" s="167"/>
      <c r="S178" s="167"/>
      <c r="T178" s="167"/>
      <c r="U178" s="167"/>
      <c r="V178" s="167"/>
      <c r="W178" s="167"/>
      <c r="X178" s="167"/>
    </row>
    <row r="179" spans="1:44" ht="13.8" hidden="1" outlineLevel="2">
      <c r="A179" s="131"/>
      <c r="B179" s="20"/>
      <c r="F179" s="136" t="s">
        <v>683</v>
      </c>
      <c r="G179" s="27" t="s">
        <v>747</v>
      </c>
      <c r="H179" s="164">
        <f t="shared" si="369"/>
        <v>0</v>
      </c>
      <c r="I179" s="260">
        <f t="shared" si="416"/>
        <v>0</v>
      </c>
      <c r="J179" s="264"/>
      <c r="K179" s="264"/>
      <c r="L179" s="264"/>
      <c r="M179" s="166">
        <f t="shared" si="414"/>
        <v>0</v>
      </c>
      <c r="N179" s="264"/>
      <c r="O179" s="264"/>
      <c r="P179" s="264"/>
      <c r="Q179" s="166">
        <f t="shared" si="415"/>
        <v>0</v>
      </c>
      <c r="R179" s="167"/>
      <c r="S179" s="167"/>
      <c r="T179" s="167"/>
      <c r="U179" s="167"/>
      <c r="V179" s="167"/>
      <c r="W179" s="167"/>
      <c r="X179" s="167"/>
    </row>
    <row r="180" spans="1:44" ht="13.8" hidden="1" outlineLevel="2">
      <c r="A180" s="131"/>
      <c r="B180" s="20"/>
      <c r="F180" s="136" t="s">
        <v>680</v>
      </c>
      <c r="G180" s="27" t="s">
        <v>748</v>
      </c>
      <c r="H180" s="164">
        <f t="shared" si="369"/>
        <v>0</v>
      </c>
      <c r="I180" s="260">
        <f t="shared" si="416"/>
        <v>0</v>
      </c>
      <c r="J180" s="264"/>
      <c r="K180" s="264"/>
      <c r="L180" s="264"/>
      <c r="M180" s="166">
        <f t="shared" si="414"/>
        <v>0</v>
      </c>
      <c r="N180" s="264"/>
      <c r="O180" s="264"/>
      <c r="P180" s="264"/>
      <c r="Q180" s="166">
        <f t="shared" si="415"/>
        <v>0</v>
      </c>
      <c r="R180" s="167"/>
      <c r="S180" s="167"/>
      <c r="T180" s="167"/>
      <c r="U180" s="167"/>
      <c r="V180" s="167"/>
      <c r="W180" s="167"/>
      <c r="X180" s="167"/>
    </row>
    <row r="181" spans="1:44" ht="13.8" hidden="1" outlineLevel="2">
      <c r="A181" s="131"/>
      <c r="B181" s="20"/>
      <c r="F181" s="22" t="s">
        <v>108</v>
      </c>
      <c r="G181" s="30" t="s">
        <v>83</v>
      </c>
      <c r="H181" s="164">
        <f t="shared" si="369"/>
        <v>0</v>
      </c>
      <c r="I181" s="260">
        <f>SUM(J181)</f>
        <v>0</v>
      </c>
      <c r="J181" s="504">
        <f>SUM(J182:J183)</f>
        <v>0</v>
      </c>
      <c r="K181" s="504">
        <f t="shared" ref="K181" si="424">SUM(K182:K183)</f>
        <v>0</v>
      </c>
      <c r="L181" s="532">
        <f>SUM(L182:L183)</f>
        <v>0</v>
      </c>
      <c r="M181" s="531">
        <f t="shared" ref="M181:Q181" si="425">SUM(M182:M183)</f>
        <v>0</v>
      </c>
      <c r="N181" s="532">
        <f t="shared" si="425"/>
        <v>0</v>
      </c>
      <c r="O181" s="532">
        <f t="shared" si="425"/>
        <v>0</v>
      </c>
      <c r="P181" s="532">
        <f t="shared" si="425"/>
        <v>0</v>
      </c>
      <c r="Q181" s="531">
        <f t="shared" si="425"/>
        <v>0</v>
      </c>
      <c r="R181" s="504">
        <f t="shared" ref="R181:Y181" si="426">SUM(R182:R183)</f>
        <v>0</v>
      </c>
      <c r="S181" s="504">
        <f t="shared" ref="S181" si="427">SUM(S182:S183)</f>
        <v>0</v>
      </c>
      <c r="T181" s="532">
        <f t="shared" si="426"/>
        <v>0</v>
      </c>
      <c r="U181" s="532">
        <f t="shared" si="426"/>
        <v>0</v>
      </c>
      <c r="V181" s="532">
        <f t="shared" si="426"/>
        <v>0</v>
      </c>
      <c r="W181" s="532">
        <f t="shared" si="426"/>
        <v>0</v>
      </c>
      <c r="X181" s="529">
        <f t="shared" si="426"/>
        <v>0</v>
      </c>
      <c r="Y181" s="530">
        <f t="shared" si="426"/>
        <v>0</v>
      </c>
    </row>
    <row r="182" spans="1:44" s="398" customFormat="1" ht="13.8" hidden="1" outlineLevel="2">
      <c r="A182" s="399"/>
      <c r="B182" s="432"/>
      <c r="C182" s="433"/>
      <c r="D182" s="432"/>
      <c r="E182" s="58"/>
      <c r="F182" s="136" t="s">
        <v>682</v>
      </c>
      <c r="G182" s="27" t="s">
        <v>883</v>
      </c>
      <c r="H182" s="403">
        <f t="shared" si="369"/>
        <v>0</v>
      </c>
      <c r="I182" s="260">
        <f t="shared" ref="I182:I183" si="428">SUM(J182:L182)</f>
        <v>0</v>
      </c>
      <c r="J182" s="264"/>
      <c r="K182" s="264"/>
      <c r="L182" s="264"/>
      <c r="M182" s="166">
        <f t="shared" si="414"/>
        <v>0</v>
      </c>
      <c r="N182" s="264"/>
      <c r="O182" s="264"/>
      <c r="P182" s="264"/>
      <c r="Q182" s="166">
        <f t="shared" ref="Q182:Q183" si="429">SUM(R182:X182)</f>
        <v>0</v>
      </c>
      <c r="R182" s="264"/>
      <c r="S182" s="264"/>
      <c r="T182" s="264"/>
      <c r="U182" s="264"/>
      <c r="V182" s="264"/>
      <c r="W182" s="264"/>
      <c r="X182" s="167"/>
      <c r="Y182" s="64"/>
      <c r="Z182" s="64"/>
      <c r="AA182" s="64"/>
      <c r="AB182" s="64"/>
      <c r="AC182" s="64"/>
      <c r="AD182" s="64"/>
      <c r="AE182" s="64"/>
      <c r="AF182" s="64"/>
      <c r="AG182" s="64"/>
      <c r="AH182" s="64"/>
      <c r="AI182" s="64"/>
      <c r="AJ182" s="64"/>
      <c r="AK182" s="64"/>
      <c r="AL182" s="64"/>
      <c r="AM182" s="64"/>
      <c r="AN182" s="64"/>
      <c r="AO182" s="64"/>
      <c r="AP182" s="64"/>
      <c r="AQ182" s="64"/>
      <c r="AR182" s="64"/>
    </row>
    <row r="183" spans="1:44" s="398" customFormat="1" ht="13.8" hidden="1" outlineLevel="2">
      <c r="A183" s="399"/>
      <c r="B183" s="432"/>
      <c r="C183" s="433"/>
      <c r="D183" s="432"/>
      <c r="E183" s="58"/>
      <c r="F183" s="136" t="s">
        <v>683</v>
      </c>
      <c r="G183" s="27" t="s">
        <v>882</v>
      </c>
      <c r="H183" s="403">
        <f t="shared" si="369"/>
        <v>0</v>
      </c>
      <c r="I183" s="260">
        <f t="shared" si="428"/>
        <v>0</v>
      </c>
      <c r="J183" s="264"/>
      <c r="K183" s="264"/>
      <c r="L183" s="264"/>
      <c r="M183" s="166">
        <f t="shared" si="414"/>
        <v>0</v>
      </c>
      <c r="N183" s="264"/>
      <c r="O183" s="264"/>
      <c r="P183" s="264"/>
      <c r="Q183" s="166">
        <f t="shared" si="429"/>
        <v>0</v>
      </c>
      <c r="R183" s="264"/>
      <c r="S183" s="264"/>
      <c r="T183" s="264"/>
      <c r="U183" s="264"/>
      <c r="V183" s="264"/>
      <c r="W183" s="264"/>
      <c r="X183" s="167"/>
      <c r="Y183" s="64"/>
      <c r="Z183" s="64"/>
      <c r="AA183" s="64"/>
      <c r="AB183" s="64"/>
      <c r="AC183" s="64"/>
      <c r="AD183" s="64"/>
      <c r="AE183" s="64"/>
      <c r="AF183" s="64"/>
      <c r="AG183" s="64"/>
      <c r="AH183" s="64"/>
      <c r="AI183" s="64"/>
      <c r="AJ183" s="64"/>
      <c r="AK183" s="64"/>
      <c r="AL183" s="64"/>
      <c r="AM183" s="64"/>
      <c r="AN183" s="64"/>
      <c r="AO183" s="64"/>
      <c r="AP183" s="64"/>
      <c r="AQ183" s="64"/>
      <c r="AR183" s="64"/>
    </row>
    <row r="184" spans="1:44" ht="13.8" hidden="1" outlineLevel="2">
      <c r="A184" s="131"/>
      <c r="B184" s="18"/>
      <c r="C184" s="58"/>
      <c r="D184" s="18"/>
      <c r="E184" s="58"/>
      <c r="F184" s="22" t="s">
        <v>109</v>
      </c>
      <c r="G184" s="30" t="s">
        <v>82</v>
      </c>
      <c r="H184" s="164">
        <f t="shared" si="369"/>
        <v>0</v>
      </c>
      <c r="I184" s="260">
        <f t="shared" si="416"/>
        <v>0</v>
      </c>
      <c r="J184" s="504">
        <f>SUM(J185:J192)</f>
        <v>0</v>
      </c>
      <c r="K184" s="504">
        <f>SUM(K185:K192)</f>
        <v>0</v>
      </c>
      <c r="L184" s="504">
        <f>SUM(L185:L192)</f>
        <v>0</v>
      </c>
      <c r="M184" s="166">
        <f t="shared" si="414"/>
        <v>0</v>
      </c>
      <c r="N184" s="504">
        <f t="shared" ref="N184:P184" si="430">SUM(N185:N192)</f>
        <v>0</v>
      </c>
      <c r="O184" s="504">
        <f>SUM(O185:O192)</f>
        <v>0</v>
      </c>
      <c r="P184" s="504">
        <f t="shared" si="430"/>
        <v>0</v>
      </c>
      <c r="Q184" s="166">
        <f t="shared" si="415"/>
        <v>0</v>
      </c>
      <c r="R184" s="504">
        <f t="shared" ref="R184:S184" si="431">SUM(R185:R192)</f>
        <v>0</v>
      </c>
      <c r="S184" s="504">
        <f t="shared" si="431"/>
        <v>0</v>
      </c>
      <c r="T184" s="504">
        <f t="shared" ref="T184" si="432">SUM(T185:T192)</f>
        <v>0</v>
      </c>
      <c r="U184" s="504">
        <f t="shared" ref="U184" si="433">SUM(U185:U192)</f>
        <v>0</v>
      </c>
      <c r="V184" s="504">
        <f t="shared" ref="V184" si="434">SUM(V185:V192)</f>
        <v>0</v>
      </c>
      <c r="W184" s="504">
        <f t="shared" ref="W184" si="435">SUM(W185:W192)</f>
        <v>0</v>
      </c>
      <c r="X184" s="169">
        <f t="shared" ref="X184" si="436">SUM(X185:X192)</f>
        <v>0</v>
      </c>
    </row>
    <row r="185" spans="1:44" ht="13.8" hidden="1" outlineLevel="2">
      <c r="A185" s="131"/>
      <c r="B185" s="18"/>
      <c r="C185" s="58"/>
      <c r="D185" s="18"/>
      <c r="E185" s="58"/>
      <c r="F185" s="136" t="s">
        <v>682</v>
      </c>
      <c r="G185" s="27" t="s">
        <v>749</v>
      </c>
      <c r="H185" s="164">
        <f t="shared" si="369"/>
        <v>0</v>
      </c>
      <c r="I185" s="260">
        <f t="shared" si="416"/>
        <v>0</v>
      </c>
      <c r="J185" s="264"/>
      <c r="K185" s="264"/>
      <c r="L185" s="264"/>
      <c r="M185" s="166">
        <f t="shared" si="414"/>
        <v>0</v>
      </c>
      <c r="N185" s="264"/>
      <c r="O185" s="264"/>
      <c r="P185" s="264"/>
      <c r="Q185" s="166">
        <f t="shared" si="415"/>
        <v>0</v>
      </c>
      <c r="R185" s="264"/>
      <c r="S185" s="264"/>
      <c r="T185" s="264"/>
      <c r="U185" s="264"/>
      <c r="V185" s="264"/>
      <c r="W185" s="264"/>
      <c r="X185" s="167"/>
    </row>
    <row r="186" spans="1:44" ht="13.8" hidden="1" outlineLevel="2">
      <c r="A186" s="131"/>
      <c r="B186" s="18"/>
      <c r="C186" s="58"/>
      <c r="D186" s="18"/>
      <c r="E186" s="58"/>
      <c r="F186" s="136" t="s">
        <v>683</v>
      </c>
      <c r="G186" s="27" t="s">
        <v>750</v>
      </c>
      <c r="H186" s="164">
        <f t="shared" si="369"/>
        <v>0</v>
      </c>
      <c r="I186" s="260">
        <f t="shared" si="416"/>
        <v>0</v>
      </c>
      <c r="J186" s="264"/>
      <c r="K186" s="264"/>
      <c r="L186" s="264"/>
      <c r="M186" s="166">
        <f t="shared" si="414"/>
        <v>0</v>
      </c>
      <c r="N186" s="264"/>
      <c r="O186" s="264"/>
      <c r="P186" s="264"/>
      <c r="Q186" s="166">
        <f t="shared" si="415"/>
        <v>0</v>
      </c>
      <c r="R186" s="264"/>
      <c r="S186" s="264"/>
      <c r="T186" s="264"/>
      <c r="U186" s="264"/>
      <c r="V186" s="264"/>
      <c r="W186" s="264"/>
      <c r="X186" s="167"/>
    </row>
    <row r="187" spans="1:44" ht="13.8" hidden="1" outlineLevel="2">
      <c r="A187" s="131"/>
      <c r="B187" s="18"/>
      <c r="C187" s="58"/>
      <c r="D187" s="18"/>
      <c r="E187" s="58"/>
      <c r="F187" s="136" t="s">
        <v>680</v>
      </c>
      <c r="G187" s="27" t="s">
        <v>751</v>
      </c>
      <c r="H187" s="164">
        <f t="shared" si="369"/>
        <v>0</v>
      </c>
      <c r="I187" s="260">
        <f t="shared" si="416"/>
        <v>0</v>
      </c>
      <c r="J187" s="264"/>
      <c r="K187" s="264"/>
      <c r="L187" s="264"/>
      <c r="M187" s="166">
        <f t="shared" si="414"/>
        <v>0</v>
      </c>
      <c r="N187" s="264"/>
      <c r="O187" s="264"/>
      <c r="P187" s="264"/>
      <c r="Q187" s="166">
        <f t="shared" si="415"/>
        <v>0</v>
      </c>
      <c r="R187" s="264"/>
      <c r="S187" s="264"/>
      <c r="T187" s="264"/>
      <c r="U187" s="264"/>
      <c r="V187" s="264"/>
      <c r="W187" s="264"/>
      <c r="X187" s="167"/>
    </row>
    <row r="188" spans="1:44" ht="13.8" hidden="1" outlineLevel="2">
      <c r="A188" s="131"/>
      <c r="B188" s="18"/>
      <c r="C188" s="58"/>
      <c r="D188" s="18"/>
      <c r="E188" s="58"/>
      <c r="F188" s="136" t="s">
        <v>684</v>
      </c>
      <c r="G188" s="27" t="s">
        <v>918</v>
      </c>
      <c r="H188" s="164">
        <f t="shared" si="369"/>
        <v>0</v>
      </c>
      <c r="I188" s="260">
        <f t="shared" ref="I188:I190" si="437">SUM(J188:L188)</f>
        <v>0</v>
      </c>
      <c r="J188" s="264"/>
      <c r="K188" s="264"/>
      <c r="L188" s="264"/>
      <c r="M188" s="166">
        <f t="shared" si="414"/>
        <v>0</v>
      </c>
      <c r="N188" s="264"/>
      <c r="O188" s="264"/>
      <c r="P188" s="264"/>
      <c r="Q188" s="166">
        <f t="shared" ref="Q188:Q190" si="438">SUM(R188:X188)</f>
        <v>0</v>
      </c>
      <c r="R188" s="264"/>
      <c r="S188" s="264"/>
      <c r="T188" s="264"/>
      <c r="U188" s="264"/>
      <c r="V188" s="264"/>
      <c r="W188" s="264"/>
      <c r="X188" s="167"/>
    </row>
    <row r="189" spans="1:44" s="398" customFormat="1" ht="13.8" hidden="1" outlineLevel="2">
      <c r="A189" s="399"/>
      <c r="B189" s="432"/>
      <c r="C189" s="433"/>
      <c r="D189" s="432"/>
      <c r="E189" s="58"/>
      <c r="F189" s="136" t="s">
        <v>690</v>
      </c>
      <c r="G189" s="27" t="s">
        <v>885</v>
      </c>
      <c r="H189" s="403">
        <f t="shared" si="369"/>
        <v>0</v>
      </c>
      <c r="I189" s="260">
        <f t="shared" si="437"/>
        <v>0</v>
      </c>
      <c r="J189" s="264"/>
      <c r="K189" s="264"/>
      <c r="L189" s="264"/>
      <c r="M189" s="166">
        <f t="shared" si="414"/>
        <v>0</v>
      </c>
      <c r="N189" s="264"/>
      <c r="O189" s="264"/>
      <c r="P189" s="264"/>
      <c r="Q189" s="166">
        <f t="shared" si="438"/>
        <v>0</v>
      </c>
      <c r="R189" s="264"/>
      <c r="S189" s="264"/>
      <c r="T189" s="264"/>
      <c r="U189" s="264"/>
      <c r="V189" s="264"/>
      <c r="W189" s="264"/>
      <c r="X189" s="167"/>
      <c r="Y189" s="64"/>
      <c r="Z189" s="64"/>
      <c r="AA189" s="64"/>
      <c r="AB189" s="64"/>
      <c r="AC189" s="64"/>
      <c r="AD189" s="64"/>
      <c r="AE189" s="64"/>
      <c r="AF189" s="64"/>
      <c r="AG189" s="64"/>
      <c r="AH189" s="64"/>
      <c r="AI189" s="64"/>
      <c r="AJ189" s="64"/>
      <c r="AK189" s="64"/>
      <c r="AL189" s="64"/>
      <c r="AM189" s="64"/>
      <c r="AN189" s="64"/>
      <c r="AO189" s="64"/>
      <c r="AP189" s="64"/>
      <c r="AQ189" s="64"/>
      <c r="AR189" s="64"/>
    </row>
    <row r="190" spans="1:44" s="398" customFormat="1" ht="13.8" hidden="1" outlineLevel="2">
      <c r="A190" s="399"/>
      <c r="B190" s="432"/>
      <c r="C190" s="433"/>
      <c r="D190" s="432"/>
      <c r="E190" s="58"/>
      <c r="F190" s="136" t="s">
        <v>691</v>
      </c>
      <c r="G190" s="27" t="s">
        <v>884</v>
      </c>
      <c r="H190" s="403">
        <f t="shared" si="369"/>
        <v>0</v>
      </c>
      <c r="I190" s="260">
        <f t="shared" si="437"/>
        <v>0</v>
      </c>
      <c r="J190" s="264"/>
      <c r="K190" s="264"/>
      <c r="L190" s="264"/>
      <c r="M190" s="166">
        <f t="shared" ref="M190" si="439">SUM(N190:P190)</f>
        <v>0</v>
      </c>
      <c r="N190" s="264"/>
      <c r="O190" s="264"/>
      <c r="P190" s="264"/>
      <c r="Q190" s="166">
        <f t="shared" si="438"/>
        <v>0</v>
      </c>
      <c r="R190" s="264"/>
      <c r="S190" s="264"/>
      <c r="T190" s="264"/>
      <c r="U190" s="264"/>
      <c r="V190" s="264"/>
      <c r="W190" s="264"/>
      <c r="X190" s="167"/>
      <c r="Y190" s="64"/>
      <c r="Z190" s="64"/>
      <c r="AA190" s="64"/>
      <c r="AB190" s="64"/>
      <c r="AC190" s="64"/>
      <c r="AD190" s="64"/>
      <c r="AE190" s="64"/>
      <c r="AF190" s="64"/>
      <c r="AG190" s="64"/>
      <c r="AH190" s="64"/>
      <c r="AI190" s="64"/>
      <c r="AJ190" s="64"/>
      <c r="AK190" s="64"/>
      <c r="AL190" s="64"/>
      <c r="AM190" s="64"/>
      <c r="AN190" s="64"/>
      <c r="AO190" s="64"/>
      <c r="AP190" s="64"/>
      <c r="AQ190" s="64"/>
      <c r="AR190" s="64"/>
    </row>
    <row r="191" spans="1:44" s="398" customFormat="1" ht="13.8" hidden="1" outlineLevel="2">
      <c r="A191" s="399"/>
      <c r="B191" s="432"/>
      <c r="C191" s="433"/>
      <c r="D191" s="432"/>
      <c r="E191" s="433"/>
      <c r="F191" s="385" t="s">
        <v>774</v>
      </c>
      <c r="G191" s="378" t="s">
        <v>929</v>
      </c>
      <c r="H191" s="403">
        <f t="shared" si="369"/>
        <v>0</v>
      </c>
      <c r="I191" s="260">
        <f t="shared" si="416"/>
        <v>0</v>
      </c>
      <c r="J191" s="264"/>
      <c r="K191" s="264"/>
      <c r="L191" s="264"/>
      <c r="M191" s="166">
        <f t="shared" si="414"/>
        <v>0</v>
      </c>
      <c r="N191" s="264"/>
      <c r="O191" s="264"/>
      <c r="P191" s="264"/>
      <c r="Q191" s="166">
        <f t="shared" si="415"/>
        <v>0</v>
      </c>
      <c r="R191" s="264"/>
      <c r="S191" s="264"/>
      <c r="T191" s="264"/>
      <c r="U191" s="264"/>
      <c r="V191" s="264"/>
      <c r="W191" s="264"/>
      <c r="X191" s="167"/>
      <c r="Y191" s="64"/>
      <c r="Z191" s="64"/>
      <c r="AA191" s="64"/>
      <c r="AB191" s="64"/>
      <c r="AC191" s="64"/>
      <c r="AD191" s="64"/>
      <c r="AE191" s="64"/>
      <c r="AF191" s="64"/>
      <c r="AG191" s="64"/>
      <c r="AH191" s="64"/>
      <c r="AI191" s="64"/>
      <c r="AJ191" s="64"/>
      <c r="AK191" s="64"/>
      <c r="AL191" s="64"/>
      <c r="AM191" s="64"/>
      <c r="AN191" s="64"/>
      <c r="AO191" s="64"/>
      <c r="AP191" s="64"/>
      <c r="AQ191" s="64"/>
      <c r="AR191" s="64"/>
    </row>
    <row r="192" spans="1:44" ht="13.8" hidden="1" outlineLevel="2">
      <c r="A192" s="131"/>
      <c r="B192" s="18"/>
      <c r="C192" s="58"/>
      <c r="D192" s="18"/>
      <c r="E192" s="58"/>
      <c r="F192" s="136" t="s">
        <v>685</v>
      </c>
      <c r="G192" s="27" t="s">
        <v>689</v>
      </c>
      <c r="H192" s="164">
        <f t="shared" si="369"/>
        <v>0</v>
      </c>
      <c r="I192" s="260">
        <f t="shared" si="416"/>
        <v>0</v>
      </c>
      <c r="J192" s="264"/>
      <c r="K192" s="264"/>
      <c r="L192" s="264"/>
      <c r="M192" s="166">
        <f t="shared" si="414"/>
        <v>0</v>
      </c>
      <c r="N192" s="264"/>
      <c r="O192" s="264"/>
      <c r="P192" s="264"/>
      <c r="Q192" s="166">
        <f t="shared" si="415"/>
        <v>0</v>
      </c>
      <c r="R192" s="264"/>
      <c r="S192" s="264"/>
      <c r="T192" s="264"/>
      <c r="U192" s="264"/>
      <c r="V192" s="264"/>
      <c r="W192" s="264"/>
      <c r="X192" s="167"/>
    </row>
    <row r="193" spans="1:24" s="130" customFormat="1" ht="13.8">
      <c r="A193" s="127"/>
      <c r="B193" s="18" t="s">
        <v>428</v>
      </c>
      <c r="C193" s="12" t="s">
        <v>84</v>
      </c>
      <c r="D193" s="11"/>
      <c r="E193" s="12"/>
      <c r="F193" s="11"/>
      <c r="G193" s="134"/>
      <c r="H193" s="164">
        <f t="shared" si="369"/>
        <v>1560000</v>
      </c>
      <c r="I193" s="260">
        <f t="shared" si="416"/>
        <v>1560000</v>
      </c>
      <c r="J193" s="263">
        <f>SUM(J194,J208)</f>
        <v>0</v>
      </c>
      <c r="K193" s="263">
        <f>SUM(K194,K208)</f>
        <v>0</v>
      </c>
      <c r="L193" s="263">
        <f>SUM(L194,L208)</f>
        <v>1560000</v>
      </c>
      <c r="M193" s="166">
        <f t="shared" si="414"/>
        <v>0</v>
      </c>
      <c r="N193" s="263">
        <f t="shared" ref="N193:P193" si="440">SUM(N194,N208)</f>
        <v>0</v>
      </c>
      <c r="O193" s="263">
        <f t="shared" si="440"/>
        <v>0</v>
      </c>
      <c r="P193" s="263">
        <f t="shared" si="440"/>
        <v>0</v>
      </c>
      <c r="Q193" s="166">
        <f t="shared" si="415"/>
        <v>0</v>
      </c>
      <c r="R193" s="263">
        <f t="shared" ref="R193:S193" si="441">SUM(R194,R208)</f>
        <v>0</v>
      </c>
      <c r="S193" s="263">
        <f t="shared" si="441"/>
        <v>0</v>
      </c>
      <c r="T193" s="263">
        <f t="shared" ref="T193" si="442">SUM(T194,T208)</f>
        <v>0</v>
      </c>
      <c r="U193" s="263">
        <f t="shared" ref="U193" si="443">SUM(U194,U208)</f>
        <v>0</v>
      </c>
      <c r="V193" s="263">
        <f t="shared" ref="V193" si="444">SUM(V194,V208)</f>
        <v>0</v>
      </c>
      <c r="W193" s="263">
        <f t="shared" ref="W193" si="445">SUM(W194,W208)</f>
        <v>0</v>
      </c>
      <c r="X193" s="168">
        <f t="shared" ref="X193" si="446">SUM(X194,X208)</f>
        <v>0</v>
      </c>
    </row>
    <row r="194" spans="1:24" ht="13.8" outlineLevel="1">
      <c r="A194" s="131"/>
      <c r="B194" s="19"/>
      <c r="C194" s="63"/>
      <c r="D194" s="22" t="s">
        <v>429</v>
      </c>
      <c r="E194" s="30" t="s">
        <v>85</v>
      </c>
      <c r="F194" s="22"/>
      <c r="G194" s="30"/>
      <c r="H194" s="164">
        <f t="shared" si="369"/>
        <v>1560000</v>
      </c>
      <c r="I194" s="260">
        <f t="shared" si="416"/>
        <v>1560000</v>
      </c>
      <c r="J194" s="504">
        <f>SUM(J195,J198,J199,J202,J203,J204,J205)</f>
        <v>0</v>
      </c>
      <c r="K194" s="504">
        <f>SUM(K195,K198,K199,K202,K203,K204,K205)</f>
        <v>0</v>
      </c>
      <c r="L194" s="504">
        <f>SUM(L195,L198,L199,L202,L203,L204,L205)</f>
        <v>1560000</v>
      </c>
      <c r="M194" s="166">
        <f t="shared" si="414"/>
        <v>0</v>
      </c>
      <c r="N194" s="504">
        <f t="shared" ref="N194:P194" si="447">SUM(N195,N198,N199,N202,N203,N204,N205)</f>
        <v>0</v>
      </c>
      <c r="O194" s="504">
        <f t="shared" si="447"/>
        <v>0</v>
      </c>
      <c r="P194" s="504">
        <f t="shared" si="447"/>
        <v>0</v>
      </c>
      <c r="Q194" s="166">
        <f t="shared" si="415"/>
        <v>0</v>
      </c>
      <c r="R194" s="504">
        <f t="shared" ref="R194:S194" si="448">SUM(R195,R198,R199,R202,R203,R204,R205)</f>
        <v>0</v>
      </c>
      <c r="S194" s="504">
        <f t="shared" si="448"/>
        <v>0</v>
      </c>
      <c r="T194" s="504">
        <f t="shared" ref="T194" si="449">SUM(T195,T198,T199,T202,T203,T204,T205)</f>
        <v>0</v>
      </c>
      <c r="U194" s="504">
        <f t="shared" ref="U194" si="450">SUM(U195,U198,U199,U202,U203,U204,U205)</f>
        <v>0</v>
      </c>
      <c r="V194" s="504">
        <f t="shared" ref="V194" si="451">SUM(V195,V198,V199,V202,V203,V204,V205)</f>
        <v>0</v>
      </c>
      <c r="W194" s="504">
        <f t="shared" ref="W194" si="452">SUM(W195,W198,W199,W202,W203,W204,W205)</f>
        <v>0</v>
      </c>
      <c r="X194" s="169">
        <f t="shared" ref="X194" si="453">SUM(X195,X198,X199,X202,X203,X204,X205)</f>
        <v>0</v>
      </c>
    </row>
    <row r="195" spans="1:24" ht="13.8" outlineLevel="2">
      <c r="A195" s="131"/>
      <c r="B195" s="20"/>
      <c r="F195" s="22" t="s">
        <v>110</v>
      </c>
      <c r="G195" s="30" t="s">
        <v>430</v>
      </c>
      <c r="H195" s="164">
        <f t="shared" si="369"/>
        <v>0</v>
      </c>
      <c r="I195" s="260">
        <f t="shared" si="416"/>
        <v>0</v>
      </c>
      <c r="J195" s="504">
        <f>SUM(J196:J197)</f>
        <v>0</v>
      </c>
      <c r="K195" s="504">
        <f>SUM(K196:K197)</f>
        <v>0</v>
      </c>
      <c r="L195" s="504">
        <f>SUM(L196:L197)</f>
        <v>0</v>
      </c>
      <c r="M195" s="166">
        <f t="shared" si="414"/>
        <v>0</v>
      </c>
      <c r="N195" s="504">
        <f t="shared" ref="N195:P195" si="454">SUM(N196:N197)</f>
        <v>0</v>
      </c>
      <c r="O195" s="504">
        <f t="shared" si="454"/>
        <v>0</v>
      </c>
      <c r="P195" s="504">
        <f t="shared" si="454"/>
        <v>0</v>
      </c>
      <c r="Q195" s="166">
        <f t="shared" si="415"/>
        <v>0</v>
      </c>
      <c r="R195" s="504">
        <f t="shared" ref="R195:S195" si="455">SUM(R196:R197)</f>
        <v>0</v>
      </c>
      <c r="S195" s="504">
        <f t="shared" si="455"/>
        <v>0</v>
      </c>
      <c r="T195" s="504">
        <f t="shared" ref="T195" si="456">SUM(T196:T197)</f>
        <v>0</v>
      </c>
      <c r="U195" s="504">
        <f t="shared" ref="U195" si="457">SUM(U196:U197)</f>
        <v>0</v>
      </c>
      <c r="V195" s="504">
        <f t="shared" ref="V195" si="458">SUM(V196:V197)</f>
        <v>0</v>
      </c>
      <c r="W195" s="504">
        <f t="shared" ref="W195" si="459">SUM(W196:W197)</f>
        <v>0</v>
      </c>
      <c r="X195" s="169">
        <f t="shared" ref="X195" si="460">SUM(X196:X197)</f>
        <v>0</v>
      </c>
    </row>
    <row r="196" spans="1:24" ht="13.8" outlineLevel="4">
      <c r="A196" s="131"/>
      <c r="B196" s="20"/>
      <c r="D196" s="19"/>
      <c r="E196" s="63"/>
      <c r="F196" s="136" t="s">
        <v>682</v>
      </c>
      <c r="G196" s="27" t="s">
        <v>752</v>
      </c>
      <c r="H196" s="164">
        <f t="shared" si="369"/>
        <v>0</v>
      </c>
      <c r="I196" s="260">
        <f t="shared" si="416"/>
        <v>0</v>
      </c>
      <c r="J196" s="264"/>
      <c r="K196" s="264"/>
      <c r="L196" s="264"/>
      <c r="M196" s="166">
        <f t="shared" si="414"/>
        <v>0</v>
      </c>
      <c r="N196" s="167"/>
      <c r="O196" s="167"/>
      <c r="P196" s="167"/>
      <c r="Q196" s="166">
        <f t="shared" si="415"/>
        <v>0</v>
      </c>
      <c r="R196" s="167"/>
      <c r="S196" s="167"/>
      <c r="T196" s="167"/>
      <c r="U196" s="167"/>
      <c r="V196" s="167"/>
      <c r="W196" s="167"/>
      <c r="X196" s="167"/>
    </row>
    <row r="197" spans="1:24" ht="13.8" outlineLevel="4">
      <c r="A197" s="131"/>
      <c r="B197" s="20"/>
      <c r="D197" s="19"/>
      <c r="E197" s="63"/>
      <c r="F197" s="136" t="s">
        <v>683</v>
      </c>
      <c r="G197" s="27" t="s">
        <v>753</v>
      </c>
      <c r="H197" s="164">
        <f t="shared" si="369"/>
        <v>0</v>
      </c>
      <c r="I197" s="260">
        <f t="shared" si="416"/>
        <v>0</v>
      </c>
      <c r="J197" s="264"/>
      <c r="K197" s="264"/>
      <c r="L197" s="264"/>
      <c r="M197" s="166">
        <f t="shared" si="414"/>
        <v>0</v>
      </c>
      <c r="N197" s="167"/>
      <c r="O197" s="167"/>
      <c r="P197" s="167"/>
      <c r="Q197" s="166">
        <f t="shared" si="415"/>
        <v>0</v>
      </c>
      <c r="R197" s="167"/>
      <c r="S197" s="167"/>
      <c r="T197" s="167"/>
      <c r="U197" s="167"/>
      <c r="V197" s="167"/>
      <c r="W197" s="167"/>
      <c r="X197" s="167"/>
    </row>
    <row r="198" spans="1:24" ht="13.8" outlineLevel="2">
      <c r="A198" s="131"/>
      <c r="B198" s="20"/>
      <c r="F198" s="22" t="s">
        <v>628</v>
      </c>
      <c r="G198" s="30" t="s">
        <v>88</v>
      </c>
      <c r="H198" s="164">
        <f t="shared" si="369"/>
        <v>0</v>
      </c>
      <c r="I198" s="260">
        <f t="shared" si="416"/>
        <v>0</v>
      </c>
      <c r="J198" s="264">
        <v>0</v>
      </c>
      <c r="K198" s="264">
        <v>0</v>
      </c>
      <c r="L198" s="264">
        <v>0</v>
      </c>
      <c r="M198" s="166">
        <f t="shared" si="414"/>
        <v>0</v>
      </c>
      <c r="N198" s="167">
        <v>0</v>
      </c>
      <c r="O198" s="167">
        <v>0</v>
      </c>
      <c r="P198" s="167">
        <v>0</v>
      </c>
      <c r="Q198" s="166">
        <f t="shared" si="415"/>
        <v>0</v>
      </c>
      <c r="R198" s="167">
        <v>0</v>
      </c>
      <c r="S198" s="167">
        <v>0</v>
      </c>
      <c r="T198" s="167">
        <v>0</v>
      </c>
      <c r="U198" s="167">
        <v>0</v>
      </c>
      <c r="V198" s="167">
        <v>0</v>
      </c>
      <c r="W198" s="167">
        <v>0</v>
      </c>
      <c r="X198" s="167">
        <v>0</v>
      </c>
    </row>
    <row r="199" spans="1:24" ht="13.8" outlineLevel="2">
      <c r="A199" s="131"/>
      <c r="B199" s="20"/>
      <c r="F199" s="22" t="s">
        <v>111</v>
      </c>
      <c r="G199" s="30" t="s">
        <v>89</v>
      </c>
      <c r="H199" s="164">
        <f t="shared" si="369"/>
        <v>0</v>
      </c>
      <c r="I199" s="260">
        <f t="shared" si="416"/>
        <v>0</v>
      </c>
      <c r="J199" s="504">
        <f>SUM(J200:J201)</f>
        <v>0</v>
      </c>
      <c r="K199" s="504">
        <f t="shared" ref="K199:L199" si="461">SUM(K200:K201)</f>
        <v>0</v>
      </c>
      <c r="L199" s="504">
        <f t="shared" si="461"/>
        <v>0</v>
      </c>
      <c r="M199" s="166">
        <f t="shared" si="414"/>
        <v>0</v>
      </c>
      <c r="N199" s="504">
        <f t="shared" ref="N199:P199" si="462">SUM(N200:N201)</f>
        <v>0</v>
      </c>
      <c r="O199" s="504">
        <f t="shared" si="462"/>
        <v>0</v>
      </c>
      <c r="P199" s="504">
        <f t="shared" si="462"/>
        <v>0</v>
      </c>
      <c r="Q199" s="166">
        <f t="shared" si="415"/>
        <v>0</v>
      </c>
      <c r="R199" s="504">
        <f t="shared" ref="R199:S199" si="463">SUM(R200:R201)</f>
        <v>0</v>
      </c>
      <c r="S199" s="504">
        <f t="shared" si="463"/>
        <v>0</v>
      </c>
      <c r="T199" s="504">
        <f t="shared" ref="T199" si="464">SUM(T200:T201)</f>
        <v>0</v>
      </c>
      <c r="U199" s="504">
        <f t="shared" ref="U199" si="465">SUM(U200:U201)</f>
        <v>0</v>
      </c>
      <c r="V199" s="504">
        <f t="shared" ref="V199" si="466">SUM(V200:V201)</f>
        <v>0</v>
      </c>
      <c r="W199" s="504">
        <f t="shared" ref="W199" si="467">SUM(W200:W201)</f>
        <v>0</v>
      </c>
      <c r="X199" s="169">
        <f t="shared" ref="X199" si="468">SUM(X200:X201)</f>
        <v>0</v>
      </c>
    </row>
    <row r="200" spans="1:24" ht="13.8" outlineLevel="4">
      <c r="A200" s="131"/>
      <c r="B200" s="20"/>
      <c r="F200" s="136" t="s">
        <v>682</v>
      </c>
      <c r="G200" s="27" t="s">
        <v>754</v>
      </c>
      <c r="H200" s="164">
        <f t="shared" si="369"/>
        <v>0</v>
      </c>
      <c r="I200" s="260">
        <f t="shared" si="416"/>
        <v>0</v>
      </c>
      <c r="J200" s="264"/>
      <c r="K200" s="264"/>
      <c r="L200" s="264"/>
      <c r="M200" s="166">
        <f t="shared" si="414"/>
        <v>0</v>
      </c>
      <c r="N200" s="167"/>
      <c r="O200" s="167"/>
      <c r="P200" s="167"/>
      <c r="Q200" s="166">
        <f t="shared" si="415"/>
        <v>0</v>
      </c>
      <c r="R200" s="167"/>
      <c r="S200" s="167"/>
      <c r="T200" s="167"/>
      <c r="U200" s="167"/>
      <c r="V200" s="167"/>
      <c r="W200" s="167"/>
      <c r="X200" s="167"/>
    </row>
    <row r="201" spans="1:24" ht="13.8" outlineLevel="4">
      <c r="A201" s="131"/>
      <c r="B201" s="20"/>
      <c r="F201" s="136" t="s">
        <v>683</v>
      </c>
      <c r="G201" s="27" t="s">
        <v>755</v>
      </c>
      <c r="H201" s="164">
        <f t="shared" si="369"/>
        <v>0</v>
      </c>
      <c r="I201" s="260">
        <f t="shared" si="416"/>
        <v>0</v>
      </c>
      <c r="J201" s="264"/>
      <c r="K201" s="264"/>
      <c r="L201" s="264"/>
      <c r="M201" s="166">
        <f t="shared" si="414"/>
        <v>0</v>
      </c>
      <c r="N201" s="167"/>
      <c r="O201" s="167"/>
      <c r="P201" s="167"/>
      <c r="Q201" s="166">
        <f t="shared" si="415"/>
        <v>0</v>
      </c>
      <c r="R201" s="167"/>
      <c r="S201" s="167"/>
      <c r="T201" s="167"/>
      <c r="U201" s="167"/>
      <c r="V201" s="167"/>
      <c r="W201" s="167"/>
      <c r="X201" s="167"/>
    </row>
    <row r="202" spans="1:24" ht="13.8" outlineLevel="2">
      <c r="A202" s="131"/>
      <c r="B202" s="20"/>
      <c r="F202" s="22" t="s">
        <v>629</v>
      </c>
      <c r="G202" s="30" t="s">
        <v>90</v>
      </c>
      <c r="H202" s="164">
        <f t="shared" si="369"/>
        <v>0</v>
      </c>
      <c r="I202" s="260">
        <f t="shared" si="416"/>
        <v>0</v>
      </c>
      <c r="J202" s="264">
        <v>0</v>
      </c>
      <c r="K202" s="264">
        <v>0</v>
      </c>
      <c r="L202" s="264">
        <v>0</v>
      </c>
      <c r="M202" s="166">
        <f t="shared" si="414"/>
        <v>0</v>
      </c>
      <c r="N202" s="167">
        <v>0</v>
      </c>
      <c r="O202" s="167">
        <v>0</v>
      </c>
      <c r="P202" s="167">
        <v>0</v>
      </c>
      <c r="Q202" s="166">
        <f t="shared" si="415"/>
        <v>0</v>
      </c>
      <c r="R202" s="167">
        <v>0</v>
      </c>
      <c r="S202" s="167">
        <v>0</v>
      </c>
      <c r="T202" s="167">
        <v>0</v>
      </c>
      <c r="U202" s="167">
        <v>0</v>
      </c>
      <c r="V202" s="167">
        <v>0</v>
      </c>
      <c r="W202" s="167">
        <v>0</v>
      </c>
      <c r="X202" s="167">
        <v>0</v>
      </c>
    </row>
    <row r="203" spans="1:24" ht="13.8" outlineLevel="2">
      <c r="A203" s="131"/>
      <c r="B203" s="20"/>
      <c r="F203" s="22" t="s">
        <v>143</v>
      </c>
      <c r="G203" s="30" t="s">
        <v>337</v>
      </c>
      <c r="H203" s="164">
        <f t="shared" si="369"/>
        <v>1560000</v>
      </c>
      <c r="I203" s="260">
        <f t="shared" si="416"/>
        <v>1560000</v>
      </c>
      <c r="J203" s="264"/>
      <c r="K203" s="264"/>
      <c r="L203" s="264">
        <v>1560000</v>
      </c>
      <c r="M203" s="166">
        <f t="shared" si="414"/>
        <v>0</v>
      </c>
      <c r="N203" s="167"/>
      <c r="O203" s="167"/>
      <c r="P203" s="167"/>
      <c r="Q203" s="166">
        <f t="shared" si="415"/>
        <v>0</v>
      </c>
      <c r="R203" s="167"/>
      <c r="S203" s="167"/>
      <c r="T203" s="167"/>
      <c r="U203" s="167"/>
      <c r="V203" s="167"/>
      <c r="W203" s="167"/>
      <c r="X203" s="167"/>
    </row>
    <row r="204" spans="1:24" ht="13.8" outlineLevel="2">
      <c r="A204" s="131"/>
      <c r="B204" s="20"/>
      <c r="F204" s="22" t="s">
        <v>630</v>
      </c>
      <c r="G204" s="30" t="s">
        <v>339</v>
      </c>
      <c r="H204" s="164">
        <f t="shared" si="369"/>
        <v>0</v>
      </c>
      <c r="I204" s="260">
        <f t="shared" si="416"/>
        <v>0</v>
      </c>
      <c r="J204" s="264"/>
      <c r="K204" s="264"/>
      <c r="L204" s="264"/>
      <c r="M204" s="166">
        <f t="shared" si="414"/>
        <v>0</v>
      </c>
      <c r="N204" s="167"/>
      <c r="O204" s="167"/>
      <c r="P204" s="167"/>
      <c r="Q204" s="166">
        <f t="shared" si="415"/>
        <v>0</v>
      </c>
      <c r="R204" s="167"/>
      <c r="S204" s="167"/>
      <c r="T204" s="167"/>
      <c r="U204" s="167"/>
      <c r="V204" s="167"/>
      <c r="W204" s="167"/>
      <c r="X204" s="167"/>
    </row>
    <row r="205" spans="1:24" ht="13.8" outlineLevel="1">
      <c r="A205" s="131"/>
      <c r="B205" s="20"/>
      <c r="F205" s="22" t="s">
        <v>112</v>
      </c>
      <c r="G205" s="30" t="s">
        <v>431</v>
      </c>
      <c r="H205" s="164">
        <f t="shared" si="369"/>
        <v>0</v>
      </c>
      <c r="I205" s="260">
        <f t="shared" si="416"/>
        <v>0</v>
      </c>
      <c r="J205" s="264">
        <f>SUM(J206:J207)</f>
        <v>0</v>
      </c>
      <c r="K205" s="264">
        <f t="shared" ref="K205:O205" si="469">SUM(K206:K207)</f>
        <v>0</v>
      </c>
      <c r="L205" s="264">
        <f t="shared" si="469"/>
        <v>0</v>
      </c>
      <c r="M205" s="166">
        <f t="shared" si="414"/>
        <v>0</v>
      </c>
      <c r="N205" s="167">
        <f t="shared" si="469"/>
        <v>0</v>
      </c>
      <c r="O205" s="167">
        <f t="shared" si="469"/>
        <v>0</v>
      </c>
      <c r="P205" s="167">
        <f t="shared" ref="P205:X205" si="470">SUM(P206:P207)</f>
        <v>0</v>
      </c>
      <c r="Q205" s="166">
        <f t="shared" si="415"/>
        <v>0</v>
      </c>
      <c r="R205" s="167">
        <f t="shared" si="470"/>
        <v>0</v>
      </c>
      <c r="S205" s="167">
        <f t="shared" ref="S205" si="471">SUM(S206:S207)</f>
        <v>0</v>
      </c>
      <c r="T205" s="167">
        <f t="shared" si="470"/>
        <v>0</v>
      </c>
      <c r="U205" s="167">
        <f t="shared" si="470"/>
        <v>0</v>
      </c>
      <c r="V205" s="167">
        <f t="shared" si="470"/>
        <v>0</v>
      </c>
      <c r="W205" s="167">
        <f t="shared" si="470"/>
        <v>0</v>
      </c>
      <c r="X205" s="167">
        <f t="shared" si="470"/>
        <v>0</v>
      </c>
    </row>
    <row r="206" spans="1:24" ht="13.8" outlineLevel="4">
      <c r="A206" s="131"/>
      <c r="B206" s="20"/>
      <c r="F206" s="136" t="s">
        <v>682</v>
      </c>
      <c r="G206" s="27" t="s">
        <v>837</v>
      </c>
      <c r="H206" s="164">
        <f t="shared" si="369"/>
        <v>0</v>
      </c>
      <c r="I206" s="260">
        <f t="shared" si="416"/>
        <v>0</v>
      </c>
      <c r="J206" s="264"/>
      <c r="K206" s="264"/>
      <c r="L206" s="264"/>
      <c r="M206" s="166">
        <f t="shared" si="414"/>
        <v>0</v>
      </c>
      <c r="N206" s="167"/>
      <c r="O206" s="167"/>
      <c r="P206" s="167"/>
      <c r="Q206" s="166">
        <f t="shared" si="415"/>
        <v>0</v>
      </c>
      <c r="R206" s="167"/>
      <c r="S206" s="167"/>
      <c r="T206" s="167"/>
      <c r="U206" s="167"/>
      <c r="V206" s="167"/>
      <c r="W206" s="167"/>
      <c r="X206" s="167"/>
    </row>
    <row r="207" spans="1:24" ht="13.8" outlineLevel="4">
      <c r="A207" s="131"/>
      <c r="B207" s="20"/>
      <c r="F207" s="136" t="s">
        <v>683</v>
      </c>
      <c r="G207" s="27" t="s">
        <v>757</v>
      </c>
      <c r="H207" s="164">
        <f t="shared" si="369"/>
        <v>0</v>
      </c>
      <c r="I207" s="260">
        <f t="shared" si="416"/>
        <v>0</v>
      </c>
      <c r="J207" s="264"/>
      <c r="K207" s="264"/>
      <c r="L207" s="264"/>
      <c r="M207" s="166">
        <f t="shared" si="414"/>
        <v>0</v>
      </c>
      <c r="N207" s="167"/>
      <c r="O207" s="167"/>
      <c r="P207" s="167"/>
      <c r="Q207" s="166">
        <f t="shared" si="415"/>
        <v>0</v>
      </c>
      <c r="R207" s="167"/>
      <c r="S207" s="167"/>
      <c r="T207" s="167"/>
      <c r="U207" s="167"/>
      <c r="V207" s="167"/>
      <c r="W207" s="167"/>
      <c r="X207" s="167"/>
    </row>
    <row r="208" spans="1:24" ht="13.8" outlineLevel="1" collapsed="1">
      <c r="A208" s="131"/>
      <c r="B208" s="20"/>
      <c r="D208" s="18" t="s">
        <v>432</v>
      </c>
      <c r="E208" s="58" t="s">
        <v>75</v>
      </c>
      <c r="F208" s="22"/>
      <c r="G208" s="30"/>
      <c r="H208" s="164">
        <f t="shared" si="369"/>
        <v>0</v>
      </c>
      <c r="I208" s="260">
        <f t="shared" si="416"/>
        <v>0</v>
      </c>
      <c r="J208" s="504">
        <f>SUM(J209,J214,J215,J216)</f>
        <v>0</v>
      </c>
      <c r="K208" s="504">
        <f t="shared" ref="K208:L208" si="472">SUM(K209,K214,K215,K216)</f>
        <v>0</v>
      </c>
      <c r="L208" s="504">
        <f t="shared" si="472"/>
        <v>0</v>
      </c>
      <c r="M208" s="166">
        <f t="shared" si="414"/>
        <v>0</v>
      </c>
      <c r="N208" s="504">
        <f t="shared" ref="N208:P208" si="473">SUM(N209,N214,N215,N216)</f>
        <v>0</v>
      </c>
      <c r="O208" s="504">
        <f t="shared" si="473"/>
        <v>0</v>
      </c>
      <c r="P208" s="504">
        <f t="shared" si="473"/>
        <v>0</v>
      </c>
      <c r="Q208" s="166">
        <f t="shared" si="415"/>
        <v>0</v>
      </c>
      <c r="R208" s="504">
        <f t="shared" ref="R208:S208" si="474">SUM(R209,R214,R215,R216)</f>
        <v>0</v>
      </c>
      <c r="S208" s="504">
        <f t="shared" si="474"/>
        <v>0</v>
      </c>
      <c r="T208" s="504">
        <f t="shared" ref="T208" si="475">SUM(T209,T214,T215,T216)</f>
        <v>0</v>
      </c>
      <c r="U208" s="504">
        <f t="shared" ref="U208" si="476">SUM(U209,U214,U215,U216)</f>
        <v>0</v>
      </c>
      <c r="V208" s="504">
        <f t="shared" ref="V208" si="477">SUM(V209,V214,V215,V216)</f>
        <v>0</v>
      </c>
      <c r="W208" s="504">
        <f t="shared" ref="W208" si="478">SUM(W209,W214,W215,W216)</f>
        <v>0</v>
      </c>
      <c r="X208" s="169">
        <f t="shared" ref="X208" si="479">SUM(X209,X214,X215,X216)</f>
        <v>0</v>
      </c>
    </row>
    <row r="209" spans="1:44" ht="13.8" hidden="1" outlineLevel="2">
      <c r="A209" s="131"/>
      <c r="B209" s="20"/>
      <c r="F209" s="28" t="s">
        <v>433</v>
      </c>
      <c r="G209" s="27" t="s">
        <v>857</v>
      </c>
      <c r="H209" s="164">
        <f t="shared" si="369"/>
        <v>0</v>
      </c>
      <c r="I209" s="260">
        <f t="shared" ref="I209" si="480">SUM(J209:L209)</f>
        <v>0</v>
      </c>
      <c r="J209" s="504">
        <f>SUM(J210:J213)</f>
        <v>0</v>
      </c>
      <c r="K209" s="504">
        <f t="shared" ref="K209:L209" si="481">SUM(K210:K213)</f>
        <v>0</v>
      </c>
      <c r="L209" s="504">
        <f t="shared" si="481"/>
        <v>0</v>
      </c>
      <c r="M209" s="504">
        <f t="shared" si="414"/>
        <v>0</v>
      </c>
      <c r="N209" s="504">
        <f t="shared" ref="N209:P209" si="482">SUM(N210:N213)</f>
        <v>0</v>
      </c>
      <c r="O209" s="504">
        <f t="shared" si="482"/>
        <v>0</v>
      </c>
      <c r="P209" s="504">
        <f t="shared" si="482"/>
        <v>0</v>
      </c>
      <c r="Q209" s="504">
        <f t="shared" ref="Q209" si="483">SUM(Q210:Q213)</f>
        <v>0</v>
      </c>
      <c r="R209" s="504">
        <f t="shared" ref="R209:S209" si="484">SUM(R210:R213)</f>
        <v>0</v>
      </c>
      <c r="S209" s="504">
        <f t="shared" si="484"/>
        <v>0</v>
      </c>
      <c r="T209" s="504">
        <f t="shared" ref="T209" si="485">SUM(T210:T213)</f>
        <v>0</v>
      </c>
      <c r="U209" s="504">
        <f t="shared" ref="U209" si="486">SUM(U210:U213)</f>
        <v>0</v>
      </c>
      <c r="V209" s="504">
        <f t="shared" ref="V209" si="487">SUM(V210:V213)</f>
        <v>0</v>
      </c>
      <c r="W209" s="504">
        <f t="shared" ref="W209" si="488">SUM(W210:W213)</f>
        <v>0</v>
      </c>
      <c r="X209" s="169">
        <f t="shared" ref="X209" si="489">SUM(X210:X213)</f>
        <v>0</v>
      </c>
    </row>
    <row r="210" spans="1:44" ht="13.8" hidden="1" outlineLevel="4">
      <c r="A210" s="131"/>
      <c r="B210" s="20"/>
      <c r="F210" s="136" t="s">
        <v>682</v>
      </c>
      <c r="G210" s="27" t="s">
        <v>858</v>
      </c>
      <c r="H210" s="164">
        <f t="shared" si="369"/>
        <v>0</v>
      </c>
      <c r="I210" s="260">
        <f t="shared" ref="I210:I213" si="490">SUM(J210:L210)</f>
        <v>0</v>
      </c>
      <c r="J210" s="264"/>
      <c r="K210" s="264"/>
      <c r="L210" s="264"/>
      <c r="M210" s="166">
        <f t="shared" si="414"/>
        <v>0</v>
      </c>
      <c r="N210" s="264"/>
      <c r="O210" s="264"/>
      <c r="P210" s="264"/>
      <c r="Q210" s="166">
        <f t="shared" ref="Q210:Q213" si="491">SUM(R210:X210)</f>
        <v>0</v>
      </c>
      <c r="R210" s="264"/>
      <c r="S210" s="264"/>
      <c r="T210" s="264"/>
      <c r="U210" s="264"/>
      <c r="V210" s="264"/>
      <c r="W210" s="264"/>
      <c r="X210" s="167"/>
    </row>
    <row r="211" spans="1:44" ht="13.8" hidden="1" outlineLevel="4">
      <c r="A211" s="131"/>
      <c r="B211" s="20"/>
      <c r="F211" s="136" t="s">
        <v>683</v>
      </c>
      <c r="G211" s="27" t="s">
        <v>859</v>
      </c>
      <c r="H211" s="164">
        <f t="shared" si="369"/>
        <v>0</v>
      </c>
      <c r="I211" s="260">
        <f t="shared" ref="I211:I212" si="492">SUM(J211:L211)</f>
        <v>0</v>
      </c>
      <c r="J211" s="264"/>
      <c r="K211" s="264"/>
      <c r="L211" s="264"/>
      <c r="M211" s="166">
        <f t="shared" si="414"/>
        <v>0</v>
      </c>
      <c r="N211" s="264"/>
      <c r="O211" s="264"/>
      <c r="P211" s="264"/>
      <c r="Q211" s="166">
        <f t="shared" ref="Q211:Q212" si="493">SUM(R211:X211)</f>
        <v>0</v>
      </c>
      <c r="R211" s="264"/>
      <c r="S211" s="264"/>
      <c r="T211" s="264"/>
      <c r="U211" s="264"/>
      <c r="V211" s="264"/>
      <c r="W211" s="264"/>
      <c r="X211" s="167"/>
    </row>
    <row r="212" spans="1:44" s="398" customFormat="1" ht="13.8" hidden="1" outlineLevel="4">
      <c r="A212" s="399"/>
      <c r="B212" s="400"/>
      <c r="D212" s="400"/>
      <c r="F212" s="586" t="s">
        <v>690</v>
      </c>
      <c r="G212" s="588" t="s">
        <v>988</v>
      </c>
      <c r="H212" s="403">
        <f t="shared" si="369"/>
        <v>0</v>
      </c>
      <c r="I212" s="260">
        <f t="shared" si="492"/>
        <v>0</v>
      </c>
      <c r="J212" s="264"/>
      <c r="K212" s="264"/>
      <c r="L212" s="264"/>
      <c r="M212" s="166">
        <f t="shared" ref="M212" si="494">SUM(N212:P212)</f>
        <v>0</v>
      </c>
      <c r="N212" s="264"/>
      <c r="O212" s="264"/>
      <c r="P212" s="264"/>
      <c r="Q212" s="166">
        <f t="shared" si="493"/>
        <v>0</v>
      </c>
      <c r="R212" s="264"/>
      <c r="S212" s="264"/>
      <c r="T212" s="264"/>
      <c r="U212" s="264"/>
      <c r="V212" s="264"/>
      <c r="W212" s="264"/>
      <c r="X212" s="167"/>
      <c r="Y212" s="64"/>
      <c r="Z212" s="64"/>
      <c r="AA212" s="64"/>
      <c r="AB212" s="64"/>
      <c r="AC212" s="64"/>
      <c r="AD212" s="64"/>
      <c r="AE212" s="64"/>
      <c r="AF212" s="64"/>
      <c r="AG212" s="64"/>
      <c r="AH212" s="64"/>
      <c r="AI212" s="64"/>
      <c r="AJ212" s="64"/>
      <c r="AK212" s="64"/>
      <c r="AL212" s="64"/>
      <c r="AM212" s="64"/>
      <c r="AN212" s="64"/>
      <c r="AO212" s="64"/>
      <c r="AP212" s="64"/>
      <c r="AQ212" s="64"/>
      <c r="AR212" s="64"/>
    </row>
    <row r="213" spans="1:44" ht="13.8" hidden="1" outlineLevel="4">
      <c r="A213" s="131"/>
      <c r="B213" s="20"/>
      <c r="F213" s="136" t="s">
        <v>680</v>
      </c>
      <c r="G213" s="27" t="s">
        <v>865</v>
      </c>
      <c r="H213" s="164">
        <f t="shared" si="369"/>
        <v>0</v>
      </c>
      <c r="I213" s="260">
        <f t="shared" si="490"/>
        <v>0</v>
      </c>
      <c r="J213" s="264"/>
      <c r="K213" s="264"/>
      <c r="L213" s="264"/>
      <c r="M213" s="166">
        <f t="shared" si="414"/>
        <v>0</v>
      </c>
      <c r="N213" s="264"/>
      <c r="O213" s="264"/>
      <c r="P213" s="264"/>
      <c r="Q213" s="166">
        <f t="shared" si="491"/>
        <v>0</v>
      </c>
      <c r="R213" s="264"/>
      <c r="S213" s="264"/>
      <c r="T213" s="264"/>
      <c r="U213" s="264"/>
      <c r="V213" s="264"/>
      <c r="W213" s="264"/>
      <c r="X213" s="167"/>
    </row>
    <row r="214" spans="1:44" ht="13.8" hidden="1" outlineLevel="2">
      <c r="A214" s="131"/>
      <c r="B214" s="20"/>
      <c r="F214" s="22" t="s">
        <v>434</v>
      </c>
      <c r="G214" s="30" t="s">
        <v>437</v>
      </c>
      <c r="H214" s="164">
        <f t="shared" si="369"/>
        <v>0</v>
      </c>
      <c r="I214" s="260">
        <f t="shared" si="416"/>
        <v>0</v>
      </c>
      <c r="J214" s="264">
        <v>0</v>
      </c>
      <c r="K214" s="264">
        <v>0</v>
      </c>
      <c r="L214" s="264">
        <v>0</v>
      </c>
      <c r="M214" s="166">
        <f t="shared" si="414"/>
        <v>0</v>
      </c>
      <c r="N214" s="264">
        <v>0</v>
      </c>
      <c r="O214" s="264">
        <v>0</v>
      </c>
      <c r="P214" s="264">
        <v>0</v>
      </c>
      <c r="Q214" s="166">
        <f t="shared" si="415"/>
        <v>0</v>
      </c>
      <c r="R214" s="264">
        <v>0</v>
      </c>
      <c r="S214" s="264">
        <v>0</v>
      </c>
      <c r="T214" s="264">
        <v>0</v>
      </c>
      <c r="U214" s="264">
        <v>0</v>
      </c>
      <c r="V214" s="264">
        <v>0</v>
      </c>
      <c r="W214" s="264">
        <v>0</v>
      </c>
      <c r="X214" s="167">
        <v>0</v>
      </c>
    </row>
    <row r="215" spans="1:44" ht="13.8" hidden="1" outlineLevel="2">
      <c r="A215" s="131"/>
      <c r="B215" s="20"/>
      <c r="F215" s="22" t="s">
        <v>435</v>
      </c>
      <c r="G215" s="30" t="s">
        <v>438</v>
      </c>
      <c r="H215" s="164">
        <f t="shared" si="369"/>
        <v>0</v>
      </c>
      <c r="I215" s="260">
        <f t="shared" si="416"/>
        <v>0</v>
      </c>
      <c r="J215" s="264">
        <v>0</v>
      </c>
      <c r="K215" s="264">
        <v>0</v>
      </c>
      <c r="L215" s="264">
        <v>0</v>
      </c>
      <c r="M215" s="166">
        <f t="shared" si="414"/>
        <v>0</v>
      </c>
      <c r="N215" s="264">
        <v>0</v>
      </c>
      <c r="O215" s="264">
        <v>0</v>
      </c>
      <c r="P215" s="264">
        <v>0</v>
      </c>
      <c r="Q215" s="166">
        <f t="shared" si="415"/>
        <v>0</v>
      </c>
      <c r="R215" s="264">
        <v>0</v>
      </c>
      <c r="S215" s="264">
        <v>0</v>
      </c>
      <c r="T215" s="264">
        <v>0</v>
      </c>
      <c r="U215" s="264">
        <v>0</v>
      </c>
      <c r="V215" s="264">
        <v>0</v>
      </c>
      <c r="W215" s="264">
        <v>0</v>
      </c>
      <c r="X215" s="167">
        <v>0</v>
      </c>
    </row>
    <row r="216" spans="1:44" ht="13.8" hidden="1" outlineLevel="2">
      <c r="A216" s="131"/>
      <c r="B216" s="18"/>
      <c r="C216" s="58"/>
      <c r="D216" s="18"/>
      <c r="F216" s="22" t="s">
        <v>436</v>
      </c>
      <c r="G216" s="30" t="s">
        <v>439</v>
      </c>
      <c r="H216" s="164">
        <f t="shared" si="369"/>
        <v>0</v>
      </c>
      <c r="I216" s="260">
        <f t="shared" si="416"/>
        <v>0</v>
      </c>
      <c r="J216" s="504">
        <f>SUM(J217)</f>
        <v>0</v>
      </c>
      <c r="K216" s="504">
        <f t="shared" ref="K216:L216" si="495">SUM(K217)</f>
        <v>0</v>
      </c>
      <c r="L216" s="504">
        <f t="shared" si="495"/>
        <v>0</v>
      </c>
      <c r="M216" s="166">
        <f t="shared" si="414"/>
        <v>0</v>
      </c>
      <c r="N216" s="504">
        <f t="shared" ref="N216:P216" si="496">SUM(N217)</f>
        <v>0</v>
      </c>
      <c r="O216" s="504">
        <f t="shared" si="496"/>
        <v>0</v>
      </c>
      <c r="P216" s="504">
        <f t="shared" si="496"/>
        <v>0</v>
      </c>
      <c r="Q216" s="166">
        <f t="shared" si="415"/>
        <v>0</v>
      </c>
      <c r="R216" s="504">
        <f t="shared" ref="R216:S216" si="497">SUM(R217)</f>
        <v>0</v>
      </c>
      <c r="S216" s="504">
        <f t="shared" si="497"/>
        <v>0</v>
      </c>
      <c r="T216" s="504">
        <f t="shared" ref="T216" si="498">SUM(T217)</f>
        <v>0</v>
      </c>
      <c r="U216" s="504">
        <f t="shared" ref="U216" si="499">SUM(U217)</f>
        <v>0</v>
      </c>
      <c r="V216" s="504">
        <f t="shared" ref="V216" si="500">SUM(V217)</f>
        <v>0</v>
      </c>
      <c r="W216" s="504">
        <f t="shared" ref="W216" si="501">SUM(W217)</f>
        <v>0</v>
      </c>
      <c r="X216" s="169">
        <f t="shared" ref="X216" si="502">SUM(X217)</f>
        <v>0</v>
      </c>
    </row>
    <row r="217" spans="1:44" ht="13.8" hidden="1" outlineLevel="2">
      <c r="A217" s="131"/>
      <c r="B217" s="18"/>
      <c r="C217" s="58"/>
      <c r="D217" s="18"/>
      <c r="F217" s="136" t="s">
        <v>682</v>
      </c>
      <c r="G217" s="27" t="s">
        <v>758</v>
      </c>
      <c r="H217" s="164">
        <f t="shared" si="369"/>
        <v>0</v>
      </c>
      <c r="I217" s="260">
        <f t="shared" si="416"/>
        <v>0</v>
      </c>
      <c r="J217" s="264"/>
      <c r="K217" s="264"/>
      <c r="L217" s="264"/>
      <c r="M217" s="166">
        <f t="shared" si="414"/>
        <v>0</v>
      </c>
      <c r="N217" s="264"/>
      <c r="O217" s="264"/>
      <c r="P217" s="264"/>
      <c r="Q217" s="166">
        <f t="shared" si="415"/>
        <v>0</v>
      </c>
      <c r="R217" s="264"/>
      <c r="S217" s="264"/>
      <c r="T217" s="264"/>
      <c r="U217" s="264"/>
      <c r="V217" s="264"/>
      <c r="W217" s="264"/>
      <c r="X217" s="167"/>
    </row>
    <row r="218" spans="1:44" s="130" customFormat="1" ht="13.8" collapsed="1">
      <c r="A218" s="127"/>
      <c r="B218" s="18" t="s">
        <v>440</v>
      </c>
      <c r="C218" s="12" t="s">
        <v>321</v>
      </c>
      <c r="D218" s="11"/>
      <c r="E218" s="134"/>
      <c r="F218" s="14"/>
      <c r="G218" s="134"/>
      <c r="H218" s="164">
        <f t="shared" ref="H218:H283" si="503">SUM(I218,M218,Q218)</f>
        <v>0</v>
      </c>
      <c r="I218" s="260">
        <f t="shared" si="416"/>
        <v>0</v>
      </c>
      <c r="J218" s="263">
        <f>SUM(J219,J223)</f>
        <v>0</v>
      </c>
      <c r="K218" s="263">
        <f t="shared" ref="K218:L218" si="504">SUM(K219,K223)</f>
        <v>0</v>
      </c>
      <c r="L218" s="263">
        <f t="shared" si="504"/>
        <v>0</v>
      </c>
      <c r="M218" s="166">
        <f t="shared" si="414"/>
        <v>0</v>
      </c>
      <c r="N218" s="263">
        <f t="shared" ref="N218:P218" si="505">SUM(N219,N223)</f>
        <v>0</v>
      </c>
      <c r="O218" s="263">
        <f t="shared" si="505"/>
        <v>0</v>
      </c>
      <c r="P218" s="263">
        <f t="shared" si="505"/>
        <v>0</v>
      </c>
      <c r="Q218" s="166">
        <f t="shared" si="415"/>
        <v>0</v>
      </c>
      <c r="R218" s="263">
        <f t="shared" ref="R218:S218" si="506">SUM(R219,R223)</f>
        <v>0</v>
      </c>
      <c r="S218" s="263">
        <f t="shared" si="506"/>
        <v>0</v>
      </c>
      <c r="T218" s="263">
        <f t="shared" ref="T218" si="507">SUM(T219,T223)</f>
        <v>0</v>
      </c>
      <c r="U218" s="263">
        <f t="shared" ref="U218" si="508">SUM(U219,U223)</f>
        <v>0</v>
      </c>
      <c r="V218" s="263">
        <f t="shared" ref="V218" si="509">SUM(V219,V223)</f>
        <v>0</v>
      </c>
      <c r="W218" s="263">
        <f t="shared" ref="W218" si="510">SUM(W219,W223)</f>
        <v>0</v>
      </c>
      <c r="X218" s="168">
        <f t="shared" ref="X218" si="511">SUM(X219,X223)</f>
        <v>0</v>
      </c>
      <c r="Y218" s="64"/>
    </row>
    <row r="219" spans="1:44" ht="13.8" hidden="1" outlineLevel="1">
      <c r="A219" s="131"/>
      <c r="B219" s="19"/>
      <c r="C219" s="63"/>
      <c r="D219" s="22" t="s">
        <v>442</v>
      </c>
      <c r="E219" s="30" t="s">
        <v>441</v>
      </c>
      <c r="F219" s="22"/>
      <c r="G219" s="30"/>
      <c r="H219" s="164">
        <f t="shared" si="503"/>
        <v>0</v>
      </c>
      <c r="I219" s="260">
        <f t="shared" si="416"/>
        <v>0</v>
      </c>
      <c r="J219" s="504">
        <f>SUM(J220:J222)</f>
        <v>0</v>
      </c>
      <c r="K219" s="504">
        <f t="shared" ref="K219:L219" si="512">SUM(K220:K222)</f>
        <v>0</v>
      </c>
      <c r="L219" s="504">
        <f t="shared" si="512"/>
        <v>0</v>
      </c>
      <c r="M219" s="166">
        <f t="shared" si="414"/>
        <v>0</v>
      </c>
      <c r="N219" s="504">
        <f t="shared" ref="N219:P219" si="513">SUM(N220:N222)</f>
        <v>0</v>
      </c>
      <c r="O219" s="504">
        <f t="shared" si="513"/>
        <v>0</v>
      </c>
      <c r="P219" s="504">
        <f t="shared" si="513"/>
        <v>0</v>
      </c>
      <c r="Q219" s="166">
        <f t="shared" si="415"/>
        <v>0</v>
      </c>
      <c r="R219" s="504">
        <f t="shared" ref="R219:S219" si="514">SUM(R220:R222)</f>
        <v>0</v>
      </c>
      <c r="S219" s="504">
        <f t="shared" si="514"/>
        <v>0</v>
      </c>
      <c r="T219" s="504">
        <f t="shared" ref="T219" si="515">SUM(T220:T222)</f>
        <v>0</v>
      </c>
      <c r="U219" s="504">
        <f t="shared" ref="U219" si="516">SUM(U220:U222)</f>
        <v>0</v>
      </c>
      <c r="V219" s="504">
        <f t="shared" ref="V219" si="517">SUM(V220:V222)</f>
        <v>0</v>
      </c>
      <c r="W219" s="504">
        <f t="shared" ref="W219" si="518">SUM(W220:W222)</f>
        <v>0</v>
      </c>
      <c r="X219" s="169">
        <f t="shared" ref="X219" si="519">SUM(X220:X222)</f>
        <v>0</v>
      </c>
    </row>
    <row r="220" spans="1:44" ht="13.8" hidden="1" outlineLevel="1">
      <c r="A220" s="131"/>
      <c r="B220" s="20"/>
      <c r="D220" s="22"/>
      <c r="E220" s="30"/>
      <c r="F220" s="136" t="s">
        <v>682</v>
      </c>
      <c r="G220" s="27" t="s">
        <v>759</v>
      </c>
      <c r="H220" s="164">
        <f t="shared" si="503"/>
        <v>0</v>
      </c>
      <c r="I220" s="260">
        <f t="shared" si="416"/>
        <v>0</v>
      </c>
      <c r="J220" s="264"/>
      <c r="K220" s="264"/>
      <c r="L220" s="264"/>
      <c r="M220" s="166">
        <f t="shared" si="414"/>
        <v>0</v>
      </c>
      <c r="N220" s="264"/>
      <c r="O220" s="264"/>
      <c r="P220" s="264"/>
      <c r="Q220" s="166">
        <f t="shared" si="415"/>
        <v>0</v>
      </c>
      <c r="R220" s="264"/>
      <c r="S220" s="264"/>
      <c r="T220" s="264"/>
      <c r="U220" s="264"/>
      <c r="V220" s="264"/>
      <c r="W220" s="264"/>
      <c r="X220" s="167"/>
    </row>
    <row r="221" spans="1:44" ht="13.8" hidden="1" outlineLevel="1">
      <c r="A221" s="131"/>
      <c r="B221" s="20"/>
      <c r="D221" s="22"/>
      <c r="E221" s="30"/>
      <c r="F221" s="136" t="s">
        <v>683</v>
      </c>
      <c r="G221" s="27" t="s">
        <v>760</v>
      </c>
      <c r="H221" s="164">
        <f t="shared" si="503"/>
        <v>0</v>
      </c>
      <c r="I221" s="260">
        <f t="shared" si="416"/>
        <v>0</v>
      </c>
      <c r="J221" s="264"/>
      <c r="K221" s="264"/>
      <c r="L221" s="264"/>
      <c r="M221" s="166">
        <f t="shared" si="414"/>
        <v>0</v>
      </c>
      <c r="N221" s="264"/>
      <c r="O221" s="264"/>
      <c r="P221" s="264"/>
      <c r="Q221" s="166">
        <f t="shared" si="415"/>
        <v>0</v>
      </c>
      <c r="R221" s="264"/>
      <c r="S221" s="264"/>
      <c r="T221" s="264"/>
      <c r="U221" s="264"/>
      <c r="V221" s="264"/>
      <c r="W221" s="264"/>
      <c r="X221" s="167"/>
    </row>
    <row r="222" spans="1:44" ht="13.8" hidden="1" outlineLevel="1">
      <c r="A222" s="131"/>
      <c r="B222" s="20"/>
      <c r="D222" s="22"/>
      <c r="E222" s="30"/>
      <c r="F222" s="136" t="s">
        <v>680</v>
      </c>
      <c r="G222" s="27" t="s">
        <v>761</v>
      </c>
      <c r="H222" s="164">
        <f t="shared" si="503"/>
        <v>0</v>
      </c>
      <c r="I222" s="260">
        <f t="shared" si="416"/>
        <v>0</v>
      </c>
      <c r="J222" s="264"/>
      <c r="K222" s="264"/>
      <c r="L222" s="264"/>
      <c r="M222" s="166">
        <f t="shared" si="414"/>
        <v>0</v>
      </c>
      <c r="N222" s="264"/>
      <c r="O222" s="264"/>
      <c r="P222" s="264"/>
      <c r="Q222" s="166">
        <f t="shared" si="415"/>
        <v>0</v>
      </c>
      <c r="R222" s="264"/>
      <c r="S222" s="264"/>
      <c r="T222" s="264"/>
      <c r="U222" s="264"/>
      <c r="V222" s="264"/>
      <c r="W222" s="264"/>
      <c r="X222" s="167"/>
    </row>
    <row r="223" spans="1:44" ht="13.8" hidden="1" outlineLevel="1">
      <c r="A223" s="131"/>
      <c r="B223" s="20"/>
      <c r="D223" s="22" t="s">
        <v>443</v>
      </c>
      <c r="E223" s="30" t="s">
        <v>322</v>
      </c>
      <c r="F223" s="22"/>
      <c r="G223" s="30"/>
      <c r="H223" s="164">
        <f t="shared" si="503"/>
        <v>0</v>
      </c>
      <c r="I223" s="260">
        <f t="shared" si="416"/>
        <v>0</v>
      </c>
      <c r="J223" s="504">
        <f>SUM(J224,J226)</f>
        <v>0</v>
      </c>
      <c r="K223" s="504">
        <f t="shared" ref="K223:L223" si="520">SUM(K224,K226)</f>
        <v>0</v>
      </c>
      <c r="L223" s="504">
        <f t="shared" si="520"/>
        <v>0</v>
      </c>
      <c r="M223" s="166">
        <f t="shared" si="414"/>
        <v>0</v>
      </c>
      <c r="N223" s="504">
        <f t="shared" ref="N223:P223" si="521">SUM(N224,N226)</f>
        <v>0</v>
      </c>
      <c r="O223" s="504">
        <f t="shared" si="521"/>
        <v>0</v>
      </c>
      <c r="P223" s="504">
        <f t="shared" si="521"/>
        <v>0</v>
      </c>
      <c r="Q223" s="166">
        <f t="shared" si="415"/>
        <v>0</v>
      </c>
      <c r="R223" s="504">
        <f t="shared" ref="R223:S223" si="522">SUM(R224,R226)</f>
        <v>0</v>
      </c>
      <c r="S223" s="504">
        <f t="shared" si="522"/>
        <v>0</v>
      </c>
      <c r="T223" s="504">
        <f t="shared" ref="T223" si="523">SUM(T224,T226)</f>
        <v>0</v>
      </c>
      <c r="U223" s="504">
        <f t="shared" ref="U223" si="524">SUM(U224,U226)</f>
        <v>0</v>
      </c>
      <c r="V223" s="504">
        <f t="shared" ref="V223" si="525">SUM(V224,V226)</f>
        <v>0</v>
      </c>
      <c r="W223" s="504">
        <f t="shared" ref="W223" si="526">SUM(W224,W226)</f>
        <v>0</v>
      </c>
      <c r="X223" s="169">
        <f t="shared" ref="X223" si="527">SUM(X224,X226)</f>
        <v>0</v>
      </c>
    </row>
    <row r="224" spans="1:44" ht="13.8" hidden="1" outlineLevel="2">
      <c r="A224" s="131"/>
      <c r="B224" s="20"/>
      <c r="D224" s="19"/>
      <c r="E224" s="63"/>
      <c r="F224" s="22" t="s">
        <v>444</v>
      </c>
      <c r="G224" s="30" t="s">
        <v>323</v>
      </c>
      <c r="H224" s="164">
        <f t="shared" si="503"/>
        <v>0</v>
      </c>
      <c r="I224" s="260">
        <f t="shared" si="416"/>
        <v>0</v>
      </c>
      <c r="J224" s="504">
        <f>SUM(J225)</f>
        <v>0</v>
      </c>
      <c r="K224" s="504">
        <f t="shared" ref="K224:L224" si="528">SUM(K225)</f>
        <v>0</v>
      </c>
      <c r="L224" s="504">
        <f t="shared" si="528"/>
        <v>0</v>
      </c>
      <c r="M224" s="166">
        <f t="shared" si="414"/>
        <v>0</v>
      </c>
      <c r="N224" s="504">
        <f t="shared" ref="N224:P224" si="529">SUM(N225)</f>
        <v>0</v>
      </c>
      <c r="O224" s="504">
        <f t="shared" si="529"/>
        <v>0</v>
      </c>
      <c r="P224" s="504">
        <f t="shared" si="529"/>
        <v>0</v>
      </c>
      <c r="Q224" s="166">
        <f t="shared" si="415"/>
        <v>0</v>
      </c>
      <c r="R224" s="504">
        <f t="shared" ref="R224:S224" si="530">SUM(R225)</f>
        <v>0</v>
      </c>
      <c r="S224" s="504">
        <f t="shared" si="530"/>
        <v>0</v>
      </c>
      <c r="T224" s="504">
        <f t="shared" ref="T224" si="531">SUM(T225)</f>
        <v>0</v>
      </c>
      <c r="U224" s="504">
        <f t="shared" ref="U224" si="532">SUM(U225)</f>
        <v>0</v>
      </c>
      <c r="V224" s="504">
        <f t="shared" ref="V224" si="533">SUM(V225)</f>
        <v>0</v>
      </c>
      <c r="W224" s="504">
        <f t="shared" ref="W224" si="534">SUM(W225)</f>
        <v>0</v>
      </c>
      <c r="X224" s="169">
        <f t="shared" ref="X224" si="535">SUM(X225)</f>
        <v>0</v>
      </c>
    </row>
    <row r="225" spans="1:44" ht="13.8" hidden="1" outlineLevel="2">
      <c r="A225" s="131"/>
      <c r="B225" s="20"/>
      <c r="F225" s="136" t="s">
        <v>682</v>
      </c>
      <c r="G225" s="27" t="s">
        <v>762</v>
      </c>
      <c r="H225" s="164">
        <f t="shared" si="503"/>
        <v>0</v>
      </c>
      <c r="I225" s="260">
        <f t="shared" si="416"/>
        <v>0</v>
      </c>
      <c r="J225" s="264"/>
      <c r="K225" s="264"/>
      <c r="L225" s="264"/>
      <c r="M225" s="166">
        <f t="shared" si="414"/>
        <v>0</v>
      </c>
      <c r="N225" s="264"/>
      <c r="O225" s="264"/>
      <c r="P225" s="264"/>
      <c r="Q225" s="166">
        <f t="shared" si="415"/>
        <v>0</v>
      </c>
      <c r="R225" s="264"/>
      <c r="S225" s="264"/>
      <c r="T225" s="264"/>
      <c r="U225" s="264"/>
      <c r="V225" s="264"/>
      <c r="W225" s="264"/>
      <c r="X225" s="167"/>
    </row>
    <row r="226" spans="1:44" ht="13.8" hidden="1" outlineLevel="2">
      <c r="A226" s="131"/>
      <c r="B226" s="20"/>
      <c r="F226" s="22" t="s">
        <v>445</v>
      </c>
      <c r="G226" s="30" t="s">
        <v>324</v>
      </c>
      <c r="H226" s="164">
        <f t="shared" si="503"/>
        <v>0</v>
      </c>
      <c r="I226" s="260">
        <f t="shared" si="416"/>
        <v>0</v>
      </c>
      <c r="J226" s="504">
        <f>SUM(J227:J231)</f>
        <v>0</v>
      </c>
      <c r="K226" s="504">
        <f t="shared" ref="K226:L226" si="536">SUM(K227:K231)</f>
        <v>0</v>
      </c>
      <c r="L226" s="504">
        <f t="shared" si="536"/>
        <v>0</v>
      </c>
      <c r="M226" s="166">
        <f t="shared" si="414"/>
        <v>0</v>
      </c>
      <c r="N226" s="504">
        <f t="shared" ref="N226:P226" si="537">SUM(N227:N231)</f>
        <v>0</v>
      </c>
      <c r="O226" s="504">
        <f t="shared" si="537"/>
        <v>0</v>
      </c>
      <c r="P226" s="504">
        <f t="shared" si="537"/>
        <v>0</v>
      </c>
      <c r="Q226" s="166">
        <f t="shared" si="415"/>
        <v>0</v>
      </c>
      <c r="R226" s="504">
        <f t="shared" ref="R226:S226" si="538">SUM(R227:R231)</f>
        <v>0</v>
      </c>
      <c r="S226" s="504">
        <f t="shared" si="538"/>
        <v>0</v>
      </c>
      <c r="T226" s="504">
        <f t="shared" ref="T226" si="539">SUM(T227:T231)</f>
        <v>0</v>
      </c>
      <c r="U226" s="504">
        <f t="shared" ref="U226" si="540">SUM(U227:U231)</f>
        <v>0</v>
      </c>
      <c r="V226" s="504">
        <f t="shared" ref="V226" si="541">SUM(V227:V231)</f>
        <v>0</v>
      </c>
      <c r="W226" s="504">
        <f t="shared" ref="W226" si="542">SUM(W227:W231)</f>
        <v>0</v>
      </c>
      <c r="X226" s="169">
        <f t="shared" ref="X226" si="543">SUM(X227:X231)</f>
        <v>0</v>
      </c>
    </row>
    <row r="227" spans="1:44" ht="13.8" hidden="1" outlineLevel="2">
      <c r="A227" s="131"/>
      <c r="B227" s="20"/>
      <c r="F227" s="136" t="s">
        <v>682</v>
      </c>
      <c r="G227" s="27" t="s">
        <v>930</v>
      </c>
      <c r="H227" s="164">
        <f t="shared" si="503"/>
        <v>0</v>
      </c>
      <c r="I227" s="260">
        <f t="shared" si="416"/>
        <v>0</v>
      </c>
      <c r="J227" s="264"/>
      <c r="K227" s="264"/>
      <c r="L227" s="264"/>
      <c r="M227" s="166">
        <f t="shared" si="414"/>
        <v>0</v>
      </c>
      <c r="N227" s="167"/>
      <c r="O227" s="167"/>
      <c r="P227" s="167"/>
      <c r="Q227" s="166">
        <f t="shared" si="415"/>
        <v>0</v>
      </c>
      <c r="R227" s="167"/>
      <c r="S227" s="167"/>
      <c r="T227" s="167"/>
      <c r="U227" s="167"/>
      <c r="V227" s="167"/>
      <c r="W227" s="167"/>
      <c r="X227" s="167"/>
    </row>
    <row r="228" spans="1:44" ht="13.8" hidden="1" outlineLevel="2">
      <c r="A228" s="131"/>
      <c r="B228" s="20"/>
      <c r="F228" s="136" t="s">
        <v>683</v>
      </c>
      <c r="G228" s="27" t="s">
        <v>731</v>
      </c>
      <c r="H228" s="164">
        <f t="shared" si="503"/>
        <v>0</v>
      </c>
      <c r="I228" s="260">
        <f t="shared" si="416"/>
        <v>0</v>
      </c>
      <c r="J228" s="264"/>
      <c r="K228" s="264"/>
      <c r="L228" s="264"/>
      <c r="M228" s="166">
        <f t="shared" si="414"/>
        <v>0</v>
      </c>
      <c r="N228" s="167"/>
      <c r="O228" s="167"/>
      <c r="P228" s="167"/>
      <c r="Q228" s="166">
        <f t="shared" si="415"/>
        <v>0</v>
      </c>
      <c r="R228" s="167"/>
      <c r="S228" s="167"/>
      <c r="T228" s="167"/>
      <c r="U228" s="167"/>
      <c r="V228" s="167"/>
      <c r="W228" s="167"/>
      <c r="X228" s="167"/>
    </row>
    <row r="229" spans="1:44" ht="13.8" hidden="1" outlineLevel="2">
      <c r="A229" s="131"/>
      <c r="B229" s="20"/>
      <c r="F229" s="136" t="s">
        <v>684</v>
      </c>
      <c r="G229" s="27" t="s">
        <v>931</v>
      </c>
      <c r="H229" s="164">
        <f t="shared" si="503"/>
        <v>0</v>
      </c>
      <c r="I229" s="260">
        <f t="shared" ref="I229" si="544">SUM(J229:L229)</f>
        <v>0</v>
      </c>
      <c r="J229" s="264"/>
      <c r="K229" s="264"/>
      <c r="L229" s="264"/>
      <c r="M229" s="166">
        <f t="shared" ref="M229" si="545">SUM(N229:P229)</f>
        <v>0</v>
      </c>
      <c r="N229" s="167"/>
      <c r="O229" s="167"/>
      <c r="P229" s="167"/>
      <c r="Q229" s="166">
        <f t="shared" ref="Q229" si="546">SUM(R229:X229)</f>
        <v>0</v>
      </c>
      <c r="R229" s="167"/>
      <c r="S229" s="167"/>
      <c r="T229" s="167"/>
      <c r="U229" s="167"/>
      <c r="V229" s="167"/>
      <c r="W229" s="167"/>
      <c r="X229" s="167"/>
    </row>
    <row r="230" spans="1:44" s="398" customFormat="1" ht="13.8" hidden="1" outlineLevel="2">
      <c r="A230" s="399"/>
      <c r="B230" s="400"/>
      <c r="D230" s="400"/>
      <c r="F230" s="385" t="s">
        <v>690</v>
      </c>
      <c r="G230" s="378" t="s">
        <v>932</v>
      </c>
      <c r="H230" s="403">
        <f t="shared" si="503"/>
        <v>0</v>
      </c>
      <c r="I230" s="260">
        <f t="shared" si="416"/>
        <v>0</v>
      </c>
      <c r="J230" s="264"/>
      <c r="K230" s="264"/>
      <c r="L230" s="264"/>
      <c r="M230" s="166">
        <f t="shared" si="414"/>
        <v>0</v>
      </c>
      <c r="N230" s="167"/>
      <c r="O230" s="167"/>
      <c r="P230" s="167"/>
      <c r="Q230" s="166">
        <f t="shared" si="415"/>
        <v>0</v>
      </c>
      <c r="R230" s="167"/>
      <c r="S230" s="167"/>
      <c r="T230" s="167"/>
      <c r="U230" s="167"/>
      <c r="V230" s="167"/>
      <c r="W230" s="167"/>
      <c r="X230" s="167"/>
      <c r="Y230" s="64"/>
      <c r="Z230" s="64"/>
      <c r="AA230" s="64"/>
      <c r="AB230" s="64"/>
      <c r="AC230" s="64"/>
      <c r="AD230" s="64"/>
      <c r="AE230" s="64"/>
      <c r="AF230" s="64"/>
      <c r="AG230" s="64"/>
      <c r="AH230" s="64"/>
      <c r="AI230" s="64"/>
      <c r="AJ230" s="64"/>
      <c r="AK230" s="64"/>
      <c r="AL230" s="64"/>
      <c r="AM230" s="64"/>
      <c r="AN230" s="64"/>
      <c r="AO230" s="64"/>
      <c r="AP230" s="64"/>
      <c r="AQ230" s="64"/>
      <c r="AR230" s="64"/>
    </row>
    <row r="231" spans="1:44" ht="13.8" hidden="1" outlineLevel="2">
      <c r="A231" s="131"/>
      <c r="B231" s="20"/>
      <c r="F231" s="136" t="s">
        <v>685</v>
      </c>
      <c r="G231" s="27" t="s">
        <v>763</v>
      </c>
      <c r="H231" s="164">
        <f t="shared" si="503"/>
        <v>0</v>
      </c>
      <c r="I231" s="260">
        <f t="shared" si="416"/>
        <v>0</v>
      </c>
      <c r="J231" s="264"/>
      <c r="K231" s="264"/>
      <c r="L231" s="264"/>
      <c r="M231" s="166">
        <f t="shared" si="414"/>
        <v>0</v>
      </c>
      <c r="N231" s="167"/>
      <c r="O231" s="167"/>
      <c r="P231" s="167"/>
      <c r="Q231" s="166">
        <f t="shared" si="415"/>
        <v>0</v>
      </c>
      <c r="R231" s="167"/>
      <c r="S231" s="167"/>
      <c r="T231" s="167"/>
      <c r="U231" s="167"/>
      <c r="V231" s="167"/>
      <c r="W231" s="167"/>
      <c r="X231" s="167"/>
    </row>
    <row r="232" spans="1:44" s="130" customFormat="1" ht="13.8">
      <c r="A232" s="127"/>
      <c r="B232" s="18" t="s">
        <v>140</v>
      </c>
      <c r="C232" s="12" t="s">
        <v>40</v>
      </c>
      <c r="D232" s="11"/>
      <c r="E232" s="134"/>
      <c r="F232" s="14"/>
      <c r="G232" s="134"/>
      <c r="H232" s="164">
        <f t="shared" si="503"/>
        <v>5000</v>
      </c>
      <c r="I232" s="260">
        <f t="shared" si="416"/>
        <v>0</v>
      </c>
      <c r="J232" s="263">
        <f>SUM(J233)</f>
        <v>0</v>
      </c>
      <c r="K232" s="263">
        <f t="shared" ref="K232:L232" si="547">SUM(K233)</f>
        <v>0</v>
      </c>
      <c r="L232" s="263">
        <f t="shared" si="547"/>
        <v>0</v>
      </c>
      <c r="M232" s="166">
        <f t="shared" si="414"/>
        <v>0</v>
      </c>
      <c r="N232" s="263">
        <f t="shared" ref="N232:P232" si="548">SUM(N233)</f>
        <v>0</v>
      </c>
      <c r="O232" s="263">
        <f t="shared" si="548"/>
        <v>0</v>
      </c>
      <c r="P232" s="263">
        <f t="shared" si="548"/>
        <v>0</v>
      </c>
      <c r="Q232" s="166">
        <f t="shared" si="415"/>
        <v>5000</v>
      </c>
      <c r="R232" s="263">
        <f t="shared" ref="R232:S232" si="549">SUM(R233)</f>
        <v>0</v>
      </c>
      <c r="S232" s="263">
        <f t="shared" si="549"/>
        <v>0</v>
      </c>
      <c r="T232" s="263">
        <f t="shared" ref="T232" si="550">SUM(T233)</f>
        <v>1000</v>
      </c>
      <c r="U232" s="263">
        <f t="shared" ref="U232" si="551">SUM(U233)</f>
        <v>1000</v>
      </c>
      <c r="V232" s="263">
        <f t="shared" ref="V232" si="552">SUM(V233)</f>
        <v>1000</v>
      </c>
      <c r="W232" s="263">
        <f t="shared" ref="W232" si="553">SUM(W233)</f>
        <v>1000</v>
      </c>
      <c r="X232" s="168">
        <f t="shared" ref="X232" si="554">SUM(X233)</f>
        <v>1000</v>
      </c>
      <c r="Y232" s="64"/>
    </row>
    <row r="233" spans="1:44" ht="13.8" outlineLevel="1">
      <c r="A233" s="131"/>
      <c r="B233" s="18"/>
      <c r="C233" s="58"/>
      <c r="D233" s="22" t="s">
        <v>140</v>
      </c>
      <c r="E233" s="30" t="s">
        <v>40</v>
      </c>
      <c r="F233" s="22"/>
      <c r="G233" s="30"/>
      <c r="H233" s="164">
        <f t="shared" si="503"/>
        <v>5000</v>
      </c>
      <c r="I233" s="260">
        <f t="shared" si="416"/>
        <v>0</v>
      </c>
      <c r="J233" s="264">
        <v>0</v>
      </c>
      <c r="K233" s="264">
        <v>0</v>
      </c>
      <c r="L233" s="264">
        <v>0</v>
      </c>
      <c r="M233" s="166">
        <f t="shared" si="414"/>
        <v>0</v>
      </c>
      <c r="N233" s="264">
        <v>0</v>
      </c>
      <c r="O233" s="264">
        <v>0</v>
      </c>
      <c r="P233" s="264">
        <v>0</v>
      </c>
      <c r="Q233" s="166">
        <f t="shared" si="415"/>
        <v>5000</v>
      </c>
      <c r="R233" s="167">
        <v>0</v>
      </c>
      <c r="S233" s="167">
        <v>0</v>
      </c>
      <c r="T233" s="167">
        <v>1000</v>
      </c>
      <c r="U233" s="167">
        <v>1000</v>
      </c>
      <c r="V233" s="167">
        <v>1000</v>
      </c>
      <c r="W233" s="167">
        <v>1000</v>
      </c>
      <c r="X233" s="167">
        <v>1000</v>
      </c>
    </row>
    <row r="234" spans="1:44" s="130" customFormat="1" ht="13.8">
      <c r="A234" s="127"/>
      <c r="B234" s="18" t="s">
        <v>446</v>
      </c>
      <c r="C234" s="12" t="s">
        <v>11</v>
      </c>
      <c r="D234" s="11"/>
      <c r="E234" s="134"/>
      <c r="F234" s="14"/>
      <c r="G234" s="134"/>
      <c r="H234" s="164">
        <f t="shared" si="503"/>
        <v>231000</v>
      </c>
      <c r="I234" s="260">
        <f t="shared" si="416"/>
        <v>15000</v>
      </c>
      <c r="J234" s="263">
        <f>SUM(J235:J237,J243)</f>
        <v>5000</v>
      </c>
      <c r="K234" s="263">
        <f t="shared" ref="K234:L234" si="555">SUM(K235:K237,K243)</f>
        <v>10000</v>
      </c>
      <c r="L234" s="263">
        <f t="shared" si="555"/>
        <v>0</v>
      </c>
      <c r="M234" s="166">
        <f t="shared" si="414"/>
        <v>216000</v>
      </c>
      <c r="N234" s="263">
        <f t="shared" ref="N234:P234" si="556">SUM(N235:N237,N243)</f>
        <v>0</v>
      </c>
      <c r="O234" s="263">
        <f t="shared" si="556"/>
        <v>0</v>
      </c>
      <c r="P234" s="263">
        <f t="shared" si="556"/>
        <v>216000</v>
      </c>
      <c r="Q234" s="166">
        <f t="shared" si="415"/>
        <v>0</v>
      </c>
      <c r="R234" s="263">
        <f t="shared" ref="R234:S234" si="557">SUM(R235:R237,R243)</f>
        <v>0</v>
      </c>
      <c r="S234" s="263">
        <f t="shared" si="557"/>
        <v>0</v>
      </c>
      <c r="T234" s="263">
        <f t="shared" ref="T234" si="558">SUM(T235:T237,T243)</f>
        <v>0</v>
      </c>
      <c r="U234" s="263">
        <f t="shared" ref="U234" si="559">SUM(U235:U237,U243)</f>
        <v>0</v>
      </c>
      <c r="V234" s="263">
        <f t="shared" ref="V234" si="560">SUM(V235:V237,V243)</f>
        <v>0</v>
      </c>
      <c r="W234" s="263">
        <f t="shared" ref="W234" si="561">SUM(W235:W237,W243)</f>
        <v>0</v>
      </c>
      <c r="X234" s="168">
        <f t="shared" ref="X234" si="562">SUM(X235:X237,X243)</f>
        <v>0</v>
      </c>
      <c r="Y234" s="64"/>
    </row>
    <row r="235" spans="1:44" ht="13.8" outlineLevel="1">
      <c r="A235" s="131"/>
      <c r="B235" s="19"/>
      <c r="C235" s="63"/>
      <c r="D235" s="22" t="s">
        <v>141</v>
      </c>
      <c r="E235" s="30" t="s">
        <v>95</v>
      </c>
      <c r="F235" s="22"/>
      <c r="G235" s="30"/>
      <c r="H235" s="164">
        <f t="shared" si="503"/>
        <v>0</v>
      </c>
      <c r="I235" s="260">
        <f t="shared" si="416"/>
        <v>0</v>
      </c>
      <c r="J235" s="264">
        <v>0</v>
      </c>
      <c r="K235" s="264">
        <v>0</v>
      </c>
      <c r="L235" s="264">
        <v>0</v>
      </c>
      <c r="M235" s="166">
        <f t="shared" si="414"/>
        <v>0</v>
      </c>
      <c r="N235" s="264">
        <v>0</v>
      </c>
      <c r="O235" s="264">
        <v>0</v>
      </c>
      <c r="P235" s="264">
        <v>0</v>
      </c>
      <c r="Q235" s="166">
        <f t="shared" si="415"/>
        <v>0</v>
      </c>
      <c r="R235" s="264">
        <v>0</v>
      </c>
      <c r="S235" s="264">
        <v>0</v>
      </c>
      <c r="T235" s="264">
        <v>0</v>
      </c>
      <c r="U235" s="264">
        <v>0</v>
      </c>
      <c r="V235" s="264">
        <v>0</v>
      </c>
      <c r="W235" s="264">
        <v>0</v>
      </c>
      <c r="X235" s="167">
        <v>0</v>
      </c>
    </row>
    <row r="236" spans="1:44" ht="13.8" outlineLevel="1">
      <c r="A236" s="131"/>
      <c r="B236" s="20"/>
      <c r="D236" s="22" t="s">
        <v>142</v>
      </c>
      <c r="E236" s="30" t="s">
        <v>96</v>
      </c>
      <c r="F236" s="22"/>
      <c r="G236" s="30"/>
      <c r="H236" s="164">
        <f t="shared" si="503"/>
        <v>180000</v>
      </c>
      <c r="I236" s="260">
        <f t="shared" si="416"/>
        <v>0</v>
      </c>
      <c r="J236" s="264">
        <v>0</v>
      </c>
      <c r="K236" s="264">
        <v>0</v>
      </c>
      <c r="L236" s="264">
        <v>0</v>
      </c>
      <c r="M236" s="166">
        <f t="shared" si="414"/>
        <v>180000</v>
      </c>
      <c r="N236" s="264">
        <v>0</v>
      </c>
      <c r="O236" s="264">
        <v>0</v>
      </c>
      <c r="P236" s="264">
        <v>180000</v>
      </c>
      <c r="Q236" s="166">
        <f t="shared" si="415"/>
        <v>0</v>
      </c>
      <c r="R236" s="264">
        <v>0</v>
      </c>
      <c r="S236" s="264">
        <v>0</v>
      </c>
      <c r="T236" s="264">
        <v>0</v>
      </c>
      <c r="U236" s="264">
        <v>0</v>
      </c>
      <c r="V236" s="264">
        <v>0</v>
      </c>
      <c r="W236" s="264">
        <v>0</v>
      </c>
      <c r="X236" s="167">
        <v>0</v>
      </c>
    </row>
    <row r="237" spans="1:44" ht="13.8" outlineLevel="2">
      <c r="A237" s="131"/>
      <c r="B237" s="20"/>
      <c r="D237" s="22" t="s">
        <v>853</v>
      </c>
      <c r="E237" s="30" t="s">
        <v>854</v>
      </c>
      <c r="F237" s="22"/>
      <c r="G237" s="30"/>
      <c r="H237" s="164">
        <f t="shared" si="503"/>
        <v>51000</v>
      </c>
      <c r="I237" s="260">
        <f t="shared" si="416"/>
        <v>15000</v>
      </c>
      <c r="J237" s="504">
        <f>SUM(J238:J242)</f>
        <v>5000</v>
      </c>
      <c r="K237" s="504">
        <f t="shared" ref="K237:L237" si="563">SUM(K238:K242)</f>
        <v>10000</v>
      </c>
      <c r="L237" s="504">
        <f t="shared" si="563"/>
        <v>0</v>
      </c>
      <c r="M237" s="166">
        <f t="shared" si="414"/>
        <v>36000</v>
      </c>
      <c r="N237" s="504">
        <f t="shared" ref="N237:P237" si="564">SUM(N238:N242)</f>
        <v>0</v>
      </c>
      <c r="O237" s="504">
        <f t="shared" si="564"/>
        <v>0</v>
      </c>
      <c r="P237" s="504">
        <f t="shared" si="564"/>
        <v>36000</v>
      </c>
      <c r="Q237" s="166">
        <f t="shared" si="415"/>
        <v>0</v>
      </c>
      <c r="R237" s="504">
        <f t="shared" ref="R237:S237" si="565">SUM(R238:R242)</f>
        <v>0</v>
      </c>
      <c r="S237" s="504">
        <f t="shared" si="565"/>
        <v>0</v>
      </c>
      <c r="T237" s="504">
        <f t="shared" ref="T237" si="566">SUM(T238:T242)</f>
        <v>0</v>
      </c>
      <c r="U237" s="504">
        <f t="shared" ref="U237" si="567">SUM(U238:U242)</f>
        <v>0</v>
      </c>
      <c r="V237" s="504">
        <f t="shared" ref="V237" si="568">SUM(V238:V242)</f>
        <v>0</v>
      </c>
      <c r="W237" s="504">
        <f t="shared" ref="W237" si="569">SUM(W238:W242)</f>
        <v>0</v>
      </c>
      <c r="X237" s="169">
        <f t="shared" ref="X237" si="570">SUM(X238:X242)</f>
        <v>0</v>
      </c>
    </row>
    <row r="238" spans="1:44" ht="13.8" outlineLevel="4">
      <c r="A238" s="131"/>
      <c r="B238" s="20"/>
      <c r="F238" s="136" t="s">
        <v>682</v>
      </c>
      <c r="G238" s="27" t="s">
        <v>764</v>
      </c>
      <c r="H238" s="164">
        <f t="shared" si="503"/>
        <v>0</v>
      </c>
      <c r="I238" s="260">
        <f t="shared" si="416"/>
        <v>0</v>
      </c>
      <c r="J238" s="264"/>
      <c r="K238" s="264"/>
      <c r="L238" s="264"/>
      <c r="M238" s="166">
        <f t="shared" si="414"/>
        <v>0</v>
      </c>
      <c r="N238" s="167"/>
      <c r="O238" s="167"/>
      <c r="P238" s="167"/>
      <c r="Q238" s="166">
        <f t="shared" si="415"/>
        <v>0</v>
      </c>
      <c r="R238" s="167"/>
      <c r="S238" s="167"/>
      <c r="T238" s="167"/>
      <c r="U238" s="167"/>
      <c r="V238" s="167"/>
      <c r="W238" s="167"/>
      <c r="X238" s="167"/>
    </row>
    <row r="239" spans="1:44" ht="13.8" outlineLevel="4">
      <c r="A239" s="131"/>
      <c r="B239" s="20"/>
      <c r="D239" s="19"/>
      <c r="E239" s="63"/>
      <c r="F239" s="136" t="s">
        <v>683</v>
      </c>
      <c r="G239" s="27" t="s">
        <v>765</v>
      </c>
      <c r="H239" s="164">
        <f t="shared" si="503"/>
        <v>0</v>
      </c>
      <c r="I239" s="260">
        <f t="shared" si="416"/>
        <v>0</v>
      </c>
      <c r="J239" s="264"/>
      <c r="K239" s="264"/>
      <c r="L239" s="264"/>
      <c r="M239" s="166">
        <f t="shared" si="414"/>
        <v>0</v>
      </c>
      <c r="N239" s="167"/>
      <c r="O239" s="167"/>
      <c r="P239" s="167"/>
      <c r="Q239" s="166">
        <f t="shared" si="415"/>
        <v>0</v>
      </c>
      <c r="R239" s="167"/>
      <c r="S239" s="167"/>
      <c r="T239" s="167"/>
      <c r="U239" s="167"/>
      <c r="V239" s="167"/>
      <c r="W239" s="167"/>
      <c r="X239" s="167"/>
    </row>
    <row r="240" spans="1:44" ht="13.8" outlineLevel="4">
      <c r="A240" s="131"/>
      <c r="B240" s="20"/>
      <c r="D240" s="19"/>
      <c r="E240" s="63"/>
      <c r="F240" s="136" t="s">
        <v>680</v>
      </c>
      <c r="G240" s="27" t="s">
        <v>766</v>
      </c>
      <c r="H240" s="164">
        <f t="shared" si="503"/>
        <v>0</v>
      </c>
      <c r="I240" s="260">
        <f t="shared" si="416"/>
        <v>0</v>
      </c>
      <c r="J240" s="264"/>
      <c r="K240" s="264"/>
      <c r="L240" s="264"/>
      <c r="M240" s="166">
        <f t="shared" si="414"/>
        <v>0</v>
      </c>
      <c r="N240" s="167"/>
      <c r="O240" s="167"/>
      <c r="P240" s="167"/>
      <c r="Q240" s="166">
        <f t="shared" si="415"/>
        <v>0</v>
      </c>
      <c r="R240" s="167"/>
      <c r="S240" s="167"/>
      <c r="T240" s="167"/>
      <c r="U240" s="167"/>
      <c r="V240" s="167"/>
      <c r="W240" s="167"/>
      <c r="X240" s="167"/>
    </row>
    <row r="241" spans="1:44" ht="13.8" outlineLevel="4">
      <c r="A241" s="131"/>
      <c r="B241" s="20"/>
      <c r="D241" s="19"/>
      <c r="E241" s="63"/>
      <c r="F241" s="136" t="s">
        <v>684</v>
      </c>
      <c r="G241" s="27" t="s">
        <v>839</v>
      </c>
      <c r="H241" s="164">
        <f t="shared" si="503"/>
        <v>15000</v>
      </c>
      <c r="I241" s="260">
        <f t="shared" si="416"/>
        <v>15000</v>
      </c>
      <c r="J241" s="264">
        <v>5000</v>
      </c>
      <c r="K241" s="264">
        <v>10000</v>
      </c>
      <c r="L241" s="264"/>
      <c r="M241" s="166">
        <f t="shared" si="414"/>
        <v>0</v>
      </c>
      <c r="N241" s="167"/>
      <c r="O241" s="167"/>
      <c r="P241" s="167"/>
      <c r="Q241" s="166">
        <f t="shared" si="415"/>
        <v>0</v>
      </c>
      <c r="R241" s="167"/>
      <c r="S241" s="167"/>
      <c r="T241" s="167"/>
      <c r="U241" s="167"/>
      <c r="V241" s="167"/>
      <c r="W241" s="167"/>
      <c r="X241" s="167"/>
    </row>
    <row r="242" spans="1:44" ht="13.8" outlineLevel="4">
      <c r="A242" s="131"/>
      <c r="B242" s="20"/>
      <c r="D242" s="19"/>
      <c r="E242" s="63"/>
      <c r="F242" s="136" t="s">
        <v>685</v>
      </c>
      <c r="G242" s="27" t="s">
        <v>838</v>
      </c>
      <c r="H242" s="164">
        <f t="shared" si="503"/>
        <v>36000</v>
      </c>
      <c r="I242" s="260">
        <f t="shared" si="416"/>
        <v>0</v>
      </c>
      <c r="J242" s="264"/>
      <c r="K242" s="264"/>
      <c r="L242" s="264"/>
      <c r="M242" s="166">
        <f t="shared" ref="M242:M312" si="571">SUM(N242:P242)</f>
        <v>36000</v>
      </c>
      <c r="N242" s="167"/>
      <c r="O242" s="167"/>
      <c r="P242" s="167">
        <v>36000</v>
      </c>
      <c r="Q242" s="166">
        <f t="shared" si="415"/>
        <v>0</v>
      </c>
      <c r="R242" s="167"/>
      <c r="S242" s="167"/>
      <c r="T242" s="167"/>
      <c r="U242" s="167"/>
      <c r="V242" s="167"/>
      <c r="W242" s="167"/>
      <c r="X242" s="167"/>
    </row>
    <row r="243" spans="1:44" ht="13.8" outlineLevel="2">
      <c r="A243" s="131"/>
      <c r="B243" s="20"/>
      <c r="D243" s="20" t="s">
        <v>855</v>
      </c>
      <c r="E243" s="30" t="s">
        <v>98</v>
      </c>
      <c r="F243" s="22"/>
      <c r="G243" s="30"/>
      <c r="H243" s="164">
        <f t="shared" si="503"/>
        <v>0</v>
      </c>
      <c r="I243" s="260">
        <f t="shared" si="416"/>
        <v>0</v>
      </c>
      <c r="J243" s="264"/>
      <c r="K243" s="264"/>
      <c r="L243" s="264"/>
      <c r="M243" s="166">
        <f t="shared" si="571"/>
        <v>0</v>
      </c>
      <c r="N243" s="167"/>
      <c r="O243" s="167"/>
      <c r="P243" s="167"/>
      <c r="Q243" s="166">
        <f t="shared" si="415"/>
        <v>0</v>
      </c>
      <c r="R243" s="167"/>
      <c r="S243" s="167"/>
      <c r="T243" s="167"/>
      <c r="U243" s="167"/>
      <c r="V243" s="167"/>
      <c r="W243" s="167"/>
      <c r="X243" s="167"/>
    </row>
    <row r="244" spans="1:44" ht="13.8">
      <c r="A244" s="67" t="s">
        <v>168</v>
      </c>
      <c r="B244" s="29"/>
      <c r="C244" s="23"/>
      <c r="D244" s="17"/>
      <c r="E244" s="23"/>
      <c r="F244" s="17"/>
      <c r="G244" s="23"/>
      <c r="H244" s="171">
        <f t="shared" si="503"/>
        <v>57783000</v>
      </c>
      <c r="I244" s="266">
        <f t="shared" si="416"/>
        <v>28302000</v>
      </c>
      <c r="J244" s="271">
        <f>SUM(J7,J23,J25,J71,J45,J82,J88,J163,J193,J232,J234,J64,J218)</f>
        <v>21414000</v>
      </c>
      <c r="K244" s="271">
        <f>SUM(K7,K23,K25,K71,K45,K82,K88,K163,K193,K232,K234,K64,K218)</f>
        <v>3999000</v>
      </c>
      <c r="L244" s="271">
        <f>SUM(L7,L23,L25,L71,L45,L82,L88,L163,L193,L232,L234,L64,L218)</f>
        <v>2889000</v>
      </c>
      <c r="M244" s="172">
        <f t="shared" si="571"/>
        <v>6751000</v>
      </c>
      <c r="N244" s="271">
        <f>SUM(N7,N23,N25,N71,N45,N82,N88,N163,N193,N232,N234,N64,N218)</f>
        <v>3564000</v>
      </c>
      <c r="O244" s="271">
        <f>SUM(O7,O23,O25,O71,O45,O82,O88,O163,O193,O232,O234,O64,O218)</f>
        <v>0</v>
      </c>
      <c r="P244" s="271">
        <f>SUM(P7,P23,P25,P71,P45,P82,P88,P163,P193,P232,P234,P64,P218)</f>
        <v>3187000</v>
      </c>
      <c r="Q244" s="172">
        <f t="shared" si="415"/>
        <v>22730000</v>
      </c>
      <c r="R244" s="271">
        <f t="shared" ref="R244:X244" si="572">SUM(R7,R23,R25,R71,R45,R82,R88,R163,R193,R232,R234,R64,R218)</f>
        <v>4310000</v>
      </c>
      <c r="S244" s="271">
        <f t="shared" si="572"/>
        <v>17815000</v>
      </c>
      <c r="T244" s="271">
        <f t="shared" si="572"/>
        <v>301000</v>
      </c>
      <c r="U244" s="271">
        <f t="shared" si="572"/>
        <v>76000</v>
      </c>
      <c r="V244" s="271">
        <f t="shared" si="572"/>
        <v>76000</v>
      </c>
      <c r="W244" s="271">
        <f t="shared" si="572"/>
        <v>76000</v>
      </c>
      <c r="X244" s="172">
        <f t="shared" si="572"/>
        <v>76000</v>
      </c>
    </row>
    <row r="245" spans="1:44" s="130" customFormat="1" ht="13.8">
      <c r="A245" s="127"/>
      <c r="B245" s="18" t="s">
        <v>447</v>
      </c>
      <c r="C245" s="12" t="s">
        <v>41</v>
      </c>
      <c r="D245" s="16"/>
      <c r="E245" s="15"/>
      <c r="F245" s="16"/>
      <c r="G245" s="15"/>
      <c r="H245" s="164">
        <f t="shared" si="503"/>
        <v>46810000</v>
      </c>
      <c r="I245" s="267">
        <f t="shared" si="416"/>
        <v>45182000</v>
      </c>
      <c r="J245" s="507">
        <f>SUM(J246,J247,J253,J258,J270,J272)</f>
        <v>24516000</v>
      </c>
      <c r="K245" s="507">
        <f t="shared" ref="K245:L245" si="573">SUM(K246,K247,K253,K258,K270,K272)</f>
        <v>18991000</v>
      </c>
      <c r="L245" s="507">
        <f t="shared" si="573"/>
        <v>1675000</v>
      </c>
      <c r="M245" s="175">
        <f t="shared" si="571"/>
        <v>1628000</v>
      </c>
      <c r="N245" s="507">
        <f t="shared" ref="N245:P245" si="574">SUM(N246,N247,N253,N258,N270,N272)</f>
        <v>0</v>
      </c>
      <c r="O245" s="507">
        <f t="shared" si="574"/>
        <v>0</v>
      </c>
      <c r="P245" s="507">
        <f t="shared" si="574"/>
        <v>1628000</v>
      </c>
      <c r="Q245" s="175">
        <f t="shared" si="415"/>
        <v>0</v>
      </c>
      <c r="R245" s="507">
        <f t="shared" ref="R245:X245" si="575">SUM(R246,R247,R253,R258,R270,R272)</f>
        <v>0</v>
      </c>
      <c r="S245" s="507">
        <f t="shared" ref="S245" si="576">SUM(S246,S247,S253,S258,S270,S272)</f>
        <v>0</v>
      </c>
      <c r="T245" s="507">
        <f t="shared" si="575"/>
        <v>0</v>
      </c>
      <c r="U245" s="507">
        <f t="shared" si="575"/>
        <v>0</v>
      </c>
      <c r="V245" s="507">
        <f t="shared" si="575"/>
        <v>0</v>
      </c>
      <c r="W245" s="507">
        <f t="shared" si="575"/>
        <v>0</v>
      </c>
      <c r="X245" s="174">
        <f t="shared" si="575"/>
        <v>0</v>
      </c>
      <c r="Y245" s="64"/>
    </row>
    <row r="246" spans="1:44" ht="16.5" customHeight="1" outlineLevel="1">
      <c r="A246" s="131"/>
      <c r="B246" s="19"/>
      <c r="C246" s="63"/>
      <c r="D246" s="22" t="s">
        <v>448</v>
      </c>
      <c r="E246" s="30" t="s">
        <v>101</v>
      </c>
      <c r="F246" s="22"/>
      <c r="G246" s="30"/>
      <c r="H246" s="164">
        <f t="shared" si="503"/>
        <v>0</v>
      </c>
      <c r="I246" s="268">
        <f t="shared" si="416"/>
        <v>0</v>
      </c>
      <c r="J246" s="508">
        <v>0</v>
      </c>
      <c r="K246" s="508">
        <v>0</v>
      </c>
      <c r="L246" s="508">
        <v>0</v>
      </c>
      <c r="M246" s="168">
        <f t="shared" si="571"/>
        <v>0</v>
      </c>
      <c r="N246" s="176">
        <v>0</v>
      </c>
      <c r="O246" s="176">
        <v>0</v>
      </c>
      <c r="P246" s="167">
        <v>0</v>
      </c>
      <c r="Q246" s="168">
        <f t="shared" ref="Q246:Q347" si="577">SUM(R246:X246)</f>
        <v>0</v>
      </c>
      <c r="R246" s="176">
        <v>0</v>
      </c>
      <c r="S246" s="176">
        <v>0</v>
      </c>
      <c r="T246" s="176">
        <v>0</v>
      </c>
      <c r="U246" s="176">
        <v>0</v>
      </c>
      <c r="V246" s="176">
        <v>0</v>
      </c>
      <c r="W246" s="176">
        <v>0</v>
      </c>
      <c r="X246" s="176">
        <v>0</v>
      </c>
    </row>
    <row r="247" spans="1:44" ht="16.5" customHeight="1" outlineLevel="1">
      <c r="A247" s="131"/>
      <c r="B247" s="20"/>
      <c r="D247" s="22" t="s">
        <v>449</v>
      </c>
      <c r="E247" s="30" t="s">
        <v>102</v>
      </c>
      <c r="F247" s="22"/>
      <c r="G247" s="30"/>
      <c r="H247" s="164">
        <f t="shared" si="503"/>
        <v>26767000</v>
      </c>
      <c r="I247" s="268">
        <f t="shared" si="416"/>
        <v>26767000</v>
      </c>
      <c r="J247" s="500">
        <f>SUM(J248:J252)</f>
        <v>13338000</v>
      </c>
      <c r="K247" s="500">
        <f>SUM(K248:K252)</f>
        <v>12329000</v>
      </c>
      <c r="L247" s="500">
        <f>SUM(L248:L252)</f>
        <v>1100000</v>
      </c>
      <c r="M247" s="168">
        <f t="shared" si="571"/>
        <v>0</v>
      </c>
      <c r="N247" s="500">
        <f t="shared" ref="N247:P247" si="578">SUM(N248:N252)</f>
        <v>0</v>
      </c>
      <c r="O247" s="500">
        <f t="shared" si="578"/>
        <v>0</v>
      </c>
      <c r="P247" s="500">
        <f t="shared" si="578"/>
        <v>0</v>
      </c>
      <c r="Q247" s="168">
        <f t="shared" si="577"/>
        <v>0</v>
      </c>
      <c r="R247" s="500">
        <f t="shared" ref="R247:X247" si="579">SUM(R248:R252)</f>
        <v>0</v>
      </c>
      <c r="S247" s="500">
        <f t="shared" ref="S247" si="580">SUM(S248:S252)</f>
        <v>0</v>
      </c>
      <c r="T247" s="500">
        <f t="shared" si="579"/>
        <v>0</v>
      </c>
      <c r="U247" s="500">
        <f t="shared" si="579"/>
        <v>0</v>
      </c>
      <c r="V247" s="500">
        <f t="shared" si="579"/>
        <v>0</v>
      </c>
      <c r="W247" s="500">
        <f t="shared" si="579"/>
        <v>0</v>
      </c>
      <c r="X247" s="471">
        <f t="shared" si="579"/>
        <v>0</v>
      </c>
    </row>
    <row r="248" spans="1:44" s="398" customFormat="1" ht="13.8" outlineLevel="4">
      <c r="A248" s="399"/>
      <c r="B248" s="400"/>
      <c r="D248" s="401"/>
      <c r="E248" s="63"/>
      <c r="F248" s="136" t="s">
        <v>682</v>
      </c>
      <c r="G248" s="27" t="s">
        <v>886</v>
      </c>
      <c r="H248" s="403">
        <f t="shared" si="503"/>
        <v>24003000</v>
      </c>
      <c r="I248" s="260">
        <f t="shared" ref="I248:I252" si="581">SUM(J248:L248)</f>
        <v>24003000</v>
      </c>
      <c r="J248" s="264">
        <v>11879000</v>
      </c>
      <c r="K248" s="264">
        <v>11157000</v>
      </c>
      <c r="L248" s="264">
        <v>967000</v>
      </c>
      <c r="M248" s="166">
        <f t="shared" si="571"/>
        <v>0</v>
      </c>
      <c r="N248" s="264"/>
      <c r="O248" s="264"/>
      <c r="P248" s="264"/>
      <c r="Q248" s="166">
        <f t="shared" ref="Q248:Q252" si="582">SUM(R248:X248)</f>
        <v>0</v>
      </c>
      <c r="R248" s="264"/>
      <c r="S248" s="264"/>
      <c r="T248" s="264"/>
      <c r="U248" s="264"/>
      <c r="V248" s="264"/>
      <c r="W248" s="264"/>
      <c r="X248" s="167"/>
      <c r="Y248" s="64"/>
      <c r="Z248" s="64"/>
      <c r="AA248" s="64"/>
      <c r="AB248" s="64"/>
      <c r="AC248" s="64"/>
      <c r="AD248" s="64"/>
      <c r="AE248" s="64"/>
      <c r="AF248" s="64"/>
      <c r="AG248" s="64"/>
      <c r="AH248" s="64"/>
      <c r="AI248" s="64"/>
      <c r="AJ248" s="64"/>
      <c r="AK248" s="64"/>
      <c r="AL248" s="64"/>
      <c r="AM248" s="64"/>
      <c r="AN248" s="64"/>
      <c r="AO248" s="64"/>
      <c r="AP248" s="64"/>
      <c r="AQ248" s="64"/>
      <c r="AR248" s="64"/>
    </row>
    <row r="249" spans="1:44" s="398" customFormat="1" ht="13.8" outlineLevel="4">
      <c r="A249" s="399"/>
      <c r="B249" s="400"/>
      <c r="D249" s="401"/>
      <c r="E249" s="63"/>
      <c r="F249" s="136" t="s">
        <v>683</v>
      </c>
      <c r="G249" s="27" t="s">
        <v>887</v>
      </c>
      <c r="H249" s="403">
        <f t="shared" si="503"/>
        <v>632000</v>
      </c>
      <c r="I249" s="260">
        <f t="shared" si="581"/>
        <v>632000</v>
      </c>
      <c r="J249" s="264">
        <v>353000</v>
      </c>
      <c r="K249" s="264">
        <v>259000</v>
      </c>
      <c r="L249" s="264">
        <v>20000</v>
      </c>
      <c r="M249" s="166">
        <f t="shared" si="571"/>
        <v>0</v>
      </c>
      <c r="N249" s="264"/>
      <c r="O249" s="264"/>
      <c r="P249" s="264"/>
      <c r="Q249" s="166">
        <f t="shared" si="582"/>
        <v>0</v>
      </c>
      <c r="R249" s="264"/>
      <c r="S249" s="264"/>
      <c r="T249" s="264"/>
      <c r="U249" s="264"/>
      <c r="V249" s="264"/>
      <c r="W249" s="264"/>
      <c r="X249" s="167"/>
      <c r="Y249" s="64"/>
      <c r="Z249" s="64"/>
      <c r="AA249" s="64"/>
      <c r="AB249" s="64"/>
      <c r="AC249" s="64"/>
      <c r="AD249" s="64"/>
      <c r="AE249" s="64"/>
      <c r="AF249" s="64"/>
      <c r="AG249" s="64"/>
      <c r="AH249" s="64"/>
      <c r="AI249" s="64"/>
      <c r="AJ249" s="64"/>
      <c r="AK249" s="64"/>
      <c r="AL249" s="64"/>
      <c r="AM249" s="64"/>
      <c r="AN249" s="64"/>
      <c r="AO249" s="64"/>
      <c r="AP249" s="64"/>
      <c r="AQ249" s="64"/>
      <c r="AR249" s="64"/>
    </row>
    <row r="250" spans="1:44" s="398" customFormat="1" ht="13.8" outlineLevel="4">
      <c r="A250" s="399"/>
      <c r="B250" s="400"/>
      <c r="D250" s="401"/>
      <c r="E250" s="63"/>
      <c r="F250" s="136" t="s">
        <v>680</v>
      </c>
      <c r="G250" s="27" t="s">
        <v>888</v>
      </c>
      <c r="H250" s="403">
        <f t="shared" si="503"/>
        <v>2132000</v>
      </c>
      <c r="I250" s="260">
        <f t="shared" si="581"/>
        <v>2132000</v>
      </c>
      <c r="J250" s="264">
        <v>1106000</v>
      </c>
      <c r="K250" s="264">
        <v>913000</v>
      </c>
      <c r="L250" s="264">
        <v>113000</v>
      </c>
      <c r="M250" s="166">
        <f t="shared" si="571"/>
        <v>0</v>
      </c>
      <c r="N250" s="264"/>
      <c r="O250" s="264"/>
      <c r="P250" s="264"/>
      <c r="Q250" s="166">
        <f t="shared" si="582"/>
        <v>0</v>
      </c>
      <c r="R250" s="264"/>
      <c r="S250" s="264"/>
      <c r="T250" s="264"/>
      <c r="U250" s="264"/>
      <c r="V250" s="264"/>
      <c r="W250" s="264"/>
      <c r="X250" s="167"/>
      <c r="Y250" s="64"/>
      <c r="Z250" s="64"/>
      <c r="AA250" s="64"/>
      <c r="AB250" s="64"/>
      <c r="AC250" s="64"/>
      <c r="AD250" s="64"/>
      <c r="AE250" s="64"/>
      <c r="AF250" s="64"/>
      <c r="AG250" s="64"/>
      <c r="AH250" s="64"/>
      <c r="AI250" s="64"/>
      <c r="AJ250" s="64"/>
      <c r="AK250" s="64"/>
      <c r="AL250" s="64"/>
      <c r="AM250" s="64"/>
      <c r="AN250" s="64"/>
      <c r="AO250" s="64"/>
      <c r="AP250" s="64"/>
      <c r="AQ250" s="64"/>
      <c r="AR250" s="64"/>
    </row>
    <row r="251" spans="1:44" s="398" customFormat="1" ht="13.8" outlineLevel="4">
      <c r="A251" s="399"/>
      <c r="B251" s="400"/>
      <c r="D251" s="401"/>
      <c r="E251" s="63"/>
      <c r="F251" s="136" t="s">
        <v>684</v>
      </c>
      <c r="G251" s="27" t="s">
        <v>950</v>
      </c>
      <c r="H251" s="403">
        <f t="shared" si="503"/>
        <v>0</v>
      </c>
      <c r="I251" s="260">
        <f t="shared" ref="I251" si="583">SUM(J251:L251)</f>
        <v>0</v>
      </c>
      <c r="J251" s="264"/>
      <c r="K251" s="264"/>
      <c r="L251" s="264">
        <v>0</v>
      </c>
      <c r="M251" s="166">
        <f t="shared" ref="M251" si="584">SUM(N251:P251)</f>
        <v>0</v>
      </c>
      <c r="N251" s="264"/>
      <c r="O251" s="264"/>
      <c r="P251" s="264"/>
      <c r="Q251" s="166">
        <f t="shared" ref="Q251" si="585">SUM(R251:X251)</f>
        <v>0</v>
      </c>
      <c r="R251" s="264"/>
      <c r="S251" s="264"/>
      <c r="T251" s="264"/>
      <c r="U251" s="264"/>
      <c r="V251" s="264"/>
      <c r="W251" s="264"/>
      <c r="X251" s="167"/>
      <c r="Y251" s="64"/>
      <c r="Z251" s="64"/>
      <c r="AA251" s="64"/>
      <c r="AB251" s="64"/>
      <c r="AC251" s="64"/>
      <c r="AD251" s="64"/>
      <c r="AE251" s="64"/>
      <c r="AF251" s="64"/>
      <c r="AG251" s="64"/>
      <c r="AH251" s="64"/>
      <c r="AI251" s="64"/>
      <c r="AJ251" s="64"/>
      <c r="AK251" s="64"/>
      <c r="AL251" s="64"/>
      <c r="AM251" s="64"/>
      <c r="AN251" s="64"/>
      <c r="AO251" s="64"/>
      <c r="AP251" s="64"/>
      <c r="AQ251" s="64"/>
      <c r="AR251" s="64"/>
    </row>
    <row r="252" spans="1:44" s="398" customFormat="1" ht="13.8" outlineLevel="4">
      <c r="A252" s="399"/>
      <c r="B252" s="400"/>
      <c r="D252" s="401"/>
      <c r="E252" s="63"/>
      <c r="F252" s="385" t="s">
        <v>691</v>
      </c>
      <c r="G252" s="27" t="s">
        <v>981</v>
      </c>
      <c r="H252" s="403">
        <f t="shared" si="503"/>
        <v>0</v>
      </c>
      <c r="I252" s="260">
        <f t="shared" si="581"/>
        <v>0</v>
      </c>
      <c r="J252" s="264"/>
      <c r="K252" s="264"/>
      <c r="L252" s="264">
        <v>0</v>
      </c>
      <c r="M252" s="166">
        <f t="shared" si="571"/>
        <v>0</v>
      </c>
      <c r="N252" s="264"/>
      <c r="O252" s="264"/>
      <c r="P252" s="264"/>
      <c r="Q252" s="166">
        <f t="shared" si="582"/>
        <v>0</v>
      </c>
      <c r="R252" s="264"/>
      <c r="S252" s="264"/>
      <c r="T252" s="264"/>
      <c r="U252" s="264"/>
      <c r="V252" s="264"/>
      <c r="W252" s="264"/>
      <c r="X252" s="167"/>
      <c r="Y252" s="64"/>
      <c r="Z252" s="64"/>
      <c r="AA252" s="64"/>
      <c r="AB252" s="64"/>
      <c r="AC252" s="64"/>
      <c r="AD252" s="64"/>
      <c r="AE252" s="64"/>
      <c r="AF252" s="64"/>
      <c r="AG252" s="64"/>
      <c r="AH252" s="64"/>
      <c r="AI252" s="64"/>
      <c r="AJ252" s="64"/>
      <c r="AK252" s="64"/>
      <c r="AL252" s="64"/>
      <c r="AM252" s="64"/>
      <c r="AN252" s="64"/>
      <c r="AO252" s="64"/>
      <c r="AP252" s="64"/>
      <c r="AQ252" s="64"/>
      <c r="AR252" s="64"/>
    </row>
    <row r="253" spans="1:44" ht="16.5" customHeight="1" outlineLevel="1">
      <c r="A253" s="131"/>
      <c r="B253" s="20"/>
      <c r="D253" s="22" t="s">
        <v>450</v>
      </c>
      <c r="E253" s="30" t="s">
        <v>103</v>
      </c>
      <c r="F253" s="22"/>
      <c r="G253" s="30"/>
      <c r="H253" s="164">
        <f t="shared" si="503"/>
        <v>8119000</v>
      </c>
      <c r="I253" s="268">
        <f t="shared" ref="I253:I349" si="586">SUM(J253:L253)</f>
        <v>8119000</v>
      </c>
      <c r="J253" s="500">
        <f>SUM(J254:J257)</f>
        <v>3982000</v>
      </c>
      <c r="K253" s="500">
        <f>SUM(K254:K257)</f>
        <v>3811000</v>
      </c>
      <c r="L253" s="500">
        <f>SUM(L254:L257)</f>
        <v>326000</v>
      </c>
      <c r="M253" s="168">
        <f t="shared" si="571"/>
        <v>0</v>
      </c>
      <c r="N253" s="500">
        <f t="shared" ref="N253:P253" si="587">SUM(N254:N257)</f>
        <v>0</v>
      </c>
      <c r="O253" s="500">
        <f t="shared" si="587"/>
        <v>0</v>
      </c>
      <c r="P253" s="500">
        <f t="shared" si="587"/>
        <v>0</v>
      </c>
      <c r="Q253" s="168">
        <f t="shared" si="577"/>
        <v>0</v>
      </c>
      <c r="R253" s="500">
        <f t="shared" ref="R253:X253" si="588">SUM(R254:R257)</f>
        <v>0</v>
      </c>
      <c r="S253" s="500">
        <f t="shared" ref="S253" si="589">SUM(S254:S257)</f>
        <v>0</v>
      </c>
      <c r="T253" s="500">
        <f t="shared" si="588"/>
        <v>0</v>
      </c>
      <c r="U253" s="500">
        <f t="shared" si="588"/>
        <v>0</v>
      </c>
      <c r="V253" s="500">
        <f t="shared" si="588"/>
        <v>0</v>
      </c>
      <c r="W253" s="500">
        <f t="shared" si="588"/>
        <v>0</v>
      </c>
      <c r="X253" s="471">
        <f t="shared" si="588"/>
        <v>0</v>
      </c>
      <c r="AL253" s="64">
        <f>SUM(AL254:AL257)</f>
        <v>0</v>
      </c>
    </row>
    <row r="254" spans="1:44" ht="13.8" outlineLevel="4">
      <c r="A254" s="131"/>
      <c r="B254" s="20"/>
      <c r="D254" s="19"/>
      <c r="E254" s="63"/>
      <c r="F254" s="136" t="s">
        <v>682</v>
      </c>
      <c r="G254" s="27" t="s">
        <v>889</v>
      </c>
      <c r="H254" s="164">
        <f t="shared" si="503"/>
        <v>3679000</v>
      </c>
      <c r="I254" s="260">
        <f t="shared" ref="I254:I256" si="590">SUM(J254:L254)</f>
        <v>3679000</v>
      </c>
      <c r="J254" s="264">
        <v>1773000</v>
      </c>
      <c r="K254" s="264">
        <v>1761000</v>
      </c>
      <c r="L254" s="264">
        <v>145000</v>
      </c>
      <c r="M254" s="166">
        <f t="shared" si="571"/>
        <v>0</v>
      </c>
      <c r="N254" s="264"/>
      <c r="O254" s="264"/>
      <c r="P254" s="264">
        <v>0</v>
      </c>
      <c r="Q254" s="166">
        <f t="shared" ref="Q254:Q256" si="591">SUM(R254:X254)</f>
        <v>0</v>
      </c>
      <c r="R254" s="264"/>
      <c r="S254" s="264"/>
      <c r="T254" s="264"/>
      <c r="U254" s="264"/>
      <c r="V254" s="264"/>
      <c r="W254" s="264"/>
      <c r="X254" s="167"/>
    </row>
    <row r="255" spans="1:44" ht="13.8" outlineLevel="4">
      <c r="A255" s="131"/>
      <c r="B255" s="20"/>
      <c r="D255" s="19"/>
      <c r="E255" s="63"/>
      <c r="F255" s="136" t="s">
        <v>683</v>
      </c>
      <c r="G255" s="27" t="s">
        <v>890</v>
      </c>
      <c r="H255" s="164">
        <f t="shared" si="503"/>
        <v>4440000</v>
      </c>
      <c r="I255" s="260">
        <f t="shared" si="590"/>
        <v>4440000</v>
      </c>
      <c r="J255" s="264">
        <v>2209000</v>
      </c>
      <c r="K255" s="264">
        <v>2050000</v>
      </c>
      <c r="L255" s="264">
        <v>181000</v>
      </c>
      <c r="M255" s="166">
        <f t="shared" si="571"/>
        <v>0</v>
      </c>
      <c r="N255" s="264"/>
      <c r="O255" s="264"/>
      <c r="P255" s="264"/>
      <c r="Q255" s="166">
        <f t="shared" si="591"/>
        <v>0</v>
      </c>
      <c r="R255" s="264"/>
      <c r="S255" s="264"/>
      <c r="T255" s="264"/>
      <c r="U255" s="264"/>
      <c r="V255" s="264"/>
      <c r="W255" s="264"/>
      <c r="X255" s="167"/>
    </row>
    <row r="256" spans="1:44" ht="13.8" outlineLevel="4">
      <c r="A256" s="131"/>
      <c r="B256" s="20"/>
      <c r="D256" s="19"/>
      <c r="E256" s="63"/>
      <c r="F256" s="385" t="s">
        <v>680</v>
      </c>
      <c r="G256" s="378" t="s">
        <v>951</v>
      </c>
      <c r="H256" s="164">
        <f t="shared" si="503"/>
        <v>0</v>
      </c>
      <c r="I256" s="260">
        <f t="shared" si="590"/>
        <v>0</v>
      </c>
      <c r="J256" s="264">
        <v>0</v>
      </c>
      <c r="K256" s="264"/>
      <c r="L256" s="264"/>
      <c r="M256" s="166">
        <f t="shared" si="571"/>
        <v>0</v>
      </c>
      <c r="N256" s="264"/>
      <c r="O256" s="264"/>
      <c r="P256" s="264"/>
      <c r="Q256" s="166">
        <f t="shared" si="591"/>
        <v>0</v>
      </c>
      <c r="R256" s="264"/>
      <c r="S256" s="264"/>
      <c r="T256" s="264"/>
      <c r="U256" s="264"/>
      <c r="V256" s="264"/>
      <c r="W256" s="264"/>
      <c r="X256" s="167"/>
    </row>
    <row r="257" spans="1:44" s="398" customFormat="1" ht="13.8" outlineLevel="4">
      <c r="A257" s="399"/>
      <c r="B257" s="400"/>
      <c r="D257" s="401"/>
      <c r="E257" s="63"/>
      <c r="F257" s="385" t="s">
        <v>680</v>
      </c>
      <c r="G257" s="378" t="s">
        <v>952</v>
      </c>
      <c r="H257" s="403">
        <f t="shared" si="503"/>
        <v>0</v>
      </c>
      <c r="I257" s="260">
        <f t="shared" ref="I257" si="592">SUM(J257:L257)</f>
        <v>0</v>
      </c>
      <c r="J257" s="264"/>
      <c r="K257" s="264"/>
      <c r="L257" s="264"/>
      <c r="M257" s="166">
        <f t="shared" si="571"/>
        <v>0</v>
      </c>
      <c r="N257" s="264"/>
      <c r="O257" s="264"/>
      <c r="P257" s="264"/>
      <c r="Q257" s="166">
        <f t="shared" ref="Q257" si="593">SUM(R257:X257)</f>
        <v>0</v>
      </c>
      <c r="R257" s="264"/>
      <c r="S257" s="264"/>
      <c r="T257" s="264"/>
      <c r="U257" s="264"/>
      <c r="V257" s="264"/>
      <c r="W257" s="264"/>
      <c r="X257" s="167"/>
      <c r="Y257" s="64"/>
      <c r="Z257" s="64"/>
      <c r="AA257" s="64"/>
      <c r="AB257" s="64"/>
      <c r="AC257" s="64"/>
      <c r="AD257" s="64"/>
      <c r="AE257" s="64"/>
      <c r="AF257" s="64"/>
      <c r="AG257" s="64"/>
      <c r="AH257" s="64"/>
      <c r="AI257" s="64"/>
      <c r="AJ257" s="64"/>
      <c r="AK257" s="64"/>
      <c r="AL257" s="64"/>
      <c r="AM257" s="64"/>
      <c r="AN257" s="64"/>
      <c r="AO257" s="64"/>
      <c r="AP257" s="64"/>
      <c r="AQ257" s="64"/>
      <c r="AR257" s="64"/>
    </row>
    <row r="258" spans="1:44" ht="16.5" customHeight="1" outlineLevel="1">
      <c r="A258" s="131"/>
      <c r="B258" s="20"/>
      <c r="D258" s="22" t="s">
        <v>451</v>
      </c>
      <c r="E258" s="30" t="s">
        <v>104</v>
      </c>
      <c r="F258" s="22"/>
      <c r="G258" s="30"/>
      <c r="H258" s="164">
        <f>SUM(I258,M258,Q258)</f>
        <v>5479000</v>
      </c>
      <c r="I258" s="268">
        <f>SUM(J258:L258)</f>
        <v>3857000</v>
      </c>
      <c r="J258" s="500">
        <f>SUM(J259:J269)</f>
        <v>3857000</v>
      </c>
      <c r="K258" s="500">
        <f>SUM(K259:K269)</f>
        <v>0</v>
      </c>
      <c r="L258" s="500">
        <f>SUM(L259:L269)</f>
        <v>0</v>
      </c>
      <c r="M258" s="168">
        <f t="shared" si="571"/>
        <v>1622000</v>
      </c>
      <c r="N258" s="500">
        <f t="shared" ref="N258:P258" si="594">SUM(N259:N269)</f>
        <v>0</v>
      </c>
      <c r="O258" s="500">
        <f t="shared" si="594"/>
        <v>0</v>
      </c>
      <c r="P258" s="500">
        <f t="shared" si="594"/>
        <v>1622000</v>
      </c>
      <c r="Q258" s="168">
        <f t="shared" si="577"/>
        <v>0</v>
      </c>
      <c r="R258" s="500">
        <f t="shared" ref="R258:X258" si="595">SUM(R259:R269)</f>
        <v>0</v>
      </c>
      <c r="S258" s="500">
        <f t="shared" ref="S258" si="596">SUM(S259:S269)</f>
        <v>0</v>
      </c>
      <c r="T258" s="500">
        <f t="shared" si="595"/>
        <v>0</v>
      </c>
      <c r="U258" s="500">
        <f t="shared" si="595"/>
        <v>0</v>
      </c>
      <c r="V258" s="500">
        <f t="shared" si="595"/>
        <v>0</v>
      </c>
      <c r="W258" s="500">
        <f t="shared" si="595"/>
        <v>0</v>
      </c>
      <c r="X258" s="471">
        <f t="shared" si="595"/>
        <v>0</v>
      </c>
    </row>
    <row r="259" spans="1:44" s="398" customFormat="1" ht="13.8" outlineLevel="4">
      <c r="A259" s="399"/>
      <c r="B259" s="400"/>
      <c r="D259" s="401"/>
      <c r="E259" s="63"/>
      <c r="F259" s="136" t="s">
        <v>682</v>
      </c>
      <c r="G259" s="27" t="s">
        <v>891</v>
      </c>
      <c r="H259" s="403">
        <f t="shared" si="503"/>
        <v>0</v>
      </c>
      <c r="I259" s="260">
        <f t="shared" ref="I259:I261" si="597">SUM(J259:L259)</f>
        <v>0</v>
      </c>
      <c r="J259" s="264"/>
      <c r="K259" s="264"/>
      <c r="L259" s="264"/>
      <c r="M259" s="166">
        <f t="shared" si="571"/>
        <v>0</v>
      </c>
      <c r="N259" s="264"/>
      <c r="O259" s="264"/>
      <c r="P259" s="264"/>
      <c r="Q259" s="166">
        <f t="shared" ref="Q259:Q261" si="598">SUM(R259:X259)</f>
        <v>0</v>
      </c>
      <c r="R259" s="264"/>
      <c r="S259" s="264"/>
      <c r="T259" s="264"/>
      <c r="U259" s="264"/>
      <c r="V259" s="264"/>
      <c r="W259" s="264"/>
      <c r="X259" s="167"/>
      <c r="Y259" s="64"/>
      <c r="Z259" s="64"/>
      <c r="AA259" s="64"/>
      <c r="AB259" s="64"/>
      <c r="AC259" s="64"/>
      <c r="AD259" s="64"/>
      <c r="AE259" s="64"/>
      <c r="AF259" s="64"/>
      <c r="AG259" s="64"/>
      <c r="AH259" s="64"/>
      <c r="AI259" s="64"/>
      <c r="AJ259" s="64"/>
      <c r="AK259" s="64"/>
      <c r="AL259" s="64"/>
      <c r="AM259" s="64"/>
      <c r="AN259" s="64"/>
      <c r="AO259" s="64"/>
      <c r="AP259" s="64"/>
      <c r="AQ259" s="64"/>
      <c r="AR259" s="64"/>
    </row>
    <row r="260" spans="1:44" s="398" customFormat="1" ht="13.8" outlineLevel="4">
      <c r="A260" s="399"/>
      <c r="B260" s="400"/>
      <c r="D260" s="401"/>
      <c r="E260" s="63"/>
      <c r="F260" s="136" t="s">
        <v>683</v>
      </c>
      <c r="G260" s="27" t="s">
        <v>892</v>
      </c>
      <c r="H260" s="403">
        <f t="shared" si="503"/>
        <v>0</v>
      </c>
      <c r="I260" s="260">
        <f t="shared" si="597"/>
        <v>0</v>
      </c>
      <c r="J260" s="264"/>
      <c r="K260" s="264"/>
      <c r="L260" s="264"/>
      <c r="M260" s="166">
        <f t="shared" si="571"/>
        <v>0</v>
      </c>
      <c r="N260" s="264"/>
      <c r="O260" s="264"/>
      <c r="P260" s="264"/>
      <c r="Q260" s="166">
        <f t="shared" si="598"/>
        <v>0</v>
      </c>
      <c r="R260" s="264"/>
      <c r="S260" s="264"/>
      <c r="T260" s="264"/>
      <c r="U260" s="264"/>
      <c r="V260" s="264"/>
      <c r="W260" s="264"/>
      <c r="X260" s="167"/>
      <c r="Y260" s="64"/>
      <c r="Z260" s="64"/>
      <c r="AA260" s="64"/>
      <c r="AB260" s="64"/>
      <c r="AC260" s="64"/>
      <c r="AD260" s="64"/>
      <c r="AE260" s="64"/>
      <c r="AF260" s="64"/>
      <c r="AG260" s="64"/>
      <c r="AH260" s="64"/>
      <c r="AI260" s="64"/>
      <c r="AJ260" s="64"/>
      <c r="AK260" s="64"/>
      <c r="AL260" s="64"/>
      <c r="AM260" s="64"/>
      <c r="AN260" s="64"/>
      <c r="AO260" s="64"/>
      <c r="AP260" s="64"/>
      <c r="AQ260" s="64"/>
      <c r="AR260" s="64"/>
    </row>
    <row r="261" spans="1:44" s="398" customFormat="1" ht="13.8" outlineLevel="4">
      <c r="A261" s="399"/>
      <c r="B261" s="400"/>
      <c r="D261" s="401"/>
      <c r="E261" s="63"/>
      <c r="F261" s="136" t="s">
        <v>680</v>
      </c>
      <c r="G261" s="27" t="s">
        <v>893</v>
      </c>
      <c r="H261" s="164">
        <f t="shared" si="503"/>
        <v>0</v>
      </c>
      <c r="I261" s="260">
        <f t="shared" si="597"/>
        <v>0</v>
      </c>
      <c r="J261" s="264"/>
      <c r="K261" s="264"/>
      <c r="L261" s="264"/>
      <c r="M261" s="166">
        <f t="shared" si="571"/>
        <v>0</v>
      </c>
      <c r="N261" s="264"/>
      <c r="O261" s="264"/>
      <c r="P261" s="264"/>
      <c r="Q261" s="166">
        <f t="shared" si="598"/>
        <v>0</v>
      </c>
      <c r="R261" s="264"/>
      <c r="S261" s="264"/>
      <c r="T261" s="264"/>
      <c r="U261" s="264"/>
      <c r="V261" s="264"/>
      <c r="W261" s="264"/>
      <c r="X261" s="167"/>
      <c r="Y261" s="64"/>
      <c r="Z261" s="64"/>
      <c r="AA261" s="64"/>
      <c r="AB261" s="64"/>
      <c r="AC261" s="64"/>
      <c r="AD261" s="64"/>
      <c r="AE261" s="64"/>
      <c r="AF261" s="64"/>
      <c r="AG261" s="64"/>
      <c r="AH261" s="64"/>
      <c r="AI261" s="64"/>
      <c r="AJ261" s="64"/>
      <c r="AK261" s="64"/>
      <c r="AL261" s="64"/>
      <c r="AM261" s="64"/>
      <c r="AN261" s="64"/>
      <c r="AO261" s="64"/>
      <c r="AP261" s="64"/>
      <c r="AQ261" s="64"/>
      <c r="AR261" s="64"/>
    </row>
    <row r="262" spans="1:44" s="398" customFormat="1" ht="13.8" outlineLevel="4">
      <c r="A262" s="399"/>
      <c r="B262" s="400"/>
      <c r="D262" s="401"/>
      <c r="E262" s="63"/>
      <c r="F262" s="136" t="s">
        <v>806</v>
      </c>
      <c r="G262" s="27" t="s">
        <v>894</v>
      </c>
      <c r="H262" s="164">
        <f t="shared" si="503"/>
        <v>0</v>
      </c>
      <c r="I262" s="260">
        <f t="shared" ref="I262:I269" si="599">SUM(J262:L262)</f>
        <v>0</v>
      </c>
      <c r="J262" s="264"/>
      <c r="K262" s="264"/>
      <c r="L262" s="264"/>
      <c r="M262" s="166">
        <f t="shared" si="571"/>
        <v>0</v>
      </c>
      <c r="N262" s="264"/>
      <c r="O262" s="264"/>
      <c r="P262" s="264"/>
      <c r="Q262" s="166">
        <f t="shared" ref="Q262:Q269" si="600">SUM(R262:X262)</f>
        <v>0</v>
      </c>
      <c r="R262" s="264"/>
      <c r="S262" s="264"/>
      <c r="T262" s="264"/>
      <c r="U262" s="264"/>
      <c r="V262" s="264"/>
      <c r="W262" s="264"/>
      <c r="X262" s="167"/>
      <c r="Y262" s="64"/>
      <c r="Z262" s="64"/>
      <c r="AA262" s="64"/>
      <c r="AB262" s="64"/>
      <c r="AC262" s="64"/>
      <c r="AD262" s="64"/>
      <c r="AE262" s="64"/>
      <c r="AF262" s="64"/>
      <c r="AG262" s="64"/>
      <c r="AH262" s="64"/>
      <c r="AI262" s="64"/>
      <c r="AJ262" s="64"/>
      <c r="AK262" s="64"/>
      <c r="AL262" s="64"/>
      <c r="AM262" s="64"/>
      <c r="AN262" s="64"/>
      <c r="AO262" s="64"/>
      <c r="AP262" s="64"/>
      <c r="AQ262" s="64"/>
      <c r="AR262" s="64"/>
    </row>
    <row r="263" spans="1:44" s="398" customFormat="1" ht="13.8" outlineLevel="4">
      <c r="A263" s="399"/>
      <c r="B263" s="400"/>
      <c r="D263" s="401"/>
      <c r="E263" s="63"/>
      <c r="F263" s="136" t="s">
        <v>979</v>
      </c>
      <c r="G263" s="27" t="s">
        <v>980</v>
      </c>
      <c r="H263" s="164">
        <f t="shared" si="503"/>
        <v>0</v>
      </c>
      <c r="I263" s="260"/>
      <c r="J263" s="264"/>
      <c r="K263" s="264"/>
      <c r="L263" s="264"/>
      <c r="M263" s="166"/>
      <c r="N263" s="264"/>
      <c r="O263" s="264"/>
      <c r="P263" s="264"/>
      <c r="Q263" s="166"/>
      <c r="R263" s="264"/>
      <c r="S263" s="264"/>
      <c r="T263" s="264"/>
      <c r="U263" s="264"/>
      <c r="V263" s="264"/>
      <c r="W263" s="264"/>
      <c r="X263" s="167"/>
      <c r="Y263" s="64"/>
      <c r="Z263" s="64"/>
      <c r="AA263" s="64"/>
      <c r="AB263" s="64"/>
      <c r="AC263" s="64"/>
      <c r="AD263" s="64"/>
      <c r="AE263" s="64"/>
      <c r="AF263" s="64"/>
      <c r="AG263" s="64"/>
      <c r="AH263" s="64"/>
      <c r="AI263" s="64"/>
      <c r="AJ263" s="64"/>
      <c r="AK263" s="64"/>
      <c r="AL263" s="64"/>
      <c r="AM263" s="64"/>
      <c r="AN263" s="64"/>
      <c r="AO263" s="64"/>
      <c r="AP263" s="64"/>
      <c r="AQ263" s="64"/>
      <c r="AR263" s="64"/>
    </row>
    <row r="264" spans="1:44" s="398" customFormat="1" ht="13.8" outlineLevel="4">
      <c r="A264" s="399"/>
      <c r="B264" s="400"/>
      <c r="D264" s="401"/>
      <c r="E264" s="63"/>
      <c r="F264" s="136" t="s">
        <v>684</v>
      </c>
      <c r="G264" s="27" t="s">
        <v>895</v>
      </c>
      <c r="H264" s="164">
        <f t="shared" si="503"/>
        <v>5158000</v>
      </c>
      <c r="I264" s="260">
        <f t="shared" si="599"/>
        <v>3601000</v>
      </c>
      <c r="J264" s="264">
        <v>3601000</v>
      </c>
      <c r="K264" s="264">
        <v>0</v>
      </c>
      <c r="L264" s="264"/>
      <c r="M264" s="166">
        <f t="shared" si="571"/>
        <v>1557000</v>
      </c>
      <c r="N264" s="264"/>
      <c r="O264" s="264"/>
      <c r="P264" s="264">
        <v>1557000</v>
      </c>
      <c r="Q264" s="166">
        <f t="shared" si="600"/>
        <v>0</v>
      </c>
      <c r="R264" s="264"/>
      <c r="S264" s="264"/>
      <c r="T264" s="264"/>
      <c r="U264" s="264"/>
      <c r="V264" s="264"/>
      <c r="W264" s="264"/>
      <c r="X264" s="167"/>
      <c r="Y264" s="64"/>
      <c r="Z264" s="64"/>
      <c r="AA264" s="64"/>
      <c r="AB264" s="64"/>
      <c r="AC264" s="64"/>
      <c r="AD264" s="64"/>
      <c r="AE264" s="64"/>
      <c r="AF264" s="64"/>
      <c r="AG264" s="64"/>
      <c r="AH264" s="64"/>
      <c r="AI264" s="64"/>
      <c r="AJ264" s="64"/>
      <c r="AK264" s="64"/>
      <c r="AL264" s="64"/>
      <c r="AM264" s="64"/>
      <c r="AN264" s="64"/>
      <c r="AO264" s="64"/>
      <c r="AP264" s="64"/>
      <c r="AQ264" s="64"/>
      <c r="AR264" s="64"/>
    </row>
    <row r="265" spans="1:44" s="398" customFormat="1" ht="13.8" outlineLevel="4">
      <c r="A265" s="399"/>
      <c r="B265" s="400"/>
      <c r="D265" s="401"/>
      <c r="E265" s="63"/>
      <c r="F265" s="136" t="s">
        <v>690</v>
      </c>
      <c r="G265" s="27" t="s">
        <v>896</v>
      </c>
      <c r="H265" s="164">
        <f t="shared" si="503"/>
        <v>201000</v>
      </c>
      <c r="I265" s="260">
        <f t="shared" si="599"/>
        <v>176000</v>
      </c>
      <c r="J265" s="264">
        <v>176000</v>
      </c>
      <c r="K265" s="264">
        <v>0</v>
      </c>
      <c r="L265" s="264"/>
      <c r="M265" s="166">
        <f t="shared" si="571"/>
        <v>25000</v>
      </c>
      <c r="N265" s="264"/>
      <c r="O265" s="264"/>
      <c r="P265" s="264">
        <v>25000</v>
      </c>
      <c r="Q265" s="166">
        <f t="shared" si="600"/>
        <v>0</v>
      </c>
      <c r="R265" s="264"/>
      <c r="S265" s="264"/>
      <c r="T265" s="264"/>
      <c r="U265" s="264"/>
      <c r="V265" s="264"/>
      <c r="W265" s="264"/>
      <c r="X265" s="167"/>
      <c r="Y265" s="64"/>
      <c r="Z265" s="64"/>
      <c r="AA265" s="64"/>
      <c r="AB265" s="64"/>
      <c r="AC265" s="64"/>
      <c r="AD265" s="64"/>
      <c r="AE265" s="64"/>
      <c r="AF265" s="64"/>
      <c r="AG265" s="64"/>
      <c r="AH265" s="64"/>
      <c r="AI265" s="64"/>
      <c r="AJ265" s="64"/>
      <c r="AK265" s="64"/>
      <c r="AL265" s="64"/>
      <c r="AM265" s="64"/>
      <c r="AN265" s="64"/>
      <c r="AO265" s="64"/>
      <c r="AP265" s="64"/>
      <c r="AQ265" s="64"/>
      <c r="AR265" s="64"/>
    </row>
    <row r="266" spans="1:44" s="398" customFormat="1" ht="13.8" outlineLevel="4">
      <c r="A266" s="399"/>
      <c r="B266" s="400"/>
      <c r="D266" s="401"/>
      <c r="E266" s="63"/>
      <c r="F266" s="136" t="s">
        <v>691</v>
      </c>
      <c r="G266" s="27" t="s">
        <v>897</v>
      </c>
      <c r="H266" s="164">
        <f t="shared" si="503"/>
        <v>0</v>
      </c>
      <c r="I266" s="260">
        <f t="shared" ref="I266:I268" si="601">SUM(J266:L266)</f>
        <v>0</v>
      </c>
      <c r="J266" s="264"/>
      <c r="K266" s="264"/>
      <c r="L266" s="264"/>
      <c r="M266" s="166">
        <f t="shared" si="571"/>
        <v>0</v>
      </c>
      <c r="N266" s="264"/>
      <c r="O266" s="264"/>
      <c r="P266" s="264"/>
      <c r="Q266" s="166">
        <f t="shared" ref="Q266:Q268" si="602">SUM(R266:X266)</f>
        <v>0</v>
      </c>
      <c r="R266" s="264"/>
      <c r="S266" s="264"/>
      <c r="T266" s="264"/>
      <c r="U266" s="264"/>
      <c r="V266" s="264"/>
      <c r="W266" s="264"/>
      <c r="X266" s="167"/>
      <c r="Y266" s="64"/>
      <c r="Z266" s="64"/>
      <c r="AA266" s="64"/>
      <c r="AB266" s="64"/>
      <c r="AC266" s="64"/>
      <c r="AD266" s="64"/>
      <c r="AE266" s="64"/>
      <c r="AF266" s="64"/>
      <c r="AG266" s="64"/>
      <c r="AH266" s="64"/>
      <c r="AI266" s="64"/>
      <c r="AJ266" s="64"/>
      <c r="AK266" s="64"/>
      <c r="AL266" s="64"/>
      <c r="AM266" s="64"/>
      <c r="AN266" s="64"/>
      <c r="AO266" s="64"/>
      <c r="AP266" s="64"/>
      <c r="AQ266" s="64"/>
      <c r="AR266" s="64"/>
    </row>
    <row r="267" spans="1:44" s="398" customFormat="1" ht="13.8" outlineLevel="4">
      <c r="A267" s="399"/>
      <c r="B267" s="400"/>
      <c r="D267" s="401"/>
      <c r="E267" s="63"/>
      <c r="F267" s="136" t="s">
        <v>792</v>
      </c>
      <c r="G267" s="27" t="s">
        <v>898</v>
      </c>
      <c r="H267" s="164">
        <f t="shared" si="503"/>
        <v>0</v>
      </c>
      <c r="I267" s="260">
        <f t="shared" si="601"/>
        <v>0</v>
      </c>
      <c r="J267" s="264"/>
      <c r="K267" s="264"/>
      <c r="L267" s="264"/>
      <c r="M267" s="166">
        <f t="shared" ref="M267:M268" si="603">SUM(N267:P267)</f>
        <v>0</v>
      </c>
      <c r="N267" s="264"/>
      <c r="O267" s="264"/>
      <c r="P267" s="264"/>
      <c r="Q267" s="166">
        <f t="shared" si="602"/>
        <v>0</v>
      </c>
      <c r="R267" s="264"/>
      <c r="S267" s="264"/>
      <c r="T267" s="264"/>
      <c r="U267" s="264"/>
      <c r="V267" s="264"/>
      <c r="W267" s="264"/>
      <c r="X267" s="167"/>
      <c r="Y267" s="64"/>
      <c r="Z267" s="64"/>
      <c r="AA267" s="64"/>
      <c r="AB267" s="64"/>
      <c r="AC267" s="64"/>
      <c r="AD267" s="64"/>
      <c r="AE267" s="64"/>
      <c r="AF267" s="64"/>
      <c r="AG267" s="64"/>
      <c r="AH267" s="64"/>
      <c r="AI267" s="64"/>
      <c r="AJ267" s="64"/>
      <c r="AK267" s="64"/>
      <c r="AL267" s="64"/>
      <c r="AM267" s="64"/>
      <c r="AN267" s="64"/>
      <c r="AO267" s="64"/>
      <c r="AP267" s="64"/>
      <c r="AQ267" s="64"/>
      <c r="AR267" s="64"/>
    </row>
    <row r="268" spans="1:44" s="398" customFormat="1" ht="13.8" outlineLevel="4">
      <c r="A268" s="399"/>
      <c r="B268" s="400"/>
      <c r="D268" s="401"/>
      <c r="E268" s="63"/>
      <c r="F268" s="385" t="s">
        <v>978</v>
      </c>
      <c r="G268" s="27" t="s">
        <v>977</v>
      </c>
      <c r="H268" s="403">
        <f t="shared" ref="H268" si="604">SUM(I268,M268,Q268)</f>
        <v>0</v>
      </c>
      <c r="I268" s="260">
        <f t="shared" si="601"/>
        <v>0</v>
      </c>
      <c r="J268" s="264"/>
      <c r="K268" s="264"/>
      <c r="L268" s="264"/>
      <c r="M268" s="166">
        <f t="shared" si="603"/>
        <v>0</v>
      </c>
      <c r="N268" s="264"/>
      <c r="O268" s="264"/>
      <c r="P268" s="264"/>
      <c r="Q268" s="166">
        <f t="shared" si="602"/>
        <v>0</v>
      </c>
      <c r="R268" s="264"/>
      <c r="S268" s="264"/>
      <c r="T268" s="264"/>
      <c r="U268" s="264"/>
      <c r="V268" s="264"/>
      <c r="W268" s="264"/>
      <c r="X268" s="167"/>
      <c r="Y268" s="64"/>
      <c r="Z268" s="64"/>
      <c r="AA268" s="64"/>
      <c r="AB268" s="64"/>
      <c r="AC268" s="64"/>
      <c r="AD268" s="64"/>
      <c r="AE268" s="64"/>
      <c r="AF268" s="64"/>
      <c r="AG268" s="64"/>
      <c r="AH268" s="64"/>
      <c r="AI268" s="64"/>
      <c r="AJ268" s="64"/>
      <c r="AK268" s="64"/>
      <c r="AL268" s="64"/>
      <c r="AM268" s="64"/>
      <c r="AN268" s="64"/>
      <c r="AO268" s="64"/>
      <c r="AP268" s="64"/>
      <c r="AQ268" s="64"/>
      <c r="AR268" s="64"/>
    </row>
    <row r="269" spans="1:44" s="398" customFormat="1" ht="13.8" outlineLevel="4">
      <c r="A269" s="399"/>
      <c r="B269" s="400"/>
      <c r="D269" s="401"/>
      <c r="E269" s="402"/>
      <c r="F269" s="586"/>
      <c r="G269" s="104" t="s">
        <v>982</v>
      </c>
      <c r="H269" s="403">
        <f t="shared" si="503"/>
        <v>120000</v>
      </c>
      <c r="I269" s="260">
        <f t="shared" si="599"/>
        <v>80000</v>
      </c>
      <c r="J269" s="264">
        <v>80000</v>
      </c>
      <c r="K269" s="264">
        <v>0</v>
      </c>
      <c r="L269" s="264"/>
      <c r="M269" s="166">
        <f t="shared" si="571"/>
        <v>40000</v>
      </c>
      <c r="N269" s="264"/>
      <c r="O269" s="264"/>
      <c r="P269" s="264">
        <v>40000</v>
      </c>
      <c r="Q269" s="166">
        <f t="shared" si="600"/>
        <v>0</v>
      </c>
      <c r="R269" s="264"/>
      <c r="S269" s="264"/>
      <c r="T269" s="264"/>
      <c r="U269" s="264"/>
      <c r="V269" s="264"/>
      <c r="W269" s="264"/>
      <c r="X269" s="167"/>
      <c r="Y269" s="64"/>
      <c r="Z269" s="64"/>
      <c r="AA269" s="64"/>
      <c r="AB269" s="64"/>
      <c r="AC269" s="64"/>
      <c r="AD269" s="64"/>
      <c r="AE269" s="64"/>
      <c r="AF269" s="64"/>
      <c r="AG269" s="64"/>
      <c r="AH269" s="64"/>
      <c r="AI269" s="64"/>
      <c r="AJ269" s="64"/>
      <c r="AK269" s="64"/>
      <c r="AL269" s="64"/>
      <c r="AM269" s="64"/>
      <c r="AN269" s="64"/>
      <c r="AO269" s="64"/>
      <c r="AP269" s="64"/>
      <c r="AQ269" s="64"/>
      <c r="AR269" s="64"/>
    </row>
    <row r="270" spans="1:44" ht="16.5" customHeight="1" outlineLevel="1">
      <c r="A270" s="131"/>
      <c r="B270" s="20"/>
      <c r="D270" s="22" t="s">
        <v>452</v>
      </c>
      <c r="E270" s="30" t="s">
        <v>105</v>
      </c>
      <c r="F270" s="22"/>
      <c r="G270" s="30"/>
      <c r="H270" s="164">
        <f t="shared" si="503"/>
        <v>0</v>
      </c>
      <c r="I270" s="268">
        <f t="shared" si="586"/>
        <v>0</v>
      </c>
      <c r="J270" s="500">
        <f>SUM(J271)</f>
        <v>0</v>
      </c>
      <c r="K270" s="500">
        <f>SUM(K271)</f>
        <v>0</v>
      </c>
      <c r="L270" s="500">
        <f>SUM(L271)</f>
        <v>0</v>
      </c>
      <c r="M270" s="168">
        <f t="shared" si="571"/>
        <v>0</v>
      </c>
      <c r="N270" s="500">
        <f t="shared" ref="N270:P270" si="605">SUM(N271)</f>
        <v>0</v>
      </c>
      <c r="O270" s="500">
        <f t="shared" si="605"/>
        <v>0</v>
      </c>
      <c r="P270" s="500">
        <f t="shared" si="605"/>
        <v>0</v>
      </c>
      <c r="Q270" s="168">
        <f t="shared" si="577"/>
        <v>0</v>
      </c>
      <c r="R270" s="500">
        <f t="shared" ref="R270:X270" si="606">SUM(R271)</f>
        <v>0</v>
      </c>
      <c r="S270" s="500">
        <f t="shared" si="606"/>
        <v>0</v>
      </c>
      <c r="T270" s="500">
        <f t="shared" si="606"/>
        <v>0</v>
      </c>
      <c r="U270" s="500">
        <f t="shared" si="606"/>
        <v>0</v>
      </c>
      <c r="V270" s="500">
        <f t="shared" si="606"/>
        <v>0</v>
      </c>
      <c r="W270" s="500">
        <f t="shared" si="606"/>
        <v>0</v>
      </c>
      <c r="X270" s="471">
        <f t="shared" si="606"/>
        <v>0</v>
      </c>
    </row>
    <row r="271" spans="1:44" s="398" customFormat="1" ht="13.8" outlineLevel="4">
      <c r="A271" s="399"/>
      <c r="B271" s="400"/>
      <c r="D271" s="401"/>
      <c r="E271" s="63"/>
      <c r="F271" s="136" t="s">
        <v>683</v>
      </c>
      <c r="G271" s="27" t="s">
        <v>899</v>
      </c>
      <c r="H271" s="164">
        <f t="shared" si="503"/>
        <v>0</v>
      </c>
      <c r="I271" s="260">
        <f t="shared" ref="I271" si="607">SUM(J271:L271)</f>
        <v>0</v>
      </c>
      <c r="J271" s="264"/>
      <c r="K271" s="264"/>
      <c r="L271" s="264"/>
      <c r="M271" s="166">
        <f t="shared" si="571"/>
        <v>0</v>
      </c>
      <c r="N271" s="264"/>
      <c r="O271" s="264"/>
      <c r="P271" s="264"/>
      <c r="Q271" s="166">
        <f t="shared" ref="Q271" si="608">SUM(R271:X271)</f>
        <v>0</v>
      </c>
      <c r="R271" s="264"/>
      <c r="S271" s="264"/>
      <c r="T271" s="264"/>
      <c r="U271" s="264"/>
      <c r="V271" s="264"/>
      <c r="W271" s="264"/>
      <c r="X271" s="167"/>
      <c r="Y271" s="64"/>
      <c r="Z271" s="64"/>
      <c r="AA271" s="64"/>
      <c r="AB271" s="64"/>
      <c r="AC271" s="64"/>
      <c r="AD271" s="64"/>
      <c r="AE271" s="64"/>
      <c r="AF271" s="64"/>
      <c r="AG271" s="64"/>
      <c r="AH271" s="64"/>
      <c r="AI271" s="64"/>
      <c r="AJ271" s="64"/>
      <c r="AK271" s="64"/>
      <c r="AL271" s="64"/>
      <c r="AM271" s="64"/>
      <c r="AN271" s="64"/>
      <c r="AO271" s="64"/>
      <c r="AP271" s="64"/>
      <c r="AQ271" s="64"/>
      <c r="AR271" s="64"/>
    </row>
    <row r="272" spans="1:44" ht="16.5" customHeight="1" outlineLevel="1">
      <c r="A272" s="131"/>
      <c r="B272" s="18"/>
      <c r="C272" s="58"/>
      <c r="D272" s="22" t="s">
        <v>453</v>
      </c>
      <c r="E272" s="30" t="s">
        <v>106</v>
      </c>
      <c r="F272" s="22"/>
      <c r="G272" s="30"/>
      <c r="H272" s="164">
        <f t="shared" si="503"/>
        <v>6445000</v>
      </c>
      <c r="I272" s="268">
        <f t="shared" si="586"/>
        <v>6439000</v>
      </c>
      <c r="J272" s="500">
        <f>SUM(J273:J274)</f>
        <v>3339000</v>
      </c>
      <c r="K272" s="500">
        <f>SUM(K273:K274)</f>
        <v>2851000</v>
      </c>
      <c r="L272" s="500">
        <f>SUM(L273:L274)</f>
        <v>249000</v>
      </c>
      <c r="M272" s="168">
        <f t="shared" si="571"/>
        <v>6000</v>
      </c>
      <c r="N272" s="500">
        <f t="shared" ref="N272:P272" si="609">SUM(N273:N274)</f>
        <v>0</v>
      </c>
      <c r="O272" s="500">
        <f t="shared" si="609"/>
        <v>0</v>
      </c>
      <c r="P272" s="500">
        <f t="shared" si="609"/>
        <v>6000</v>
      </c>
      <c r="Q272" s="168">
        <f t="shared" si="577"/>
        <v>0</v>
      </c>
      <c r="R272" s="500">
        <f t="shared" ref="R272:X272" si="610">SUM(R273:R274)</f>
        <v>0</v>
      </c>
      <c r="S272" s="500">
        <f t="shared" ref="S272" si="611">SUM(S273:S274)</f>
        <v>0</v>
      </c>
      <c r="T272" s="500">
        <f t="shared" si="610"/>
        <v>0</v>
      </c>
      <c r="U272" s="500">
        <f t="shared" si="610"/>
        <v>0</v>
      </c>
      <c r="V272" s="500">
        <f t="shared" si="610"/>
        <v>0</v>
      </c>
      <c r="W272" s="500">
        <f t="shared" si="610"/>
        <v>0</v>
      </c>
      <c r="X272" s="471">
        <f t="shared" si="610"/>
        <v>0</v>
      </c>
    </row>
    <row r="273" spans="1:44" s="398" customFormat="1" ht="13.8" outlineLevel="4">
      <c r="A273" s="399"/>
      <c r="B273" s="400"/>
      <c r="D273" s="401"/>
      <c r="E273" s="63"/>
      <c r="F273" s="136" t="s">
        <v>682</v>
      </c>
      <c r="G273" s="27" t="s">
        <v>900</v>
      </c>
      <c r="H273" s="164">
        <f t="shared" si="503"/>
        <v>5936000</v>
      </c>
      <c r="I273" s="260">
        <f t="shared" ref="I273:I274" si="612">SUM(J273:L273)</f>
        <v>5936000</v>
      </c>
      <c r="J273" s="264">
        <v>3072000</v>
      </c>
      <c r="K273" s="264">
        <v>2634000</v>
      </c>
      <c r="L273" s="264">
        <v>230000</v>
      </c>
      <c r="M273" s="166">
        <f t="shared" si="571"/>
        <v>0</v>
      </c>
      <c r="N273" s="264"/>
      <c r="O273" s="264"/>
      <c r="P273" s="264"/>
      <c r="Q273" s="166">
        <f t="shared" ref="Q273:Q274" si="613">SUM(R273:X273)</f>
        <v>0</v>
      </c>
      <c r="R273" s="264"/>
      <c r="S273" s="264"/>
      <c r="T273" s="264"/>
      <c r="U273" s="264"/>
      <c r="V273" s="264"/>
      <c r="W273" s="264"/>
      <c r="X273" s="167"/>
      <c r="Y273" s="64"/>
      <c r="Z273" s="64"/>
      <c r="AA273" s="64"/>
      <c r="AB273" s="64"/>
      <c r="AC273" s="64"/>
      <c r="AD273" s="64"/>
      <c r="AE273" s="64"/>
      <c r="AF273" s="64"/>
      <c r="AG273" s="64"/>
      <c r="AH273" s="64"/>
      <c r="AI273" s="64"/>
      <c r="AJ273" s="64"/>
      <c r="AK273" s="64"/>
      <c r="AL273" s="64"/>
      <c r="AM273" s="64"/>
      <c r="AN273" s="64"/>
      <c r="AO273" s="64"/>
      <c r="AP273" s="64"/>
      <c r="AQ273" s="64"/>
      <c r="AR273" s="64"/>
    </row>
    <row r="274" spans="1:44" s="398" customFormat="1" ht="13.8" outlineLevel="4">
      <c r="A274" s="399"/>
      <c r="B274" s="400"/>
      <c r="D274" s="401"/>
      <c r="E274" s="63"/>
      <c r="F274" s="136" t="s">
        <v>683</v>
      </c>
      <c r="G274" s="27" t="s">
        <v>901</v>
      </c>
      <c r="H274" s="164">
        <f t="shared" si="503"/>
        <v>509000</v>
      </c>
      <c r="I274" s="260">
        <f t="shared" si="612"/>
        <v>503000</v>
      </c>
      <c r="J274" s="264">
        <v>267000</v>
      </c>
      <c r="K274" s="264">
        <v>217000</v>
      </c>
      <c r="L274" s="264">
        <v>19000</v>
      </c>
      <c r="M274" s="166">
        <f t="shared" si="571"/>
        <v>6000</v>
      </c>
      <c r="N274" s="264"/>
      <c r="O274" s="264"/>
      <c r="P274" s="264">
        <v>6000</v>
      </c>
      <c r="Q274" s="166">
        <f t="shared" si="613"/>
        <v>0</v>
      </c>
      <c r="R274" s="264"/>
      <c r="S274" s="264"/>
      <c r="T274" s="264"/>
      <c r="U274" s="264"/>
      <c r="V274" s="264"/>
      <c r="W274" s="264"/>
      <c r="X274" s="167"/>
      <c r="Y274" s="64"/>
      <c r="Z274" s="64"/>
      <c r="AA274" s="64"/>
      <c r="AB274" s="64"/>
      <c r="AC274" s="64"/>
      <c r="AD274" s="64"/>
      <c r="AE274" s="64"/>
      <c r="AF274" s="64"/>
      <c r="AG274" s="64"/>
      <c r="AH274" s="64"/>
      <c r="AI274" s="64"/>
      <c r="AJ274" s="64"/>
      <c r="AK274" s="64"/>
      <c r="AL274" s="64"/>
      <c r="AM274" s="64"/>
      <c r="AN274" s="64"/>
      <c r="AO274" s="64"/>
      <c r="AP274" s="64"/>
      <c r="AQ274" s="64"/>
      <c r="AR274" s="64"/>
    </row>
    <row r="275" spans="1:44" s="130" customFormat="1" ht="13.8">
      <c r="A275" s="127"/>
      <c r="B275" s="18" t="s">
        <v>454</v>
      </c>
      <c r="C275" s="12" t="s">
        <v>107</v>
      </c>
      <c r="D275" s="14"/>
      <c r="E275" s="134"/>
      <c r="F275" s="14"/>
      <c r="G275" s="134"/>
      <c r="H275" s="164">
        <f t="shared" si="503"/>
        <v>5563000</v>
      </c>
      <c r="I275" s="268">
        <f t="shared" si="586"/>
        <v>2424000</v>
      </c>
      <c r="J275" s="263">
        <f>SUM(J276:J284,J289:J291,J302,J310:J311,J324,J330:J333,J341:J344,J349,J354)</f>
        <v>1166000</v>
      </c>
      <c r="K275" s="263">
        <f>SUM(K276:K284,K289:K291,K302,K310:K311,K324,K330:K333,K341:K344,K349,K354)</f>
        <v>1228000</v>
      </c>
      <c r="L275" s="263">
        <f>SUM(L276:L284,L289:L291,L302,L310:L311,L324,L330:L333,L341:L344,L349,L354)</f>
        <v>30000</v>
      </c>
      <c r="M275" s="168">
        <f t="shared" si="571"/>
        <v>1643000</v>
      </c>
      <c r="N275" s="263">
        <f>SUM(N276:N284,N289:N291,N302,N310:N311,N324,N330:N333,N341:N344,N349,N354)</f>
        <v>211000</v>
      </c>
      <c r="O275" s="263">
        <f>SUM(O276:O284,O289:O291,O302,O310:O311,O324,O330:O333,O341:O344,O349,O354)</f>
        <v>0</v>
      </c>
      <c r="P275" s="263">
        <f>SUM(P276:P284,P289:P291,P302,P310:P311,P324,P330:P333,P341:P344,P349,P354)</f>
        <v>1432000</v>
      </c>
      <c r="Q275" s="168">
        <f t="shared" si="577"/>
        <v>1496000</v>
      </c>
      <c r="R275" s="263">
        <f t="shared" ref="R275:X275" si="614">SUM(R276:R284,R289:R291,R302,R310:R311,R324,R330:R333,R341:R344,R349,R354)</f>
        <v>792000</v>
      </c>
      <c r="S275" s="263">
        <f t="shared" ref="S275" si="615">SUM(S276:S284,S289:S291,S302,S310:S311,S324,S330:S333,S341:S344,S349,S354)</f>
        <v>659000</v>
      </c>
      <c r="T275" s="263">
        <f t="shared" si="614"/>
        <v>21000</v>
      </c>
      <c r="U275" s="263">
        <f t="shared" si="614"/>
        <v>6000</v>
      </c>
      <c r="V275" s="263">
        <f t="shared" si="614"/>
        <v>6000</v>
      </c>
      <c r="W275" s="263">
        <f t="shared" si="614"/>
        <v>6000</v>
      </c>
      <c r="X275" s="168">
        <f t="shared" si="614"/>
        <v>6000</v>
      </c>
      <c r="Y275" s="64"/>
    </row>
    <row r="276" spans="1:44" ht="13.8" outlineLevel="1">
      <c r="A276" s="131"/>
      <c r="B276" s="19"/>
      <c r="C276" s="63"/>
      <c r="D276" s="22" t="s">
        <v>77</v>
      </c>
      <c r="E276" s="30" t="s">
        <v>113</v>
      </c>
      <c r="F276" s="22"/>
      <c r="G276" s="30"/>
      <c r="H276" s="164">
        <f t="shared" si="503"/>
        <v>180000</v>
      </c>
      <c r="I276" s="268">
        <f t="shared" si="586"/>
        <v>0</v>
      </c>
      <c r="J276" s="264">
        <v>0</v>
      </c>
      <c r="K276" s="264"/>
      <c r="L276" s="264">
        <v>0</v>
      </c>
      <c r="M276" s="168">
        <f t="shared" si="571"/>
        <v>180000</v>
      </c>
      <c r="N276" s="167">
        <v>0</v>
      </c>
      <c r="O276" s="167">
        <v>0</v>
      </c>
      <c r="P276" s="167">
        <v>180000</v>
      </c>
      <c r="Q276" s="168">
        <f t="shared" si="577"/>
        <v>0</v>
      </c>
      <c r="R276" s="167">
        <v>0</v>
      </c>
      <c r="S276" s="167">
        <v>0</v>
      </c>
      <c r="T276" s="167">
        <v>0</v>
      </c>
      <c r="U276" s="167">
        <v>0</v>
      </c>
      <c r="V276" s="167">
        <v>0</v>
      </c>
      <c r="W276" s="167">
        <v>0</v>
      </c>
      <c r="X276" s="167">
        <v>0</v>
      </c>
    </row>
    <row r="277" spans="1:44" ht="13.8" outlineLevel="1">
      <c r="A277" s="131"/>
      <c r="B277" s="20"/>
      <c r="D277" s="22" t="s">
        <v>455</v>
      </c>
      <c r="E277" s="30" t="s">
        <v>116</v>
      </c>
      <c r="F277" s="22"/>
      <c r="G277" s="30"/>
      <c r="H277" s="164">
        <f t="shared" si="503"/>
        <v>0</v>
      </c>
      <c r="I277" s="268">
        <f t="shared" si="586"/>
        <v>0</v>
      </c>
      <c r="J277" s="264">
        <v>0</v>
      </c>
      <c r="K277" s="264"/>
      <c r="L277" s="264">
        <v>0</v>
      </c>
      <c r="M277" s="168">
        <f t="shared" si="571"/>
        <v>0</v>
      </c>
      <c r="N277" s="167">
        <v>0</v>
      </c>
      <c r="O277" s="167">
        <v>0</v>
      </c>
      <c r="P277" s="167">
        <v>0</v>
      </c>
      <c r="Q277" s="168">
        <f t="shared" si="577"/>
        <v>0</v>
      </c>
      <c r="R277" s="167">
        <v>0</v>
      </c>
      <c r="S277" s="167">
        <v>0</v>
      </c>
      <c r="T277" s="167">
        <v>0</v>
      </c>
      <c r="U277" s="167">
        <v>0</v>
      </c>
      <c r="V277" s="167">
        <v>0</v>
      </c>
      <c r="W277" s="167">
        <v>0</v>
      </c>
      <c r="X277" s="167">
        <v>0</v>
      </c>
    </row>
    <row r="278" spans="1:44" ht="13.8" outlineLevel="1">
      <c r="A278" s="131"/>
      <c r="B278" s="20"/>
      <c r="D278" s="22" t="s">
        <v>456</v>
      </c>
      <c r="E278" s="30" t="s">
        <v>117</v>
      </c>
      <c r="F278" s="22"/>
      <c r="G278" s="30"/>
      <c r="H278" s="164">
        <f t="shared" si="503"/>
        <v>0</v>
      </c>
      <c r="I278" s="268">
        <f t="shared" si="586"/>
        <v>0</v>
      </c>
      <c r="J278" s="264">
        <v>0</v>
      </c>
      <c r="K278" s="264"/>
      <c r="L278" s="264">
        <v>0</v>
      </c>
      <c r="M278" s="168">
        <f t="shared" si="571"/>
        <v>0</v>
      </c>
      <c r="N278" s="167">
        <v>0</v>
      </c>
      <c r="O278" s="167">
        <v>0</v>
      </c>
      <c r="P278" s="167">
        <v>0</v>
      </c>
      <c r="Q278" s="168">
        <f t="shared" si="577"/>
        <v>0</v>
      </c>
      <c r="R278" s="167">
        <v>0</v>
      </c>
      <c r="S278" s="167">
        <v>0</v>
      </c>
      <c r="T278" s="167">
        <v>0</v>
      </c>
      <c r="U278" s="167">
        <v>0</v>
      </c>
      <c r="V278" s="167">
        <v>0</v>
      </c>
      <c r="W278" s="167">
        <v>0</v>
      </c>
      <c r="X278" s="167">
        <v>0</v>
      </c>
    </row>
    <row r="279" spans="1:44" ht="13.8" outlineLevel="1">
      <c r="A279" s="131"/>
      <c r="B279" s="20"/>
      <c r="D279" s="22" t="s">
        <v>457</v>
      </c>
      <c r="E279" s="30" t="s">
        <v>118</v>
      </c>
      <c r="F279" s="22"/>
      <c r="G279" s="30"/>
      <c r="H279" s="164">
        <f t="shared" si="503"/>
        <v>0</v>
      </c>
      <c r="I279" s="268">
        <f t="shared" si="586"/>
        <v>0</v>
      </c>
      <c r="J279" s="264">
        <v>0</v>
      </c>
      <c r="K279" s="264"/>
      <c r="L279" s="264">
        <v>0</v>
      </c>
      <c r="M279" s="168">
        <f t="shared" si="571"/>
        <v>0</v>
      </c>
      <c r="N279" s="167">
        <v>0</v>
      </c>
      <c r="O279" s="167">
        <v>0</v>
      </c>
      <c r="P279" s="167">
        <v>0</v>
      </c>
      <c r="Q279" s="168">
        <f t="shared" si="577"/>
        <v>0</v>
      </c>
      <c r="R279" s="167">
        <v>0</v>
      </c>
      <c r="S279" s="167">
        <v>0</v>
      </c>
      <c r="T279" s="167">
        <v>0</v>
      </c>
      <c r="U279" s="167">
        <v>0</v>
      </c>
      <c r="V279" s="167">
        <v>0</v>
      </c>
      <c r="W279" s="167">
        <v>0</v>
      </c>
      <c r="X279" s="167">
        <v>0</v>
      </c>
    </row>
    <row r="280" spans="1:44" ht="13.8" outlineLevel="1">
      <c r="A280" s="131"/>
      <c r="B280" s="20"/>
      <c r="D280" s="22" t="s">
        <v>458</v>
      </c>
      <c r="E280" s="30" t="s">
        <v>119</v>
      </c>
      <c r="F280" s="22"/>
      <c r="G280" s="30"/>
      <c r="H280" s="164">
        <f t="shared" si="503"/>
        <v>0</v>
      </c>
      <c r="I280" s="268">
        <f t="shared" si="586"/>
        <v>0</v>
      </c>
      <c r="J280" s="264">
        <v>0</v>
      </c>
      <c r="K280" s="264"/>
      <c r="L280" s="264">
        <v>0</v>
      </c>
      <c r="M280" s="168">
        <f t="shared" si="571"/>
        <v>0</v>
      </c>
      <c r="N280" s="167">
        <v>0</v>
      </c>
      <c r="O280" s="167">
        <v>0</v>
      </c>
      <c r="P280" s="167">
        <v>0</v>
      </c>
      <c r="Q280" s="168">
        <f t="shared" si="577"/>
        <v>0</v>
      </c>
      <c r="R280" s="167">
        <v>0</v>
      </c>
      <c r="S280" s="167">
        <v>0</v>
      </c>
      <c r="T280" s="167">
        <v>0</v>
      </c>
      <c r="U280" s="167">
        <v>0</v>
      </c>
      <c r="V280" s="167">
        <v>0</v>
      </c>
      <c r="W280" s="167">
        <v>0</v>
      </c>
      <c r="X280" s="167">
        <v>0</v>
      </c>
    </row>
    <row r="281" spans="1:44" ht="13.8" outlineLevel="1">
      <c r="A281" s="131"/>
      <c r="B281" s="20"/>
      <c r="D281" s="22" t="s">
        <v>459</v>
      </c>
      <c r="E281" s="30" t="s">
        <v>120</v>
      </c>
      <c r="F281" s="22"/>
      <c r="G281" s="30"/>
      <c r="H281" s="164">
        <f t="shared" si="503"/>
        <v>0</v>
      </c>
      <c r="I281" s="268">
        <f t="shared" si="586"/>
        <v>0</v>
      </c>
      <c r="J281" s="264">
        <v>0</v>
      </c>
      <c r="K281" s="264"/>
      <c r="L281" s="264">
        <v>0</v>
      </c>
      <c r="M281" s="168">
        <f t="shared" si="571"/>
        <v>0</v>
      </c>
      <c r="N281" s="167">
        <v>0</v>
      </c>
      <c r="O281" s="167">
        <v>0</v>
      </c>
      <c r="P281" s="167">
        <v>0</v>
      </c>
      <c r="Q281" s="168">
        <f t="shared" si="577"/>
        <v>0</v>
      </c>
      <c r="R281" s="167">
        <v>0</v>
      </c>
      <c r="S281" s="167">
        <v>0</v>
      </c>
      <c r="T281" s="167">
        <v>0</v>
      </c>
      <c r="U281" s="167">
        <v>0</v>
      </c>
      <c r="V281" s="167">
        <v>0</v>
      </c>
      <c r="W281" s="167">
        <v>0</v>
      </c>
      <c r="X281" s="167">
        <v>0</v>
      </c>
    </row>
    <row r="282" spans="1:44" ht="13.8" outlineLevel="1">
      <c r="A282" s="131"/>
      <c r="B282" s="20"/>
      <c r="D282" s="22" t="s">
        <v>460</v>
      </c>
      <c r="E282" s="30" t="s">
        <v>121</v>
      </c>
      <c r="F282" s="22"/>
      <c r="G282" s="30"/>
      <c r="H282" s="164">
        <f t="shared" si="503"/>
        <v>0</v>
      </c>
      <c r="I282" s="268">
        <f t="shared" si="586"/>
        <v>0</v>
      </c>
      <c r="J282" s="264">
        <v>0</v>
      </c>
      <c r="K282" s="264"/>
      <c r="L282" s="264">
        <v>0</v>
      </c>
      <c r="M282" s="168">
        <f t="shared" si="571"/>
        <v>0</v>
      </c>
      <c r="N282" s="167">
        <v>0</v>
      </c>
      <c r="O282" s="167">
        <v>0</v>
      </c>
      <c r="P282" s="167">
        <v>0</v>
      </c>
      <c r="Q282" s="168">
        <f t="shared" si="577"/>
        <v>0</v>
      </c>
      <c r="R282" s="167">
        <v>0</v>
      </c>
      <c r="S282" s="167">
        <v>0</v>
      </c>
      <c r="T282" s="167">
        <v>0</v>
      </c>
      <c r="U282" s="167">
        <v>0</v>
      </c>
      <c r="V282" s="167">
        <v>0</v>
      </c>
      <c r="W282" s="167">
        <v>0</v>
      </c>
      <c r="X282" s="167">
        <v>0</v>
      </c>
    </row>
    <row r="283" spans="1:44" ht="13.8" outlineLevel="1">
      <c r="A283" s="131"/>
      <c r="B283" s="20"/>
      <c r="D283" s="22" t="s">
        <v>461</v>
      </c>
      <c r="E283" s="30" t="s">
        <v>122</v>
      </c>
      <c r="F283" s="22"/>
      <c r="G283" s="30"/>
      <c r="H283" s="164">
        <f t="shared" si="503"/>
        <v>0</v>
      </c>
      <c r="I283" s="268">
        <f t="shared" si="586"/>
        <v>0</v>
      </c>
      <c r="J283" s="264">
        <v>0</v>
      </c>
      <c r="K283" s="264"/>
      <c r="L283" s="264">
        <v>0</v>
      </c>
      <c r="M283" s="168">
        <f t="shared" si="571"/>
        <v>0</v>
      </c>
      <c r="N283" s="167">
        <v>0</v>
      </c>
      <c r="O283" s="167">
        <v>0</v>
      </c>
      <c r="P283" s="167">
        <v>0</v>
      </c>
      <c r="Q283" s="168">
        <f t="shared" si="577"/>
        <v>0</v>
      </c>
      <c r="R283" s="167">
        <v>0</v>
      </c>
      <c r="S283" s="167">
        <v>0</v>
      </c>
      <c r="T283" s="167">
        <v>0</v>
      </c>
      <c r="U283" s="167">
        <v>0</v>
      </c>
      <c r="V283" s="167">
        <v>0</v>
      </c>
      <c r="W283" s="167">
        <v>0</v>
      </c>
      <c r="X283" s="167">
        <v>0</v>
      </c>
    </row>
    <row r="284" spans="1:44" ht="13.8" outlineLevel="1">
      <c r="A284" s="131"/>
      <c r="B284" s="20"/>
      <c r="D284" s="22" t="s">
        <v>86</v>
      </c>
      <c r="E284" s="30" t="s">
        <v>123</v>
      </c>
      <c r="F284" s="22"/>
      <c r="G284" s="30"/>
      <c r="H284" s="164">
        <f t="shared" ref="H284:H366" si="616">SUM(I284,M284,Q284)</f>
        <v>0</v>
      </c>
      <c r="I284" s="268">
        <f t="shared" si="586"/>
        <v>0</v>
      </c>
      <c r="J284" s="504">
        <f>SUM(J285:J288)</f>
        <v>0</v>
      </c>
      <c r="K284" s="504">
        <f t="shared" ref="K284:L284" si="617">SUM(K285:K288)</f>
        <v>0</v>
      </c>
      <c r="L284" s="504">
        <f t="shared" si="617"/>
        <v>0</v>
      </c>
      <c r="M284" s="168">
        <f t="shared" si="571"/>
        <v>0</v>
      </c>
      <c r="N284" s="504">
        <f t="shared" ref="N284:P284" si="618">SUM(N285:N288)</f>
        <v>0</v>
      </c>
      <c r="O284" s="504">
        <f t="shared" si="618"/>
        <v>0</v>
      </c>
      <c r="P284" s="504">
        <f t="shared" si="618"/>
        <v>0</v>
      </c>
      <c r="Q284" s="168">
        <f t="shared" si="577"/>
        <v>0</v>
      </c>
      <c r="R284" s="504">
        <f t="shared" ref="R284:S284" si="619">SUM(R285:R288)</f>
        <v>0</v>
      </c>
      <c r="S284" s="504">
        <f t="shared" si="619"/>
        <v>0</v>
      </c>
      <c r="T284" s="504">
        <f t="shared" ref="T284" si="620">SUM(T285:T288)</f>
        <v>0</v>
      </c>
      <c r="U284" s="504">
        <f t="shared" ref="U284" si="621">SUM(U285:U288)</f>
        <v>0</v>
      </c>
      <c r="V284" s="504">
        <f t="shared" ref="V284" si="622">SUM(V285:V288)</f>
        <v>0</v>
      </c>
      <c r="W284" s="504">
        <f t="shared" ref="W284" si="623">SUM(W285:W288)</f>
        <v>0</v>
      </c>
      <c r="X284" s="169">
        <f t="shared" ref="X284" si="624">SUM(X285:X288)</f>
        <v>0</v>
      </c>
    </row>
    <row r="285" spans="1:44" ht="13.8" outlineLevel="4">
      <c r="A285" s="131"/>
      <c r="B285" s="20"/>
      <c r="D285" s="19"/>
      <c r="E285" s="63"/>
      <c r="F285" s="136" t="s">
        <v>1009</v>
      </c>
      <c r="G285" s="27" t="s">
        <v>1010</v>
      </c>
      <c r="H285" s="164">
        <f t="shared" si="616"/>
        <v>0</v>
      </c>
      <c r="I285" s="260">
        <f t="shared" si="586"/>
        <v>0</v>
      </c>
      <c r="J285" s="264"/>
      <c r="K285" s="264"/>
      <c r="L285" s="264"/>
      <c r="M285" s="166">
        <f t="shared" si="571"/>
        <v>0</v>
      </c>
      <c r="N285" s="167"/>
      <c r="O285" s="167"/>
      <c r="P285" s="167"/>
      <c r="Q285" s="166">
        <f t="shared" si="577"/>
        <v>0</v>
      </c>
      <c r="R285" s="167"/>
      <c r="S285" s="167"/>
      <c r="T285" s="167"/>
      <c r="U285" s="167"/>
      <c r="V285" s="167"/>
      <c r="W285" s="167"/>
      <c r="X285" s="167"/>
    </row>
    <row r="286" spans="1:44" ht="13.8" outlineLevel="4">
      <c r="A286" s="131"/>
      <c r="B286" s="20"/>
      <c r="D286" s="19"/>
      <c r="E286" s="63"/>
      <c r="F286" s="136" t="s">
        <v>1011</v>
      </c>
      <c r="G286" s="27" t="s">
        <v>768</v>
      </c>
      <c r="H286" s="164">
        <f t="shared" ref="H286" si="625">SUM(I286,M286,Q286)</f>
        <v>0</v>
      </c>
      <c r="I286" s="260">
        <f t="shared" ref="I286" si="626">SUM(J286:L286)</f>
        <v>0</v>
      </c>
      <c r="J286" s="264"/>
      <c r="K286" s="264"/>
      <c r="L286" s="264"/>
      <c r="M286" s="166">
        <f t="shared" ref="M286" si="627">SUM(N286:P286)</f>
        <v>0</v>
      </c>
      <c r="N286" s="167"/>
      <c r="O286" s="167"/>
      <c r="P286" s="167"/>
      <c r="Q286" s="166">
        <f t="shared" ref="Q286" si="628">SUM(R286:X286)</f>
        <v>0</v>
      </c>
      <c r="R286" s="167"/>
      <c r="S286" s="167"/>
      <c r="T286" s="167"/>
      <c r="U286" s="167"/>
      <c r="V286" s="167"/>
      <c r="W286" s="167"/>
      <c r="X286" s="167"/>
    </row>
    <row r="287" spans="1:44" ht="13.8" outlineLevel="4">
      <c r="A287" s="131"/>
      <c r="B287" s="20"/>
      <c r="D287" s="19"/>
      <c r="E287" s="63"/>
      <c r="F287" s="136" t="s">
        <v>1012</v>
      </c>
      <c r="G287" s="27" t="s">
        <v>769</v>
      </c>
      <c r="H287" s="164">
        <f t="shared" si="616"/>
        <v>0</v>
      </c>
      <c r="I287" s="260">
        <f t="shared" si="586"/>
        <v>0</v>
      </c>
      <c r="J287" s="264"/>
      <c r="K287" s="264"/>
      <c r="L287" s="264"/>
      <c r="M287" s="166">
        <f t="shared" si="571"/>
        <v>0</v>
      </c>
      <c r="N287" s="167"/>
      <c r="O287" s="167"/>
      <c r="P287" s="167"/>
      <c r="Q287" s="166">
        <f t="shared" si="577"/>
        <v>0</v>
      </c>
      <c r="R287" s="167"/>
      <c r="S287" s="167"/>
      <c r="T287" s="167"/>
      <c r="U287" s="167"/>
      <c r="V287" s="167"/>
      <c r="W287" s="167"/>
      <c r="X287" s="167"/>
    </row>
    <row r="288" spans="1:44" ht="13.8" outlineLevel="4">
      <c r="A288" s="131"/>
      <c r="B288" s="20"/>
      <c r="D288" s="19"/>
      <c r="E288" s="63"/>
      <c r="F288" s="136" t="s">
        <v>1013</v>
      </c>
      <c r="G288" s="27" t="s">
        <v>770</v>
      </c>
      <c r="H288" s="164">
        <f t="shared" si="616"/>
        <v>0</v>
      </c>
      <c r="I288" s="260">
        <f t="shared" si="586"/>
        <v>0</v>
      </c>
      <c r="J288" s="264"/>
      <c r="K288" s="264"/>
      <c r="L288" s="264"/>
      <c r="M288" s="166">
        <f t="shared" si="571"/>
        <v>0</v>
      </c>
      <c r="N288" s="167"/>
      <c r="O288" s="167"/>
      <c r="P288" s="167"/>
      <c r="Q288" s="166">
        <f t="shared" si="577"/>
        <v>0</v>
      </c>
      <c r="R288" s="167"/>
      <c r="S288" s="167"/>
      <c r="T288" s="167"/>
      <c r="U288" s="167"/>
      <c r="V288" s="167"/>
      <c r="W288" s="167"/>
      <c r="X288" s="167"/>
    </row>
    <row r="289" spans="1:24" ht="13.8" outlineLevel="1">
      <c r="A289" s="131"/>
      <c r="B289" s="20"/>
      <c r="D289" s="22" t="s">
        <v>87</v>
      </c>
      <c r="E289" s="30" t="s">
        <v>124</v>
      </c>
      <c r="F289" s="22"/>
      <c r="G289" s="30"/>
      <c r="H289" s="164">
        <f t="shared" si="616"/>
        <v>0</v>
      </c>
      <c r="I289" s="268">
        <f t="shared" si="586"/>
        <v>0</v>
      </c>
      <c r="J289" s="264">
        <v>0</v>
      </c>
      <c r="K289" s="264"/>
      <c r="L289" s="264">
        <v>0</v>
      </c>
      <c r="M289" s="168">
        <f t="shared" si="571"/>
        <v>0</v>
      </c>
      <c r="N289" s="167">
        <v>0</v>
      </c>
      <c r="O289" s="167"/>
      <c r="P289" s="167"/>
      <c r="Q289" s="168">
        <f t="shared" si="577"/>
        <v>0</v>
      </c>
      <c r="R289" s="167"/>
      <c r="S289" s="167"/>
      <c r="T289" s="167"/>
      <c r="U289" s="167"/>
      <c r="V289" s="167"/>
      <c r="W289" s="167"/>
      <c r="X289" s="167"/>
    </row>
    <row r="290" spans="1:24" ht="13.8" outlineLevel="1">
      <c r="A290" s="131"/>
      <c r="B290" s="20"/>
      <c r="D290" s="22" t="s">
        <v>462</v>
      </c>
      <c r="E290" s="30" t="s">
        <v>125</v>
      </c>
      <c r="F290" s="22"/>
      <c r="G290" s="30"/>
      <c r="H290" s="164">
        <f t="shared" si="616"/>
        <v>311000</v>
      </c>
      <c r="I290" s="268">
        <f t="shared" si="586"/>
        <v>116000</v>
      </c>
      <c r="J290" s="264">
        <v>116000</v>
      </c>
      <c r="K290" s="264"/>
      <c r="L290" s="264"/>
      <c r="M290" s="168">
        <f t="shared" si="571"/>
        <v>75000</v>
      </c>
      <c r="N290" s="167">
        <v>15000</v>
      </c>
      <c r="O290" s="167"/>
      <c r="P290" s="167">
        <v>60000</v>
      </c>
      <c r="Q290" s="168">
        <f t="shared" si="577"/>
        <v>120000</v>
      </c>
      <c r="R290" s="167">
        <v>10000</v>
      </c>
      <c r="S290" s="167">
        <v>100000</v>
      </c>
      <c r="T290" s="167">
        <v>6000</v>
      </c>
      <c r="U290" s="167">
        <v>1000</v>
      </c>
      <c r="V290" s="167">
        <v>1000</v>
      </c>
      <c r="W290" s="167">
        <v>1000</v>
      </c>
      <c r="X290" s="167">
        <v>1000</v>
      </c>
    </row>
    <row r="291" spans="1:24" ht="13.8" outlineLevel="1">
      <c r="A291" s="131"/>
      <c r="B291" s="20"/>
      <c r="D291" s="22" t="s">
        <v>463</v>
      </c>
      <c r="E291" s="30" t="s">
        <v>127</v>
      </c>
      <c r="F291" s="22"/>
      <c r="G291" s="30"/>
      <c r="H291" s="164">
        <f t="shared" si="616"/>
        <v>249000</v>
      </c>
      <c r="I291" s="268">
        <f t="shared" si="586"/>
        <v>51000</v>
      </c>
      <c r="J291" s="504">
        <f>SUM(J292:J301)</f>
        <v>21000</v>
      </c>
      <c r="K291" s="504">
        <f>SUM(K292:K301)</f>
        <v>30000</v>
      </c>
      <c r="L291" s="504">
        <f>SUM(L292:L301)</f>
        <v>0</v>
      </c>
      <c r="M291" s="168">
        <f t="shared" si="571"/>
        <v>198000</v>
      </c>
      <c r="N291" s="504">
        <f>SUM(N292:N301)</f>
        <v>0</v>
      </c>
      <c r="O291" s="504">
        <f>SUM(O292:O301)</f>
        <v>0</v>
      </c>
      <c r="P291" s="504">
        <f>SUM(P292:P301)</f>
        <v>198000</v>
      </c>
      <c r="Q291" s="168">
        <f t="shared" si="577"/>
        <v>0</v>
      </c>
      <c r="R291" s="504">
        <f t="shared" ref="R291:X291" si="629">SUM(R292:R301)</f>
        <v>0</v>
      </c>
      <c r="S291" s="504">
        <f t="shared" ref="S291" si="630">SUM(S292:S301)</f>
        <v>0</v>
      </c>
      <c r="T291" s="504">
        <f t="shared" si="629"/>
        <v>0</v>
      </c>
      <c r="U291" s="504">
        <f t="shared" si="629"/>
        <v>0</v>
      </c>
      <c r="V291" s="504">
        <f t="shared" si="629"/>
        <v>0</v>
      </c>
      <c r="W291" s="504">
        <f t="shared" si="629"/>
        <v>0</v>
      </c>
      <c r="X291" s="169">
        <f t="shared" si="629"/>
        <v>0</v>
      </c>
    </row>
    <row r="292" spans="1:24" ht="13.8" outlineLevel="4">
      <c r="A292" s="131"/>
      <c r="B292" s="20"/>
      <c r="D292" s="19"/>
      <c r="E292" s="63"/>
      <c r="F292" s="136" t="s">
        <v>1009</v>
      </c>
      <c r="G292" s="27" t="s">
        <v>1010</v>
      </c>
      <c r="H292" s="164">
        <f t="shared" si="616"/>
        <v>0</v>
      </c>
      <c r="I292" s="260">
        <f t="shared" si="586"/>
        <v>0</v>
      </c>
      <c r="J292" s="264">
        <v>0</v>
      </c>
      <c r="K292" s="264"/>
      <c r="L292" s="264"/>
      <c r="M292" s="166">
        <f t="shared" si="571"/>
        <v>0</v>
      </c>
      <c r="N292" s="167"/>
      <c r="O292" s="167"/>
      <c r="P292" s="167"/>
      <c r="Q292" s="166">
        <f t="shared" si="577"/>
        <v>0</v>
      </c>
      <c r="R292" s="167"/>
      <c r="S292" s="167"/>
      <c r="T292" s="167"/>
      <c r="U292" s="167"/>
      <c r="V292" s="167"/>
      <c r="W292" s="167"/>
      <c r="X292" s="167"/>
    </row>
    <row r="293" spans="1:24" ht="13.8" outlineLevel="4">
      <c r="A293" s="131"/>
      <c r="B293" s="20"/>
      <c r="D293" s="19"/>
      <c r="E293" s="63"/>
      <c r="F293" s="136" t="s">
        <v>1012</v>
      </c>
      <c r="G293" s="27" t="s">
        <v>771</v>
      </c>
      <c r="H293" s="164">
        <f t="shared" ref="H293" si="631">SUM(I293,M293,Q293)</f>
        <v>30000</v>
      </c>
      <c r="I293" s="260">
        <f t="shared" ref="I293" si="632">SUM(J293:L293)</f>
        <v>30000</v>
      </c>
      <c r="J293" s="264">
        <v>0</v>
      </c>
      <c r="K293" s="264">
        <v>30000</v>
      </c>
      <c r="L293" s="264"/>
      <c r="M293" s="166">
        <f t="shared" ref="M293" si="633">SUM(N293:P293)</f>
        <v>0</v>
      </c>
      <c r="N293" s="167"/>
      <c r="O293" s="167"/>
      <c r="P293" s="167"/>
      <c r="Q293" s="166">
        <f t="shared" ref="Q293" si="634">SUM(R293:X293)</f>
        <v>0</v>
      </c>
      <c r="R293" s="167"/>
      <c r="S293" s="167"/>
      <c r="T293" s="167"/>
      <c r="U293" s="167"/>
      <c r="V293" s="167"/>
      <c r="W293" s="167"/>
      <c r="X293" s="167"/>
    </row>
    <row r="294" spans="1:24" ht="13.8" outlineLevel="4">
      <c r="A294" s="131"/>
      <c r="B294" s="20"/>
      <c r="D294" s="19"/>
      <c r="E294" s="63"/>
      <c r="F294" s="136" t="s">
        <v>1013</v>
      </c>
      <c r="G294" s="27" t="s">
        <v>772</v>
      </c>
      <c r="H294" s="164">
        <f t="shared" si="616"/>
        <v>33000</v>
      </c>
      <c r="I294" s="260">
        <f t="shared" si="586"/>
        <v>0</v>
      </c>
      <c r="J294" s="264"/>
      <c r="K294" s="264"/>
      <c r="L294" s="264"/>
      <c r="M294" s="166">
        <f t="shared" si="571"/>
        <v>33000</v>
      </c>
      <c r="N294" s="167"/>
      <c r="O294" s="167"/>
      <c r="P294" s="167">
        <v>33000</v>
      </c>
      <c r="Q294" s="166">
        <f t="shared" si="577"/>
        <v>0</v>
      </c>
      <c r="R294" s="167"/>
      <c r="S294" s="167"/>
      <c r="T294" s="167"/>
      <c r="U294" s="167"/>
      <c r="V294" s="167"/>
      <c r="W294" s="167"/>
      <c r="X294" s="167"/>
    </row>
    <row r="295" spans="1:24" ht="13.8" outlineLevel="4">
      <c r="A295" s="131"/>
      <c r="B295" s="20"/>
      <c r="D295" s="19"/>
      <c r="E295" s="63"/>
      <c r="F295" s="136" t="s">
        <v>1014</v>
      </c>
      <c r="G295" s="27" t="s">
        <v>773</v>
      </c>
      <c r="H295" s="164">
        <f t="shared" si="616"/>
        <v>0</v>
      </c>
      <c r="I295" s="260">
        <f t="shared" si="586"/>
        <v>0</v>
      </c>
      <c r="J295" s="264">
        <v>0</v>
      </c>
      <c r="K295" s="264"/>
      <c r="L295" s="264"/>
      <c r="M295" s="166">
        <f t="shared" si="571"/>
        <v>0</v>
      </c>
      <c r="N295" s="167"/>
      <c r="O295" s="167">
        <v>0</v>
      </c>
      <c r="P295" s="167"/>
      <c r="Q295" s="166">
        <f t="shared" si="577"/>
        <v>0</v>
      </c>
      <c r="R295" s="167"/>
      <c r="S295" s="167"/>
      <c r="T295" s="167"/>
      <c r="U295" s="167"/>
      <c r="V295" s="167"/>
      <c r="W295" s="167"/>
      <c r="X295" s="167"/>
    </row>
    <row r="296" spans="1:24" ht="13.8" outlineLevel="4">
      <c r="A296" s="131"/>
      <c r="B296" s="20"/>
      <c r="D296" s="19"/>
      <c r="E296" s="63"/>
      <c r="F296" s="136" t="s">
        <v>1015</v>
      </c>
      <c r="G296" s="27" t="s">
        <v>1016</v>
      </c>
      <c r="H296" s="164">
        <f t="shared" ref="H296:H299" si="635">SUM(I296,M296,Q296)</f>
        <v>0</v>
      </c>
      <c r="I296" s="260">
        <f t="shared" ref="I296:I299" si="636">SUM(J296:L296)</f>
        <v>0</v>
      </c>
      <c r="J296" s="264">
        <v>0</v>
      </c>
      <c r="K296" s="264"/>
      <c r="L296" s="264"/>
      <c r="M296" s="166">
        <f t="shared" ref="M296:M299" si="637">SUM(N296:P296)</f>
        <v>0</v>
      </c>
      <c r="N296" s="167"/>
      <c r="O296" s="167"/>
      <c r="P296" s="167"/>
      <c r="Q296" s="166">
        <f t="shared" ref="Q296:Q299" si="638">SUM(R296:X296)</f>
        <v>0</v>
      </c>
      <c r="R296" s="167"/>
      <c r="S296" s="167"/>
      <c r="T296" s="167"/>
      <c r="U296" s="167"/>
      <c r="V296" s="167"/>
      <c r="W296" s="167"/>
      <c r="X296" s="167"/>
    </row>
    <row r="297" spans="1:24" ht="13.8" outlineLevel="4">
      <c r="A297" s="131"/>
      <c r="B297" s="20"/>
      <c r="D297" s="19"/>
      <c r="E297" s="63"/>
      <c r="F297" s="136" t="s">
        <v>1017</v>
      </c>
      <c r="G297" s="27" t="s">
        <v>1018</v>
      </c>
      <c r="H297" s="164">
        <f t="shared" si="635"/>
        <v>0</v>
      </c>
      <c r="I297" s="260">
        <f t="shared" si="636"/>
        <v>0</v>
      </c>
      <c r="J297" s="264">
        <v>0</v>
      </c>
      <c r="K297" s="264"/>
      <c r="L297" s="264"/>
      <c r="M297" s="166">
        <f t="shared" si="637"/>
        <v>0</v>
      </c>
      <c r="N297" s="167"/>
      <c r="O297" s="167"/>
      <c r="P297" s="167"/>
      <c r="Q297" s="166">
        <f t="shared" si="638"/>
        <v>0</v>
      </c>
      <c r="R297" s="167"/>
      <c r="S297" s="167"/>
      <c r="T297" s="167"/>
      <c r="U297" s="167"/>
      <c r="V297" s="167"/>
      <c r="W297" s="167"/>
      <c r="X297" s="167"/>
    </row>
    <row r="298" spans="1:24" ht="13.8" outlineLevel="4">
      <c r="A298" s="131"/>
      <c r="B298" s="20"/>
      <c r="D298" s="19"/>
      <c r="E298" s="63"/>
      <c r="F298" s="136" t="s">
        <v>1019</v>
      </c>
      <c r="G298" s="27" t="s">
        <v>1020</v>
      </c>
      <c r="H298" s="164">
        <f t="shared" si="635"/>
        <v>0</v>
      </c>
      <c r="I298" s="260">
        <f t="shared" si="636"/>
        <v>0</v>
      </c>
      <c r="J298" s="264">
        <v>0</v>
      </c>
      <c r="K298" s="264"/>
      <c r="L298" s="264"/>
      <c r="M298" s="166">
        <f t="shared" si="637"/>
        <v>0</v>
      </c>
      <c r="N298" s="167"/>
      <c r="O298" s="167"/>
      <c r="P298" s="167"/>
      <c r="Q298" s="166">
        <f t="shared" si="638"/>
        <v>0</v>
      </c>
      <c r="R298" s="167"/>
      <c r="S298" s="167"/>
      <c r="T298" s="167"/>
      <c r="U298" s="167"/>
      <c r="V298" s="167"/>
      <c r="W298" s="167"/>
      <c r="X298" s="167"/>
    </row>
    <row r="299" spans="1:24" ht="13.8" outlineLevel="4">
      <c r="A299" s="131"/>
      <c r="B299" s="20"/>
      <c r="D299" s="19"/>
      <c r="E299" s="63"/>
      <c r="F299" s="136" t="s">
        <v>1021</v>
      </c>
      <c r="G299" s="27" t="s">
        <v>1022</v>
      </c>
      <c r="H299" s="164">
        <f t="shared" si="635"/>
        <v>21000</v>
      </c>
      <c r="I299" s="260">
        <f t="shared" si="636"/>
        <v>21000</v>
      </c>
      <c r="J299" s="264">
        <v>21000</v>
      </c>
      <c r="K299" s="264"/>
      <c r="L299" s="264"/>
      <c r="M299" s="166">
        <f t="shared" si="637"/>
        <v>0</v>
      </c>
      <c r="N299" s="167"/>
      <c r="O299" s="167"/>
      <c r="P299" s="167"/>
      <c r="Q299" s="166">
        <f t="shared" si="638"/>
        <v>0</v>
      </c>
      <c r="R299" s="167"/>
      <c r="S299" s="167"/>
      <c r="T299" s="167"/>
      <c r="U299" s="167"/>
      <c r="V299" s="167"/>
      <c r="W299" s="167"/>
      <c r="X299" s="167"/>
    </row>
    <row r="300" spans="1:24" ht="13.8" outlineLevel="4">
      <c r="A300" s="131"/>
      <c r="B300" s="20"/>
      <c r="D300" s="19"/>
      <c r="E300" s="63"/>
      <c r="F300" s="136" t="s">
        <v>1023</v>
      </c>
      <c r="G300" s="27" t="s">
        <v>1024</v>
      </c>
      <c r="H300" s="164">
        <f t="shared" ref="H300" si="639">SUM(I300,M300,Q300)</f>
        <v>0</v>
      </c>
      <c r="I300" s="260">
        <f t="shared" ref="I300" si="640">SUM(J300:L300)</f>
        <v>0</v>
      </c>
      <c r="J300" s="264">
        <v>0</v>
      </c>
      <c r="K300" s="264"/>
      <c r="L300" s="264"/>
      <c r="M300" s="166">
        <f t="shared" ref="M300" si="641">SUM(N300:P300)</f>
        <v>0</v>
      </c>
      <c r="N300" s="167"/>
      <c r="O300" s="167"/>
      <c r="P300" s="167"/>
      <c r="Q300" s="166">
        <f t="shared" ref="Q300" si="642">SUM(R300:X300)</f>
        <v>0</v>
      </c>
      <c r="R300" s="167"/>
      <c r="S300" s="167"/>
      <c r="T300" s="167"/>
      <c r="U300" s="167"/>
      <c r="V300" s="167"/>
      <c r="W300" s="167"/>
      <c r="X300" s="167"/>
    </row>
    <row r="301" spans="1:24" ht="13.8" outlineLevel="4">
      <c r="A301" s="131"/>
      <c r="B301" s="20"/>
      <c r="D301" s="19"/>
      <c r="E301" s="63"/>
      <c r="F301" s="136" t="s">
        <v>685</v>
      </c>
      <c r="G301" s="27" t="s">
        <v>689</v>
      </c>
      <c r="H301" s="164">
        <f t="shared" si="616"/>
        <v>165000</v>
      </c>
      <c r="I301" s="260">
        <f t="shared" si="586"/>
        <v>0</v>
      </c>
      <c r="J301" s="264"/>
      <c r="K301" s="264">
        <v>0</v>
      </c>
      <c r="L301" s="264"/>
      <c r="M301" s="166">
        <f t="shared" si="571"/>
        <v>165000</v>
      </c>
      <c r="N301" s="167"/>
      <c r="O301" s="167">
        <v>0</v>
      </c>
      <c r="P301" s="167">
        <v>165000</v>
      </c>
      <c r="Q301" s="166">
        <f t="shared" si="577"/>
        <v>0</v>
      </c>
      <c r="R301" s="167"/>
      <c r="S301" s="167"/>
      <c r="T301" s="167"/>
      <c r="U301" s="167"/>
      <c r="V301" s="167"/>
      <c r="W301" s="167"/>
      <c r="X301" s="167"/>
    </row>
    <row r="302" spans="1:24" ht="13.8" outlineLevel="1">
      <c r="A302" s="131"/>
      <c r="B302" s="20"/>
      <c r="D302" s="22" t="s">
        <v>464</v>
      </c>
      <c r="E302" s="30" t="s">
        <v>129</v>
      </c>
      <c r="F302" s="22"/>
      <c r="G302" s="30"/>
      <c r="H302" s="164">
        <f t="shared" si="616"/>
        <v>729000</v>
      </c>
      <c r="I302" s="268">
        <f t="shared" si="586"/>
        <v>423000</v>
      </c>
      <c r="J302" s="504">
        <f>SUM(J303:J309)</f>
        <v>159000</v>
      </c>
      <c r="K302" s="504">
        <f>SUM(K303:K309)</f>
        <v>264000</v>
      </c>
      <c r="L302" s="504">
        <f>SUM(L303:L309)</f>
        <v>0</v>
      </c>
      <c r="M302" s="168">
        <f t="shared" si="571"/>
        <v>18000</v>
      </c>
      <c r="N302" s="504">
        <f>SUM(N303:N309)</f>
        <v>18000</v>
      </c>
      <c r="O302" s="504">
        <f>SUM(O303:O309)</f>
        <v>0</v>
      </c>
      <c r="P302" s="504">
        <f>SUM(P303:P309)</f>
        <v>0</v>
      </c>
      <c r="Q302" s="168">
        <f t="shared" si="577"/>
        <v>288000</v>
      </c>
      <c r="R302" s="504">
        <f t="shared" ref="R302:X302" si="643">SUM(R303:R309)</f>
        <v>24000</v>
      </c>
      <c r="S302" s="504">
        <f t="shared" ref="S302" si="644">SUM(S303:S309)</f>
        <v>264000</v>
      </c>
      <c r="T302" s="504">
        <f t="shared" si="643"/>
        <v>0</v>
      </c>
      <c r="U302" s="504">
        <f t="shared" si="643"/>
        <v>0</v>
      </c>
      <c r="V302" s="504">
        <f t="shared" si="643"/>
        <v>0</v>
      </c>
      <c r="W302" s="504">
        <f t="shared" si="643"/>
        <v>0</v>
      </c>
      <c r="X302" s="169">
        <f t="shared" si="643"/>
        <v>0</v>
      </c>
    </row>
    <row r="303" spans="1:24" ht="13.8" outlineLevel="4">
      <c r="A303" s="131"/>
      <c r="B303" s="20"/>
      <c r="D303" s="19"/>
      <c r="E303" s="63"/>
      <c r="F303" s="136" t="s">
        <v>1009</v>
      </c>
      <c r="G303" s="27" t="s">
        <v>1010</v>
      </c>
      <c r="H303" s="164">
        <f t="shared" si="616"/>
        <v>0</v>
      </c>
      <c r="I303" s="260">
        <f t="shared" si="586"/>
        <v>0</v>
      </c>
      <c r="J303" s="264"/>
      <c r="K303" s="264"/>
      <c r="L303" s="264"/>
      <c r="M303" s="166">
        <f t="shared" si="571"/>
        <v>0</v>
      </c>
      <c r="N303" s="167"/>
      <c r="O303" s="167"/>
      <c r="P303" s="167"/>
      <c r="Q303" s="166">
        <f t="shared" si="577"/>
        <v>0</v>
      </c>
      <c r="R303" s="167"/>
      <c r="S303" s="167"/>
      <c r="T303" s="167"/>
      <c r="U303" s="167"/>
      <c r="V303" s="167"/>
      <c r="W303" s="167"/>
      <c r="X303" s="167"/>
    </row>
    <row r="304" spans="1:24" ht="13.8" outlineLevel="4">
      <c r="A304" s="131"/>
      <c r="B304" s="20"/>
      <c r="D304" s="19"/>
      <c r="E304" s="63"/>
      <c r="F304" s="136" t="s">
        <v>1011</v>
      </c>
      <c r="G304" s="27" t="s">
        <v>775</v>
      </c>
      <c r="H304" s="164">
        <f t="shared" ref="H304" si="645">SUM(I304,M304,Q304)</f>
        <v>93000</v>
      </c>
      <c r="I304" s="260">
        <f t="shared" ref="I304" si="646">SUM(J304:L304)</f>
        <v>93000</v>
      </c>
      <c r="J304" s="264">
        <v>93000</v>
      </c>
      <c r="K304" s="264"/>
      <c r="L304" s="264"/>
      <c r="M304" s="166">
        <f t="shared" ref="M304" si="647">SUM(N304:P304)</f>
        <v>0</v>
      </c>
      <c r="N304" s="167"/>
      <c r="O304" s="167"/>
      <c r="P304" s="167"/>
      <c r="Q304" s="166">
        <f t="shared" ref="Q304" si="648">SUM(R304:X304)</f>
        <v>0</v>
      </c>
      <c r="R304" s="167"/>
      <c r="S304" s="167"/>
      <c r="T304" s="167"/>
      <c r="U304" s="167"/>
      <c r="V304" s="167"/>
      <c r="W304" s="167"/>
      <c r="X304" s="167"/>
    </row>
    <row r="305" spans="1:44" ht="13.8" outlineLevel="4">
      <c r="A305" s="131"/>
      <c r="B305" s="20"/>
      <c r="D305" s="19"/>
      <c r="E305" s="63"/>
      <c r="F305" s="136" t="s">
        <v>1014</v>
      </c>
      <c r="G305" s="27" t="s">
        <v>777</v>
      </c>
      <c r="H305" s="164">
        <f t="shared" si="616"/>
        <v>0</v>
      </c>
      <c r="I305" s="260">
        <f t="shared" si="586"/>
        <v>0</v>
      </c>
      <c r="J305" s="264"/>
      <c r="K305" s="264"/>
      <c r="L305" s="264"/>
      <c r="M305" s="166">
        <f t="shared" si="571"/>
        <v>0</v>
      </c>
      <c r="N305" s="167"/>
      <c r="O305" s="167"/>
      <c r="P305" s="167"/>
      <c r="Q305" s="166">
        <f t="shared" si="577"/>
        <v>0</v>
      </c>
      <c r="R305" s="167"/>
      <c r="S305" s="167"/>
      <c r="T305" s="167"/>
      <c r="U305" s="167"/>
      <c r="V305" s="167"/>
      <c r="W305" s="167"/>
      <c r="X305" s="167"/>
    </row>
    <row r="306" spans="1:44" ht="13.8" outlineLevel="4">
      <c r="A306" s="131"/>
      <c r="B306" s="20"/>
      <c r="D306" s="19"/>
      <c r="E306" s="63"/>
      <c r="F306" s="136" t="s">
        <v>1015</v>
      </c>
      <c r="G306" s="27" t="s">
        <v>778</v>
      </c>
      <c r="H306" s="164">
        <f t="shared" si="616"/>
        <v>0</v>
      </c>
      <c r="I306" s="260">
        <f t="shared" si="586"/>
        <v>0</v>
      </c>
      <c r="J306" s="264"/>
      <c r="K306" s="264"/>
      <c r="L306" s="264"/>
      <c r="M306" s="166">
        <f t="shared" si="571"/>
        <v>0</v>
      </c>
      <c r="N306" s="167"/>
      <c r="O306" s="167"/>
      <c r="P306" s="167"/>
      <c r="Q306" s="166">
        <f t="shared" si="577"/>
        <v>0</v>
      </c>
      <c r="R306" s="167"/>
      <c r="S306" s="167"/>
      <c r="T306" s="167"/>
      <c r="U306" s="167"/>
      <c r="V306" s="167"/>
      <c r="W306" s="167"/>
      <c r="X306" s="167"/>
    </row>
    <row r="307" spans="1:44" ht="13.8" outlineLevel="4">
      <c r="A307" s="131"/>
      <c r="B307" s="20"/>
      <c r="D307" s="19"/>
      <c r="E307" s="63"/>
      <c r="F307" s="136" t="s">
        <v>1025</v>
      </c>
      <c r="G307" s="27" t="s">
        <v>779</v>
      </c>
      <c r="H307" s="164">
        <f t="shared" si="616"/>
        <v>60000</v>
      </c>
      <c r="I307" s="260">
        <f t="shared" si="586"/>
        <v>18000</v>
      </c>
      <c r="J307" s="264">
        <v>18000</v>
      </c>
      <c r="K307" s="264"/>
      <c r="L307" s="264"/>
      <c r="M307" s="166">
        <f t="shared" si="571"/>
        <v>18000</v>
      </c>
      <c r="N307" s="167">
        <v>18000</v>
      </c>
      <c r="O307" s="167"/>
      <c r="P307" s="167"/>
      <c r="Q307" s="166">
        <f t="shared" si="577"/>
        <v>24000</v>
      </c>
      <c r="R307" s="167">
        <v>24000</v>
      </c>
      <c r="S307" s="167"/>
      <c r="T307" s="167"/>
      <c r="U307" s="167"/>
      <c r="V307" s="167"/>
      <c r="W307" s="167"/>
      <c r="X307" s="167"/>
    </row>
    <row r="308" spans="1:44" ht="13.8" outlineLevel="4">
      <c r="A308" s="131"/>
      <c r="B308" s="20"/>
      <c r="D308" s="19"/>
      <c r="E308" s="63"/>
      <c r="F308" s="136" t="s">
        <v>1026</v>
      </c>
      <c r="G308" s="27" t="s">
        <v>780</v>
      </c>
      <c r="H308" s="164">
        <f t="shared" si="616"/>
        <v>528000</v>
      </c>
      <c r="I308" s="260">
        <f t="shared" ref="I308" si="649">SUM(J308:L308)</f>
        <v>264000</v>
      </c>
      <c r="J308" s="264"/>
      <c r="K308" s="264">
        <v>264000</v>
      </c>
      <c r="L308" s="264"/>
      <c r="M308" s="166">
        <f t="shared" si="571"/>
        <v>0</v>
      </c>
      <c r="N308" s="167"/>
      <c r="O308" s="167"/>
      <c r="P308" s="167"/>
      <c r="Q308" s="166">
        <f t="shared" ref="Q308" si="650">SUM(R308:X308)</f>
        <v>264000</v>
      </c>
      <c r="R308" s="167"/>
      <c r="S308" s="167">
        <v>264000</v>
      </c>
      <c r="T308" s="167"/>
      <c r="U308" s="167"/>
      <c r="V308" s="167"/>
      <c r="W308" s="167"/>
      <c r="X308" s="167"/>
    </row>
    <row r="309" spans="1:44" ht="13.8" outlineLevel="4">
      <c r="A309" s="131"/>
      <c r="B309" s="20"/>
      <c r="D309" s="19"/>
      <c r="E309" s="63"/>
      <c r="F309" s="136" t="s">
        <v>685</v>
      </c>
      <c r="G309" s="27" t="s">
        <v>689</v>
      </c>
      <c r="H309" s="164">
        <f t="shared" si="616"/>
        <v>48000</v>
      </c>
      <c r="I309" s="260">
        <f t="shared" si="586"/>
        <v>48000</v>
      </c>
      <c r="J309" s="264">
        <v>48000</v>
      </c>
      <c r="K309" s="264"/>
      <c r="L309" s="264"/>
      <c r="M309" s="166">
        <f t="shared" si="571"/>
        <v>0</v>
      </c>
      <c r="N309" s="167"/>
      <c r="O309" s="167"/>
      <c r="P309" s="167"/>
      <c r="Q309" s="166">
        <f t="shared" si="577"/>
        <v>0</v>
      </c>
      <c r="R309" s="167"/>
      <c r="S309" s="167"/>
      <c r="T309" s="167"/>
      <c r="U309" s="167"/>
      <c r="V309" s="167"/>
      <c r="W309" s="167"/>
      <c r="X309" s="167"/>
    </row>
    <row r="310" spans="1:44" ht="13.8" outlineLevel="1">
      <c r="A310" s="131"/>
      <c r="B310" s="20"/>
      <c r="D310" s="22" t="s">
        <v>338</v>
      </c>
      <c r="E310" s="30" t="s">
        <v>131</v>
      </c>
      <c r="F310" s="22"/>
      <c r="G310" s="30"/>
      <c r="H310" s="164">
        <f t="shared" si="616"/>
        <v>0</v>
      </c>
      <c r="I310" s="268">
        <f t="shared" si="586"/>
        <v>0</v>
      </c>
      <c r="J310" s="264">
        <v>0</v>
      </c>
      <c r="K310" s="264">
        <v>0</v>
      </c>
      <c r="L310" s="264">
        <v>0</v>
      </c>
      <c r="M310" s="168">
        <f t="shared" si="571"/>
        <v>0</v>
      </c>
      <c r="N310" s="167">
        <v>0</v>
      </c>
      <c r="O310" s="167">
        <v>0</v>
      </c>
      <c r="P310" s="167">
        <v>0</v>
      </c>
      <c r="Q310" s="168">
        <f t="shared" si="577"/>
        <v>0</v>
      </c>
      <c r="R310" s="167">
        <v>0</v>
      </c>
      <c r="S310" s="167">
        <v>0</v>
      </c>
      <c r="T310" s="167">
        <v>0</v>
      </c>
      <c r="U310" s="167">
        <v>0</v>
      </c>
      <c r="V310" s="167">
        <v>0</v>
      </c>
      <c r="W310" s="167">
        <v>0</v>
      </c>
      <c r="X310" s="167">
        <v>0</v>
      </c>
    </row>
    <row r="311" spans="1:44" ht="13.8" outlineLevel="1">
      <c r="A311" s="131"/>
      <c r="B311" s="20"/>
      <c r="D311" s="22" t="s">
        <v>91</v>
      </c>
      <c r="E311" s="30" t="s">
        <v>134</v>
      </c>
      <c r="F311" s="22"/>
      <c r="G311" s="30"/>
      <c r="H311" s="164">
        <f t="shared" si="616"/>
        <v>1579000</v>
      </c>
      <c r="I311" s="268">
        <f t="shared" si="586"/>
        <v>1294000</v>
      </c>
      <c r="J311" s="504">
        <f>SUM(J312:J323)</f>
        <v>410000</v>
      </c>
      <c r="K311" s="504">
        <f>SUM(K312:K323)</f>
        <v>854000</v>
      </c>
      <c r="L311" s="504">
        <f>SUM(L312:L323)</f>
        <v>30000</v>
      </c>
      <c r="M311" s="168">
        <f t="shared" si="571"/>
        <v>235000</v>
      </c>
      <c r="N311" s="504">
        <f>SUM(N312:N323)</f>
        <v>19000</v>
      </c>
      <c r="O311" s="504">
        <f>SUM(O312:O323)</f>
        <v>0</v>
      </c>
      <c r="P311" s="504">
        <f>SUM(P312:P323)</f>
        <v>216000</v>
      </c>
      <c r="Q311" s="168">
        <f t="shared" si="577"/>
        <v>50000</v>
      </c>
      <c r="R311" s="504">
        <f t="shared" ref="R311:X311" si="651">SUM(R312:R323)</f>
        <v>0</v>
      </c>
      <c r="S311" s="504">
        <f t="shared" ref="S311" si="652">SUM(S312:S323)</f>
        <v>50000</v>
      </c>
      <c r="T311" s="504">
        <f t="shared" si="651"/>
        <v>0</v>
      </c>
      <c r="U311" s="504">
        <f t="shared" si="651"/>
        <v>0</v>
      </c>
      <c r="V311" s="504">
        <f t="shared" si="651"/>
        <v>0</v>
      </c>
      <c r="W311" s="504">
        <f t="shared" si="651"/>
        <v>0</v>
      </c>
      <c r="X311" s="169">
        <f t="shared" si="651"/>
        <v>0</v>
      </c>
    </row>
    <row r="312" spans="1:44" ht="13.8" outlineLevel="4">
      <c r="A312" s="131"/>
      <c r="B312" s="20"/>
      <c r="D312" s="19"/>
      <c r="E312" s="63"/>
      <c r="F312" s="136" t="s">
        <v>1009</v>
      </c>
      <c r="G312" s="27" t="s">
        <v>1010</v>
      </c>
      <c r="H312" s="164">
        <f t="shared" si="616"/>
        <v>0</v>
      </c>
      <c r="I312" s="260">
        <f t="shared" si="586"/>
        <v>0</v>
      </c>
      <c r="J312" s="264"/>
      <c r="K312" s="264"/>
      <c r="L312" s="264"/>
      <c r="M312" s="166">
        <f t="shared" si="571"/>
        <v>0</v>
      </c>
      <c r="N312" s="167"/>
      <c r="O312" s="167"/>
      <c r="P312" s="167"/>
      <c r="Q312" s="166">
        <f t="shared" si="577"/>
        <v>0</v>
      </c>
      <c r="R312" s="167"/>
      <c r="S312" s="167"/>
      <c r="T312" s="167"/>
      <c r="U312" s="167"/>
      <c r="V312" s="167"/>
      <c r="W312" s="167"/>
      <c r="X312" s="167"/>
    </row>
    <row r="313" spans="1:44" ht="13.8" outlineLevel="4">
      <c r="A313" s="131"/>
      <c r="B313" s="20"/>
      <c r="D313" s="19"/>
      <c r="E313" s="63"/>
      <c r="F313" s="136" t="s">
        <v>1011</v>
      </c>
      <c r="G313" s="27" t="s">
        <v>1027</v>
      </c>
      <c r="H313" s="164">
        <f t="shared" ref="H313" si="653">SUM(I313,M313,Q313)</f>
        <v>20000</v>
      </c>
      <c r="I313" s="260">
        <f t="shared" ref="I313" si="654">SUM(J313:L313)</f>
        <v>20000</v>
      </c>
      <c r="J313" s="264">
        <v>20000</v>
      </c>
      <c r="K313" s="264"/>
      <c r="L313" s="264"/>
      <c r="M313" s="166">
        <f t="shared" ref="M313" si="655">SUM(N313:P313)</f>
        <v>0</v>
      </c>
      <c r="N313" s="167"/>
      <c r="O313" s="167"/>
      <c r="P313" s="167"/>
      <c r="Q313" s="166">
        <f t="shared" ref="Q313" si="656">SUM(R313:X313)</f>
        <v>0</v>
      </c>
      <c r="R313" s="167"/>
      <c r="S313" s="167"/>
      <c r="T313" s="167"/>
      <c r="U313" s="167"/>
      <c r="V313" s="167"/>
      <c r="W313" s="167"/>
      <c r="X313" s="167"/>
    </row>
    <row r="314" spans="1:44" ht="13.8" outlineLevel="4">
      <c r="A314" s="131"/>
      <c r="B314" s="20"/>
      <c r="D314" s="19"/>
      <c r="E314" s="63"/>
      <c r="F314" s="136" t="s">
        <v>1015</v>
      </c>
      <c r="G314" s="27" t="s">
        <v>781</v>
      </c>
      <c r="H314" s="164">
        <f t="shared" si="616"/>
        <v>695000</v>
      </c>
      <c r="I314" s="260">
        <f t="shared" si="586"/>
        <v>410000</v>
      </c>
      <c r="J314" s="264">
        <v>360000</v>
      </c>
      <c r="K314" s="264">
        <v>20000</v>
      </c>
      <c r="L314" s="264">
        <v>30000</v>
      </c>
      <c r="M314" s="166">
        <f t="shared" ref="M314:M415" si="657">SUM(N314:P314)</f>
        <v>235000</v>
      </c>
      <c r="N314" s="167">
        <v>19000</v>
      </c>
      <c r="O314" s="167"/>
      <c r="P314" s="167">
        <v>216000</v>
      </c>
      <c r="Q314" s="166">
        <f t="shared" si="577"/>
        <v>50000</v>
      </c>
      <c r="R314" s="167"/>
      <c r="S314" s="167">
        <v>50000</v>
      </c>
      <c r="T314" s="167"/>
      <c r="U314" s="167"/>
      <c r="V314" s="167"/>
      <c r="W314" s="167"/>
      <c r="X314" s="167"/>
    </row>
    <row r="315" spans="1:44" ht="13.8" outlineLevel="4">
      <c r="A315" s="131"/>
      <c r="B315" s="20"/>
      <c r="D315" s="19"/>
      <c r="E315" s="63"/>
      <c r="F315" s="136" t="s">
        <v>1017</v>
      </c>
      <c r="G315" s="27" t="s">
        <v>782</v>
      </c>
      <c r="H315" s="164">
        <f t="shared" si="616"/>
        <v>0</v>
      </c>
      <c r="I315" s="260">
        <f t="shared" ref="I315" si="658">SUM(J315:L315)</f>
        <v>0</v>
      </c>
      <c r="J315" s="264"/>
      <c r="K315" s="264"/>
      <c r="L315" s="264"/>
      <c r="M315" s="166">
        <f t="shared" ref="M315" si="659">SUM(N315:P315)</f>
        <v>0</v>
      </c>
      <c r="N315" s="167"/>
      <c r="O315" s="167"/>
      <c r="P315" s="167"/>
      <c r="Q315" s="166">
        <f t="shared" ref="Q315" si="660">SUM(R315:X315)</f>
        <v>0</v>
      </c>
      <c r="R315" s="167"/>
      <c r="S315" s="167"/>
      <c r="T315" s="167"/>
      <c r="U315" s="167"/>
      <c r="V315" s="167"/>
      <c r="W315" s="167"/>
      <c r="X315" s="167"/>
    </row>
    <row r="316" spans="1:44" ht="13.8" outlineLevel="4">
      <c r="A316" s="131"/>
      <c r="B316" s="20"/>
      <c r="D316" s="19"/>
      <c r="E316" s="63"/>
      <c r="F316" s="136" t="s">
        <v>1028</v>
      </c>
      <c r="G316" s="27" t="s">
        <v>1029</v>
      </c>
      <c r="H316" s="164">
        <f t="shared" si="616"/>
        <v>30000</v>
      </c>
      <c r="I316" s="260">
        <f t="shared" si="586"/>
        <v>30000</v>
      </c>
      <c r="J316" s="264">
        <v>30000</v>
      </c>
      <c r="K316" s="264"/>
      <c r="L316" s="264"/>
      <c r="M316" s="166">
        <f t="shared" si="657"/>
        <v>0</v>
      </c>
      <c r="N316" s="167"/>
      <c r="O316" s="167"/>
      <c r="P316" s="167"/>
      <c r="Q316" s="166">
        <f t="shared" si="577"/>
        <v>0</v>
      </c>
      <c r="R316" s="167"/>
      <c r="S316" s="167"/>
      <c r="T316" s="167"/>
      <c r="U316" s="167"/>
      <c r="V316" s="167"/>
      <c r="W316" s="167"/>
      <c r="X316" s="167"/>
    </row>
    <row r="317" spans="1:44" ht="13.8" outlineLevel="4">
      <c r="A317" s="131"/>
      <c r="B317" s="20"/>
      <c r="D317" s="19"/>
      <c r="E317" s="63"/>
      <c r="F317" s="136" t="s">
        <v>1025</v>
      </c>
      <c r="G317" s="27" t="s">
        <v>783</v>
      </c>
      <c r="H317" s="164">
        <f t="shared" si="616"/>
        <v>0</v>
      </c>
      <c r="I317" s="260">
        <f t="shared" ref="I317:I318" si="661">SUM(J317:L317)</f>
        <v>0</v>
      </c>
      <c r="J317" s="264"/>
      <c r="K317" s="264"/>
      <c r="L317" s="264"/>
      <c r="M317" s="166">
        <f t="shared" si="657"/>
        <v>0</v>
      </c>
      <c r="N317" s="167"/>
      <c r="O317" s="167"/>
      <c r="P317" s="167"/>
      <c r="Q317" s="166">
        <f t="shared" ref="Q317:Q318" si="662">SUM(R317:X317)</f>
        <v>0</v>
      </c>
      <c r="R317" s="167"/>
      <c r="S317" s="167"/>
      <c r="T317" s="167"/>
      <c r="U317" s="167"/>
      <c r="V317" s="167"/>
      <c r="W317" s="167"/>
      <c r="X317" s="167"/>
    </row>
    <row r="318" spans="1:44" s="398" customFormat="1" ht="13.8" outlineLevel="4">
      <c r="A318" s="399"/>
      <c r="B318" s="400"/>
      <c r="D318" s="401"/>
      <c r="E318" s="402"/>
      <c r="F318" s="385" t="s">
        <v>1030</v>
      </c>
      <c r="G318" s="378" t="s">
        <v>949</v>
      </c>
      <c r="H318" s="164">
        <f t="shared" si="616"/>
        <v>834000</v>
      </c>
      <c r="I318" s="260">
        <f t="shared" si="661"/>
        <v>834000</v>
      </c>
      <c r="J318" s="264"/>
      <c r="K318" s="264">
        <v>834000</v>
      </c>
      <c r="L318" s="264"/>
      <c r="M318" s="166">
        <f t="shared" si="657"/>
        <v>0</v>
      </c>
      <c r="N318" s="167"/>
      <c r="O318" s="167"/>
      <c r="P318" s="167"/>
      <c r="Q318" s="166">
        <f t="shared" si="662"/>
        <v>0</v>
      </c>
      <c r="R318" s="167"/>
      <c r="S318" s="167"/>
      <c r="T318" s="167"/>
      <c r="U318" s="167"/>
      <c r="V318" s="167"/>
      <c r="W318" s="167"/>
      <c r="X318" s="167"/>
      <c r="Y318" s="64"/>
      <c r="Z318" s="64"/>
      <c r="AA318" s="64"/>
      <c r="AB318" s="64"/>
      <c r="AC318" s="64"/>
      <c r="AD318" s="64"/>
      <c r="AE318" s="64"/>
      <c r="AF318" s="64"/>
      <c r="AG318" s="64"/>
      <c r="AH318" s="64"/>
      <c r="AI318" s="64"/>
      <c r="AJ318" s="64"/>
      <c r="AK318" s="64"/>
      <c r="AL318" s="64"/>
      <c r="AM318" s="64"/>
      <c r="AN318" s="64"/>
      <c r="AO318" s="64"/>
      <c r="AP318" s="64"/>
      <c r="AQ318" s="64"/>
      <c r="AR318" s="64"/>
    </row>
    <row r="319" spans="1:44" s="398" customFormat="1" ht="13.8" outlineLevel="4">
      <c r="A319" s="399"/>
      <c r="B319" s="400"/>
      <c r="D319" s="401"/>
      <c r="E319" s="402"/>
      <c r="F319" s="136" t="s">
        <v>1031</v>
      </c>
      <c r="G319" s="27" t="s">
        <v>997</v>
      </c>
      <c r="H319" s="164"/>
      <c r="I319" s="260"/>
      <c r="J319" s="264"/>
      <c r="K319" s="264"/>
      <c r="L319" s="264"/>
      <c r="M319" s="166"/>
      <c r="N319" s="167"/>
      <c r="O319" s="167"/>
      <c r="P319" s="167"/>
      <c r="Q319" s="166"/>
      <c r="R319" s="167"/>
      <c r="S319" s="167"/>
      <c r="T319" s="167"/>
      <c r="U319" s="167"/>
      <c r="V319" s="167"/>
      <c r="W319" s="167"/>
      <c r="X319" s="167"/>
      <c r="Y319" s="64"/>
      <c r="Z319" s="64"/>
      <c r="AA319" s="64"/>
      <c r="AB319" s="64"/>
      <c r="AC319" s="64"/>
      <c r="AD319" s="64"/>
      <c r="AE319" s="64"/>
      <c r="AF319" s="64"/>
      <c r="AG319" s="64"/>
      <c r="AH319" s="64"/>
      <c r="AI319" s="64"/>
      <c r="AJ319" s="64"/>
      <c r="AK319" s="64"/>
      <c r="AL319" s="64"/>
      <c r="AM319" s="64"/>
      <c r="AN319" s="64"/>
      <c r="AO319" s="64"/>
      <c r="AP319" s="64"/>
      <c r="AQ319" s="64"/>
      <c r="AR319" s="64"/>
    </row>
    <row r="320" spans="1:44" s="398" customFormat="1" ht="13.8" outlineLevel="4">
      <c r="A320" s="399"/>
      <c r="B320" s="400"/>
      <c r="D320" s="401"/>
      <c r="E320" s="402"/>
      <c r="F320" s="136" t="s">
        <v>1032</v>
      </c>
      <c r="G320" s="27" t="s">
        <v>1033</v>
      </c>
      <c r="H320" s="164"/>
      <c r="I320" s="260"/>
      <c r="J320" s="264"/>
      <c r="K320" s="264"/>
      <c r="L320" s="264"/>
      <c r="M320" s="166"/>
      <c r="N320" s="167"/>
      <c r="O320" s="167"/>
      <c r="P320" s="167"/>
      <c r="Q320" s="166"/>
      <c r="R320" s="167"/>
      <c r="S320" s="167"/>
      <c r="T320" s="167"/>
      <c r="U320" s="167"/>
      <c r="V320" s="167"/>
      <c r="W320" s="167"/>
      <c r="X320" s="167"/>
      <c r="Y320" s="64"/>
      <c r="Z320" s="64"/>
      <c r="AA320" s="64"/>
      <c r="AB320" s="64"/>
      <c r="AC320" s="64"/>
      <c r="AD320" s="64"/>
      <c r="AE320" s="64"/>
      <c r="AF320" s="64"/>
      <c r="AG320" s="64"/>
      <c r="AH320" s="64"/>
      <c r="AI320" s="64"/>
      <c r="AJ320" s="64"/>
      <c r="AK320" s="64"/>
      <c r="AL320" s="64"/>
      <c r="AM320" s="64"/>
      <c r="AN320" s="64"/>
      <c r="AO320" s="64"/>
      <c r="AP320" s="64"/>
      <c r="AQ320" s="64"/>
      <c r="AR320" s="64"/>
    </row>
    <row r="321" spans="1:44" s="398" customFormat="1" ht="13.8" outlineLevel="4">
      <c r="A321" s="399"/>
      <c r="B321" s="400"/>
      <c r="D321" s="401"/>
      <c r="E321" s="402"/>
      <c r="F321" s="136" t="s">
        <v>1034</v>
      </c>
      <c r="G321" s="27" t="s">
        <v>1035</v>
      </c>
      <c r="H321" s="164"/>
      <c r="I321" s="260"/>
      <c r="J321" s="264"/>
      <c r="K321" s="264"/>
      <c r="L321" s="264"/>
      <c r="M321" s="166"/>
      <c r="N321" s="167"/>
      <c r="O321" s="167"/>
      <c r="P321" s="167"/>
      <c r="Q321" s="166"/>
      <c r="R321" s="167"/>
      <c r="S321" s="167"/>
      <c r="T321" s="167"/>
      <c r="U321" s="167"/>
      <c r="V321" s="167"/>
      <c r="W321" s="167"/>
      <c r="X321" s="167"/>
      <c r="Y321" s="64"/>
      <c r="Z321" s="64"/>
      <c r="AA321" s="64"/>
      <c r="AB321" s="64"/>
      <c r="AC321" s="64"/>
      <c r="AD321" s="64"/>
      <c r="AE321" s="64"/>
      <c r="AF321" s="64"/>
      <c r="AG321" s="64"/>
      <c r="AH321" s="64"/>
      <c r="AI321" s="64"/>
      <c r="AJ321" s="64"/>
      <c r="AK321" s="64"/>
      <c r="AL321" s="64"/>
      <c r="AM321" s="64"/>
      <c r="AN321" s="64"/>
      <c r="AO321" s="64"/>
      <c r="AP321" s="64"/>
      <c r="AQ321" s="64"/>
      <c r="AR321" s="64"/>
    </row>
    <row r="322" spans="1:44" s="398" customFormat="1" ht="13.8" outlineLevel="4">
      <c r="A322" s="399"/>
      <c r="B322" s="400"/>
      <c r="D322" s="401"/>
      <c r="E322" s="402"/>
      <c r="F322" s="136" t="s">
        <v>1037</v>
      </c>
      <c r="G322" s="27" t="s">
        <v>1036</v>
      </c>
      <c r="H322" s="164"/>
      <c r="I322" s="260"/>
      <c r="J322" s="264"/>
      <c r="K322" s="264"/>
      <c r="L322" s="264"/>
      <c r="M322" s="166"/>
      <c r="N322" s="167"/>
      <c r="O322" s="167"/>
      <c r="P322" s="167"/>
      <c r="Q322" s="166"/>
      <c r="R322" s="167"/>
      <c r="S322" s="167"/>
      <c r="T322" s="167"/>
      <c r="U322" s="167"/>
      <c r="V322" s="167"/>
      <c r="W322" s="167"/>
      <c r="X322" s="167"/>
      <c r="Y322" s="64"/>
      <c r="Z322" s="64"/>
      <c r="AA322" s="64"/>
      <c r="AB322" s="64"/>
      <c r="AC322" s="64"/>
      <c r="AD322" s="64"/>
      <c r="AE322" s="64"/>
      <c r="AF322" s="64"/>
      <c r="AG322" s="64"/>
      <c r="AH322" s="64"/>
      <c r="AI322" s="64"/>
      <c r="AJ322" s="64"/>
      <c r="AK322" s="64"/>
      <c r="AL322" s="64"/>
      <c r="AM322" s="64"/>
      <c r="AN322" s="64"/>
      <c r="AO322" s="64"/>
      <c r="AP322" s="64"/>
      <c r="AQ322" s="64"/>
      <c r="AR322" s="64"/>
    </row>
    <row r="323" spans="1:44" ht="13.8" outlineLevel="4">
      <c r="A323" s="131"/>
      <c r="B323" s="20"/>
      <c r="D323" s="19"/>
      <c r="E323" s="63"/>
      <c r="F323" s="136" t="s">
        <v>685</v>
      </c>
      <c r="G323" s="27" t="s">
        <v>917</v>
      </c>
      <c r="H323" s="164">
        <f t="shared" si="616"/>
        <v>0</v>
      </c>
      <c r="I323" s="260">
        <f t="shared" si="586"/>
        <v>0</v>
      </c>
      <c r="J323" s="264">
        <v>0</v>
      </c>
      <c r="K323" s="264"/>
      <c r="L323" s="264"/>
      <c r="M323" s="166">
        <f t="shared" si="657"/>
        <v>0</v>
      </c>
      <c r="N323" s="167"/>
      <c r="O323" s="167"/>
      <c r="P323" s="167"/>
      <c r="Q323" s="166">
        <f t="shared" si="577"/>
        <v>0</v>
      </c>
      <c r="R323" s="167"/>
      <c r="S323" s="167"/>
      <c r="T323" s="167"/>
      <c r="U323" s="167"/>
      <c r="V323" s="167"/>
      <c r="W323" s="167"/>
      <c r="X323" s="167"/>
    </row>
    <row r="324" spans="1:44" ht="13.8" outlineLevel="1">
      <c r="A324" s="131"/>
      <c r="B324" s="20"/>
      <c r="D324" s="22" t="s">
        <v>465</v>
      </c>
      <c r="E324" s="30" t="s">
        <v>115</v>
      </c>
      <c r="F324" s="22"/>
      <c r="G324" s="30"/>
      <c r="H324" s="164">
        <f t="shared" si="616"/>
        <v>1418000</v>
      </c>
      <c r="I324" s="268">
        <f t="shared" si="586"/>
        <v>10000</v>
      </c>
      <c r="J324" s="504">
        <f>SUM(J325:J329)</f>
        <v>10000</v>
      </c>
      <c r="K324" s="504">
        <f>SUM(K325:K329)</f>
        <v>0</v>
      </c>
      <c r="L324" s="504">
        <f>SUM(L325:L329)</f>
        <v>0</v>
      </c>
      <c r="M324" s="168">
        <f t="shared" si="657"/>
        <v>700000</v>
      </c>
      <c r="N324" s="504">
        <f>SUM(N325:N329)</f>
        <v>0</v>
      </c>
      <c r="O324" s="504">
        <f>SUM(O325:O329)</f>
        <v>0</v>
      </c>
      <c r="P324" s="504">
        <f>SUM(P325:P329)</f>
        <v>700000</v>
      </c>
      <c r="Q324" s="168">
        <f t="shared" si="577"/>
        <v>708000</v>
      </c>
      <c r="R324" s="263">
        <f t="shared" ref="R324:X324" si="663">SUM(R325:R329)</f>
        <v>708000</v>
      </c>
      <c r="S324" s="263">
        <f t="shared" ref="S324" si="664">SUM(S325:S329)</f>
        <v>0</v>
      </c>
      <c r="T324" s="263">
        <f t="shared" si="663"/>
        <v>0</v>
      </c>
      <c r="U324" s="504">
        <f t="shared" si="663"/>
        <v>0</v>
      </c>
      <c r="V324" s="504">
        <f t="shared" si="663"/>
        <v>0</v>
      </c>
      <c r="W324" s="504">
        <f t="shared" si="663"/>
        <v>0</v>
      </c>
      <c r="X324" s="169">
        <f t="shared" si="663"/>
        <v>0</v>
      </c>
    </row>
    <row r="325" spans="1:44" ht="13.8" outlineLevel="4">
      <c r="A325" s="131"/>
      <c r="B325" s="20"/>
      <c r="D325" s="19"/>
      <c r="E325" s="63"/>
      <c r="F325" s="136" t="s">
        <v>1009</v>
      </c>
      <c r="G325" s="27" t="s">
        <v>1010</v>
      </c>
      <c r="H325" s="164">
        <f t="shared" si="616"/>
        <v>0</v>
      </c>
      <c r="I325" s="260">
        <f t="shared" si="586"/>
        <v>0</v>
      </c>
      <c r="J325" s="264"/>
      <c r="K325" s="264"/>
      <c r="L325" s="264"/>
      <c r="M325" s="166">
        <f t="shared" si="657"/>
        <v>0</v>
      </c>
      <c r="N325" s="167"/>
      <c r="O325" s="167"/>
      <c r="P325" s="167"/>
      <c r="Q325" s="166">
        <f t="shared" si="577"/>
        <v>0</v>
      </c>
      <c r="R325" s="167"/>
      <c r="S325" s="167"/>
      <c r="T325" s="167"/>
      <c r="U325" s="167"/>
      <c r="V325" s="167"/>
      <c r="W325" s="167"/>
      <c r="X325" s="167"/>
    </row>
    <row r="326" spans="1:44" ht="13.8" outlineLevel="4">
      <c r="A326" s="131"/>
      <c r="B326" s="20"/>
      <c r="D326" s="19"/>
      <c r="E326" s="63"/>
      <c r="F326" s="136" t="s">
        <v>1011</v>
      </c>
      <c r="G326" s="27" t="s">
        <v>784</v>
      </c>
      <c r="H326" s="164">
        <f t="shared" ref="H326" si="665">SUM(I326,M326,Q326)</f>
        <v>708000</v>
      </c>
      <c r="I326" s="260">
        <f t="shared" ref="I326" si="666">SUM(J326:L326)</f>
        <v>0</v>
      </c>
      <c r="J326" s="264"/>
      <c r="K326" s="264"/>
      <c r="L326" s="264"/>
      <c r="M326" s="166">
        <f t="shared" ref="M326" si="667">SUM(N326:P326)</f>
        <v>0</v>
      </c>
      <c r="N326" s="167"/>
      <c r="O326" s="167"/>
      <c r="P326" s="167"/>
      <c r="Q326" s="166">
        <f t="shared" ref="Q326" si="668">SUM(R326:X326)</f>
        <v>708000</v>
      </c>
      <c r="R326" s="167">
        <v>708000</v>
      </c>
      <c r="S326" s="167"/>
      <c r="T326" s="167"/>
      <c r="U326" s="167"/>
      <c r="V326" s="167"/>
      <c r="W326" s="167"/>
      <c r="X326" s="167"/>
    </row>
    <row r="327" spans="1:44" ht="13.8" outlineLevel="4">
      <c r="A327" s="131"/>
      <c r="B327" s="20"/>
      <c r="D327" s="19"/>
      <c r="E327" s="63"/>
      <c r="F327" s="136" t="s">
        <v>1012</v>
      </c>
      <c r="G327" s="27" t="s">
        <v>785</v>
      </c>
      <c r="H327" s="164">
        <f t="shared" si="616"/>
        <v>110000</v>
      </c>
      <c r="I327" s="260">
        <f t="shared" si="586"/>
        <v>10000</v>
      </c>
      <c r="J327" s="264">
        <v>10000</v>
      </c>
      <c r="K327" s="264"/>
      <c r="L327" s="264"/>
      <c r="M327" s="166">
        <f t="shared" si="657"/>
        <v>100000</v>
      </c>
      <c r="N327" s="167"/>
      <c r="O327" s="167">
        <v>0</v>
      </c>
      <c r="P327" s="167">
        <v>100000</v>
      </c>
      <c r="Q327" s="166">
        <f t="shared" si="577"/>
        <v>0</v>
      </c>
      <c r="R327" s="167"/>
      <c r="S327" s="167"/>
      <c r="T327" s="167"/>
      <c r="U327" s="167"/>
      <c r="V327" s="167"/>
      <c r="W327" s="167"/>
      <c r="X327" s="167"/>
    </row>
    <row r="328" spans="1:44" ht="13.8" outlineLevel="4">
      <c r="A328" s="131"/>
      <c r="B328" s="20"/>
      <c r="D328" s="19"/>
      <c r="E328" s="63"/>
      <c r="F328" s="136" t="s">
        <v>1013</v>
      </c>
      <c r="G328" s="27" t="s">
        <v>875</v>
      </c>
      <c r="H328" s="164">
        <f t="shared" si="616"/>
        <v>600000</v>
      </c>
      <c r="I328" s="260">
        <f t="shared" ref="I328" si="669">SUM(J328:L328)</f>
        <v>0</v>
      </c>
      <c r="J328" s="264"/>
      <c r="K328" s="264"/>
      <c r="L328" s="264"/>
      <c r="M328" s="166">
        <f t="shared" si="657"/>
        <v>600000</v>
      </c>
      <c r="N328" s="167"/>
      <c r="O328" s="167"/>
      <c r="P328" s="167">
        <v>600000</v>
      </c>
      <c r="Q328" s="166">
        <f t="shared" ref="Q328" si="670">SUM(R328:X328)</f>
        <v>0</v>
      </c>
      <c r="R328" s="167"/>
      <c r="S328" s="167"/>
      <c r="T328" s="167"/>
      <c r="U328" s="167"/>
      <c r="V328" s="167"/>
      <c r="W328" s="167"/>
      <c r="X328" s="167"/>
    </row>
    <row r="329" spans="1:44" ht="13.8" outlineLevel="4">
      <c r="A329" s="131"/>
      <c r="B329" s="20"/>
      <c r="D329" s="19"/>
      <c r="E329" s="63"/>
      <c r="F329" s="136" t="s">
        <v>685</v>
      </c>
      <c r="G329" s="27" t="s">
        <v>689</v>
      </c>
      <c r="H329" s="164">
        <f t="shared" si="616"/>
        <v>0</v>
      </c>
      <c r="I329" s="260">
        <f t="shared" si="586"/>
        <v>0</v>
      </c>
      <c r="J329" s="264"/>
      <c r="K329" s="264"/>
      <c r="L329" s="264"/>
      <c r="M329" s="166">
        <f t="shared" si="657"/>
        <v>0</v>
      </c>
      <c r="N329" s="167"/>
      <c r="O329" s="167"/>
      <c r="P329" s="167"/>
      <c r="Q329" s="166">
        <f t="shared" si="577"/>
        <v>0</v>
      </c>
      <c r="R329" s="167"/>
      <c r="S329" s="167"/>
      <c r="T329" s="167"/>
      <c r="U329" s="167"/>
      <c r="V329" s="167"/>
      <c r="W329" s="167"/>
      <c r="X329" s="167"/>
    </row>
    <row r="330" spans="1:44" ht="13.8" outlineLevel="1">
      <c r="A330" s="131"/>
      <c r="B330" s="20"/>
      <c r="D330" s="22" t="s">
        <v>466</v>
      </c>
      <c r="E330" s="30" t="s">
        <v>114</v>
      </c>
      <c r="F330" s="22"/>
      <c r="G330" s="30"/>
      <c r="H330" s="164">
        <f t="shared" si="616"/>
        <v>4000</v>
      </c>
      <c r="I330" s="268">
        <f t="shared" si="586"/>
        <v>4000</v>
      </c>
      <c r="J330" s="264">
        <v>4000</v>
      </c>
      <c r="K330" s="264"/>
      <c r="L330" s="264"/>
      <c r="M330" s="168">
        <f t="shared" si="657"/>
        <v>0</v>
      </c>
      <c r="N330" s="167"/>
      <c r="O330" s="167">
        <v>0</v>
      </c>
      <c r="P330" s="167"/>
      <c r="Q330" s="168">
        <f t="shared" si="577"/>
        <v>0</v>
      </c>
      <c r="R330" s="167"/>
      <c r="S330" s="167"/>
      <c r="T330" s="167"/>
      <c r="U330" s="167"/>
      <c r="V330" s="167"/>
      <c r="W330" s="167"/>
      <c r="X330" s="167"/>
    </row>
    <row r="331" spans="1:44" ht="13.8" outlineLevel="1">
      <c r="A331" s="131"/>
      <c r="B331" s="20"/>
      <c r="D331" s="22" t="s">
        <v>467</v>
      </c>
      <c r="E331" s="30" t="s">
        <v>126</v>
      </c>
      <c r="F331" s="22"/>
      <c r="G331" s="30"/>
      <c r="H331" s="164">
        <f t="shared" si="616"/>
        <v>190000</v>
      </c>
      <c r="I331" s="268">
        <f t="shared" si="586"/>
        <v>50000</v>
      </c>
      <c r="J331" s="264">
        <v>35000</v>
      </c>
      <c r="K331" s="264">
        <v>15000</v>
      </c>
      <c r="L331" s="264"/>
      <c r="M331" s="168">
        <f t="shared" si="657"/>
        <v>20000</v>
      </c>
      <c r="N331" s="167">
        <v>8000</v>
      </c>
      <c r="O331" s="167"/>
      <c r="P331" s="167">
        <v>12000</v>
      </c>
      <c r="Q331" s="168">
        <f t="shared" si="577"/>
        <v>120000</v>
      </c>
      <c r="R331" s="167"/>
      <c r="S331" s="167">
        <v>120000</v>
      </c>
      <c r="T331" s="167"/>
      <c r="U331" s="167"/>
      <c r="V331" s="167"/>
      <c r="W331" s="167"/>
      <c r="X331" s="167"/>
    </row>
    <row r="332" spans="1:44" ht="13.8" outlineLevel="1">
      <c r="A332" s="131"/>
      <c r="B332" s="20"/>
      <c r="D332" s="22" t="s">
        <v>468</v>
      </c>
      <c r="E332" s="30" t="s">
        <v>128</v>
      </c>
      <c r="F332" s="22"/>
      <c r="G332" s="30"/>
      <c r="H332" s="164">
        <f t="shared" si="616"/>
        <v>0</v>
      </c>
      <c r="I332" s="268">
        <f t="shared" si="586"/>
        <v>0</v>
      </c>
      <c r="J332" s="264">
        <v>0</v>
      </c>
      <c r="K332" s="264"/>
      <c r="L332" s="264"/>
      <c r="M332" s="168">
        <f t="shared" si="657"/>
        <v>0</v>
      </c>
      <c r="N332" s="167"/>
      <c r="O332" s="167"/>
      <c r="P332" s="167"/>
      <c r="Q332" s="168">
        <f t="shared" si="577"/>
        <v>0</v>
      </c>
      <c r="R332" s="167"/>
      <c r="S332" s="167"/>
      <c r="T332" s="167"/>
      <c r="U332" s="167"/>
      <c r="V332" s="167"/>
      <c r="W332" s="167"/>
      <c r="X332" s="167"/>
    </row>
    <row r="333" spans="1:44" ht="13.8" outlineLevel="1">
      <c r="A333" s="131"/>
      <c r="B333" s="20"/>
      <c r="D333" s="22" t="s">
        <v>469</v>
      </c>
      <c r="E333" s="30" t="s">
        <v>135</v>
      </c>
      <c r="F333" s="22"/>
      <c r="G333" s="30"/>
      <c r="H333" s="164">
        <f t="shared" si="616"/>
        <v>302000</v>
      </c>
      <c r="I333" s="268">
        <f t="shared" si="586"/>
        <v>75000</v>
      </c>
      <c r="J333" s="504">
        <f>SUM(J334:J340)</f>
        <v>60000</v>
      </c>
      <c r="K333" s="504">
        <f t="shared" ref="K333:L333" si="671">SUM(K334:K340)</f>
        <v>15000</v>
      </c>
      <c r="L333" s="504">
        <f t="shared" si="671"/>
        <v>0</v>
      </c>
      <c r="M333" s="168">
        <f t="shared" si="657"/>
        <v>47000</v>
      </c>
      <c r="N333" s="504">
        <f t="shared" ref="N333:P333" si="672">SUM(N334:N340)</f>
        <v>29000</v>
      </c>
      <c r="O333" s="504">
        <f t="shared" si="672"/>
        <v>0</v>
      </c>
      <c r="P333" s="504">
        <f t="shared" si="672"/>
        <v>18000</v>
      </c>
      <c r="Q333" s="168">
        <f t="shared" si="577"/>
        <v>180000</v>
      </c>
      <c r="R333" s="263">
        <f t="shared" ref="R333:S333" si="673">SUM(R334:R340)</f>
        <v>50000</v>
      </c>
      <c r="S333" s="263">
        <f t="shared" si="673"/>
        <v>110000</v>
      </c>
      <c r="T333" s="263">
        <f t="shared" ref="T333" si="674">SUM(T334:T340)</f>
        <v>8000</v>
      </c>
      <c r="U333" s="263">
        <f t="shared" ref="U333" si="675">SUM(U334:U340)</f>
        <v>3000</v>
      </c>
      <c r="V333" s="263">
        <f t="shared" ref="V333" si="676">SUM(V334:V340)</f>
        <v>3000</v>
      </c>
      <c r="W333" s="263">
        <f t="shared" ref="W333" si="677">SUM(W334:W340)</f>
        <v>3000</v>
      </c>
      <c r="X333" s="168">
        <f t="shared" ref="X333" si="678">SUM(X334:X340)</f>
        <v>3000</v>
      </c>
    </row>
    <row r="334" spans="1:44" ht="13.8" outlineLevel="4">
      <c r="A334" s="131"/>
      <c r="B334" s="20"/>
      <c r="D334" s="19"/>
      <c r="E334" s="63"/>
      <c r="F334" s="136" t="s">
        <v>1009</v>
      </c>
      <c r="G334" s="27" t="s">
        <v>1010</v>
      </c>
      <c r="H334" s="164">
        <f t="shared" si="616"/>
        <v>0</v>
      </c>
      <c r="I334" s="260">
        <f t="shared" si="586"/>
        <v>0</v>
      </c>
      <c r="J334" s="264"/>
      <c r="K334" s="264"/>
      <c r="L334" s="264"/>
      <c r="M334" s="166">
        <f t="shared" si="657"/>
        <v>0</v>
      </c>
      <c r="N334" s="167"/>
      <c r="O334" s="167"/>
      <c r="P334" s="167"/>
      <c r="Q334" s="166">
        <f t="shared" si="577"/>
        <v>0</v>
      </c>
      <c r="R334" s="167"/>
      <c r="S334" s="167"/>
      <c r="T334" s="167"/>
      <c r="U334" s="167"/>
      <c r="V334" s="167"/>
      <c r="W334" s="167"/>
      <c r="X334" s="167"/>
    </row>
    <row r="335" spans="1:44" ht="13.8" outlineLevel="4">
      <c r="A335" s="131"/>
      <c r="B335" s="20"/>
      <c r="D335" s="19"/>
      <c r="E335" s="63"/>
      <c r="F335" s="136" t="s">
        <v>1011</v>
      </c>
      <c r="G335" s="27" t="s">
        <v>804</v>
      </c>
      <c r="H335" s="164">
        <f t="shared" ref="H335" si="679">SUM(I335,M335,Q335)</f>
        <v>172000</v>
      </c>
      <c r="I335" s="260">
        <f t="shared" ref="I335" si="680">SUM(J335:L335)</f>
        <v>40000</v>
      </c>
      <c r="J335" s="264">
        <v>30000</v>
      </c>
      <c r="K335" s="264">
        <v>10000</v>
      </c>
      <c r="L335" s="264"/>
      <c r="M335" s="166">
        <f t="shared" ref="M335" si="681">SUM(N335:P335)</f>
        <v>27000</v>
      </c>
      <c r="N335" s="167">
        <v>24000</v>
      </c>
      <c r="O335" s="167"/>
      <c r="P335" s="167">
        <v>3000</v>
      </c>
      <c r="Q335" s="166">
        <f t="shared" ref="Q335" si="682">SUM(R335:X335)</f>
        <v>105000</v>
      </c>
      <c r="R335" s="167">
        <v>25000</v>
      </c>
      <c r="S335" s="167">
        <v>80000</v>
      </c>
      <c r="T335" s="167"/>
      <c r="U335" s="167"/>
      <c r="V335" s="167"/>
      <c r="W335" s="167"/>
      <c r="X335" s="167"/>
    </row>
    <row r="336" spans="1:44" ht="13.8" outlineLevel="4">
      <c r="A336" s="131"/>
      <c r="B336" s="20"/>
      <c r="D336" s="19"/>
      <c r="E336" s="63"/>
      <c r="F336" s="136" t="s">
        <v>1012</v>
      </c>
      <c r="G336" s="27" t="s">
        <v>805</v>
      </c>
      <c r="H336" s="164">
        <f t="shared" si="616"/>
        <v>130000</v>
      </c>
      <c r="I336" s="260">
        <f t="shared" si="586"/>
        <v>35000</v>
      </c>
      <c r="J336" s="264">
        <v>30000</v>
      </c>
      <c r="K336" s="264">
        <v>5000</v>
      </c>
      <c r="L336" s="264"/>
      <c r="M336" s="166">
        <f t="shared" si="657"/>
        <v>20000</v>
      </c>
      <c r="N336" s="167">
        <v>5000</v>
      </c>
      <c r="O336" s="167"/>
      <c r="P336" s="167">
        <v>15000</v>
      </c>
      <c r="Q336" s="166">
        <f t="shared" si="577"/>
        <v>75000</v>
      </c>
      <c r="R336" s="167">
        <v>25000</v>
      </c>
      <c r="S336" s="167">
        <v>30000</v>
      </c>
      <c r="T336" s="167">
        <v>8000</v>
      </c>
      <c r="U336" s="167">
        <v>3000</v>
      </c>
      <c r="V336" s="167">
        <v>3000</v>
      </c>
      <c r="W336" s="167">
        <v>3000</v>
      </c>
      <c r="X336" s="167">
        <v>3000</v>
      </c>
    </row>
    <row r="337" spans="1:24" ht="13.8" outlineLevel="4">
      <c r="A337" s="131"/>
      <c r="B337" s="20"/>
      <c r="D337" s="19"/>
      <c r="E337" s="63"/>
      <c r="F337" s="136" t="s">
        <v>1038</v>
      </c>
      <c r="G337" s="27" t="s">
        <v>1041</v>
      </c>
      <c r="H337" s="164">
        <f t="shared" ref="H337" si="683">SUM(I337,M337,Q337)</f>
        <v>0</v>
      </c>
      <c r="I337" s="260">
        <f t="shared" ref="I337" si="684">SUM(J337:L337)</f>
        <v>0</v>
      </c>
      <c r="J337" s="264"/>
      <c r="K337" s="264"/>
      <c r="L337" s="264"/>
      <c r="M337" s="166">
        <f t="shared" ref="M337" si="685">SUM(N337:P337)</f>
        <v>0</v>
      </c>
      <c r="N337" s="167"/>
      <c r="O337" s="167"/>
      <c r="P337" s="167"/>
      <c r="Q337" s="166">
        <f t="shared" ref="Q337" si="686">SUM(R337:X337)</f>
        <v>0</v>
      </c>
      <c r="R337" s="167"/>
      <c r="S337" s="167"/>
      <c r="T337" s="167"/>
      <c r="U337" s="167"/>
      <c r="V337" s="167"/>
      <c r="W337" s="167"/>
      <c r="X337" s="167"/>
    </row>
    <row r="338" spans="1:24" ht="13.8" outlineLevel="4">
      <c r="A338" s="131"/>
      <c r="B338" s="20"/>
      <c r="D338" s="19"/>
      <c r="E338" s="63"/>
      <c r="F338" s="136" t="s">
        <v>1039</v>
      </c>
      <c r="G338" s="27" t="s">
        <v>1042</v>
      </c>
      <c r="H338" s="164">
        <f t="shared" si="616"/>
        <v>0</v>
      </c>
      <c r="I338" s="260">
        <f t="shared" si="586"/>
        <v>0</v>
      </c>
      <c r="J338" s="264"/>
      <c r="K338" s="264"/>
      <c r="L338" s="264"/>
      <c r="M338" s="166">
        <f t="shared" si="657"/>
        <v>0</v>
      </c>
      <c r="N338" s="167"/>
      <c r="O338" s="167"/>
      <c r="P338" s="167"/>
      <c r="Q338" s="166">
        <f t="shared" si="577"/>
        <v>0</v>
      </c>
      <c r="R338" s="167"/>
      <c r="S338" s="167"/>
      <c r="T338" s="167"/>
      <c r="U338" s="167"/>
      <c r="V338" s="167"/>
      <c r="W338" s="167"/>
      <c r="X338" s="167"/>
    </row>
    <row r="339" spans="1:24" ht="13.8" outlineLevel="4">
      <c r="A339" s="131"/>
      <c r="B339" s="20"/>
      <c r="D339" s="19"/>
      <c r="E339" s="63"/>
      <c r="F339" s="136" t="s">
        <v>1040</v>
      </c>
      <c r="G339" s="27" t="s">
        <v>1043</v>
      </c>
      <c r="H339" s="164">
        <f t="shared" ref="H339" si="687">SUM(I339,M339,Q339)</f>
        <v>0</v>
      </c>
      <c r="I339" s="260">
        <f t="shared" ref="I339" si="688">SUM(J339:L339)</f>
        <v>0</v>
      </c>
      <c r="J339" s="264"/>
      <c r="K339" s="264"/>
      <c r="L339" s="264"/>
      <c r="M339" s="166">
        <f t="shared" ref="M339" si="689">SUM(N339:P339)</f>
        <v>0</v>
      </c>
      <c r="N339" s="167"/>
      <c r="O339" s="167"/>
      <c r="P339" s="167"/>
      <c r="Q339" s="166">
        <f t="shared" ref="Q339" si="690">SUM(R339:X339)</f>
        <v>0</v>
      </c>
      <c r="R339" s="167"/>
      <c r="S339" s="167"/>
      <c r="T339" s="167"/>
      <c r="U339" s="167"/>
      <c r="V339" s="167"/>
      <c r="W339" s="167"/>
      <c r="X339" s="167"/>
    </row>
    <row r="340" spans="1:24" ht="13.8" outlineLevel="4">
      <c r="A340" s="131"/>
      <c r="B340" s="20"/>
      <c r="D340" s="19"/>
      <c r="E340" s="63"/>
      <c r="F340" s="136" t="s">
        <v>685</v>
      </c>
      <c r="G340" s="27" t="s">
        <v>689</v>
      </c>
      <c r="H340" s="164">
        <f t="shared" si="616"/>
        <v>0</v>
      </c>
      <c r="I340" s="260">
        <f t="shared" si="586"/>
        <v>0</v>
      </c>
      <c r="J340" s="264"/>
      <c r="K340" s="264"/>
      <c r="L340" s="264"/>
      <c r="M340" s="166">
        <f t="shared" si="657"/>
        <v>0</v>
      </c>
      <c r="N340" s="167"/>
      <c r="O340" s="167"/>
      <c r="P340" s="167"/>
      <c r="Q340" s="166">
        <f t="shared" si="577"/>
        <v>0</v>
      </c>
      <c r="R340" s="167"/>
      <c r="S340" s="167"/>
      <c r="T340" s="167"/>
      <c r="U340" s="167"/>
      <c r="V340" s="167"/>
      <c r="W340" s="167"/>
      <c r="X340" s="167"/>
    </row>
    <row r="341" spans="1:24" ht="13.8" outlineLevel="1">
      <c r="A341" s="131"/>
      <c r="B341" s="20"/>
      <c r="D341" s="22" t="s">
        <v>470</v>
      </c>
      <c r="E341" s="30" t="s">
        <v>137</v>
      </c>
      <c r="F341" s="22"/>
      <c r="G341" s="30"/>
      <c r="H341" s="164">
        <f t="shared" si="616"/>
        <v>10000</v>
      </c>
      <c r="I341" s="268">
        <f t="shared" si="586"/>
        <v>0</v>
      </c>
      <c r="J341" s="264">
        <v>0</v>
      </c>
      <c r="K341" s="264">
        <v>0</v>
      </c>
      <c r="L341" s="264"/>
      <c r="M341" s="168">
        <f t="shared" si="657"/>
        <v>0</v>
      </c>
      <c r="N341" s="167">
        <v>0</v>
      </c>
      <c r="O341" s="167">
        <v>0</v>
      </c>
      <c r="P341" s="167">
        <v>0</v>
      </c>
      <c r="Q341" s="168">
        <f t="shared" si="577"/>
        <v>10000</v>
      </c>
      <c r="R341" s="167">
        <v>0</v>
      </c>
      <c r="S341" s="167">
        <v>10000</v>
      </c>
      <c r="T341" s="167">
        <v>0</v>
      </c>
      <c r="U341" s="167">
        <v>0</v>
      </c>
      <c r="V341" s="167">
        <v>0</v>
      </c>
      <c r="W341" s="167">
        <v>0</v>
      </c>
      <c r="X341" s="167">
        <v>0</v>
      </c>
    </row>
    <row r="342" spans="1:24" ht="13.8" outlineLevel="1">
      <c r="A342" s="131"/>
      <c r="B342" s="20"/>
      <c r="D342" s="22" t="s">
        <v>471</v>
      </c>
      <c r="E342" s="30" t="s">
        <v>136</v>
      </c>
      <c r="F342" s="22"/>
      <c r="G342" s="30"/>
      <c r="H342" s="164">
        <f t="shared" si="616"/>
        <v>0</v>
      </c>
      <c r="I342" s="268">
        <f t="shared" si="586"/>
        <v>0</v>
      </c>
      <c r="J342" s="264">
        <v>0</v>
      </c>
      <c r="K342" s="264">
        <v>0</v>
      </c>
      <c r="L342" s="264"/>
      <c r="M342" s="168">
        <f t="shared" si="657"/>
        <v>0</v>
      </c>
      <c r="N342" s="167">
        <v>0</v>
      </c>
      <c r="O342" s="167">
        <v>0</v>
      </c>
      <c r="P342" s="167"/>
      <c r="Q342" s="168">
        <f t="shared" si="577"/>
        <v>0</v>
      </c>
      <c r="R342" s="167"/>
      <c r="S342" s="167"/>
      <c r="T342" s="167"/>
      <c r="U342" s="167"/>
      <c r="V342" s="167"/>
      <c r="W342" s="167"/>
      <c r="X342" s="167"/>
    </row>
    <row r="343" spans="1:24" ht="13.8" outlineLevel="1">
      <c r="A343" s="131"/>
      <c r="B343" s="20"/>
      <c r="D343" s="22" t="s">
        <v>472</v>
      </c>
      <c r="E343" s="30" t="s">
        <v>130</v>
      </c>
      <c r="F343" s="22"/>
      <c r="G343" s="30"/>
      <c r="H343" s="164">
        <f t="shared" si="616"/>
        <v>473000</v>
      </c>
      <c r="I343" s="268">
        <f t="shared" si="586"/>
        <v>351000</v>
      </c>
      <c r="J343" s="264">
        <v>301000</v>
      </c>
      <c r="K343" s="264">
        <v>50000</v>
      </c>
      <c r="L343" s="264"/>
      <c r="M343" s="168">
        <f t="shared" si="657"/>
        <v>122000</v>
      </c>
      <c r="N343" s="167">
        <v>122000</v>
      </c>
      <c r="O343" s="167"/>
      <c r="P343" s="167"/>
      <c r="Q343" s="168">
        <f t="shared" si="577"/>
        <v>0</v>
      </c>
      <c r="R343" s="167"/>
      <c r="S343" s="167"/>
      <c r="T343" s="167"/>
      <c r="U343" s="167"/>
      <c r="V343" s="167"/>
      <c r="W343" s="167"/>
      <c r="X343" s="167"/>
    </row>
    <row r="344" spans="1:24" ht="13.8" outlineLevel="1">
      <c r="A344" s="131"/>
      <c r="B344" s="20"/>
      <c r="D344" s="22" t="s">
        <v>473</v>
      </c>
      <c r="E344" s="30" t="s">
        <v>132</v>
      </c>
      <c r="F344" s="22"/>
      <c r="G344" s="30"/>
      <c r="H344" s="164">
        <f t="shared" si="616"/>
        <v>63000</v>
      </c>
      <c r="I344" s="268">
        <f t="shared" si="586"/>
        <v>10000</v>
      </c>
      <c r="J344" s="504">
        <f>SUM(J345:J348)</f>
        <v>10000</v>
      </c>
      <c r="K344" s="504">
        <f t="shared" ref="K344:L344" si="691">SUM(K345:K348)</f>
        <v>0</v>
      </c>
      <c r="L344" s="504">
        <f t="shared" si="691"/>
        <v>0</v>
      </c>
      <c r="M344" s="168">
        <f t="shared" si="657"/>
        <v>48000</v>
      </c>
      <c r="N344" s="504">
        <f t="shared" ref="N344:P344" si="692">SUM(N345:N348)</f>
        <v>0</v>
      </c>
      <c r="O344" s="504">
        <f t="shared" si="692"/>
        <v>0</v>
      </c>
      <c r="P344" s="263">
        <f t="shared" si="692"/>
        <v>48000</v>
      </c>
      <c r="Q344" s="168">
        <f t="shared" si="577"/>
        <v>5000</v>
      </c>
      <c r="R344" s="263">
        <f t="shared" ref="R344:S344" si="693">SUM(R345:R348)</f>
        <v>0</v>
      </c>
      <c r="S344" s="263">
        <f t="shared" si="693"/>
        <v>5000</v>
      </c>
      <c r="T344" s="263">
        <f t="shared" ref="T344" si="694">SUM(T345:T348)</f>
        <v>0</v>
      </c>
      <c r="U344" s="263">
        <f t="shared" ref="U344" si="695">SUM(U345:U348)</f>
        <v>0</v>
      </c>
      <c r="V344" s="263">
        <f t="shared" ref="V344" si="696">SUM(V345:V348)</f>
        <v>0</v>
      </c>
      <c r="W344" s="263">
        <f t="shared" ref="W344" si="697">SUM(W345:W348)</f>
        <v>0</v>
      </c>
      <c r="X344" s="168">
        <f t="shared" ref="X344" si="698">SUM(X345:X348)</f>
        <v>0</v>
      </c>
    </row>
    <row r="345" spans="1:24" ht="13.8" outlineLevel="4">
      <c r="A345" s="131"/>
      <c r="B345" s="20"/>
      <c r="D345" s="19"/>
      <c r="E345" s="63"/>
      <c r="F345" s="136" t="s">
        <v>1009</v>
      </c>
      <c r="G345" s="27" t="s">
        <v>1010</v>
      </c>
      <c r="H345" s="164">
        <f t="shared" si="616"/>
        <v>0</v>
      </c>
      <c r="I345" s="260">
        <f t="shared" si="586"/>
        <v>0</v>
      </c>
      <c r="J345" s="264"/>
      <c r="K345" s="264"/>
      <c r="L345" s="264"/>
      <c r="M345" s="166">
        <f t="shared" si="657"/>
        <v>0</v>
      </c>
      <c r="N345" s="167"/>
      <c r="O345" s="167"/>
      <c r="P345" s="167"/>
      <c r="Q345" s="166">
        <f t="shared" si="577"/>
        <v>0</v>
      </c>
      <c r="R345" s="670"/>
      <c r="S345" s="670"/>
      <c r="T345" s="670"/>
      <c r="U345" s="670"/>
      <c r="V345" s="670"/>
      <c r="W345" s="670"/>
      <c r="X345" s="670"/>
    </row>
    <row r="346" spans="1:24" ht="13.8" outlineLevel="4">
      <c r="A346" s="131"/>
      <c r="B346" s="20"/>
      <c r="D346" s="19"/>
      <c r="E346" s="63"/>
      <c r="F346" s="136" t="s">
        <v>1011</v>
      </c>
      <c r="G346" s="27" t="s">
        <v>786</v>
      </c>
      <c r="H346" s="164">
        <f t="shared" ref="H346" si="699">SUM(I346,M346,Q346)</f>
        <v>53000</v>
      </c>
      <c r="I346" s="260">
        <f t="shared" ref="I346" si="700">SUM(J346:L346)</f>
        <v>0</v>
      </c>
      <c r="J346" s="264"/>
      <c r="K346" s="264"/>
      <c r="L346" s="264"/>
      <c r="M346" s="166">
        <f t="shared" ref="M346" si="701">SUM(N346:P346)</f>
        <v>48000</v>
      </c>
      <c r="N346" s="167"/>
      <c r="O346" s="167"/>
      <c r="P346" s="167">
        <v>48000</v>
      </c>
      <c r="Q346" s="166">
        <f t="shared" ref="Q346" si="702">SUM(R346:X346)</f>
        <v>5000</v>
      </c>
      <c r="R346" s="670"/>
      <c r="S346" s="167">
        <v>5000</v>
      </c>
      <c r="T346" s="670"/>
      <c r="U346" s="670"/>
      <c r="V346" s="670"/>
      <c r="W346" s="670"/>
      <c r="X346" s="670"/>
    </row>
    <row r="347" spans="1:24" ht="13.8" outlineLevel="4">
      <c r="A347" s="131"/>
      <c r="B347" s="20"/>
      <c r="D347" s="19"/>
      <c r="E347" s="63"/>
      <c r="F347" s="136" t="s">
        <v>1012</v>
      </c>
      <c r="G347" s="27" t="s">
        <v>787</v>
      </c>
      <c r="H347" s="164">
        <f t="shared" si="616"/>
        <v>10000</v>
      </c>
      <c r="I347" s="260">
        <f t="shared" si="586"/>
        <v>10000</v>
      </c>
      <c r="J347" s="264">
        <v>10000</v>
      </c>
      <c r="K347" s="264"/>
      <c r="L347" s="264"/>
      <c r="M347" s="166">
        <f t="shared" si="657"/>
        <v>0</v>
      </c>
      <c r="N347" s="167"/>
      <c r="O347" s="167"/>
      <c r="P347" s="167"/>
      <c r="Q347" s="166">
        <f t="shared" si="577"/>
        <v>0</v>
      </c>
      <c r="R347" s="670"/>
      <c r="S347" s="670"/>
      <c r="T347" s="670"/>
      <c r="U347" s="670"/>
      <c r="V347" s="670"/>
      <c r="W347" s="670"/>
      <c r="X347" s="670"/>
    </row>
    <row r="348" spans="1:24" ht="13.8" outlineLevel="4">
      <c r="A348" s="131"/>
      <c r="B348" s="20"/>
      <c r="D348" s="19"/>
      <c r="E348" s="63"/>
      <c r="F348" s="136" t="s">
        <v>685</v>
      </c>
      <c r="G348" s="27" t="s">
        <v>689</v>
      </c>
      <c r="H348" s="164">
        <f t="shared" si="616"/>
        <v>0</v>
      </c>
      <c r="I348" s="260">
        <f t="shared" si="586"/>
        <v>0</v>
      </c>
      <c r="J348" s="264"/>
      <c r="K348" s="264"/>
      <c r="L348" s="264"/>
      <c r="M348" s="166">
        <f t="shared" si="657"/>
        <v>0</v>
      </c>
      <c r="N348" s="167"/>
      <c r="O348" s="167"/>
      <c r="P348" s="167"/>
      <c r="Q348" s="166">
        <f t="shared" ref="Q348:Q452" si="703">SUM(R348:X348)</f>
        <v>0</v>
      </c>
      <c r="R348" s="670"/>
      <c r="S348" s="670"/>
      <c r="T348" s="670"/>
      <c r="U348" s="670"/>
      <c r="V348" s="670"/>
      <c r="W348" s="670"/>
      <c r="X348" s="670"/>
    </row>
    <row r="349" spans="1:24" ht="13.8" outlineLevel="1">
      <c r="A349" s="131"/>
      <c r="B349" s="20"/>
      <c r="D349" s="22" t="s">
        <v>474</v>
      </c>
      <c r="E349" s="30" t="s">
        <v>133</v>
      </c>
      <c r="F349" s="22"/>
      <c r="G349" s="30"/>
      <c r="H349" s="164">
        <f t="shared" si="616"/>
        <v>55000</v>
      </c>
      <c r="I349" s="268">
        <f t="shared" si="586"/>
        <v>40000</v>
      </c>
      <c r="J349" s="504">
        <f>SUM(J350:J353)</f>
        <v>40000</v>
      </c>
      <c r="K349" s="504">
        <f t="shared" ref="K349:L349" si="704">SUM(K350:K353)</f>
        <v>0</v>
      </c>
      <c r="L349" s="504">
        <f t="shared" si="704"/>
        <v>0</v>
      </c>
      <c r="M349" s="168">
        <f t="shared" si="657"/>
        <v>0</v>
      </c>
      <c r="N349" s="504">
        <f t="shared" ref="N349:P349" si="705">SUM(N350:N353)</f>
        <v>0</v>
      </c>
      <c r="O349" s="504">
        <f t="shared" si="705"/>
        <v>0</v>
      </c>
      <c r="P349" s="263">
        <f t="shared" si="705"/>
        <v>0</v>
      </c>
      <c r="Q349" s="168">
        <f t="shared" si="703"/>
        <v>15000</v>
      </c>
      <c r="R349" s="263">
        <f t="shared" ref="R349:S349" si="706">SUM(R350:R353)</f>
        <v>0</v>
      </c>
      <c r="S349" s="263">
        <f t="shared" si="706"/>
        <v>0</v>
      </c>
      <c r="T349" s="263">
        <f t="shared" ref="T349" si="707">SUM(T350:T353)</f>
        <v>7000</v>
      </c>
      <c r="U349" s="263">
        <f t="shared" ref="U349" si="708">SUM(U350:U353)</f>
        <v>2000</v>
      </c>
      <c r="V349" s="263">
        <f t="shared" ref="V349" si="709">SUM(V350:V353)</f>
        <v>2000</v>
      </c>
      <c r="W349" s="263">
        <f t="shared" ref="W349" si="710">SUM(W350:W353)</f>
        <v>2000</v>
      </c>
      <c r="X349" s="168">
        <f t="shared" ref="X349" si="711">SUM(X350:X353)</f>
        <v>2000</v>
      </c>
    </row>
    <row r="350" spans="1:24" ht="13.8" outlineLevel="4">
      <c r="A350" s="131"/>
      <c r="B350" s="20"/>
      <c r="D350" s="19"/>
      <c r="E350" s="63"/>
      <c r="F350" s="136" t="s">
        <v>1009</v>
      </c>
      <c r="G350" s="27" t="s">
        <v>1010</v>
      </c>
      <c r="H350" s="164">
        <f t="shared" si="616"/>
        <v>0</v>
      </c>
      <c r="I350" s="260">
        <f t="shared" ref="I350:I456" si="712">SUM(J350:L350)</f>
        <v>0</v>
      </c>
      <c r="J350" s="264"/>
      <c r="K350" s="264"/>
      <c r="L350" s="264"/>
      <c r="M350" s="166">
        <f t="shared" si="657"/>
        <v>0</v>
      </c>
      <c r="N350" s="167"/>
      <c r="O350" s="167"/>
      <c r="P350" s="670"/>
      <c r="Q350" s="166">
        <f t="shared" si="703"/>
        <v>0</v>
      </c>
      <c r="R350" s="670"/>
      <c r="S350" s="670"/>
      <c r="T350" s="670"/>
      <c r="U350" s="670"/>
      <c r="V350" s="670"/>
      <c r="W350" s="670"/>
      <c r="X350" s="670"/>
    </row>
    <row r="351" spans="1:24" ht="13.8" outlineLevel="4">
      <c r="A351" s="131"/>
      <c r="B351" s="20"/>
      <c r="D351" s="19"/>
      <c r="E351" s="63"/>
      <c r="F351" s="136" t="s">
        <v>1011</v>
      </c>
      <c r="G351" s="27" t="s">
        <v>788</v>
      </c>
      <c r="H351" s="164">
        <f t="shared" ref="H351" si="713">SUM(I351,M351,Q351)</f>
        <v>20000</v>
      </c>
      <c r="I351" s="260">
        <f t="shared" ref="I351" si="714">SUM(J351:L351)</f>
        <v>20000</v>
      </c>
      <c r="J351" s="264">
        <v>20000</v>
      </c>
      <c r="K351" s="264"/>
      <c r="L351" s="264"/>
      <c r="M351" s="166">
        <f t="shared" ref="M351" si="715">SUM(N351:P351)</f>
        <v>0</v>
      </c>
      <c r="N351" s="167"/>
      <c r="O351" s="167"/>
      <c r="P351" s="670"/>
      <c r="Q351" s="166">
        <f t="shared" ref="Q351" si="716">SUM(R351:X351)</f>
        <v>0</v>
      </c>
      <c r="R351" s="670"/>
      <c r="S351" s="670"/>
      <c r="T351" s="670"/>
      <c r="U351" s="670"/>
      <c r="V351" s="670"/>
      <c r="W351" s="670"/>
      <c r="X351" s="670"/>
    </row>
    <row r="352" spans="1:24" ht="13.8" outlineLevel="4">
      <c r="A352" s="131"/>
      <c r="B352" s="20"/>
      <c r="D352" s="19"/>
      <c r="E352" s="63"/>
      <c r="F352" s="136" t="s">
        <v>1012</v>
      </c>
      <c r="G352" s="27" t="s">
        <v>789</v>
      </c>
      <c r="H352" s="164">
        <f t="shared" si="616"/>
        <v>20000</v>
      </c>
      <c r="I352" s="260">
        <f t="shared" si="712"/>
        <v>20000</v>
      </c>
      <c r="J352" s="264">
        <v>20000</v>
      </c>
      <c r="K352" s="264"/>
      <c r="L352" s="264"/>
      <c r="M352" s="166">
        <f t="shared" si="657"/>
        <v>0</v>
      </c>
      <c r="N352" s="167"/>
      <c r="O352" s="167"/>
      <c r="P352" s="670"/>
      <c r="Q352" s="166">
        <f t="shared" si="703"/>
        <v>0</v>
      </c>
      <c r="R352" s="670"/>
      <c r="S352" s="670"/>
      <c r="T352" s="670"/>
      <c r="U352" s="670"/>
      <c r="V352" s="670"/>
      <c r="W352" s="670"/>
      <c r="X352" s="670"/>
    </row>
    <row r="353" spans="1:24" ht="13.8" outlineLevel="4">
      <c r="A353" s="131"/>
      <c r="B353" s="20"/>
      <c r="D353" s="19"/>
      <c r="E353" s="63"/>
      <c r="F353" s="136" t="s">
        <v>1013</v>
      </c>
      <c r="G353" s="27" t="s">
        <v>790</v>
      </c>
      <c r="H353" s="164">
        <f t="shared" si="616"/>
        <v>15000</v>
      </c>
      <c r="I353" s="260">
        <f t="shared" si="712"/>
        <v>0</v>
      </c>
      <c r="J353" s="264"/>
      <c r="K353" s="264"/>
      <c r="L353" s="264"/>
      <c r="M353" s="166">
        <f t="shared" si="657"/>
        <v>0</v>
      </c>
      <c r="N353" s="167"/>
      <c r="O353" s="167"/>
      <c r="P353" s="670">
        <v>0</v>
      </c>
      <c r="Q353" s="166">
        <f t="shared" si="703"/>
        <v>15000</v>
      </c>
      <c r="R353" s="670"/>
      <c r="S353" s="670"/>
      <c r="T353" s="167">
        <v>7000</v>
      </c>
      <c r="U353" s="167">
        <v>2000</v>
      </c>
      <c r="V353" s="167">
        <v>2000</v>
      </c>
      <c r="W353" s="167">
        <v>2000</v>
      </c>
      <c r="X353" s="167">
        <v>2000</v>
      </c>
    </row>
    <row r="354" spans="1:24" ht="13.8" outlineLevel="1">
      <c r="A354" s="131"/>
      <c r="B354" s="18"/>
      <c r="C354" s="58"/>
      <c r="D354" s="22" t="s">
        <v>475</v>
      </c>
      <c r="E354" s="30" t="s">
        <v>549</v>
      </c>
      <c r="F354" s="22"/>
      <c r="G354" s="30"/>
      <c r="H354" s="164">
        <f t="shared" si="616"/>
        <v>0</v>
      </c>
      <c r="I354" s="260">
        <f t="shared" si="712"/>
        <v>0</v>
      </c>
      <c r="J354" s="504">
        <f>SUM(J355:J363)</f>
        <v>0</v>
      </c>
      <c r="K354" s="504">
        <f t="shared" ref="K354:L354" si="717">SUM(K355:K363)</f>
        <v>0</v>
      </c>
      <c r="L354" s="504">
        <f t="shared" si="717"/>
        <v>0</v>
      </c>
      <c r="M354" s="168">
        <f t="shared" si="657"/>
        <v>0</v>
      </c>
      <c r="N354" s="504">
        <f t="shared" ref="N354" si="718">SUM(N355:N363)</f>
        <v>0</v>
      </c>
      <c r="O354" s="504">
        <f t="shared" ref="O354" si="719">SUM(O355:O363)</f>
        <v>0</v>
      </c>
      <c r="P354" s="263">
        <f t="shared" ref="P354" si="720">SUM(P355:P363)</f>
        <v>0</v>
      </c>
      <c r="Q354" s="168">
        <f t="shared" si="703"/>
        <v>0</v>
      </c>
      <c r="R354" s="263">
        <f t="shared" ref="R354:S354" si="721">SUM(R355:R363)</f>
        <v>0</v>
      </c>
      <c r="S354" s="263">
        <f t="shared" si="721"/>
        <v>0</v>
      </c>
      <c r="T354" s="263">
        <f t="shared" ref="T354" si="722">SUM(T355:T363)</f>
        <v>0</v>
      </c>
      <c r="U354" s="263">
        <f t="shared" ref="U354" si="723">SUM(U355:U363)</f>
        <v>0</v>
      </c>
      <c r="V354" s="263">
        <f t="shared" ref="V354" si="724">SUM(V355:V363)</f>
        <v>0</v>
      </c>
      <c r="W354" s="263">
        <f t="shared" ref="W354" si="725">SUM(W355:W363)</f>
        <v>0</v>
      </c>
      <c r="X354" s="263">
        <f t="shared" ref="X354" si="726">SUM(X355:X363)</f>
        <v>0</v>
      </c>
    </row>
    <row r="355" spans="1:24" ht="13.8" outlineLevel="2">
      <c r="A355" s="131"/>
      <c r="B355" s="18"/>
      <c r="C355" s="58"/>
      <c r="D355" s="22"/>
      <c r="E355" s="30"/>
      <c r="F355" s="385" t="s">
        <v>1009</v>
      </c>
      <c r="G355" s="378" t="s">
        <v>1010</v>
      </c>
      <c r="H355" s="164">
        <f t="shared" si="616"/>
        <v>0</v>
      </c>
      <c r="I355" s="260">
        <f t="shared" si="712"/>
        <v>0</v>
      </c>
      <c r="J355" s="264"/>
      <c r="K355" s="264"/>
      <c r="L355" s="264"/>
      <c r="M355" s="168">
        <f t="shared" si="657"/>
        <v>0</v>
      </c>
      <c r="N355" s="264"/>
      <c r="O355" s="264"/>
      <c r="P355" s="671"/>
      <c r="Q355" s="168">
        <f t="shared" si="703"/>
        <v>0</v>
      </c>
      <c r="R355" s="264"/>
      <c r="S355" s="264"/>
      <c r="T355" s="264"/>
      <c r="U355" s="264"/>
      <c r="V355" s="264"/>
      <c r="W355" s="264"/>
      <c r="X355" s="167"/>
    </row>
    <row r="356" spans="1:24" ht="13.8" outlineLevel="2">
      <c r="A356" s="131"/>
      <c r="B356" s="18"/>
      <c r="C356" s="58"/>
      <c r="D356" s="22"/>
      <c r="E356" s="30"/>
      <c r="F356" s="385" t="s">
        <v>1011</v>
      </c>
      <c r="G356" s="378" t="s">
        <v>1044</v>
      </c>
      <c r="H356" s="164">
        <f t="shared" si="616"/>
        <v>0</v>
      </c>
      <c r="I356" s="260">
        <f t="shared" si="712"/>
        <v>0</v>
      </c>
      <c r="J356" s="264"/>
      <c r="K356" s="264"/>
      <c r="L356" s="264"/>
      <c r="M356" s="168">
        <f t="shared" ref="M356:M358" si="727">SUM(N356:P356)</f>
        <v>0</v>
      </c>
      <c r="N356" s="264"/>
      <c r="O356" s="264"/>
      <c r="P356" s="671"/>
      <c r="Q356" s="168">
        <f t="shared" ref="Q356:Q358" si="728">SUM(R356:X356)</f>
        <v>0</v>
      </c>
      <c r="R356" s="264"/>
      <c r="S356" s="264"/>
      <c r="T356" s="264"/>
      <c r="U356" s="264"/>
      <c r="V356" s="264"/>
      <c r="W356" s="264"/>
      <c r="X356" s="167"/>
    </row>
    <row r="357" spans="1:24" ht="13.8" outlineLevel="2">
      <c r="A357" s="131"/>
      <c r="B357" s="18"/>
      <c r="C357" s="58"/>
      <c r="D357" s="22"/>
      <c r="E357" s="30"/>
      <c r="F357" s="385" t="s">
        <v>1012</v>
      </c>
      <c r="G357" s="378" t="s">
        <v>1045</v>
      </c>
      <c r="H357" s="164">
        <f t="shared" ref="H357" si="729">SUM(I357,M357,Q357)</f>
        <v>0</v>
      </c>
      <c r="I357" s="260">
        <f t="shared" ref="I357:I360" si="730">SUM(J357:L357)</f>
        <v>0</v>
      </c>
      <c r="J357" s="264"/>
      <c r="K357" s="264"/>
      <c r="L357" s="264"/>
      <c r="M357" s="168">
        <f t="shared" si="727"/>
        <v>0</v>
      </c>
      <c r="N357" s="264"/>
      <c r="O357" s="264"/>
      <c r="P357" s="671"/>
      <c r="Q357" s="168">
        <f t="shared" si="728"/>
        <v>0</v>
      </c>
      <c r="R357" s="264"/>
      <c r="S357" s="264"/>
      <c r="T357" s="264"/>
      <c r="U357" s="264"/>
      <c r="V357" s="264"/>
      <c r="W357" s="264"/>
      <c r="X357" s="167"/>
    </row>
    <row r="358" spans="1:24" ht="13.8" outlineLevel="2">
      <c r="A358" s="131"/>
      <c r="B358" s="18"/>
      <c r="C358" s="58"/>
      <c r="D358" s="22"/>
      <c r="E358" s="30"/>
      <c r="F358" s="385" t="s">
        <v>1013</v>
      </c>
      <c r="G358" s="378" t="s">
        <v>1046</v>
      </c>
      <c r="H358" s="164">
        <f t="shared" ref="H358:H362" si="731">SUM(I358,M358,Q358)</f>
        <v>0</v>
      </c>
      <c r="I358" s="260">
        <f t="shared" ref="I358" si="732">SUM(J358:L358)</f>
        <v>0</v>
      </c>
      <c r="J358" s="264"/>
      <c r="K358" s="264"/>
      <c r="L358" s="264"/>
      <c r="M358" s="168">
        <f t="shared" si="727"/>
        <v>0</v>
      </c>
      <c r="N358" s="264"/>
      <c r="O358" s="264"/>
      <c r="P358" s="671"/>
      <c r="Q358" s="168">
        <f t="shared" si="728"/>
        <v>0</v>
      </c>
      <c r="R358" s="264"/>
      <c r="S358" s="264"/>
      <c r="T358" s="264"/>
      <c r="U358" s="264"/>
      <c r="V358" s="264"/>
      <c r="W358" s="264"/>
      <c r="X358" s="167"/>
    </row>
    <row r="359" spans="1:24" ht="13.8" outlineLevel="2">
      <c r="A359" s="131"/>
      <c r="B359" s="18"/>
      <c r="C359" s="58"/>
      <c r="D359" s="22"/>
      <c r="E359" s="30"/>
      <c r="F359" s="385" t="s">
        <v>684</v>
      </c>
      <c r="G359" s="378" t="s">
        <v>956</v>
      </c>
      <c r="H359" s="164">
        <f t="shared" si="731"/>
        <v>0</v>
      </c>
      <c r="I359" s="260">
        <f t="shared" si="730"/>
        <v>0</v>
      </c>
      <c r="J359" s="264"/>
      <c r="K359" s="264"/>
      <c r="L359" s="264"/>
      <c r="M359" s="168">
        <f t="shared" ref="M359:M362" si="733">SUM(N359:P359)</f>
        <v>0</v>
      </c>
      <c r="N359" s="264"/>
      <c r="O359" s="264"/>
      <c r="P359" s="671"/>
      <c r="Q359" s="168">
        <f t="shared" ref="Q359:Q362" si="734">SUM(R359:X359)</f>
        <v>0</v>
      </c>
      <c r="R359" s="264"/>
      <c r="S359" s="264"/>
      <c r="T359" s="264"/>
      <c r="U359" s="264"/>
      <c r="V359" s="264"/>
      <c r="W359" s="264"/>
      <c r="X359" s="167"/>
    </row>
    <row r="360" spans="1:24" ht="13.8" outlineLevel="2">
      <c r="A360" s="131"/>
      <c r="B360" s="18"/>
      <c r="C360" s="58"/>
      <c r="D360" s="22"/>
      <c r="E360" s="30"/>
      <c r="F360" s="385" t="s">
        <v>690</v>
      </c>
      <c r="G360" s="378" t="s">
        <v>957</v>
      </c>
      <c r="H360" s="164">
        <f t="shared" si="731"/>
        <v>0</v>
      </c>
      <c r="I360" s="260">
        <f t="shared" si="730"/>
        <v>0</v>
      </c>
      <c r="J360" s="264"/>
      <c r="K360" s="264"/>
      <c r="L360" s="264"/>
      <c r="M360" s="168">
        <f t="shared" si="733"/>
        <v>0</v>
      </c>
      <c r="N360" s="264"/>
      <c r="O360" s="264"/>
      <c r="P360" s="671"/>
      <c r="Q360" s="168">
        <f t="shared" si="734"/>
        <v>0</v>
      </c>
      <c r="R360" s="264"/>
      <c r="S360" s="264"/>
      <c r="T360" s="264"/>
      <c r="U360" s="264"/>
      <c r="V360" s="264"/>
      <c r="W360" s="264"/>
      <c r="X360" s="167"/>
    </row>
    <row r="361" spans="1:24" ht="13.8" outlineLevel="2">
      <c r="A361" s="131"/>
      <c r="B361" s="18"/>
      <c r="C361" s="58"/>
      <c r="D361" s="22"/>
      <c r="E361" s="30"/>
      <c r="F361" s="385" t="s">
        <v>1017</v>
      </c>
      <c r="G361" s="378" t="s">
        <v>1047</v>
      </c>
      <c r="H361" s="164">
        <f t="shared" si="731"/>
        <v>0</v>
      </c>
      <c r="I361" s="260">
        <f t="shared" ref="I361" si="735">SUM(J361:L361)</f>
        <v>0</v>
      </c>
      <c r="J361" s="264"/>
      <c r="K361" s="264"/>
      <c r="L361" s="264"/>
      <c r="M361" s="168">
        <f t="shared" si="733"/>
        <v>0</v>
      </c>
      <c r="N361" s="264"/>
      <c r="O361" s="264"/>
      <c r="P361" s="671"/>
      <c r="Q361" s="168">
        <f t="shared" si="734"/>
        <v>0</v>
      </c>
      <c r="R361" s="264"/>
      <c r="S361" s="264"/>
      <c r="T361" s="264"/>
      <c r="U361" s="264"/>
      <c r="V361" s="264"/>
      <c r="W361" s="264"/>
      <c r="X361" s="167"/>
    </row>
    <row r="362" spans="1:24" ht="13.8" outlineLevel="2">
      <c r="A362" s="131"/>
      <c r="B362" s="18"/>
      <c r="C362" s="58"/>
      <c r="D362" s="22"/>
      <c r="E362" s="30"/>
      <c r="F362" s="385" t="s">
        <v>1028</v>
      </c>
      <c r="G362" s="378" t="s">
        <v>1048</v>
      </c>
      <c r="H362" s="164">
        <f t="shared" si="731"/>
        <v>0</v>
      </c>
      <c r="I362" s="260">
        <f t="shared" si="712"/>
        <v>0</v>
      </c>
      <c r="J362" s="264"/>
      <c r="K362" s="264"/>
      <c r="L362" s="264"/>
      <c r="M362" s="168">
        <f t="shared" si="733"/>
        <v>0</v>
      </c>
      <c r="N362" s="264"/>
      <c r="O362" s="264"/>
      <c r="P362" s="671"/>
      <c r="Q362" s="168">
        <f t="shared" si="734"/>
        <v>0</v>
      </c>
      <c r="R362" s="264"/>
      <c r="S362" s="264"/>
      <c r="T362" s="264"/>
      <c r="U362" s="264"/>
      <c r="V362" s="264"/>
      <c r="W362" s="264"/>
      <c r="X362" s="167"/>
    </row>
    <row r="363" spans="1:24" ht="13.8" outlineLevel="2">
      <c r="A363" s="131"/>
      <c r="B363" s="18"/>
      <c r="C363" s="58"/>
      <c r="D363" s="22"/>
      <c r="E363" s="30"/>
      <c r="F363" s="385" t="s">
        <v>685</v>
      </c>
      <c r="G363" s="378" t="s">
        <v>689</v>
      </c>
      <c r="H363" s="164">
        <f t="shared" si="616"/>
        <v>0</v>
      </c>
      <c r="I363" s="260">
        <f t="shared" si="712"/>
        <v>0</v>
      </c>
      <c r="J363" s="264"/>
      <c r="K363" s="264"/>
      <c r="L363" s="264"/>
      <c r="M363" s="168">
        <f t="shared" si="657"/>
        <v>0</v>
      </c>
      <c r="N363" s="264"/>
      <c r="O363" s="264"/>
      <c r="P363" s="671"/>
      <c r="Q363" s="168">
        <f t="shared" si="703"/>
        <v>0</v>
      </c>
      <c r="R363" s="264"/>
      <c r="S363" s="264"/>
      <c r="T363" s="264"/>
      <c r="U363" s="264"/>
      <c r="V363" s="264"/>
      <c r="W363" s="264"/>
      <c r="X363" s="167"/>
    </row>
    <row r="364" spans="1:24" s="130" customFormat="1" ht="13.8">
      <c r="A364" s="127"/>
      <c r="B364" s="18" t="s">
        <v>476</v>
      </c>
      <c r="C364" s="12" t="s">
        <v>139</v>
      </c>
      <c r="D364" s="14"/>
      <c r="E364" s="134"/>
      <c r="F364" s="14"/>
      <c r="G364" s="134"/>
      <c r="H364" s="164">
        <f t="shared" si="616"/>
        <v>2740000</v>
      </c>
      <c r="I364" s="260">
        <f t="shared" si="712"/>
        <v>1852000</v>
      </c>
      <c r="J364" s="263">
        <f>SUM(J365,J380:J382,J388:J390,J398:J400,J410:J412,J416,J422,J427,J447,J452,J457:J460)</f>
        <v>962000</v>
      </c>
      <c r="K364" s="263">
        <f>SUM(K365,K380:K382,K388:K390,K398:K400,K410:K412,K416,K422,K427,K447,K452,K457:K460)</f>
        <v>543000</v>
      </c>
      <c r="L364" s="263">
        <f>SUM(L365,L380:L382,L388:L390,L398:L400,L410:L412,L416,L422,L427,L447,L452,L457:L460)</f>
        <v>347000</v>
      </c>
      <c r="M364" s="168">
        <f t="shared" si="657"/>
        <v>880000</v>
      </c>
      <c r="N364" s="263">
        <f>SUM(N365,N380:N382,N388:N390,N398:N400,N410:N412,N416,N422,N427,N447,N452,N457:N460)</f>
        <v>405000</v>
      </c>
      <c r="O364" s="263">
        <f>SUM(O365,O380:O382,O388:O390,O398:O400,O410:O412,O416,O422,O427,O447,O452,O457:O460)</f>
        <v>0</v>
      </c>
      <c r="P364" s="263">
        <f>SUM(P365,P380:P382,P388:P390,P398:P400,P410:P412,P416,P422,P427,P447,P452,P457:P460)</f>
        <v>475000</v>
      </c>
      <c r="Q364" s="168">
        <f t="shared" si="703"/>
        <v>8000</v>
      </c>
      <c r="R364" s="263">
        <f t="shared" ref="R364:X364" si="736">SUM(R365,R380:R382,R388:R390,R398:R400,R410:R412,R416,R422,R427,R447,R452,R457:R460)</f>
        <v>8000</v>
      </c>
      <c r="S364" s="263">
        <f t="shared" si="736"/>
        <v>0</v>
      </c>
      <c r="T364" s="263">
        <f t="shared" si="736"/>
        <v>0</v>
      </c>
      <c r="U364" s="263">
        <f t="shared" si="736"/>
        <v>0</v>
      </c>
      <c r="V364" s="263">
        <f t="shared" si="736"/>
        <v>0</v>
      </c>
      <c r="W364" s="263">
        <f t="shared" si="736"/>
        <v>0</v>
      </c>
      <c r="X364" s="168">
        <f t="shared" si="736"/>
        <v>0</v>
      </c>
    </row>
    <row r="365" spans="1:24" ht="13.8" outlineLevel="1">
      <c r="A365" s="131"/>
      <c r="B365" s="19"/>
      <c r="C365" s="63"/>
      <c r="D365" s="22" t="s">
        <v>477</v>
      </c>
      <c r="E365" s="30" t="s">
        <v>144</v>
      </c>
      <c r="F365" s="22"/>
      <c r="G365" s="30"/>
      <c r="H365" s="164">
        <f t="shared" si="616"/>
        <v>209000</v>
      </c>
      <c r="I365" s="268">
        <f t="shared" si="712"/>
        <v>209000</v>
      </c>
      <c r="J365" s="504">
        <f>SUM(J366:J379)</f>
        <v>142000</v>
      </c>
      <c r="K365" s="504">
        <f t="shared" ref="K365:L365" si="737">SUM(K366:K379)</f>
        <v>67000</v>
      </c>
      <c r="L365" s="504">
        <f t="shared" si="737"/>
        <v>0</v>
      </c>
      <c r="M365" s="168">
        <f t="shared" si="657"/>
        <v>0</v>
      </c>
      <c r="N365" s="504">
        <f t="shared" ref="N365:P365" si="738">SUM(N366:N379)</f>
        <v>0</v>
      </c>
      <c r="O365" s="504">
        <f t="shared" si="738"/>
        <v>0</v>
      </c>
      <c r="P365" s="263">
        <f t="shared" si="738"/>
        <v>0</v>
      </c>
      <c r="Q365" s="168">
        <f t="shared" si="703"/>
        <v>0</v>
      </c>
      <c r="R365" s="504">
        <f t="shared" ref="R365:S365" si="739">SUM(R366:R379)</f>
        <v>0</v>
      </c>
      <c r="S365" s="504">
        <f t="shared" si="739"/>
        <v>0</v>
      </c>
      <c r="T365" s="504">
        <f t="shared" ref="T365" si="740">SUM(T366:T379)</f>
        <v>0</v>
      </c>
      <c r="U365" s="504">
        <f t="shared" ref="U365" si="741">SUM(U366:U379)</f>
        <v>0</v>
      </c>
      <c r="V365" s="504">
        <f t="shared" ref="V365" si="742">SUM(V366:V379)</f>
        <v>0</v>
      </c>
      <c r="W365" s="504">
        <f t="shared" ref="W365" si="743">SUM(W366:W379)</f>
        <v>0</v>
      </c>
      <c r="X365" s="169">
        <f t="shared" ref="X365" si="744">SUM(X366:X379)</f>
        <v>0</v>
      </c>
    </row>
    <row r="366" spans="1:24" ht="13.8" outlineLevel="4">
      <c r="A366" s="131"/>
      <c r="B366" s="20"/>
      <c r="D366" s="19"/>
      <c r="E366" s="63"/>
      <c r="F366" s="136" t="s">
        <v>1009</v>
      </c>
      <c r="G366" s="27" t="s">
        <v>1010</v>
      </c>
      <c r="H366" s="164">
        <f t="shared" si="616"/>
        <v>0</v>
      </c>
      <c r="I366" s="260">
        <f t="shared" si="712"/>
        <v>0</v>
      </c>
      <c r="J366" s="167"/>
      <c r="K366" s="264"/>
      <c r="L366" s="264"/>
      <c r="M366" s="166">
        <f t="shared" si="657"/>
        <v>0</v>
      </c>
      <c r="N366" s="167"/>
      <c r="O366" s="167"/>
      <c r="P366" s="167"/>
      <c r="Q366" s="166">
        <f t="shared" si="703"/>
        <v>0</v>
      </c>
      <c r="R366" s="167"/>
      <c r="S366" s="167"/>
      <c r="T366" s="167"/>
      <c r="U366" s="167"/>
      <c r="V366" s="167"/>
      <c r="W366" s="167"/>
      <c r="X366" s="167"/>
    </row>
    <row r="367" spans="1:24" ht="13.8" outlineLevel="4">
      <c r="A367" s="131"/>
      <c r="B367" s="20"/>
      <c r="D367" s="19"/>
      <c r="E367" s="63"/>
      <c r="F367" s="136" t="s">
        <v>1011</v>
      </c>
      <c r="G367" s="27" t="s">
        <v>794</v>
      </c>
      <c r="H367" s="164">
        <f t="shared" ref="H367" si="745">SUM(I367,M367,Q367)</f>
        <v>15000</v>
      </c>
      <c r="I367" s="260">
        <f t="shared" ref="I367" si="746">SUM(J367:L367)</f>
        <v>15000</v>
      </c>
      <c r="J367" s="167">
        <v>11000</v>
      </c>
      <c r="K367" s="264">
        <v>4000</v>
      </c>
      <c r="L367" s="264"/>
      <c r="M367" s="166">
        <f t="shared" ref="M367" si="747">SUM(N367:P367)</f>
        <v>0</v>
      </c>
      <c r="N367" s="167"/>
      <c r="O367" s="167"/>
      <c r="P367" s="167"/>
      <c r="Q367" s="166">
        <f t="shared" ref="Q367" si="748">SUM(R367:X367)</f>
        <v>0</v>
      </c>
      <c r="R367" s="167"/>
      <c r="S367" s="167"/>
      <c r="T367" s="167"/>
      <c r="U367" s="167"/>
      <c r="V367" s="167"/>
      <c r="W367" s="167"/>
      <c r="X367" s="167"/>
    </row>
    <row r="368" spans="1:24" ht="13.8" outlineLevel="4">
      <c r="A368" s="131"/>
      <c r="B368" s="20"/>
      <c r="D368" s="19"/>
      <c r="E368" s="63"/>
      <c r="F368" s="136" t="s">
        <v>1012</v>
      </c>
      <c r="G368" s="27" t="s">
        <v>795</v>
      </c>
      <c r="H368" s="164">
        <f t="shared" ref="H368:H461" si="749">SUM(I368,M368,Q368)</f>
        <v>131000</v>
      </c>
      <c r="I368" s="260">
        <f t="shared" si="712"/>
        <v>131000</v>
      </c>
      <c r="J368" s="167">
        <v>89000</v>
      </c>
      <c r="K368" s="264">
        <v>42000</v>
      </c>
      <c r="L368" s="264"/>
      <c r="M368" s="166">
        <f t="shared" si="657"/>
        <v>0</v>
      </c>
      <c r="N368" s="167"/>
      <c r="O368" s="167"/>
      <c r="P368" s="167"/>
      <c r="Q368" s="166">
        <f t="shared" si="703"/>
        <v>0</v>
      </c>
      <c r="R368" s="167"/>
      <c r="S368" s="167"/>
      <c r="T368" s="167"/>
      <c r="U368" s="167"/>
      <c r="V368" s="167"/>
      <c r="W368" s="167"/>
      <c r="X368" s="167"/>
    </row>
    <row r="369" spans="1:24" ht="13.8" outlineLevel="4">
      <c r="A369" s="131"/>
      <c r="B369" s="20"/>
      <c r="D369" s="19"/>
      <c r="E369" s="63"/>
      <c r="F369" s="136" t="s">
        <v>1013</v>
      </c>
      <c r="G369" s="27" t="s">
        <v>796</v>
      </c>
      <c r="H369" s="164">
        <f t="shared" si="749"/>
        <v>0</v>
      </c>
      <c r="I369" s="260">
        <f t="shared" si="712"/>
        <v>0</v>
      </c>
      <c r="J369" s="167"/>
      <c r="K369" s="264"/>
      <c r="L369" s="264"/>
      <c r="M369" s="166">
        <f t="shared" si="657"/>
        <v>0</v>
      </c>
      <c r="N369" s="167"/>
      <c r="O369" s="167"/>
      <c r="P369" s="167"/>
      <c r="Q369" s="166">
        <f t="shared" si="703"/>
        <v>0</v>
      </c>
      <c r="R369" s="167"/>
      <c r="S369" s="167"/>
      <c r="T369" s="167"/>
      <c r="U369" s="167"/>
      <c r="V369" s="167"/>
      <c r="W369" s="167"/>
      <c r="X369" s="167"/>
    </row>
    <row r="370" spans="1:24" ht="13.8" outlineLevel="4">
      <c r="A370" s="131"/>
      <c r="B370" s="20"/>
      <c r="D370" s="19"/>
      <c r="E370" s="63"/>
      <c r="F370" s="136" t="s">
        <v>1014</v>
      </c>
      <c r="G370" s="27" t="s">
        <v>797</v>
      </c>
      <c r="H370" s="164">
        <f t="shared" si="749"/>
        <v>0</v>
      </c>
      <c r="I370" s="260">
        <f t="shared" si="712"/>
        <v>0</v>
      </c>
      <c r="J370" s="167"/>
      <c r="K370" s="264"/>
      <c r="L370" s="264"/>
      <c r="M370" s="166">
        <f t="shared" ref="M370:M377" si="750">SUM(N370:P370)</f>
        <v>0</v>
      </c>
      <c r="N370" s="167"/>
      <c r="O370" s="167"/>
      <c r="P370" s="167"/>
      <c r="Q370" s="166">
        <f t="shared" ref="Q370:Q377" si="751">SUM(R370:X370)</f>
        <v>0</v>
      </c>
      <c r="R370" s="167"/>
      <c r="S370" s="167"/>
      <c r="T370" s="167"/>
      <c r="U370" s="167"/>
      <c r="V370" s="167"/>
      <c r="W370" s="167"/>
      <c r="X370" s="167"/>
    </row>
    <row r="371" spans="1:24" ht="13.8" outlineLevel="4">
      <c r="A371" s="131"/>
      <c r="B371" s="20"/>
      <c r="D371" s="19"/>
      <c r="E371" s="63"/>
      <c r="F371" s="136" t="s">
        <v>1015</v>
      </c>
      <c r="G371" s="27" t="s">
        <v>798</v>
      </c>
      <c r="H371" s="164">
        <f t="shared" si="749"/>
        <v>0</v>
      </c>
      <c r="I371" s="260">
        <f t="shared" si="712"/>
        <v>0</v>
      </c>
      <c r="J371" s="167"/>
      <c r="K371" s="264"/>
      <c r="L371" s="264"/>
      <c r="M371" s="166">
        <f t="shared" si="750"/>
        <v>0</v>
      </c>
      <c r="N371" s="167"/>
      <c r="O371" s="167"/>
      <c r="P371" s="167"/>
      <c r="Q371" s="166">
        <f t="shared" si="751"/>
        <v>0</v>
      </c>
      <c r="R371" s="167"/>
      <c r="S371" s="167"/>
      <c r="T371" s="167"/>
      <c r="U371" s="167"/>
      <c r="V371" s="167"/>
      <c r="W371" s="167"/>
      <c r="X371" s="167"/>
    </row>
    <row r="372" spans="1:24" ht="13.8" outlineLevel="4">
      <c r="A372" s="131"/>
      <c r="B372" s="20"/>
      <c r="D372" s="19"/>
      <c r="E372" s="63"/>
      <c r="F372" s="136" t="s">
        <v>1017</v>
      </c>
      <c r="G372" s="27" t="s">
        <v>1049</v>
      </c>
      <c r="H372" s="164">
        <f t="shared" ref="H372:H375" si="752">SUM(I372,M372,Q372)</f>
        <v>0</v>
      </c>
      <c r="I372" s="260">
        <f t="shared" ref="I372:I375" si="753">SUM(J372:L372)</f>
        <v>0</v>
      </c>
      <c r="J372" s="167"/>
      <c r="K372" s="264"/>
      <c r="L372" s="264"/>
      <c r="M372" s="166">
        <f t="shared" si="750"/>
        <v>0</v>
      </c>
      <c r="N372" s="167"/>
      <c r="O372" s="167"/>
      <c r="P372" s="167"/>
      <c r="Q372" s="166">
        <f t="shared" si="751"/>
        <v>0</v>
      </c>
      <c r="R372" s="167"/>
      <c r="S372" s="167"/>
      <c r="T372" s="167"/>
      <c r="U372" s="167"/>
      <c r="V372" s="167"/>
      <c r="W372" s="167"/>
      <c r="X372" s="167"/>
    </row>
    <row r="373" spans="1:24" ht="13.8" outlineLevel="4">
      <c r="A373" s="131"/>
      <c r="B373" s="20"/>
      <c r="D373" s="19"/>
      <c r="E373" s="63"/>
      <c r="F373" s="136" t="s">
        <v>1050</v>
      </c>
      <c r="G373" s="27" t="s">
        <v>1051</v>
      </c>
      <c r="H373" s="164">
        <f t="shared" si="752"/>
        <v>0</v>
      </c>
      <c r="I373" s="260">
        <f t="shared" si="753"/>
        <v>0</v>
      </c>
      <c r="J373" s="167"/>
      <c r="K373" s="264"/>
      <c r="L373" s="264"/>
      <c r="M373" s="166">
        <f t="shared" si="750"/>
        <v>0</v>
      </c>
      <c r="N373" s="167"/>
      <c r="O373" s="167"/>
      <c r="P373" s="167"/>
      <c r="Q373" s="166">
        <f t="shared" si="751"/>
        <v>0</v>
      </c>
      <c r="R373" s="167"/>
      <c r="S373" s="167"/>
      <c r="T373" s="167"/>
      <c r="U373" s="167"/>
      <c r="V373" s="167"/>
      <c r="W373" s="167"/>
      <c r="X373" s="167"/>
    </row>
    <row r="374" spans="1:24" ht="13.8" outlineLevel="4">
      <c r="A374" s="131"/>
      <c r="B374" s="20"/>
      <c r="D374" s="19"/>
      <c r="E374" s="63"/>
      <c r="F374" s="136" t="s">
        <v>1028</v>
      </c>
      <c r="G374" s="27" t="s">
        <v>1052</v>
      </c>
      <c r="H374" s="164">
        <f t="shared" ref="H374" si="754">SUM(I374,M374,Q374)</f>
        <v>0</v>
      </c>
      <c r="I374" s="260">
        <f t="shared" ref="I374" si="755">SUM(J374:L374)</f>
        <v>0</v>
      </c>
      <c r="J374" s="167"/>
      <c r="K374" s="264"/>
      <c r="L374" s="264"/>
      <c r="M374" s="166">
        <f t="shared" si="750"/>
        <v>0</v>
      </c>
      <c r="N374" s="167"/>
      <c r="O374" s="167"/>
      <c r="P374" s="167"/>
      <c r="Q374" s="166">
        <f t="shared" si="751"/>
        <v>0</v>
      </c>
      <c r="R374" s="167"/>
      <c r="S374" s="167"/>
      <c r="T374" s="167"/>
      <c r="U374" s="167"/>
      <c r="V374" s="167"/>
      <c r="W374" s="167"/>
      <c r="X374" s="167"/>
    </row>
    <row r="375" spans="1:24" ht="13.8" outlineLevel="4">
      <c r="A375" s="131"/>
      <c r="B375" s="20"/>
      <c r="D375" s="19"/>
      <c r="E375" s="63"/>
      <c r="F375" s="136" t="s">
        <v>1026</v>
      </c>
      <c r="G375" s="27" t="s">
        <v>1053</v>
      </c>
      <c r="H375" s="164">
        <f t="shared" si="752"/>
        <v>0</v>
      </c>
      <c r="I375" s="260">
        <f t="shared" si="753"/>
        <v>0</v>
      </c>
      <c r="J375" s="167"/>
      <c r="K375" s="264"/>
      <c r="L375" s="264"/>
      <c r="M375" s="166">
        <f t="shared" si="750"/>
        <v>0</v>
      </c>
      <c r="N375" s="167"/>
      <c r="O375" s="167"/>
      <c r="P375" s="167"/>
      <c r="Q375" s="166">
        <f t="shared" si="751"/>
        <v>0</v>
      </c>
      <c r="R375" s="167"/>
      <c r="S375" s="167"/>
      <c r="T375" s="167"/>
      <c r="U375" s="167"/>
      <c r="V375" s="167"/>
      <c r="W375" s="167"/>
      <c r="X375" s="167"/>
    </row>
    <row r="376" spans="1:24" ht="13.8" outlineLevel="4">
      <c r="A376" s="131"/>
      <c r="B376" s="20"/>
      <c r="D376" s="19"/>
      <c r="E376" s="63"/>
      <c r="F376" s="136" t="s">
        <v>1025</v>
      </c>
      <c r="G376" s="27" t="s">
        <v>1054</v>
      </c>
      <c r="H376" s="164">
        <f t="shared" si="749"/>
        <v>0</v>
      </c>
      <c r="I376" s="260">
        <f t="shared" si="712"/>
        <v>0</v>
      </c>
      <c r="J376" s="167"/>
      <c r="K376" s="264"/>
      <c r="L376" s="264"/>
      <c r="M376" s="166">
        <f t="shared" si="750"/>
        <v>0</v>
      </c>
      <c r="N376" s="167"/>
      <c r="O376" s="167"/>
      <c r="P376" s="167"/>
      <c r="Q376" s="166">
        <f t="shared" si="751"/>
        <v>0</v>
      </c>
      <c r="R376" s="167"/>
      <c r="S376" s="167"/>
      <c r="T376" s="167"/>
      <c r="U376" s="167"/>
      <c r="V376" s="167"/>
      <c r="W376" s="167"/>
      <c r="X376" s="167"/>
    </row>
    <row r="377" spans="1:24" ht="13.8" outlineLevel="4">
      <c r="A377" s="131"/>
      <c r="B377" s="20"/>
      <c r="D377" s="19"/>
      <c r="E377" s="63"/>
      <c r="F377" s="136" t="s">
        <v>1031</v>
      </c>
      <c r="G377" s="441" t="s">
        <v>799</v>
      </c>
      <c r="H377" s="164">
        <f t="shared" si="749"/>
        <v>0</v>
      </c>
      <c r="I377" s="260">
        <f t="shared" si="712"/>
        <v>0</v>
      </c>
      <c r="J377" s="167"/>
      <c r="K377" s="264"/>
      <c r="L377" s="264"/>
      <c r="M377" s="166">
        <f t="shared" si="750"/>
        <v>0</v>
      </c>
      <c r="N377" s="167"/>
      <c r="O377" s="167"/>
      <c r="P377" s="167"/>
      <c r="Q377" s="166">
        <f t="shared" si="751"/>
        <v>0</v>
      </c>
      <c r="R377" s="167"/>
      <c r="S377" s="167"/>
      <c r="T377" s="167"/>
      <c r="U377" s="167"/>
      <c r="V377" s="167"/>
      <c r="W377" s="167"/>
      <c r="X377" s="167"/>
    </row>
    <row r="378" spans="1:24" ht="13.8" outlineLevel="4">
      <c r="A378" s="131"/>
      <c r="B378" s="20"/>
      <c r="D378" s="19"/>
      <c r="E378" s="63"/>
      <c r="F378" s="136" t="s">
        <v>1030</v>
      </c>
      <c r="G378" s="441" t="s">
        <v>800</v>
      </c>
      <c r="H378" s="164">
        <f t="shared" si="749"/>
        <v>63000</v>
      </c>
      <c r="I378" s="260">
        <f t="shared" si="712"/>
        <v>63000</v>
      </c>
      <c r="J378" s="167">
        <v>42000</v>
      </c>
      <c r="K378" s="264">
        <v>21000</v>
      </c>
      <c r="L378" s="264"/>
      <c r="M378" s="166">
        <f t="shared" si="657"/>
        <v>0</v>
      </c>
      <c r="N378" s="167"/>
      <c r="O378" s="167"/>
      <c r="P378" s="167"/>
      <c r="Q378" s="166">
        <f t="shared" si="703"/>
        <v>0</v>
      </c>
      <c r="R378" s="167"/>
      <c r="S378" s="167"/>
      <c r="T378" s="167"/>
      <c r="U378" s="167"/>
      <c r="V378" s="167"/>
      <c r="W378" s="167"/>
      <c r="X378" s="167"/>
    </row>
    <row r="379" spans="1:24" ht="13.8" outlineLevel="4">
      <c r="A379" s="131"/>
      <c r="B379" s="20"/>
      <c r="D379" s="19"/>
      <c r="E379" s="63"/>
      <c r="F379" s="136" t="s">
        <v>685</v>
      </c>
      <c r="G379" s="27" t="s">
        <v>689</v>
      </c>
      <c r="H379" s="164">
        <f t="shared" si="749"/>
        <v>0</v>
      </c>
      <c r="I379" s="260">
        <f t="shared" si="712"/>
        <v>0</v>
      </c>
      <c r="J379" s="264"/>
      <c r="K379" s="264"/>
      <c r="L379" s="264">
        <v>0</v>
      </c>
      <c r="M379" s="166">
        <f t="shared" si="657"/>
        <v>0</v>
      </c>
      <c r="N379" s="167"/>
      <c r="O379" s="167"/>
      <c r="P379" s="167"/>
      <c r="Q379" s="166">
        <f t="shared" si="703"/>
        <v>0</v>
      </c>
      <c r="R379" s="167"/>
      <c r="S379" s="167"/>
      <c r="T379" s="167"/>
      <c r="U379" s="167"/>
      <c r="V379" s="167"/>
      <c r="W379" s="167"/>
      <c r="X379" s="167"/>
    </row>
    <row r="380" spans="1:24" ht="13.8" outlineLevel="1">
      <c r="A380" s="131"/>
      <c r="B380" s="20"/>
      <c r="D380" s="22" t="s">
        <v>478</v>
      </c>
      <c r="E380" s="30" t="s">
        <v>145</v>
      </c>
      <c r="F380" s="22"/>
      <c r="G380" s="30"/>
      <c r="H380" s="164">
        <f t="shared" si="749"/>
        <v>0</v>
      </c>
      <c r="I380" s="268">
        <f t="shared" si="712"/>
        <v>0</v>
      </c>
      <c r="J380" s="264">
        <v>0</v>
      </c>
      <c r="K380" s="264"/>
      <c r="L380" s="264">
        <v>0</v>
      </c>
      <c r="M380" s="168">
        <f t="shared" si="657"/>
        <v>0</v>
      </c>
      <c r="N380" s="167">
        <v>0</v>
      </c>
      <c r="O380" s="167">
        <v>0</v>
      </c>
      <c r="P380" s="167">
        <v>0</v>
      </c>
      <c r="Q380" s="168">
        <f t="shared" si="703"/>
        <v>0</v>
      </c>
      <c r="R380" s="167">
        <v>0</v>
      </c>
      <c r="S380" s="167">
        <v>0</v>
      </c>
      <c r="T380" s="167">
        <v>0</v>
      </c>
      <c r="U380" s="167">
        <v>0</v>
      </c>
      <c r="V380" s="167">
        <v>0</v>
      </c>
      <c r="W380" s="167">
        <v>0</v>
      </c>
      <c r="X380" s="167">
        <v>0</v>
      </c>
    </row>
    <row r="381" spans="1:24" ht="13.8" outlineLevel="1">
      <c r="A381" s="131"/>
      <c r="B381" s="20"/>
      <c r="D381" s="22" t="s">
        <v>479</v>
      </c>
      <c r="E381" s="30" t="s">
        <v>114</v>
      </c>
      <c r="F381" s="22"/>
      <c r="G381" s="30"/>
      <c r="H381" s="164">
        <f t="shared" si="749"/>
        <v>0</v>
      </c>
      <c r="I381" s="268">
        <f t="shared" si="712"/>
        <v>0</v>
      </c>
      <c r="J381" s="264">
        <v>0</v>
      </c>
      <c r="K381" s="264"/>
      <c r="L381" s="264">
        <v>0</v>
      </c>
      <c r="M381" s="168">
        <f t="shared" si="657"/>
        <v>0</v>
      </c>
      <c r="N381" s="167">
        <v>0</v>
      </c>
      <c r="O381" s="167">
        <v>0</v>
      </c>
      <c r="P381" s="167">
        <v>0</v>
      </c>
      <c r="Q381" s="168">
        <f t="shared" si="703"/>
        <v>0</v>
      </c>
      <c r="R381" s="167">
        <v>0</v>
      </c>
      <c r="S381" s="167">
        <v>0</v>
      </c>
      <c r="T381" s="167">
        <v>0</v>
      </c>
      <c r="U381" s="167">
        <v>0</v>
      </c>
      <c r="V381" s="167">
        <v>0</v>
      </c>
      <c r="W381" s="167">
        <v>0</v>
      </c>
      <c r="X381" s="167">
        <v>0</v>
      </c>
    </row>
    <row r="382" spans="1:24" ht="13.8" outlineLevel="1">
      <c r="A382" s="131"/>
      <c r="B382" s="20"/>
      <c r="D382" s="22" t="s">
        <v>480</v>
      </c>
      <c r="E382" s="30" t="s">
        <v>146</v>
      </c>
      <c r="F382" s="22"/>
      <c r="G382" s="30"/>
      <c r="H382" s="164">
        <f t="shared" si="749"/>
        <v>140000</v>
      </c>
      <c r="I382" s="268">
        <f t="shared" si="712"/>
        <v>49000</v>
      </c>
      <c r="J382" s="504">
        <f>SUM(J383:J387)</f>
        <v>24000</v>
      </c>
      <c r="K382" s="504">
        <f t="shared" ref="K382:L382" si="756">SUM(K383:K387)</f>
        <v>5000</v>
      </c>
      <c r="L382" s="504">
        <f t="shared" si="756"/>
        <v>20000</v>
      </c>
      <c r="M382" s="168">
        <f t="shared" si="657"/>
        <v>85000</v>
      </c>
      <c r="N382" s="504">
        <f t="shared" ref="N382:P382" si="757">SUM(N383:N387)</f>
        <v>80000</v>
      </c>
      <c r="O382" s="504">
        <f t="shared" si="757"/>
        <v>0</v>
      </c>
      <c r="P382" s="263">
        <f t="shared" si="757"/>
        <v>5000</v>
      </c>
      <c r="Q382" s="168">
        <f t="shared" si="703"/>
        <v>6000</v>
      </c>
      <c r="R382" s="263">
        <f t="shared" ref="R382:S382" si="758">SUM(R383:R387)</f>
        <v>6000</v>
      </c>
      <c r="S382" s="263">
        <f t="shared" si="758"/>
        <v>0</v>
      </c>
      <c r="T382" s="263">
        <f t="shared" ref="T382" si="759">SUM(T383:T387)</f>
        <v>0</v>
      </c>
      <c r="U382" s="263">
        <f t="shared" ref="U382" si="760">SUM(U383:U387)</f>
        <v>0</v>
      </c>
      <c r="V382" s="263">
        <f t="shared" ref="V382" si="761">SUM(V383:V387)</f>
        <v>0</v>
      </c>
      <c r="W382" s="263">
        <f t="shared" ref="W382" si="762">SUM(W383:W387)</f>
        <v>0</v>
      </c>
      <c r="X382" s="168">
        <f t="shared" ref="X382" si="763">SUM(X383:X387)</f>
        <v>0</v>
      </c>
    </row>
    <row r="383" spans="1:24" ht="13.8" outlineLevel="4">
      <c r="A383" s="131"/>
      <c r="B383" s="20"/>
      <c r="D383" s="19"/>
      <c r="E383" s="63"/>
      <c r="F383" s="136" t="s">
        <v>1009</v>
      </c>
      <c r="G383" s="27" t="s">
        <v>1010</v>
      </c>
      <c r="H383" s="164">
        <f t="shared" si="749"/>
        <v>0</v>
      </c>
      <c r="I383" s="260">
        <f t="shared" si="712"/>
        <v>0</v>
      </c>
      <c r="J383" s="264"/>
      <c r="K383" s="264"/>
      <c r="L383" s="264"/>
      <c r="M383" s="166">
        <f t="shared" si="657"/>
        <v>0</v>
      </c>
      <c r="N383" s="167"/>
      <c r="O383" s="167"/>
      <c r="P383" s="167"/>
      <c r="Q383" s="166">
        <f t="shared" si="703"/>
        <v>0</v>
      </c>
      <c r="R383" s="167"/>
      <c r="S383" s="167"/>
      <c r="T383" s="167"/>
      <c r="U383" s="167"/>
      <c r="V383" s="167"/>
      <c r="W383" s="167"/>
      <c r="X383" s="167"/>
    </row>
    <row r="384" spans="1:24" ht="13.8" outlineLevel="4">
      <c r="A384" s="131"/>
      <c r="B384" s="20"/>
      <c r="D384" s="19"/>
      <c r="E384" s="63"/>
      <c r="F384" s="136" t="s">
        <v>1011</v>
      </c>
      <c r="G384" s="27" t="s">
        <v>801</v>
      </c>
      <c r="H384" s="164">
        <f t="shared" ref="H384" si="764">SUM(I384,M384,Q384)</f>
        <v>98000</v>
      </c>
      <c r="I384" s="260">
        <f t="shared" ref="I384" si="765">SUM(J384:L384)</f>
        <v>30000</v>
      </c>
      <c r="J384" s="264">
        <v>10000</v>
      </c>
      <c r="K384" s="264">
        <v>5000</v>
      </c>
      <c r="L384" s="264">
        <v>15000</v>
      </c>
      <c r="M384" s="166">
        <f t="shared" ref="M384" si="766">SUM(N384:P384)</f>
        <v>65000</v>
      </c>
      <c r="N384" s="167">
        <v>60000</v>
      </c>
      <c r="O384" s="167"/>
      <c r="P384" s="167">
        <v>5000</v>
      </c>
      <c r="Q384" s="166">
        <f t="shared" ref="Q384" si="767">SUM(R384:X384)</f>
        <v>3000</v>
      </c>
      <c r="R384" s="167">
        <v>3000</v>
      </c>
      <c r="S384" s="167"/>
      <c r="T384" s="167"/>
      <c r="U384" s="167"/>
      <c r="V384" s="167"/>
      <c r="W384" s="167"/>
      <c r="X384" s="167"/>
    </row>
    <row r="385" spans="1:24" ht="13.8" outlineLevel="4">
      <c r="A385" s="131"/>
      <c r="B385" s="20"/>
      <c r="D385" s="19"/>
      <c r="E385" s="63"/>
      <c r="F385" s="136" t="s">
        <v>1012</v>
      </c>
      <c r="G385" s="27" t="s">
        <v>802</v>
      </c>
      <c r="H385" s="164">
        <f t="shared" si="749"/>
        <v>38000</v>
      </c>
      <c r="I385" s="260">
        <f t="shared" si="712"/>
        <v>15000</v>
      </c>
      <c r="J385" s="264">
        <v>12000</v>
      </c>
      <c r="K385" s="264"/>
      <c r="L385" s="264">
        <v>3000</v>
      </c>
      <c r="M385" s="166">
        <f t="shared" si="657"/>
        <v>20000</v>
      </c>
      <c r="N385" s="167">
        <v>20000</v>
      </c>
      <c r="O385" s="167"/>
      <c r="P385" s="167">
        <v>0</v>
      </c>
      <c r="Q385" s="166">
        <f t="shared" si="703"/>
        <v>3000</v>
      </c>
      <c r="R385" s="167">
        <v>3000</v>
      </c>
      <c r="S385" s="167"/>
      <c r="T385" s="167"/>
      <c r="U385" s="167"/>
      <c r="V385" s="167"/>
      <c r="W385" s="167"/>
      <c r="X385" s="167"/>
    </row>
    <row r="386" spans="1:24" ht="13.8" outlineLevel="4">
      <c r="A386" s="131"/>
      <c r="B386" s="20"/>
      <c r="D386" s="19"/>
      <c r="E386" s="63"/>
      <c r="F386" s="136" t="s">
        <v>1013</v>
      </c>
      <c r="G386" s="27" t="s">
        <v>803</v>
      </c>
      <c r="H386" s="164">
        <f t="shared" si="749"/>
        <v>4000</v>
      </c>
      <c r="I386" s="260">
        <f t="shared" si="712"/>
        <v>4000</v>
      </c>
      <c r="J386" s="264">
        <v>2000</v>
      </c>
      <c r="K386" s="264"/>
      <c r="L386" s="264">
        <v>2000</v>
      </c>
      <c r="M386" s="166">
        <f t="shared" si="657"/>
        <v>0</v>
      </c>
      <c r="N386" s="167"/>
      <c r="O386" s="167"/>
      <c r="P386" s="167"/>
      <c r="Q386" s="166">
        <f t="shared" si="703"/>
        <v>0</v>
      </c>
      <c r="R386" s="167"/>
      <c r="S386" s="167"/>
      <c r="T386" s="167"/>
      <c r="U386" s="167"/>
      <c r="V386" s="167"/>
      <c r="W386" s="167"/>
      <c r="X386" s="167"/>
    </row>
    <row r="387" spans="1:24" ht="13.8" outlineLevel="4">
      <c r="A387" s="131"/>
      <c r="B387" s="20"/>
      <c r="D387" s="19"/>
      <c r="E387" s="63"/>
      <c r="F387" s="136" t="s">
        <v>685</v>
      </c>
      <c r="G387" s="27" t="s">
        <v>689</v>
      </c>
      <c r="H387" s="164">
        <f t="shared" si="749"/>
        <v>0</v>
      </c>
      <c r="I387" s="260">
        <f t="shared" si="712"/>
        <v>0</v>
      </c>
      <c r="J387" s="264"/>
      <c r="K387" s="264"/>
      <c r="L387" s="264"/>
      <c r="M387" s="166">
        <f t="shared" si="657"/>
        <v>0</v>
      </c>
      <c r="N387" s="167"/>
      <c r="O387" s="167"/>
      <c r="P387" s="167"/>
      <c r="Q387" s="166">
        <f t="shared" si="703"/>
        <v>0</v>
      </c>
      <c r="R387" s="167"/>
      <c r="S387" s="167"/>
      <c r="T387" s="167"/>
      <c r="U387" s="167"/>
      <c r="V387" s="167"/>
      <c r="W387" s="167"/>
      <c r="X387" s="167"/>
    </row>
    <row r="388" spans="1:24" ht="13.8" outlineLevel="1">
      <c r="A388" s="131"/>
      <c r="B388" s="20"/>
      <c r="D388" s="22" t="s">
        <v>481</v>
      </c>
      <c r="E388" s="30" t="s">
        <v>147</v>
      </c>
      <c r="F388" s="22"/>
      <c r="G388" s="30"/>
      <c r="H388" s="164">
        <f t="shared" si="749"/>
        <v>94000</v>
      </c>
      <c r="I388" s="268">
        <f t="shared" si="712"/>
        <v>94000</v>
      </c>
      <c r="J388" s="264">
        <v>18000</v>
      </c>
      <c r="K388" s="264">
        <v>28000</v>
      </c>
      <c r="L388" s="264">
        <v>48000</v>
      </c>
      <c r="M388" s="168">
        <f t="shared" si="657"/>
        <v>0</v>
      </c>
      <c r="N388" s="167">
        <v>0</v>
      </c>
      <c r="O388" s="167"/>
      <c r="P388" s="167">
        <v>0</v>
      </c>
      <c r="Q388" s="168">
        <f t="shared" si="703"/>
        <v>0</v>
      </c>
      <c r="R388" s="167">
        <v>0</v>
      </c>
      <c r="S388" s="167">
        <v>0</v>
      </c>
      <c r="T388" s="167">
        <v>0</v>
      </c>
      <c r="U388" s="167">
        <v>0</v>
      </c>
      <c r="V388" s="167">
        <v>0</v>
      </c>
      <c r="W388" s="167">
        <v>0</v>
      </c>
      <c r="X388" s="167">
        <v>0</v>
      </c>
    </row>
    <row r="389" spans="1:24" ht="13.8" outlineLevel="1">
      <c r="A389" s="131"/>
      <c r="B389" s="20"/>
      <c r="D389" s="22" t="s">
        <v>482</v>
      </c>
      <c r="E389" s="30" t="s">
        <v>550</v>
      </c>
      <c r="F389" s="22"/>
      <c r="G389" s="30"/>
      <c r="H389" s="164">
        <f t="shared" si="749"/>
        <v>36000</v>
      </c>
      <c r="I389" s="268">
        <f t="shared" si="712"/>
        <v>36000</v>
      </c>
      <c r="J389" s="264">
        <v>0</v>
      </c>
      <c r="K389" s="264">
        <v>36000</v>
      </c>
      <c r="L389" s="264"/>
      <c r="M389" s="168">
        <f t="shared" si="657"/>
        <v>0</v>
      </c>
      <c r="N389" s="167">
        <v>0</v>
      </c>
      <c r="O389" s="167"/>
      <c r="P389" s="167">
        <v>0</v>
      </c>
      <c r="Q389" s="168">
        <f t="shared" si="703"/>
        <v>0</v>
      </c>
      <c r="R389" s="167">
        <v>0</v>
      </c>
      <c r="S389" s="167">
        <v>0</v>
      </c>
      <c r="T389" s="167">
        <v>0</v>
      </c>
      <c r="U389" s="167">
        <v>0</v>
      </c>
      <c r="V389" s="167">
        <v>0</v>
      </c>
      <c r="W389" s="167">
        <v>0</v>
      </c>
      <c r="X389" s="167">
        <v>0</v>
      </c>
    </row>
    <row r="390" spans="1:24" ht="13.8" outlineLevel="1">
      <c r="A390" s="131"/>
      <c r="B390" s="20"/>
      <c r="D390" s="22" t="s">
        <v>483</v>
      </c>
      <c r="E390" s="30" t="s">
        <v>551</v>
      </c>
      <c r="F390" s="22"/>
      <c r="G390" s="30"/>
      <c r="H390" s="164">
        <f t="shared" si="749"/>
        <v>295000</v>
      </c>
      <c r="I390" s="268">
        <f t="shared" si="712"/>
        <v>295000</v>
      </c>
      <c r="J390" s="504">
        <f>SUM(J391:J397)</f>
        <v>106000</v>
      </c>
      <c r="K390" s="504">
        <f t="shared" ref="K390:L390" si="768">SUM(K391:K397)</f>
        <v>135000</v>
      </c>
      <c r="L390" s="504">
        <f t="shared" si="768"/>
        <v>54000</v>
      </c>
      <c r="M390" s="168">
        <f t="shared" si="657"/>
        <v>0</v>
      </c>
      <c r="N390" s="504">
        <f t="shared" ref="N390:P390" si="769">SUM(N391:N397)</f>
        <v>0</v>
      </c>
      <c r="O390" s="504">
        <f t="shared" si="769"/>
        <v>0</v>
      </c>
      <c r="P390" s="504">
        <f t="shared" si="769"/>
        <v>0</v>
      </c>
      <c r="Q390" s="168">
        <f t="shared" si="703"/>
        <v>0</v>
      </c>
      <c r="R390" s="504">
        <f t="shared" ref="R390:S390" si="770">SUM(R391:R397)</f>
        <v>0</v>
      </c>
      <c r="S390" s="504">
        <f t="shared" si="770"/>
        <v>0</v>
      </c>
      <c r="T390" s="504">
        <f t="shared" ref="T390" si="771">SUM(T391:T397)</f>
        <v>0</v>
      </c>
      <c r="U390" s="504">
        <f t="shared" ref="U390" si="772">SUM(U391:U397)</f>
        <v>0</v>
      </c>
      <c r="V390" s="504">
        <f t="shared" ref="V390" si="773">SUM(V391:V397)</f>
        <v>0</v>
      </c>
      <c r="W390" s="504">
        <f t="shared" ref="W390" si="774">SUM(W391:W397)</f>
        <v>0</v>
      </c>
      <c r="X390" s="169">
        <f t="shared" ref="X390" si="775">SUM(X391:X397)</f>
        <v>0</v>
      </c>
    </row>
    <row r="391" spans="1:24" ht="13.8" outlineLevel="4">
      <c r="A391" s="131"/>
      <c r="B391" s="20"/>
      <c r="D391" s="19"/>
      <c r="E391" s="63"/>
      <c r="F391" s="136" t="s">
        <v>1009</v>
      </c>
      <c r="G391" s="27" t="s">
        <v>1010</v>
      </c>
      <c r="H391" s="164">
        <f t="shared" si="749"/>
        <v>0</v>
      </c>
      <c r="I391" s="260">
        <f t="shared" si="712"/>
        <v>0</v>
      </c>
      <c r="J391" s="264"/>
      <c r="K391" s="264"/>
      <c r="L391" s="264"/>
      <c r="M391" s="166">
        <f t="shared" si="657"/>
        <v>0</v>
      </c>
      <c r="N391" s="167"/>
      <c r="O391" s="167"/>
      <c r="P391" s="167"/>
      <c r="Q391" s="166">
        <f t="shared" si="703"/>
        <v>0</v>
      </c>
      <c r="R391" s="167"/>
      <c r="S391" s="167"/>
      <c r="T391" s="167"/>
      <c r="U391" s="167"/>
      <c r="V391" s="167"/>
      <c r="W391" s="167"/>
      <c r="X391" s="167"/>
    </row>
    <row r="392" spans="1:24" ht="13.8" outlineLevel="4">
      <c r="A392" s="131"/>
      <c r="B392" s="20"/>
      <c r="D392" s="19"/>
      <c r="E392" s="63"/>
      <c r="F392" s="136" t="s">
        <v>1011</v>
      </c>
      <c r="G392" s="27" t="s">
        <v>768</v>
      </c>
      <c r="H392" s="164">
        <f t="shared" ref="H392" si="776">SUM(I392,M392,Q392)</f>
        <v>48000</v>
      </c>
      <c r="I392" s="260">
        <f t="shared" ref="I392" si="777">SUM(J392:L392)</f>
        <v>48000</v>
      </c>
      <c r="J392" s="264">
        <v>17000</v>
      </c>
      <c r="K392" s="264">
        <v>22000</v>
      </c>
      <c r="L392" s="264">
        <v>9000</v>
      </c>
      <c r="M392" s="166">
        <f t="shared" ref="M392" si="778">SUM(N392:P392)</f>
        <v>0</v>
      </c>
      <c r="N392" s="167"/>
      <c r="O392" s="167"/>
      <c r="P392" s="167"/>
      <c r="Q392" s="166">
        <f t="shared" ref="Q392" si="779">SUM(R392:X392)</f>
        <v>0</v>
      </c>
      <c r="R392" s="167"/>
      <c r="S392" s="167"/>
      <c r="T392" s="167"/>
      <c r="U392" s="167"/>
      <c r="V392" s="167"/>
      <c r="W392" s="167"/>
      <c r="X392" s="167"/>
    </row>
    <row r="393" spans="1:24" ht="13.8" outlineLevel="4">
      <c r="A393" s="131"/>
      <c r="B393" s="20"/>
      <c r="D393" s="19"/>
      <c r="E393" s="63"/>
      <c r="F393" s="136" t="s">
        <v>1012</v>
      </c>
      <c r="G393" s="27" t="s">
        <v>769</v>
      </c>
      <c r="H393" s="164">
        <f t="shared" si="749"/>
        <v>247000</v>
      </c>
      <c r="I393" s="260">
        <f t="shared" si="712"/>
        <v>247000</v>
      </c>
      <c r="J393" s="264">
        <v>89000</v>
      </c>
      <c r="K393" s="264">
        <v>113000</v>
      </c>
      <c r="L393" s="264">
        <v>45000</v>
      </c>
      <c r="M393" s="166">
        <f t="shared" si="657"/>
        <v>0</v>
      </c>
      <c r="N393" s="167"/>
      <c r="O393" s="167"/>
      <c r="P393" s="167"/>
      <c r="Q393" s="166">
        <f t="shared" si="703"/>
        <v>0</v>
      </c>
      <c r="R393" s="167"/>
      <c r="S393" s="167"/>
      <c r="T393" s="167"/>
      <c r="U393" s="167"/>
      <c r="V393" s="167"/>
      <c r="W393" s="167"/>
      <c r="X393" s="167"/>
    </row>
    <row r="394" spans="1:24" ht="13.8" outlineLevel="4">
      <c r="A394" s="131"/>
      <c r="B394" s="20"/>
      <c r="D394" s="19"/>
      <c r="E394" s="63"/>
      <c r="F394" s="136" t="s">
        <v>1013</v>
      </c>
      <c r="G394" s="27" t="s">
        <v>770</v>
      </c>
      <c r="H394" s="164">
        <f t="shared" si="749"/>
        <v>0</v>
      </c>
      <c r="I394" s="260">
        <f t="shared" si="712"/>
        <v>0</v>
      </c>
      <c r="J394" s="264"/>
      <c r="K394" s="264"/>
      <c r="L394" s="264"/>
      <c r="M394" s="166">
        <f t="shared" si="657"/>
        <v>0</v>
      </c>
      <c r="N394" s="167"/>
      <c r="O394" s="167"/>
      <c r="P394" s="167"/>
      <c r="Q394" s="166">
        <f t="shared" si="703"/>
        <v>0</v>
      </c>
      <c r="R394" s="167"/>
      <c r="S394" s="167"/>
      <c r="T394" s="167"/>
      <c r="U394" s="167"/>
      <c r="V394" s="167"/>
      <c r="W394" s="167"/>
      <c r="X394" s="167"/>
    </row>
    <row r="395" spans="1:24" ht="13.8" outlineLevel="4">
      <c r="A395" s="131"/>
      <c r="B395" s="20"/>
      <c r="D395" s="19"/>
      <c r="E395" s="63"/>
      <c r="F395" s="136" t="s">
        <v>1055</v>
      </c>
      <c r="G395" s="27" t="s">
        <v>1056</v>
      </c>
      <c r="H395" s="164">
        <f t="shared" si="749"/>
        <v>0</v>
      </c>
      <c r="I395" s="260">
        <f t="shared" si="712"/>
        <v>0</v>
      </c>
      <c r="J395" s="264"/>
      <c r="K395" s="264"/>
      <c r="L395" s="264"/>
      <c r="M395" s="166">
        <f t="shared" si="657"/>
        <v>0</v>
      </c>
      <c r="N395" s="167"/>
      <c r="O395" s="167"/>
      <c r="P395" s="167"/>
      <c r="Q395" s="166">
        <f t="shared" si="703"/>
        <v>0</v>
      </c>
      <c r="R395" s="167"/>
      <c r="S395" s="167"/>
      <c r="T395" s="167"/>
      <c r="U395" s="167"/>
      <c r="V395" s="167"/>
      <c r="W395" s="167"/>
      <c r="X395" s="167"/>
    </row>
    <row r="396" spans="1:24" ht="13.8" outlineLevel="4">
      <c r="A396" s="131"/>
      <c r="B396" s="20"/>
      <c r="D396" s="19"/>
      <c r="E396" s="63"/>
      <c r="F396" s="136" t="s">
        <v>1057</v>
      </c>
      <c r="G396" s="27" t="s">
        <v>1058</v>
      </c>
      <c r="H396" s="164">
        <f t="shared" ref="H396" si="780">SUM(I396,M396,Q396)</f>
        <v>0</v>
      </c>
      <c r="I396" s="260">
        <f t="shared" ref="I396" si="781">SUM(J396:L396)</f>
        <v>0</v>
      </c>
      <c r="J396" s="264"/>
      <c r="K396" s="264"/>
      <c r="L396" s="264"/>
      <c r="M396" s="166">
        <f t="shared" ref="M396" si="782">SUM(N396:P396)</f>
        <v>0</v>
      </c>
      <c r="N396" s="167"/>
      <c r="O396" s="167"/>
      <c r="P396" s="167"/>
      <c r="Q396" s="166">
        <f t="shared" ref="Q396" si="783">SUM(R396:X396)</f>
        <v>0</v>
      </c>
      <c r="R396" s="167"/>
      <c r="S396" s="167"/>
      <c r="T396" s="167"/>
      <c r="U396" s="167"/>
      <c r="V396" s="167"/>
      <c r="W396" s="167"/>
      <c r="X396" s="167"/>
    </row>
    <row r="397" spans="1:24" ht="13.8" outlineLevel="4">
      <c r="A397" s="131"/>
      <c r="B397" s="20"/>
      <c r="D397" s="19"/>
      <c r="E397" s="63"/>
      <c r="F397" s="136" t="s">
        <v>1059</v>
      </c>
      <c r="G397" s="27" t="s">
        <v>1060</v>
      </c>
      <c r="H397" s="164">
        <f t="shared" si="749"/>
        <v>0</v>
      </c>
      <c r="I397" s="260">
        <f t="shared" si="712"/>
        <v>0</v>
      </c>
      <c r="J397" s="264"/>
      <c r="K397" s="264"/>
      <c r="L397" s="264"/>
      <c r="M397" s="166">
        <f t="shared" si="657"/>
        <v>0</v>
      </c>
      <c r="N397" s="167"/>
      <c r="O397" s="167"/>
      <c r="P397" s="167"/>
      <c r="Q397" s="166">
        <f t="shared" si="703"/>
        <v>0</v>
      </c>
      <c r="R397" s="167"/>
      <c r="S397" s="167"/>
      <c r="T397" s="167"/>
      <c r="U397" s="167"/>
      <c r="V397" s="167"/>
      <c r="W397" s="167"/>
      <c r="X397" s="167"/>
    </row>
    <row r="398" spans="1:24" ht="13.8" outlineLevel="1">
      <c r="A398" s="131"/>
      <c r="B398" s="20"/>
      <c r="D398" s="22" t="s">
        <v>484</v>
      </c>
      <c r="E398" s="30" t="s">
        <v>552</v>
      </c>
      <c r="F398" s="22"/>
      <c r="G398" s="30"/>
      <c r="H398" s="164">
        <f t="shared" si="749"/>
        <v>0</v>
      </c>
      <c r="I398" s="268">
        <f t="shared" si="712"/>
        <v>0</v>
      </c>
      <c r="J398" s="264">
        <v>0</v>
      </c>
      <c r="K398" s="264">
        <v>0</v>
      </c>
      <c r="L398" s="264">
        <v>0</v>
      </c>
      <c r="M398" s="168">
        <f t="shared" si="657"/>
        <v>0</v>
      </c>
      <c r="N398" s="167">
        <v>0</v>
      </c>
      <c r="O398" s="167">
        <v>0</v>
      </c>
      <c r="P398" s="167">
        <v>0</v>
      </c>
      <c r="Q398" s="168">
        <f t="shared" si="703"/>
        <v>0</v>
      </c>
      <c r="R398" s="167">
        <v>0</v>
      </c>
      <c r="S398" s="167">
        <v>0</v>
      </c>
      <c r="T398" s="167">
        <v>0</v>
      </c>
      <c r="U398" s="167">
        <v>0</v>
      </c>
      <c r="V398" s="167">
        <v>0</v>
      </c>
      <c r="W398" s="167">
        <v>0</v>
      </c>
      <c r="X398" s="167">
        <v>0</v>
      </c>
    </row>
    <row r="399" spans="1:24" ht="13.8" outlineLevel="1">
      <c r="A399" s="131"/>
      <c r="B399" s="20"/>
      <c r="D399" s="22" t="s">
        <v>485</v>
      </c>
      <c r="E399" s="30" t="s">
        <v>553</v>
      </c>
      <c r="F399" s="22"/>
      <c r="G399" s="30"/>
      <c r="H399" s="164">
        <f t="shared" si="749"/>
        <v>15000</v>
      </c>
      <c r="I399" s="268">
        <f t="shared" si="712"/>
        <v>15000</v>
      </c>
      <c r="J399" s="264">
        <v>5000</v>
      </c>
      <c r="K399" s="264">
        <v>5000</v>
      </c>
      <c r="L399" s="264">
        <v>5000</v>
      </c>
      <c r="M399" s="168">
        <f t="shared" si="657"/>
        <v>0</v>
      </c>
      <c r="N399" s="167">
        <v>0</v>
      </c>
      <c r="O399" s="167">
        <v>0</v>
      </c>
      <c r="P399" s="167">
        <v>0</v>
      </c>
      <c r="Q399" s="168">
        <f t="shared" si="703"/>
        <v>0</v>
      </c>
      <c r="R399" s="167">
        <v>0</v>
      </c>
      <c r="S399" s="167">
        <v>0</v>
      </c>
      <c r="T399" s="167">
        <v>0</v>
      </c>
      <c r="U399" s="167">
        <v>0</v>
      </c>
      <c r="V399" s="167">
        <v>0</v>
      </c>
      <c r="W399" s="167">
        <v>0</v>
      </c>
      <c r="X399" s="167">
        <v>0</v>
      </c>
    </row>
    <row r="400" spans="1:24" ht="13.8" outlineLevel="1">
      <c r="A400" s="131"/>
      <c r="B400" s="20"/>
      <c r="D400" s="22" t="s">
        <v>486</v>
      </c>
      <c r="E400" s="30" t="s">
        <v>554</v>
      </c>
      <c r="F400" s="22"/>
      <c r="G400" s="30"/>
      <c r="H400" s="164">
        <f t="shared" si="749"/>
        <v>14000</v>
      </c>
      <c r="I400" s="268">
        <f t="shared" si="712"/>
        <v>14000</v>
      </c>
      <c r="J400" s="504">
        <f>SUM(J401:J409)</f>
        <v>0</v>
      </c>
      <c r="K400" s="504">
        <f t="shared" ref="K400:L400" si="784">SUM(K401:K409)</f>
        <v>4000</v>
      </c>
      <c r="L400" s="504">
        <f t="shared" si="784"/>
        <v>10000</v>
      </c>
      <c r="M400" s="168">
        <f t="shared" si="657"/>
        <v>0</v>
      </c>
      <c r="N400" s="504">
        <f t="shared" ref="N400:P400" si="785">SUM(N401:N409)</f>
        <v>0</v>
      </c>
      <c r="O400" s="504">
        <f t="shared" si="785"/>
        <v>0</v>
      </c>
      <c r="P400" s="504">
        <f t="shared" si="785"/>
        <v>0</v>
      </c>
      <c r="Q400" s="168">
        <f t="shared" si="703"/>
        <v>0</v>
      </c>
      <c r="R400" s="504">
        <f t="shared" ref="R400:S400" si="786">SUM(R401:R409)</f>
        <v>0</v>
      </c>
      <c r="S400" s="504">
        <f t="shared" si="786"/>
        <v>0</v>
      </c>
      <c r="T400" s="504">
        <f t="shared" ref="T400" si="787">SUM(T401:T409)</f>
        <v>0</v>
      </c>
      <c r="U400" s="504">
        <f t="shared" ref="U400" si="788">SUM(U401:U409)</f>
        <v>0</v>
      </c>
      <c r="V400" s="504">
        <f t="shared" ref="V400" si="789">SUM(V401:V409)</f>
        <v>0</v>
      </c>
      <c r="W400" s="504">
        <f t="shared" ref="W400" si="790">SUM(W401:W409)</f>
        <v>0</v>
      </c>
      <c r="X400" s="169">
        <f t="shared" ref="X400" si="791">SUM(X401:X409)</f>
        <v>0</v>
      </c>
    </row>
    <row r="401" spans="1:24" ht="13.8" outlineLevel="4">
      <c r="A401" s="131"/>
      <c r="B401" s="20"/>
      <c r="D401" s="19"/>
      <c r="E401" s="63"/>
      <c r="F401" s="136" t="s">
        <v>1061</v>
      </c>
      <c r="G401" s="27" t="s">
        <v>1010</v>
      </c>
      <c r="H401" s="164">
        <f t="shared" si="749"/>
        <v>0</v>
      </c>
      <c r="I401" s="260">
        <f t="shared" si="712"/>
        <v>0</v>
      </c>
      <c r="J401" s="264"/>
      <c r="K401" s="264"/>
      <c r="L401" s="264"/>
      <c r="M401" s="166">
        <f t="shared" si="657"/>
        <v>0</v>
      </c>
      <c r="N401" s="167"/>
      <c r="O401" s="167"/>
      <c r="P401" s="167"/>
      <c r="Q401" s="166">
        <f t="shared" si="703"/>
        <v>0</v>
      </c>
      <c r="R401" s="167"/>
      <c r="S401" s="167"/>
      <c r="T401" s="167"/>
      <c r="U401" s="167"/>
      <c r="V401" s="167"/>
      <c r="W401" s="167"/>
      <c r="X401" s="167"/>
    </row>
    <row r="402" spans="1:24" ht="13.8" outlineLevel="4">
      <c r="A402" s="131"/>
      <c r="B402" s="20"/>
      <c r="D402" s="19"/>
      <c r="E402" s="63"/>
      <c r="F402" s="136" t="s">
        <v>1011</v>
      </c>
      <c r="G402" s="27" t="s">
        <v>804</v>
      </c>
      <c r="H402" s="164">
        <f t="shared" ref="H402" si="792">SUM(I402,M402,Q402)</f>
        <v>10000</v>
      </c>
      <c r="I402" s="260">
        <f t="shared" ref="I402" si="793">SUM(J402:L402)</f>
        <v>10000</v>
      </c>
      <c r="J402" s="264"/>
      <c r="K402" s="264">
        <v>2000</v>
      </c>
      <c r="L402" s="264">
        <v>8000</v>
      </c>
      <c r="M402" s="166">
        <f t="shared" ref="M402" si="794">SUM(N402:P402)</f>
        <v>0</v>
      </c>
      <c r="N402" s="167"/>
      <c r="O402" s="167"/>
      <c r="P402" s="167"/>
      <c r="Q402" s="166">
        <f t="shared" ref="Q402" si="795">SUM(R402:X402)</f>
        <v>0</v>
      </c>
      <c r="R402" s="167"/>
      <c r="S402" s="167"/>
      <c r="T402" s="167"/>
      <c r="U402" s="167"/>
      <c r="V402" s="167"/>
      <c r="W402" s="167"/>
      <c r="X402" s="167"/>
    </row>
    <row r="403" spans="1:24" ht="13.8" outlineLevel="4">
      <c r="A403" s="131"/>
      <c r="B403" s="20"/>
      <c r="D403" s="19"/>
      <c r="E403" s="63"/>
      <c r="F403" s="136" t="s">
        <v>1012</v>
      </c>
      <c r="G403" s="27" t="s">
        <v>805</v>
      </c>
      <c r="H403" s="164">
        <f t="shared" si="749"/>
        <v>4000</v>
      </c>
      <c r="I403" s="260">
        <f t="shared" si="712"/>
        <v>4000</v>
      </c>
      <c r="J403" s="264"/>
      <c r="K403" s="264">
        <v>2000</v>
      </c>
      <c r="L403" s="264">
        <v>2000</v>
      </c>
      <c r="M403" s="166">
        <f t="shared" si="657"/>
        <v>0</v>
      </c>
      <c r="N403" s="167"/>
      <c r="O403" s="167"/>
      <c r="P403" s="167"/>
      <c r="Q403" s="166">
        <f t="shared" si="703"/>
        <v>0</v>
      </c>
      <c r="R403" s="167"/>
      <c r="S403" s="167"/>
      <c r="T403" s="167"/>
      <c r="U403" s="167"/>
      <c r="V403" s="167"/>
      <c r="W403" s="167"/>
      <c r="X403" s="167"/>
    </row>
    <row r="404" spans="1:24" ht="13.8" outlineLevel="4">
      <c r="A404" s="131"/>
      <c r="B404" s="20"/>
      <c r="D404" s="19"/>
      <c r="E404" s="63"/>
      <c r="F404" s="136" t="s">
        <v>1038</v>
      </c>
      <c r="G404" s="27" t="s">
        <v>1041</v>
      </c>
      <c r="H404" s="164">
        <f t="shared" ref="H404:H405" si="796">SUM(I404,M404,Q404)</f>
        <v>0</v>
      </c>
      <c r="I404" s="260">
        <f t="shared" ref="I404:I405" si="797">SUM(J404:L404)</f>
        <v>0</v>
      </c>
      <c r="J404" s="264"/>
      <c r="K404" s="264"/>
      <c r="L404" s="264"/>
      <c r="M404" s="166">
        <f t="shared" ref="M404:M405" si="798">SUM(N404:P404)</f>
        <v>0</v>
      </c>
      <c r="N404" s="167"/>
      <c r="O404" s="167"/>
      <c r="P404" s="167"/>
      <c r="Q404" s="166">
        <f t="shared" ref="Q404:Q405" si="799">SUM(R404:X404)</f>
        <v>0</v>
      </c>
      <c r="R404" s="167"/>
      <c r="S404" s="167"/>
      <c r="T404" s="167"/>
      <c r="U404" s="167"/>
      <c r="V404" s="167"/>
      <c r="W404" s="167"/>
      <c r="X404" s="167"/>
    </row>
    <row r="405" spans="1:24" ht="13.8" outlineLevel="4">
      <c r="A405" s="131"/>
      <c r="B405" s="20"/>
      <c r="D405" s="19"/>
      <c r="E405" s="63"/>
      <c r="F405" s="136" t="s">
        <v>1062</v>
      </c>
      <c r="G405" s="27" t="s">
        <v>1063</v>
      </c>
      <c r="H405" s="164">
        <f t="shared" si="796"/>
        <v>0</v>
      </c>
      <c r="I405" s="260">
        <f t="shared" si="797"/>
        <v>0</v>
      </c>
      <c r="J405" s="264"/>
      <c r="K405" s="264"/>
      <c r="L405" s="264"/>
      <c r="M405" s="166">
        <f t="shared" si="798"/>
        <v>0</v>
      </c>
      <c r="N405" s="167"/>
      <c r="O405" s="167"/>
      <c r="P405" s="167"/>
      <c r="Q405" s="166">
        <f t="shared" si="799"/>
        <v>0</v>
      </c>
      <c r="R405" s="167"/>
      <c r="S405" s="167"/>
      <c r="T405" s="167"/>
      <c r="U405" s="167"/>
      <c r="V405" s="167"/>
      <c r="W405" s="167"/>
      <c r="X405" s="167"/>
    </row>
    <row r="406" spans="1:24" ht="13.8" outlineLevel="4">
      <c r="A406" s="131"/>
      <c r="B406" s="20"/>
      <c r="D406" s="19"/>
      <c r="E406" s="63"/>
      <c r="F406" s="136" t="s">
        <v>1039</v>
      </c>
      <c r="G406" s="27" t="s">
        <v>1042</v>
      </c>
      <c r="H406" s="164">
        <f t="shared" si="749"/>
        <v>0</v>
      </c>
      <c r="I406" s="260">
        <f t="shared" si="712"/>
        <v>0</v>
      </c>
      <c r="J406" s="264"/>
      <c r="K406" s="264"/>
      <c r="L406" s="264"/>
      <c r="M406" s="166">
        <f t="shared" si="657"/>
        <v>0</v>
      </c>
      <c r="N406" s="167"/>
      <c r="O406" s="167"/>
      <c r="P406" s="167"/>
      <c r="Q406" s="166">
        <f t="shared" si="703"/>
        <v>0</v>
      </c>
      <c r="R406" s="167"/>
      <c r="S406" s="167"/>
      <c r="T406" s="167"/>
      <c r="U406" s="167"/>
      <c r="V406" s="167"/>
      <c r="W406" s="167"/>
      <c r="X406" s="167"/>
    </row>
    <row r="407" spans="1:24" ht="13.8" outlineLevel="4">
      <c r="A407" s="131"/>
      <c r="B407" s="20"/>
      <c r="D407" s="19"/>
      <c r="E407" s="63"/>
      <c r="F407" s="136" t="s">
        <v>1064</v>
      </c>
      <c r="G407" s="27" t="s">
        <v>1065</v>
      </c>
      <c r="H407" s="164">
        <f t="shared" ref="H407" si="800">SUM(I407,M407,Q407)</f>
        <v>0</v>
      </c>
      <c r="I407" s="260">
        <f t="shared" ref="I407" si="801">SUM(J407:L407)</f>
        <v>0</v>
      </c>
      <c r="J407" s="264"/>
      <c r="K407" s="264"/>
      <c r="L407" s="264"/>
      <c r="M407" s="166">
        <f t="shared" ref="M407" si="802">SUM(N407:P407)</f>
        <v>0</v>
      </c>
      <c r="N407" s="167"/>
      <c r="O407" s="167"/>
      <c r="P407" s="167"/>
      <c r="Q407" s="166">
        <f t="shared" ref="Q407" si="803">SUM(R407:X407)</f>
        <v>0</v>
      </c>
      <c r="R407" s="167"/>
      <c r="S407" s="167"/>
      <c r="T407" s="167"/>
      <c r="U407" s="167"/>
      <c r="V407" s="167"/>
      <c r="W407" s="167"/>
      <c r="X407" s="167"/>
    </row>
    <row r="408" spans="1:24" ht="13.8" outlineLevel="4">
      <c r="A408" s="131"/>
      <c r="B408" s="20"/>
      <c r="D408" s="19"/>
      <c r="E408" s="63"/>
      <c r="F408" s="136" t="s">
        <v>1040</v>
      </c>
      <c r="G408" s="27" t="s">
        <v>1066</v>
      </c>
      <c r="H408" s="164">
        <f t="shared" si="749"/>
        <v>0</v>
      </c>
      <c r="I408" s="260">
        <f t="shared" si="712"/>
        <v>0</v>
      </c>
      <c r="J408" s="264"/>
      <c r="K408" s="264"/>
      <c r="L408" s="264"/>
      <c r="M408" s="166">
        <f t="shared" si="657"/>
        <v>0</v>
      </c>
      <c r="N408" s="167"/>
      <c r="O408" s="167"/>
      <c r="P408" s="167"/>
      <c r="Q408" s="166">
        <f t="shared" si="703"/>
        <v>0</v>
      </c>
      <c r="R408" s="167"/>
      <c r="S408" s="167"/>
      <c r="T408" s="167"/>
      <c r="U408" s="167"/>
      <c r="V408" s="167"/>
      <c r="W408" s="167"/>
      <c r="X408" s="167"/>
    </row>
    <row r="409" spans="1:24" ht="13.8" outlineLevel="4">
      <c r="A409" s="131"/>
      <c r="B409" s="20"/>
      <c r="D409" s="19"/>
      <c r="E409" s="63"/>
      <c r="F409" s="136" t="s">
        <v>685</v>
      </c>
      <c r="G409" s="27" t="s">
        <v>689</v>
      </c>
      <c r="H409" s="164">
        <f t="shared" si="749"/>
        <v>0</v>
      </c>
      <c r="I409" s="260">
        <f t="shared" si="712"/>
        <v>0</v>
      </c>
      <c r="J409" s="264"/>
      <c r="K409" s="264"/>
      <c r="L409" s="264"/>
      <c r="M409" s="166">
        <f t="shared" si="657"/>
        <v>0</v>
      </c>
      <c r="N409" s="167"/>
      <c r="O409" s="167"/>
      <c r="P409" s="167"/>
      <c r="Q409" s="166">
        <f t="shared" si="703"/>
        <v>0</v>
      </c>
      <c r="R409" s="167"/>
      <c r="S409" s="167"/>
      <c r="T409" s="167"/>
      <c r="U409" s="167"/>
      <c r="V409" s="167"/>
      <c r="W409" s="167"/>
      <c r="X409" s="167"/>
    </row>
    <row r="410" spans="1:24" ht="13.8" outlineLevel="1">
      <c r="A410" s="131"/>
      <c r="B410" s="20"/>
      <c r="D410" s="22" t="s">
        <v>487</v>
      </c>
      <c r="E410" s="30" t="s">
        <v>555</v>
      </c>
      <c r="F410" s="22"/>
      <c r="G410" s="30"/>
      <c r="H410" s="164">
        <f t="shared" si="749"/>
        <v>0</v>
      </c>
      <c r="I410" s="268">
        <f t="shared" si="712"/>
        <v>0</v>
      </c>
      <c r="J410" s="264">
        <v>0</v>
      </c>
      <c r="K410" s="264"/>
      <c r="L410" s="264"/>
      <c r="M410" s="168">
        <f t="shared" si="657"/>
        <v>0</v>
      </c>
      <c r="N410" s="167"/>
      <c r="O410" s="167"/>
      <c r="P410" s="167"/>
      <c r="Q410" s="168">
        <f t="shared" si="703"/>
        <v>0</v>
      </c>
      <c r="R410" s="167"/>
      <c r="S410" s="167"/>
      <c r="T410" s="167"/>
      <c r="U410" s="167"/>
      <c r="V410" s="167"/>
      <c r="W410" s="167"/>
      <c r="X410" s="167"/>
    </row>
    <row r="411" spans="1:24" ht="13.8" outlineLevel="1">
      <c r="A411" s="131"/>
      <c r="B411" s="20"/>
      <c r="D411" s="22" t="s">
        <v>488</v>
      </c>
      <c r="E411" s="30" t="s">
        <v>556</v>
      </c>
      <c r="F411" s="22"/>
      <c r="G411" s="30"/>
      <c r="H411" s="164">
        <f t="shared" si="749"/>
        <v>0</v>
      </c>
      <c r="I411" s="268">
        <f t="shared" si="712"/>
        <v>0</v>
      </c>
      <c r="J411" s="264">
        <v>0</v>
      </c>
      <c r="K411" s="264">
        <v>0</v>
      </c>
      <c r="L411" s="264">
        <v>0</v>
      </c>
      <c r="M411" s="168">
        <f t="shared" si="657"/>
        <v>0</v>
      </c>
      <c r="N411" s="167">
        <v>0</v>
      </c>
      <c r="O411" s="167">
        <v>0</v>
      </c>
      <c r="P411" s="167">
        <v>0</v>
      </c>
      <c r="Q411" s="168">
        <f t="shared" si="703"/>
        <v>0</v>
      </c>
      <c r="R411" s="167">
        <v>0</v>
      </c>
      <c r="S411" s="167">
        <v>0</v>
      </c>
      <c r="T411" s="167">
        <v>0</v>
      </c>
      <c r="U411" s="167">
        <v>0</v>
      </c>
      <c r="V411" s="167">
        <v>0</v>
      </c>
      <c r="W411" s="167">
        <v>0</v>
      </c>
      <c r="X411" s="167">
        <v>0</v>
      </c>
    </row>
    <row r="412" spans="1:24" ht="13.8" outlineLevel="1">
      <c r="A412" s="131"/>
      <c r="B412" s="20"/>
      <c r="D412" s="22" t="s">
        <v>489</v>
      </c>
      <c r="E412" s="30" t="s">
        <v>557</v>
      </c>
      <c r="F412" s="22"/>
      <c r="G412" s="30"/>
      <c r="H412" s="164">
        <f t="shared" si="749"/>
        <v>126000</v>
      </c>
      <c r="I412" s="268">
        <f t="shared" si="712"/>
        <v>126000</v>
      </c>
      <c r="J412" s="504">
        <f>SUM(J413:J415)</f>
        <v>24000</v>
      </c>
      <c r="K412" s="504">
        <f t="shared" ref="K412:L412" si="804">SUM(K413:K415)</f>
        <v>51000</v>
      </c>
      <c r="L412" s="504">
        <f t="shared" si="804"/>
        <v>51000</v>
      </c>
      <c r="M412" s="166">
        <f t="shared" si="657"/>
        <v>0</v>
      </c>
      <c r="N412" s="504">
        <f t="shared" ref="N412:P412" si="805">SUM(N413:N415)</f>
        <v>0</v>
      </c>
      <c r="O412" s="504">
        <f t="shared" si="805"/>
        <v>0</v>
      </c>
      <c r="P412" s="504">
        <f t="shared" si="805"/>
        <v>0</v>
      </c>
      <c r="Q412" s="166">
        <f t="shared" si="703"/>
        <v>0</v>
      </c>
      <c r="R412" s="504">
        <f t="shared" ref="R412:S412" si="806">SUM(R413:R415)</f>
        <v>0</v>
      </c>
      <c r="S412" s="504">
        <f t="shared" si="806"/>
        <v>0</v>
      </c>
      <c r="T412" s="504">
        <f t="shared" ref="T412" si="807">SUM(T413:T415)</f>
        <v>0</v>
      </c>
      <c r="U412" s="504">
        <f t="shared" ref="U412" si="808">SUM(U413:U415)</f>
        <v>0</v>
      </c>
      <c r="V412" s="504">
        <f t="shared" ref="V412" si="809">SUM(V413:V415)</f>
        <v>0</v>
      </c>
      <c r="W412" s="504">
        <f t="shared" ref="W412" si="810">SUM(W413:W415)</f>
        <v>0</v>
      </c>
      <c r="X412" s="169">
        <f t="shared" ref="X412" si="811">SUM(X413:X415)</f>
        <v>0</v>
      </c>
    </row>
    <row r="413" spans="1:24" ht="13.8" outlineLevel="2">
      <c r="A413" s="131"/>
      <c r="B413" s="20"/>
      <c r="D413" s="19"/>
      <c r="E413" s="63"/>
      <c r="F413" s="22" t="s">
        <v>545</v>
      </c>
      <c r="G413" s="30" t="s">
        <v>546</v>
      </c>
      <c r="H413" s="164">
        <f t="shared" si="749"/>
        <v>0</v>
      </c>
      <c r="I413" s="268">
        <f t="shared" si="712"/>
        <v>0</v>
      </c>
      <c r="J413" s="264">
        <v>0</v>
      </c>
      <c r="K413" s="264">
        <v>0</v>
      </c>
      <c r="L413" s="264"/>
      <c r="M413" s="166">
        <f t="shared" si="657"/>
        <v>0</v>
      </c>
      <c r="N413" s="167">
        <v>0</v>
      </c>
      <c r="O413" s="167">
        <v>0</v>
      </c>
      <c r="P413" s="167">
        <v>0</v>
      </c>
      <c r="Q413" s="166">
        <f t="shared" si="703"/>
        <v>0</v>
      </c>
      <c r="R413" s="167">
        <v>0</v>
      </c>
      <c r="S413" s="167">
        <v>0</v>
      </c>
      <c r="T413" s="167">
        <v>0</v>
      </c>
      <c r="U413" s="167">
        <v>0</v>
      </c>
      <c r="V413" s="167">
        <v>0</v>
      </c>
      <c r="W413" s="167">
        <v>0</v>
      </c>
      <c r="X413" s="167">
        <v>0</v>
      </c>
    </row>
    <row r="414" spans="1:24" ht="13.8" outlineLevel="2">
      <c r="A414" s="131"/>
      <c r="B414" s="20"/>
      <c r="F414" s="22" t="s">
        <v>998</v>
      </c>
      <c r="G414" s="30" t="s">
        <v>999</v>
      </c>
      <c r="H414" s="164"/>
      <c r="I414" s="268"/>
      <c r="J414" s="264"/>
      <c r="K414" s="264"/>
      <c r="L414" s="264"/>
      <c r="M414" s="166"/>
      <c r="N414" s="167"/>
      <c r="O414" s="167"/>
      <c r="P414" s="167"/>
      <c r="Q414" s="166"/>
      <c r="R414" s="167"/>
      <c r="S414" s="167"/>
      <c r="T414" s="167"/>
      <c r="U414" s="167"/>
      <c r="V414" s="167"/>
      <c r="W414" s="167"/>
      <c r="X414" s="167"/>
    </row>
    <row r="415" spans="1:24" ht="13.8" outlineLevel="2">
      <c r="A415" s="131"/>
      <c r="B415" s="18"/>
      <c r="C415" s="58"/>
      <c r="F415" s="22" t="s">
        <v>548</v>
      </c>
      <c r="G415" s="30" t="s">
        <v>547</v>
      </c>
      <c r="H415" s="164">
        <f t="shared" si="749"/>
        <v>126000</v>
      </c>
      <c r="I415" s="268">
        <f t="shared" si="712"/>
        <v>126000</v>
      </c>
      <c r="J415" s="264">
        <v>24000</v>
      </c>
      <c r="K415" s="264">
        <v>51000</v>
      </c>
      <c r="L415" s="264">
        <v>51000</v>
      </c>
      <c r="M415" s="166">
        <f t="shared" si="657"/>
        <v>0</v>
      </c>
      <c r="N415" s="167"/>
      <c r="O415" s="167"/>
      <c r="P415" s="167"/>
      <c r="Q415" s="166">
        <f t="shared" si="703"/>
        <v>0</v>
      </c>
      <c r="R415" s="167"/>
      <c r="S415" s="167"/>
      <c r="T415" s="167"/>
      <c r="U415" s="167"/>
      <c r="V415" s="167"/>
      <c r="W415" s="167"/>
      <c r="X415" s="167"/>
    </row>
    <row r="416" spans="1:24" ht="13.8" outlineLevel="1">
      <c r="A416" s="131"/>
      <c r="B416" s="20"/>
      <c r="D416" s="22" t="s">
        <v>490</v>
      </c>
      <c r="E416" s="30" t="s">
        <v>558</v>
      </c>
      <c r="F416" s="22"/>
      <c r="G416" s="30"/>
      <c r="H416" s="164">
        <f t="shared" si="749"/>
        <v>1000</v>
      </c>
      <c r="I416" s="268">
        <f t="shared" si="712"/>
        <v>0</v>
      </c>
      <c r="J416" s="504">
        <f>SUM(J417:J421)</f>
        <v>0</v>
      </c>
      <c r="K416" s="504">
        <f t="shared" ref="K416:L416" si="812">SUM(K417:K421)</f>
        <v>0</v>
      </c>
      <c r="L416" s="504">
        <f t="shared" si="812"/>
        <v>0</v>
      </c>
      <c r="M416" s="168">
        <f t="shared" ref="M416:M495" si="813">SUM(N416:P416)</f>
        <v>1000</v>
      </c>
      <c r="N416" s="504">
        <f t="shared" ref="N416:P416" si="814">SUM(N417:N421)</f>
        <v>1000</v>
      </c>
      <c r="O416" s="504">
        <f t="shared" si="814"/>
        <v>0</v>
      </c>
      <c r="P416" s="504">
        <f t="shared" si="814"/>
        <v>0</v>
      </c>
      <c r="Q416" s="168">
        <f t="shared" si="703"/>
        <v>0</v>
      </c>
      <c r="R416" s="504">
        <f t="shared" ref="R416:S416" si="815">SUM(R417:R421)</f>
        <v>0</v>
      </c>
      <c r="S416" s="504">
        <f t="shared" si="815"/>
        <v>0</v>
      </c>
      <c r="T416" s="504">
        <f t="shared" ref="T416" si="816">SUM(T417:T421)</f>
        <v>0</v>
      </c>
      <c r="U416" s="504">
        <f t="shared" ref="U416" si="817">SUM(U417:U421)</f>
        <v>0</v>
      </c>
      <c r="V416" s="504">
        <f t="shared" ref="V416" si="818">SUM(V417:V421)</f>
        <v>0</v>
      </c>
      <c r="W416" s="504">
        <f t="shared" ref="W416" si="819">SUM(W417:W421)</f>
        <v>0</v>
      </c>
      <c r="X416" s="169">
        <f t="shared" ref="X416" si="820">SUM(X417:X421)</f>
        <v>0</v>
      </c>
    </row>
    <row r="417" spans="1:44" ht="13.8" outlineLevel="4">
      <c r="A417" s="131"/>
      <c r="B417" s="20"/>
      <c r="D417" s="19"/>
      <c r="E417" s="63"/>
      <c r="F417" s="136" t="s">
        <v>1061</v>
      </c>
      <c r="G417" s="27" t="s">
        <v>1010</v>
      </c>
      <c r="H417" s="164">
        <f t="shared" si="749"/>
        <v>0</v>
      </c>
      <c r="I417" s="260">
        <f t="shared" si="712"/>
        <v>0</v>
      </c>
      <c r="J417" s="264"/>
      <c r="K417" s="264"/>
      <c r="L417" s="264"/>
      <c r="M417" s="166">
        <f t="shared" si="813"/>
        <v>0</v>
      </c>
      <c r="N417" s="167"/>
      <c r="O417" s="167"/>
      <c r="P417" s="167"/>
      <c r="Q417" s="166">
        <f t="shared" si="703"/>
        <v>0</v>
      </c>
      <c r="R417" s="167"/>
      <c r="S417" s="167"/>
      <c r="T417" s="167"/>
      <c r="U417" s="167"/>
      <c r="V417" s="167"/>
      <c r="W417" s="167"/>
      <c r="X417" s="167"/>
    </row>
    <row r="418" spans="1:44" ht="13.8" outlineLevel="4">
      <c r="A418" s="131"/>
      <c r="B418" s="20"/>
      <c r="D418" s="19"/>
      <c r="E418" s="63"/>
      <c r="F418" s="136" t="s">
        <v>1011</v>
      </c>
      <c r="G418" s="27" t="s">
        <v>786</v>
      </c>
      <c r="H418" s="164">
        <f t="shared" ref="H418" si="821">SUM(I418,M418,Q418)</f>
        <v>1000</v>
      </c>
      <c r="I418" s="260">
        <f t="shared" ref="I418" si="822">SUM(J418:L418)</f>
        <v>0</v>
      </c>
      <c r="J418" s="264"/>
      <c r="K418" s="264"/>
      <c r="L418" s="264"/>
      <c r="M418" s="166">
        <f t="shared" ref="M418" si="823">SUM(N418:P418)</f>
        <v>1000</v>
      </c>
      <c r="N418" s="167">
        <v>1000</v>
      </c>
      <c r="O418" s="167"/>
      <c r="P418" s="167"/>
      <c r="Q418" s="166">
        <f t="shared" ref="Q418" si="824">SUM(R418:X418)</f>
        <v>0</v>
      </c>
      <c r="R418" s="167"/>
      <c r="S418" s="167"/>
      <c r="T418" s="167"/>
      <c r="U418" s="167"/>
      <c r="V418" s="167"/>
      <c r="W418" s="167"/>
      <c r="X418" s="167"/>
    </row>
    <row r="419" spans="1:44" ht="13.8" outlineLevel="4">
      <c r="A419" s="131"/>
      <c r="B419" s="20"/>
      <c r="D419" s="19"/>
      <c r="E419" s="63"/>
      <c r="F419" s="136" t="s">
        <v>1012</v>
      </c>
      <c r="G419" s="27" t="s">
        <v>787</v>
      </c>
      <c r="H419" s="164">
        <f t="shared" si="749"/>
        <v>0</v>
      </c>
      <c r="I419" s="260">
        <f t="shared" si="712"/>
        <v>0</v>
      </c>
      <c r="J419" s="264"/>
      <c r="K419" s="264"/>
      <c r="L419" s="264"/>
      <c r="M419" s="166">
        <f t="shared" si="813"/>
        <v>0</v>
      </c>
      <c r="N419" s="167"/>
      <c r="O419" s="167"/>
      <c r="P419" s="167"/>
      <c r="Q419" s="166">
        <f t="shared" si="703"/>
        <v>0</v>
      </c>
      <c r="R419" s="167"/>
      <c r="S419" s="167"/>
      <c r="T419" s="167"/>
      <c r="U419" s="167"/>
      <c r="V419" s="167"/>
      <c r="W419" s="167"/>
      <c r="X419" s="167"/>
    </row>
    <row r="420" spans="1:44" s="398" customFormat="1" ht="13.8" outlineLevel="4">
      <c r="A420" s="399"/>
      <c r="B420" s="400"/>
      <c r="D420" s="401"/>
      <c r="E420" s="402"/>
      <c r="F420" s="385" t="s">
        <v>1013</v>
      </c>
      <c r="G420" s="378" t="s">
        <v>933</v>
      </c>
      <c r="H420" s="403">
        <f t="shared" si="749"/>
        <v>0</v>
      </c>
      <c r="I420" s="260">
        <f t="shared" ref="I420" si="825">SUM(J420:L420)</f>
        <v>0</v>
      </c>
      <c r="J420" s="264"/>
      <c r="K420" s="264">
        <v>0</v>
      </c>
      <c r="L420" s="264">
        <v>0</v>
      </c>
      <c r="M420" s="166">
        <f t="shared" ref="M420" si="826">SUM(N420:P420)</f>
        <v>0</v>
      </c>
      <c r="N420" s="167"/>
      <c r="O420" s="167"/>
      <c r="P420" s="167"/>
      <c r="Q420" s="166">
        <f t="shared" ref="Q420" si="827">SUM(R420:X420)</f>
        <v>0</v>
      </c>
      <c r="R420" s="167"/>
      <c r="S420" s="167"/>
      <c r="T420" s="167"/>
      <c r="U420" s="167"/>
      <c r="V420" s="167"/>
      <c r="W420" s="167"/>
      <c r="X420" s="167"/>
      <c r="Y420" s="64"/>
      <c r="Z420" s="64"/>
      <c r="AA420" s="64"/>
      <c r="AB420" s="64"/>
      <c r="AC420" s="64"/>
      <c r="AD420" s="64"/>
      <c r="AE420" s="64"/>
      <c r="AF420" s="64"/>
      <c r="AG420" s="64"/>
      <c r="AH420" s="64"/>
      <c r="AI420" s="64"/>
      <c r="AJ420" s="64"/>
      <c r="AK420" s="64"/>
      <c r="AL420" s="64"/>
      <c r="AM420" s="64"/>
      <c r="AN420" s="64"/>
      <c r="AO420" s="64"/>
      <c r="AP420" s="64"/>
      <c r="AQ420" s="64"/>
      <c r="AR420" s="64"/>
    </row>
    <row r="421" spans="1:44" ht="13.8" outlineLevel="4">
      <c r="A421" s="131"/>
      <c r="B421" s="20"/>
      <c r="D421" s="19"/>
      <c r="E421" s="63"/>
      <c r="F421" s="136" t="s">
        <v>685</v>
      </c>
      <c r="G421" s="27" t="s">
        <v>689</v>
      </c>
      <c r="H421" s="164">
        <f t="shared" si="749"/>
        <v>0</v>
      </c>
      <c r="I421" s="260">
        <f t="shared" si="712"/>
        <v>0</v>
      </c>
      <c r="J421" s="264"/>
      <c r="K421" s="264">
        <v>0</v>
      </c>
      <c r="L421" s="264">
        <v>0</v>
      </c>
      <c r="M421" s="166">
        <f t="shared" si="813"/>
        <v>0</v>
      </c>
      <c r="N421" s="167"/>
      <c r="O421" s="167"/>
      <c r="P421" s="167"/>
      <c r="Q421" s="166">
        <f t="shared" si="703"/>
        <v>0</v>
      </c>
      <c r="R421" s="167"/>
      <c r="S421" s="167"/>
      <c r="T421" s="167"/>
      <c r="U421" s="167"/>
      <c r="V421" s="167"/>
      <c r="W421" s="167"/>
      <c r="X421" s="167"/>
    </row>
    <row r="422" spans="1:44" ht="13.8" outlineLevel="1">
      <c r="A422" s="131"/>
      <c r="B422" s="20"/>
      <c r="D422" s="22" t="s">
        <v>491</v>
      </c>
      <c r="E422" s="30" t="s">
        <v>559</v>
      </c>
      <c r="F422" s="22"/>
      <c r="G422" s="30"/>
      <c r="H422" s="164">
        <f t="shared" si="749"/>
        <v>37000</v>
      </c>
      <c r="I422" s="268">
        <f t="shared" si="712"/>
        <v>37000</v>
      </c>
      <c r="J422" s="504">
        <f>SUM(J423:J426)</f>
        <v>27000</v>
      </c>
      <c r="K422" s="504">
        <f t="shared" ref="K422:L422" si="828">SUM(K423:K426)</f>
        <v>7000</v>
      </c>
      <c r="L422" s="504">
        <f t="shared" si="828"/>
        <v>3000</v>
      </c>
      <c r="M422" s="168">
        <f t="shared" si="813"/>
        <v>0</v>
      </c>
      <c r="N422" s="504">
        <f t="shared" ref="N422:P422" si="829">SUM(N423:N426)</f>
        <v>0</v>
      </c>
      <c r="O422" s="504">
        <f t="shared" si="829"/>
        <v>0</v>
      </c>
      <c r="P422" s="504">
        <f t="shared" si="829"/>
        <v>0</v>
      </c>
      <c r="Q422" s="168">
        <f t="shared" si="703"/>
        <v>0</v>
      </c>
      <c r="R422" s="504">
        <f t="shared" ref="R422:S422" si="830">SUM(R423:R426)</f>
        <v>0</v>
      </c>
      <c r="S422" s="504">
        <f t="shared" si="830"/>
        <v>0</v>
      </c>
      <c r="T422" s="504">
        <f t="shared" ref="T422" si="831">SUM(T423:T426)</f>
        <v>0</v>
      </c>
      <c r="U422" s="504">
        <f t="shared" ref="U422" si="832">SUM(U423:U426)</f>
        <v>0</v>
      </c>
      <c r="V422" s="504">
        <f t="shared" ref="V422" si="833">SUM(V423:V426)</f>
        <v>0</v>
      </c>
      <c r="W422" s="504">
        <f t="shared" ref="W422" si="834">SUM(W423:W426)</f>
        <v>0</v>
      </c>
      <c r="X422" s="169">
        <f t="shared" ref="X422" si="835">SUM(X423:X426)</f>
        <v>0</v>
      </c>
    </row>
    <row r="423" spans="1:44" ht="13.8" outlineLevel="4">
      <c r="A423" s="131"/>
      <c r="B423" s="20"/>
      <c r="D423" s="19"/>
      <c r="E423" s="63"/>
      <c r="F423" s="136" t="s">
        <v>1061</v>
      </c>
      <c r="G423" s="27" t="s">
        <v>1010</v>
      </c>
      <c r="H423" s="164">
        <f t="shared" si="749"/>
        <v>0</v>
      </c>
      <c r="I423" s="260">
        <f t="shared" si="712"/>
        <v>0</v>
      </c>
      <c r="J423" s="264"/>
      <c r="K423" s="264"/>
      <c r="L423" s="264"/>
      <c r="M423" s="166">
        <f t="shared" si="813"/>
        <v>0</v>
      </c>
      <c r="N423" s="167"/>
      <c r="O423" s="167"/>
      <c r="P423" s="167"/>
      <c r="Q423" s="166">
        <f t="shared" si="703"/>
        <v>0</v>
      </c>
      <c r="R423" s="167"/>
      <c r="S423" s="167"/>
      <c r="T423" s="167"/>
      <c r="U423" s="167"/>
      <c r="V423" s="167"/>
      <c r="W423" s="167"/>
      <c r="X423" s="167"/>
    </row>
    <row r="424" spans="1:44" ht="13.8" outlineLevel="4">
      <c r="A424" s="131"/>
      <c r="B424" s="20"/>
      <c r="D424" s="19"/>
      <c r="E424" s="63"/>
      <c r="F424" s="136" t="s">
        <v>1067</v>
      </c>
      <c r="G424" s="27" t="s">
        <v>1068</v>
      </c>
      <c r="H424" s="164">
        <f t="shared" si="749"/>
        <v>0</v>
      </c>
      <c r="I424" s="260">
        <f t="shared" si="712"/>
        <v>0</v>
      </c>
      <c r="J424" s="264"/>
      <c r="K424" s="264"/>
      <c r="L424" s="264"/>
      <c r="M424" s="166">
        <f t="shared" si="813"/>
        <v>0</v>
      </c>
      <c r="N424" s="167"/>
      <c r="O424" s="167"/>
      <c r="P424" s="167"/>
      <c r="Q424" s="166">
        <f t="shared" si="703"/>
        <v>0</v>
      </c>
      <c r="R424" s="167"/>
      <c r="S424" s="167"/>
      <c r="T424" s="167"/>
      <c r="U424" s="167"/>
      <c r="V424" s="167"/>
      <c r="W424" s="167"/>
      <c r="X424" s="167"/>
    </row>
    <row r="425" spans="1:44" ht="13.8" outlineLevel="4">
      <c r="A425" s="131"/>
      <c r="B425" s="20"/>
      <c r="D425" s="19"/>
      <c r="E425" s="63"/>
      <c r="F425" s="136" t="s">
        <v>1055</v>
      </c>
      <c r="G425" s="27" t="s">
        <v>1069</v>
      </c>
      <c r="H425" s="164">
        <f t="shared" ref="H425" si="836">SUM(I425,M425,Q425)</f>
        <v>17000</v>
      </c>
      <c r="I425" s="260">
        <f t="shared" ref="I425" si="837">SUM(J425:L425)</f>
        <v>17000</v>
      </c>
      <c r="J425" s="264">
        <v>13000</v>
      </c>
      <c r="K425" s="264">
        <v>3000</v>
      </c>
      <c r="L425" s="264">
        <v>1000</v>
      </c>
      <c r="M425" s="166">
        <f t="shared" ref="M425" si="838">SUM(N425:P425)</f>
        <v>0</v>
      </c>
      <c r="N425" s="167"/>
      <c r="O425" s="167"/>
      <c r="P425" s="167"/>
      <c r="Q425" s="166">
        <f t="shared" ref="Q425" si="839">SUM(R425:X425)</f>
        <v>0</v>
      </c>
      <c r="R425" s="167"/>
      <c r="S425" s="167"/>
      <c r="T425" s="167"/>
      <c r="U425" s="167"/>
      <c r="V425" s="167"/>
      <c r="W425" s="167"/>
      <c r="X425" s="167"/>
    </row>
    <row r="426" spans="1:44" ht="13.8" outlineLevel="4">
      <c r="A426" s="131"/>
      <c r="B426" s="20"/>
      <c r="D426" s="19"/>
      <c r="E426" s="63"/>
      <c r="F426" s="136" t="s">
        <v>685</v>
      </c>
      <c r="G426" s="27" t="s">
        <v>689</v>
      </c>
      <c r="H426" s="164">
        <f t="shared" si="749"/>
        <v>20000</v>
      </c>
      <c r="I426" s="260">
        <f t="shared" si="712"/>
        <v>20000</v>
      </c>
      <c r="J426" s="264">
        <v>14000</v>
      </c>
      <c r="K426" s="264">
        <v>4000</v>
      </c>
      <c r="L426" s="264">
        <v>2000</v>
      </c>
      <c r="M426" s="166">
        <f t="shared" si="813"/>
        <v>0</v>
      </c>
      <c r="N426" s="167"/>
      <c r="O426" s="167"/>
      <c r="P426" s="167"/>
      <c r="Q426" s="166">
        <f t="shared" si="703"/>
        <v>0</v>
      </c>
      <c r="R426" s="167"/>
      <c r="S426" s="167"/>
      <c r="T426" s="167"/>
      <c r="U426" s="167"/>
      <c r="V426" s="167"/>
      <c r="W426" s="167"/>
      <c r="X426" s="167"/>
    </row>
    <row r="427" spans="1:44" ht="13.8" outlineLevel="1">
      <c r="A427" s="131"/>
      <c r="B427" s="20"/>
      <c r="D427" s="22" t="s">
        <v>492</v>
      </c>
      <c r="E427" s="30" t="s">
        <v>560</v>
      </c>
      <c r="F427" s="22"/>
      <c r="G427" s="30"/>
      <c r="H427" s="164">
        <f t="shared" si="749"/>
        <v>36000</v>
      </c>
      <c r="I427" s="268">
        <f t="shared" si="712"/>
        <v>36000</v>
      </c>
      <c r="J427" s="504">
        <f>SUM(J428:J446)</f>
        <v>12000</v>
      </c>
      <c r="K427" s="504">
        <f>SUM(K428:K446)</f>
        <v>12000</v>
      </c>
      <c r="L427" s="504">
        <f>SUM(L428:L446)</f>
        <v>12000</v>
      </c>
      <c r="M427" s="168">
        <f t="shared" si="813"/>
        <v>0</v>
      </c>
      <c r="N427" s="504">
        <f>SUM(N428:N446)</f>
        <v>0</v>
      </c>
      <c r="O427" s="504">
        <f>SUM(O428:O446)</f>
        <v>0</v>
      </c>
      <c r="P427" s="504">
        <f>SUM(P428:P446)</f>
        <v>0</v>
      </c>
      <c r="Q427" s="168">
        <f t="shared" si="703"/>
        <v>0</v>
      </c>
      <c r="R427" s="504">
        <f t="shared" ref="R427:X427" si="840">SUM(R428:R446)</f>
        <v>0</v>
      </c>
      <c r="S427" s="504">
        <f t="shared" si="840"/>
        <v>0</v>
      </c>
      <c r="T427" s="504">
        <f t="shared" si="840"/>
        <v>0</v>
      </c>
      <c r="U427" s="504">
        <f t="shared" si="840"/>
        <v>0</v>
      </c>
      <c r="V427" s="504">
        <f t="shared" si="840"/>
        <v>0</v>
      </c>
      <c r="W427" s="504">
        <f t="shared" si="840"/>
        <v>0</v>
      </c>
      <c r="X427" s="169">
        <f t="shared" si="840"/>
        <v>0</v>
      </c>
    </row>
    <row r="428" spans="1:44" ht="13.8" outlineLevel="4">
      <c r="A428" s="131"/>
      <c r="B428" s="20"/>
      <c r="D428" s="19"/>
      <c r="E428" s="63"/>
      <c r="F428" s="136" t="s">
        <v>1009</v>
      </c>
      <c r="G428" s="27" t="s">
        <v>1010</v>
      </c>
      <c r="H428" s="164">
        <f t="shared" si="749"/>
        <v>0</v>
      </c>
      <c r="I428" s="260">
        <f t="shared" si="712"/>
        <v>0</v>
      </c>
      <c r="J428" s="264"/>
      <c r="K428" s="264"/>
      <c r="L428" s="264"/>
      <c r="M428" s="166">
        <f t="shared" si="813"/>
        <v>0</v>
      </c>
      <c r="N428" s="167"/>
      <c r="O428" s="167"/>
      <c r="P428" s="167"/>
      <c r="Q428" s="166">
        <f t="shared" si="703"/>
        <v>0</v>
      </c>
      <c r="R428" s="167"/>
      <c r="S428" s="167"/>
      <c r="T428" s="167"/>
      <c r="U428" s="167"/>
      <c r="V428" s="167"/>
      <c r="W428" s="167"/>
      <c r="X428" s="167"/>
    </row>
    <row r="429" spans="1:44" ht="13.8" outlineLevel="4">
      <c r="A429" s="131"/>
      <c r="B429" s="20"/>
      <c r="D429" s="19"/>
      <c r="E429" s="63"/>
      <c r="F429" s="136" t="s">
        <v>1011</v>
      </c>
      <c r="G429" s="27" t="s">
        <v>807</v>
      </c>
      <c r="H429" s="164">
        <f t="shared" ref="H429" si="841">SUM(I429,M429,Q429)</f>
        <v>0</v>
      </c>
      <c r="I429" s="260">
        <f t="shared" ref="I429" si="842">SUM(J429:L429)</f>
        <v>0</v>
      </c>
      <c r="J429" s="264"/>
      <c r="K429" s="264"/>
      <c r="L429" s="264"/>
      <c r="M429" s="166">
        <f t="shared" ref="M429" si="843">SUM(N429:P429)</f>
        <v>0</v>
      </c>
      <c r="N429" s="167"/>
      <c r="O429" s="167"/>
      <c r="P429" s="167"/>
      <c r="Q429" s="166">
        <f t="shared" ref="Q429" si="844">SUM(R429:X429)</f>
        <v>0</v>
      </c>
      <c r="R429" s="167"/>
      <c r="S429" s="167"/>
      <c r="T429" s="167"/>
      <c r="U429" s="167"/>
      <c r="V429" s="167"/>
      <c r="W429" s="167"/>
      <c r="X429" s="167"/>
    </row>
    <row r="430" spans="1:44" ht="13.8" outlineLevel="4">
      <c r="A430" s="131"/>
      <c r="B430" s="20"/>
      <c r="D430" s="19"/>
      <c r="E430" s="63"/>
      <c r="F430" s="136" t="s">
        <v>1012</v>
      </c>
      <c r="G430" s="27" t="s">
        <v>808</v>
      </c>
      <c r="H430" s="164">
        <f t="shared" si="749"/>
        <v>0</v>
      </c>
      <c r="I430" s="260">
        <f t="shared" si="712"/>
        <v>0</v>
      </c>
      <c r="J430" s="264"/>
      <c r="K430" s="264"/>
      <c r="L430" s="264"/>
      <c r="M430" s="166">
        <f t="shared" si="813"/>
        <v>0</v>
      </c>
      <c r="N430" s="167"/>
      <c r="O430" s="167"/>
      <c r="P430" s="167"/>
      <c r="Q430" s="166">
        <f t="shared" si="703"/>
        <v>0</v>
      </c>
      <c r="R430" s="167"/>
      <c r="S430" s="167"/>
      <c r="T430" s="167"/>
      <c r="U430" s="167"/>
      <c r="V430" s="167"/>
      <c r="W430" s="167"/>
      <c r="X430" s="167"/>
    </row>
    <row r="431" spans="1:44" ht="13.8" outlineLevel="4">
      <c r="A431" s="131"/>
      <c r="B431" s="20"/>
      <c r="D431" s="19"/>
      <c r="E431" s="63"/>
      <c r="F431" s="136" t="s">
        <v>1013</v>
      </c>
      <c r="G431" s="27" t="s">
        <v>776</v>
      </c>
      <c r="H431" s="164">
        <f t="shared" si="749"/>
        <v>0</v>
      </c>
      <c r="I431" s="260">
        <f t="shared" si="712"/>
        <v>0</v>
      </c>
      <c r="J431" s="264"/>
      <c r="K431" s="264"/>
      <c r="L431" s="264"/>
      <c r="M431" s="166">
        <f t="shared" si="813"/>
        <v>0</v>
      </c>
      <c r="N431" s="167"/>
      <c r="O431" s="167"/>
      <c r="P431" s="167"/>
      <c r="Q431" s="166">
        <f t="shared" si="703"/>
        <v>0</v>
      </c>
      <c r="R431" s="167"/>
      <c r="S431" s="167"/>
      <c r="T431" s="167"/>
      <c r="U431" s="167"/>
      <c r="V431" s="167"/>
      <c r="W431" s="167"/>
      <c r="X431" s="167"/>
    </row>
    <row r="432" spans="1:44" ht="13.8" outlineLevel="4">
      <c r="A432" s="131"/>
      <c r="B432" s="20"/>
      <c r="D432" s="19"/>
      <c r="E432" s="63"/>
      <c r="F432" s="136" t="s">
        <v>1014</v>
      </c>
      <c r="G432" s="27" t="s">
        <v>779</v>
      </c>
      <c r="H432" s="164">
        <f t="shared" si="749"/>
        <v>0</v>
      </c>
      <c r="I432" s="260">
        <f t="shared" si="712"/>
        <v>0</v>
      </c>
      <c r="J432" s="264"/>
      <c r="K432" s="264"/>
      <c r="L432" s="264"/>
      <c r="M432" s="166">
        <f t="shared" si="813"/>
        <v>0</v>
      </c>
      <c r="N432" s="167"/>
      <c r="O432" s="167"/>
      <c r="P432" s="167"/>
      <c r="Q432" s="166">
        <f t="shared" si="703"/>
        <v>0</v>
      </c>
      <c r="R432" s="167"/>
      <c r="S432" s="167"/>
      <c r="T432" s="167"/>
      <c r="U432" s="167"/>
      <c r="V432" s="167"/>
      <c r="W432" s="167"/>
      <c r="X432" s="167"/>
    </row>
    <row r="433" spans="1:44" s="398" customFormat="1" ht="13.8" outlineLevel="4">
      <c r="A433" s="399"/>
      <c r="B433" s="400"/>
      <c r="D433" s="401"/>
      <c r="E433" s="402"/>
      <c r="F433" s="385" t="s">
        <v>1160</v>
      </c>
      <c r="G433" s="378" t="s">
        <v>934</v>
      </c>
      <c r="H433" s="403">
        <f t="shared" ref="H433" si="845">SUM(I433,M433,Q433)</f>
        <v>0</v>
      </c>
      <c r="I433" s="260">
        <f t="shared" ref="I433" si="846">SUM(J433:L433)</f>
        <v>0</v>
      </c>
      <c r="J433" s="264"/>
      <c r="K433" s="264"/>
      <c r="L433" s="264"/>
      <c r="M433" s="166">
        <f t="shared" ref="M433" si="847">SUM(N433:P433)</f>
        <v>0</v>
      </c>
      <c r="N433" s="167"/>
      <c r="O433" s="167"/>
      <c r="P433" s="167"/>
      <c r="Q433" s="166">
        <f t="shared" ref="Q433" si="848">SUM(R433:X433)</f>
        <v>0</v>
      </c>
      <c r="R433" s="167"/>
      <c r="S433" s="167"/>
      <c r="T433" s="167"/>
      <c r="U433" s="167"/>
      <c r="V433" s="167"/>
      <c r="W433" s="167"/>
      <c r="X433" s="167"/>
      <c r="Y433" s="64"/>
      <c r="Z433" s="64"/>
      <c r="AA433" s="64"/>
      <c r="AB433" s="64"/>
      <c r="AC433" s="64"/>
      <c r="AD433" s="64"/>
      <c r="AE433" s="64"/>
      <c r="AF433" s="64"/>
      <c r="AG433" s="64"/>
      <c r="AH433" s="64"/>
      <c r="AI433" s="64"/>
      <c r="AJ433" s="64"/>
      <c r="AK433" s="64"/>
      <c r="AL433" s="64"/>
      <c r="AM433" s="64"/>
      <c r="AN433" s="64"/>
      <c r="AO433" s="64"/>
      <c r="AP433" s="64"/>
      <c r="AQ433" s="64"/>
      <c r="AR433" s="64"/>
    </row>
    <row r="434" spans="1:44" s="398" customFormat="1" ht="13.8" outlineLevel="4">
      <c r="A434" s="399"/>
      <c r="B434" s="400"/>
      <c r="D434" s="401"/>
      <c r="E434" s="402"/>
      <c r="F434" s="136" t="s">
        <v>1015</v>
      </c>
      <c r="G434" s="27" t="s">
        <v>1167</v>
      </c>
      <c r="H434" s="403">
        <f t="shared" ref="H434" si="849">SUM(I434,M434,Q434)</f>
        <v>0</v>
      </c>
      <c r="I434" s="260">
        <f t="shared" ref="I434" si="850">SUM(J434:L434)</f>
        <v>0</v>
      </c>
      <c r="J434" s="264"/>
      <c r="K434" s="264"/>
      <c r="L434" s="264"/>
      <c r="M434" s="166">
        <f t="shared" ref="M434" si="851">SUM(N434:P434)</f>
        <v>0</v>
      </c>
      <c r="N434" s="167"/>
      <c r="O434" s="167"/>
      <c r="P434" s="167"/>
      <c r="Q434" s="166">
        <f t="shared" ref="Q434" si="852">SUM(R434:X434)</f>
        <v>0</v>
      </c>
      <c r="R434" s="167"/>
      <c r="S434" s="167"/>
      <c r="T434" s="167"/>
      <c r="U434" s="167"/>
      <c r="V434" s="167"/>
      <c r="W434" s="167"/>
      <c r="X434" s="167"/>
      <c r="Y434" s="64"/>
      <c r="Z434" s="64"/>
      <c r="AA434" s="64"/>
      <c r="AB434" s="64"/>
      <c r="AC434" s="64"/>
      <c r="AD434" s="64"/>
      <c r="AE434" s="64"/>
      <c r="AF434" s="64"/>
      <c r="AG434" s="64"/>
      <c r="AH434" s="64"/>
      <c r="AI434" s="64"/>
      <c r="AJ434" s="64"/>
      <c r="AK434" s="64"/>
      <c r="AL434" s="64"/>
      <c r="AM434" s="64"/>
      <c r="AN434" s="64"/>
      <c r="AO434" s="64"/>
      <c r="AP434" s="64"/>
      <c r="AQ434" s="64"/>
      <c r="AR434" s="64"/>
    </row>
    <row r="435" spans="1:44" s="398" customFormat="1" ht="13.8" outlineLevel="4">
      <c r="A435" s="399"/>
      <c r="B435" s="400"/>
      <c r="D435" s="401"/>
      <c r="E435" s="402"/>
      <c r="F435" s="385" t="s">
        <v>1017</v>
      </c>
      <c r="G435" s="378" t="s">
        <v>1161</v>
      </c>
      <c r="H435" s="403">
        <f t="shared" si="749"/>
        <v>0</v>
      </c>
      <c r="I435" s="260">
        <f t="shared" si="712"/>
        <v>0</v>
      </c>
      <c r="J435" s="264"/>
      <c r="K435" s="264"/>
      <c r="L435" s="264"/>
      <c r="M435" s="166">
        <f t="shared" si="813"/>
        <v>0</v>
      </c>
      <c r="N435" s="167"/>
      <c r="O435" s="167"/>
      <c r="P435" s="167"/>
      <c r="Q435" s="166">
        <f t="shared" si="703"/>
        <v>0</v>
      </c>
      <c r="R435" s="167"/>
      <c r="S435" s="167"/>
      <c r="T435" s="167"/>
      <c r="U435" s="167"/>
      <c r="V435" s="167"/>
      <c r="W435" s="167"/>
      <c r="X435" s="167"/>
      <c r="Y435" s="64"/>
      <c r="Z435" s="64"/>
      <c r="AA435" s="64"/>
      <c r="AB435" s="64"/>
      <c r="AC435" s="64"/>
      <c r="AD435" s="64"/>
      <c r="AE435" s="64"/>
      <c r="AF435" s="64"/>
      <c r="AG435" s="64"/>
      <c r="AH435" s="64"/>
      <c r="AI435" s="64"/>
      <c r="AJ435" s="64"/>
      <c r="AK435" s="64"/>
      <c r="AL435" s="64"/>
      <c r="AM435" s="64"/>
      <c r="AN435" s="64"/>
      <c r="AO435" s="64"/>
      <c r="AP435" s="64"/>
      <c r="AQ435" s="64"/>
      <c r="AR435" s="64"/>
    </row>
    <row r="436" spans="1:44" ht="13.8" outlineLevel="4">
      <c r="A436" s="131"/>
      <c r="B436" s="20"/>
      <c r="D436" s="19"/>
      <c r="E436" s="63"/>
      <c r="F436" s="136" t="s">
        <v>1028</v>
      </c>
      <c r="G436" s="27" t="s">
        <v>778</v>
      </c>
      <c r="H436" s="164">
        <f t="shared" si="749"/>
        <v>0</v>
      </c>
      <c r="I436" s="260">
        <f t="shared" si="712"/>
        <v>0</v>
      </c>
      <c r="J436" s="264"/>
      <c r="K436" s="264"/>
      <c r="L436" s="264"/>
      <c r="M436" s="166">
        <f t="shared" si="813"/>
        <v>0</v>
      </c>
      <c r="N436" s="167"/>
      <c r="O436" s="167"/>
      <c r="P436" s="167"/>
      <c r="Q436" s="166">
        <f t="shared" si="703"/>
        <v>0</v>
      </c>
      <c r="R436" s="167"/>
      <c r="S436" s="167"/>
      <c r="T436" s="167"/>
      <c r="U436" s="167"/>
      <c r="V436" s="167"/>
      <c r="W436" s="167"/>
      <c r="X436" s="167"/>
    </row>
    <row r="437" spans="1:44" ht="13.8" outlineLevel="4">
      <c r="A437" s="131"/>
      <c r="B437" s="20"/>
      <c r="D437" s="19"/>
      <c r="E437" s="63"/>
      <c r="F437" s="136" t="s">
        <v>1025</v>
      </c>
      <c r="G437" s="27" t="s">
        <v>809</v>
      </c>
      <c r="H437" s="164">
        <f t="shared" si="749"/>
        <v>0</v>
      </c>
      <c r="I437" s="260">
        <f t="shared" si="712"/>
        <v>0</v>
      </c>
      <c r="J437" s="264"/>
      <c r="K437" s="264"/>
      <c r="L437" s="264"/>
      <c r="M437" s="166">
        <f t="shared" si="813"/>
        <v>0</v>
      </c>
      <c r="N437" s="167"/>
      <c r="O437" s="167"/>
      <c r="P437" s="167"/>
      <c r="Q437" s="166">
        <f t="shared" si="703"/>
        <v>0</v>
      </c>
      <c r="R437" s="167"/>
      <c r="S437" s="167"/>
      <c r="T437" s="167"/>
      <c r="U437" s="167"/>
      <c r="V437" s="167"/>
      <c r="W437" s="167"/>
      <c r="X437" s="167"/>
    </row>
    <row r="438" spans="1:44" ht="13.8" outlineLevel="4">
      <c r="A438" s="131"/>
      <c r="B438" s="20"/>
      <c r="D438" s="19"/>
      <c r="E438" s="63"/>
      <c r="F438" s="136" t="s">
        <v>1026</v>
      </c>
      <c r="G438" s="27" t="s">
        <v>810</v>
      </c>
      <c r="H438" s="164">
        <f t="shared" si="749"/>
        <v>0</v>
      </c>
      <c r="I438" s="260">
        <f t="shared" si="712"/>
        <v>0</v>
      </c>
      <c r="J438" s="264"/>
      <c r="K438" s="264"/>
      <c r="L438" s="264"/>
      <c r="M438" s="166">
        <f t="shared" si="813"/>
        <v>0</v>
      </c>
      <c r="N438" s="167"/>
      <c r="O438" s="167"/>
      <c r="P438" s="167"/>
      <c r="Q438" s="166">
        <f t="shared" si="703"/>
        <v>0</v>
      </c>
      <c r="R438" s="167"/>
      <c r="S438" s="167"/>
      <c r="T438" s="167"/>
      <c r="U438" s="167"/>
      <c r="V438" s="167"/>
      <c r="W438" s="167"/>
      <c r="X438" s="167"/>
    </row>
    <row r="439" spans="1:44" ht="13.8" outlineLevel="4">
      <c r="A439" s="131"/>
      <c r="B439" s="20"/>
      <c r="D439" s="19"/>
      <c r="E439" s="63"/>
      <c r="F439" s="136" t="s">
        <v>1031</v>
      </c>
      <c r="G439" s="27" t="s">
        <v>811</v>
      </c>
      <c r="H439" s="164">
        <f t="shared" si="749"/>
        <v>0</v>
      </c>
      <c r="I439" s="260">
        <f t="shared" ref="I439" si="853">SUM(J439:L439)</f>
        <v>0</v>
      </c>
      <c r="J439" s="264"/>
      <c r="K439" s="264"/>
      <c r="L439" s="264"/>
      <c r="M439" s="166">
        <f t="shared" ref="M439" si="854">SUM(N439:P439)</f>
        <v>0</v>
      </c>
      <c r="N439" s="167"/>
      <c r="O439" s="167"/>
      <c r="P439" s="167"/>
      <c r="Q439" s="166">
        <f t="shared" ref="Q439" si="855">SUM(R439:X439)</f>
        <v>0</v>
      </c>
      <c r="R439" s="167"/>
      <c r="S439" s="167"/>
      <c r="T439" s="167"/>
      <c r="U439" s="167"/>
      <c r="V439" s="167"/>
      <c r="W439" s="167"/>
      <c r="X439" s="167"/>
    </row>
    <row r="440" spans="1:44" s="398" customFormat="1" ht="13.8" outlineLevel="4">
      <c r="A440" s="399"/>
      <c r="B440" s="400"/>
      <c r="D440" s="401"/>
      <c r="E440" s="402"/>
      <c r="F440" s="385" t="s">
        <v>1030</v>
      </c>
      <c r="G440" s="378" t="s">
        <v>935</v>
      </c>
      <c r="H440" s="403">
        <f t="shared" si="749"/>
        <v>0</v>
      </c>
      <c r="I440" s="260">
        <f t="shared" si="712"/>
        <v>0</v>
      </c>
      <c r="J440" s="264"/>
      <c r="K440" s="264"/>
      <c r="L440" s="264"/>
      <c r="M440" s="166">
        <f t="shared" si="813"/>
        <v>0</v>
      </c>
      <c r="N440" s="167"/>
      <c r="O440" s="167"/>
      <c r="P440" s="167"/>
      <c r="Q440" s="166">
        <f t="shared" si="703"/>
        <v>0</v>
      </c>
      <c r="R440" s="167"/>
      <c r="S440" s="167"/>
      <c r="T440" s="167"/>
      <c r="U440" s="167"/>
      <c r="V440" s="167"/>
      <c r="W440" s="167"/>
      <c r="X440" s="167"/>
      <c r="Y440" s="64"/>
      <c r="Z440" s="64"/>
      <c r="AA440" s="64"/>
      <c r="AB440" s="64"/>
      <c r="AC440" s="64"/>
      <c r="AD440" s="64"/>
      <c r="AE440" s="64"/>
      <c r="AF440" s="64"/>
      <c r="AG440" s="64"/>
      <c r="AH440" s="64"/>
      <c r="AI440" s="64"/>
      <c r="AJ440" s="64"/>
      <c r="AK440" s="64"/>
      <c r="AL440" s="64"/>
      <c r="AM440" s="64"/>
      <c r="AN440" s="64"/>
      <c r="AO440" s="64"/>
      <c r="AP440" s="64"/>
      <c r="AQ440" s="64"/>
      <c r="AR440" s="64"/>
    </row>
    <row r="441" spans="1:44" s="398" customFormat="1" ht="13.8" outlineLevel="4">
      <c r="A441" s="399"/>
      <c r="B441" s="400"/>
      <c r="D441" s="401"/>
      <c r="E441" s="402"/>
      <c r="F441" s="385" t="s">
        <v>1162</v>
      </c>
      <c r="G441" s="378" t="s">
        <v>1163</v>
      </c>
      <c r="H441" s="403">
        <f t="shared" ref="H441:H442" si="856">SUM(I441,M441,Q441)</f>
        <v>0</v>
      </c>
      <c r="I441" s="260">
        <f t="shared" ref="I441:I442" si="857">SUM(J441:L441)</f>
        <v>0</v>
      </c>
      <c r="J441" s="264"/>
      <c r="K441" s="264"/>
      <c r="L441" s="264"/>
      <c r="M441" s="166">
        <f t="shared" ref="M441:M442" si="858">SUM(N441:P441)</f>
        <v>0</v>
      </c>
      <c r="N441" s="167"/>
      <c r="O441" s="167"/>
      <c r="P441" s="167"/>
      <c r="Q441" s="166">
        <f t="shared" ref="Q441:Q442" si="859">SUM(R441:X441)</f>
        <v>0</v>
      </c>
      <c r="R441" s="167"/>
      <c r="S441" s="167"/>
      <c r="T441" s="167"/>
      <c r="U441" s="167"/>
      <c r="V441" s="167"/>
      <c r="W441" s="167"/>
      <c r="X441" s="167"/>
      <c r="Y441" s="64"/>
      <c r="Z441" s="64"/>
      <c r="AA441" s="64"/>
      <c r="AB441" s="64"/>
      <c r="AC441" s="64"/>
      <c r="AD441" s="64"/>
      <c r="AE441" s="64"/>
      <c r="AF441" s="64"/>
      <c r="AG441" s="64"/>
      <c r="AH441" s="64"/>
      <c r="AI441" s="64"/>
      <c r="AJ441" s="64"/>
      <c r="AK441" s="64"/>
      <c r="AL441" s="64"/>
      <c r="AM441" s="64"/>
      <c r="AN441" s="64"/>
      <c r="AO441" s="64"/>
      <c r="AP441" s="64"/>
      <c r="AQ441" s="64"/>
      <c r="AR441" s="64"/>
    </row>
    <row r="442" spans="1:44" s="398" customFormat="1" ht="13.8" outlineLevel="4">
      <c r="A442" s="399"/>
      <c r="B442" s="400"/>
      <c r="D442" s="401"/>
      <c r="E442" s="402"/>
      <c r="F442" s="385" t="s">
        <v>1164</v>
      </c>
      <c r="G442" s="378" t="s">
        <v>1165</v>
      </c>
      <c r="H442" s="403">
        <f t="shared" si="856"/>
        <v>0</v>
      </c>
      <c r="I442" s="260">
        <f t="shared" si="857"/>
        <v>0</v>
      </c>
      <c r="J442" s="264"/>
      <c r="K442" s="264"/>
      <c r="L442" s="264"/>
      <c r="M442" s="166">
        <f t="shared" si="858"/>
        <v>0</v>
      </c>
      <c r="N442" s="167"/>
      <c r="O442" s="167"/>
      <c r="P442" s="167"/>
      <c r="Q442" s="166">
        <f t="shared" si="859"/>
        <v>0</v>
      </c>
      <c r="R442" s="167"/>
      <c r="S442" s="167"/>
      <c r="T442" s="167"/>
      <c r="U442" s="167"/>
      <c r="V442" s="167"/>
      <c r="W442" s="167"/>
      <c r="X442" s="167"/>
      <c r="Y442" s="64"/>
      <c r="Z442" s="64"/>
      <c r="AA442" s="64"/>
      <c r="AB442" s="64"/>
      <c r="AC442" s="64"/>
      <c r="AD442" s="64"/>
      <c r="AE442" s="64"/>
      <c r="AF442" s="64"/>
      <c r="AG442" s="64"/>
      <c r="AH442" s="64"/>
      <c r="AI442" s="64"/>
      <c r="AJ442" s="64"/>
      <c r="AK442" s="64"/>
      <c r="AL442" s="64"/>
      <c r="AM442" s="64"/>
      <c r="AN442" s="64"/>
      <c r="AO442" s="64"/>
      <c r="AP442" s="64"/>
      <c r="AQ442" s="64"/>
      <c r="AR442" s="64"/>
    </row>
    <row r="443" spans="1:44" s="398" customFormat="1" ht="13.8" outlineLevel="4">
      <c r="A443" s="399"/>
      <c r="B443" s="400"/>
      <c r="D443" s="401"/>
      <c r="E443" s="402"/>
      <c r="F443" s="385" t="s">
        <v>1166</v>
      </c>
      <c r="G443" s="378" t="s">
        <v>1168</v>
      </c>
      <c r="H443" s="403">
        <f t="shared" si="749"/>
        <v>36000</v>
      </c>
      <c r="I443" s="260">
        <f t="shared" si="712"/>
        <v>36000</v>
      </c>
      <c r="J443" s="264">
        <v>12000</v>
      </c>
      <c r="K443" s="264">
        <v>12000</v>
      </c>
      <c r="L443" s="264">
        <v>12000</v>
      </c>
      <c r="M443" s="166">
        <f t="shared" si="813"/>
        <v>0</v>
      </c>
      <c r="N443" s="167"/>
      <c r="O443" s="167"/>
      <c r="P443" s="167"/>
      <c r="Q443" s="166">
        <f t="shared" si="703"/>
        <v>0</v>
      </c>
      <c r="R443" s="167"/>
      <c r="S443" s="167"/>
      <c r="T443" s="167"/>
      <c r="U443" s="167"/>
      <c r="V443" s="167"/>
      <c r="W443" s="167"/>
      <c r="X443" s="167"/>
      <c r="Y443" s="64"/>
      <c r="Z443" s="64"/>
      <c r="AA443" s="64"/>
      <c r="AB443" s="64"/>
      <c r="AC443" s="64"/>
      <c r="AD443" s="64"/>
      <c r="AE443" s="64"/>
      <c r="AF443" s="64"/>
      <c r="AG443" s="64"/>
      <c r="AH443" s="64"/>
      <c r="AI443" s="64"/>
      <c r="AJ443" s="64"/>
      <c r="AK443" s="64"/>
      <c r="AL443" s="64"/>
      <c r="AM443" s="64"/>
      <c r="AN443" s="64"/>
      <c r="AO443" s="64"/>
      <c r="AP443" s="64"/>
      <c r="AQ443" s="64"/>
      <c r="AR443" s="64"/>
    </row>
    <row r="444" spans="1:44" s="398" customFormat="1" ht="13.8" outlineLevel="4">
      <c r="A444" s="399"/>
      <c r="B444" s="400"/>
      <c r="D444" s="401"/>
      <c r="E444" s="402"/>
      <c r="F444" s="385" t="s">
        <v>1169</v>
      </c>
      <c r="G444" s="378" t="s">
        <v>1170</v>
      </c>
      <c r="H444" s="403">
        <f t="shared" ref="H444" si="860">SUM(I444,M444,Q444)</f>
        <v>0</v>
      </c>
      <c r="I444" s="260">
        <f t="shared" ref="I444" si="861">SUM(J444:L444)</f>
        <v>0</v>
      </c>
      <c r="J444" s="264"/>
      <c r="K444" s="264"/>
      <c r="L444" s="264"/>
      <c r="M444" s="166">
        <f t="shared" ref="M444" si="862">SUM(N444:P444)</f>
        <v>0</v>
      </c>
      <c r="N444" s="167"/>
      <c r="O444" s="167"/>
      <c r="P444" s="167"/>
      <c r="Q444" s="166">
        <f t="shared" ref="Q444" si="863">SUM(R444:X444)</f>
        <v>0</v>
      </c>
      <c r="R444" s="167"/>
      <c r="S444" s="167"/>
      <c r="T444" s="167"/>
      <c r="U444" s="167"/>
      <c r="V444" s="167"/>
      <c r="W444" s="167"/>
      <c r="X444" s="167"/>
      <c r="Y444" s="64"/>
      <c r="Z444" s="64"/>
      <c r="AA444" s="64"/>
      <c r="AB444" s="64"/>
      <c r="AC444" s="64"/>
      <c r="AD444" s="64"/>
      <c r="AE444" s="64"/>
      <c r="AF444" s="64"/>
      <c r="AG444" s="64"/>
      <c r="AH444" s="64"/>
      <c r="AI444" s="64"/>
      <c r="AJ444" s="64"/>
      <c r="AK444" s="64"/>
      <c r="AL444" s="64"/>
      <c r="AM444" s="64"/>
      <c r="AN444" s="64"/>
      <c r="AO444" s="64"/>
      <c r="AP444" s="64"/>
      <c r="AQ444" s="64"/>
      <c r="AR444" s="64"/>
    </row>
    <row r="445" spans="1:44" s="398" customFormat="1" ht="13.8" outlineLevel="4">
      <c r="A445" s="399"/>
      <c r="B445" s="400"/>
      <c r="D445" s="401"/>
      <c r="E445" s="402"/>
      <c r="F445" s="385" t="s">
        <v>1171</v>
      </c>
      <c r="G445" s="378" t="s">
        <v>1172</v>
      </c>
      <c r="H445" s="403">
        <f t="shared" ref="H445" si="864">SUM(I445,M445,Q445)</f>
        <v>0</v>
      </c>
      <c r="I445" s="260">
        <f t="shared" ref="I445" si="865">SUM(J445:L445)</f>
        <v>0</v>
      </c>
      <c r="J445" s="264"/>
      <c r="K445" s="264"/>
      <c r="L445" s="264"/>
      <c r="M445" s="166">
        <f t="shared" ref="M445" si="866">SUM(N445:P445)</f>
        <v>0</v>
      </c>
      <c r="N445" s="167"/>
      <c r="O445" s="167"/>
      <c r="P445" s="167"/>
      <c r="Q445" s="166">
        <f t="shared" ref="Q445" si="867">SUM(R445:X445)</f>
        <v>0</v>
      </c>
      <c r="R445" s="167"/>
      <c r="S445" s="167"/>
      <c r="T445" s="167"/>
      <c r="U445" s="167"/>
      <c r="V445" s="167"/>
      <c r="W445" s="167"/>
      <c r="X445" s="167"/>
      <c r="Y445" s="64"/>
      <c r="Z445" s="64"/>
      <c r="AA445" s="64"/>
      <c r="AB445" s="64"/>
      <c r="AC445" s="64"/>
      <c r="AD445" s="64"/>
      <c r="AE445" s="64"/>
      <c r="AF445" s="64"/>
      <c r="AG445" s="64"/>
      <c r="AH445" s="64"/>
      <c r="AI445" s="64"/>
      <c r="AJ445" s="64"/>
      <c r="AK445" s="64"/>
      <c r="AL445" s="64"/>
      <c r="AM445" s="64"/>
      <c r="AN445" s="64"/>
      <c r="AO445" s="64"/>
      <c r="AP445" s="64"/>
      <c r="AQ445" s="64"/>
      <c r="AR445" s="64"/>
    </row>
    <row r="446" spans="1:44" ht="13.8" outlineLevel="4">
      <c r="A446" s="131"/>
      <c r="B446" s="20"/>
      <c r="D446" s="19"/>
      <c r="E446" s="63"/>
      <c r="F446" s="136" t="s">
        <v>685</v>
      </c>
      <c r="G446" s="27" t="s">
        <v>689</v>
      </c>
      <c r="H446" s="164">
        <f t="shared" si="749"/>
        <v>0</v>
      </c>
      <c r="I446" s="260">
        <f t="shared" si="712"/>
        <v>0</v>
      </c>
      <c r="J446" s="264"/>
      <c r="K446" s="264"/>
      <c r="L446" s="264"/>
      <c r="M446" s="166">
        <f t="shared" si="813"/>
        <v>0</v>
      </c>
      <c r="N446" s="167"/>
      <c r="O446" s="167"/>
      <c r="P446" s="167"/>
      <c r="Q446" s="166">
        <f t="shared" si="703"/>
        <v>0</v>
      </c>
      <c r="R446" s="167"/>
      <c r="S446" s="167"/>
      <c r="T446" s="167"/>
      <c r="U446" s="167"/>
      <c r="V446" s="167"/>
      <c r="W446" s="167"/>
      <c r="X446" s="167"/>
    </row>
    <row r="447" spans="1:44" ht="13.8" outlineLevel="1">
      <c r="A447" s="131"/>
      <c r="B447" s="20"/>
      <c r="D447" s="22" t="s">
        <v>493</v>
      </c>
      <c r="E447" s="30" t="s">
        <v>148</v>
      </c>
      <c r="F447" s="22"/>
      <c r="G447" s="30"/>
      <c r="H447" s="164">
        <f t="shared" si="749"/>
        <v>528000</v>
      </c>
      <c r="I447" s="268">
        <f t="shared" si="712"/>
        <v>348000</v>
      </c>
      <c r="J447" s="504">
        <f>SUM(J448:J451)</f>
        <v>216000</v>
      </c>
      <c r="K447" s="504">
        <f t="shared" ref="K447:L447" si="868">SUM(K448:K451)</f>
        <v>90000</v>
      </c>
      <c r="L447" s="504">
        <f t="shared" si="868"/>
        <v>42000</v>
      </c>
      <c r="M447" s="168">
        <f t="shared" si="813"/>
        <v>180000</v>
      </c>
      <c r="N447" s="504">
        <f t="shared" ref="N447:P447" si="869">SUM(N448:N451)</f>
        <v>0</v>
      </c>
      <c r="O447" s="504">
        <f t="shared" si="869"/>
        <v>0</v>
      </c>
      <c r="P447" s="504">
        <f t="shared" si="869"/>
        <v>180000</v>
      </c>
      <c r="Q447" s="168">
        <f t="shared" si="703"/>
        <v>0</v>
      </c>
      <c r="R447" s="504">
        <f t="shared" ref="R447:S447" si="870">SUM(R448:R451)</f>
        <v>0</v>
      </c>
      <c r="S447" s="504">
        <f t="shared" si="870"/>
        <v>0</v>
      </c>
      <c r="T447" s="504">
        <f t="shared" ref="T447" si="871">SUM(T448:T451)</f>
        <v>0</v>
      </c>
      <c r="U447" s="504">
        <f t="shared" ref="U447" si="872">SUM(U448:U451)</f>
        <v>0</v>
      </c>
      <c r="V447" s="504">
        <f t="shared" ref="V447" si="873">SUM(V448:V451)</f>
        <v>0</v>
      </c>
      <c r="W447" s="504">
        <f t="shared" ref="W447" si="874">SUM(W448:W451)</f>
        <v>0</v>
      </c>
      <c r="X447" s="169">
        <f t="shared" ref="X447" si="875">SUM(X448:X451)</f>
        <v>0</v>
      </c>
    </row>
    <row r="448" spans="1:44" ht="13.8" outlineLevel="4">
      <c r="A448" s="131"/>
      <c r="B448" s="20"/>
      <c r="D448" s="19"/>
      <c r="E448" s="63"/>
      <c r="F448" s="136" t="s">
        <v>1009</v>
      </c>
      <c r="G448" s="27" t="s">
        <v>1010</v>
      </c>
      <c r="H448" s="164"/>
      <c r="I448" s="260">
        <f t="shared" si="712"/>
        <v>0</v>
      </c>
      <c r="J448" s="264"/>
      <c r="K448" s="264"/>
      <c r="L448" s="264"/>
      <c r="M448" s="166">
        <f t="shared" si="813"/>
        <v>180000</v>
      </c>
      <c r="N448" s="167"/>
      <c r="O448" s="167"/>
      <c r="P448" s="167">
        <v>180000</v>
      </c>
      <c r="Q448" s="166">
        <f t="shared" si="703"/>
        <v>0</v>
      </c>
      <c r="R448" s="167"/>
      <c r="S448" s="167"/>
      <c r="T448" s="167"/>
      <c r="U448" s="167"/>
      <c r="V448" s="167"/>
      <c r="W448" s="167"/>
      <c r="X448" s="167"/>
    </row>
    <row r="449" spans="1:24" ht="13.2" customHeight="1" outlineLevel="4">
      <c r="A449" s="131"/>
      <c r="B449" s="20"/>
      <c r="D449" s="19"/>
      <c r="E449" s="63"/>
      <c r="F449" s="136" t="s">
        <v>1011</v>
      </c>
      <c r="G449" s="27" t="s">
        <v>812</v>
      </c>
      <c r="H449" s="164">
        <f t="shared" ref="H449:H450" si="876">SUM(I449,M449,Q449)</f>
        <v>0</v>
      </c>
      <c r="I449" s="260">
        <f t="shared" ref="I449:I450" si="877">SUM(J449:L449)</f>
        <v>0</v>
      </c>
      <c r="J449" s="264"/>
      <c r="K449" s="264"/>
      <c r="L449" s="264"/>
      <c r="M449" s="166">
        <f t="shared" ref="M449:M450" si="878">SUM(N449:P449)</f>
        <v>0</v>
      </c>
      <c r="N449" s="167"/>
      <c r="O449" s="167"/>
      <c r="P449" s="167"/>
      <c r="Q449" s="166">
        <f t="shared" ref="Q449:Q450" si="879">SUM(R449:X449)</f>
        <v>0</v>
      </c>
      <c r="R449" s="167"/>
      <c r="S449" s="167"/>
      <c r="T449" s="167"/>
      <c r="U449" s="167"/>
      <c r="V449" s="167"/>
      <c r="W449" s="167"/>
      <c r="X449" s="167"/>
    </row>
    <row r="450" spans="1:24" ht="13.8" outlineLevel="4">
      <c r="A450" s="131"/>
      <c r="B450" s="20"/>
      <c r="D450" s="19"/>
      <c r="E450" s="63"/>
      <c r="F450" s="136" t="s">
        <v>1012</v>
      </c>
      <c r="G450" s="27" t="s">
        <v>813</v>
      </c>
      <c r="H450" s="164">
        <f t="shared" si="876"/>
        <v>348000</v>
      </c>
      <c r="I450" s="260">
        <f t="shared" si="877"/>
        <v>348000</v>
      </c>
      <c r="J450" s="264">
        <v>216000</v>
      </c>
      <c r="K450" s="264">
        <v>90000</v>
      </c>
      <c r="L450" s="264">
        <v>42000</v>
      </c>
      <c r="M450" s="166">
        <f t="shared" si="878"/>
        <v>0</v>
      </c>
      <c r="N450" s="167"/>
      <c r="O450" s="167"/>
      <c r="P450" s="167"/>
      <c r="Q450" s="166">
        <f t="shared" si="879"/>
        <v>0</v>
      </c>
      <c r="R450" s="167"/>
      <c r="S450" s="167"/>
      <c r="T450" s="167"/>
      <c r="U450" s="167"/>
      <c r="V450" s="167"/>
      <c r="W450" s="167"/>
      <c r="X450" s="167"/>
    </row>
    <row r="451" spans="1:24" ht="13.8" outlineLevel="4">
      <c r="A451" s="131"/>
      <c r="B451" s="20"/>
      <c r="D451" s="19"/>
      <c r="E451" s="63"/>
      <c r="F451" s="136" t="s">
        <v>1064</v>
      </c>
      <c r="G451" s="27" t="s">
        <v>1173</v>
      </c>
      <c r="H451" s="164"/>
      <c r="I451" s="260">
        <f t="shared" si="712"/>
        <v>0</v>
      </c>
      <c r="J451" s="264"/>
      <c r="K451" s="264"/>
      <c r="L451" s="264"/>
      <c r="M451" s="166">
        <f t="shared" si="813"/>
        <v>0</v>
      </c>
      <c r="N451" s="167"/>
      <c r="O451" s="167"/>
      <c r="P451" s="167"/>
      <c r="Q451" s="166">
        <f t="shared" si="703"/>
        <v>0</v>
      </c>
      <c r="R451" s="167"/>
      <c r="S451" s="167"/>
      <c r="T451" s="167"/>
      <c r="U451" s="167"/>
      <c r="V451" s="167"/>
      <c r="W451" s="167"/>
      <c r="X451" s="167"/>
    </row>
    <row r="452" spans="1:24" ht="13.8" outlineLevel="1">
      <c r="A452" s="131"/>
      <c r="B452" s="20"/>
      <c r="D452" s="22" t="s">
        <v>494</v>
      </c>
      <c r="E452" s="30" t="s">
        <v>561</v>
      </c>
      <c r="F452" s="22"/>
      <c r="G452" s="30"/>
      <c r="H452" s="164">
        <f t="shared" si="749"/>
        <v>622000</v>
      </c>
      <c r="I452" s="268">
        <f t="shared" si="712"/>
        <v>7000</v>
      </c>
      <c r="J452" s="504">
        <f>SUM(J453:J456)</f>
        <v>6000</v>
      </c>
      <c r="K452" s="504">
        <f t="shared" ref="K452:L452" si="880">SUM(K453:K456)</f>
        <v>1000</v>
      </c>
      <c r="L452" s="504">
        <f t="shared" si="880"/>
        <v>0</v>
      </c>
      <c r="M452" s="168">
        <f t="shared" si="813"/>
        <v>614000</v>
      </c>
      <c r="N452" s="504">
        <f t="shared" ref="N452:P452" si="881">SUM(N453:N456)</f>
        <v>324000</v>
      </c>
      <c r="O452" s="504">
        <f t="shared" si="881"/>
        <v>0</v>
      </c>
      <c r="P452" s="263">
        <f t="shared" si="881"/>
        <v>290000</v>
      </c>
      <c r="Q452" s="168">
        <f t="shared" si="703"/>
        <v>1000</v>
      </c>
      <c r="R452" s="263">
        <f t="shared" ref="R452" si="882">SUM(R453:R456)</f>
        <v>1000</v>
      </c>
      <c r="S452" s="263">
        <f>SUM(S453:S456)</f>
        <v>0</v>
      </c>
      <c r="T452" s="504">
        <f t="shared" ref="T452" si="883">SUM(T453:T456)</f>
        <v>0</v>
      </c>
      <c r="U452" s="504">
        <f t="shared" ref="U452" si="884">SUM(U453:U456)</f>
        <v>0</v>
      </c>
      <c r="V452" s="504">
        <f t="shared" ref="V452" si="885">SUM(V453:V456)</f>
        <v>0</v>
      </c>
      <c r="W452" s="504">
        <f t="shared" ref="W452" si="886">SUM(W453:W456)</f>
        <v>0</v>
      </c>
      <c r="X452" s="169">
        <f t="shared" ref="X452" si="887">SUM(X453:X456)</f>
        <v>0</v>
      </c>
    </row>
    <row r="453" spans="1:24" ht="13.8" outlineLevel="4">
      <c r="A453" s="131"/>
      <c r="B453" s="20"/>
      <c r="D453" s="19"/>
      <c r="E453" s="63"/>
      <c r="F453" s="136" t="s">
        <v>1009</v>
      </c>
      <c r="G453" s="27" t="s">
        <v>1010</v>
      </c>
      <c r="H453" s="164">
        <f t="shared" si="749"/>
        <v>0</v>
      </c>
      <c r="I453" s="260">
        <f t="shared" si="712"/>
        <v>0</v>
      </c>
      <c r="J453" s="264"/>
      <c r="K453" s="264"/>
      <c r="L453" s="264">
        <v>0</v>
      </c>
      <c r="M453" s="166">
        <f t="shared" si="813"/>
        <v>0</v>
      </c>
      <c r="N453" s="167"/>
      <c r="O453" s="167"/>
      <c r="P453" s="167"/>
      <c r="Q453" s="166">
        <f t="shared" ref="Q453:Q527" si="888">SUM(R453:X453)</f>
        <v>0</v>
      </c>
      <c r="R453" s="167"/>
      <c r="S453" s="167"/>
      <c r="T453" s="167"/>
      <c r="U453" s="167"/>
      <c r="V453" s="167"/>
      <c r="W453" s="167"/>
      <c r="X453" s="167"/>
    </row>
    <row r="454" spans="1:24" ht="13.8" outlineLevel="4">
      <c r="A454" s="131"/>
      <c r="B454" s="20"/>
      <c r="D454" s="19"/>
      <c r="E454" s="63"/>
      <c r="F454" s="136" t="s">
        <v>1012</v>
      </c>
      <c r="G454" s="27" t="s">
        <v>790</v>
      </c>
      <c r="H454" s="164">
        <f t="shared" ref="H454" si="889">SUM(I454,M454,Q454)</f>
        <v>5000</v>
      </c>
      <c r="I454" s="260">
        <f t="shared" ref="I454" si="890">SUM(J454:L454)</f>
        <v>5000</v>
      </c>
      <c r="J454" s="264">
        <v>5000</v>
      </c>
      <c r="K454" s="264"/>
      <c r="L454" s="264"/>
      <c r="M454" s="166">
        <f t="shared" ref="M454" si="891">SUM(N454:P454)</f>
        <v>0</v>
      </c>
      <c r="N454" s="167"/>
      <c r="O454" s="167"/>
      <c r="P454" s="167"/>
      <c r="Q454" s="166">
        <f t="shared" ref="Q454" si="892">SUM(R454:X454)</f>
        <v>0</v>
      </c>
      <c r="R454" s="167"/>
      <c r="S454" s="167"/>
      <c r="T454" s="167"/>
      <c r="U454" s="167"/>
      <c r="V454" s="167"/>
      <c r="W454" s="167"/>
      <c r="X454" s="167"/>
    </row>
    <row r="455" spans="1:24" ht="13.8" outlineLevel="4">
      <c r="A455" s="131"/>
      <c r="B455" s="20"/>
      <c r="D455" s="19"/>
      <c r="E455" s="63"/>
      <c r="F455" s="136" t="s">
        <v>1062</v>
      </c>
      <c r="G455" s="27" t="s">
        <v>1174</v>
      </c>
      <c r="H455" s="164">
        <f t="shared" ref="H455" si="893">SUM(I455,M455,Q455)</f>
        <v>617000</v>
      </c>
      <c r="I455" s="260">
        <f t="shared" ref="I455" si="894">SUM(J455:L455)</f>
        <v>2000</v>
      </c>
      <c r="J455" s="264">
        <v>1000</v>
      </c>
      <c r="K455" s="264">
        <v>1000</v>
      </c>
      <c r="L455" s="264">
        <v>0</v>
      </c>
      <c r="M455" s="166">
        <f t="shared" ref="M455" si="895">SUM(N455:P455)</f>
        <v>614000</v>
      </c>
      <c r="N455" s="167">
        <v>324000</v>
      </c>
      <c r="O455" s="167"/>
      <c r="P455" s="167">
        <v>290000</v>
      </c>
      <c r="Q455" s="166">
        <f t="shared" ref="Q455" si="896">SUM(R455:X455)</f>
        <v>1000</v>
      </c>
      <c r="R455" s="167">
        <v>1000</v>
      </c>
      <c r="S455" s="167"/>
      <c r="T455" s="167"/>
      <c r="U455" s="167"/>
      <c r="V455" s="167"/>
      <c r="W455" s="167"/>
      <c r="X455" s="167"/>
    </row>
    <row r="456" spans="1:24" ht="13.8" outlineLevel="4">
      <c r="A456" s="131"/>
      <c r="B456" s="20"/>
      <c r="D456" s="19"/>
      <c r="E456" s="63"/>
      <c r="F456" s="136" t="s">
        <v>1021</v>
      </c>
      <c r="G456" s="27" t="s">
        <v>1175</v>
      </c>
      <c r="H456" s="164">
        <f t="shared" si="749"/>
        <v>0</v>
      </c>
      <c r="I456" s="260">
        <f t="shared" si="712"/>
        <v>0</v>
      </c>
      <c r="J456" s="264"/>
      <c r="K456" s="264"/>
      <c r="L456" s="264"/>
      <c r="M456" s="166">
        <f t="shared" si="813"/>
        <v>0</v>
      </c>
      <c r="N456" s="167"/>
      <c r="O456" s="167"/>
      <c r="P456" s="167"/>
      <c r="Q456" s="166">
        <f t="shared" si="888"/>
        <v>0</v>
      </c>
      <c r="R456" s="167"/>
      <c r="S456" s="167"/>
      <c r="T456" s="167"/>
      <c r="U456" s="167"/>
      <c r="V456" s="167"/>
      <c r="W456" s="167"/>
      <c r="X456" s="167"/>
    </row>
    <row r="457" spans="1:24" ht="13.8" outlineLevel="1">
      <c r="A457" s="131"/>
      <c r="B457" s="20"/>
      <c r="D457" s="22" t="s">
        <v>495</v>
      </c>
      <c r="E457" s="30" t="s">
        <v>149</v>
      </c>
      <c r="F457" s="22"/>
      <c r="G457" s="30"/>
      <c r="H457" s="164">
        <f t="shared" si="749"/>
        <v>587000</v>
      </c>
      <c r="I457" s="268">
        <f t="shared" ref="I457:I529" si="897">SUM(J457:L457)</f>
        <v>586000</v>
      </c>
      <c r="J457" s="264">
        <v>382000</v>
      </c>
      <c r="K457" s="264">
        <v>102000</v>
      </c>
      <c r="L457" s="264">
        <v>102000</v>
      </c>
      <c r="M457" s="168">
        <f t="shared" si="813"/>
        <v>0</v>
      </c>
      <c r="N457" s="167"/>
      <c r="O457" s="167"/>
      <c r="P457" s="167"/>
      <c r="Q457" s="168">
        <f t="shared" si="888"/>
        <v>1000</v>
      </c>
      <c r="R457" s="167">
        <v>1000</v>
      </c>
      <c r="S457" s="167"/>
      <c r="T457" s="167"/>
      <c r="U457" s="167"/>
      <c r="V457" s="167"/>
      <c r="W457" s="167"/>
      <c r="X457" s="167"/>
    </row>
    <row r="458" spans="1:24" ht="13.8" outlineLevel="1">
      <c r="A458" s="131"/>
      <c r="B458" s="20"/>
      <c r="D458" s="22" t="s">
        <v>496</v>
      </c>
      <c r="E458" s="30" t="s">
        <v>150</v>
      </c>
      <c r="F458" s="22"/>
      <c r="G458" s="30"/>
      <c r="H458" s="164">
        <f t="shared" si="749"/>
        <v>0</v>
      </c>
      <c r="I458" s="268">
        <f t="shared" si="897"/>
        <v>0</v>
      </c>
      <c r="J458" s="264">
        <v>0</v>
      </c>
      <c r="K458" s="264">
        <v>0</v>
      </c>
      <c r="L458" s="264">
        <v>0</v>
      </c>
      <c r="M458" s="168">
        <f t="shared" si="813"/>
        <v>0</v>
      </c>
      <c r="N458" s="167">
        <v>0</v>
      </c>
      <c r="O458" s="167">
        <v>0</v>
      </c>
      <c r="P458" s="167">
        <v>0</v>
      </c>
      <c r="Q458" s="168">
        <f t="shared" si="888"/>
        <v>0</v>
      </c>
      <c r="R458" s="167">
        <v>0</v>
      </c>
      <c r="S458" s="167">
        <v>0</v>
      </c>
      <c r="T458" s="167">
        <v>0</v>
      </c>
      <c r="U458" s="167">
        <v>0</v>
      </c>
      <c r="V458" s="167">
        <v>0</v>
      </c>
      <c r="W458" s="167">
        <v>0</v>
      </c>
      <c r="X458" s="167">
        <v>0</v>
      </c>
    </row>
    <row r="459" spans="1:24" ht="13.8" outlineLevel="1">
      <c r="A459" s="131"/>
      <c r="B459" s="20"/>
      <c r="D459" s="22" t="s">
        <v>92</v>
      </c>
      <c r="E459" s="30" t="s">
        <v>151</v>
      </c>
      <c r="F459" s="22"/>
      <c r="G459" s="30"/>
      <c r="H459" s="164">
        <f t="shared" si="749"/>
        <v>0</v>
      </c>
      <c r="I459" s="268">
        <f t="shared" si="897"/>
        <v>0</v>
      </c>
      <c r="J459" s="264">
        <v>0</v>
      </c>
      <c r="K459" s="264">
        <v>0</v>
      </c>
      <c r="L459" s="264">
        <v>0</v>
      </c>
      <c r="M459" s="168">
        <f t="shared" si="813"/>
        <v>0</v>
      </c>
      <c r="N459" s="167">
        <v>0</v>
      </c>
      <c r="O459" s="167">
        <v>0</v>
      </c>
      <c r="P459" s="167">
        <v>0</v>
      </c>
      <c r="Q459" s="168">
        <f t="shared" si="888"/>
        <v>0</v>
      </c>
      <c r="R459" s="167">
        <v>0</v>
      </c>
      <c r="S459" s="167">
        <v>0</v>
      </c>
      <c r="T459" s="167">
        <v>0</v>
      </c>
      <c r="U459" s="167">
        <v>0</v>
      </c>
      <c r="V459" s="167">
        <v>0</v>
      </c>
      <c r="W459" s="167">
        <v>0</v>
      </c>
      <c r="X459" s="167">
        <v>0</v>
      </c>
    </row>
    <row r="460" spans="1:24" ht="13.8" outlineLevel="1">
      <c r="A460" s="131"/>
      <c r="B460" s="18"/>
      <c r="C460" s="58"/>
      <c r="D460" s="22" t="s">
        <v>497</v>
      </c>
      <c r="E460" s="30" t="s">
        <v>562</v>
      </c>
      <c r="F460" s="22"/>
      <c r="G460" s="30"/>
      <c r="H460" s="164">
        <f t="shared" si="749"/>
        <v>0</v>
      </c>
      <c r="I460" s="268">
        <f t="shared" si="897"/>
        <v>0</v>
      </c>
      <c r="J460" s="264">
        <v>0</v>
      </c>
      <c r="K460" s="264">
        <v>0</v>
      </c>
      <c r="L460" s="264">
        <v>0</v>
      </c>
      <c r="M460" s="168">
        <f t="shared" si="813"/>
        <v>0</v>
      </c>
      <c r="N460" s="167">
        <v>0</v>
      </c>
      <c r="O460" s="167">
        <v>0</v>
      </c>
      <c r="P460" s="167">
        <v>0</v>
      </c>
      <c r="Q460" s="168">
        <f t="shared" si="888"/>
        <v>0</v>
      </c>
      <c r="R460" s="167">
        <v>0</v>
      </c>
      <c r="S460" s="167">
        <v>0</v>
      </c>
      <c r="T460" s="167">
        <v>0</v>
      </c>
      <c r="U460" s="167">
        <v>0</v>
      </c>
      <c r="V460" s="167">
        <v>0</v>
      </c>
      <c r="W460" s="167">
        <v>0</v>
      </c>
      <c r="X460" s="167">
        <v>0</v>
      </c>
    </row>
    <row r="461" spans="1:24" s="130" customFormat="1" ht="13.8">
      <c r="A461" s="127"/>
      <c r="B461" s="18" t="s">
        <v>498</v>
      </c>
      <c r="C461" s="12" t="s">
        <v>152</v>
      </c>
      <c r="D461" s="14"/>
      <c r="E461" s="134"/>
      <c r="F461" s="14"/>
      <c r="G461" s="134"/>
      <c r="H461" s="164">
        <f t="shared" si="749"/>
        <v>0</v>
      </c>
      <c r="I461" s="268">
        <f t="shared" si="897"/>
        <v>0</v>
      </c>
      <c r="J461" s="263">
        <f>SUM(J462,J465)</f>
        <v>0</v>
      </c>
      <c r="K461" s="263">
        <f t="shared" ref="K461:L461" si="898">SUM(K462,K465)</f>
        <v>0</v>
      </c>
      <c r="L461" s="263">
        <f t="shared" si="898"/>
        <v>0</v>
      </c>
      <c r="M461" s="168">
        <f t="shared" si="813"/>
        <v>0</v>
      </c>
      <c r="N461" s="263">
        <f t="shared" ref="N461:P461" si="899">SUM(N462,N465)</f>
        <v>0</v>
      </c>
      <c r="O461" s="263">
        <f t="shared" si="899"/>
        <v>0</v>
      </c>
      <c r="P461" s="263">
        <f t="shared" si="899"/>
        <v>0</v>
      </c>
      <c r="Q461" s="168">
        <f t="shared" si="888"/>
        <v>0</v>
      </c>
      <c r="R461" s="263">
        <f t="shared" ref="R461:S461" si="900">SUM(R462,R465)</f>
        <v>0</v>
      </c>
      <c r="S461" s="263">
        <f t="shared" si="900"/>
        <v>0</v>
      </c>
      <c r="T461" s="263">
        <f t="shared" ref="T461" si="901">SUM(T462,T465)</f>
        <v>0</v>
      </c>
      <c r="U461" s="263">
        <f t="shared" ref="U461" si="902">SUM(U462,U465)</f>
        <v>0</v>
      </c>
      <c r="V461" s="263">
        <f t="shared" ref="V461" si="903">SUM(V462,V465)</f>
        <v>0</v>
      </c>
      <c r="W461" s="263">
        <f t="shared" ref="W461" si="904">SUM(W462,W465)</f>
        <v>0</v>
      </c>
      <c r="X461" s="168">
        <f t="shared" ref="X461" si="905">SUM(X462,X465)</f>
        <v>0</v>
      </c>
    </row>
    <row r="462" spans="1:24" ht="13.8" outlineLevel="1">
      <c r="A462" s="131"/>
      <c r="B462" s="19"/>
      <c r="C462" s="63"/>
      <c r="D462" s="22" t="s">
        <v>499</v>
      </c>
      <c r="E462" s="30" t="s">
        <v>153</v>
      </c>
      <c r="F462" s="22"/>
      <c r="G462" s="30"/>
      <c r="H462" s="164">
        <f t="shared" ref="H462:H530" si="906">SUM(I462,M462,Q462)</f>
        <v>0</v>
      </c>
      <c r="I462" s="268">
        <f t="shared" si="897"/>
        <v>0</v>
      </c>
      <c r="J462" s="504">
        <f>SUM(J463:J464)</f>
        <v>0</v>
      </c>
      <c r="K462" s="504">
        <f t="shared" ref="K462:L462" si="907">SUM(K463:K464)</f>
        <v>0</v>
      </c>
      <c r="L462" s="504">
        <f t="shared" si="907"/>
        <v>0</v>
      </c>
      <c r="M462" s="168">
        <f t="shared" si="813"/>
        <v>0</v>
      </c>
      <c r="N462" s="504">
        <f t="shared" ref="N462:P462" si="908">SUM(N463:N464)</f>
        <v>0</v>
      </c>
      <c r="O462" s="504">
        <f t="shared" si="908"/>
        <v>0</v>
      </c>
      <c r="P462" s="504">
        <f t="shared" si="908"/>
        <v>0</v>
      </c>
      <c r="Q462" s="168">
        <f t="shared" si="888"/>
        <v>0</v>
      </c>
      <c r="R462" s="504">
        <f t="shared" ref="R462:S462" si="909">SUM(R463:R464)</f>
        <v>0</v>
      </c>
      <c r="S462" s="504">
        <f t="shared" si="909"/>
        <v>0</v>
      </c>
      <c r="T462" s="504">
        <f t="shared" ref="T462" si="910">SUM(T463:T464)</f>
        <v>0</v>
      </c>
      <c r="U462" s="504">
        <f t="shared" ref="U462" si="911">SUM(U463:U464)</f>
        <v>0</v>
      </c>
      <c r="V462" s="504">
        <f t="shared" ref="V462" si="912">SUM(V463:V464)</f>
        <v>0</v>
      </c>
      <c r="W462" s="504">
        <f t="shared" ref="W462" si="913">SUM(W463:W464)</f>
        <v>0</v>
      </c>
      <c r="X462" s="169">
        <f t="shared" ref="X462" si="914">SUM(X463:X464)</f>
        <v>0</v>
      </c>
    </row>
    <row r="463" spans="1:24" ht="13.8" outlineLevel="2">
      <c r="A463" s="131"/>
      <c r="B463" s="20"/>
      <c r="E463" s="30"/>
      <c r="F463" s="18" t="s">
        <v>500</v>
      </c>
      <c r="G463" s="30" t="s">
        <v>154</v>
      </c>
      <c r="H463" s="164">
        <f t="shared" si="906"/>
        <v>0</v>
      </c>
      <c r="I463" s="268">
        <f t="shared" si="897"/>
        <v>0</v>
      </c>
      <c r="J463" s="264">
        <v>0</v>
      </c>
      <c r="K463" s="264">
        <v>0</v>
      </c>
      <c r="L463" s="264">
        <v>0</v>
      </c>
      <c r="M463" s="168">
        <f t="shared" si="813"/>
        <v>0</v>
      </c>
      <c r="N463" s="264">
        <v>0</v>
      </c>
      <c r="O463" s="264">
        <v>0</v>
      </c>
      <c r="P463" s="264">
        <v>0</v>
      </c>
      <c r="Q463" s="168">
        <f t="shared" si="888"/>
        <v>0</v>
      </c>
      <c r="R463" s="264">
        <v>0</v>
      </c>
      <c r="S463" s="264">
        <v>0</v>
      </c>
      <c r="T463" s="264">
        <v>0</v>
      </c>
      <c r="U463" s="264">
        <v>0</v>
      </c>
      <c r="V463" s="264">
        <v>0</v>
      </c>
      <c r="W463" s="264">
        <v>0</v>
      </c>
      <c r="X463" s="167">
        <v>0</v>
      </c>
    </row>
    <row r="464" spans="1:24" ht="13.8" outlineLevel="2">
      <c r="A464" s="131"/>
      <c r="B464" s="20"/>
      <c r="D464" s="18"/>
      <c r="E464" s="58"/>
      <c r="F464" s="22" t="s">
        <v>501</v>
      </c>
      <c r="G464" s="30" t="s">
        <v>155</v>
      </c>
      <c r="H464" s="164">
        <f t="shared" si="906"/>
        <v>0</v>
      </c>
      <c r="I464" s="268">
        <f t="shared" si="897"/>
        <v>0</v>
      </c>
      <c r="J464" s="264">
        <v>0</v>
      </c>
      <c r="K464" s="264">
        <v>0</v>
      </c>
      <c r="L464" s="264">
        <v>0</v>
      </c>
      <c r="M464" s="168">
        <f t="shared" si="813"/>
        <v>0</v>
      </c>
      <c r="N464" s="264">
        <v>0</v>
      </c>
      <c r="O464" s="264">
        <v>0</v>
      </c>
      <c r="P464" s="264">
        <v>0</v>
      </c>
      <c r="Q464" s="168">
        <f t="shared" si="888"/>
        <v>0</v>
      </c>
      <c r="R464" s="264">
        <v>0</v>
      </c>
      <c r="S464" s="264">
        <v>0</v>
      </c>
      <c r="T464" s="264">
        <v>0</v>
      </c>
      <c r="U464" s="264">
        <v>0</v>
      </c>
      <c r="V464" s="264">
        <v>0</v>
      </c>
      <c r="W464" s="264">
        <v>0</v>
      </c>
      <c r="X464" s="167">
        <v>0</v>
      </c>
    </row>
    <row r="465" spans="1:24" ht="13.8" outlineLevel="1">
      <c r="A465" s="131"/>
      <c r="B465" s="18"/>
      <c r="C465" s="58"/>
      <c r="D465" s="18" t="s">
        <v>502</v>
      </c>
      <c r="E465" s="58" t="s">
        <v>156</v>
      </c>
      <c r="F465" s="18"/>
      <c r="G465" s="30"/>
      <c r="H465" s="164">
        <f t="shared" si="906"/>
        <v>0</v>
      </c>
      <c r="I465" s="268">
        <f t="shared" si="897"/>
        <v>0</v>
      </c>
      <c r="J465" s="264">
        <v>0</v>
      </c>
      <c r="K465" s="264">
        <v>0</v>
      </c>
      <c r="L465" s="264">
        <v>0</v>
      </c>
      <c r="M465" s="168">
        <f t="shared" si="813"/>
        <v>0</v>
      </c>
      <c r="N465" s="264">
        <v>0</v>
      </c>
      <c r="O465" s="264">
        <v>0</v>
      </c>
      <c r="P465" s="264">
        <v>0</v>
      </c>
      <c r="Q465" s="168">
        <f t="shared" si="888"/>
        <v>0</v>
      </c>
      <c r="R465" s="264">
        <v>0</v>
      </c>
      <c r="S465" s="264">
        <v>0</v>
      </c>
      <c r="T465" s="264">
        <v>0</v>
      </c>
      <c r="U465" s="264">
        <v>0</v>
      </c>
      <c r="V465" s="264">
        <v>0</v>
      </c>
      <c r="W465" s="264">
        <v>0</v>
      </c>
      <c r="X465" s="167">
        <v>0</v>
      </c>
    </row>
    <row r="466" spans="1:24" s="130" customFormat="1" ht="13.8">
      <c r="A466" s="127"/>
      <c r="B466" s="18" t="s">
        <v>626</v>
      </c>
      <c r="C466" s="12" t="s">
        <v>627</v>
      </c>
      <c r="D466" s="14"/>
      <c r="E466" s="134"/>
      <c r="F466" s="14"/>
      <c r="G466" s="134"/>
      <c r="H466" s="164">
        <f t="shared" si="906"/>
        <v>0</v>
      </c>
      <c r="I466" s="268">
        <f t="shared" si="897"/>
        <v>0</v>
      </c>
      <c r="J466" s="263">
        <f>SUM(J467)</f>
        <v>0</v>
      </c>
      <c r="K466" s="263">
        <f t="shared" ref="K466:L466" si="915">SUM(K467)</f>
        <v>0</v>
      </c>
      <c r="L466" s="263">
        <f t="shared" si="915"/>
        <v>0</v>
      </c>
      <c r="M466" s="168">
        <f t="shared" si="813"/>
        <v>0</v>
      </c>
      <c r="N466" s="263">
        <f t="shared" ref="N466:P466" si="916">SUM(N467)</f>
        <v>0</v>
      </c>
      <c r="O466" s="263">
        <f t="shared" si="916"/>
        <v>0</v>
      </c>
      <c r="P466" s="263">
        <f t="shared" si="916"/>
        <v>0</v>
      </c>
      <c r="Q466" s="168">
        <f t="shared" si="888"/>
        <v>0</v>
      </c>
      <c r="R466" s="263">
        <f t="shared" ref="R466:S466" si="917">SUM(R467)</f>
        <v>0</v>
      </c>
      <c r="S466" s="263">
        <f t="shared" si="917"/>
        <v>0</v>
      </c>
      <c r="T466" s="263">
        <f t="shared" ref="T466" si="918">SUM(T467)</f>
        <v>0</v>
      </c>
      <c r="U466" s="263">
        <f t="shared" ref="U466" si="919">SUM(U467)</f>
        <v>0</v>
      </c>
      <c r="V466" s="263">
        <f t="shared" ref="V466" si="920">SUM(V467)</f>
        <v>0</v>
      </c>
      <c r="W466" s="263">
        <f t="shared" ref="W466" si="921">SUM(W467)</f>
        <v>0</v>
      </c>
      <c r="X466" s="168">
        <f t="shared" ref="X466" si="922">SUM(X467)</f>
        <v>0</v>
      </c>
    </row>
    <row r="467" spans="1:24" ht="13.8" outlineLevel="1">
      <c r="A467" s="131"/>
      <c r="B467" s="22"/>
      <c r="C467" s="30"/>
      <c r="D467" s="22" t="s">
        <v>626</v>
      </c>
      <c r="E467" s="30" t="s">
        <v>627</v>
      </c>
      <c r="F467" s="22"/>
      <c r="G467" s="30"/>
      <c r="H467" s="164">
        <f t="shared" si="906"/>
        <v>0</v>
      </c>
      <c r="I467" s="268">
        <f t="shared" si="897"/>
        <v>0</v>
      </c>
      <c r="J467" s="264"/>
      <c r="K467" s="264"/>
      <c r="L467" s="264"/>
      <c r="M467" s="168">
        <f t="shared" si="813"/>
        <v>0</v>
      </c>
      <c r="N467" s="264"/>
      <c r="O467" s="264"/>
      <c r="P467" s="264"/>
      <c r="Q467" s="168">
        <f t="shared" si="888"/>
        <v>0</v>
      </c>
      <c r="R467" s="264"/>
      <c r="S467" s="264"/>
      <c r="T467" s="264"/>
      <c r="U467" s="264"/>
      <c r="V467" s="264"/>
      <c r="W467" s="264"/>
      <c r="X467" s="167"/>
    </row>
    <row r="468" spans="1:24" s="130" customFormat="1" ht="13.8">
      <c r="A468" s="127"/>
      <c r="B468" s="432" t="s">
        <v>936</v>
      </c>
      <c r="C468" s="12" t="s">
        <v>157</v>
      </c>
      <c r="D468" s="14"/>
      <c r="E468" s="134"/>
      <c r="F468" s="14"/>
      <c r="G468" s="134"/>
      <c r="H468" s="164">
        <f t="shared" si="906"/>
        <v>500000</v>
      </c>
      <c r="I468" s="268">
        <f t="shared" si="897"/>
        <v>0</v>
      </c>
      <c r="J468" s="263">
        <f>SUM(J469)</f>
        <v>0</v>
      </c>
      <c r="K468" s="263">
        <f t="shared" ref="K468:L468" si="923">SUM(K469)</f>
        <v>0</v>
      </c>
      <c r="L468" s="263">
        <f t="shared" si="923"/>
        <v>0</v>
      </c>
      <c r="M468" s="168">
        <f t="shared" si="813"/>
        <v>0</v>
      </c>
      <c r="N468" s="263">
        <f t="shared" ref="N468:P468" si="924">SUM(N469)</f>
        <v>0</v>
      </c>
      <c r="O468" s="263">
        <f t="shared" si="924"/>
        <v>0</v>
      </c>
      <c r="P468" s="263">
        <f t="shared" si="924"/>
        <v>0</v>
      </c>
      <c r="Q468" s="168">
        <f t="shared" si="888"/>
        <v>500000</v>
      </c>
      <c r="R468" s="263">
        <f t="shared" ref="R468:S468" si="925">SUM(R469)</f>
        <v>0</v>
      </c>
      <c r="S468" s="263">
        <f t="shared" si="925"/>
        <v>0</v>
      </c>
      <c r="T468" s="263">
        <f t="shared" ref="T468" si="926">SUM(T469)</f>
        <v>300000</v>
      </c>
      <c r="U468" s="263">
        <f t="shared" ref="U468" si="927">SUM(U469)</f>
        <v>50000</v>
      </c>
      <c r="V468" s="263">
        <f t="shared" ref="V468" si="928">SUM(V469)</f>
        <v>50000</v>
      </c>
      <c r="W468" s="263">
        <f t="shared" ref="W468" si="929">SUM(W469)</f>
        <v>50000</v>
      </c>
      <c r="X468" s="168">
        <f t="shared" ref="X468" si="930">SUM(X469)</f>
        <v>50000</v>
      </c>
    </row>
    <row r="469" spans="1:24" ht="13.8" outlineLevel="1">
      <c r="A469" s="131"/>
      <c r="B469" s="22"/>
      <c r="C469" s="30"/>
      <c r="D469" s="436" t="s">
        <v>937</v>
      </c>
      <c r="E469" s="30" t="s">
        <v>158</v>
      </c>
      <c r="F469" s="22"/>
      <c r="G469" s="30"/>
      <c r="H469" s="164">
        <f t="shared" si="906"/>
        <v>500000</v>
      </c>
      <c r="I469" s="268">
        <f t="shared" si="897"/>
        <v>0</v>
      </c>
      <c r="J469" s="504">
        <f>SUM(J470:J474)</f>
        <v>0</v>
      </c>
      <c r="K469" s="504">
        <f t="shared" ref="K469:L469" si="931">SUM(K470:K474)</f>
        <v>0</v>
      </c>
      <c r="L469" s="504">
        <f t="shared" si="931"/>
        <v>0</v>
      </c>
      <c r="M469" s="168">
        <f t="shared" si="813"/>
        <v>0</v>
      </c>
      <c r="N469" s="504">
        <f t="shared" ref="N469:P469" si="932">SUM(N470:N474)</f>
        <v>0</v>
      </c>
      <c r="O469" s="504">
        <f t="shared" si="932"/>
        <v>0</v>
      </c>
      <c r="P469" s="504">
        <f t="shared" si="932"/>
        <v>0</v>
      </c>
      <c r="Q469" s="168">
        <f t="shared" si="888"/>
        <v>500000</v>
      </c>
      <c r="R469" s="504">
        <f t="shared" ref="R469:S469" si="933">SUM(R470:R474)</f>
        <v>0</v>
      </c>
      <c r="S469" s="504">
        <f t="shared" si="933"/>
        <v>0</v>
      </c>
      <c r="T469" s="504">
        <f t="shared" ref="T469" si="934">SUM(T470:T474)</f>
        <v>300000</v>
      </c>
      <c r="U469" s="504">
        <f t="shared" ref="U469" si="935">SUM(U470:U474)</f>
        <v>50000</v>
      </c>
      <c r="V469" s="504">
        <f t="shared" ref="V469" si="936">SUM(V470:V474)</f>
        <v>50000</v>
      </c>
      <c r="W469" s="504">
        <f t="shared" ref="W469" si="937">SUM(W470:W474)</f>
        <v>50000</v>
      </c>
      <c r="X469" s="169">
        <f t="shared" ref="X469" si="938">SUM(X470:X474)</f>
        <v>50000</v>
      </c>
    </row>
    <row r="470" spans="1:24" ht="13.8" outlineLevel="4">
      <c r="A470" s="131"/>
      <c r="B470" s="20"/>
      <c r="D470" s="19"/>
      <c r="E470" s="63"/>
      <c r="F470" s="136" t="s">
        <v>682</v>
      </c>
      <c r="G470" s="27" t="s">
        <v>702</v>
      </c>
      <c r="H470" s="164">
        <f t="shared" si="906"/>
        <v>300000</v>
      </c>
      <c r="I470" s="260">
        <f t="shared" si="897"/>
        <v>0</v>
      </c>
      <c r="J470" s="264"/>
      <c r="K470" s="264"/>
      <c r="L470" s="264"/>
      <c r="M470" s="166">
        <f t="shared" si="813"/>
        <v>0</v>
      </c>
      <c r="N470" s="167"/>
      <c r="O470" s="167"/>
      <c r="P470" s="167"/>
      <c r="Q470" s="166">
        <f t="shared" si="888"/>
        <v>300000</v>
      </c>
      <c r="R470" s="167"/>
      <c r="S470" s="167"/>
      <c r="T470" s="167">
        <v>300000</v>
      </c>
      <c r="U470" s="167"/>
      <c r="V470" s="167"/>
      <c r="W470" s="167"/>
      <c r="X470" s="167"/>
    </row>
    <row r="471" spans="1:24" ht="13.8" outlineLevel="4">
      <c r="A471" s="131"/>
      <c r="B471" s="20"/>
      <c r="D471" s="19"/>
      <c r="E471" s="63"/>
      <c r="F471" s="136" t="s">
        <v>683</v>
      </c>
      <c r="G471" s="27" t="s">
        <v>703</v>
      </c>
      <c r="H471" s="164">
        <f t="shared" si="906"/>
        <v>50000</v>
      </c>
      <c r="I471" s="260">
        <f t="shared" si="897"/>
        <v>0</v>
      </c>
      <c r="J471" s="264"/>
      <c r="K471" s="264"/>
      <c r="L471" s="264"/>
      <c r="M471" s="166">
        <f t="shared" si="813"/>
        <v>0</v>
      </c>
      <c r="N471" s="167"/>
      <c r="O471" s="167"/>
      <c r="P471" s="167"/>
      <c r="Q471" s="166">
        <f t="shared" si="888"/>
        <v>50000</v>
      </c>
      <c r="R471" s="167"/>
      <c r="S471" s="167"/>
      <c r="T471" s="167"/>
      <c r="U471" s="167">
        <v>50000</v>
      </c>
      <c r="V471" s="167"/>
      <c r="W471" s="167"/>
      <c r="X471" s="167"/>
    </row>
    <row r="472" spans="1:24" ht="13.8" outlineLevel="4">
      <c r="A472" s="131"/>
      <c r="B472" s="20"/>
      <c r="D472" s="19"/>
      <c r="E472" s="63"/>
      <c r="F472" s="136" t="s">
        <v>680</v>
      </c>
      <c r="G472" s="27" t="s">
        <v>704</v>
      </c>
      <c r="H472" s="164">
        <f t="shared" si="906"/>
        <v>50000</v>
      </c>
      <c r="I472" s="260">
        <f t="shared" si="897"/>
        <v>0</v>
      </c>
      <c r="J472" s="264"/>
      <c r="K472" s="264"/>
      <c r="L472" s="264"/>
      <c r="M472" s="166">
        <f t="shared" si="813"/>
        <v>0</v>
      </c>
      <c r="N472" s="167"/>
      <c r="O472" s="167"/>
      <c r="P472" s="167"/>
      <c r="Q472" s="166">
        <f t="shared" si="888"/>
        <v>50000</v>
      </c>
      <c r="R472" s="167"/>
      <c r="S472" s="167"/>
      <c r="T472" s="167"/>
      <c r="U472" s="167"/>
      <c r="V472" s="167">
        <v>50000</v>
      </c>
      <c r="W472" s="167"/>
      <c r="X472" s="167"/>
    </row>
    <row r="473" spans="1:24" ht="13.8" outlineLevel="4">
      <c r="A473" s="131"/>
      <c r="B473" s="20"/>
      <c r="D473" s="19"/>
      <c r="E473" s="63"/>
      <c r="F473" s="136" t="s">
        <v>684</v>
      </c>
      <c r="G473" s="27" t="s">
        <v>705</v>
      </c>
      <c r="H473" s="164">
        <f t="shared" si="906"/>
        <v>50000</v>
      </c>
      <c r="I473" s="260">
        <f t="shared" si="897"/>
        <v>0</v>
      </c>
      <c r="J473" s="264"/>
      <c r="K473" s="264"/>
      <c r="L473" s="264"/>
      <c r="M473" s="166">
        <f t="shared" si="813"/>
        <v>0</v>
      </c>
      <c r="N473" s="167"/>
      <c r="O473" s="167"/>
      <c r="P473" s="167"/>
      <c r="Q473" s="166">
        <f t="shared" si="888"/>
        <v>50000</v>
      </c>
      <c r="R473" s="167"/>
      <c r="S473" s="167"/>
      <c r="T473" s="167"/>
      <c r="U473" s="167"/>
      <c r="V473" s="167"/>
      <c r="W473" s="167">
        <v>50000</v>
      </c>
      <c r="X473" s="167"/>
    </row>
    <row r="474" spans="1:24" ht="13.8" outlineLevel="4">
      <c r="A474" s="131"/>
      <c r="B474" s="20"/>
      <c r="D474" s="19"/>
      <c r="E474" s="63"/>
      <c r="F474" s="136" t="s">
        <v>690</v>
      </c>
      <c r="G474" s="27" t="s">
        <v>706</v>
      </c>
      <c r="H474" s="164">
        <f t="shared" si="906"/>
        <v>50000</v>
      </c>
      <c r="I474" s="260">
        <f t="shared" si="897"/>
        <v>0</v>
      </c>
      <c r="J474" s="264"/>
      <c r="K474" s="264"/>
      <c r="L474" s="264"/>
      <c r="M474" s="166">
        <f t="shared" si="813"/>
        <v>0</v>
      </c>
      <c r="N474" s="167"/>
      <c r="O474" s="167"/>
      <c r="P474" s="167"/>
      <c r="Q474" s="166">
        <f t="shared" si="888"/>
        <v>50000</v>
      </c>
      <c r="R474" s="167"/>
      <c r="S474" s="167"/>
      <c r="T474" s="167"/>
      <c r="U474" s="167"/>
      <c r="V474" s="167"/>
      <c r="W474" s="167"/>
      <c r="X474" s="167">
        <v>50000</v>
      </c>
    </row>
    <row r="475" spans="1:24" s="130" customFormat="1" ht="13.8">
      <c r="A475" s="127"/>
      <c r="B475" s="18" t="s">
        <v>503</v>
      </c>
      <c r="C475" s="12" t="s">
        <v>42</v>
      </c>
      <c r="D475" s="14"/>
      <c r="E475" s="134"/>
      <c r="F475" s="14"/>
      <c r="G475" s="134"/>
      <c r="H475" s="164">
        <f t="shared" si="906"/>
        <v>0</v>
      </c>
      <c r="I475" s="268">
        <f t="shared" si="897"/>
        <v>0</v>
      </c>
      <c r="J475" s="263">
        <f>SUM(J476:J476)</f>
        <v>0</v>
      </c>
      <c r="K475" s="263">
        <f>SUM(K476:K476)</f>
        <v>0</v>
      </c>
      <c r="L475" s="263">
        <f>SUM(L476:L476)</f>
        <v>0</v>
      </c>
      <c r="M475" s="168">
        <f t="shared" si="813"/>
        <v>0</v>
      </c>
      <c r="N475" s="263">
        <f>SUM(N476:N476)</f>
        <v>0</v>
      </c>
      <c r="O475" s="263">
        <f>SUM(O476:O476)</f>
        <v>0</v>
      </c>
      <c r="P475" s="263">
        <f>SUM(P476:P476)</f>
        <v>0</v>
      </c>
      <c r="Q475" s="168">
        <f t="shared" si="888"/>
        <v>0</v>
      </c>
      <c r="R475" s="263">
        <f t="shared" ref="R475:X475" si="939">SUM(R476:R476)</f>
        <v>0</v>
      </c>
      <c r="S475" s="263">
        <f t="shared" si="939"/>
        <v>0</v>
      </c>
      <c r="T475" s="263">
        <f t="shared" si="939"/>
        <v>0</v>
      </c>
      <c r="U475" s="263">
        <f t="shared" si="939"/>
        <v>0</v>
      </c>
      <c r="V475" s="263">
        <f t="shared" si="939"/>
        <v>0</v>
      </c>
      <c r="W475" s="263">
        <f t="shared" si="939"/>
        <v>0</v>
      </c>
      <c r="X475" s="168">
        <f t="shared" si="939"/>
        <v>0</v>
      </c>
    </row>
    <row r="476" spans="1:24" ht="13.8" outlineLevel="1">
      <c r="A476" s="131"/>
      <c r="B476" s="19"/>
      <c r="C476" s="63"/>
      <c r="D476" s="22" t="s">
        <v>504</v>
      </c>
      <c r="E476" s="30" t="s">
        <v>357</v>
      </c>
      <c r="F476" s="22"/>
      <c r="G476" s="30"/>
      <c r="H476" s="164">
        <f t="shared" si="906"/>
        <v>0</v>
      </c>
      <c r="I476" s="268">
        <f t="shared" si="897"/>
        <v>0</v>
      </c>
      <c r="J476" s="264">
        <v>0</v>
      </c>
      <c r="K476" s="264">
        <v>0</v>
      </c>
      <c r="L476" s="264">
        <v>0</v>
      </c>
      <c r="M476" s="168">
        <f t="shared" si="813"/>
        <v>0</v>
      </c>
      <c r="N476" s="264">
        <v>0</v>
      </c>
      <c r="O476" s="264">
        <v>0</v>
      </c>
      <c r="P476" s="264">
        <v>0</v>
      </c>
      <c r="Q476" s="168">
        <f t="shared" si="888"/>
        <v>0</v>
      </c>
      <c r="R476" s="264">
        <v>0</v>
      </c>
      <c r="S476" s="264">
        <v>0</v>
      </c>
      <c r="T476" s="264">
        <v>0</v>
      </c>
      <c r="U476" s="264">
        <v>0</v>
      </c>
      <c r="V476" s="264">
        <v>0</v>
      </c>
      <c r="W476" s="264">
        <v>0</v>
      </c>
      <c r="X476" s="167">
        <v>0</v>
      </c>
    </row>
    <row r="477" spans="1:24" s="130" customFormat="1" ht="13.8">
      <c r="A477" s="127"/>
      <c r="B477" s="18" t="s">
        <v>505</v>
      </c>
      <c r="C477" s="12" t="s">
        <v>43</v>
      </c>
      <c r="D477" s="14"/>
      <c r="E477" s="134"/>
      <c r="F477" s="14"/>
      <c r="G477" s="134"/>
      <c r="H477" s="164">
        <f t="shared" si="906"/>
        <v>0</v>
      </c>
      <c r="I477" s="268">
        <f t="shared" si="897"/>
        <v>0</v>
      </c>
      <c r="J477" s="263">
        <f>SUM(J478)</f>
        <v>0</v>
      </c>
      <c r="K477" s="263">
        <f>SUM(K478)</f>
        <v>0</v>
      </c>
      <c r="L477" s="263">
        <f>SUM(L478)</f>
        <v>0</v>
      </c>
      <c r="M477" s="168">
        <f t="shared" si="813"/>
        <v>0</v>
      </c>
      <c r="N477" s="263">
        <f>SUM(N478)</f>
        <v>0</v>
      </c>
      <c r="O477" s="263">
        <f>SUM(O478)</f>
        <v>0</v>
      </c>
      <c r="P477" s="263">
        <f>SUM(P478)</f>
        <v>0</v>
      </c>
      <c r="Q477" s="168">
        <f t="shared" si="888"/>
        <v>0</v>
      </c>
      <c r="R477" s="263">
        <f t="shared" ref="R477:X477" si="940">SUM(R478)</f>
        <v>0</v>
      </c>
      <c r="S477" s="263">
        <f t="shared" si="940"/>
        <v>0</v>
      </c>
      <c r="T477" s="263">
        <f t="shared" si="940"/>
        <v>0</v>
      </c>
      <c r="U477" s="263">
        <f t="shared" si="940"/>
        <v>0</v>
      </c>
      <c r="V477" s="263">
        <f t="shared" si="940"/>
        <v>0</v>
      </c>
      <c r="W477" s="263">
        <f t="shared" si="940"/>
        <v>0</v>
      </c>
      <c r="X477" s="168">
        <f t="shared" si="940"/>
        <v>0</v>
      </c>
    </row>
    <row r="478" spans="1:24" ht="16.5" customHeight="1" outlineLevel="1" collapsed="1">
      <c r="A478" s="131"/>
      <c r="B478" s="19"/>
      <c r="C478" s="63"/>
      <c r="D478" s="22" t="s">
        <v>506</v>
      </c>
      <c r="E478" s="30" t="s">
        <v>43</v>
      </c>
      <c r="F478" s="22"/>
      <c r="G478" s="30"/>
      <c r="H478" s="164">
        <f t="shared" si="906"/>
        <v>0</v>
      </c>
      <c r="I478" s="268">
        <f t="shared" si="897"/>
        <v>0</v>
      </c>
      <c r="J478" s="264">
        <v>0</v>
      </c>
      <c r="K478" s="264">
        <v>0</v>
      </c>
      <c r="L478" s="264">
        <v>0</v>
      </c>
      <c r="M478" s="168">
        <f t="shared" si="813"/>
        <v>0</v>
      </c>
      <c r="N478" s="264">
        <v>0</v>
      </c>
      <c r="O478" s="264">
        <v>0</v>
      </c>
      <c r="P478" s="264">
        <v>0</v>
      </c>
      <c r="Q478" s="168">
        <f t="shared" si="888"/>
        <v>0</v>
      </c>
      <c r="R478" s="264">
        <v>0</v>
      </c>
      <c r="S478" s="264">
        <v>0</v>
      </c>
      <c r="T478" s="264">
        <v>0</v>
      </c>
      <c r="U478" s="264">
        <v>0</v>
      </c>
      <c r="V478" s="264">
        <v>0</v>
      </c>
      <c r="W478" s="264">
        <v>0</v>
      </c>
      <c r="X478" s="167">
        <v>0</v>
      </c>
    </row>
    <row r="479" spans="1:24" s="130" customFormat="1" ht="13.8">
      <c r="A479" s="127"/>
      <c r="B479" s="18" t="s">
        <v>97</v>
      </c>
      <c r="C479" s="12" t="s">
        <v>159</v>
      </c>
      <c r="D479" s="14"/>
      <c r="E479" s="134"/>
      <c r="F479" s="14"/>
      <c r="G479" s="134"/>
      <c r="H479" s="164">
        <f t="shared" si="906"/>
        <v>0</v>
      </c>
      <c r="I479" s="268">
        <f t="shared" si="897"/>
        <v>0</v>
      </c>
      <c r="J479" s="263">
        <f>SUM(J480)</f>
        <v>0</v>
      </c>
      <c r="K479" s="263">
        <f>SUM(K480)</f>
        <v>0</v>
      </c>
      <c r="L479" s="263">
        <f>SUM(L480)</f>
        <v>0</v>
      </c>
      <c r="M479" s="168">
        <f t="shared" si="813"/>
        <v>0</v>
      </c>
      <c r="N479" s="263">
        <f>SUM(N480)</f>
        <v>0</v>
      </c>
      <c r="O479" s="263">
        <f>SUM(O480)</f>
        <v>0</v>
      </c>
      <c r="P479" s="263">
        <f>SUM(P480)</f>
        <v>0</v>
      </c>
      <c r="Q479" s="168">
        <f t="shared" si="888"/>
        <v>0</v>
      </c>
      <c r="R479" s="263">
        <f t="shared" ref="R479:X479" si="941">SUM(R480)</f>
        <v>0</v>
      </c>
      <c r="S479" s="263">
        <f t="shared" si="941"/>
        <v>0</v>
      </c>
      <c r="T479" s="263">
        <f t="shared" si="941"/>
        <v>0</v>
      </c>
      <c r="U479" s="263">
        <f t="shared" si="941"/>
        <v>0</v>
      </c>
      <c r="V479" s="263">
        <f t="shared" si="941"/>
        <v>0</v>
      </c>
      <c r="W479" s="263">
        <f t="shared" si="941"/>
        <v>0</v>
      </c>
      <c r="X479" s="168">
        <f t="shared" si="941"/>
        <v>0</v>
      </c>
    </row>
    <row r="480" spans="1:24" ht="13.8" outlineLevel="1">
      <c r="A480" s="131"/>
      <c r="B480" s="22"/>
      <c r="C480" s="30"/>
      <c r="D480" s="22" t="s">
        <v>97</v>
      </c>
      <c r="E480" s="30" t="s">
        <v>159</v>
      </c>
      <c r="F480" s="22"/>
      <c r="G480" s="30"/>
      <c r="H480" s="164">
        <f t="shared" si="906"/>
        <v>0</v>
      </c>
      <c r="I480" s="268">
        <f t="shared" si="897"/>
        <v>0</v>
      </c>
      <c r="J480" s="264">
        <v>0</v>
      </c>
      <c r="K480" s="264">
        <v>0</v>
      </c>
      <c r="L480" s="264">
        <v>0</v>
      </c>
      <c r="M480" s="168">
        <f t="shared" si="813"/>
        <v>0</v>
      </c>
      <c r="N480" s="167">
        <v>0</v>
      </c>
      <c r="O480" s="167">
        <v>0</v>
      </c>
      <c r="P480" s="167">
        <v>0</v>
      </c>
      <c r="Q480" s="168">
        <f t="shared" si="888"/>
        <v>0</v>
      </c>
      <c r="R480" s="167">
        <v>0</v>
      </c>
      <c r="S480" s="167">
        <v>0</v>
      </c>
      <c r="T480" s="167">
        <v>0</v>
      </c>
      <c r="U480" s="167">
        <v>0</v>
      </c>
      <c r="V480" s="167">
        <v>0</v>
      </c>
      <c r="W480" s="167">
        <v>0</v>
      </c>
      <c r="X480" s="167">
        <v>0</v>
      </c>
    </row>
    <row r="481" spans="1:24" s="130" customFormat="1" ht="13.8">
      <c r="A481" s="127"/>
      <c r="B481" s="18" t="s">
        <v>507</v>
      </c>
      <c r="C481" s="12" t="s">
        <v>12</v>
      </c>
      <c r="D481" s="14"/>
      <c r="E481" s="134"/>
      <c r="F481" s="14"/>
      <c r="G481" s="134"/>
      <c r="H481" s="164">
        <f t="shared" si="906"/>
        <v>180000</v>
      </c>
      <c r="I481" s="268">
        <f t="shared" si="897"/>
        <v>0</v>
      </c>
      <c r="J481" s="263">
        <f>SUM(J482:J483)</f>
        <v>0</v>
      </c>
      <c r="K481" s="263">
        <f t="shared" ref="K481:L481" si="942">SUM(K482:K483)</f>
        <v>0</v>
      </c>
      <c r="L481" s="263">
        <f t="shared" si="942"/>
        <v>0</v>
      </c>
      <c r="M481" s="168">
        <f t="shared" si="813"/>
        <v>180000</v>
      </c>
      <c r="N481" s="263">
        <f t="shared" ref="N481:P481" si="943">SUM(N482:N483)</f>
        <v>0</v>
      </c>
      <c r="O481" s="263">
        <f t="shared" si="943"/>
        <v>0</v>
      </c>
      <c r="P481" s="263">
        <f t="shared" si="943"/>
        <v>180000</v>
      </c>
      <c r="Q481" s="168">
        <f t="shared" si="888"/>
        <v>0</v>
      </c>
      <c r="R481" s="263">
        <f t="shared" ref="R481:S481" si="944">SUM(R482:R483)</f>
        <v>0</v>
      </c>
      <c r="S481" s="263">
        <f t="shared" si="944"/>
        <v>0</v>
      </c>
      <c r="T481" s="263">
        <f t="shared" ref="T481" si="945">SUM(T482:T483)</f>
        <v>0</v>
      </c>
      <c r="U481" s="263">
        <f t="shared" ref="U481" si="946">SUM(U482:U483)</f>
        <v>0</v>
      </c>
      <c r="V481" s="263">
        <f t="shared" ref="V481" si="947">SUM(V482:V483)</f>
        <v>0</v>
      </c>
      <c r="W481" s="263">
        <f t="shared" ref="W481" si="948">SUM(W482:W483)</f>
        <v>0</v>
      </c>
      <c r="X481" s="168">
        <f t="shared" ref="X481" si="949">SUM(X482:X483)</f>
        <v>0</v>
      </c>
    </row>
    <row r="482" spans="1:24" ht="13.8" outlineLevel="1">
      <c r="A482" s="131"/>
      <c r="B482" s="19"/>
      <c r="C482" s="63"/>
      <c r="D482" s="22" t="s">
        <v>508</v>
      </c>
      <c r="E482" s="30" t="s">
        <v>161</v>
      </c>
      <c r="F482" s="22"/>
      <c r="G482" s="30"/>
      <c r="H482" s="164">
        <f t="shared" si="906"/>
        <v>180000</v>
      </c>
      <c r="I482" s="268">
        <f t="shared" si="897"/>
        <v>0</v>
      </c>
      <c r="J482" s="264">
        <v>0</v>
      </c>
      <c r="K482" s="264">
        <v>0</v>
      </c>
      <c r="L482" s="264">
        <v>0</v>
      </c>
      <c r="M482" s="168">
        <f t="shared" si="813"/>
        <v>180000</v>
      </c>
      <c r="N482" s="167">
        <v>0</v>
      </c>
      <c r="O482" s="167">
        <v>0</v>
      </c>
      <c r="P482" s="167">
        <v>180000</v>
      </c>
      <c r="Q482" s="168">
        <f t="shared" si="888"/>
        <v>0</v>
      </c>
      <c r="R482" s="167">
        <v>0</v>
      </c>
      <c r="S482" s="167">
        <v>0</v>
      </c>
      <c r="T482" s="167">
        <v>0</v>
      </c>
      <c r="U482" s="167">
        <v>0</v>
      </c>
      <c r="V482" s="167">
        <v>0</v>
      </c>
      <c r="W482" s="167">
        <v>0</v>
      </c>
      <c r="X482" s="167">
        <v>0</v>
      </c>
    </row>
    <row r="483" spans="1:24" ht="13.8" outlineLevel="1">
      <c r="A483" s="131"/>
      <c r="B483" s="20"/>
      <c r="D483" s="22" t="s">
        <v>509</v>
      </c>
      <c r="E483" s="30" t="s">
        <v>138</v>
      </c>
      <c r="F483" s="22"/>
      <c r="G483" s="30"/>
      <c r="H483" s="164">
        <f t="shared" si="906"/>
        <v>0</v>
      </c>
      <c r="I483" s="268">
        <f t="shared" si="897"/>
        <v>0</v>
      </c>
      <c r="J483" s="504">
        <f>SUM(J484:J485)</f>
        <v>0</v>
      </c>
      <c r="K483" s="504">
        <f>SUM(K484:K485)</f>
        <v>0</v>
      </c>
      <c r="L483" s="504">
        <f>SUM(L484:L485)</f>
        <v>0</v>
      </c>
      <c r="M483" s="168">
        <f t="shared" si="813"/>
        <v>0</v>
      </c>
      <c r="N483" s="504">
        <f t="shared" ref="N483:P483" si="950">SUM(N484:N485)</f>
        <v>0</v>
      </c>
      <c r="O483" s="504">
        <f t="shared" si="950"/>
        <v>0</v>
      </c>
      <c r="P483" s="504">
        <f t="shared" si="950"/>
        <v>0</v>
      </c>
      <c r="Q483" s="168">
        <f t="shared" si="888"/>
        <v>0</v>
      </c>
      <c r="R483" s="504">
        <f t="shared" ref="R483:S483" si="951">SUM(R484:R485)</f>
        <v>0</v>
      </c>
      <c r="S483" s="504">
        <f t="shared" si="951"/>
        <v>0</v>
      </c>
      <c r="T483" s="504">
        <f t="shared" ref="T483" si="952">SUM(T484:T485)</f>
        <v>0</v>
      </c>
      <c r="U483" s="504">
        <f t="shared" ref="U483" si="953">SUM(U484:U485)</f>
        <v>0</v>
      </c>
      <c r="V483" s="504">
        <f t="shared" ref="V483" si="954">SUM(V484:V485)</f>
        <v>0</v>
      </c>
      <c r="W483" s="504">
        <f t="shared" ref="W483" si="955">SUM(W484:W485)</f>
        <v>0</v>
      </c>
      <c r="X483" s="169">
        <f t="shared" ref="X483" si="956">SUM(X484:X485)</f>
        <v>0</v>
      </c>
    </row>
    <row r="484" spans="1:24" ht="13.8" outlineLevel="2">
      <c r="A484" s="131"/>
      <c r="B484" s="20"/>
      <c r="D484" s="19"/>
      <c r="E484" s="63"/>
      <c r="F484" s="22" t="s">
        <v>510</v>
      </c>
      <c r="G484" s="30" t="s">
        <v>162</v>
      </c>
      <c r="H484" s="164">
        <f t="shared" si="906"/>
        <v>0</v>
      </c>
      <c r="I484" s="268">
        <f t="shared" si="897"/>
        <v>0</v>
      </c>
      <c r="J484" s="264">
        <v>0</v>
      </c>
      <c r="K484" s="264">
        <v>0</v>
      </c>
      <c r="L484" s="264">
        <v>0</v>
      </c>
      <c r="M484" s="168">
        <f t="shared" si="813"/>
        <v>0</v>
      </c>
      <c r="N484" s="264">
        <v>0</v>
      </c>
      <c r="O484" s="264">
        <v>0</v>
      </c>
      <c r="P484" s="264">
        <v>0</v>
      </c>
      <c r="Q484" s="168">
        <f t="shared" si="888"/>
        <v>0</v>
      </c>
      <c r="R484" s="264">
        <v>0</v>
      </c>
      <c r="S484" s="264">
        <v>0</v>
      </c>
      <c r="T484" s="264">
        <v>0</v>
      </c>
      <c r="U484" s="264">
        <v>0</v>
      </c>
      <c r="V484" s="264">
        <v>0</v>
      </c>
      <c r="W484" s="264">
        <v>0</v>
      </c>
      <c r="X484" s="167">
        <v>0</v>
      </c>
    </row>
    <row r="485" spans="1:24" ht="13.8" outlineLevel="2">
      <c r="A485" s="131"/>
      <c r="B485" s="18"/>
      <c r="C485" s="58"/>
      <c r="D485" s="18"/>
      <c r="E485" s="58"/>
      <c r="F485" s="22" t="s">
        <v>509</v>
      </c>
      <c r="G485" s="30" t="s">
        <v>163</v>
      </c>
      <c r="H485" s="164">
        <f t="shared" si="906"/>
        <v>0</v>
      </c>
      <c r="I485" s="268">
        <f t="shared" si="897"/>
        <v>0</v>
      </c>
      <c r="J485" s="264">
        <v>0</v>
      </c>
      <c r="K485" s="264">
        <v>0</v>
      </c>
      <c r="L485" s="264">
        <v>0</v>
      </c>
      <c r="M485" s="168">
        <f t="shared" si="813"/>
        <v>0</v>
      </c>
      <c r="N485" s="264">
        <v>0</v>
      </c>
      <c r="O485" s="264">
        <v>0</v>
      </c>
      <c r="P485" s="264">
        <v>0</v>
      </c>
      <c r="Q485" s="168">
        <f t="shared" si="888"/>
        <v>0</v>
      </c>
      <c r="R485" s="264">
        <v>0</v>
      </c>
      <c r="S485" s="264">
        <v>0</v>
      </c>
      <c r="T485" s="264">
        <v>0</v>
      </c>
      <c r="U485" s="264">
        <v>0</v>
      </c>
      <c r="V485" s="264">
        <v>0</v>
      </c>
      <c r="W485" s="264">
        <v>0</v>
      </c>
      <c r="X485" s="167">
        <v>0</v>
      </c>
    </row>
    <row r="486" spans="1:24" s="130" customFormat="1" ht="13.8">
      <c r="A486" s="127"/>
      <c r="B486" s="18" t="s">
        <v>511</v>
      </c>
      <c r="C486" s="12" t="s">
        <v>164</v>
      </c>
      <c r="D486" s="11"/>
      <c r="E486" s="134"/>
      <c r="F486" s="14"/>
      <c r="G486" s="134"/>
      <c r="H486" s="164">
        <f t="shared" si="906"/>
        <v>0</v>
      </c>
      <c r="I486" s="268">
        <f t="shared" si="897"/>
        <v>0</v>
      </c>
      <c r="J486" s="263">
        <f>SUM(J487)</f>
        <v>0</v>
      </c>
      <c r="K486" s="263">
        <f>SUM(K487)</f>
        <v>0</v>
      </c>
      <c r="L486" s="263">
        <f>SUM(L487)</f>
        <v>0</v>
      </c>
      <c r="M486" s="168">
        <f t="shared" si="813"/>
        <v>0</v>
      </c>
      <c r="N486" s="263">
        <f t="shared" ref="N486:P486" si="957">SUM(N487)</f>
        <v>0</v>
      </c>
      <c r="O486" s="263">
        <f t="shared" si="957"/>
        <v>0</v>
      </c>
      <c r="P486" s="263">
        <f t="shared" si="957"/>
        <v>0</v>
      </c>
      <c r="Q486" s="168">
        <f t="shared" si="888"/>
        <v>0</v>
      </c>
      <c r="R486" s="263">
        <f t="shared" ref="R486:S486" si="958">SUM(R487)</f>
        <v>0</v>
      </c>
      <c r="S486" s="263">
        <f t="shared" si="958"/>
        <v>0</v>
      </c>
      <c r="T486" s="263">
        <f t="shared" ref="T486" si="959">SUM(T487)</f>
        <v>0</v>
      </c>
      <c r="U486" s="263">
        <f t="shared" ref="U486" si="960">SUM(U487)</f>
        <v>0</v>
      </c>
      <c r="V486" s="263">
        <f t="shared" ref="V486" si="961">SUM(V487)</f>
        <v>0</v>
      </c>
      <c r="W486" s="263">
        <f t="shared" ref="W486" si="962">SUM(W487)</f>
        <v>0</v>
      </c>
      <c r="X486" s="168">
        <f t="shared" ref="X486" si="963">SUM(X487)</f>
        <v>0</v>
      </c>
    </row>
    <row r="487" spans="1:24" ht="13.8" outlineLevel="1">
      <c r="A487" s="131"/>
      <c r="B487" s="21"/>
      <c r="C487" s="137"/>
      <c r="D487" s="66" t="s">
        <v>512</v>
      </c>
      <c r="E487" s="65" t="s">
        <v>13</v>
      </c>
      <c r="F487" s="66"/>
      <c r="G487" s="65"/>
      <c r="H487" s="184">
        <f t="shared" si="906"/>
        <v>0</v>
      </c>
      <c r="I487" s="472">
        <f t="shared" si="897"/>
        <v>0</v>
      </c>
      <c r="J487" s="509"/>
      <c r="K487" s="509">
        <v>0</v>
      </c>
      <c r="L487" s="509">
        <v>0</v>
      </c>
      <c r="M487" s="178">
        <f t="shared" si="813"/>
        <v>0</v>
      </c>
      <c r="N487" s="170">
        <v>0</v>
      </c>
      <c r="O487" s="170">
        <v>0</v>
      </c>
      <c r="P487" s="170">
        <v>0</v>
      </c>
      <c r="Q487" s="178">
        <f t="shared" si="888"/>
        <v>0</v>
      </c>
      <c r="R487" s="170">
        <v>0</v>
      </c>
      <c r="S487" s="170">
        <v>0</v>
      </c>
      <c r="T487" s="170">
        <v>0</v>
      </c>
      <c r="U487" s="170">
        <v>0</v>
      </c>
      <c r="V487" s="170">
        <v>0</v>
      </c>
      <c r="W487" s="170">
        <v>0</v>
      </c>
      <c r="X487" s="170"/>
    </row>
    <row r="488" spans="1:24" ht="13.8">
      <c r="A488" s="67" t="s">
        <v>167</v>
      </c>
      <c r="B488" s="29"/>
      <c r="C488" s="23"/>
      <c r="D488" s="17"/>
      <c r="E488" s="23"/>
      <c r="F488" s="17"/>
      <c r="G488" s="23"/>
      <c r="H488" s="171">
        <f t="shared" si="906"/>
        <v>55793000</v>
      </c>
      <c r="I488" s="266">
        <f t="shared" si="897"/>
        <v>49458000</v>
      </c>
      <c r="J488" s="271">
        <f>SUM(J245,J275,J364,J461,J468,J475,J477,J479,J481,J486,J466)</f>
        <v>26644000</v>
      </c>
      <c r="K488" s="271">
        <f>SUM(K245,K275,K364,K461,K468,K475,K477,K479,K481,K486,K466)</f>
        <v>20762000</v>
      </c>
      <c r="L488" s="271">
        <f>SUM(L245,L275,L364,L461,L468,L475,L477,L479,L481,L486,L466)</f>
        <v>2052000</v>
      </c>
      <c r="M488" s="172">
        <f t="shared" si="813"/>
        <v>4331000</v>
      </c>
      <c r="N488" s="271">
        <f>SUM(N245,N275,N364,N461,N468,N475,N477,N479,N481,N486,N466)</f>
        <v>616000</v>
      </c>
      <c r="O488" s="271">
        <f>SUM(O245,O275,O364,O461,O468,O475,O477,O479,O481,O486,O466)</f>
        <v>0</v>
      </c>
      <c r="P488" s="271">
        <f>SUM(P245,P275,P364,P461,P468,P475,P477,P479,P481,P486,P466)</f>
        <v>3715000</v>
      </c>
      <c r="Q488" s="172">
        <f t="shared" si="888"/>
        <v>2004000</v>
      </c>
      <c r="R488" s="271">
        <f t="shared" ref="R488:X488" si="964">SUM(R245,R275,R364,R461,R468,R475,R477,R479,R481,R486,R466)</f>
        <v>800000</v>
      </c>
      <c r="S488" s="271">
        <f t="shared" ref="S488" si="965">SUM(S245,S275,S364,S461,S468,S475,S477,S479,S481,S486,S466)</f>
        <v>659000</v>
      </c>
      <c r="T488" s="271">
        <f t="shared" si="964"/>
        <v>321000</v>
      </c>
      <c r="U488" s="271">
        <f t="shared" si="964"/>
        <v>56000</v>
      </c>
      <c r="V488" s="271">
        <f t="shared" si="964"/>
        <v>56000</v>
      </c>
      <c r="W488" s="271">
        <f t="shared" si="964"/>
        <v>56000</v>
      </c>
      <c r="X488" s="172">
        <f t="shared" si="964"/>
        <v>56000</v>
      </c>
    </row>
    <row r="489" spans="1:24" s="275" customFormat="1" ht="13.8">
      <c r="A489" s="42" t="s">
        <v>166</v>
      </c>
      <c r="B489" s="77"/>
      <c r="C489" s="41"/>
      <c r="D489" s="41"/>
      <c r="E489" s="41"/>
      <c r="F489" s="41"/>
      <c r="G489" s="41"/>
      <c r="H489" s="150">
        <f t="shared" si="906"/>
        <v>1990000</v>
      </c>
      <c r="I489" s="526">
        <f t="shared" si="897"/>
        <v>-21156000</v>
      </c>
      <c r="J489" s="523">
        <f>J244-J488</f>
        <v>-5230000</v>
      </c>
      <c r="K489" s="523">
        <f>K244-K488</f>
        <v>-16763000</v>
      </c>
      <c r="L489" s="523">
        <f>L244-L488</f>
        <v>837000</v>
      </c>
      <c r="M489" s="372">
        <f t="shared" si="813"/>
        <v>2420000</v>
      </c>
      <c r="N489" s="523">
        <f>N244-N488</f>
        <v>2948000</v>
      </c>
      <c r="O489" s="523">
        <f>O244-O488</f>
        <v>0</v>
      </c>
      <c r="P489" s="523">
        <f>P244-P488</f>
        <v>-528000</v>
      </c>
      <c r="Q489" s="372">
        <f t="shared" si="888"/>
        <v>20726000</v>
      </c>
      <c r="R489" s="523">
        <f t="shared" ref="R489:X489" si="966">R244-R488</f>
        <v>3510000</v>
      </c>
      <c r="S489" s="523">
        <f t="shared" si="966"/>
        <v>17156000</v>
      </c>
      <c r="T489" s="523">
        <f t="shared" si="966"/>
        <v>-20000</v>
      </c>
      <c r="U489" s="523">
        <f t="shared" si="966"/>
        <v>20000</v>
      </c>
      <c r="V489" s="523">
        <f t="shared" si="966"/>
        <v>20000</v>
      </c>
      <c r="W489" s="523">
        <f t="shared" si="966"/>
        <v>20000</v>
      </c>
      <c r="X489" s="372">
        <f t="shared" si="966"/>
        <v>20000</v>
      </c>
    </row>
    <row r="490" spans="1:24" s="130" customFormat="1" ht="13.8">
      <c r="A490" s="2" t="s">
        <v>38</v>
      </c>
      <c r="B490" s="21"/>
      <c r="C490" s="148"/>
      <c r="D490" s="24"/>
      <c r="E490" s="148"/>
      <c r="F490" s="24"/>
      <c r="G490" s="148"/>
      <c r="H490" s="182">
        <f t="shared" si="906"/>
        <v>0</v>
      </c>
      <c r="I490" s="473"/>
      <c r="J490" s="513"/>
      <c r="K490" s="513"/>
      <c r="L490" s="513"/>
      <c r="M490" s="183">
        <f t="shared" si="813"/>
        <v>0</v>
      </c>
      <c r="N490" s="513"/>
      <c r="O490" s="513"/>
      <c r="P490" s="513"/>
      <c r="Q490" s="183">
        <f t="shared" si="888"/>
        <v>0</v>
      </c>
      <c r="R490" s="183"/>
      <c r="S490" s="183"/>
      <c r="T490" s="183"/>
      <c r="U490" s="183"/>
      <c r="V490" s="183"/>
      <c r="W490" s="183"/>
      <c r="X490" s="183"/>
    </row>
    <row r="491" spans="1:24" s="130" customFormat="1" ht="13.8" outlineLevel="1">
      <c r="A491" s="127"/>
      <c r="B491" s="16" t="s">
        <v>631</v>
      </c>
      <c r="C491" s="15" t="s">
        <v>9</v>
      </c>
      <c r="D491" s="16"/>
      <c r="E491" s="15"/>
      <c r="F491" s="16"/>
      <c r="G491" s="15"/>
      <c r="H491" s="164">
        <f t="shared" si="906"/>
        <v>0</v>
      </c>
      <c r="I491" s="475">
        <f t="shared" si="897"/>
        <v>0</v>
      </c>
      <c r="J491" s="282">
        <f>SUM(J492:J493)</f>
        <v>0</v>
      </c>
      <c r="K491" s="282">
        <f t="shared" ref="K491:L491" si="967">SUM(K492:K493)</f>
        <v>0</v>
      </c>
      <c r="L491" s="282">
        <f t="shared" si="967"/>
        <v>0</v>
      </c>
      <c r="M491" s="175">
        <f t="shared" si="813"/>
        <v>0</v>
      </c>
      <c r="N491" s="282">
        <f t="shared" ref="N491:P491" si="968">SUM(N492:N493)</f>
        <v>0</v>
      </c>
      <c r="O491" s="282">
        <f t="shared" si="968"/>
        <v>0</v>
      </c>
      <c r="P491" s="282">
        <f t="shared" si="968"/>
        <v>0</v>
      </c>
      <c r="Q491" s="175">
        <f t="shared" si="888"/>
        <v>0</v>
      </c>
      <c r="R491" s="282">
        <f t="shared" ref="R491:S491" si="969">SUM(R492:R493)</f>
        <v>0</v>
      </c>
      <c r="S491" s="282">
        <f t="shared" si="969"/>
        <v>0</v>
      </c>
      <c r="T491" s="282">
        <f t="shared" ref="T491" si="970">SUM(T492:T493)</f>
        <v>0</v>
      </c>
      <c r="U491" s="282">
        <f t="shared" ref="U491" si="971">SUM(U492:U493)</f>
        <v>0</v>
      </c>
      <c r="V491" s="282">
        <f t="shared" ref="V491" si="972">SUM(V492:V493)</f>
        <v>0</v>
      </c>
      <c r="W491" s="282">
        <f t="shared" ref="W491" si="973">SUM(W492:W493)</f>
        <v>0</v>
      </c>
      <c r="X491" s="175">
        <f t="shared" ref="X491" si="974">SUM(X492:X493)</f>
        <v>0</v>
      </c>
    </row>
    <row r="492" spans="1:24" ht="13.8" outlineLevel="2">
      <c r="A492" s="131"/>
      <c r="B492" s="19"/>
      <c r="C492" s="63"/>
      <c r="D492" s="22" t="s">
        <v>902</v>
      </c>
      <c r="E492" s="30" t="s">
        <v>171</v>
      </c>
      <c r="F492" s="22"/>
      <c r="G492" s="30"/>
      <c r="H492" s="164">
        <f t="shared" si="906"/>
        <v>0</v>
      </c>
      <c r="I492" s="268">
        <f t="shared" si="897"/>
        <v>0</v>
      </c>
      <c r="J492" s="264">
        <v>0</v>
      </c>
      <c r="K492" s="264">
        <v>0</v>
      </c>
      <c r="L492" s="264">
        <v>0</v>
      </c>
      <c r="M492" s="168">
        <f t="shared" si="813"/>
        <v>0</v>
      </c>
      <c r="N492" s="264">
        <v>0</v>
      </c>
      <c r="O492" s="264">
        <v>0</v>
      </c>
      <c r="P492" s="264">
        <v>0</v>
      </c>
      <c r="Q492" s="168">
        <f t="shared" si="888"/>
        <v>0</v>
      </c>
      <c r="R492" s="264">
        <v>0</v>
      </c>
      <c r="S492" s="264">
        <v>0</v>
      </c>
      <c r="T492" s="264">
        <v>0</v>
      </c>
      <c r="U492" s="264">
        <v>0</v>
      </c>
      <c r="V492" s="264">
        <v>0</v>
      </c>
      <c r="W492" s="264">
        <v>0</v>
      </c>
      <c r="X492" s="167">
        <v>0</v>
      </c>
    </row>
    <row r="493" spans="1:24" ht="13.8" outlineLevel="2">
      <c r="A493" s="131"/>
      <c r="B493" s="18"/>
      <c r="C493" s="58"/>
      <c r="D493" s="22" t="s">
        <v>170</v>
      </c>
      <c r="E493" s="30" t="s">
        <v>172</v>
      </c>
      <c r="F493" s="22"/>
      <c r="G493" s="30"/>
      <c r="H493" s="164">
        <f t="shared" si="906"/>
        <v>0</v>
      </c>
      <c r="I493" s="268">
        <f t="shared" si="897"/>
        <v>0</v>
      </c>
      <c r="J493" s="264">
        <v>0</v>
      </c>
      <c r="K493" s="264">
        <v>0</v>
      </c>
      <c r="L493" s="264">
        <v>0</v>
      </c>
      <c r="M493" s="168">
        <f t="shared" si="813"/>
        <v>0</v>
      </c>
      <c r="N493" s="264">
        <v>0</v>
      </c>
      <c r="O493" s="264">
        <v>0</v>
      </c>
      <c r="P493" s="264">
        <v>0</v>
      </c>
      <c r="Q493" s="168">
        <f t="shared" si="888"/>
        <v>0</v>
      </c>
      <c r="R493" s="264">
        <v>0</v>
      </c>
      <c r="S493" s="264">
        <v>0</v>
      </c>
      <c r="T493" s="264">
        <v>0</v>
      </c>
      <c r="U493" s="264">
        <v>0</v>
      </c>
      <c r="V493" s="264">
        <v>0</v>
      </c>
      <c r="W493" s="264">
        <v>0</v>
      </c>
      <c r="X493" s="167">
        <v>0</v>
      </c>
    </row>
    <row r="494" spans="1:24" s="130" customFormat="1" ht="13.8" outlineLevel="1">
      <c r="A494" s="127"/>
      <c r="B494" s="18" t="s">
        <v>514</v>
      </c>
      <c r="C494" s="12" t="s">
        <v>10</v>
      </c>
      <c r="D494" s="14"/>
      <c r="E494" s="134"/>
      <c r="F494" s="14"/>
      <c r="G494" s="134"/>
      <c r="H494" s="164">
        <f t="shared" si="906"/>
        <v>0</v>
      </c>
      <c r="I494" s="268">
        <f t="shared" si="897"/>
        <v>0</v>
      </c>
      <c r="J494" s="263">
        <f>SUM(J495:J498)</f>
        <v>0</v>
      </c>
      <c r="K494" s="263">
        <f t="shared" ref="K494:L494" si="975">SUM(K495:K498)</f>
        <v>0</v>
      </c>
      <c r="L494" s="263">
        <f t="shared" si="975"/>
        <v>0</v>
      </c>
      <c r="M494" s="168">
        <f t="shared" si="813"/>
        <v>0</v>
      </c>
      <c r="N494" s="263">
        <f t="shared" ref="N494:P494" si="976">SUM(N495:N498)</f>
        <v>0</v>
      </c>
      <c r="O494" s="263">
        <f t="shared" si="976"/>
        <v>0</v>
      </c>
      <c r="P494" s="263">
        <f t="shared" si="976"/>
        <v>0</v>
      </c>
      <c r="Q494" s="168">
        <f t="shared" si="888"/>
        <v>0</v>
      </c>
      <c r="R494" s="263">
        <f t="shared" ref="R494:S494" si="977">SUM(R495:R498)</f>
        <v>0</v>
      </c>
      <c r="S494" s="263">
        <f t="shared" si="977"/>
        <v>0</v>
      </c>
      <c r="T494" s="263">
        <f t="shared" ref="T494" si="978">SUM(T495:T498)</f>
        <v>0</v>
      </c>
      <c r="U494" s="263">
        <f t="shared" ref="U494" si="979">SUM(U495:U498)</f>
        <v>0</v>
      </c>
      <c r="V494" s="263">
        <f t="shared" ref="V494" si="980">SUM(V495:V498)</f>
        <v>0</v>
      </c>
      <c r="W494" s="263">
        <f t="shared" ref="W494" si="981">SUM(W495:W498)</f>
        <v>0</v>
      </c>
      <c r="X494" s="168">
        <f t="shared" ref="X494" si="982">SUM(X495:X498)</f>
        <v>0</v>
      </c>
    </row>
    <row r="495" spans="1:24" ht="13.8" outlineLevel="2">
      <c r="A495" s="131"/>
      <c r="B495" s="19"/>
      <c r="C495" s="63"/>
      <c r="D495" s="22" t="s">
        <v>632</v>
      </c>
      <c r="E495" s="30" t="s">
        <v>173</v>
      </c>
      <c r="F495" s="22"/>
      <c r="G495" s="30"/>
      <c r="H495" s="164">
        <f t="shared" si="906"/>
        <v>0</v>
      </c>
      <c r="I495" s="268">
        <f t="shared" si="897"/>
        <v>0</v>
      </c>
      <c r="J495" s="264">
        <v>0</v>
      </c>
      <c r="K495" s="264">
        <v>0</v>
      </c>
      <c r="L495" s="264">
        <v>0</v>
      </c>
      <c r="M495" s="168">
        <f t="shared" si="813"/>
        <v>0</v>
      </c>
      <c r="N495" s="264">
        <v>0</v>
      </c>
      <c r="O495" s="264">
        <v>0</v>
      </c>
      <c r="P495" s="264">
        <v>0</v>
      </c>
      <c r="Q495" s="168">
        <f t="shared" si="888"/>
        <v>0</v>
      </c>
      <c r="R495" s="264">
        <v>0</v>
      </c>
      <c r="S495" s="264">
        <v>0</v>
      </c>
      <c r="T495" s="264">
        <v>0</v>
      </c>
      <c r="U495" s="264">
        <v>0</v>
      </c>
      <c r="V495" s="264">
        <v>0</v>
      </c>
      <c r="W495" s="264">
        <v>0</v>
      </c>
      <c r="X495" s="167">
        <v>0</v>
      </c>
    </row>
    <row r="496" spans="1:24" ht="13.8" outlineLevel="2">
      <c r="A496" s="131"/>
      <c r="B496" s="20"/>
      <c r="D496" s="22" t="s">
        <v>515</v>
      </c>
      <c r="E496" s="30" t="s">
        <v>174</v>
      </c>
      <c r="F496" s="22"/>
      <c r="G496" s="30"/>
      <c r="H496" s="164">
        <f t="shared" si="906"/>
        <v>0</v>
      </c>
      <c r="I496" s="268">
        <f t="shared" si="897"/>
        <v>0</v>
      </c>
      <c r="J496" s="264">
        <v>0</v>
      </c>
      <c r="K496" s="264">
        <v>0</v>
      </c>
      <c r="L496" s="264">
        <v>0</v>
      </c>
      <c r="M496" s="168">
        <f t="shared" ref="M496:M567" si="983">SUM(N496:P496)</f>
        <v>0</v>
      </c>
      <c r="N496" s="264">
        <v>0</v>
      </c>
      <c r="O496" s="264">
        <v>0</v>
      </c>
      <c r="P496" s="264">
        <v>0</v>
      </c>
      <c r="Q496" s="168">
        <f t="shared" si="888"/>
        <v>0</v>
      </c>
      <c r="R496" s="264">
        <v>0</v>
      </c>
      <c r="S496" s="264">
        <v>0</v>
      </c>
      <c r="T496" s="264">
        <v>0</v>
      </c>
      <c r="U496" s="264">
        <v>0</v>
      </c>
      <c r="V496" s="264">
        <v>0</v>
      </c>
      <c r="W496" s="264">
        <v>0</v>
      </c>
      <c r="X496" s="167">
        <v>0</v>
      </c>
    </row>
    <row r="497" spans="1:24" ht="13.8" outlineLevel="2">
      <c r="A497" s="131"/>
      <c r="B497" s="20"/>
      <c r="D497" s="22" t="s">
        <v>1000</v>
      </c>
      <c r="E497" s="30" t="s">
        <v>1001</v>
      </c>
      <c r="F497" s="22"/>
      <c r="G497" s="30"/>
      <c r="H497" s="164"/>
      <c r="I497" s="268"/>
      <c r="J497" s="264"/>
      <c r="K497" s="264"/>
      <c r="L497" s="264"/>
      <c r="M497" s="168"/>
      <c r="N497" s="264"/>
      <c r="O497" s="264"/>
      <c r="P497" s="264"/>
      <c r="Q497" s="168"/>
      <c r="R497" s="264"/>
      <c r="S497" s="264"/>
      <c r="T497" s="264"/>
      <c r="U497" s="264"/>
      <c r="V497" s="264"/>
      <c r="W497" s="264"/>
      <c r="X497" s="167"/>
    </row>
    <row r="498" spans="1:24" ht="13.8" outlineLevel="2">
      <c r="A498" s="131"/>
      <c r="B498" s="18"/>
      <c r="C498" s="58"/>
      <c r="D498" s="22" t="s">
        <v>685</v>
      </c>
      <c r="E498" s="30" t="s">
        <v>633</v>
      </c>
      <c r="F498" s="22"/>
      <c r="G498" s="30"/>
      <c r="H498" s="164">
        <f t="shared" si="906"/>
        <v>0</v>
      </c>
      <c r="I498" s="268">
        <f t="shared" si="897"/>
        <v>0</v>
      </c>
      <c r="J498" s="264">
        <v>0</v>
      </c>
      <c r="K498" s="264">
        <v>0</v>
      </c>
      <c r="L498" s="264">
        <v>0</v>
      </c>
      <c r="M498" s="168">
        <f t="shared" si="983"/>
        <v>0</v>
      </c>
      <c r="N498" s="264">
        <v>0</v>
      </c>
      <c r="O498" s="264">
        <v>0</v>
      </c>
      <c r="P498" s="264">
        <v>0</v>
      </c>
      <c r="Q498" s="168">
        <f t="shared" si="888"/>
        <v>0</v>
      </c>
      <c r="R498" s="264">
        <v>0</v>
      </c>
      <c r="S498" s="264">
        <v>0</v>
      </c>
      <c r="T498" s="264">
        <v>0</v>
      </c>
      <c r="U498" s="264">
        <v>0</v>
      </c>
      <c r="V498" s="264">
        <v>0</v>
      </c>
      <c r="W498" s="264">
        <v>0</v>
      </c>
      <c r="X498" s="167">
        <v>0</v>
      </c>
    </row>
    <row r="499" spans="1:24" s="130" customFormat="1" ht="13.8" outlineLevel="1" collapsed="1">
      <c r="A499" s="127"/>
      <c r="B499" s="18" t="s">
        <v>634</v>
      </c>
      <c r="C499" s="12" t="s">
        <v>175</v>
      </c>
      <c r="D499" s="14"/>
      <c r="E499" s="134"/>
      <c r="F499" s="14"/>
      <c r="G499" s="134"/>
      <c r="H499" s="164">
        <f t="shared" si="906"/>
        <v>0</v>
      </c>
      <c r="I499" s="268">
        <f t="shared" si="897"/>
        <v>0</v>
      </c>
      <c r="J499" s="263">
        <f>SUM(J500)</f>
        <v>0</v>
      </c>
      <c r="K499" s="263">
        <f t="shared" ref="K499:L499" si="984">SUM(K500)</f>
        <v>0</v>
      </c>
      <c r="L499" s="263">
        <f t="shared" si="984"/>
        <v>0</v>
      </c>
      <c r="M499" s="168">
        <f t="shared" si="983"/>
        <v>0</v>
      </c>
      <c r="N499" s="263">
        <f t="shared" ref="N499:P499" si="985">SUM(N500)</f>
        <v>0</v>
      </c>
      <c r="O499" s="263">
        <f t="shared" si="985"/>
        <v>0</v>
      </c>
      <c r="P499" s="263">
        <f t="shared" si="985"/>
        <v>0</v>
      </c>
      <c r="Q499" s="168">
        <f t="shared" si="888"/>
        <v>0</v>
      </c>
      <c r="R499" s="263">
        <f t="shared" ref="R499:S499" si="986">SUM(R500)</f>
        <v>0</v>
      </c>
      <c r="S499" s="263">
        <f t="shared" si="986"/>
        <v>0</v>
      </c>
      <c r="T499" s="263">
        <f t="shared" ref="T499" si="987">SUM(T500)</f>
        <v>0</v>
      </c>
      <c r="U499" s="263">
        <f t="shared" ref="U499" si="988">SUM(U500)</f>
        <v>0</v>
      </c>
      <c r="V499" s="263">
        <f t="shared" ref="V499" si="989">SUM(V500)</f>
        <v>0</v>
      </c>
      <c r="W499" s="263">
        <f t="shared" ref="W499" si="990">SUM(W500)</f>
        <v>0</v>
      </c>
      <c r="X499" s="168">
        <f t="shared" ref="X499" si="991">SUM(X500)</f>
        <v>0</v>
      </c>
    </row>
    <row r="500" spans="1:24" ht="13.8" outlineLevel="1">
      <c r="A500" s="131"/>
      <c r="B500" s="19"/>
      <c r="C500" s="63"/>
      <c r="D500" s="66" t="s">
        <v>635</v>
      </c>
      <c r="E500" s="65" t="s">
        <v>176</v>
      </c>
      <c r="F500" s="66"/>
      <c r="G500" s="30"/>
      <c r="H500" s="184">
        <f t="shared" si="906"/>
        <v>0</v>
      </c>
      <c r="I500" s="268">
        <f t="shared" si="897"/>
        <v>0</v>
      </c>
      <c r="J500" s="264">
        <v>0</v>
      </c>
      <c r="K500" s="264">
        <v>0</v>
      </c>
      <c r="L500" s="264">
        <v>0</v>
      </c>
      <c r="M500" s="168">
        <f t="shared" si="983"/>
        <v>0</v>
      </c>
      <c r="N500" s="264">
        <v>0</v>
      </c>
      <c r="O500" s="264">
        <v>0</v>
      </c>
      <c r="P500" s="264">
        <v>0</v>
      </c>
      <c r="Q500" s="168">
        <f t="shared" si="888"/>
        <v>0</v>
      </c>
      <c r="R500" s="264">
        <v>0</v>
      </c>
      <c r="S500" s="264">
        <v>0</v>
      </c>
      <c r="T500" s="264">
        <v>0</v>
      </c>
      <c r="U500" s="264">
        <v>0</v>
      </c>
      <c r="V500" s="264">
        <v>0</v>
      </c>
      <c r="W500" s="264">
        <v>0</v>
      </c>
      <c r="X500" s="167">
        <v>0</v>
      </c>
    </row>
    <row r="501" spans="1:24" s="130" customFormat="1" ht="13.8">
      <c r="A501" s="67" t="s">
        <v>177</v>
      </c>
      <c r="B501" s="29"/>
      <c r="C501" s="23"/>
      <c r="D501" s="17"/>
      <c r="E501" s="23"/>
      <c r="F501" s="17"/>
      <c r="G501" s="23"/>
      <c r="H501" s="171">
        <f t="shared" si="906"/>
        <v>0</v>
      </c>
      <c r="I501" s="266">
        <f t="shared" si="897"/>
        <v>0</v>
      </c>
      <c r="J501" s="271">
        <f>SUM(J491,J494,J499)</f>
        <v>0</v>
      </c>
      <c r="K501" s="271">
        <f t="shared" ref="K501:L501" si="992">SUM(K491,K494,K499)</f>
        <v>0</v>
      </c>
      <c r="L501" s="271">
        <f t="shared" si="992"/>
        <v>0</v>
      </c>
      <c r="M501" s="172">
        <f t="shared" si="983"/>
        <v>0</v>
      </c>
      <c r="N501" s="271">
        <f t="shared" ref="N501:P501" si="993">SUM(N491,N494,N499)</f>
        <v>0</v>
      </c>
      <c r="O501" s="271">
        <f t="shared" si="993"/>
        <v>0</v>
      </c>
      <c r="P501" s="271">
        <f t="shared" si="993"/>
        <v>0</v>
      </c>
      <c r="Q501" s="172">
        <f t="shared" si="888"/>
        <v>0</v>
      </c>
      <c r="R501" s="271">
        <f t="shared" ref="R501:X501" si="994">SUM(R491,R494,R499)</f>
        <v>0</v>
      </c>
      <c r="S501" s="271">
        <f t="shared" ref="S501" si="995">SUM(S491,S494,S499)</f>
        <v>0</v>
      </c>
      <c r="T501" s="271">
        <f t="shared" si="994"/>
        <v>0</v>
      </c>
      <c r="U501" s="271">
        <f t="shared" si="994"/>
        <v>0</v>
      </c>
      <c r="V501" s="271">
        <f t="shared" si="994"/>
        <v>0</v>
      </c>
      <c r="W501" s="271">
        <f t="shared" si="994"/>
        <v>0</v>
      </c>
      <c r="X501" s="172">
        <f t="shared" si="994"/>
        <v>0</v>
      </c>
    </row>
    <row r="502" spans="1:24" ht="13.8" outlineLevel="1">
      <c r="A502" s="127"/>
      <c r="B502" s="18" t="s">
        <v>513</v>
      </c>
      <c r="C502" s="12" t="s">
        <v>178</v>
      </c>
      <c r="D502" s="11"/>
      <c r="E502" s="12"/>
      <c r="F502" s="11"/>
      <c r="G502" s="12"/>
      <c r="H502" s="164">
        <f t="shared" si="906"/>
        <v>0</v>
      </c>
      <c r="I502" s="260">
        <f t="shared" si="897"/>
        <v>0</v>
      </c>
      <c r="J502" s="261">
        <f>SUM(J503)</f>
        <v>0</v>
      </c>
      <c r="K502" s="261">
        <f t="shared" ref="K502:L502" si="996">SUM(K503)</f>
        <v>0</v>
      </c>
      <c r="L502" s="261">
        <f t="shared" si="996"/>
        <v>0</v>
      </c>
      <c r="M502" s="166">
        <f t="shared" si="983"/>
        <v>0</v>
      </c>
      <c r="N502" s="261">
        <f t="shared" ref="N502:P502" si="997">SUM(N503)</f>
        <v>0</v>
      </c>
      <c r="O502" s="261">
        <f t="shared" si="997"/>
        <v>0</v>
      </c>
      <c r="P502" s="261">
        <f t="shared" si="997"/>
        <v>0</v>
      </c>
      <c r="Q502" s="166">
        <f t="shared" si="888"/>
        <v>0</v>
      </c>
      <c r="R502" s="261">
        <f t="shared" ref="R502:S502" si="998">SUM(R503)</f>
        <v>0</v>
      </c>
      <c r="S502" s="261">
        <f t="shared" si="998"/>
        <v>0</v>
      </c>
      <c r="T502" s="261">
        <f t="shared" ref="T502" si="999">SUM(T503)</f>
        <v>0</v>
      </c>
      <c r="U502" s="261">
        <f t="shared" ref="U502" si="1000">SUM(U503)</f>
        <v>0</v>
      </c>
      <c r="V502" s="261">
        <f t="shared" ref="V502" si="1001">SUM(V503)</f>
        <v>0</v>
      </c>
      <c r="W502" s="261">
        <f t="shared" ref="W502" si="1002">SUM(W503)</f>
        <v>0</v>
      </c>
      <c r="X502" s="166">
        <f t="shared" ref="X502" si="1003">SUM(X503)</f>
        <v>0</v>
      </c>
    </row>
    <row r="503" spans="1:24" ht="13.8" outlineLevel="2">
      <c r="A503" s="131"/>
      <c r="B503" s="19"/>
      <c r="C503" s="63"/>
      <c r="D503" s="22" t="s">
        <v>169</v>
      </c>
      <c r="E503" s="30" t="s">
        <v>178</v>
      </c>
      <c r="F503" s="22"/>
      <c r="G503" s="30"/>
      <c r="H503" s="164">
        <f t="shared" si="906"/>
        <v>0</v>
      </c>
      <c r="I503" s="268">
        <f t="shared" si="897"/>
        <v>0</v>
      </c>
      <c r="J503" s="264">
        <v>0</v>
      </c>
      <c r="K503" s="264">
        <v>0</v>
      </c>
      <c r="L503" s="264">
        <v>0</v>
      </c>
      <c r="M503" s="168">
        <f t="shared" si="983"/>
        <v>0</v>
      </c>
      <c r="N503" s="264">
        <v>0</v>
      </c>
      <c r="O503" s="264">
        <v>0</v>
      </c>
      <c r="P503" s="264">
        <v>0</v>
      </c>
      <c r="Q503" s="168">
        <f t="shared" si="888"/>
        <v>0</v>
      </c>
      <c r="R503" s="264">
        <v>0</v>
      </c>
      <c r="S503" s="264">
        <v>0</v>
      </c>
      <c r="T503" s="264">
        <v>0</v>
      </c>
      <c r="U503" s="264">
        <v>0</v>
      </c>
      <c r="V503" s="264">
        <v>0</v>
      </c>
      <c r="W503" s="264">
        <v>0</v>
      </c>
      <c r="X503" s="167">
        <v>0</v>
      </c>
    </row>
    <row r="504" spans="1:24" ht="13.8" outlineLevel="1">
      <c r="A504" s="127"/>
      <c r="B504" s="18" t="s">
        <v>516</v>
      </c>
      <c r="C504" s="12" t="s">
        <v>179</v>
      </c>
      <c r="D504" s="11"/>
      <c r="E504" s="12"/>
      <c r="F504" s="11"/>
      <c r="G504" s="12"/>
      <c r="H504" s="164">
        <f t="shared" si="906"/>
        <v>0</v>
      </c>
      <c r="I504" s="268">
        <f t="shared" si="897"/>
        <v>0</v>
      </c>
      <c r="J504" s="263">
        <f>SUM(J505:J513)</f>
        <v>0</v>
      </c>
      <c r="K504" s="263">
        <f t="shared" ref="K504:L504" si="1004">SUM(K505:K513)</f>
        <v>0</v>
      </c>
      <c r="L504" s="263">
        <f t="shared" si="1004"/>
        <v>0</v>
      </c>
      <c r="M504" s="168">
        <f t="shared" si="983"/>
        <v>0</v>
      </c>
      <c r="N504" s="263">
        <f t="shared" ref="N504:P504" si="1005">SUM(N505:N513)</f>
        <v>0</v>
      </c>
      <c r="O504" s="263">
        <f t="shared" si="1005"/>
        <v>0</v>
      </c>
      <c r="P504" s="263">
        <f t="shared" si="1005"/>
        <v>0</v>
      </c>
      <c r="Q504" s="168">
        <f t="shared" si="888"/>
        <v>0</v>
      </c>
      <c r="R504" s="263">
        <f t="shared" ref="R504:S504" si="1006">SUM(R505:R513)</f>
        <v>0</v>
      </c>
      <c r="S504" s="263">
        <f t="shared" si="1006"/>
        <v>0</v>
      </c>
      <c r="T504" s="263">
        <f t="shared" ref="T504" si="1007">SUM(T505:T513)</f>
        <v>0</v>
      </c>
      <c r="U504" s="263">
        <f t="shared" ref="U504" si="1008">SUM(U505:U513)</f>
        <v>0</v>
      </c>
      <c r="V504" s="263">
        <f t="shared" ref="V504" si="1009">SUM(V505:V513)</f>
        <v>0</v>
      </c>
      <c r="W504" s="263">
        <f t="shared" ref="W504" si="1010">SUM(W505:W513)</f>
        <v>0</v>
      </c>
      <c r="X504" s="168">
        <f t="shared" ref="X504" si="1011">SUM(X505:X513)</f>
        <v>0</v>
      </c>
    </row>
    <row r="505" spans="1:24" ht="13.8" outlineLevel="2">
      <c r="A505" s="131"/>
      <c r="B505" s="19"/>
      <c r="C505" s="63"/>
      <c r="D505" s="22" t="s">
        <v>636</v>
      </c>
      <c r="E505" s="30" t="s">
        <v>180</v>
      </c>
      <c r="F505" s="22"/>
      <c r="G505" s="30"/>
      <c r="H505" s="164">
        <f t="shared" si="906"/>
        <v>0</v>
      </c>
      <c r="I505" s="268">
        <f t="shared" si="897"/>
        <v>0</v>
      </c>
      <c r="J505" s="264">
        <v>0</v>
      </c>
      <c r="K505" s="264">
        <v>0</v>
      </c>
      <c r="L505" s="264">
        <v>0</v>
      </c>
      <c r="M505" s="168">
        <f t="shared" si="983"/>
        <v>0</v>
      </c>
      <c r="N505" s="167">
        <v>0</v>
      </c>
      <c r="O505" s="167">
        <v>0</v>
      </c>
      <c r="P505" s="167">
        <v>0</v>
      </c>
      <c r="Q505" s="168">
        <f t="shared" si="888"/>
        <v>0</v>
      </c>
      <c r="R505" s="167">
        <v>0</v>
      </c>
      <c r="S505" s="167">
        <v>0</v>
      </c>
      <c r="T505" s="167">
        <v>0</v>
      </c>
      <c r="U505" s="167">
        <v>0</v>
      </c>
      <c r="V505" s="167">
        <v>0</v>
      </c>
      <c r="W505" s="167">
        <v>0</v>
      </c>
      <c r="X505" s="167">
        <v>0</v>
      </c>
    </row>
    <row r="506" spans="1:24" ht="13.8" outlineLevel="2">
      <c r="A506" s="131"/>
      <c r="B506" s="20"/>
      <c r="D506" s="22" t="s">
        <v>637</v>
      </c>
      <c r="E506" s="30" t="s">
        <v>181</v>
      </c>
      <c r="F506" s="22"/>
      <c r="G506" s="30"/>
      <c r="H506" s="164">
        <f t="shared" si="906"/>
        <v>0</v>
      </c>
      <c r="I506" s="268">
        <f t="shared" si="897"/>
        <v>0</v>
      </c>
      <c r="J506" s="264">
        <v>0</v>
      </c>
      <c r="K506" s="264">
        <v>0</v>
      </c>
      <c r="L506" s="264">
        <v>0</v>
      </c>
      <c r="M506" s="168">
        <f t="shared" si="983"/>
        <v>0</v>
      </c>
      <c r="N506" s="167">
        <v>0</v>
      </c>
      <c r="O506" s="167">
        <v>0</v>
      </c>
      <c r="P506" s="167">
        <v>0</v>
      </c>
      <c r="Q506" s="168">
        <f t="shared" si="888"/>
        <v>0</v>
      </c>
      <c r="R506" s="167">
        <v>0</v>
      </c>
      <c r="S506" s="167">
        <v>0</v>
      </c>
      <c r="T506" s="167">
        <v>0</v>
      </c>
      <c r="U506" s="167">
        <v>0</v>
      </c>
      <c r="V506" s="167">
        <v>0</v>
      </c>
      <c r="W506" s="167">
        <v>0</v>
      </c>
      <c r="X506" s="167">
        <v>0</v>
      </c>
    </row>
    <row r="507" spans="1:24" ht="13.8" outlineLevel="2">
      <c r="A507" s="131"/>
      <c r="B507" s="20"/>
      <c r="D507" s="22" t="s">
        <v>638</v>
      </c>
      <c r="E507" s="30" t="s">
        <v>182</v>
      </c>
      <c r="F507" s="22"/>
      <c r="G507" s="30"/>
      <c r="H507" s="164">
        <f t="shared" si="906"/>
        <v>0</v>
      </c>
      <c r="I507" s="268">
        <f t="shared" si="897"/>
        <v>0</v>
      </c>
      <c r="J507" s="264">
        <v>0</v>
      </c>
      <c r="K507" s="264">
        <v>0</v>
      </c>
      <c r="L507" s="264">
        <v>0</v>
      </c>
      <c r="M507" s="168">
        <f t="shared" si="983"/>
        <v>0</v>
      </c>
      <c r="N507" s="167">
        <v>0</v>
      </c>
      <c r="O507" s="167">
        <v>0</v>
      </c>
      <c r="P507" s="167">
        <v>0</v>
      </c>
      <c r="Q507" s="168">
        <f t="shared" si="888"/>
        <v>0</v>
      </c>
      <c r="R507" s="167">
        <v>0</v>
      </c>
      <c r="S507" s="167">
        <v>0</v>
      </c>
      <c r="T507" s="167">
        <v>0</v>
      </c>
      <c r="U507" s="167">
        <v>0</v>
      </c>
      <c r="V507" s="167">
        <v>0</v>
      </c>
      <c r="W507" s="167">
        <v>0</v>
      </c>
      <c r="X507" s="167">
        <v>0</v>
      </c>
    </row>
    <row r="508" spans="1:24" ht="13.8" outlineLevel="2">
      <c r="A508" s="131"/>
      <c r="B508" s="20"/>
      <c r="D508" s="22" t="s">
        <v>639</v>
      </c>
      <c r="E508" s="30" t="s">
        <v>183</v>
      </c>
      <c r="F508" s="22"/>
      <c r="G508" s="30"/>
      <c r="H508" s="164">
        <f t="shared" si="906"/>
        <v>0</v>
      </c>
      <c r="I508" s="268">
        <f t="shared" si="897"/>
        <v>0</v>
      </c>
      <c r="J508" s="264">
        <v>0</v>
      </c>
      <c r="K508" s="264">
        <v>0</v>
      </c>
      <c r="L508" s="264">
        <v>0</v>
      </c>
      <c r="M508" s="168">
        <f t="shared" si="983"/>
        <v>0</v>
      </c>
      <c r="N508" s="167">
        <v>0</v>
      </c>
      <c r="O508" s="167">
        <v>0</v>
      </c>
      <c r="P508" s="167">
        <v>0</v>
      </c>
      <c r="Q508" s="168">
        <f t="shared" si="888"/>
        <v>0</v>
      </c>
      <c r="R508" s="167">
        <v>0</v>
      </c>
      <c r="S508" s="167">
        <v>0</v>
      </c>
      <c r="T508" s="167">
        <v>0</v>
      </c>
      <c r="U508" s="167">
        <v>0</v>
      </c>
      <c r="V508" s="167">
        <v>0</v>
      </c>
      <c r="W508" s="167">
        <v>0</v>
      </c>
      <c r="X508" s="167">
        <v>0</v>
      </c>
    </row>
    <row r="509" spans="1:24" ht="13.8" outlineLevel="2">
      <c r="A509" s="131"/>
      <c r="B509" s="20"/>
      <c r="D509" s="22" t="s">
        <v>170</v>
      </c>
      <c r="E509" s="30" t="s">
        <v>1002</v>
      </c>
      <c r="F509" s="22"/>
      <c r="G509" s="30"/>
      <c r="H509" s="164"/>
      <c r="I509" s="268"/>
      <c r="J509" s="264"/>
      <c r="K509" s="264"/>
      <c r="L509" s="264"/>
      <c r="M509" s="168"/>
      <c r="N509" s="167"/>
      <c r="O509" s="167"/>
      <c r="P509" s="167"/>
      <c r="Q509" s="168"/>
      <c r="R509" s="167"/>
      <c r="S509" s="167"/>
      <c r="T509" s="167"/>
      <c r="U509" s="167"/>
      <c r="V509" s="167"/>
      <c r="W509" s="167"/>
      <c r="X509" s="167"/>
    </row>
    <row r="510" spans="1:24" ht="13.8" outlineLevel="2">
      <c r="A510" s="131"/>
      <c r="B510" s="20"/>
      <c r="D510" s="22" t="s">
        <v>517</v>
      </c>
      <c r="E510" s="30" t="s">
        <v>184</v>
      </c>
      <c r="F510" s="22"/>
      <c r="G510" s="30"/>
      <c r="H510" s="164">
        <f t="shared" si="906"/>
        <v>0</v>
      </c>
      <c r="I510" s="268">
        <f t="shared" si="897"/>
        <v>0</v>
      </c>
      <c r="J510" s="264"/>
      <c r="K510" s="264"/>
      <c r="L510" s="264"/>
      <c r="M510" s="168">
        <f t="shared" si="983"/>
        <v>0</v>
      </c>
      <c r="N510" s="167"/>
      <c r="O510" s="167"/>
      <c r="P510" s="167"/>
      <c r="Q510" s="168">
        <f t="shared" si="888"/>
        <v>0</v>
      </c>
      <c r="R510" s="167"/>
      <c r="S510" s="167"/>
      <c r="T510" s="167"/>
      <c r="U510" s="167"/>
      <c r="V510" s="167"/>
      <c r="W510" s="167"/>
      <c r="X510" s="167"/>
    </row>
    <row r="511" spans="1:24" ht="13.8" outlineLevel="2">
      <c r="A511" s="131"/>
      <c r="B511" s="20"/>
      <c r="D511" s="22" t="s">
        <v>518</v>
      </c>
      <c r="E511" s="30" t="s">
        <v>185</v>
      </c>
      <c r="F511" s="22"/>
      <c r="G511" s="30"/>
      <c r="H511" s="164">
        <f t="shared" si="906"/>
        <v>0</v>
      </c>
      <c r="I511" s="268">
        <f t="shared" si="897"/>
        <v>0</v>
      </c>
      <c r="J511" s="264">
        <v>0</v>
      </c>
      <c r="K511" s="264">
        <v>0</v>
      </c>
      <c r="L511" s="264">
        <v>0</v>
      </c>
      <c r="M511" s="168">
        <f t="shared" si="983"/>
        <v>0</v>
      </c>
      <c r="N511" s="167">
        <v>0</v>
      </c>
      <c r="O511" s="167">
        <v>0</v>
      </c>
      <c r="P511" s="167">
        <v>0</v>
      </c>
      <c r="Q511" s="168">
        <f t="shared" si="888"/>
        <v>0</v>
      </c>
      <c r="R511" s="167">
        <v>0</v>
      </c>
      <c r="S511" s="167">
        <v>0</v>
      </c>
      <c r="T511" s="167">
        <v>0</v>
      </c>
      <c r="U511" s="167">
        <v>0</v>
      </c>
      <c r="V511" s="167">
        <v>0</v>
      </c>
      <c r="W511" s="167">
        <v>0</v>
      </c>
      <c r="X511" s="167">
        <v>0</v>
      </c>
    </row>
    <row r="512" spans="1:24" ht="13.8" outlineLevel="2">
      <c r="A512" s="131"/>
      <c r="B512" s="20"/>
      <c r="D512" s="22" t="s">
        <v>672</v>
      </c>
      <c r="E512" s="30" t="s">
        <v>677</v>
      </c>
      <c r="F512" s="22"/>
      <c r="G512" s="30"/>
      <c r="H512" s="164">
        <f t="shared" si="906"/>
        <v>0</v>
      </c>
      <c r="I512" s="268">
        <f t="shared" si="897"/>
        <v>0</v>
      </c>
      <c r="J512" s="167"/>
      <c r="K512" s="264"/>
      <c r="L512" s="264"/>
      <c r="M512" s="168">
        <f t="shared" si="983"/>
        <v>0</v>
      </c>
      <c r="N512" s="167"/>
      <c r="O512" s="167"/>
      <c r="P512" s="167"/>
      <c r="Q512" s="168">
        <f t="shared" si="888"/>
        <v>0</v>
      </c>
      <c r="R512" s="167"/>
      <c r="S512" s="167"/>
      <c r="T512" s="167"/>
      <c r="U512" s="167"/>
      <c r="V512" s="167"/>
      <c r="W512" s="167"/>
      <c r="X512" s="167"/>
    </row>
    <row r="513" spans="1:24" ht="13.8" outlineLevel="2">
      <c r="A513" s="131"/>
      <c r="B513" s="18"/>
      <c r="C513" s="58"/>
      <c r="D513" s="22" t="s">
        <v>519</v>
      </c>
      <c r="E513" s="30" t="s">
        <v>678</v>
      </c>
      <c r="F513" s="22"/>
      <c r="G513" s="30"/>
      <c r="H513" s="164">
        <f t="shared" si="906"/>
        <v>0</v>
      </c>
      <c r="I513" s="268">
        <f t="shared" si="897"/>
        <v>0</v>
      </c>
      <c r="J513" s="167"/>
      <c r="K513" s="264"/>
      <c r="L513" s="264"/>
      <c r="M513" s="168">
        <f t="shared" si="983"/>
        <v>0</v>
      </c>
      <c r="N513" s="167"/>
      <c r="O513" s="167"/>
      <c r="P513" s="167"/>
      <c r="Q513" s="168">
        <f t="shared" si="888"/>
        <v>0</v>
      </c>
      <c r="R513" s="167"/>
      <c r="S513" s="167"/>
      <c r="T513" s="167"/>
      <c r="U513" s="167"/>
      <c r="V513" s="167"/>
      <c r="W513" s="167"/>
      <c r="X513" s="167"/>
    </row>
    <row r="514" spans="1:24" ht="13.8" outlineLevel="1" collapsed="1">
      <c r="A514" s="127"/>
      <c r="B514" s="18" t="s">
        <v>674</v>
      </c>
      <c r="C514" s="12" t="s">
        <v>186</v>
      </c>
      <c r="D514" s="11"/>
      <c r="E514" s="12"/>
      <c r="F514" s="14"/>
      <c r="G514" s="134"/>
      <c r="H514" s="164">
        <f t="shared" si="906"/>
        <v>0</v>
      </c>
      <c r="I514" s="268">
        <f t="shared" si="897"/>
        <v>0</v>
      </c>
      <c r="J514" s="263">
        <f>SUM(J516)</f>
        <v>0</v>
      </c>
      <c r="K514" s="263">
        <f t="shared" ref="K514:L514" si="1012">SUM(K516)</f>
        <v>0</v>
      </c>
      <c r="L514" s="263">
        <f t="shared" si="1012"/>
        <v>0</v>
      </c>
      <c r="M514" s="168">
        <f t="shared" si="983"/>
        <v>0</v>
      </c>
      <c r="N514" s="263">
        <f t="shared" ref="N514:P514" si="1013">SUM(N516)</f>
        <v>0</v>
      </c>
      <c r="O514" s="263">
        <f t="shared" si="1013"/>
        <v>0</v>
      </c>
      <c r="P514" s="263">
        <f t="shared" si="1013"/>
        <v>0</v>
      </c>
      <c r="Q514" s="168">
        <f t="shared" si="888"/>
        <v>0</v>
      </c>
      <c r="R514" s="263">
        <f t="shared" ref="R514:S514" si="1014">SUM(R516)</f>
        <v>0</v>
      </c>
      <c r="S514" s="263">
        <f t="shared" si="1014"/>
        <v>0</v>
      </c>
      <c r="T514" s="263">
        <f t="shared" ref="T514" si="1015">SUM(T516)</f>
        <v>0</v>
      </c>
      <c r="U514" s="263">
        <f t="shared" ref="U514" si="1016">SUM(U516)</f>
        <v>0</v>
      </c>
      <c r="V514" s="263">
        <f t="shared" ref="V514" si="1017">SUM(V516)</f>
        <v>0</v>
      </c>
      <c r="W514" s="263">
        <f t="shared" ref="W514" si="1018">SUM(W516)</f>
        <v>0</v>
      </c>
      <c r="X514" s="168">
        <f t="shared" ref="X514" si="1019">SUM(X516)</f>
        <v>0</v>
      </c>
    </row>
    <row r="515" spans="1:24" ht="13.8" outlineLevel="1">
      <c r="A515" s="127"/>
      <c r="B515" s="20"/>
      <c r="C515" s="130"/>
      <c r="D515" s="18" t="s">
        <v>1003</v>
      </c>
      <c r="E515" s="30" t="s">
        <v>1004</v>
      </c>
      <c r="F515" s="22"/>
      <c r="G515" s="30"/>
      <c r="H515" s="164"/>
      <c r="I515" s="268"/>
      <c r="J515" s="263"/>
      <c r="K515" s="263"/>
      <c r="L515" s="263"/>
      <c r="M515" s="168"/>
      <c r="N515" s="263"/>
      <c r="O515" s="263"/>
      <c r="P515" s="263"/>
      <c r="Q515" s="168"/>
      <c r="R515" s="263"/>
      <c r="S515" s="263"/>
      <c r="T515" s="263"/>
      <c r="U515" s="263"/>
      <c r="V515" s="263"/>
      <c r="W515" s="263"/>
      <c r="X515" s="168"/>
    </row>
    <row r="516" spans="1:24" ht="13.8" outlineLevel="2">
      <c r="A516" s="131"/>
      <c r="B516" s="19"/>
      <c r="C516" s="63"/>
      <c r="D516" s="436" t="s">
        <v>938</v>
      </c>
      <c r="E516" s="376" t="s">
        <v>939</v>
      </c>
      <c r="F516" s="436"/>
      <c r="G516" s="376"/>
      <c r="H516" s="164">
        <f t="shared" si="906"/>
        <v>0</v>
      </c>
      <c r="I516" s="268">
        <f t="shared" si="897"/>
        <v>0</v>
      </c>
      <c r="J516" s="264">
        <v>0</v>
      </c>
      <c r="K516" s="264">
        <v>0</v>
      </c>
      <c r="L516" s="264">
        <v>0</v>
      </c>
      <c r="M516" s="168">
        <f t="shared" si="983"/>
        <v>0</v>
      </c>
      <c r="N516" s="264">
        <v>0</v>
      </c>
      <c r="O516" s="264">
        <v>0</v>
      </c>
      <c r="P516" s="264">
        <v>0</v>
      </c>
      <c r="Q516" s="168">
        <f t="shared" si="888"/>
        <v>0</v>
      </c>
      <c r="R516" s="264">
        <v>0</v>
      </c>
      <c r="S516" s="264">
        <v>0</v>
      </c>
      <c r="T516" s="264">
        <v>0</v>
      </c>
      <c r="U516" s="264">
        <v>0</v>
      </c>
      <c r="V516" s="264">
        <v>0</v>
      </c>
      <c r="W516" s="264">
        <v>0</v>
      </c>
      <c r="X516" s="167">
        <v>0</v>
      </c>
    </row>
    <row r="517" spans="1:24" ht="13.8" outlineLevel="1">
      <c r="A517" s="127"/>
      <c r="B517" s="18" t="s">
        <v>520</v>
      </c>
      <c r="C517" s="12" t="s">
        <v>187</v>
      </c>
      <c r="D517" s="11"/>
      <c r="E517" s="12"/>
      <c r="F517" s="14"/>
      <c r="G517" s="134"/>
      <c r="H517" s="164">
        <f t="shared" si="906"/>
        <v>0</v>
      </c>
      <c r="I517" s="268">
        <f t="shared" si="897"/>
        <v>0</v>
      </c>
      <c r="J517" s="263">
        <f>SUM(J518,J522)</f>
        <v>0</v>
      </c>
      <c r="K517" s="263">
        <f t="shared" ref="K517:L517" si="1020">SUM(K518,K522)</f>
        <v>0</v>
      </c>
      <c r="L517" s="263">
        <f t="shared" si="1020"/>
        <v>0</v>
      </c>
      <c r="M517" s="168">
        <f t="shared" si="983"/>
        <v>0</v>
      </c>
      <c r="N517" s="263">
        <f t="shared" ref="N517:P517" si="1021">SUM(N518,N522)</f>
        <v>0</v>
      </c>
      <c r="O517" s="263">
        <f t="shared" si="1021"/>
        <v>0</v>
      </c>
      <c r="P517" s="263">
        <f t="shared" si="1021"/>
        <v>0</v>
      </c>
      <c r="Q517" s="168">
        <f t="shared" si="888"/>
        <v>0</v>
      </c>
      <c r="R517" s="263">
        <f t="shared" ref="R517:X517" si="1022">SUM(R518,R522)</f>
        <v>0</v>
      </c>
      <c r="S517" s="263">
        <f t="shared" ref="S517" si="1023">SUM(S518,S522)</f>
        <v>0</v>
      </c>
      <c r="T517" s="263">
        <f t="shared" si="1022"/>
        <v>0</v>
      </c>
      <c r="U517" s="263">
        <f t="shared" si="1022"/>
        <v>0</v>
      </c>
      <c r="V517" s="263">
        <f t="shared" si="1022"/>
        <v>0</v>
      </c>
      <c r="W517" s="263">
        <f t="shared" si="1022"/>
        <v>0</v>
      </c>
      <c r="X517" s="263">
        <f t="shared" si="1022"/>
        <v>0</v>
      </c>
    </row>
    <row r="518" spans="1:24" ht="13.8" outlineLevel="2">
      <c r="A518" s="131"/>
      <c r="B518" s="19"/>
      <c r="C518" s="63"/>
      <c r="D518" s="19" t="s">
        <v>521</v>
      </c>
      <c r="E518" s="58" t="s">
        <v>187</v>
      </c>
      <c r="F518" s="19"/>
      <c r="G518" s="63"/>
      <c r="H518" s="164">
        <f t="shared" si="906"/>
        <v>0</v>
      </c>
      <c r="I518" s="268">
        <f t="shared" si="897"/>
        <v>0</v>
      </c>
      <c r="J518" s="504">
        <f>SUM(J519:J521)</f>
        <v>0</v>
      </c>
      <c r="K518" s="504">
        <f>SUM(K519:K521)</f>
        <v>0</v>
      </c>
      <c r="L518" s="504">
        <f>SUM(L519:L521)</f>
        <v>0</v>
      </c>
      <c r="M518" s="168">
        <f t="shared" si="983"/>
        <v>0</v>
      </c>
      <c r="N518" s="504">
        <f>SUM(N519:N521)</f>
        <v>0</v>
      </c>
      <c r="O518" s="504">
        <f>SUM(O519:O521)</f>
        <v>0</v>
      </c>
      <c r="P518" s="504">
        <f>SUM(P519:P521)</f>
        <v>0</v>
      </c>
      <c r="Q518" s="168">
        <f t="shared" si="888"/>
        <v>0</v>
      </c>
      <c r="R518" s="504">
        <f t="shared" ref="R518:X518" si="1024">SUM(R519:R521)</f>
        <v>0</v>
      </c>
      <c r="S518" s="504">
        <f t="shared" ref="S518" si="1025">SUM(S519:S521)</f>
        <v>0</v>
      </c>
      <c r="T518" s="504">
        <f t="shared" si="1024"/>
        <v>0</v>
      </c>
      <c r="U518" s="504">
        <f t="shared" si="1024"/>
        <v>0</v>
      </c>
      <c r="V518" s="504">
        <f t="shared" si="1024"/>
        <v>0</v>
      </c>
      <c r="W518" s="504">
        <f t="shared" si="1024"/>
        <v>0</v>
      </c>
      <c r="X518" s="169">
        <f t="shared" si="1024"/>
        <v>0</v>
      </c>
    </row>
    <row r="519" spans="1:24" ht="13.8" outlineLevel="2">
      <c r="A519" s="131"/>
      <c r="B519" s="20"/>
      <c r="E519" s="58"/>
      <c r="F519" s="136" t="s">
        <v>814</v>
      </c>
      <c r="G519" s="27" t="s">
        <v>1177</v>
      </c>
      <c r="H519" s="164">
        <f t="shared" si="906"/>
        <v>0</v>
      </c>
      <c r="I519" s="268">
        <f t="shared" ref="I519:I521" si="1026">SUM(J519:L519)</f>
        <v>0</v>
      </c>
      <c r="J519" s="264">
        <v>0</v>
      </c>
      <c r="K519" s="264">
        <v>0</v>
      </c>
      <c r="L519" s="264">
        <v>0</v>
      </c>
      <c r="M519" s="168">
        <f t="shared" si="983"/>
        <v>0</v>
      </c>
      <c r="N519" s="264">
        <v>0</v>
      </c>
      <c r="O519" s="264">
        <v>0</v>
      </c>
      <c r="P519" s="264">
        <v>0</v>
      </c>
      <c r="Q519" s="168">
        <f t="shared" ref="Q519:Q521" si="1027">SUM(R519:X519)</f>
        <v>0</v>
      </c>
      <c r="R519" s="167">
        <v>0</v>
      </c>
      <c r="S519" s="167">
        <v>0</v>
      </c>
      <c r="T519" s="167">
        <v>0</v>
      </c>
      <c r="U519" s="167">
        <v>0</v>
      </c>
      <c r="V519" s="167">
        <v>0</v>
      </c>
      <c r="W519" s="167">
        <v>0</v>
      </c>
      <c r="X519" s="167">
        <v>0</v>
      </c>
    </row>
    <row r="520" spans="1:24" ht="13.8" outlineLevel="2">
      <c r="A520" s="131"/>
      <c r="B520" s="20"/>
      <c r="E520" s="58"/>
      <c r="F520" s="136" t="s">
        <v>1176</v>
      </c>
      <c r="G520" s="27" t="s">
        <v>1178</v>
      </c>
      <c r="H520" s="164">
        <f t="shared" ref="H520" si="1028">SUM(I520,M520,Q520)</f>
        <v>0</v>
      </c>
      <c r="I520" s="268">
        <f t="shared" ref="I520" si="1029">SUM(J520:L520)</f>
        <v>0</v>
      </c>
      <c r="J520" s="264">
        <v>0</v>
      </c>
      <c r="K520" s="264">
        <v>0</v>
      </c>
      <c r="L520" s="264">
        <v>0</v>
      </c>
      <c r="M520" s="168">
        <f t="shared" ref="M520" si="1030">SUM(N520:P520)</f>
        <v>0</v>
      </c>
      <c r="N520" s="264">
        <v>0</v>
      </c>
      <c r="O520" s="264">
        <v>0</v>
      </c>
      <c r="P520" s="264">
        <v>0</v>
      </c>
      <c r="Q520" s="168">
        <f t="shared" ref="Q520" si="1031">SUM(R520:X520)</f>
        <v>0</v>
      </c>
      <c r="R520" s="167">
        <v>0</v>
      </c>
      <c r="S520" s="167">
        <v>0</v>
      </c>
      <c r="T520" s="167">
        <v>0</v>
      </c>
      <c r="U520" s="167">
        <v>0</v>
      </c>
      <c r="V520" s="167">
        <v>0</v>
      </c>
      <c r="W520" s="167">
        <v>0</v>
      </c>
      <c r="X520" s="167">
        <v>0</v>
      </c>
    </row>
    <row r="521" spans="1:24" ht="13.8" outlineLevel="2">
      <c r="A521" s="131"/>
      <c r="B521" s="20"/>
      <c r="E521" s="58"/>
      <c r="F521" s="136" t="s">
        <v>683</v>
      </c>
      <c r="G521" s="27" t="s">
        <v>866</v>
      </c>
      <c r="H521" s="164">
        <f t="shared" si="906"/>
        <v>0</v>
      </c>
      <c r="I521" s="268">
        <f t="shared" si="1026"/>
        <v>0</v>
      </c>
      <c r="J521" s="264"/>
      <c r="K521" s="264"/>
      <c r="L521" s="264"/>
      <c r="M521" s="168">
        <f t="shared" si="983"/>
        <v>0</v>
      </c>
      <c r="N521" s="264"/>
      <c r="O521" s="264"/>
      <c r="P521" s="264"/>
      <c r="Q521" s="168">
        <f t="shared" si="1027"/>
        <v>0</v>
      </c>
      <c r="R521" s="167">
        <v>0</v>
      </c>
      <c r="S521" s="167">
        <v>0</v>
      </c>
      <c r="T521" s="167">
        <v>0</v>
      </c>
      <c r="U521" s="167">
        <v>0</v>
      </c>
      <c r="V521" s="167">
        <v>0</v>
      </c>
      <c r="W521" s="167">
        <v>0</v>
      </c>
      <c r="X521" s="167">
        <v>0</v>
      </c>
    </row>
    <row r="522" spans="1:24" ht="13.8" outlineLevel="2">
      <c r="A522" s="131"/>
      <c r="B522" s="19"/>
      <c r="C522" s="63"/>
      <c r="D522" s="19" t="s">
        <v>912</v>
      </c>
      <c r="E522" s="58" t="s">
        <v>913</v>
      </c>
      <c r="F522" s="19"/>
      <c r="G522" s="63"/>
      <c r="H522" s="164">
        <f t="shared" si="906"/>
        <v>0</v>
      </c>
      <c r="I522" s="268">
        <f t="shared" ref="I522" si="1032">SUM(J522:L522)</f>
        <v>0</v>
      </c>
      <c r="J522" s="504">
        <f>SUM(J523:J525)</f>
        <v>0</v>
      </c>
      <c r="K522" s="504">
        <f>SUM(K523:K525)</f>
        <v>0</v>
      </c>
      <c r="L522" s="504">
        <f>SUM(L523:L525)</f>
        <v>0</v>
      </c>
      <c r="M522" s="168">
        <f t="shared" ref="M522:M525" si="1033">SUM(N522:P522)</f>
        <v>0</v>
      </c>
      <c r="N522" s="504">
        <f>SUM(N523:N525)</f>
        <v>0</v>
      </c>
      <c r="O522" s="504">
        <f>SUM(O523:O525)</f>
        <v>0</v>
      </c>
      <c r="P522" s="504">
        <f>SUM(P523:P525)</f>
        <v>0</v>
      </c>
      <c r="Q522" s="168">
        <f t="shared" ref="Q522" si="1034">SUM(R522:X522)</f>
        <v>0</v>
      </c>
      <c r="R522" s="504">
        <f t="shared" ref="R522:X522" si="1035">SUM(R523:R525)</f>
        <v>0</v>
      </c>
      <c r="S522" s="504">
        <f t="shared" ref="S522" si="1036">SUM(S523:S525)</f>
        <v>0</v>
      </c>
      <c r="T522" s="504">
        <f t="shared" si="1035"/>
        <v>0</v>
      </c>
      <c r="U522" s="504">
        <f t="shared" si="1035"/>
        <v>0</v>
      </c>
      <c r="V522" s="504">
        <f t="shared" si="1035"/>
        <v>0</v>
      </c>
      <c r="W522" s="504">
        <f t="shared" si="1035"/>
        <v>0</v>
      </c>
      <c r="X522" s="169">
        <f t="shared" si="1035"/>
        <v>0</v>
      </c>
    </row>
    <row r="523" spans="1:24" ht="13.8" outlineLevel="2">
      <c r="A523" s="131"/>
      <c r="B523" s="20"/>
      <c r="E523" s="58"/>
      <c r="F523" s="136" t="s">
        <v>814</v>
      </c>
      <c r="G523" s="27" t="s">
        <v>1177</v>
      </c>
      <c r="H523" s="164">
        <f t="shared" si="906"/>
        <v>0</v>
      </c>
      <c r="I523" s="268">
        <f t="shared" ref="I523:I525" si="1037">SUM(J523:L523)</f>
        <v>0</v>
      </c>
      <c r="J523" s="264"/>
      <c r="K523" s="264">
        <v>0</v>
      </c>
      <c r="L523" s="264">
        <v>0</v>
      </c>
      <c r="M523" s="168">
        <f t="shared" si="1033"/>
        <v>0</v>
      </c>
      <c r="N523" s="264">
        <v>0</v>
      </c>
      <c r="O523" s="264">
        <v>0</v>
      </c>
      <c r="P523" s="264">
        <v>0</v>
      </c>
      <c r="Q523" s="168">
        <f t="shared" ref="Q523:Q525" si="1038">SUM(R523:X523)</f>
        <v>0</v>
      </c>
      <c r="R523" s="167">
        <v>0</v>
      </c>
      <c r="S523" s="167">
        <v>0</v>
      </c>
      <c r="T523" s="167">
        <v>0</v>
      </c>
      <c r="U523" s="167">
        <v>0</v>
      </c>
      <c r="V523" s="167">
        <v>0</v>
      </c>
      <c r="W523" s="167">
        <v>0</v>
      </c>
      <c r="X523" s="167">
        <v>0</v>
      </c>
    </row>
    <row r="524" spans="1:24" ht="13.8" outlineLevel="2">
      <c r="A524" s="131"/>
      <c r="B524" s="20"/>
      <c r="E524" s="58"/>
      <c r="F524" s="136" t="s">
        <v>814</v>
      </c>
      <c r="G524" s="27" t="s">
        <v>1178</v>
      </c>
      <c r="H524" s="164">
        <f t="shared" si="906"/>
        <v>0</v>
      </c>
      <c r="I524" s="268">
        <f t="shared" ref="I524" si="1039">SUM(J524:L524)</f>
        <v>0</v>
      </c>
      <c r="J524" s="264"/>
      <c r="K524" s="264">
        <v>0</v>
      </c>
      <c r="L524" s="264">
        <v>0</v>
      </c>
      <c r="M524" s="168">
        <f t="shared" ref="M524" si="1040">SUM(N524:P524)</f>
        <v>0</v>
      </c>
      <c r="N524" s="264">
        <v>0</v>
      </c>
      <c r="O524" s="264">
        <v>0</v>
      </c>
      <c r="P524" s="264">
        <v>0</v>
      </c>
      <c r="Q524" s="168">
        <f t="shared" ref="Q524" si="1041">SUM(R524:X524)</f>
        <v>0</v>
      </c>
      <c r="R524" s="167">
        <v>0</v>
      </c>
      <c r="S524" s="167">
        <v>0</v>
      </c>
      <c r="T524" s="167">
        <v>0</v>
      </c>
      <c r="U524" s="167">
        <v>0</v>
      </c>
      <c r="V524" s="167">
        <v>0</v>
      </c>
      <c r="W524" s="167">
        <v>0</v>
      </c>
      <c r="X524" s="167">
        <v>0</v>
      </c>
    </row>
    <row r="525" spans="1:24" ht="13.8" outlineLevel="2">
      <c r="A525" s="131"/>
      <c r="B525" s="20"/>
      <c r="E525" s="58"/>
      <c r="F525" s="136" t="s">
        <v>914</v>
      </c>
      <c r="G525" s="27" t="s">
        <v>1179</v>
      </c>
      <c r="H525" s="164">
        <f t="shared" si="906"/>
        <v>0</v>
      </c>
      <c r="I525" s="268">
        <f t="shared" si="1037"/>
        <v>0</v>
      </c>
      <c r="J525" s="264"/>
      <c r="K525" s="264"/>
      <c r="L525" s="264"/>
      <c r="M525" s="168">
        <f t="shared" si="1033"/>
        <v>0</v>
      </c>
      <c r="N525" s="264"/>
      <c r="O525" s="264"/>
      <c r="P525" s="264"/>
      <c r="Q525" s="168">
        <f t="shared" si="1038"/>
        <v>0</v>
      </c>
      <c r="R525" s="167">
        <v>0</v>
      </c>
      <c r="S525" s="167">
        <v>0</v>
      </c>
      <c r="T525" s="167">
        <v>0</v>
      </c>
      <c r="U525" s="167">
        <v>0</v>
      </c>
      <c r="V525" s="167">
        <v>0</v>
      </c>
      <c r="W525" s="167">
        <v>0</v>
      </c>
      <c r="X525" s="167">
        <v>0</v>
      </c>
    </row>
    <row r="526" spans="1:24" ht="13.8" outlineLevel="1">
      <c r="A526" s="127"/>
      <c r="B526" s="18" t="s">
        <v>640</v>
      </c>
      <c r="C526" s="12" t="s">
        <v>188</v>
      </c>
      <c r="D526" s="11"/>
      <c r="E526" s="12"/>
      <c r="F526" s="14"/>
      <c r="G526" s="134"/>
      <c r="H526" s="164">
        <f t="shared" si="906"/>
        <v>0</v>
      </c>
      <c r="I526" s="268">
        <f t="shared" si="897"/>
        <v>0</v>
      </c>
      <c r="J526" s="263">
        <f>SUM(J527)</f>
        <v>0</v>
      </c>
      <c r="K526" s="263">
        <f t="shared" ref="K526:L526" si="1042">SUM(K527)</f>
        <v>0</v>
      </c>
      <c r="L526" s="263">
        <f t="shared" si="1042"/>
        <v>0</v>
      </c>
      <c r="M526" s="168">
        <f t="shared" si="983"/>
        <v>0</v>
      </c>
      <c r="N526" s="263">
        <f t="shared" ref="N526:P526" si="1043">SUM(N527)</f>
        <v>0</v>
      </c>
      <c r="O526" s="263">
        <f t="shared" si="1043"/>
        <v>0</v>
      </c>
      <c r="P526" s="263">
        <f t="shared" si="1043"/>
        <v>0</v>
      </c>
      <c r="Q526" s="168">
        <f t="shared" si="888"/>
        <v>0</v>
      </c>
      <c r="R526" s="263">
        <f t="shared" ref="R526:S526" si="1044">SUM(R527)</f>
        <v>0</v>
      </c>
      <c r="S526" s="263">
        <f t="shared" si="1044"/>
        <v>0</v>
      </c>
      <c r="T526" s="263">
        <f t="shared" ref="T526" si="1045">SUM(T527)</f>
        <v>0</v>
      </c>
      <c r="U526" s="263">
        <f t="shared" ref="U526" si="1046">SUM(U527)</f>
        <v>0</v>
      </c>
      <c r="V526" s="263">
        <f t="shared" ref="V526" si="1047">SUM(V527)</f>
        <v>0</v>
      </c>
      <c r="W526" s="263">
        <f t="shared" ref="W526" si="1048">SUM(W527)</f>
        <v>0</v>
      </c>
      <c r="X526" s="168">
        <f t="shared" ref="X526" si="1049">SUM(X527)</f>
        <v>0</v>
      </c>
    </row>
    <row r="527" spans="1:24" ht="13.8" outlineLevel="2">
      <c r="A527" s="131"/>
      <c r="B527" s="20"/>
      <c r="D527" s="19" t="s">
        <v>641</v>
      </c>
      <c r="E527" s="63" t="s">
        <v>188</v>
      </c>
      <c r="F527" s="19"/>
      <c r="G527" s="63"/>
      <c r="H527" s="184">
        <f t="shared" si="906"/>
        <v>0</v>
      </c>
      <c r="I527" s="268">
        <f t="shared" si="897"/>
        <v>0</v>
      </c>
      <c r="J527" s="514">
        <v>0</v>
      </c>
      <c r="K527" s="514">
        <v>0</v>
      </c>
      <c r="L527" s="514">
        <v>0</v>
      </c>
      <c r="M527" s="168">
        <f t="shared" si="983"/>
        <v>0</v>
      </c>
      <c r="N527" s="514">
        <v>0</v>
      </c>
      <c r="O527" s="514">
        <v>0</v>
      </c>
      <c r="P527" s="514">
        <v>0</v>
      </c>
      <c r="Q527" s="168">
        <f t="shared" si="888"/>
        <v>0</v>
      </c>
      <c r="R527" s="514">
        <v>0</v>
      </c>
      <c r="S527" s="514">
        <v>0</v>
      </c>
      <c r="T527" s="514">
        <v>0</v>
      </c>
      <c r="U527" s="514">
        <v>0</v>
      </c>
      <c r="V527" s="514">
        <v>0</v>
      </c>
      <c r="W527" s="514">
        <v>0</v>
      </c>
      <c r="X527" s="185">
        <v>0</v>
      </c>
    </row>
    <row r="528" spans="1:24" ht="13.8">
      <c r="A528" s="67" t="s">
        <v>190</v>
      </c>
      <c r="B528" s="17"/>
      <c r="C528" s="23"/>
      <c r="D528" s="17"/>
      <c r="E528" s="23"/>
      <c r="F528" s="17"/>
      <c r="G528" s="23"/>
      <c r="H528" s="171">
        <f t="shared" si="906"/>
        <v>0</v>
      </c>
      <c r="I528" s="266">
        <f t="shared" si="897"/>
        <v>0</v>
      </c>
      <c r="J528" s="271">
        <f>SUM(J502,J504,J514,J517,J526)</f>
        <v>0</v>
      </c>
      <c r="K528" s="271">
        <f>SUM(K502,K504,K514,K517,K526)</f>
        <v>0</v>
      </c>
      <c r="L528" s="271">
        <f>SUM(L502,L504,L514,L517,L526)</f>
        <v>0</v>
      </c>
      <c r="M528" s="172">
        <f t="shared" si="983"/>
        <v>0</v>
      </c>
      <c r="N528" s="271">
        <f>SUM(N502,N504,N514,N517,N526)</f>
        <v>0</v>
      </c>
      <c r="O528" s="271">
        <f>SUM(O502,O504,O514,O517,O526)</f>
        <v>0</v>
      </c>
      <c r="P528" s="271">
        <f>SUM(P502,P504,P514,P517,P526)</f>
        <v>0</v>
      </c>
      <c r="Q528" s="172">
        <f t="shared" ref="Q528:Q591" si="1050">SUM(R528:X528)</f>
        <v>0</v>
      </c>
      <c r="R528" s="271">
        <f t="shared" ref="R528:X528" si="1051">SUM(R502,R504,R514,R517,R526)</f>
        <v>0</v>
      </c>
      <c r="S528" s="271">
        <f t="shared" ref="S528" si="1052">SUM(S502,S504,S514,S517,S526)</f>
        <v>0</v>
      </c>
      <c r="T528" s="271">
        <f t="shared" si="1051"/>
        <v>0</v>
      </c>
      <c r="U528" s="271">
        <f t="shared" si="1051"/>
        <v>0</v>
      </c>
      <c r="V528" s="271">
        <f t="shared" si="1051"/>
        <v>0</v>
      </c>
      <c r="W528" s="271">
        <f t="shared" si="1051"/>
        <v>0</v>
      </c>
      <c r="X528" s="172">
        <f t="shared" si="1051"/>
        <v>0</v>
      </c>
    </row>
    <row r="529" spans="1:24" s="275" customFormat="1" ht="13.8">
      <c r="A529" s="42" t="s">
        <v>191</v>
      </c>
      <c r="B529" s="41"/>
      <c r="C529" s="41"/>
      <c r="D529" s="41"/>
      <c r="E529" s="41"/>
      <c r="F529" s="41"/>
      <c r="G529" s="41"/>
      <c r="H529" s="150">
        <f t="shared" si="906"/>
        <v>0</v>
      </c>
      <c r="I529" s="527">
        <f t="shared" si="897"/>
        <v>0</v>
      </c>
      <c r="J529" s="523">
        <f>J501-J528</f>
        <v>0</v>
      </c>
      <c r="K529" s="523">
        <f>K501-K528</f>
        <v>0</v>
      </c>
      <c r="L529" s="523">
        <f>L501-L528</f>
        <v>0</v>
      </c>
      <c r="M529" s="372">
        <f t="shared" si="983"/>
        <v>0</v>
      </c>
      <c r="N529" s="523">
        <f>N501-N528</f>
        <v>0</v>
      </c>
      <c r="O529" s="523">
        <f>O501-O528</f>
        <v>0</v>
      </c>
      <c r="P529" s="523">
        <f>P501-P528</f>
        <v>0</v>
      </c>
      <c r="Q529" s="372">
        <f t="shared" si="1050"/>
        <v>0</v>
      </c>
      <c r="R529" s="523">
        <f t="shared" ref="R529:X529" si="1053">R501-R528</f>
        <v>0</v>
      </c>
      <c r="S529" s="523">
        <f t="shared" ref="S529" si="1054">S501-S528</f>
        <v>0</v>
      </c>
      <c r="T529" s="523">
        <f t="shared" si="1053"/>
        <v>0</v>
      </c>
      <c r="U529" s="523">
        <f t="shared" si="1053"/>
        <v>0</v>
      </c>
      <c r="V529" s="523">
        <f t="shared" si="1053"/>
        <v>0</v>
      </c>
      <c r="W529" s="523">
        <f t="shared" si="1053"/>
        <v>0</v>
      </c>
      <c r="X529" s="372">
        <f t="shared" si="1053"/>
        <v>0</v>
      </c>
    </row>
    <row r="530" spans="1:24" s="130" customFormat="1" ht="13.8">
      <c r="A530" s="2" t="s">
        <v>192</v>
      </c>
      <c r="B530" s="29"/>
      <c r="C530" s="23"/>
      <c r="D530" s="17"/>
      <c r="E530" s="23"/>
      <c r="F530" s="17"/>
      <c r="G530" s="23"/>
      <c r="H530" s="182">
        <f t="shared" si="906"/>
        <v>0</v>
      </c>
      <c r="I530" s="473">
        <f t="shared" ref="I530:I593" si="1055">SUM(J530:L530)</f>
        <v>0</v>
      </c>
      <c r="J530" s="283"/>
      <c r="K530" s="283"/>
      <c r="L530" s="283"/>
      <c r="M530" s="183">
        <f t="shared" si="983"/>
        <v>0</v>
      </c>
      <c r="N530" s="283"/>
      <c r="O530" s="283"/>
      <c r="P530" s="283"/>
      <c r="Q530" s="183">
        <f t="shared" si="1050"/>
        <v>0</v>
      </c>
      <c r="R530" s="283"/>
      <c r="S530" s="283"/>
      <c r="T530" s="283"/>
      <c r="U530" s="283"/>
      <c r="V530" s="283"/>
      <c r="W530" s="283"/>
      <c r="X530" s="183"/>
    </row>
    <row r="531" spans="1:24" ht="13.8" outlineLevel="1">
      <c r="A531" s="127"/>
      <c r="B531" s="18" t="s">
        <v>522</v>
      </c>
      <c r="C531" s="12" t="s">
        <v>195</v>
      </c>
      <c r="D531" s="14"/>
      <c r="E531" s="134"/>
      <c r="F531" s="14"/>
      <c r="G531" s="134"/>
      <c r="H531" s="164">
        <f t="shared" ref="H531:H594" si="1056">SUM(I531,M531,Q531)</f>
        <v>0</v>
      </c>
      <c r="I531" s="260">
        <f t="shared" si="1055"/>
        <v>0</v>
      </c>
      <c r="J531" s="263">
        <f>SUM(J532:J533,J537:J544)</f>
        <v>0</v>
      </c>
      <c r="K531" s="263">
        <f t="shared" ref="K531:L531" si="1057">SUM(K532:K533,K537:K544)</f>
        <v>0</v>
      </c>
      <c r="L531" s="263">
        <f t="shared" si="1057"/>
        <v>0</v>
      </c>
      <c r="M531" s="166">
        <f t="shared" si="983"/>
        <v>0</v>
      </c>
      <c r="N531" s="263">
        <f t="shared" ref="N531:P531" si="1058">SUM(N532:N533,N537:N544)</f>
        <v>0</v>
      </c>
      <c r="O531" s="263">
        <f t="shared" si="1058"/>
        <v>0</v>
      </c>
      <c r="P531" s="263">
        <f t="shared" si="1058"/>
        <v>0</v>
      </c>
      <c r="Q531" s="166">
        <f t="shared" si="1050"/>
        <v>0</v>
      </c>
      <c r="R531" s="263">
        <f t="shared" ref="R531:S531" si="1059">SUM(R532:R533,R537:R544)</f>
        <v>0</v>
      </c>
      <c r="S531" s="263">
        <f t="shared" si="1059"/>
        <v>0</v>
      </c>
      <c r="T531" s="263">
        <f t="shared" ref="T531" si="1060">SUM(T532:T533,T537:T544)</f>
        <v>0</v>
      </c>
      <c r="U531" s="263">
        <f t="shared" ref="U531" si="1061">SUM(U532:U533,U537:U544)</f>
        <v>0</v>
      </c>
      <c r="V531" s="263">
        <f t="shared" ref="V531" si="1062">SUM(V532:V533,V537:V544)</f>
        <v>0</v>
      </c>
      <c r="W531" s="263">
        <f t="shared" ref="W531" si="1063">SUM(W532:W533,W537:W544)</f>
        <v>0</v>
      </c>
      <c r="X531" s="168">
        <f t="shared" ref="X531" si="1064">SUM(X532:X533,X537:X544)</f>
        <v>0</v>
      </c>
    </row>
    <row r="532" spans="1:24" ht="13.8" outlineLevel="2">
      <c r="A532" s="131"/>
      <c r="B532" s="19"/>
      <c r="C532" s="63"/>
      <c r="D532" s="22" t="s">
        <v>563</v>
      </c>
      <c r="E532" s="58" t="s">
        <v>327</v>
      </c>
      <c r="F532" s="22"/>
      <c r="G532" s="30"/>
      <c r="H532" s="164">
        <f t="shared" si="1056"/>
        <v>0</v>
      </c>
      <c r="I532" s="260">
        <f t="shared" si="1055"/>
        <v>0</v>
      </c>
      <c r="J532" s="264">
        <v>0</v>
      </c>
      <c r="K532" s="264">
        <v>0</v>
      </c>
      <c r="L532" s="264">
        <v>0</v>
      </c>
      <c r="M532" s="166">
        <f t="shared" si="983"/>
        <v>0</v>
      </c>
      <c r="N532" s="264">
        <v>0</v>
      </c>
      <c r="O532" s="264">
        <v>0</v>
      </c>
      <c r="P532" s="264">
        <v>0</v>
      </c>
      <c r="Q532" s="166">
        <f t="shared" si="1050"/>
        <v>0</v>
      </c>
      <c r="R532" s="264">
        <v>0</v>
      </c>
      <c r="S532" s="264">
        <v>0</v>
      </c>
      <c r="T532" s="264">
        <v>0</v>
      </c>
      <c r="U532" s="264">
        <v>0</v>
      </c>
      <c r="V532" s="264">
        <v>0</v>
      </c>
      <c r="W532" s="264">
        <v>0</v>
      </c>
      <c r="X532" s="167">
        <v>0</v>
      </c>
    </row>
    <row r="533" spans="1:24" ht="13.8" outlineLevel="2">
      <c r="A533" s="131"/>
      <c r="B533" s="20"/>
      <c r="D533" s="22" t="s">
        <v>523</v>
      </c>
      <c r="E533" s="58" t="s">
        <v>328</v>
      </c>
      <c r="F533" s="22"/>
      <c r="G533" s="30"/>
      <c r="H533" s="164">
        <f t="shared" si="1056"/>
        <v>0</v>
      </c>
      <c r="I533" s="260">
        <f t="shared" si="1055"/>
        <v>0</v>
      </c>
      <c r="J533" s="504">
        <f>SUM(J534:J536)</f>
        <v>0</v>
      </c>
      <c r="K533" s="504">
        <f t="shared" ref="K533:L533" si="1065">SUM(K534:K536)</f>
        <v>0</v>
      </c>
      <c r="L533" s="504">
        <f t="shared" si="1065"/>
        <v>0</v>
      </c>
      <c r="M533" s="166">
        <f t="shared" si="983"/>
        <v>0</v>
      </c>
      <c r="N533" s="504">
        <f t="shared" ref="N533:P533" si="1066">SUM(N534:N536)</f>
        <v>0</v>
      </c>
      <c r="O533" s="504">
        <f t="shared" si="1066"/>
        <v>0</v>
      </c>
      <c r="P533" s="504">
        <f t="shared" si="1066"/>
        <v>0</v>
      </c>
      <c r="Q533" s="166">
        <f t="shared" si="1050"/>
        <v>0</v>
      </c>
      <c r="R533" s="504">
        <f t="shared" ref="R533:S533" si="1067">SUM(R534:R536)</f>
        <v>0</v>
      </c>
      <c r="S533" s="504">
        <f t="shared" si="1067"/>
        <v>0</v>
      </c>
      <c r="T533" s="504">
        <f t="shared" ref="T533" si="1068">SUM(T534:T536)</f>
        <v>0</v>
      </c>
      <c r="U533" s="504">
        <f t="shared" ref="U533" si="1069">SUM(U534:U536)</f>
        <v>0</v>
      </c>
      <c r="V533" s="504">
        <f t="shared" ref="V533" si="1070">SUM(V534:V536)</f>
        <v>0</v>
      </c>
      <c r="W533" s="504">
        <f t="shared" ref="W533" si="1071">SUM(W534:W536)</f>
        <v>0</v>
      </c>
      <c r="X533" s="169">
        <f t="shared" ref="X533" si="1072">SUM(X534:X536)</f>
        <v>0</v>
      </c>
    </row>
    <row r="534" spans="1:24" ht="13.8" outlineLevel="4">
      <c r="A534" s="131"/>
      <c r="B534" s="20"/>
      <c r="D534" s="19"/>
      <c r="E534" s="63"/>
      <c r="F534" s="136"/>
      <c r="G534" s="27" t="s">
        <v>815</v>
      </c>
      <c r="H534" s="164">
        <f t="shared" si="1056"/>
        <v>0</v>
      </c>
      <c r="I534" s="260">
        <f t="shared" si="1055"/>
        <v>0</v>
      </c>
      <c r="J534" s="264">
        <v>0</v>
      </c>
      <c r="K534" s="264">
        <v>0</v>
      </c>
      <c r="L534" s="264">
        <v>0</v>
      </c>
      <c r="M534" s="166">
        <f t="shared" si="983"/>
        <v>0</v>
      </c>
      <c r="N534" s="167">
        <v>0</v>
      </c>
      <c r="O534" s="167">
        <v>0</v>
      </c>
      <c r="P534" s="167">
        <v>0</v>
      </c>
      <c r="Q534" s="166">
        <f t="shared" si="1050"/>
        <v>0</v>
      </c>
      <c r="R534" s="167">
        <v>0</v>
      </c>
      <c r="S534" s="167">
        <v>0</v>
      </c>
      <c r="T534" s="167">
        <v>0</v>
      </c>
      <c r="U534" s="167">
        <v>0</v>
      </c>
      <c r="V534" s="167">
        <v>0</v>
      </c>
      <c r="W534" s="167">
        <v>0</v>
      </c>
      <c r="X534" s="167">
        <v>0</v>
      </c>
    </row>
    <row r="535" spans="1:24" ht="13.8" outlineLevel="4">
      <c r="A535" s="131"/>
      <c r="B535" s="20"/>
      <c r="D535" s="19"/>
      <c r="E535" s="63"/>
      <c r="F535" s="136"/>
      <c r="G535" s="27" t="s">
        <v>816</v>
      </c>
      <c r="H535" s="164">
        <f t="shared" si="1056"/>
        <v>0</v>
      </c>
      <c r="I535" s="260">
        <f t="shared" si="1055"/>
        <v>0</v>
      </c>
      <c r="J535" s="264">
        <v>0</v>
      </c>
      <c r="K535" s="264">
        <v>0</v>
      </c>
      <c r="L535" s="264">
        <v>0</v>
      </c>
      <c r="M535" s="166">
        <f t="shared" si="983"/>
        <v>0</v>
      </c>
      <c r="N535" s="167">
        <v>0</v>
      </c>
      <c r="O535" s="167">
        <v>0</v>
      </c>
      <c r="P535" s="167">
        <v>0</v>
      </c>
      <c r="Q535" s="166">
        <f t="shared" si="1050"/>
        <v>0</v>
      </c>
      <c r="R535" s="167">
        <v>0</v>
      </c>
      <c r="S535" s="167">
        <v>0</v>
      </c>
      <c r="T535" s="167">
        <v>0</v>
      </c>
      <c r="U535" s="167">
        <v>0</v>
      </c>
      <c r="V535" s="167">
        <v>0</v>
      </c>
      <c r="W535" s="167">
        <v>0</v>
      </c>
      <c r="X535" s="167">
        <v>0</v>
      </c>
    </row>
    <row r="536" spans="1:24" ht="13.8" outlineLevel="4">
      <c r="A536" s="131"/>
      <c r="B536" s="20"/>
      <c r="D536" s="19"/>
      <c r="E536" s="63"/>
      <c r="F536" s="136"/>
      <c r="G536" s="27" t="s">
        <v>817</v>
      </c>
      <c r="H536" s="164">
        <f t="shared" si="1056"/>
        <v>0</v>
      </c>
      <c r="I536" s="260">
        <f t="shared" si="1055"/>
        <v>0</v>
      </c>
      <c r="J536" s="264">
        <v>0</v>
      </c>
      <c r="K536" s="264">
        <v>0</v>
      </c>
      <c r="L536" s="264">
        <v>0</v>
      </c>
      <c r="M536" s="166">
        <f t="shared" si="983"/>
        <v>0</v>
      </c>
      <c r="N536" s="167">
        <v>0</v>
      </c>
      <c r="O536" s="167">
        <v>0</v>
      </c>
      <c r="P536" s="167">
        <v>0</v>
      </c>
      <c r="Q536" s="166">
        <f t="shared" si="1050"/>
        <v>0</v>
      </c>
      <c r="R536" s="167">
        <v>0</v>
      </c>
      <c r="S536" s="167">
        <v>0</v>
      </c>
      <c r="T536" s="167">
        <v>0</v>
      </c>
      <c r="U536" s="167">
        <v>0</v>
      </c>
      <c r="V536" s="167">
        <v>0</v>
      </c>
      <c r="W536" s="167">
        <v>0</v>
      </c>
      <c r="X536" s="167">
        <v>0</v>
      </c>
    </row>
    <row r="537" spans="1:24" ht="16.5" customHeight="1" outlineLevel="2">
      <c r="A537" s="131"/>
      <c r="B537" s="20"/>
      <c r="D537" s="22" t="s">
        <v>818</v>
      </c>
      <c r="E537" s="30" t="s">
        <v>819</v>
      </c>
      <c r="F537" s="22"/>
      <c r="G537" s="30"/>
      <c r="H537" s="164">
        <f t="shared" si="1056"/>
        <v>0</v>
      </c>
      <c r="I537" s="260">
        <f t="shared" si="1055"/>
        <v>0</v>
      </c>
      <c r="J537" s="264">
        <v>0</v>
      </c>
      <c r="K537" s="264">
        <v>0</v>
      </c>
      <c r="L537" s="264">
        <v>0</v>
      </c>
      <c r="M537" s="166">
        <f t="shared" si="983"/>
        <v>0</v>
      </c>
      <c r="N537" s="167">
        <v>0</v>
      </c>
      <c r="O537" s="167">
        <v>0</v>
      </c>
      <c r="P537" s="167">
        <v>0</v>
      </c>
      <c r="Q537" s="166">
        <f t="shared" si="1050"/>
        <v>0</v>
      </c>
      <c r="R537" s="167">
        <v>0</v>
      </c>
      <c r="S537" s="167">
        <v>0</v>
      </c>
      <c r="T537" s="167">
        <v>0</v>
      </c>
      <c r="U537" s="167">
        <v>0</v>
      </c>
      <c r="V537" s="167">
        <v>0</v>
      </c>
      <c r="W537" s="167">
        <v>0</v>
      </c>
      <c r="X537" s="167">
        <v>0</v>
      </c>
    </row>
    <row r="538" spans="1:24" ht="16.5" customHeight="1" outlineLevel="2">
      <c r="A538" s="131"/>
      <c r="B538" s="20"/>
      <c r="D538" s="22" t="s">
        <v>524</v>
      </c>
      <c r="E538" s="30" t="s">
        <v>341</v>
      </c>
      <c r="F538" s="22"/>
      <c r="G538" s="30"/>
      <c r="H538" s="164">
        <f t="shared" si="1056"/>
        <v>0</v>
      </c>
      <c r="I538" s="260">
        <f t="shared" si="1055"/>
        <v>0</v>
      </c>
      <c r="J538" s="264">
        <v>0</v>
      </c>
      <c r="K538" s="264">
        <v>0</v>
      </c>
      <c r="L538" s="264">
        <v>0</v>
      </c>
      <c r="M538" s="166">
        <f t="shared" si="983"/>
        <v>0</v>
      </c>
      <c r="N538" s="167">
        <v>0</v>
      </c>
      <c r="O538" s="167">
        <v>0</v>
      </c>
      <c r="P538" s="167">
        <v>0</v>
      </c>
      <c r="Q538" s="166">
        <f t="shared" si="1050"/>
        <v>0</v>
      </c>
      <c r="R538" s="167">
        <v>0</v>
      </c>
      <c r="S538" s="167">
        <v>0</v>
      </c>
      <c r="T538" s="167">
        <v>0</v>
      </c>
      <c r="U538" s="167">
        <v>0</v>
      </c>
      <c r="V538" s="167">
        <v>0</v>
      </c>
      <c r="W538" s="167">
        <v>0</v>
      </c>
      <c r="X538" s="167">
        <v>0</v>
      </c>
    </row>
    <row r="539" spans="1:24" ht="16.5" customHeight="1" outlineLevel="2">
      <c r="A539" s="131"/>
      <c r="B539" s="20"/>
      <c r="D539" s="22" t="s">
        <v>525</v>
      </c>
      <c r="E539" s="30" t="s">
        <v>342</v>
      </c>
      <c r="F539" s="22"/>
      <c r="G539" s="30"/>
      <c r="H539" s="164">
        <f t="shared" si="1056"/>
        <v>0</v>
      </c>
      <c r="I539" s="260">
        <f t="shared" si="1055"/>
        <v>0</v>
      </c>
      <c r="J539" s="264">
        <v>0</v>
      </c>
      <c r="K539" s="264">
        <v>0</v>
      </c>
      <c r="L539" s="264">
        <v>0</v>
      </c>
      <c r="M539" s="166">
        <f t="shared" si="983"/>
        <v>0</v>
      </c>
      <c r="N539" s="167">
        <v>0</v>
      </c>
      <c r="O539" s="167">
        <v>0</v>
      </c>
      <c r="P539" s="167">
        <v>0</v>
      </c>
      <c r="Q539" s="166">
        <f t="shared" si="1050"/>
        <v>0</v>
      </c>
      <c r="R539" s="167">
        <v>0</v>
      </c>
      <c r="S539" s="167">
        <v>0</v>
      </c>
      <c r="T539" s="167">
        <v>0</v>
      </c>
      <c r="U539" s="167">
        <v>0</v>
      </c>
      <c r="V539" s="167">
        <v>0</v>
      </c>
      <c r="W539" s="167">
        <v>0</v>
      </c>
      <c r="X539" s="167">
        <v>0</v>
      </c>
    </row>
    <row r="540" spans="1:24" ht="16.5" customHeight="1" outlineLevel="2">
      <c r="A540" s="131"/>
      <c r="B540" s="20"/>
      <c r="D540" s="22" t="s">
        <v>526</v>
      </c>
      <c r="E540" s="30" t="s">
        <v>326</v>
      </c>
      <c r="F540" s="22"/>
      <c r="G540" s="30"/>
      <c r="H540" s="164">
        <f t="shared" si="1056"/>
        <v>0</v>
      </c>
      <c r="I540" s="260">
        <f t="shared" si="1055"/>
        <v>0</v>
      </c>
      <c r="J540" s="264"/>
      <c r="K540" s="264"/>
      <c r="L540" s="264"/>
      <c r="M540" s="166">
        <f t="shared" si="983"/>
        <v>0</v>
      </c>
      <c r="N540" s="167"/>
      <c r="O540" s="167"/>
      <c r="P540" s="167"/>
      <c r="Q540" s="166">
        <f t="shared" si="1050"/>
        <v>0</v>
      </c>
      <c r="R540" s="167"/>
      <c r="S540" s="167"/>
      <c r="T540" s="167"/>
      <c r="U540" s="167"/>
      <c r="V540" s="167"/>
      <c r="W540" s="167"/>
      <c r="X540" s="167"/>
    </row>
    <row r="541" spans="1:24" ht="16.5" customHeight="1" outlineLevel="2">
      <c r="A541" s="131"/>
      <c r="B541" s="20"/>
      <c r="D541" s="22" t="s">
        <v>527</v>
      </c>
      <c r="E541" s="30" t="s">
        <v>343</v>
      </c>
      <c r="F541" s="22"/>
      <c r="G541" s="30"/>
      <c r="H541" s="164">
        <f t="shared" si="1056"/>
        <v>0</v>
      </c>
      <c r="I541" s="260">
        <f t="shared" si="1055"/>
        <v>0</v>
      </c>
      <c r="J541" s="264"/>
      <c r="K541" s="264"/>
      <c r="L541" s="264"/>
      <c r="M541" s="166">
        <f t="shared" si="983"/>
        <v>0</v>
      </c>
      <c r="N541" s="167"/>
      <c r="O541" s="167"/>
      <c r="P541" s="167"/>
      <c r="Q541" s="166">
        <f t="shared" si="1050"/>
        <v>0</v>
      </c>
      <c r="R541" s="167"/>
      <c r="S541" s="167"/>
      <c r="T541" s="167"/>
      <c r="U541" s="167"/>
      <c r="V541" s="167"/>
      <c r="W541" s="167"/>
      <c r="X541" s="167"/>
    </row>
    <row r="542" spans="1:24" ht="16.5" customHeight="1" outlineLevel="2">
      <c r="A542" s="131"/>
      <c r="B542" s="20"/>
      <c r="D542" s="22" t="s">
        <v>528</v>
      </c>
      <c r="E542" s="30" t="s">
        <v>350</v>
      </c>
      <c r="F542" s="22"/>
      <c r="G542" s="30"/>
      <c r="H542" s="164">
        <f t="shared" si="1056"/>
        <v>0</v>
      </c>
      <c r="I542" s="260">
        <f t="shared" si="1055"/>
        <v>0</v>
      </c>
      <c r="J542" s="264">
        <v>0</v>
      </c>
      <c r="K542" s="264">
        <v>0</v>
      </c>
      <c r="L542" s="264">
        <v>0</v>
      </c>
      <c r="M542" s="166">
        <f t="shared" si="983"/>
        <v>0</v>
      </c>
      <c r="N542" s="167">
        <v>0</v>
      </c>
      <c r="O542" s="167">
        <v>0</v>
      </c>
      <c r="P542" s="167">
        <v>0</v>
      </c>
      <c r="Q542" s="166">
        <f t="shared" si="1050"/>
        <v>0</v>
      </c>
      <c r="R542" s="167">
        <v>0</v>
      </c>
      <c r="S542" s="167">
        <v>0</v>
      </c>
      <c r="T542" s="167">
        <v>0</v>
      </c>
      <c r="U542" s="167">
        <v>0</v>
      </c>
      <c r="V542" s="167">
        <v>0</v>
      </c>
      <c r="W542" s="167">
        <v>0</v>
      </c>
      <c r="X542" s="167">
        <v>0</v>
      </c>
    </row>
    <row r="543" spans="1:24" ht="16.5" customHeight="1" outlineLevel="2">
      <c r="A543" s="131"/>
      <c r="B543" s="20"/>
      <c r="D543" s="22" t="s">
        <v>529</v>
      </c>
      <c r="E543" s="30" t="s">
        <v>340</v>
      </c>
      <c r="F543" s="22"/>
      <c r="G543" s="30"/>
      <c r="H543" s="164">
        <f t="shared" si="1056"/>
        <v>0</v>
      </c>
      <c r="I543" s="260">
        <f t="shared" si="1055"/>
        <v>0</v>
      </c>
      <c r="J543" s="264">
        <v>0</v>
      </c>
      <c r="K543" s="264">
        <v>0</v>
      </c>
      <c r="L543" s="264">
        <v>0</v>
      </c>
      <c r="M543" s="166">
        <f t="shared" si="983"/>
        <v>0</v>
      </c>
      <c r="N543" s="167">
        <v>0</v>
      </c>
      <c r="O543" s="167">
        <v>0</v>
      </c>
      <c r="P543" s="167">
        <v>0</v>
      </c>
      <c r="Q543" s="166">
        <f t="shared" si="1050"/>
        <v>0</v>
      </c>
      <c r="R543" s="167">
        <v>0</v>
      </c>
      <c r="S543" s="167">
        <v>0</v>
      </c>
      <c r="T543" s="167">
        <v>0</v>
      </c>
      <c r="U543" s="167">
        <v>0</v>
      </c>
      <c r="V543" s="167">
        <v>0</v>
      </c>
      <c r="W543" s="167">
        <v>0</v>
      </c>
      <c r="X543" s="167">
        <v>0</v>
      </c>
    </row>
    <row r="544" spans="1:24" ht="16.5" customHeight="1" outlineLevel="2">
      <c r="A544" s="131"/>
      <c r="B544" s="19"/>
      <c r="C544" s="63"/>
      <c r="D544" s="22" t="s">
        <v>530</v>
      </c>
      <c r="E544" s="30" t="s">
        <v>196</v>
      </c>
      <c r="F544" s="30"/>
      <c r="G544" s="30"/>
      <c r="H544" s="164">
        <f t="shared" si="1056"/>
        <v>0</v>
      </c>
      <c r="I544" s="260">
        <f t="shared" si="1055"/>
        <v>0</v>
      </c>
      <c r="J544" s="264">
        <v>0</v>
      </c>
      <c r="K544" s="264"/>
      <c r="L544" s="264">
        <v>0</v>
      </c>
      <c r="M544" s="166">
        <f t="shared" si="983"/>
        <v>0</v>
      </c>
      <c r="N544" s="167">
        <v>0</v>
      </c>
      <c r="O544" s="167">
        <v>0</v>
      </c>
      <c r="P544" s="167">
        <v>0</v>
      </c>
      <c r="Q544" s="166">
        <f t="shared" si="1050"/>
        <v>0</v>
      </c>
      <c r="R544" s="167">
        <v>0</v>
      </c>
      <c r="S544" s="167">
        <v>0</v>
      </c>
      <c r="T544" s="167">
        <v>0</v>
      </c>
      <c r="U544" s="167">
        <v>0</v>
      </c>
      <c r="V544" s="167">
        <v>0</v>
      </c>
      <c r="W544" s="167">
        <v>0</v>
      </c>
      <c r="X544" s="167">
        <v>0</v>
      </c>
    </row>
    <row r="545" spans="1:24" ht="13.8" outlineLevel="1">
      <c r="A545" s="127"/>
      <c r="B545" s="18" t="s">
        <v>645</v>
      </c>
      <c r="C545" s="12" t="s">
        <v>197</v>
      </c>
      <c r="D545" s="14"/>
      <c r="E545" s="30"/>
      <c r="F545" s="14"/>
      <c r="G545" s="134"/>
      <c r="H545" s="164">
        <f t="shared" si="1056"/>
        <v>0</v>
      </c>
      <c r="I545" s="260">
        <f t="shared" si="1055"/>
        <v>0</v>
      </c>
      <c r="J545" s="263">
        <f>SUM(J546)</f>
        <v>0</v>
      </c>
      <c r="K545" s="263">
        <f>SUM(K546)</f>
        <v>0</v>
      </c>
      <c r="L545" s="263">
        <f>SUM(L546)</f>
        <v>0</v>
      </c>
      <c r="M545" s="166">
        <f t="shared" si="983"/>
        <v>0</v>
      </c>
      <c r="N545" s="263">
        <f>SUM(N546)</f>
        <v>0</v>
      </c>
      <c r="O545" s="263">
        <f>SUM(O546)</f>
        <v>0</v>
      </c>
      <c r="P545" s="263">
        <f>SUM(P546)</f>
        <v>0</v>
      </c>
      <c r="Q545" s="166">
        <f t="shared" si="1050"/>
        <v>0</v>
      </c>
      <c r="R545" s="263">
        <f t="shared" ref="R545:X545" si="1073">SUM(R546)</f>
        <v>0</v>
      </c>
      <c r="S545" s="263">
        <f t="shared" si="1073"/>
        <v>0</v>
      </c>
      <c r="T545" s="263">
        <f t="shared" si="1073"/>
        <v>0</v>
      </c>
      <c r="U545" s="263">
        <f t="shared" si="1073"/>
        <v>0</v>
      </c>
      <c r="V545" s="263">
        <f t="shared" si="1073"/>
        <v>0</v>
      </c>
      <c r="W545" s="263">
        <f t="shared" si="1073"/>
        <v>0</v>
      </c>
      <c r="X545" s="168">
        <f t="shared" si="1073"/>
        <v>0</v>
      </c>
    </row>
    <row r="546" spans="1:24" ht="13.8" outlineLevel="2">
      <c r="A546" s="131"/>
      <c r="B546" s="19"/>
      <c r="C546" s="63"/>
      <c r="D546" s="22" t="s">
        <v>666</v>
      </c>
      <c r="E546" s="58" t="s">
        <v>197</v>
      </c>
      <c r="F546" s="22"/>
      <c r="G546" s="30"/>
      <c r="H546" s="164">
        <f t="shared" si="1056"/>
        <v>0</v>
      </c>
      <c r="I546" s="260">
        <f t="shared" si="1055"/>
        <v>0</v>
      </c>
      <c r="J546" s="264">
        <v>0</v>
      </c>
      <c r="K546" s="264">
        <v>0</v>
      </c>
      <c r="L546" s="264">
        <v>0</v>
      </c>
      <c r="M546" s="166">
        <f t="shared" si="983"/>
        <v>0</v>
      </c>
      <c r="N546" s="264">
        <v>0</v>
      </c>
      <c r="O546" s="264">
        <v>0</v>
      </c>
      <c r="P546" s="264">
        <v>0</v>
      </c>
      <c r="Q546" s="166">
        <f t="shared" si="1050"/>
        <v>0</v>
      </c>
      <c r="R546" s="264">
        <v>0</v>
      </c>
      <c r="S546" s="264">
        <v>0</v>
      </c>
      <c r="T546" s="264">
        <v>0</v>
      </c>
      <c r="U546" s="264">
        <v>0</v>
      </c>
      <c r="V546" s="264">
        <v>0</v>
      </c>
      <c r="W546" s="264">
        <v>0</v>
      </c>
      <c r="X546" s="167">
        <v>0</v>
      </c>
    </row>
    <row r="547" spans="1:24" ht="13.8" outlineLevel="1">
      <c r="A547" s="127"/>
      <c r="B547" s="18" t="s">
        <v>646</v>
      </c>
      <c r="C547" s="12" t="s">
        <v>198</v>
      </c>
      <c r="D547" s="14"/>
      <c r="E547" s="30"/>
      <c r="F547" s="14"/>
      <c r="G547" s="134"/>
      <c r="H547" s="164">
        <f t="shared" si="1056"/>
        <v>0</v>
      </c>
      <c r="I547" s="260">
        <f t="shared" si="1055"/>
        <v>0</v>
      </c>
      <c r="J547" s="263">
        <f>SUM(J548)</f>
        <v>0</v>
      </c>
      <c r="K547" s="263">
        <f>SUM(K548)</f>
        <v>0</v>
      </c>
      <c r="L547" s="263">
        <f>SUM(L548)</f>
        <v>0</v>
      </c>
      <c r="M547" s="166">
        <f t="shared" si="983"/>
        <v>0</v>
      </c>
      <c r="N547" s="263">
        <f>SUM(N548)</f>
        <v>0</v>
      </c>
      <c r="O547" s="263">
        <f>SUM(O548)</f>
        <v>0</v>
      </c>
      <c r="P547" s="263">
        <f>SUM(P548)</f>
        <v>0</v>
      </c>
      <c r="Q547" s="166">
        <f t="shared" si="1050"/>
        <v>0</v>
      </c>
      <c r="R547" s="263">
        <f t="shared" ref="R547:X547" si="1074">SUM(R548)</f>
        <v>0</v>
      </c>
      <c r="S547" s="263">
        <f t="shared" si="1074"/>
        <v>0</v>
      </c>
      <c r="T547" s="263">
        <f t="shared" si="1074"/>
        <v>0</v>
      </c>
      <c r="U547" s="263">
        <f t="shared" si="1074"/>
        <v>0</v>
      </c>
      <c r="V547" s="263">
        <f t="shared" si="1074"/>
        <v>0</v>
      </c>
      <c r="W547" s="263">
        <f t="shared" si="1074"/>
        <v>0</v>
      </c>
      <c r="X547" s="168">
        <f t="shared" si="1074"/>
        <v>0</v>
      </c>
    </row>
    <row r="548" spans="1:24" ht="13.8" outlineLevel="2">
      <c r="A548" s="131"/>
      <c r="B548" s="19"/>
      <c r="C548" s="63"/>
      <c r="D548" s="22" t="s">
        <v>667</v>
      </c>
      <c r="E548" s="58" t="s">
        <v>198</v>
      </c>
      <c r="F548" s="22"/>
      <c r="G548" s="30"/>
      <c r="H548" s="164">
        <f t="shared" si="1056"/>
        <v>0</v>
      </c>
      <c r="I548" s="260">
        <f t="shared" si="1055"/>
        <v>0</v>
      </c>
      <c r="J548" s="264">
        <v>0</v>
      </c>
      <c r="K548" s="264">
        <v>0</v>
      </c>
      <c r="L548" s="264">
        <v>0</v>
      </c>
      <c r="M548" s="166">
        <f t="shared" si="983"/>
        <v>0</v>
      </c>
      <c r="N548" s="264">
        <v>0</v>
      </c>
      <c r="O548" s="264">
        <v>0</v>
      </c>
      <c r="P548" s="264">
        <v>0</v>
      </c>
      <c r="Q548" s="166">
        <f t="shared" si="1050"/>
        <v>0</v>
      </c>
      <c r="R548" s="264">
        <v>0</v>
      </c>
      <c r="S548" s="264">
        <v>0</v>
      </c>
      <c r="T548" s="264">
        <v>0</v>
      </c>
      <c r="U548" s="264">
        <v>0</v>
      </c>
      <c r="V548" s="264">
        <v>0</v>
      </c>
      <c r="W548" s="264">
        <v>0</v>
      </c>
      <c r="X548" s="167">
        <v>0</v>
      </c>
    </row>
    <row r="549" spans="1:24" ht="13.8" outlineLevel="1">
      <c r="A549" s="127"/>
      <c r="B549" s="18" t="s">
        <v>647</v>
      </c>
      <c r="C549" s="12" t="s">
        <v>199</v>
      </c>
      <c r="D549" s="14"/>
      <c r="E549" s="30"/>
      <c r="F549" s="14"/>
      <c r="G549" s="134"/>
      <c r="H549" s="164">
        <f t="shared" si="1056"/>
        <v>0</v>
      </c>
      <c r="I549" s="260">
        <f t="shared" si="1055"/>
        <v>0</v>
      </c>
      <c r="J549" s="263">
        <f>SUM(J550)</f>
        <v>0</v>
      </c>
      <c r="K549" s="263">
        <f>SUM(K550)</f>
        <v>0</v>
      </c>
      <c r="L549" s="263">
        <f>SUM(L550)</f>
        <v>0</v>
      </c>
      <c r="M549" s="166">
        <f t="shared" si="983"/>
        <v>0</v>
      </c>
      <c r="N549" s="263">
        <f>SUM(N550)</f>
        <v>0</v>
      </c>
      <c r="O549" s="263">
        <f>SUM(O550)</f>
        <v>0</v>
      </c>
      <c r="P549" s="263">
        <f>SUM(P550)</f>
        <v>0</v>
      </c>
      <c r="Q549" s="166">
        <f t="shared" si="1050"/>
        <v>0</v>
      </c>
      <c r="R549" s="263">
        <f t="shared" ref="R549:X549" si="1075">SUM(R550)</f>
        <v>0</v>
      </c>
      <c r="S549" s="263">
        <f t="shared" si="1075"/>
        <v>0</v>
      </c>
      <c r="T549" s="263">
        <f t="shared" si="1075"/>
        <v>0</v>
      </c>
      <c r="U549" s="263">
        <f t="shared" si="1075"/>
        <v>0</v>
      </c>
      <c r="V549" s="263">
        <f t="shared" si="1075"/>
        <v>0</v>
      </c>
      <c r="W549" s="263">
        <f t="shared" si="1075"/>
        <v>0</v>
      </c>
      <c r="X549" s="168">
        <f t="shared" si="1075"/>
        <v>0</v>
      </c>
    </row>
    <row r="550" spans="1:24" ht="13.8" outlineLevel="2">
      <c r="A550" s="131"/>
      <c r="B550" s="19"/>
      <c r="C550" s="63"/>
      <c r="D550" s="22" t="s">
        <v>668</v>
      </c>
      <c r="E550" s="58" t="s">
        <v>199</v>
      </c>
      <c r="F550" s="22"/>
      <c r="G550" s="30"/>
      <c r="H550" s="164">
        <f t="shared" si="1056"/>
        <v>0</v>
      </c>
      <c r="I550" s="260">
        <f t="shared" si="1055"/>
        <v>0</v>
      </c>
      <c r="J550" s="264">
        <v>0</v>
      </c>
      <c r="K550" s="264">
        <v>0</v>
      </c>
      <c r="L550" s="264">
        <v>0</v>
      </c>
      <c r="M550" s="166">
        <f t="shared" si="983"/>
        <v>0</v>
      </c>
      <c r="N550" s="264">
        <v>0</v>
      </c>
      <c r="O550" s="264">
        <v>0</v>
      </c>
      <c r="P550" s="264">
        <v>0</v>
      </c>
      <c r="Q550" s="166">
        <f t="shared" si="1050"/>
        <v>0</v>
      </c>
      <c r="R550" s="264">
        <v>0</v>
      </c>
      <c r="S550" s="264">
        <v>0</v>
      </c>
      <c r="T550" s="264">
        <v>0</v>
      </c>
      <c r="U550" s="264">
        <v>0</v>
      </c>
      <c r="V550" s="264">
        <v>0</v>
      </c>
      <c r="W550" s="264">
        <v>0</v>
      </c>
      <c r="X550" s="167">
        <v>0</v>
      </c>
    </row>
    <row r="551" spans="1:24" ht="13.8" outlineLevel="1">
      <c r="A551" s="127"/>
      <c r="B551" s="18" t="s">
        <v>642</v>
      </c>
      <c r="C551" s="12" t="s">
        <v>200</v>
      </c>
      <c r="D551" s="14"/>
      <c r="E551" s="30"/>
      <c r="F551" s="14"/>
      <c r="G551" s="134"/>
      <c r="H551" s="164">
        <f t="shared" si="1056"/>
        <v>0</v>
      </c>
      <c r="I551" s="260">
        <f t="shared" si="1055"/>
        <v>0</v>
      </c>
      <c r="J551" s="263">
        <f>SUM(J552)</f>
        <v>0</v>
      </c>
      <c r="K551" s="263">
        <f>SUM(K552)</f>
        <v>0</v>
      </c>
      <c r="L551" s="263">
        <f>SUM(L552)</f>
        <v>0</v>
      </c>
      <c r="M551" s="166">
        <f t="shared" si="983"/>
        <v>0</v>
      </c>
      <c r="N551" s="263">
        <f>SUM(N552)</f>
        <v>0</v>
      </c>
      <c r="O551" s="263">
        <f>SUM(O552)</f>
        <v>0</v>
      </c>
      <c r="P551" s="263">
        <f>SUM(P552)</f>
        <v>0</v>
      </c>
      <c r="Q551" s="166">
        <f t="shared" si="1050"/>
        <v>0</v>
      </c>
      <c r="R551" s="263">
        <f t="shared" ref="R551:X551" si="1076">SUM(R552)</f>
        <v>0</v>
      </c>
      <c r="S551" s="263">
        <f t="shared" si="1076"/>
        <v>0</v>
      </c>
      <c r="T551" s="263">
        <f t="shared" si="1076"/>
        <v>0</v>
      </c>
      <c r="U551" s="263">
        <f t="shared" si="1076"/>
        <v>0</v>
      </c>
      <c r="V551" s="263">
        <f t="shared" si="1076"/>
        <v>0</v>
      </c>
      <c r="W551" s="263">
        <f t="shared" si="1076"/>
        <v>0</v>
      </c>
      <c r="X551" s="168">
        <f t="shared" si="1076"/>
        <v>0</v>
      </c>
    </row>
    <row r="552" spans="1:24" ht="13.8" outlineLevel="2">
      <c r="A552" s="131"/>
      <c r="B552" s="19"/>
      <c r="C552" s="63"/>
      <c r="D552" s="22" t="s">
        <v>669</v>
      </c>
      <c r="E552" s="58" t="s">
        <v>200</v>
      </c>
      <c r="F552" s="22"/>
      <c r="G552" s="30"/>
      <c r="H552" s="164">
        <f t="shared" si="1056"/>
        <v>0</v>
      </c>
      <c r="I552" s="260">
        <f t="shared" si="1055"/>
        <v>0</v>
      </c>
      <c r="J552" s="264">
        <v>0</v>
      </c>
      <c r="K552" s="264">
        <v>0</v>
      </c>
      <c r="L552" s="264">
        <v>0</v>
      </c>
      <c r="M552" s="166">
        <f t="shared" si="983"/>
        <v>0</v>
      </c>
      <c r="N552" s="264">
        <v>0</v>
      </c>
      <c r="O552" s="264">
        <v>0</v>
      </c>
      <c r="P552" s="264">
        <v>0</v>
      </c>
      <c r="Q552" s="166">
        <f t="shared" si="1050"/>
        <v>0</v>
      </c>
      <c r="R552" s="264">
        <v>0</v>
      </c>
      <c r="S552" s="264">
        <v>0</v>
      </c>
      <c r="T552" s="264">
        <v>0</v>
      </c>
      <c r="U552" s="264">
        <v>0</v>
      </c>
      <c r="V552" s="264">
        <v>0</v>
      </c>
      <c r="W552" s="264">
        <v>0</v>
      </c>
      <c r="X552" s="167">
        <v>0</v>
      </c>
    </row>
    <row r="553" spans="1:24" ht="13.8" outlineLevel="1">
      <c r="A553" s="127"/>
      <c r="B553" s="18" t="s">
        <v>643</v>
      </c>
      <c r="C553" s="12" t="s">
        <v>201</v>
      </c>
      <c r="D553" s="14"/>
      <c r="E553" s="30"/>
      <c r="F553" s="14"/>
      <c r="G553" s="134"/>
      <c r="H553" s="164">
        <f t="shared" si="1056"/>
        <v>0</v>
      </c>
      <c r="I553" s="260">
        <f t="shared" si="1055"/>
        <v>0</v>
      </c>
      <c r="J553" s="263">
        <f>SUM(J554)</f>
        <v>0</v>
      </c>
      <c r="K553" s="263">
        <f>SUM(K554)</f>
        <v>0</v>
      </c>
      <c r="L553" s="263">
        <f>SUM(L554)</f>
        <v>0</v>
      </c>
      <c r="M553" s="166">
        <f t="shared" si="983"/>
        <v>0</v>
      </c>
      <c r="N553" s="263">
        <f>SUM(N554)</f>
        <v>0</v>
      </c>
      <c r="O553" s="263">
        <f>SUM(O554)</f>
        <v>0</v>
      </c>
      <c r="P553" s="263">
        <f>SUM(P554)</f>
        <v>0</v>
      </c>
      <c r="Q553" s="166">
        <f t="shared" si="1050"/>
        <v>0</v>
      </c>
      <c r="R553" s="263">
        <f t="shared" ref="R553:X553" si="1077">SUM(R554)</f>
        <v>0</v>
      </c>
      <c r="S553" s="263">
        <f t="shared" si="1077"/>
        <v>0</v>
      </c>
      <c r="T553" s="263">
        <f t="shared" si="1077"/>
        <v>0</v>
      </c>
      <c r="U553" s="263">
        <f t="shared" si="1077"/>
        <v>0</v>
      </c>
      <c r="V553" s="263">
        <f t="shared" si="1077"/>
        <v>0</v>
      </c>
      <c r="W553" s="263">
        <f t="shared" si="1077"/>
        <v>0</v>
      </c>
      <c r="X553" s="168">
        <f t="shared" si="1077"/>
        <v>0</v>
      </c>
    </row>
    <row r="554" spans="1:24" ht="13.8" outlineLevel="2">
      <c r="A554" s="131"/>
      <c r="B554" s="19"/>
      <c r="C554" s="63"/>
      <c r="D554" s="22" t="s">
        <v>670</v>
      </c>
      <c r="E554" s="58" t="s">
        <v>201</v>
      </c>
      <c r="F554" s="22"/>
      <c r="G554" s="30"/>
      <c r="H554" s="164">
        <f t="shared" si="1056"/>
        <v>0</v>
      </c>
      <c r="I554" s="260">
        <f t="shared" si="1055"/>
        <v>0</v>
      </c>
      <c r="J554" s="264">
        <v>0</v>
      </c>
      <c r="K554" s="264">
        <v>0</v>
      </c>
      <c r="L554" s="264">
        <v>0</v>
      </c>
      <c r="M554" s="166">
        <f t="shared" si="983"/>
        <v>0</v>
      </c>
      <c r="N554" s="264">
        <v>0</v>
      </c>
      <c r="O554" s="264">
        <v>0</v>
      </c>
      <c r="P554" s="264">
        <v>0</v>
      </c>
      <c r="Q554" s="166">
        <f t="shared" si="1050"/>
        <v>0</v>
      </c>
      <c r="R554" s="264">
        <v>0</v>
      </c>
      <c r="S554" s="264">
        <v>0</v>
      </c>
      <c r="T554" s="264">
        <v>0</v>
      </c>
      <c r="U554" s="264">
        <v>0</v>
      </c>
      <c r="V554" s="264">
        <v>0</v>
      </c>
      <c r="W554" s="264">
        <v>0</v>
      </c>
      <c r="X554" s="167">
        <v>0</v>
      </c>
    </row>
    <row r="555" spans="1:24" ht="13.8" outlineLevel="1">
      <c r="A555" s="127"/>
      <c r="B555" s="18" t="s">
        <v>644</v>
      </c>
      <c r="C555" s="12" t="s">
        <v>202</v>
      </c>
      <c r="D555" s="14"/>
      <c r="E555" s="30"/>
      <c r="F555" s="14"/>
      <c r="G555" s="134"/>
      <c r="H555" s="164">
        <f t="shared" si="1056"/>
        <v>0</v>
      </c>
      <c r="I555" s="260">
        <f t="shared" si="1055"/>
        <v>0</v>
      </c>
      <c r="J555" s="263">
        <f>SUM(J556)</f>
        <v>0</v>
      </c>
      <c r="K555" s="263">
        <f>SUM(K556)</f>
        <v>0</v>
      </c>
      <c r="L555" s="263">
        <f>SUM(L556)</f>
        <v>0</v>
      </c>
      <c r="M555" s="166">
        <f t="shared" si="983"/>
        <v>0</v>
      </c>
      <c r="N555" s="263">
        <f>SUM(N556)</f>
        <v>0</v>
      </c>
      <c r="O555" s="263">
        <f>SUM(O556)</f>
        <v>0</v>
      </c>
      <c r="P555" s="263">
        <f>SUM(P556)</f>
        <v>0</v>
      </c>
      <c r="Q555" s="166">
        <f t="shared" si="1050"/>
        <v>0</v>
      </c>
      <c r="R555" s="263">
        <f t="shared" ref="R555:X555" si="1078">SUM(R556)</f>
        <v>0</v>
      </c>
      <c r="S555" s="263">
        <f t="shared" si="1078"/>
        <v>0</v>
      </c>
      <c r="T555" s="263">
        <f t="shared" si="1078"/>
        <v>0</v>
      </c>
      <c r="U555" s="263">
        <f t="shared" si="1078"/>
        <v>0</v>
      </c>
      <c r="V555" s="263">
        <f t="shared" si="1078"/>
        <v>0</v>
      </c>
      <c r="W555" s="263">
        <f t="shared" si="1078"/>
        <v>0</v>
      </c>
      <c r="X555" s="168">
        <f t="shared" si="1078"/>
        <v>0</v>
      </c>
    </row>
    <row r="556" spans="1:24" ht="13.8" outlineLevel="2">
      <c r="A556" s="131"/>
      <c r="B556" s="19"/>
      <c r="C556" s="63"/>
      <c r="D556" s="22" t="s">
        <v>671</v>
      </c>
      <c r="E556" s="58" t="s">
        <v>202</v>
      </c>
      <c r="F556" s="22"/>
      <c r="G556" s="30"/>
      <c r="H556" s="164">
        <f t="shared" si="1056"/>
        <v>0</v>
      </c>
      <c r="I556" s="260">
        <f t="shared" si="1055"/>
        <v>0</v>
      </c>
      <c r="J556" s="264">
        <v>0</v>
      </c>
      <c r="K556" s="264">
        <v>0</v>
      </c>
      <c r="L556" s="264">
        <v>0</v>
      </c>
      <c r="M556" s="166">
        <f t="shared" si="983"/>
        <v>0</v>
      </c>
      <c r="N556" s="264">
        <v>0</v>
      </c>
      <c r="O556" s="264">
        <v>0</v>
      </c>
      <c r="P556" s="264">
        <v>0</v>
      </c>
      <c r="Q556" s="166">
        <f t="shared" si="1050"/>
        <v>0</v>
      </c>
      <c r="R556" s="264">
        <v>0</v>
      </c>
      <c r="S556" s="264">
        <v>0</v>
      </c>
      <c r="T556" s="264">
        <v>0</v>
      </c>
      <c r="U556" s="264">
        <v>0</v>
      </c>
      <c r="V556" s="264">
        <v>0</v>
      </c>
      <c r="W556" s="264">
        <v>0</v>
      </c>
      <c r="X556" s="167">
        <v>0</v>
      </c>
    </row>
    <row r="557" spans="1:24" ht="13.8" outlineLevel="1">
      <c r="A557" s="127"/>
      <c r="B557" s="18" t="s">
        <v>531</v>
      </c>
      <c r="C557" s="12" t="s">
        <v>203</v>
      </c>
      <c r="D557" s="14"/>
      <c r="E557" s="134"/>
      <c r="F557" s="14"/>
      <c r="G557" s="134"/>
      <c r="H557" s="450">
        <f t="shared" si="1056"/>
        <v>0</v>
      </c>
      <c r="I557" s="260">
        <f t="shared" si="1055"/>
        <v>0</v>
      </c>
      <c r="J557" s="263">
        <f>SUM(J558)</f>
        <v>0</v>
      </c>
      <c r="K557" s="263">
        <f>SUM(K558)</f>
        <v>0</v>
      </c>
      <c r="L557" s="263">
        <f>SUM(L558)</f>
        <v>0</v>
      </c>
      <c r="M557" s="166">
        <f t="shared" si="983"/>
        <v>0</v>
      </c>
      <c r="N557" s="263">
        <f>SUM(N558)</f>
        <v>0</v>
      </c>
      <c r="O557" s="263">
        <f>SUM(O558)</f>
        <v>0</v>
      </c>
      <c r="P557" s="263">
        <f>SUM(P558)</f>
        <v>0</v>
      </c>
      <c r="Q557" s="166">
        <f t="shared" si="1050"/>
        <v>0</v>
      </c>
      <c r="R557" s="263">
        <f t="shared" ref="R557:X557" si="1079">SUM(R558)</f>
        <v>0</v>
      </c>
      <c r="S557" s="263">
        <f t="shared" si="1079"/>
        <v>0</v>
      </c>
      <c r="T557" s="263">
        <f t="shared" si="1079"/>
        <v>0</v>
      </c>
      <c r="U557" s="263">
        <f t="shared" si="1079"/>
        <v>0</v>
      </c>
      <c r="V557" s="263">
        <f t="shared" si="1079"/>
        <v>0</v>
      </c>
      <c r="W557" s="263">
        <f t="shared" si="1079"/>
        <v>0</v>
      </c>
      <c r="X557" s="168">
        <f t="shared" si="1079"/>
        <v>0</v>
      </c>
    </row>
    <row r="558" spans="1:24" ht="13.8" outlineLevel="2">
      <c r="A558" s="131"/>
      <c r="B558" s="19"/>
      <c r="C558" s="63"/>
      <c r="D558" s="22" t="s">
        <v>531</v>
      </c>
      <c r="E558" s="58" t="s">
        <v>203</v>
      </c>
      <c r="F558" s="22"/>
      <c r="G558" s="30"/>
      <c r="H558" s="450">
        <f t="shared" si="1056"/>
        <v>0</v>
      </c>
      <c r="I558" s="260">
        <f t="shared" si="1055"/>
        <v>0</v>
      </c>
      <c r="J558" s="264">
        <v>0</v>
      </c>
      <c r="K558" s="264">
        <v>0</v>
      </c>
      <c r="L558" s="264">
        <v>0</v>
      </c>
      <c r="M558" s="166">
        <f t="shared" si="983"/>
        <v>0</v>
      </c>
      <c r="N558" s="264">
        <v>0</v>
      </c>
      <c r="O558" s="264">
        <v>0</v>
      </c>
      <c r="P558" s="264">
        <v>0</v>
      </c>
      <c r="Q558" s="166">
        <f t="shared" si="1050"/>
        <v>0</v>
      </c>
      <c r="R558" s="264">
        <v>0</v>
      </c>
      <c r="S558" s="264">
        <v>0</v>
      </c>
      <c r="T558" s="264">
        <v>0</v>
      </c>
      <c r="U558" s="264">
        <v>0</v>
      </c>
      <c r="V558" s="264">
        <v>0</v>
      </c>
      <c r="W558" s="264">
        <v>0</v>
      </c>
      <c r="X558" s="167">
        <v>0</v>
      </c>
    </row>
    <row r="559" spans="1:24" ht="13.8" outlineLevel="1">
      <c r="A559" s="127"/>
      <c r="B559" s="18" t="s">
        <v>532</v>
      </c>
      <c r="C559" s="12" t="s">
        <v>204</v>
      </c>
      <c r="D559" s="14"/>
      <c r="E559" s="30"/>
      <c r="F559" s="22"/>
      <c r="G559" s="134"/>
      <c r="H559" s="450">
        <f t="shared" si="1056"/>
        <v>2830000</v>
      </c>
      <c r="I559" s="260">
        <f t="shared" si="1055"/>
        <v>2830000</v>
      </c>
      <c r="J559" s="263">
        <f>SUM(J560)</f>
        <v>2384000</v>
      </c>
      <c r="K559" s="263">
        <f>SUM(K560)</f>
        <v>446000</v>
      </c>
      <c r="L559" s="263">
        <f>SUM(L560)</f>
        <v>0</v>
      </c>
      <c r="M559" s="166">
        <f t="shared" si="983"/>
        <v>0</v>
      </c>
      <c r="N559" s="263">
        <f>SUM(N560)</f>
        <v>0</v>
      </c>
      <c r="O559" s="263">
        <f>SUM(O560)</f>
        <v>0</v>
      </c>
      <c r="P559" s="263">
        <f>SUM(P560)</f>
        <v>0</v>
      </c>
      <c r="Q559" s="166">
        <f t="shared" si="1050"/>
        <v>0</v>
      </c>
      <c r="R559" s="263">
        <f t="shared" ref="R559:X559" si="1080">SUM(R560)</f>
        <v>0</v>
      </c>
      <c r="S559" s="263">
        <f t="shared" si="1080"/>
        <v>0</v>
      </c>
      <c r="T559" s="263">
        <f t="shared" si="1080"/>
        <v>0</v>
      </c>
      <c r="U559" s="263">
        <f t="shared" si="1080"/>
        <v>0</v>
      </c>
      <c r="V559" s="263">
        <f t="shared" si="1080"/>
        <v>0</v>
      </c>
      <c r="W559" s="263">
        <f t="shared" si="1080"/>
        <v>0</v>
      </c>
      <c r="X559" s="168">
        <f t="shared" si="1080"/>
        <v>0</v>
      </c>
    </row>
    <row r="560" spans="1:24" ht="13.8" outlineLevel="2">
      <c r="A560" s="131"/>
      <c r="B560" s="19"/>
      <c r="C560" s="63"/>
      <c r="D560" s="22" t="s">
        <v>532</v>
      </c>
      <c r="E560" s="58" t="s">
        <v>204</v>
      </c>
      <c r="F560" s="22"/>
      <c r="G560" s="30"/>
      <c r="H560" s="450">
        <f t="shared" si="1056"/>
        <v>2830000</v>
      </c>
      <c r="I560" s="260">
        <f t="shared" si="1055"/>
        <v>2830000</v>
      </c>
      <c r="J560" s="167">
        <v>2384000</v>
      </c>
      <c r="K560" s="167">
        <v>446000</v>
      </c>
      <c r="L560" s="167">
        <v>0</v>
      </c>
      <c r="M560" s="166">
        <f t="shared" si="983"/>
        <v>0</v>
      </c>
      <c r="N560" s="167"/>
      <c r="O560" s="167"/>
      <c r="P560" s="167"/>
      <c r="Q560" s="166">
        <f t="shared" si="1050"/>
        <v>0</v>
      </c>
      <c r="R560" s="167"/>
      <c r="S560" s="167"/>
      <c r="T560" s="167"/>
      <c r="U560" s="167"/>
      <c r="V560" s="167"/>
      <c r="W560" s="167"/>
      <c r="X560" s="167"/>
    </row>
    <row r="561" spans="1:44" ht="13.8" outlineLevel="1">
      <c r="A561" s="127"/>
      <c r="B561" s="18" t="s">
        <v>189</v>
      </c>
      <c r="C561" s="12" t="s">
        <v>205</v>
      </c>
      <c r="D561" s="14"/>
      <c r="E561" s="30"/>
      <c r="F561" s="22"/>
      <c r="G561" s="134"/>
      <c r="H561" s="450">
        <f t="shared" si="1056"/>
        <v>30169000</v>
      </c>
      <c r="I561" s="260">
        <f t="shared" si="1055"/>
        <v>29641000</v>
      </c>
      <c r="J561" s="263">
        <f>SUM(J562)</f>
        <v>5371000</v>
      </c>
      <c r="K561" s="263">
        <f t="shared" ref="K561:L561" si="1081">SUM(K562)</f>
        <v>24270000</v>
      </c>
      <c r="L561" s="263">
        <f t="shared" si="1081"/>
        <v>0</v>
      </c>
      <c r="M561" s="166">
        <f t="shared" si="983"/>
        <v>528000</v>
      </c>
      <c r="N561" s="263">
        <f t="shared" ref="N561" si="1082">SUM(N562)</f>
        <v>0</v>
      </c>
      <c r="O561" s="263">
        <f t="shared" ref="O561" si="1083">SUM(O562)</f>
        <v>0</v>
      </c>
      <c r="P561" s="263">
        <f t="shared" ref="P561" si="1084">SUM(P562)</f>
        <v>528000</v>
      </c>
      <c r="Q561" s="166">
        <f t="shared" si="1050"/>
        <v>0</v>
      </c>
      <c r="R561" s="263">
        <f t="shared" ref="R561:S561" si="1085">SUM(R562)</f>
        <v>0</v>
      </c>
      <c r="S561" s="263">
        <f t="shared" si="1085"/>
        <v>0</v>
      </c>
      <c r="T561" s="263">
        <f t="shared" ref="T561" si="1086">SUM(T562)</f>
        <v>0</v>
      </c>
      <c r="U561" s="263">
        <f t="shared" ref="U561" si="1087">SUM(U562)</f>
        <v>0</v>
      </c>
      <c r="V561" s="263">
        <f t="shared" ref="V561" si="1088">SUM(V562)</f>
        <v>0</v>
      </c>
      <c r="W561" s="263">
        <f t="shared" ref="W561" si="1089">SUM(W562)</f>
        <v>0</v>
      </c>
      <c r="X561" s="168">
        <f t="shared" ref="X561" si="1090">SUM(X562)</f>
        <v>0</v>
      </c>
    </row>
    <row r="562" spans="1:44" ht="13.8" outlineLevel="2">
      <c r="A562" s="131"/>
      <c r="B562" s="19"/>
      <c r="C562" s="63"/>
      <c r="D562" s="22" t="s">
        <v>189</v>
      </c>
      <c r="E562" s="58" t="s">
        <v>205</v>
      </c>
      <c r="F562" s="22"/>
      <c r="G562" s="30"/>
      <c r="H562" s="450">
        <f t="shared" si="1056"/>
        <v>30169000</v>
      </c>
      <c r="I562" s="260">
        <f t="shared" si="1055"/>
        <v>29641000</v>
      </c>
      <c r="J562" s="264">
        <v>5371000</v>
      </c>
      <c r="K562" s="167">
        <v>24270000</v>
      </c>
      <c r="L562" s="167"/>
      <c r="M562" s="166">
        <f t="shared" si="983"/>
        <v>528000</v>
      </c>
      <c r="N562" s="167"/>
      <c r="O562" s="167"/>
      <c r="P562" s="167">
        <v>528000</v>
      </c>
      <c r="Q562" s="166">
        <f t="shared" si="1050"/>
        <v>0</v>
      </c>
      <c r="R562" s="167"/>
      <c r="S562" s="167"/>
      <c r="T562" s="167"/>
      <c r="U562" s="167"/>
      <c r="V562" s="167"/>
      <c r="W562" s="167"/>
      <c r="X562" s="167"/>
    </row>
    <row r="563" spans="1:44" ht="13.8" outlineLevel="1">
      <c r="A563" s="127"/>
      <c r="B563" s="18" t="s">
        <v>903</v>
      </c>
      <c r="C563" s="12" t="s">
        <v>206</v>
      </c>
      <c r="D563" s="14"/>
      <c r="E563" s="134"/>
      <c r="F563" s="14"/>
      <c r="G563" s="134"/>
      <c r="H563" s="164">
        <f t="shared" si="1056"/>
        <v>0</v>
      </c>
      <c r="I563" s="260">
        <f t="shared" si="1055"/>
        <v>0</v>
      </c>
      <c r="J563" s="263">
        <f>SUM(J564:J565)</f>
        <v>0</v>
      </c>
      <c r="K563" s="263">
        <f>SUM(K564:K565)</f>
        <v>0</v>
      </c>
      <c r="L563" s="263">
        <f>SUM(L564:L565)</f>
        <v>0</v>
      </c>
      <c r="M563" s="166">
        <f t="shared" si="983"/>
        <v>0</v>
      </c>
      <c r="N563" s="263">
        <f>SUM(N564:N565)</f>
        <v>0</v>
      </c>
      <c r="O563" s="263">
        <f>SUM(O564:O565)</f>
        <v>0</v>
      </c>
      <c r="P563" s="263">
        <f>SUM(P564:P565)</f>
        <v>0</v>
      </c>
      <c r="Q563" s="166">
        <f t="shared" si="1050"/>
        <v>0</v>
      </c>
      <c r="R563" s="263">
        <f t="shared" ref="R563:X563" si="1091">SUM(R564:R565)</f>
        <v>0</v>
      </c>
      <c r="S563" s="263">
        <f t="shared" ref="S563" si="1092">SUM(S564:S565)</f>
        <v>0</v>
      </c>
      <c r="T563" s="263">
        <f t="shared" si="1091"/>
        <v>0</v>
      </c>
      <c r="U563" s="263">
        <f t="shared" si="1091"/>
        <v>0</v>
      </c>
      <c r="V563" s="263">
        <f t="shared" si="1091"/>
        <v>0</v>
      </c>
      <c r="W563" s="263">
        <f t="shared" si="1091"/>
        <v>0</v>
      </c>
      <c r="X563" s="168">
        <f t="shared" si="1091"/>
        <v>0</v>
      </c>
    </row>
    <row r="564" spans="1:44" ht="13.8" outlineLevel="2">
      <c r="A564" s="131"/>
      <c r="B564" s="20"/>
      <c r="D564" s="22" t="s">
        <v>675</v>
      </c>
      <c r="E564" s="30" t="s">
        <v>207</v>
      </c>
      <c r="F564" s="22"/>
      <c r="G564" s="30"/>
      <c r="H564" s="164">
        <f t="shared" si="1056"/>
        <v>0</v>
      </c>
      <c r="I564" s="260">
        <f t="shared" si="1055"/>
        <v>0</v>
      </c>
      <c r="J564" s="264">
        <v>0</v>
      </c>
      <c r="K564" s="264">
        <v>0</v>
      </c>
      <c r="L564" s="264">
        <v>0</v>
      </c>
      <c r="M564" s="166">
        <f t="shared" si="983"/>
        <v>0</v>
      </c>
      <c r="N564" s="264">
        <v>0</v>
      </c>
      <c r="O564" s="264">
        <v>0</v>
      </c>
      <c r="P564" s="264">
        <v>0</v>
      </c>
      <c r="Q564" s="166">
        <f t="shared" si="1050"/>
        <v>0</v>
      </c>
      <c r="R564" s="264">
        <v>0</v>
      </c>
      <c r="S564" s="264">
        <v>0</v>
      </c>
      <c r="T564" s="264">
        <v>0</v>
      </c>
      <c r="U564" s="264">
        <v>0</v>
      </c>
      <c r="V564" s="264">
        <v>0</v>
      </c>
      <c r="W564" s="264">
        <v>0</v>
      </c>
      <c r="X564" s="167">
        <v>0</v>
      </c>
    </row>
    <row r="565" spans="1:44" ht="13.8" outlineLevel="2">
      <c r="A565" s="131"/>
      <c r="B565" s="20"/>
      <c r="D565" s="22" t="s">
        <v>869</v>
      </c>
      <c r="E565" s="63" t="s">
        <v>870</v>
      </c>
      <c r="F565" s="19"/>
      <c r="G565" s="63"/>
      <c r="H565" s="444">
        <f t="shared" si="1056"/>
        <v>0</v>
      </c>
      <c r="I565" s="260">
        <f t="shared" si="1055"/>
        <v>0</v>
      </c>
      <c r="J565" s="515">
        <f>SUM(J566)</f>
        <v>0</v>
      </c>
      <c r="K565" s="515">
        <f t="shared" ref="K565" si="1093">SUM(K566)</f>
        <v>0</v>
      </c>
      <c r="L565" s="515">
        <f>SUM(L566)</f>
        <v>0</v>
      </c>
      <c r="M565" s="166">
        <f t="shared" si="983"/>
        <v>0</v>
      </c>
      <c r="N565" s="515">
        <f t="shared" ref="N565:P565" si="1094">SUM(N566)</f>
        <v>0</v>
      </c>
      <c r="O565" s="515">
        <f t="shared" si="1094"/>
        <v>0</v>
      </c>
      <c r="P565" s="515">
        <f t="shared" si="1094"/>
        <v>0</v>
      </c>
      <c r="Q565" s="166">
        <f t="shared" si="1050"/>
        <v>0</v>
      </c>
      <c r="R565" s="515">
        <f t="shared" ref="R565:X565" si="1095">SUM(R566)</f>
        <v>0</v>
      </c>
      <c r="S565" s="515">
        <f t="shared" si="1095"/>
        <v>0</v>
      </c>
      <c r="T565" s="515">
        <f t="shared" si="1095"/>
        <v>0</v>
      </c>
      <c r="U565" s="515">
        <f t="shared" si="1095"/>
        <v>0</v>
      </c>
      <c r="V565" s="515">
        <f t="shared" si="1095"/>
        <v>0</v>
      </c>
      <c r="W565" s="515">
        <f t="shared" si="1095"/>
        <v>0</v>
      </c>
      <c r="X565" s="476">
        <f t="shared" si="1095"/>
        <v>0</v>
      </c>
    </row>
    <row r="566" spans="1:44" s="398" customFormat="1" ht="13.8" outlineLevel="4">
      <c r="A566" s="399"/>
      <c r="B566" s="400"/>
      <c r="D566" s="401"/>
      <c r="E566" s="63"/>
      <c r="F566" s="136" t="s">
        <v>904</v>
      </c>
      <c r="G566" s="27" t="s">
        <v>905</v>
      </c>
      <c r="H566" s="403">
        <f t="shared" si="1056"/>
        <v>0</v>
      </c>
      <c r="I566" s="260">
        <f t="shared" ref="I566" si="1096">SUM(J566:L566)</f>
        <v>0</v>
      </c>
      <c r="J566" s="264">
        <v>0</v>
      </c>
      <c r="K566" s="264">
        <v>0</v>
      </c>
      <c r="L566" s="264">
        <v>0</v>
      </c>
      <c r="M566" s="166">
        <f t="shared" si="983"/>
        <v>0</v>
      </c>
      <c r="N566" s="167">
        <v>0</v>
      </c>
      <c r="O566" s="167">
        <v>0</v>
      </c>
      <c r="P566" s="167">
        <v>0</v>
      </c>
      <c r="Q566" s="166">
        <f t="shared" ref="Q566" si="1097">SUM(R566:X566)</f>
        <v>0</v>
      </c>
      <c r="R566" s="167">
        <v>0</v>
      </c>
      <c r="S566" s="167">
        <v>0</v>
      </c>
      <c r="T566" s="167">
        <v>0</v>
      </c>
      <c r="U566" s="167">
        <v>0</v>
      </c>
      <c r="V566" s="167">
        <v>0</v>
      </c>
      <c r="W566" s="167">
        <v>0</v>
      </c>
      <c r="X566" s="167">
        <v>0</v>
      </c>
      <c r="Y566" s="64"/>
      <c r="Z566" s="64"/>
      <c r="AA566" s="64"/>
      <c r="AB566" s="64"/>
      <c r="AC566" s="64"/>
      <c r="AD566" s="64"/>
      <c r="AE566" s="64"/>
      <c r="AF566" s="64"/>
      <c r="AG566" s="64"/>
      <c r="AH566" s="64"/>
      <c r="AI566" s="64"/>
      <c r="AJ566" s="64"/>
      <c r="AK566" s="64"/>
      <c r="AL566" s="64"/>
      <c r="AM566" s="64"/>
      <c r="AN566" s="64"/>
      <c r="AO566" s="64"/>
      <c r="AP566" s="64"/>
      <c r="AQ566" s="64"/>
      <c r="AR566" s="64"/>
    </row>
    <row r="567" spans="1:44" s="130" customFormat="1" ht="13.8">
      <c r="A567" s="67" t="s">
        <v>208</v>
      </c>
      <c r="B567" s="17"/>
      <c r="C567" s="23"/>
      <c r="D567" s="17"/>
      <c r="E567" s="23"/>
      <c r="F567" s="17"/>
      <c r="G567" s="23"/>
      <c r="H567" s="171">
        <f t="shared" si="1056"/>
        <v>32999000</v>
      </c>
      <c r="I567" s="266">
        <f t="shared" si="1055"/>
        <v>32471000</v>
      </c>
      <c r="J567" s="271">
        <f>SUM(J563,J561,J559,J557,J555,J553,J551,J549,J547,J545,J531)</f>
        <v>7755000</v>
      </c>
      <c r="K567" s="271">
        <f>SUM(K563,K561,K559,K557,K555,K553,K551,K549,K547,K545,K531)</f>
        <v>24716000</v>
      </c>
      <c r="L567" s="271">
        <f>SUM(L563,L561,L559,L557,L555,L553,L551,L549,L547,L545,L531)</f>
        <v>0</v>
      </c>
      <c r="M567" s="172">
        <f t="shared" si="983"/>
        <v>528000</v>
      </c>
      <c r="N567" s="271">
        <f>SUM(N563,N561,N559,N557,N555,N553,N551,N549,N547,N545,N531)</f>
        <v>0</v>
      </c>
      <c r="O567" s="271">
        <f>SUM(O563,O561,O559,O557,O555,O553,O551,O549,O547,O545,O531)</f>
        <v>0</v>
      </c>
      <c r="P567" s="271">
        <f>SUM(P563,P561,P559,P557,P555,P553,P551,P549,P547,P545,P531)</f>
        <v>528000</v>
      </c>
      <c r="Q567" s="172">
        <f t="shared" si="1050"/>
        <v>0</v>
      </c>
      <c r="R567" s="271">
        <f t="shared" ref="R567:X567" si="1098">SUM(R563,R561,R559,R557,R555,R553,R551,R549,R547,R545,R531)</f>
        <v>0</v>
      </c>
      <c r="S567" s="271">
        <f t="shared" ref="S567" si="1099">SUM(S563,S561,S559,S557,S555,S553,S551,S549,S547,S545,S531)</f>
        <v>0</v>
      </c>
      <c r="T567" s="271">
        <f t="shared" si="1098"/>
        <v>0</v>
      </c>
      <c r="U567" s="271">
        <f t="shared" si="1098"/>
        <v>0</v>
      </c>
      <c r="V567" s="271">
        <f t="shared" si="1098"/>
        <v>0</v>
      </c>
      <c r="W567" s="271">
        <f t="shared" si="1098"/>
        <v>0</v>
      </c>
      <c r="X567" s="172">
        <f t="shared" si="1098"/>
        <v>0</v>
      </c>
    </row>
    <row r="568" spans="1:44" ht="13.8" outlineLevel="1">
      <c r="A568" s="127"/>
      <c r="B568" s="18" t="s">
        <v>648</v>
      </c>
      <c r="C568" s="12" t="s">
        <v>209</v>
      </c>
      <c r="D568" s="11"/>
      <c r="E568" s="12"/>
      <c r="F568" s="11"/>
      <c r="G568" s="12"/>
      <c r="H568" s="164">
        <f t="shared" si="1056"/>
        <v>0</v>
      </c>
      <c r="I568" s="260">
        <f t="shared" si="1055"/>
        <v>0</v>
      </c>
      <c r="J568" s="261">
        <f>SUM(J569)</f>
        <v>0</v>
      </c>
      <c r="K568" s="261">
        <f>SUM(K569)</f>
        <v>0</v>
      </c>
      <c r="L568" s="261">
        <f>SUM(L569)</f>
        <v>0</v>
      </c>
      <c r="M568" s="166">
        <f t="shared" ref="M568:M613" si="1100">SUM(N568:P568)</f>
        <v>0</v>
      </c>
      <c r="N568" s="261">
        <f>SUM(N569)</f>
        <v>0</v>
      </c>
      <c r="O568" s="261">
        <f>SUM(O569)</f>
        <v>0</v>
      </c>
      <c r="P568" s="261">
        <f>SUM(P569)</f>
        <v>0</v>
      </c>
      <c r="Q568" s="166">
        <f t="shared" si="1050"/>
        <v>0</v>
      </c>
      <c r="R568" s="261">
        <f t="shared" ref="R568:X568" si="1101">SUM(R569)</f>
        <v>0</v>
      </c>
      <c r="S568" s="261">
        <f t="shared" si="1101"/>
        <v>0</v>
      </c>
      <c r="T568" s="261">
        <f t="shared" si="1101"/>
        <v>0</v>
      </c>
      <c r="U568" s="261">
        <f t="shared" si="1101"/>
        <v>0</v>
      </c>
      <c r="V568" s="261">
        <f t="shared" si="1101"/>
        <v>0</v>
      </c>
      <c r="W568" s="261">
        <f t="shared" si="1101"/>
        <v>0</v>
      </c>
      <c r="X568" s="166">
        <f t="shared" si="1101"/>
        <v>0</v>
      </c>
    </row>
    <row r="569" spans="1:44" s="130" customFormat="1" ht="13.8" outlineLevel="2">
      <c r="A569" s="131"/>
      <c r="B569" s="19"/>
      <c r="C569" s="63"/>
      <c r="D569" s="22" t="s">
        <v>193</v>
      </c>
      <c r="E569" s="58" t="s">
        <v>209</v>
      </c>
      <c r="F569" s="22"/>
      <c r="G569" s="30"/>
      <c r="H569" s="164">
        <f t="shared" si="1056"/>
        <v>0</v>
      </c>
      <c r="I569" s="260">
        <f t="shared" si="1055"/>
        <v>0</v>
      </c>
      <c r="J569" s="264">
        <v>0</v>
      </c>
      <c r="K569" s="264">
        <v>0</v>
      </c>
      <c r="L569" s="264">
        <v>0</v>
      </c>
      <c r="M569" s="166">
        <f t="shared" si="1100"/>
        <v>0</v>
      </c>
      <c r="N569" s="264">
        <v>0</v>
      </c>
      <c r="O569" s="264">
        <v>0</v>
      </c>
      <c r="P569" s="264">
        <v>0</v>
      </c>
      <c r="Q569" s="166">
        <f t="shared" si="1050"/>
        <v>0</v>
      </c>
      <c r="R569" s="264">
        <v>0</v>
      </c>
      <c r="S569" s="264">
        <v>0</v>
      </c>
      <c r="T569" s="264">
        <v>0</v>
      </c>
      <c r="U569" s="264">
        <v>0</v>
      </c>
      <c r="V569" s="264">
        <v>0</v>
      </c>
      <c r="W569" s="264">
        <v>0</v>
      </c>
      <c r="X569" s="167">
        <v>0</v>
      </c>
    </row>
    <row r="570" spans="1:44" ht="13.8" outlineLevel="1">
      <c r="A570" s="127"/>
      <c r="B570" s="11" t="s">
        <v>649</v>
      </c>
      <c r="C570" s="12" t="s">
        <v>210</v>
      </c>
      <c r="D570" s="14"/>
      <c r="E570" s="30"/>
      <c r="F570" s="22"/>
      <c r="G570" s="134"/>
      <c r="H570" s="164">
        <f t="shared" si="1056"/>
        <v>0</v>
      </c>
      <c r="I570" s="260">
        <f t="shared" si="1055"/>
        <v>0</v>
      </c>
      <c r="J570" s="263">
        <f>SUM(J571)</f>
        <v>0</v>
      </c>
      <c r="K570" s="263">
        <f>SUM(K571)</f>
        <v>0</v>
      </c>
      <c r="L570" s="263">
        <f>SUM(L571)</f>
        <v>0</v>
      </c>
      <c r="M570" s="166">
        <f t="shared" si="1100"/>
        <v>0</v>
      </c>
      <c r="N570" s="263">
        <f>SUM(N571)</f>
        <v>0</v>
      </c>
      <c r="O570" s="263">
        <f>SUM(O571)</f>
        <v>0</v>
      </c>
      <c r="P570" s="263">
        <f>SUM(P571)</f>
        <v>0</v>
      </c>
      <c r="Q570" s="166">
        <f t="shared" si="1050"/>
        <v>0</v>
      </c>
      <c r="R570" s="263">
        <f t="shared" ref="R570:X570" si="1102">SUM(R571)</f>
        <v>0</v>
      </c>
      <c r="S570" s="263">
        <f t="shared" si="1102"/>
        <v>0</v>
      </c>
      <c r="T570" s="263">
        <f t="shared" si="1102"/>
        <v>0</v>
      </c>
      <c r="U570" s="263">
        <f t="shared" si="1102"/>
        <v>0</v>
      </c>
      <c r="V570" s="263">
        <f t="shared" si="1102"/>
        <v>0</v>
      </c>
      <c r="W570" s="263">
        <f t="shared" si="1102"/>
        <v>0</v>
      </c>
      <c r="X570" s="168">
        <f t="shared" si="1102"/>
        <v>0</v>
      </c>
    </row>
    <row r="571" spans="1:44" ht="13.8" outlineLevel="2">
      <c r="A571" s="131"/>
      <c r="B571" s="13"/>
      <c r="C571" s="63"/>
      <c r="D571" s="22" t="s">
        <v>650</v>
      </c>
      <c r="E571" s="58" t="s">
        <v>210</v>
      </c>
      <c r="F571" s="22"/>
      <c r="G571" s="30"/>
      <c r="H571" s="164">
        <f t="shared" si="1056"/>
        <v>0</v>
      </c>
      <c r="I571" s="260">
        <f t="shared" si="1055"/>
        <v>0</v>
      </c>
      <c r="J571" s="264">
        <v>0</v>
      </c>
      <c r="K571" s="264">
        <v>0</v>
      </c>
      <c r="L571" s="264">
        <v>0</v>
      </c>
      <c r="M571" s="166">
        <f t="shared" si="1100"/>
        <v>0</v>
      </c>
      <c r="N571" s="264">
        <v>0</v>
      </c>
      <c r="O571" s="264">
        <v>0</v>
      </c>
      <c r="P571" s="264">
        <v>0</v>
      </c>
      <c r="Q571" s="166">
        <f t="shared" si="1050"/>
        <v>0</v>
      </c>
      <c r="R571" s="264">
        <v>0</v>
      </c>
      <c r="S571" s="264">
        <v>0</v>
      </c>
      <c r="T571" s="264">
        <v>0</v>
      </c>
      <c r="U571" s="264">
        <v>0</v>
      </c>
      <c r="V571" s="264">
        <v>0</v>
      </c>
      <c r="W571" s="264">
        <v>0</v>
      </c>
      <c r="X571" s="167">
        <v>0</v>
      </c>
    </row>
    <row r="572" spans="1:44" ht="13.8" outlineLevel="1">
      <c r="A572" s="127"/>
      <c r="B572" s="11" t="s">
        <v>651</v>
      </c>
      <c r="C572" s="12" t="s">
        <v>238</v>
      </c>
      <c r="D572" s="14"/>
      <c r="E572" s="30"/>
      <c r="F572" s="22"/>
      <c r="G572" s="134"/>
      <c r="H572" s="164">
        <f t="shared" si="1056"/>
        <v>0</v>
      </c>
      <c r="I572" s="260">
        <f t="shared" si="1055"/>
        <v>0</v>
      </c>
      <c r="J572" s="263">
        <f>SUM(J573)</f>
        <v>0</v>
      </c>
      <c r="K572" s="263">
        <f>SUM(K573)</f>
        <v>0</v>
      </c>
      <c r="L572" s="263">
        <f>SUM(L573)</f>
        <v>0</v>
      </c>
      <c r="M572" s="166">
        <f t="shared" si="1100"/>
        <v>0</v>
      </c>
      <c r="N572" s="263">
        <f>SUM(N573)</f>
        <v>0</v>
      </c>
      <c r="O572" s="263">
        <f>SUM(O573)</f>
        <v>0</v>
      </c>
      <c r="P572" s="263">
        <f>SUM(P573)</f>
        <v>0</v>
      </c>
      <c r="Q572" s="166">
        <f t="shared" si="1050"/>
        <v>0</v>
      </c>
      <c r="R572" s="263">
        <f t="shared" ref="R572:X572" si="1103">SUM(R573)</f>
        <v>0</v>
      </c>
      <c r="S572" s="263">
        <f t="shared" si="1103"/>
        <v>0</v>
      </c>
      <c r="T572" s="263">
        <f t="shared" si="1103"/>
        <v>0</v>
      </c>
      <c r="U572" s="263">
        <f t="shared" si="1103"/>
        <v>0</v>
      </c>
      <c r="V572" s="263">
        <f t="shared" si="1103"/>
        <v>0</v>
      </c>
      <c r="W572" s="263">
        <f t="shared" si="1103"/>
        <v>0</v>
      </c>
      <c r="X572" s="168">
        <f t="shared" si="1103"/>
        <v>0</v>
      </c>
    </row>
    <row r="573" spans="1:44" ht="13.8" outlineLevel="2">
      <c r="A573" s="131"/>
      <c r="B573" s="13"/>
      <c r="C573" s="63"/>
      <c r="D573" s="22" t="s">
        <v>652</v>
      </c>
      <c r="E573" s="58" t="s">
        <v>238</v>
      </c>
      <c r="F573" s="22"/>
      <c r="G573" s="30"/>
      <c r="H573" s="164">
        <f t="shared" si="1056"/>
        <v>0</v>
      </c>
      <c r="I573" s="260">
        <f t="shared" si="1055"/>
        <v>0</v>
      </c>
      <c r="J573" s="264">
        <v>0</v>
      </c>
      <c r="K573" s="264">
        <v>0</v>
      </c>
      <c r="L573" s="264">
        <v>0</v>
      </c>
      <c r="M573" s="166">
        <f t="shared" si="1100"/>
        <v>0</v>
      </c>
      <c r="N573" s="264">
        <v>0</v>
      </c>
      <c r="O573" s="264">
        <v>0</v>
      </c>
      <c r="P573" s="264">
        <v>0</v>
      </c>
      <c r="Q573" s="166">
        <f t="shared" si="1050"/>
        <v>0</v>
      </c>
      <c r="R573" s="264">
        <v>0</v>
      </c>
      <c r="S573" s="264">
        <v>0</v>
      </c>
      <c r="T573" s="264">
        <v>0</v>
      </c>
      <c r="U573" s="264">
        <v>0</v>
      </c>
      <c r="V573" s="264">
        <v>0</v>
      </c>
      <c r="W573" s="264">
        <v>0</v>
      </c>
      <c r="X573" s="167">
        <v>0</v>
      </c>
    </row>
    <row r="574" spans="1:44" ht="13.8" outlineLevel="1">
      <c r="A574" s="127"/>
      <c r="B574" s="11" t="s">
        <v>542</v>
      </c>
      <c r="C574" s="12" t="s">
        <v>1005</v>
      </c>
      <c r="D574" s="14"/>
      <c r="E574" s="134"/>
      <c r="F574" s="14"/>
      <c r="G574" s="134"/>
      <c r="H574" s="164">
        <f t="shared" si="1056"/>
        <v>2641000</v>
      </c>
      <c r="I574" s="260">
        <f t="shared" si="1055"/>
        <v>2641000</v>
      </c>
      <c r="J574" s="263">
        <f>SUM(J575:J584)</f>
        <v>1307000</v>
      </c>
      <c r="K574" s="263">
        <f>SUM(K575:K584)</f>
        <v>1228000</v>
      </c>
      <c r="L574" s="263">
        <f>SUM(L575:L584)</f>
        <v>106000</v>
      </c>
      <c r="M574" s="166">
        <f t="shared" si="1100"/>
        <v>0</v>
      </c>
      <c r="N574" s="263">
        <f>SUM(N575:N584)</f>
        <v>0</v>
      </c>
      <c r="O574" s="263">
        <f>SUM(O575:O584)</f>
        <v>0</v>
      </c>
      <c r="P574" s="263">
        <f>SUM(P575:P584)</f>
        <v>0</v>
      </c>
      <c r="Q574" s="166">
        <f t="shared" si="1050"/>
        <v>0</v>
      </c>
      <c r="R574" s="263">
        <f t="shared" ref="R574:X574" si="1104">SUM(R575:R584)</f>
        <v>0</v>
      </c>
      <c r="S574" s="263">
        <f t="shared" ref="S574" si="1105">SUM(S575:S584)</f>
        <v>0</v>
      </c>
      <c r="T574" s="263">
        <f t="shared" si="1104"/>
        <v>0</v>
      </c>
      <c r="U574" s="263">
        <f t="shared" si="1104"/>
        <v>0</v>
      </c>
      <c r="V574" s="263">
        <f t="shared" si="1104"/>
        <v>0</v>
      </c>
      <c r="W574" s="263">
        <f t="shared" si="1104"/>
        <v>0</v>
      </c>
      <c r="X574" s="168">
        <f t="shared" si="1104"/>
        <v>0</v>
      </c>
    </row>
    <row r="575" spans="1:44" ht="13.8" outlineLevel="2">
      <c r="A575" s="131"/>
      <c r="B575" s="13"/>
      <c r="C575" s="63"/>
      <c r="D575" s="22" t="s">
        <v>99</v>
      </c>
      <c r="E575" s="58" t="s">
        <v>330</v>
      </c>
      <c r="F575" s="22"/>
      <c r="G575" s="30"/>
      <c r="H575" s="164">
        <f t="shared" si="1056"/>
        <v>0</v>
      </c>
      <c r="I575" s="260">
        <f t="shared" si="1055"/>
        <v>0</v>
      </c>
      <c r="J575" s="264">
        <v>0</v>
      </c>
      <c r="K575" s="264">
        <v>0</v>
      </c>
      <c r="L575" s="264">
        <v>0</v>
      </c>
      <c r="M575" s="166">
        <f t="shared" si="1100"/>
        <v>0</v>
      </c>
      <c r="N575" s="167">
        <v>0</v>
      </c>
      <c r="O575" s="167">
        <v>0</v>
      </c>
      <c r="P575" s="167">
        <v>0</v>
      </c>
      <c r="Q575" s="166">
        <f t="shared" si="1050"/>
        <v>0</v>
      </c>
      <c r="R575" s="167">
        <v>0</v>
      </c>
      <c r="S575" s="167">
        <v>0</v>
      </c>
      <c r="T575" s="167">
        <v>0</v>
      </c>
      <c r="U575" s="167">
        <v>0</v>
      </c>
      <c r="V575" s="167">
        <v>0</v>
      </c>
      <c r="W575" s="167">
        <v>0</v>
      </c>
      <c r="X575" s="167">
        <v>0</v>
      </c>
    </row>
    <row r="576" spans="1:44" ht="13.8" outlineLevel="2">
      <c r="A576" s="131"/>
      <c r="D576" s="22" t="s">
        <v>533</v>
      </c>
      <c r="E576" s="58" t="s">
        <v>331</v>
      </c>
      <c r="F576" s="22"/>
      <c r="G576" s="30"/>
      <c r="H576" s="164">
        <f t="shared" si="1056"/>
        <v>0</v>
      </c>
      <c r="I576" s="260">
        <f t="shared" si="1055"/>
        <v>0</v>
      </c>
      <c r="J576" s="264">
        <v>0</v>
      </c>
      <c r="K576" s="264">
        <v>0</v>
      </c>
      <c r="L576" s="264">
        <v>0</v>
      </c>
      <c r="M576" s="166">
        <f t="shared" si="1100"/>
        <v>0</v>
      </c>
      <c r="N576" s="167">
        <v>0</v>
      </c>
      <c r="O576" s="167">
        <v>0</v>
      </c>
      <c r="P576" s="167">
        <v>0</v>
      </c>
      <c r="Q576" s="166">
        <f t="shared" si="1050"/>
        <v>0</v>
      </c>
      <c r="R576" s="167">
        <v>0</v>
      </c>
      <c r="S576" s="167">
        <v>0</v>
      </c>
      <c r="T576" s="167">
        <v>0</v>
      </c>
      <c r="U576" s="167">
        <v>0</v>
      </c>
      <c r="V576" s="167">
        <v>0</v>
      </c>
      <c r="W576" s="167">
        <v>0</v>
      </c>
      <c r="X576" s="167">
        <v>0</v>
      </c>
    </row>
    <row r="577" spans="1:24" ht="13.8" outlineLevel="2">
      <c r="A577" s="131"/>
      <c r="D577" s="22" t="s">
        <v>534</v>
      </c>
      <c r="E577" s="58" t="s">
        <v>329</v>
      </c>
      <c r="F577" s="22"/>
      <c r="G577" s="30"/>
      <c r="H577" s="164">
        <f t="shared" si="1056"/>
        <v>0</v>
      </c>
      <c r="I577" s="260">
        <f t="shared" si="1055"/>
        <v>0</v>
      </c>
      <c r="J577" s="264">
        <v>0</v>
      </c>
      <c r="K577" s="264">
        <v>0</v>
      </c>
      <c r="L577" s="264">
        <v>0</v>
      </c>
      <c r="M577" s="166">
        <f t="shared" si="1100"/>
        <v>0</v>
      </c>
      <c r="N577" s="167">
        <v>0</v>
      </c>
      <c r="O577" s="167">
        <v>0</v>
      </c>
      <c r="P577" s="167">
        <v>0</v>
      </c>
      <c r="Q577" s="166">
        <f t="shared" si="1050"/>
        <v>0</v>
      </c>
      <c r="R577" s="167">
        <v>0</v>
      </c>
      <c r="S577" s="167">
        <v>0</v>
      </c>
      <c r="T577" s="167">
        <v>0</v>
      </c>
      <c r="U577" s="167">
        <v>0</v>
      </c>
      <c r="V577" s="167">
        <v>0</v>
      </c>
      <c r="W577" s="167">
        <v>0</v>
      </c>
      <c r="X577" s="167">
        <v>0</v>
      </c>
    </row>
    <row r="578" spans="1:24" ht="13.8" outlineLevel="2">
      <c r="A578" s="131"/>
      <c r="D578" s="22" t="s">
        <v>535</v>
      </c>
      <c r="E578" s="30" t="s">
        <v>344</v>
      </c>
      <c r="F578" s="22"/>
      <c r="G578" s="30"/>
      <c r="H578" s="164">
        <f t="shared" si="1056"/>
        <v>0</v>
      </c>
      <c r="I578" s="260">
        <f t="shared" si="1055"/>
        <v>0</v>
      </c>
      <c r="J578" s="264">
        <v>0</v>
      </c>
      <c r="K578" s="264">
        <v>0</v>
      </c>
      <c r="L578" s="264">
        <v>0</v>
      </c>
      <c r="M578" s="166">
        <f t="shared" si="1100"/>
        <v>0</v>
      </c>
      <c r="N578" s="167">
        <v>0</v>
      </c>
      <c r="O578" s="167">
        <v>0</v>
      </c>
      <c r="P578" s="167">
        <v>0</v>
      </c>
      <c r="Q578" s="166">
        <f t="shared" si="1050"/>
        <v>0</v>
      </c>
      <c r="R578" s="167">
        <v>0</v>
      </c>
      <c r="S578" s="167">
        <v>0</v>
      </c>
      <c r="T578" s="167">
        <v>0</v>
      </c>
      <c r="U578" s="167">
        <v>0</v>
      </c>
      <c r="V578" s="167">
        <v>0</v>
      </c>
      <c r="W578" s="167">
        <v>0</v>
      </c>
      <c r="X578" s="167">
        <v>0</v>
      </c>
    </row>
    <row r="579" spans="1:24" ht="13.8" outlineLevel="2">
      <c r="A579" s="131"/>
      <c r="D579" s="22" t="s">
        <v>536</v>
      </c>
      <c r="E579" s="30" t="s">
        <v>346</v>
      </c>
      <c r="F579" s="22"/>
      <c r="G579" s="30"/>
      <c r="H579" s="164">
        <f t="shared" si="1056"/>
        <v>0</v>
      </c>
      <c r="I579" s="260">
        <f t="shared" si="1055"/>
        <v>0</v>
      </c>
      <c r="J579" s="264">
        <v>0</v>
      </c>
      <c r="K579" s="264">
        <v>0</v>
      </c>
      <c r="L579" s="264">
        <v>0</v>
      </c>
      <c r="M579" s="166">
        <f t="shared" si="1100"/>
        <v>0</v>
      </c>
      <c r="N579" s="167">
        <v>0</v>
      </c>
      <c r="O579" s="167">
        <v>0</v>
      </c>
      <c r="P579" s="167">
        <v>0</v>
      </c>
      <c r="Q579" s="166">
        <f t="shared" si="1050"/>
        <v>0</v>
      </c>
      <c r="R579" s="167">
        <v>0</v>
      </c>
      <c r="S579" s="167">
        <v>0</v>
      </c>
      <c r="T579" s="167">
        <v>0</v>
      </c>
      <c r="U579" s="167">
        <v>0</v>
      </c>
      <c r="V579" s="167">
        <v>0</v>
      </c>
      <c r="W579" s="167">
        <v>0</v>
      </c>
      <c r="X579" s="167">
        <v>0</v>
      </c>
    </row>
    <row r="580" spans="1:24" ht="13.8" outlineLevel="2">
      <c r="A580" s="131"/>
      <c r="D580" s="22" t="s">
        <v>537</v>
      </c>
      <c r="E580" s="30" t="s">
        <v>347</v>
      </c>
      <c r="F580" s="22"/>
      <c r="G580" s="30"/>
      <c r="H580" s="164">
        <f t="shared" si="1056"/>
        <v>0</v>
      </c>
      <c r="I580" s="260">
        <f t="shared" si="1055"/>
        <v>0</v>
      </c>
      <c r="J580" s="264">
        <v>0</v>
      </c>
      <c r="K580" s="264">
        <v>0</v>
      </c>
      <c r="L580" s="264">
        <v>0</v>
      </c>
      <c r="M580" s="166">
        <f t="shared" si="1100"/>
        <v>0</v>
      </c>
      <c r="N580" s="167">
        <v>0</v>
      </c>
      <c r="O580" s="167">
        <v>0</v>
      </c>
      <c r="P580" s="167">
        <v>0</v>
      </c>
      <c r="Q580" s="166">
        <f t="shared" si="1050"/>
        <v>0</v>
      </c>
      <c r="R580" s="167">
        <v>0</v>
      </c>
      <c r="S580" s="167">
        <v>0</v>
      </c>
      <c r="T580" s="167">
        <v>0</v>
      </c>
      <c r="U580" s="167">
        <v>0</v>
      </c>
      <c r="V580" s="167">
        <v>0</v>
      </c>
      <c r="W580" s="167">
        <v>0</v>
      </c>
      <c r="X580" s="167">
        <v>0</v>
      </c>
    </row>
    <row r="581" spans="1:24" ht="13.8" outlineLevel="2">
      <c r="A581" s="131"/>
      <c r="D581" s="22" t="s">
        <v>538</v>
      </c>
      <c r="E581" s="30" t="s">
        <v>348</v>
      </c>
      <c r="F581" s="22"/>
      <c r="G581" s="30"/>
      <c r="H581" s="164">
        <f t="shared" si="1056"/>
        <v>0</v>
      </c>
      <c r="I581" s="260">
        <f t="shared" si="1055"/>
        <v>0</v>
      </c>
      <c r="J581" s="264">
        <v>0</v>
      </c>
      <c r="K581" s="264">
        <v>0</v>
      </c>
      <c r="L581" s="264">
        <v>0</v>
      </c>
      <c r="M581" s="166">
        <f t="shared" si="1100"/>
        <v>0</v>
      </c>
      <c r="N581" s="167">
        <v>0</v>
      </c>
      <c r="O581" s="167">
        <v>0</v>
      </c>
      <c r="P581" s="167">
        <v>0</v>
      </c>
      <c r="Q581" s="166">
        <f t="shared" si="1050"/>
        <v>0</v>
      </c>
      <c r="R581" s="167">
        <v>0</v>
      </c>
      <c r="S581" s="167">
        <v>0</v>
      </c>
      <c r="T581" s="167">
        <v>0</v>
      </c>
      <c r="U581" s="167">
        <v>0</v>
      </c>
      <c r="V581" s="167">
        <v>0</v>
      </c>
      <c r="W581" s="167">
        <v>0</v>
      </c>
      <c r="X581" s="167">
        <v>0</v>
      </c>
    </row>
    <row r="582" spans="1:24" ht="13.8" outlineLevel="2">
      <c r="A582" s="131"/>
      <c r="D582" s="22" t="s">
        <v>539</v>
      </c>
      <c r="E582" s="30" t="s">
        <v>349</v>
      </c>
      <c r="F582" s="22"/>
      <c r="G582" s="30"/>
      <c r="H582" s="164">
        <f t="shared" si="1056"/>
        <v>0</v>
      </c>
      <c r="I582" s="260">
        <f t="shared" si="1055"/>
        <v>0</v>
      </c>
      <c r="J582" s="264">
        <v>0</v>
      </c>
      <c r="K582" s="264">
        <v>0</v>
      </c>
      <c r="L582" s="264">
        <v>0</v>
      </c>
      <c r="M582" s="166">
        <f t="shared" si="1100"/>
        <v>0</v>
      </c>
      <c r="N582" s="167">
        <v>0</v>
      </c>
      <c r="O582" s="167">
        <v>0</v>
      </c>
      <c r="P582" s="167">
        <v>0</v>
      </c>
      <c r="Q582" s="166">
        <f t="shared" si="1050"/>
        <v>0</v>
      </c>
      <c r="R582" s="167">
        <v>0</v>
      </c>
      <c r="S582" s="167">
        <v>0</v>
      </c>
      <c r="T582" s="167">
        <v>0</v>
      </c>
      <c r="U582" s="167">
        <v>0</v>
      </c>
      <c r="V582" s="167">
        <v>0</v>
      </c>
      <c r="W582" s="167">
        <v>0</v>
      </c>
      <c r="X582" s="167">
        <v>0</v>
      </c>
    </row>
    <row r="583" spans="1:24" ht="13.8" outlineLevel="2">
      <c r="A583" s="131"/>
      <c r="D583" s="22" t="s">
        <v>540</v>
      </c>
      <c r="E583" s="30" t="s">
        <v>345</v>
      </c>
      <c r="F583" s="22"/>
      <c r="G583" s="30"/>
      <c r="H583" s="164">
        <f t="shared" si="1056"/>
        <v>0</v>
      </c>
      <c r="I583" s="260">
        <f t="shared" si="1055"/>
        <v>0</v>
      </c>
      <c r="J583" s="264">
        <v>0</v>
      </c>
      <c r="K583" s="264">
        <v>0</v>
      </c>
      <c r="L583" s="264">
        <v>0</v>
      </c>
      <c r="M583" s="166">
        <f t="shared" si="1100"/>
        <v>0</v>
      </c>
      <c r="N583" s="167">
        <v>0</v>
      </c>
      <c r="O583" s="167">
        <v>0</v>
      </c>
      <c r="P583" s="167">
        <v>0</v>
      </c>
      <c r="Q583" s="166">
        <f t="shared" si="1050"/>
        <v>0</v>
      </c>
      <c r="R583" s="167">
        <v>0</v>
      </c>
      <c r="S583" s="167">
        <v>0</v>
      </c>
      <c r="T583" s="167">
        <v>0</v>
      </c>
      <c r="U583" s="167">
        <v>0</v>
      </c>
      <c r="V583" s="167">
        <v>0</v>
      </c>
      <c r="W583" s="167">
        <v>0</v>
      </c>
      <c r="X583" s="167">
        <v>0</v>
      </c>
    </row>
    <row r="584" spans="1:24" ht="13.8" outlineLevel="2">
      <c r="A584" s="131"/>
      <c r="D584" s="22" t="s">
        <v>541</v>
      </c>
      <c r="E584" s="30" t="s">
        <v>211</v>
      </c>
      <c r="F584" s="30"/>
      <c r="G584" s="30"/>
      <c r="H584" s="164">
        <f t="shared" si="1056"/>
        <v>2641000</v>
      </c>
      <c r="I584" s="260">
        <f t="shared" si="1055"/>
        <v>2641000</v>
      </c>
      <c r="J584" s="264">
        <v>1307000</v>
      </c>
      <c r="K584" s="264">
        <v>1228000</v>
      </c>
      <c r="L584" s="264">
        <v>106000</v>
      </c>
      <c r="M584" s="166">
        <f t="shared" si="1100"/>
        <v>0</v>
      </c>
      <c r="N584" s="167"/>
      <c r="O584" s="167"/>
      <c r="P584" s="167"/>
      <c r="Q584" s="166">
        <f t="shared" si="1050"/>
        <v>0</v>
      </c>
      <c r="R584" s="167"/>
      <c r="S584" s="167"/>
      <c r="T584" s="167"/>
      <c r="U584" s="167"/>
      <c r="V584" s="167"/>
      <c r="W584" s="167"/>
      <c r="X584" s="167"/>
    </row>
    <row r="585" spans="1:24" ht="13.8" outlineLevel="1">
      <c r="A585" s="127"/>
      <c r="B585" s="11" t="s">
        <v>653</v>
      </c>
      <c r="C585" s="12" t="s">
        <v>212</v>
      </c>
      <c r="D585" s="14"/>
      <c r="E585" s="30"/>
      <c r="F585" s="14"/>
      <c r="G585" s="134"/>
      <c r="H585" s="164">
        <f t="shared" si="1056"/>
        <v>0</v>
      </c>
      <c r="I585" s="260">
        <f t="shared" si="1055"/>
        <v>0</v>
      </c>
      <c r="J585" s="263">
        <f>SUM(J586)</f>
        <v>0</v>
      </c>
      <c r="K585" s="263">
        <f>SUM(K586)</f>
        <v>0</v>
      </c>
      <c r="L585" s="263">
        <f>SUM(L586)</f>
        <v>0</v>
      </c>
      <c r="M585" s="166">
        <f t="shared" si="1100"/>
        <v>0</v>
      </c>
      <c r="N585" s="263">
        <f>SUM(N586)</f>
        <v>0</v>
      </c>
      <c r="O585" s="263">
        <f>SUM(O586)</f>
        <v>0</v>
      </c>
      <c r="P585" s="263">
        <f>SUM(P586)</f>
        <v>0</v>
      </c>
      <c r="Q585" s="166">
        <f t="shared" si="1050"/>
        <v>0</v>
      </c>
      <c r="R585" s="263">
        <f t="shared" ref="R585:X585" si="1106">SUM(R586)</f>
        <v>0</v>
      </c>
      <c r="S585" s="263">
        <f t="shared" si="1106"/>
        <v>0</v>
      </c>
      <c r="T585" s="263">
        <f t="shared" si="1106"/>
        <v>0</v>
      </c>
      <c r="U585" s="263">
        <f t="shared" si="1106"/>
        <v>0</v>
      </c>
      <c r="V585" s="263">
        <f t="shared" si="1106"/>
        <v>0</v>
      </c>
      <c r="W585" s="263">
        <f t="shared" si="1106"/>
        <v>0</v>
      </c>
      <c r="X585" s="168">
        <f t="shared" si="1106"/>
        <v>0</v>
      </c>
    </row>
    <row r="586" spans="1:24" ht="13.8" outlineLevel="2">
      <c r="A586" s="131"/>
      <c r="B586" s="13"/>
      <c r="C586" s="63"/>
      <c r="D586" s="22" t="s">
        <v>194</v>
      </c>
      <c r="E586" s="58" t="s">
        <v>212</v>
      </c>
      <c r="F586" s="22"/>
      <c r="G586" s="30"/>
      <c r="H586" s="164">
        <f t="shared" si="1056"/>
        <v>0</v>
      </c>
      <c r="I586" s="260">
        <f t="shared" si="1055"/>
        <v>0</v>
      </c>
      <c r="J586" s="264">
        <v>0</v>
      </c>
      <c r="K586" s="264">
        <v>0</v>
      </c>
      <c r="L586" s="264">
        <v>0</v>
      </c>
      <c r="M586" s="166">
        <f t="shared" si="1100"/>
        <v>0</v>
      </c>
      <c r="N586" s="264">
        <v>0</v>
      </c>
      <c r="O586" s="264">
        <v>0</v>
      </c>
      <c r="P586" s="264">
        <v>0</v>
      </c>
      <c r="Q586" s="166">
        <f t="shared" si="1050"/>
        <v>0</v>
      </c>
      <c r="R586" s="264">
        <v>0</v>
      </c>
      <c r="S586" s="264">
        <v>0</v>
      </c>
      <c r="T586" s="264">
        <v>0</v>
      </c>
      <c r="U586" s="264">
        <v>0</v>
      </c>
      <c r="V586" s="264">
        <v>0</v>
      </c>
      <c r="W586" s="264">
        <v>0</v>
      </c>
      <c r="X586" s="167">
        <v>0</v>
      </c>
    </row>
    <row r="587" spans="1:24" ht="13.8" outlineLevel="1">
      <c r="A587" s="127"/>
      <c r="B587" s="11" t="s">
        <v>654</v>
      </c>
      <c r="C587" s="12" t="s">
        <v>213</v>
      </c>
      <c r="D587" s="14"/>
      <c r="E587" s="30"/>
      <c r="F587" s="22"/>
      <c r="G587" s="134"/>
      <c r="H587" s="164">
        <f t="shared" si="1056"/>
        <v>0</v>
      </c>
      <c r="I587" s="260">
        <f t="shared" si="1055"/>
        <v>0</v>
      </c>
      <c r="J587" s="263">
        <f>SUM(J588)</f>
        <v>0</v>
      </c>
      <c r="K587" s="263">
        <f>SUM(K588)</f>
        <v>0</v>
      </c>
      <c r="L587" s="263">
        <f>SUM(L588)</f>
        <v>0</v>
      </c>
      <c r="M587" s="166">
        <f t="shared" si="1100"/>
        <v>0</v>
      </c>
      <c r="N587" s="263">
        <f>SUM(N588)</f>
        <v>0</v>
      </c>
      <c r="O587" s="263">
        <f>SUM(O588)</f>
        <v>0</v>
      </c>
      <c r="P587" s="263">
        <f>SUM(P588)</f>
        <v>0</v>
      </c>
      <c r="Q587" s="166">
        <f t="shared" si="1050"/>
        <v>0</v>
      </c>
      <c r="R587" s="263">
        <f t="shared" ref="R587:X587" si="1107">SUM(R588)</f>
        <v>0</v>
      </c>
      <c r="S587" s="263">
        <f t="shared" si="1107"/>
        <v>0</v>
      </c>
      <c r="T587" s="263">
        <f t="shared" si="1107"/>
        <v>0</v>
      </c>
      <c r="U587" s="263">
        <f t="shared" si="1107"/>
        <v>0</v>
      </c>
      <c r="V587" s="263">
        <f t="shared" si="1107"/>
        <v>0</v>
      </c>
      <c r="W587" s="263">
        <f t="shared" si="1107"/>
        <v>0</v>
      </c>
      <c r="X587" s="168">
        <f t="shared" si="1107"/>
        <v>0</v>
      </c>
    </row>
    <row r="588" spans="1:24" ht="13.8" outlineLevel="2">
      <c r="A588" s="131"/>
      <c r="B588" s="13"/>
      <c r="C588" s="63"/>
      <c r="D588" s="22" t="s">
        <v>655</v>
      </c>
      <c r="E588" s="58" t="s">
        <v>213</v>
      </c>
      <c r="F588" s="22"/>
      <c r="G588" s="30"/>
      <c r="H588" s="164">
        <f t="shared" si="1056"/>
        <v>0</v>
      </c>
      <c r="I588" s="260">
        <f t="shared" si="1055"/>
        <v>0</v>
      </c>
      <c r="J588" s="264">
        <v>0</v>
      </c>
      <c r="K588" s="264">
        <v>0</v>
      </c>
      <c r="L588" s="264">
        <v>0</v>
      </c>
      <c r="M588" s="166">
        <f t="shared" si="1100"/>
        <v>0</v>
      </c>
      <c r="N588" s="264">
        <v>0</v>
      </c>
      <c r="O588" s="264">
        <v>0</v>
      </c>
      <c r="P588" s="264">
        <v>0</v>
      </c>
      <c r="Q588" s="166">
        <f t="shared" si="1050"/>
        <v>0</v>
      </c>
      <c r="R588" s="264">
        <v>0</v>
      </c>
      <c r="S588" s="264">
        <v>0</v>
      </c>
      <c r="T588" s="264">
        <v>0</v>
      </c>
      <c r="U588" s="264">
        <v>0</v>
      </c>
      <c r="V588" s="264">
        <v>0</v>
      </c>
      <c r="W588" s="264">
        <v>0</v>
      </c>
      <c r="X588" s="167">
        <v>0</v>
      </c>
    </row>
    <row r="589" spans="1:24" ht="13.8" outlineLevel="1">
      <c r="A589" s="127"/>
      <c r="B589" s="11" t="s">
        <v>656</v>
      </c>
      <c r="C589" s="12" t="s">
        <v>214</v>
      </c>
      <c r="D589" s="14"/>
      <c r="E589" s="30"/>
      <c r="F589" s="22"/>
      <c r="G589" s="134"/>
      <c r="H589" s="164">
        <f t="shared" si="1056"/>
        <v>0</v>
      </c>
      <c r="I589" s="260">
        <f t="shared" si="1055"/>
        <v>0</v>
      </c>
      <c r="J589" s="263">
        <f>SUM(J590)</f>
        <v>0</v>
      </c>
      <c r="K589" s="263">
        <f>SUM(K590)</f>
        <v>0</v>
      </c>
      <c r="L589" s="263">
        <f>SUM(L590)</f>
        <v>0</v>
      </c>
      <c r="M589" s="166">
        <f t="shared" si="1100"/>
        <v>0</v>
      </c>
      <c r="N589" s="263">
        <f>SUM(N590)</f>
        <v>0</v>
      </c>
      <c r="O589" s="263">
        <f>SUM(O590)</f>
        <v>0</v>
      </c>
      <c r="P589" s="263">
        <f>SUM(P590)</f>
        <v>0</v>
      </c>
      <c r="Q589" s="166">
        <f t="shared" si="1050"/>
        <v>0</v>
      </c>
      <c r="R589" s="263">
        <f t="shared" ref="R589:X589" si="1108">SUM(R590)</f>
        <v>0</v>
      </c>
      <c r="S589" s="263">
        <f t="shared" si="1108"/>
        <v>0</v>
      </c>
      <c r="T589" s="263">
        <f t="shared" si="1108"/>
        <v>0</v>
      </c>
      <c r="U589" s="263">
        <f t="shared" si="1108"/>
        <v>0</v>
      </c>
      <c r="V589" s="263">
        <f t="shared" si="1108"/>
        <v>0</v>
      </c>
      <c r="W589" s="263">
        <f t="shared" si="1108"/>
        <v>0</v>
      </c>
      <c r="X589" s="168">
        <f t="shared" si="1108"/>
        <v>0</v>
      </c>
    </row>
    <row r="590" spans="1:24" ht="13.8" outlineLevel="2">
      <c r="A590" s="131"/>
      <c r="B590" s="13"/>
      <c r="C590" s="63"/>
      <c r="D590" s="22" t="s">
        <v>657</v>
      </c>
      <c r="E590" s="58" t="s">
        <v>214</v>
      </c>
      <c r="F590" s="22"/>
      <c r="G590" s="30"/>
      <c r="H590" s="164">
        <f t="shared" si="1056"/>
        <v>0</v>
      </c>
      <c r="I590" s="260">
        <f t="shared" si="1055"/>
        <v>0</v>
      </c>
      <c r="J590" s="264">
        <v>0</v>
      </c>
      <c r="K590" s="264">
        <v>0</v>
      </c>
      <c r="L590" s="264">
        <v>0</v>
      </c>
      <c r="M590" s="166">
        <f t="shared" si="1100"/>
        <v>0</v>
      </c>
      <c r="N590" s="264">
        <v>0</v>
      </c>
      <c r="O590" s="264">
        <v>0</v>
      </c>
      <c r="P590" s="264">
        <v>0</v>
      </c>
      <c r="Q590" s="166">
        <f t="shared" si="1050"/>
        <v>0</v>
      </c>
      <c r="R590" s="264">
        <v>0</v>
      </c>
      <c r="S590" s="264">
        <v>0</v>
      </c>
      <c r="T590" s="264">
        <v>0</v>
      </c>
      <c r="U590" s="264">
        <v>0</v>
      </c>
      <c r="V590" s="264">
        <v>0</v>
      </c>
      <c r="W590" s="264">
        <v>0</v>
      </c>
      <c r="X590" s="167">
        <v>0</v>
      </c>
    </row>
    <row r="591" spans="1:24" ht="13.8" outlineLevel="1">
      <c r="A591" s="127"/>
      <c r="B591" s="11" t="s">
        <v>658</v>
      </c>
      <c r="C591" s="12" t="s">
        <v>215</v>
      </c>
      <c r="D591" s="14"/>
      <c r="E591" s="30"/>
      <c r="F591" s="14"/>
      <c r="G591" s="134"/>
      <c r="H591" s="164">
        <f t="shared" si="1056"/>
        <v>0</v>
      </c>
      <c r="I591" s="260">
        <f t="shared" si="1055"/>
        <v>0</v>
      </c>
      <c r="J591" s="263">
        <f>SUM(J592)</f>
        <v>0</v>
      </c>
      <c r="K591" s="263">
        <f>SUM(K592)</f>
        <v>0</v>
      </c>
      <c r="L591" s="263">
        <f>SUM(L592)</f>
        <v>0</v>
      </c>
      <c r="M591" s="166">
        <f t="shared" si="1100"/>
        <v>0</v>
      </c>
      <c r="N591" s="263">
        <f>SUM(N592)</f>
        <v>0</v>
      </c>
      <c r="O591" s="263">
        <f>SUM(O592)</f>
        <v>0</v>
      </c>
      <c r="P591" s="263">
        <f>SUM(P592)</f>
        <v>0</v>
      </c>
      <c r="Q591" s="166">
        <f t="shared" si="1050"/>
        <v>0</v>
      </c>
      <c r="R591" s="263">
        <f t="shared" ref="R591:X591" si="1109">SUM(R592)</f>
        <v>0</v>
      </c>
      <c r="S591" s="263">
        <f t="shared" si="1109"/>
        <v>0</v>
      </c>
      <c r="T591" s="263">
        <f t="shared" si="1109"/>
        <v>0</v>
      </c>
      <c r="U591" s="263">
        <f t="shared" si="1109"/>
        <v>0</v>
      </c>
      <c r="V591" s="263">
        <f t="shared" si="1109"/>
        <v>0</v>
      </c>
      <c r="W591" s="263">
        <f t="shared" si="1109"/>
        <v>0</v>
      </c>
      <c r="X591" s="168">
        <f t="shared" si="1109"/>
        <v>0</v>
      </c>
    </row>
    <row r="592" spans="1:24" ht="13.8" outlineLevel="2">
      <c r="A592" s="131"/>
      <c r="B592" s="13"/>
      <c r="C592" s="63"/>
      <c r="D592" s="22" t="s">
        <v>659</v>
      </c>
      <c r="E592" s="58" t="s">
        <v>215</v>
      </c>
      <c r="F592" s="22"/>
      <c r="G592" s="30"/>
      <c r="H592" s="164">
        <f t="shared" si="1056"/>
        <v>0</v>
      </c>
      <c r="I592" s="260">
        <f t="shared" si="1055"/>
        <v>0</v>
      </c>
      <c r="J592" s="264">
        <v>0</v>
      </c>
      <c r="K592" s="264">
        <v>0</v>
      </c>
      <c r="L592" s="264">
        <v>0</v>
      </c>
      <c r="M592" s="166">
        <f t="shared" si="1100"/>
        <v>0</v>
      </c>
      <c r="N592" s="264">
        <v>0</v>
      </c>
      <c r="O592" s="264">
        <v>0</v>
      </c>
      <c r="P592" s="264">
        <v>0</v>
      </c>
      <c r="Q592" s="166">
        <f t="shared" ref="Q592:Q613" si="1110">SUM(R592:X592)</f>
        <v>0</v>
      </c>
      <c r="R592" s="264">
        <v>0</v>
      </c>
      <c r="S592" s="264">
        <v>0</v>
      </c>
      <c r="T592" s="264">
        <v>0</v>
      </c>
      <c r="U592" s="264">
        <v>0</v>
      </c>
      <c r="V592" s="264">
        <v>0</v>
      </c>
      <c r="W592" s="264">
        <v>0</v>
      </c>
      <c r="X592" s="167">
        <v>0</v>
      </c>
    </row>
    <row r="593" spans="1:44" ht="13.8" outlineLevel="1">
      <c r="A593" s="127"/>
      <c r="B593" s="11" t="s">
        <v>660</v>
      </c>
      <c r="C593" s="12" t="s">
        <v>216</v>
      </c>
      <c r="D593" s="14"/>
      <c r="E593" s="30"/>
      <c r="F593" s="14"/>
      <c r="G593" s="134"/>
      <c r="H593" s="164">
        <f t="shared" si="1056"/>
        <v>0</v>
      </c>
      <c r="I593" s="260">
        <f t="shared" si="1055"/>
        <v>0</v>
      </c>
      <c r="J593" s="263">
        <f>SUM(J594)</f>
        <v>0</v>
      </c>
      <c r="K593" s="263">
        <f>SUM(K594)</f>
        <v>0</v>
      </c>
      <c r="L593" s="263">
        <f>SUM(L594)</f>
        <v>0</v>
      </c>
      <c r="M593" s="166">
        <f t="shared" si="1100"/>
        <v>0</v>
      </c>
      <c r="N593" s="263">
        <f>SUM(N594)</f>
        <v>0</v>
      </c>
      <c r="O593" s="263">
        <f>SUM(O594)</f>
        <v>0</v>
      </c>
      <c r="P593" s="263">
        <f>SUM(P594)</f>
        <v>0</v>
      </c>
      <c r="Q593" s="166">
        <f>SUM(R593:X593)</f>
        <v>0</v>
      </c>
      <c r="R593" s="263">
        <f t="shared" ref="R593:X593" si="1111">SUM(R594)</f>
        <v>0</v>
      </c>
      <c r="S593" s="263">
        <f t="shared" si="1111"/>
        <v>0</v>
      </c>
      <c r="T593" s="263">
        <f t="shared" si="1111"/>
        <v>0</v>
      </c>
      <c r="U593" s="263">
        <f t="shared" si="1111"/>
        <v>0</v>
      </c>
      <c r="V593" s="263">
        <f t="shared" si="1111"/>
        <v>0</v>
      </c>
      <c r="W593" s="263">
        <f t="shared" si="1111"/>
        <v>0</v>
      </c>
      <c r="X593" s="168">
        <f t="shared" si="1111"/>
        <v>0</v>
      </c>
    </row>
    <row r="594" spans="1:44" ht="13.8" outlineLevel="2">
      <c r="A594" s="131"/>
      <c r="B594" s="13"/>
      <c r="C594" s="63"/>
      <c r="D594" s="22" t="s">
        <v>661</v>
      </c>
      <c r="E594" s="58" t="s">
        <v>216</v>
      </c>
      <c r="F594" s="22"/>
      <c r="G594" s="30"/>
      <c r="H594" s="164">
        <f t="shared" si="1056"/>
        <v>0</v>
      </c>
      <c r="I594" s="260">
        <f t="shared" ref="I594:I613" si="1112">SUM(J594:L594)</f>
        <v>0</v>
      </c>
      <c r="J594" s="264">
        <v>0</v>
      </c>
      <c r="K594" s="264">
        <v>0</v>
      </c>
      <c r="L594" s="264">
        <v>0</v>
      </c>
      <c r="M594" s="166">
        <f t="shared" si="1100"/>
        <v>0</v>
      </c>
      <c r="N594" s="264">
        <v>0</v>
      </c>
      <c r="O594" s="264">
        <v>0</v>
      </c>
      <c r="P594" s="264">
        <v>0</v>
      </c>
      <c r="Q594" s="166">
        <f t="shared" si="1110"/>
        <v>0</v>
      </c>
      <c r="R594" s="264">
        <v>0</v>
      </c>
      <c r="S594" s="264">
        <v>0</v>
      </c>
      <c r="T594" s="264">
        <v>0</v>
      </c>
      <c r="U594" s="264">
        <v>0</v>
      </c>
      <c r="V594" s="264">
        <v>0</v>
      </c>
      <c r="W594" s="264">
        <v>0</v>
      </c>
      <c r="X594" s="167">
        <v>0</v>
      </c>
    </row>
    <row r="595" spans="1:44" ht="13.8" outlineLevel="1">
      <c r="A595" s="127"/>
      <c r="B595" s="11" t="s">
        <v>662</v>
      </c>
      <c r="C595" s="12" t="s">
        <v>217</v>
      </c>
      <c r="D595" s="14"/>
      <c r="E595" s="30"/>
      <c r="F595" s="14"/>
      <c r="G595" s="134"/>
      <c r="H595" s="164">
        <f t="shared" ref="H595:H610" si="1113">SUM(I595,M595,Q595)</f>
        <v>0</v>
      </c>
      <c r="I595" s="260">
        <f t="shared" si="1112"/>
        <v>0</v>
      </c>
      <c r="J595" s="263">
        <f>SUM(J596)</f>
        <v>0</v>
      </c>
      <c r="K595" s="263">
        <f>SUM(K596)</f>
        <v>0</v>
      </c>
      <c r="L595" s="263">
        <f>SUM(L596)</f>
        <v>0</v>
      </c>
      <c r="M595" s="166">
        <f t="shared" si="1100"/>
        <v>0</v>
      </c>
      <c r="N595" s="263">
        <f>SUM(N596)</f>
        <v>0</v>
      </c>
      <c r="O595" s="263">
        <f>SUM(O596)</f>
        <v>0</v>
      </c>
      <c r="P595" s="263">
        <f>SUM(P596)</f>
        <v>0</v>
      </c>
      <c r="Q595" s="166">
        <f t="shared" si="1110"/>
        <v>0</v>
      </c>
      <c r="R595" s="263">
        <f t="shared" ref="R595:X595" si="1114">SUM(R596)</f>
        <v>0</v>
      </c>
      <c r="S595" s="263">
        <f t="shared" si="1114"/>
        <v>0</v>
      </c>
      <c r="T595" s="263">
        <f t="shared" si="1114"/>
        <v>0</v>
      </c>
      <c r="U595" s="263">
        <f t="shared" si="1114"/>
        <v>0</v>
      </c>
      <c r="V595" s="263">
        <f t="shared" si="1114"/>
        <v>0</v>
      </c>
      <c r="W595" s="263">
        <f t="shared" si="1114"/>
        <v>0</v>
      </c>
      <c r="X595" s="168">
        <f t="shared" si="1114"/>
        <v>0</v>
      </c>
    </row>
    <row r="596" spans="1:44" ht="13.8" outlineLevel="2">
      <c r="A596" s="131"/>
      <c r="B596" s="13"/>
      <c r="C596" s="63"/>
      <c r="D596" s="22" t="s">
        <v>663</v>
      </c>
      <c r="E596" s="58" t="s">
        <v>217</v>
      </c>
      <c r="F596" s="22"/>
      <c r="G596" s="30"/>
      <c r="H596" s="164">
        <f t="shared" si="1113"/>
        <v>0</v>
      </c>
      <c r="I596" s="260">
        <f t="shared" si="1112"/>
        <v>0</v>
      </c>
      <c r="J596" s="264">
        <v>0</v>
      </c>
      <c r="K596" s="264">
        <v>0</v>
      </c>
      <c r="L596" s="264">
        <v>0</v>
      </c>
      <c r="M596" s="166">
        <f t="shared" si="1100"/>
        <v>0</v>
      </c>
      <c r="N596" s="264">
        <v>0</v>
      </c>
      <c r="O596" s="264">
        <v>0</v>
      </c>
      <c r="P596" s="264">
        <v>0</v>
      </c>
      <c r="Q596" s="166">
        <f t="shared" si="1110"/>
        <v>0</v>
      </c>
      <c r="R596" s="264">
        <v>0</v>
      </c>
      <c r="S596" s="264">
        <v>0</v>
      </c>
      <c r="T596" s="264">
        <v>0</v>
      </c>
      <c r="U596" s="264">
        <v>0</v>
      </c>
      <c r="V596" s="264">
        <v>0</v>
      </c>
      <c r="W596" s="264">
        <v>0</v>
      </c>
      <c r="X596" s="167">
        <v>0</v>
      </c>
    </row>
    <row r="597" spans="1:44" ht="13.8" outlineLevel="1">
      <c r="A597" s="127"/>
      <c r="B597" s="11" t="s">
        <v>676</v>
      </c>
      <c r="C597" s="12" t="s">
        <v>218</v>
      </c>
      <c r="D597" s="14"/>
      <c r="E597" s="134"/>
      <c r="F597" s="14"/>
      <c r="G597" s="134"/>
      <c r="H597" s="450">
        <f t="shared" si="1113"/>
        <v>0</v>
      </c>
      <c r="I597" s="260">
        <f t="shared" si="1112"/>
        <v>0</v>
      </c>
      <c r="J597" s="263">
        <f>SUM(J598)</f>
        <v>0</v>
      </c>
      <c r="K597" s="263">
        <f>SUM(K598)</f>
        <v>0</v>
      </c>
      <c r="L597" s="263">
        <f>SUM(L598)</f>
        <v>0</v>
      </c>
      <c r="M597" s="166">
        <f t="shared" si="1100"/>
        <v>0</v>
      </c>
      <c r="N597" s="263">
        <f>SUM(N598)</f>
        <v>0</v>
      </c>
      <c r="O597" s="263">
        <f>SUM(O598)</f>
        <v>0</v>
      </c>
      <c r="P597" s="263">
        <f>SUM(P598)</f>
        <v>0</v>
      </c>
      <c r="Q597" s="166">
        <f t="shared" si="1110"/>
        <v>0</v>
      </c>
      <c r="R597" s="263">
        <f t="shared" ref="R597:X597" si="1115">SUM(R598)</f>
        <v>0</v>
      </c>
      <c r="S597" s="263">
        <f t="shared" si="1115"/>
        <v>0</v>
      </c>
      <c r="T597" s="263">
        <f t="shared" si="1115"/>
        <v>0</v>
      </c>
      <c r="U597" s="263">
        <f t="shared" si="1115"/>
        <v>0</v>
      </c>
      <c r="V597" s="263">
        <f t="shared" si="1115"/>
        <v>0</v>
      </c>
      <c r="W597" s="263">
        <f t="shared" si="1115"/>
        <v>0</v>
      </c>
      <c r="X597" s="168">
        <f t="shared" si="1115"/>
        <v>0</v>
      </c>
    </row>
    <row r="598" spans="1:44" ht="13.8" outlineLevel="2">
      <c r="A598" s="131"/>
      <c r="B598" s="13"/>
      <c r="C598" s="63"/>
      <c r="D598" s="22" t="s">
        <v>676</v>
      </c>
      <c r="E598" s="58" t="s">
        <v>218</v>
      </c>
      <c r="F598" s="22"/>
      <c r="G598" s="30"/>
      <c r="H598" s="450">
        <f t="shared" si="1113"/>
        <v>0</v>
      </c>
      <c r="I598" s="260">
        <f t="shared" si="1112"/>
        <v>0</v>
      </c>
      <c r="J598" s="264">
        <v>0</v>
      </c>
      <c r="K598" s="264">
        <v>0</v>
      </c>
      <c r="L598" s="264">
        <v>0</v>
      </c>
      <c r="M598" s="166">
        <f t="shared" si="1100"/>
        <v>0</v>
      </c>
      <c r="N598" s="264">
        <v>0</v>
      </c>
      <c r="O598" s="264">
        <v>0</v>
      </c>
      <c r="P598" s="264">
        <v>0</v>
      </c>
      <c r="Q598" s="166">
        <f t="shared" si="1110"/>
        <v>0</v>
      </c>
      <c r="R598" s="264">
        <v>0</v>
      </c>
      <c r="S598" s="264">
        <v>0</v>
      </c>
      <c r="T598" s="264">
        <v>0</v>
      </c>
      <c r="U598" s="264">
        <v>0</v>
      </c>
      <c r="V598" s="264">
        <v>0</v>
      </c>
      <c r="W598" s="264">
        <v>0</v>
      </c>
      <c r="X598" s="167">
        <v>0</v>
      </c>
    </row>
    <row r="599" spans="1:44" ht="13.8" outlineLevel="1">
      <c r="A599" s="127"/>
      <c r="B599" s="11" t="s">
        <v>543</v>
      </c>
      <c r="C599" s="12" t="s">
        <v>219</v>
      </c>
      <c r="D599" s="14"/>
      <c r="E599" s="30"/>
      <c r="F599" s="22"/>
      <c r="G599" s="134"/>
      <c r="H599" s="450">
        <f t="shared" si="1113"/>
        <v>2119000</v>
      </c>
      <c r="I599" s="260">
        <f t="shared" si="1112"/>
        <v>2119000</v>
      </c>
      <c r="J599" s="263">
        <f>SUM(J600)</f>
        <v>1218000</v>
      </c>
      <c r="K599" s="263">
        <f>SUM(K600)</f>
        <v>826000</v>
      </c>
      <c r="L599" s="263">
        <f>SUM(L600)</f>
        <v>75000</v>
      </c>
      <c r="M599" s="166">
        <f t="shared" si="1100"/>
        <v>0</v>
      </c>
      <c r="N599" s="263">
        <f>SUM(N600)</f>
        <v>0</v>
      </c>
      <c r="O599" s="263">
        <f>SUM(O600)</f>
        <v>0</v>
      </c>
      <c r="P599" s="263">
        <f>SUM(P600)</f>
        <v>0</v>
      </c>
      <c r="Q599" s="166">
        <f t="shared" si="1110"/>
        <v>0</v>
      </c>
      <c r="R599" s="263">
        <f t="shared" ref="R599:X599" si="1116">SUM(R600)</f>
        <v>0</v>
      </c>
      <c r="S599" s="263">
        <f t="shared" si="1116"/>
        <v>0</v>
      </c>
      <c r="T599" s="263">
        <f t="shared" si="1116"/>
        <v>0</v>
      </c>
      <c r="U599" s="263">
        <f t="shared" si="1116"/>
        <v>0</v>
      </c>
      <c r="V599" s="263">
        <f t="shared" si="1116"/>
        <v>0</v>
      </c>
      <c r="W599" s="263">
        <f t="shared" si="1116"/>
        <v>0</v>
      </c>
      <c r="X599" s="168">
        <f t="shared" si="1116"/>
        <v>0</v>
      </c>
    </row>
    <row r="600" spans="1:44" ht="13.8" outlineLevel="2">
      <c r="A600" s="131"/>
      <c r="B600" s="13"/>
      <c r="C600" s="63"/>
      <c r="D600" s="22" t="s">
        <v>543</v>
      </c>
      <c r="E600" s="58" t="s">
        <v>219</v>
      </c>
      <c r="F600" s="22"/>
      <c r="G600" s="30"/>
      <c r="H600" s="450">
        <f t="shared" si="1113"/>
        <v>2119000</v>
      </c>
      <c r="I600" s="260">
        <f t="shared" si="1112"/>
        <v>2119000</v>
      </c>
      <c r="J600" s="264">
        <v>1218000</v>
      </c>
      <c r="K600" s="264">
        <v>826000</v>
      </c>
      <c r="L600" s="264">
        <v>75000</v>
      </c>
      <c r="M600" s="166">
        <f t="shared" si="1100"/>
        <v>0</v>
      </c>
      <c r="N600" s="167">
        <v>0</v>
      </c>
      <c r="O600" s="167"/>
      <c r="P600" s="167">
        <v>0</v>
      </c>
      <c r="Q600" s="166">
        <f t="shared" si="1110"/>
        <v>0</v>
      </c>
      <c r="R600" s="167">
        <v>0</v>
      </c>
      <c r="S600" s="167"/>
      <c r="T600" s="167"/>
      <c r="U600" s="167"/>
      <c r="V600" s="167"/>
      <c r="W600" s="167"/>
      <c r="X600" s="167"/>
    </row>
    <row r="601" spans="1:44" ht="13.8" outlineLevel="1">
      <c r="A601" s="127"/>
      <c r="B601" s="11" t="s">
        <v>544</v>
      </c>
      <c r="C601" s="12" t="s">
        <v>220</v>
      </c>
      <c r="D601" s="14"/>
      <c r="E601" s="30"/>
      <c r="F601" s="22"/>
      <c r="G601" s="134"/>
      <c r="H601" s="450">
        <f t="shared" si="1113"/>
        <v>30169000</v>
      </c>
      <c r="I601" s="260">
        <f t="shared" si="1112"/>
        <v>6555000</v>
      </c>
      <c r="J601" s="263">
        <f>SUM(J602)</f>
        <v>0</v>
      </c>
      <c r="K601" s="263">
        <f>SUM(K602)</f>
        <v>5899000</v>
      </c>
      <c r="L601" s="263">
        <f>SUM(L602)</f>
        <v>656000</v>
      </c>
      <c r="M601" s="166">
        <f t="shared" si="1100"/>
        <v>2948000</v>
      </c>
      <c r="N601" s="263">
        <f t="shared" ref="N601:P601" si="1117">SUM(N602)</f>
        <v>2948000</v>
      </c>
      <c r="O601" s="263">
        <f t="shared" si="1117"/>
        <v>0</v>
      </c>
      <c r="P601" s="263">
        <f t="shared" si="1117"/>
        <v>0</v>
      </c>
      <c r="Q601" s="166">
        <f t="shared" si="1110"/>
        <v>20666000</v>
      </c>
      <c r="R601" s="263">
        <f t="shared" ref="R601:S601" si="1118">SUM(R602)</f>
        <v>3510000</v>
      </c>
      <c r="S601" s="263">
        <f t="shared" si="1118"/>
        <v>17156000</v>
      </c>
      <c r="T601" s="263">
        <f t="shared" ref="T601" si="1119">SUM(T602)</f>
        <v>0</v>
      </c>
      <c r="U601" s="263">
        <f t="shared" ref="U601" si="1120">SUM(U602)</f>
        <v>0</v>
      </c>
      <c r="V601" s="263">
        <f t="shared" ref="V601" si="1121">SUM(V602)</f>
        <v>0</v>
      </c>
      <c r="W601" s="263">
        <f t="shared" ref="W601" si="1122">SUM(W602)</f>
        <v>0</v>
      </c>
      <c r="X601" s="168">
        <f t="shared" ref="X601" si="1123">SUM(X602)</f>
        <v>0</v>
      </c>
    </row>
    <row r="602" spans="1:44" ht="13.8" outlineLevel="2">
      <c r="A602" s="131"/>
      <c r="B602" s="13"/>
      <c r="C602" s="63"/>
      <c r="D602" s="22" t="s">
        <v>544</v>
      </c>
      <c r="E602" s="58" t="s">
        <v>220</v>
      </c>
      <c r="F602" s="22"/>
      <c r="G602" s="30"/>
      <c r="H602" s="450">
        <f t="shared" si="1113"/>
        <v>30169000</v>
      </c>
      <c r="I602" s="260">
        <f t="shared" si="1112"/>
        <v>6555000</v>
      </c>
      <c r="J602" s="264">
        <v>0</v>
      </c>
      <c r="K602" s="264">
        <v>5899000</v>
      </c>
      <c r="L602" s="167">
        <v>656000</v>
      </c>
      <c r="M602" s="166">
        <f t="shared" si="1100"/>
        <v>2948000</v>
      </c>
      <c r="N602" s="167">
        <v>2948000</v>
      </c>
      <c r="O602" s="167"/>
      <c r="P602" s="167">
        <v>0</v>
      </c>
      <c r="Q602" s="166">
        <f t="shared" si="1110"/>
        <v>20666000</v>
      </c>
      <c r="R602" s="167">
        <v>3510000</v>
      </c>
      <c r="S602" s="167">
        <v>17156000</v>
      </c>
      <c r="T602" s="167">
        <v>0</v>
      </c>
      <c r="U602" s="167">
        <v>0</v>
      </c>
      <c r="V602" s="167">
        <v>0</v>
      </c>
      <c r="W602" s="167">
        <v>0</v>
      </c>
      <c r="X602" s="167">
        <v>0</v>
      </c>
    </row>
    <row r="603" spans="1:44" ht="13.8" outlineLevel="1">
      <c r="A603" s="127"/>
      <c r="B603" s="11" t="s">
        <v>664</v>
      </c>
      <c r="C603" s="12" t="s">
        <v>221</v>
      </c>
      <c r="D603" s="14"/>
      <c r="E603" s="134"/>
      <c r="F603" s="14"/>
      <c r="G603" s="134"/>
      <c r="H603" s="164">
        <f t="shared" si="1113"/>
        <v>0</v>
      </c>
      <c r="I603" s="260">
        <f t="shared" si="1112"/>
        <v>0</v>
      </c>
      <c r="J603" s="263">
        <f>SUM(J604:J606)</f>
        <v>0</v>
      </c>
      <c r="K603" s="263">
        <f>SUM(K604:K606)</f>
        <v>0</v>
      </c>
      <c r="L603" s="263">
        <f>SUM(L604:L606)</f>
        <v>0</v>
      </c>
      <c r="M603" s="166">
        <f t="shared" si="1100"/>
        <v>0</v>
      </c>
      <c r="N603" s="263">
        <f>SUM(N604:N606)</f>
        <v>0</v>
      </c>
      <c r="O603" s="263">
        <f>SUM(O604:O606)</f>
        <v>0</v>
      </c>
      <c r="P603" s="263">
        <f>SUM(P604:P606)</f>
        <v>0</v>
      </c>
      <c r="Q603" s="166">
        <f t="shared" si="1110"/>
        <v>0</v>
      </c>
      <c r="R603" s="263">
        <f t="shared" ref="R603:X603" si="1124">SUM(R604:R606)</f>
        <v>0</v>
      </c>
      <c r="S603" s="263">
        <f t="shared" ref="S603" si="1125">SUM(S604:S606)</f>
        <v>0</v>
      </c>
      <c r="T603" s="263">
        <f t="shared" si="1124"/>
        <v>0</v>
      </c>
      <c r="U603" s="263">
        <f t="shared" si="1124"/>
        <v>0</v>
      </c>
      <c r="V603" s="263">
        <f t="shared" si="1124"/>
        <v>0</v>
      </c>
      <c r="W603" s="263">
        <f t="shared" si="1124"/>
        <v>0</v>
      </c>
      <c r="X603" s="168">
        <f t="shared" si="1124"/>
        <v>0</v>
      </c>
    </row>
    <row r="604" spans="1:44" ht="13.8" outlineLevel="2">
      <c r="A604" s="131"/>
      <c r="D604" s="469" t="s">
        <v>959</v>
      </c>
      <c r="E604" s="378" t="s">
        <v>960</v>
      </c>
      <c r="F604" s="469"/>
      <c r="G604" s="378"/>
      <c r="H604" s="164">
        <f t="shared" si="1113"/>
        <v>0</v>
      </c>
      <c r="I604" s="260">
        <f t="shared" si="1112"/>
        <v>0</v>
      </c>
      <c r="J604" s="508">
        <v>0</v>
      </c>
      <c r="K604" s="508"/>
      <c r="L604" s="508"/>
      <c r="M604" s="166">
        <f t="shared" si="1100"/>
        <v>0</v>
      </c>
      <c r="N604" s="167"/>
      <c r="O604" s="167"/>
      <c r="P604" s="167"/>
      <c r="Q604" s="166">
        <f t="shared" si="1110"/>
        <v>0</v>
      </c>
      <c r="R604" s="167"/>
      <c r="S604" s="167"/>
      <c r="T604" s="167"/>
      <c r="U604" s="167"/>
      <c r="V604" s="167"/>
      <c r="W604" s="167"/>
      <c r="X604" s="167"/>
    </row>
    <row r="605" spans="1:44" ht="13.8" outlineLevel="2">
      <c r="A605" s="131"/>
      <c r="D605" s="22" t="s">
        <v>665</v>
      </c>
      <c r="E605" s="30" t="s">
        <v>222</v>
      </c>
      <c r="F605" s="22"/>
      <c r="G605" s="30"/>
      <c r="H605" s="164">
        <f t="shared" si="1113"/>
        <v>0</v>
      </c>
      <c r="I605" s="260">
        <f t="shared" ref="I605" si="1126">SUM(J605:L605)</f>
        <v>0</v>
      </c>
      <c r="J605" s="508">
        <v>0</v>
      </c>
      <c r="K605" s="508"/>
      <c r="L605" s="508"/>
      <c r="M605" s="166">
        <f t="shared" ref="M605" si="1127">SUM(N605:P605)</f>
        <v>0</v>
      </c>
      <c r="N605" s="167"/>
      <c r="O605" s="167"/>
      <c r="P605" s="167"/>
      <c r="Q605" s="166">
        <f t="shared" ref="Q605" si="1128">SUM(R605:X605)</f>
        <v>0</v>
      </c>
      <c r="R605" s="167"/>
      <c r="S605" s="167"/>
      <c r="T605" s="167"/>
      <c r="U605" s="167"/>
      <c r="V605" s="167"/>
      <c r="W605" s="167"/>
      <c r="X605" s="167"/>
    </row>
    <row r="606" spans="1:44" ht="13.8" outlineLevel="2">
      <c r="A606" s="131"/>
      <c r="D606" s="19" t="s">
        <v>867</v>
      </c>
      <c r="E606" s="63" t="s">
        <v>868</v>
      </c>
      <c r="F606" s="19"/>
      <c r="G606" s="63"/>
      <c r="H606" s="444">
        <f t="shared" si="1113"/>
        <v>0</v>
      </c>
      <c r="I606" s="260">
        <f t="shared" si="1112"/>
        <v>0</v>
      </c>
      <c r="J606" s="515">
        <f>SUM(J607)</f>
        <v>0</v>
      </c>
      <c r="K606" s="515">
        <f t="shared" ref="K606:L606" si="1129">SUM(K607)</f>
        <v>0</v>
      </c>
      <c r="L606" s="515">
        <f t="shared" si="1129"/>
        <v>0</v>
      </c>
      <c r="M606" s="166">
        <f t="shared" si="1100"/>
        <v>0</v>
      </c>
      <c r="N606" s="515">
        <f t="shared" ref="N606:P606" si="1130">SUM(N607)</f>
        <v>0</v>
      </c>
      <c r="O606" s="515">
        <f t="shared" si="1130"/>
        <v>0</v>
      </c>
      <c r="P606" s="515">
        <f t="shared" si="1130"/>
        <v>0</v>
      </c>
      <c r="Q606" s="166">
        <f t="shared" si="1110"/>
        <v>0</v>
      </c>
      <c r="R606" s="515">
        <f t="shared" ref="R606:X606" si="1131">SUM(R607)</f>
        <v>0</v>
      </c>
      <c r="S606" s="515">
        <f t="shared" si="1131"/>
        <v>0</v>
      </c>
      <c r="T606" s="515">
        <f t="shared" si="1131"/>
        <v>0</v>
      </c>
      <c r="U606" s="515">
        <f t="shared" si="1131"/>
        <v>0</v>
      </c>
      <c r="V606" s="515">
        <f t="shared" si="1131"/>
        <v>0</v>
      </c>
      <c r="W606" s="515">
        <f t="shared" si="1131"/>
        <v>0</v>
      </c>
      <c r="X606" s="476">
        <f t="shared" si="1131"/>
        <v>0</v>
      </c>
    </row>
    <row r="607" spans="1:44" s="398" customFormat="1" ht="13.8" outlineLevel="4">
      <c r="A607" s="399"/>
      <c r="B607" s="400"/>
      <c r="D607" s="401"/>
      <c r="E607" s="63"/>
      <c r="F607" s="136" t="s">
        <v>904</v>
      </c>
      <c r="G607" s="27" t="s">
        <v>905</v>
      </c>
      <c r="H607" s="403">
        <f t="shared" si="1113"/>
        <v>0</v>
      </c>
      <c r="I607" s="260">
        <f t="shared" ref="I607" si="1132">SUM(J607:L607)</f>
        <v>0</v>
      </c>
      <c r="J607" s="264">
        <v>0</v>
      </c>
      <c r="K607" s="264">
        <v>0</v>
      </c>
      <c r="L607" s="264">
        <v>0</v>
      </c>
      <c r="M607" s="166">
        <f t="shared" si="1100"/>
        <v>0</v>
      </c>
      <c r="N607" s="167">
        <v>0</v>
      </c>
      <c r="O607" s="167">
        <v>0</v>
      </c>
      <c r="P607" s="167"/>
      <c r="Q607" s="166">
        <f t="shared" ref="Q607" si="1133">SUM(R607:X607)</f>
        <v>0</v>
      </c>
      <c r="R607" s="167">
        <v>0</v>
      </c>
      <c r="S607" s="167">
        <v>0</v>
      </c>
      <c r="T607" s="167">
        <v>0</v>
      </c>
      <c r="U607" s="167">
        <v>0</v>
      </c>
      <c r="V607" s="167">
        <v>0</v>
      </c>
      <c r="W607" s="167">
        <v>0</v>
      </c>
      <c r="X607" s="167">
        <v>0</v>
      </c>
      <c r="Y607" s="64"/>
      <c r="Z607" s="64"/>
      <c r="AA607" s="64"/>
      <c r="AB607" s="64"/>
      <c r="AC607" s="64"/>
      <c r="AD607" s="64"/>
      <c r="AE607" s="64"/>
      <c r="AF607" s="64"/>
      <c r="AG607" s="64"/>
      <c r="AH607" s="64"/>
      <c r="AI607" s="64"/>
      <c r="AJ607" s="64"/>
      <c r="AK607" s="64"/>
      <c r="AL607" s="64"/>
      <c r="AM607" s="64"/>
      <c r="AN607" s="64"/>
      <c r="AO607" s="64"/>
      <c r="AP607" s="64"/>
      <c r="AQ607" s="64"/>
      <c r="AR607" s="64"/>
    </row>
    <row r="608" spans="1:44" ht="13.8">
      <c r="A608" s="67" t="s">
        <v>223</v>
      </c>
      <c r="B608" s="17"/>
      <c r="C608" s="23"/>
      <c r="D608" s="17"/>
      <c r="E608" s="23"/>
      <c r="F608" s="17"/>
      <c r="G608" s="23"/>
      <c r="H608" s="139">
        <f t="shared" si="1113"/>
        <v>34929000</v>
      </c>
      <c r="I608" s="230">
        <f t="shared" si="1112"/>
        <v>11315000</v>
      </c>
      <c r="J608" s="231">
        <f>SUM(J603,J601,J599,J597,J595,J593,J591,J589,J587,J585,J574,J572,J570,J568)</f>
        <v>2525000</v>
      </c>
      <c r="K608" s="231">
        <f>SUM(K603,K601,K599,K597,K595,K593,K591,K589,K587,K585,K574,K572,K570,K568)</f>
        <v>7953000</v>
      </c>
      <c r="L608" s="231">
        <f>SUM(L603,L601,L599,L597,L595,L593,L591,L589,L587,L585,L574,L572,L570,L568)</f>
        <v>837000</v>
      </c>
      <c r="M608" s="186">
        <f t="shared" si="1100"/>
        <v>2948000</v>
      </c>
      <c r="N608" s="231">
        <f>SUM(N603,N601,N599,N597,N595,N593,N591,N589,N587,N585,N574,N572,N570,N568)</f>
        <v>2948000</v>
      </c>
      <c r="O608" s="231">
        <f>SUM(O603,O601,O599,O597,O595,O593,O591,O589,O587,O585,O574,O572,O570,O568)</f>
        <v>0</v>
      </c>
      <c r="P608" s="231">
        <f>SUM(P603,P601,P599,P597,P595,P593,P591,P589,P587,P585,P574,P572,P570,P568)</f>
        <v>0</v>
      </c>
      <c r="Q608" s="186">
        <f t="shared" si="1110"/>
        <v>20666000</v>
      </c>
      <c r="R608" s="231">
        <f t="shared" ref="R608:X608" si="1134">SUM(R603,R601,R599,R597,R595,R593,R591,R589,R587,R585,R574,R572,R570,R568)</f>
        <v>3510000</v>
      </c>
      <c r="S608" s="231">
        <f t="shared" ref="S608" si="1135">SUM(S603,S601,S599,S597,S595,S593,S591,S589,S587,S585,S574,S572,S570,S568)</f>
        <v>17156000</v>
      </c>
      <c r="T608" s="231">
        <f t="shared" si="1134"/>
        <v>0</v>
      </c>
      <c r="U608" s="231">
        <f t="shared" si="1134"/>
        <v>0</v>
      </c>
      <c r="V608" s="231">
        <f t="shared" si="1134"/>
        <v>0</v>
      </c>
      <c r="W608" s="231">
        <f t="shared" si="1134"/>
        <v>0</v>
      </c>
      <c r="X608" s="186">
        <f t="shared" si="1134"/>
        <v>0</v>
      </c>
    </row>
    <row r="609" spans="1:24" s="275" customFormat="1" ht="13.8">
      <c r="A609" s="42" t="s">
        <v>224</v>
      </c>
      <c r="B609" s="41"/>
      <c r="C609" s="41"/>
      <c r="D609" s="41"/>
      <c r="E609" s="41"/>
      <c r="F609" s="41"/>
      <c r="G609" s="41"/>
      <c r="H609" s="139">
        <f t="shared" si="1113"/>
        <v>-1930000</v>
      </c>
      <c r="I609" s="230">
        <f t="shared" si="1112"/>
        <v>21156000</v>
      </c>
      <c r="J609" s="231">
        <f>J567-J608</f>
        <v>5230000</v>
      </c>
      <c r="K609" s="231">
        <f>K567-K608</f>
        <v>16763000</v>
      </c>
      <c r="L609" s="231">
        <f>L567-L608</f>
        <v>-837000</v>
      </c>
      <c r="M609" s="186">
        <f t="shared" si="1100"/>
        <v>-2420000</v>
      </c>
      <c r="N609" s="231">
        <f>N567-N608</f>
        <v>-2948000</v>
      </c>
      <c r="O609" s="231">
        <f>O567-O608</f>
        <v>0</v>
      </c>
      <c r="P609" s="231">
        <f>P567-P608</f>
        <v>528000</v>
      </c>
      <c r="Q609" s="186">
        <f t="shared" si="1110"/>
        <v>-20666000</v>
      </c>
      <c r="R609" s="231">
        <f t="shared" ref="R609:X609" si="1136">R567-R608</f>
        <v>-3510000</v>
      </c>
      <c r="S609" s="231">
        <f t="shared" ref="S609" si="1137">S567-S608</f>
        <v>-17156000</v>
      </c>
      <c r="T609" s="231">
        <f t="shared" si="1136"/>
        <v>0</v>
      </c>
      <c r="U609" s="231">
        <f t="shared" si="1136"/>
        <v>0</v>
      </c>
      <c r="V609" s="231">
        <f t="shared" si="1136"/>
        <v>0</v>
      </c>
      <c r="W609" s="231">
        <f t="shared" si="1136"/>
        <v>0</v>
      </c>
      <c r="X609" s="186">
        <f t="shared" si="1136"/>
        <v>0</v>
      </c>
    </row>
    <row r="610" spans="1:24" s="275" customFormat="1" ht="13.8">
      <c r="A610" s="42" t="s">
        <v>225</v>
      </c>
      <c r="B610" s="41"/>
      <c r="C610" s="41"/>
      <c r="D610" s="41"/>
      <c r="E610" s="41"/>
      <c r="F610" s="41"/>
      <c r="G610" s="41"/>
      <c r="H610" s="187">
        <f t="shared" si="1113"/>
        <v>0</v>
      </c>
      <c r="I610" s="232">
        <f t="shared" si="1112"/>
        <v>0</v>
      </c>
      <c r="J610" s="518">
        <v>0</v>
      </c>
      <c r="K610" s="518">
        <v>0</v>
      </c>
      <c r="L610" s="518">
        <v>0</v>
      </c>
      <c r="M610" s="189">
        <f t="shared" si="1100"/>
        <v>0</v>
      </c>
      <c r="N610" s="518">
        <v>0</v>
      </c>
      <c r="O610" s="518">
        <v>0</v>
      </c>
      <c r="P610" s="518">
        <v>0</v>
      </c>
      <c r="Q610" s="189">
        <f t="shared" si="1110"/>
        <v>0</v>
      </c>
      <c r="R610" s="518">
        <v>0</v>
      </c>
      <c r="S610" s="518">
        <v>0</v>
      </c>
      <c r="T610" s="518">
        <v>0</v>
      </c>
      <c r="U610" s="518">
        <v>0</v>
      </c>
      <c r="V610" s="518">
        <v>0</v>
      </c>
      <c r="W610" s="518">
        <v>0</v>
      </c>
      <c r="X610" s="188">
        <v>0</v>
      </c>
    </row>
    <row r="611" spans="1:24" s="275" customFormat="1" ht="13.8">
      <c r="A611" s="42" t="s">
        <v>226</v>
      </c>
      <c r="B611" s="41"/>
      <c r="C611" s="41"/>
      <c r="D611" s="41"/>
      <c r="E611" s="41"/>
      <c r="F611" s="41"/>
      <c r="G611" s="41"/>
      <c r="H611" s="190">
        <f t="shared" ref="H611:H613" si="1138">SUM(I611,M611,Q611)</f>
        <v>60000</v>
      </c>
      <c r="I611" s="234">
        <f t="shared" si="1112"/>
        <v>0</v>
      </c>
      <c r="J611" s="235">
        <f>J489+J529+J609-J610</f>
        <v>0</v>
      </c>
      <c r="K611" s="235">
        <f>K489+K529+K609-K610</f>
        <v>0</v>
      </c>
      <c r="L611" s="235">
        <f>L489+L529+L609-L610</f>
        <v>0</v>
      </c>
      <c r="M611" s="192">
        <f t="shared" si="1100"/>
        <v>0</v>
      </c>
      <c r="N611" s="235">
        <f>N489+N529+N609-N610</f>
        <v>0</v>
      </c>
      <c r="O611" s="235">
        <f>O489+O529+O609-O610</f>
        <v>0</v>
      </c>
      <c r="P611" s="235">
        <f>P489+P529+P609-P610</f>
        <v>0</v>
      </c>
      <c r="Q611" s="192">
        <f t="shared" si="1110"/>
        <v>60000</v>
      </c>
      <c r="R611" s="235">
        <f t="shared" ref="R611:X611" si="1139">R489+R529+R609-R610</f>
        <v>0</v>
      </c>
      <c r="S611" s="235">
        <f t="shared" ref="S611" si="1140">S489+S529+S609-S610</f>
        <v>0</v>
      </c>
      <c r="T611" s="235">
        <f t="shared" si="1139"/>
        <v>-20000</v>
      </c>
      <c r="U611" s="235">
        <f t="shared" si="1139"/>
        <v>20000</v>
      </c>
      <c r="V611" s="235">
        <f t="shared" si="1139"/>
        <v>20000</v>
      </c>
      <c r="W611" s="235">
        <f t="shared" si="1139"/>
        <v>20000</v>
      </c>
      <c r="X611" s="192">
        <f t="shared" si="1139"/>
        <v>20000</v>
      </c>
    </row>
    <row r="612" spans="1:24" s="275" customFormat="1" ht="13.8">
      <c r="A612" s="42" t="s">
        <v>227</v>
      </c>
      <c r="B612" s="41"/>
      <c r="C612" s="41"/>
      <c r="D612" s="41"/>
      <c r="E612" s="41"/>
      <c r="F612" s="41"/>
      <c r="G612" s="41"/>
      <c r="H612" s="193">
        <f t="shared" si="1138"/>
        <v>2778000</v>
      </c>
      <c r="I612" s="236">
        <f t="shared" si="1112"/>
        <v>0</v>
      </c>
      <c r="J612" s="237"/>
      <c r="K612" s="237"/>
      <c r="L612" s="237"/>
      <c r="M612" s="194">
        <f t="shared" si="1100"/>
        <v>0</v>
      </c>
      <c r="N612" s="237"/>
      <c r="O612" s="237"/>
      <c r="P612" s="237"/>
      <c r="Q612" s="194">
        <f t="shared" si="1110"/>
        <v>2778000</v>
      </c>
      <c r="R612" s="237"/>
      <c r="S612" s="237"/>
      <c r="T612" s="237">
        <v>1036000</v>
      </c>
      <c r="U612" s="237">
        <v>375000</v>
      </c>
      <c r="V612" s="237">
        <v>384000</v>
      </c>
      <c r="W612" s="237">
        <v>505000</v>
      </c>
      <c r="X612" s="194">
        <v>478000</v>
      </c>
    </row>
    <row r="613" spans="1:24" s="275" customFormat="1" ht="14.4" thickBot="1">
      <c r="A613" s="42" t="s">
        <v>228</v>
      </c>
      <c r="B613" s="41"/>
      <c r="C613" s="41"/>
      <c r="D613" s="41"/>
      <c r="E613" s="41"/>
      <c r="F613" s="41"/>
      <c r="G613" s="41"/>
      <c r="H613" s="195">
        <f t="shared" si="1138"/>
        <v>2838000</v>
      </c>
      <c r="I613" s="238">
        <f t="shared" si="1112"/>
        <v>0</v>
      </c>
      <c r="J613" s="235">
        <f>SUM(J611:J612)</f>
        <v>0</v>
      </c>
      <c r="K613" s="235">
        <f>SUM(K611:K612)</f>
        <v>0</v>
      </c>
      <c r="L613" s="235">
        <f>SUM(L611:L612)</f>
        <v>0</v>
      </c>
      <c r="M613" s="192">
        <f t="shared" si="1100"/>
        <v>0</v>
      </c>
      <c r="N613" s="235">
        <f t="shared" ref="N613:P613" si="1141">SUM(N611:N612)</f>
        <v>0</v>
      </c>
      <c r="O613" s="235">
        <f t="shared" si="1141"/>
        <v>0</v>
      </c>
      <c r="P613" s="235">
        <f t="shared" si="1141"/>
        <v>0</v>
      </c>
      <c r="Q613" s="192">
        <f t="shared" si="1110"/>
        <v>2838000</v>
      </c>
      <c r="R613" s="235">
        <f t="shared" ref="R613:S613" si="1142">SUM(R611:R612)</f>
        <v>0</v>
      </c>
      <c r="S613" s="235">
        <f t="shared" si="1142"/>
        <v>0</v>
      </c>
      <c r="T613" s="235">
        <f t="shared" ref="T613" si="1143">SUM(T611:T612)</f>
        <v>1016000</v>
      </c>
      <c r="U613" s="235">
        <f t="shared" ref="U613" si="1144">SUM(U611:U612)</f>
        <v>395000</v>
      </c>
      <c r="V613" s="235">
        <f t="shared" ref="V613" si="1145">SUM(V611:V612)</f>
        <v>404000</v>
      </c>
      <c r="W613" s="235">
        <f t="shared" ref="W613" si="1146">SUM(W611:W612)</f>
        <v>525000</v>
      </c>
      <c r="X613" s="192">
        <f t="shared" ref="X613" si="1147">SUM(X611:X612)</f>
        <v>498000</v>
      </c>
    </row>
  </sheetData>
  <autoFilter ref="A5:L612" xr:uid="{00000000-0009-0000-0000-000003000000}"/>
  <mergeCells count="1">
    <mergeCell ref="H2:H5"/>
  </mergeCells>
  <phoneticPr fontId="1"/>
  <dataValidations count="1">
    <dataValidation allowBlank="1" showInputMessage="1" showErrorMessage="1" errorTitle="自動計算ｾﾙです!!!" sqref="N468:P468 N491:P491 J567:L567 J608:L609 N527:P529 J569:L569 N567:P567 N232:P232 N193:P193 N95:P95 J218:L218 J468:L468 J491:L491 J499:L499 N481:P481 N475:P475 J504:L504 J466:L466 J501:L502 J488:L489 J234:L234 J380:L381 J611:L611 J290:L290 J23:L23 N82:P83 J95:L95 J82:L83 J71:L71 N136:P136 N40:P40 N466:P466 P380:P381 N244:P244 J398:L398 O364:P364 J459:L459 N461:P461 J25:L26 J40:L40 N23:P23 N45:P45 N499:P499 N504:P504 N501:P502 J461:L461 N486:P486 N479:P479 N477:P477 J477:L477 J479:L479 J494:L494 N25:P26 J481:L481 J486:L486 O452:P452 N380:N381 N275:P275 N290 N488:P489 J244:L244 N569:P569 N71:P71 N150:P150 N234:P234 J136:L136 N398 N459 J7:L7 J232:L232 N218:P218 J475:L475 P290 J527:L529 N608:P609 N494:P494 N611:P611 O354 N7:P7 P459 N354:N364 P398 J275:L275 J193:L193 J88:L89 N88:P89 J150:L150 J64:L64 N64:P64 J45:L45 J452:L456 J565:L565 N565:P565 T334:X341 P354:P363 J354:L364 P453:P456 N452:N456 J518:L525 N518:P525 R518:X525 R452:X456 R354:X364 R567:X567 R565:X565 R608:X609 R611:X611 R499:X499 R491:X491 R486:X486 R475:X475 R481:X481 R501:X502 R459:X459 R234:X234 R290:X290 R150:X150 R136:X136 R95:X95 R88:X89 R64:X64 R569:X569 R380:X381 R218:X218 R488:X489 R244:X244 R461:X461 R466:X466 R468:X468 R23:X23 R40:X40 R477:X477 R479:X479 R232:X232 R82:X83 R275:X275 R398:X398 R25:X26 R494:X494 R45:X45 R193:X193 R71:X71 R527:X529 R504:X504 R7:X7" xr:uid="{00000000-0002-0000-0300-000000000000}"/>
  </dataValidations>
  <pageMargins left="0.39370078740157483" right="0.19685039370078741" top="0.94488188976377963" bottom="0.39370078740157483" header="0.59055118110236227" footer="0.31496062992125984"/>
  <pageSetup paperSize="8" scale="66" fitToHeight="0" orientation="landscape" blackAndWhite="1" errors="NA" r:id="rId1"/>
  <headerFooter alignWithMargins="0">
    <oddHeader>&amp;C&amp;"HGP平成明朝体W3,標準"&amp;12令和5年度　社会福祉法人甲賀市社会福祉協議会一般会計資金収支予算内訳表</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outlinePr summaryBelow="0" summaryRight="0"/>
    <pageSetUpPr fitToPage="1"/>
  </sheetPr>
  <dimension ref="A1:CH613"/>
  <sheetViews>
    <sheetView zoomScale="110" zoomScaleNormal="110" workbookViewId="0">
      <pane xSplit="8" ySplit="5" topLeftCell="K605" activePane="bottomRight" state="frozen"/>
      <selection activeCell="A9" sqref="A9:XFD13"/>
      <selection pane="topRight" activeCell="A9" sqref="A9:XFD13"/>
      <selection pane="bottomLeft" activeCell="A9" sqref="A9:XFD13"/>
      <selection pane="bottomRight" activeCell="P563" sqref="P563"/>
    </sheetView>
  </sheetViews>
  <sheetFormatPr defaultColWidth="11.44140625" defaultRowHeight="10.8" outlineLevelRow="3" outlineLevelCol="2"/>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5.88671875" style="130" bestFit="1" customWidth="1"/>
    <col min="9" max="9" width="11.44140625" style="130" customWidth="1"/>
    <col min="10" max="11" width="11.44140625" style="130" customWidth="1" outlineLevel="1"/>
    <col min="12" max="12" width="11.44140625" style="130" customWidth="1"/>
    <col min="13" max="13" width="11.44140625" style="130" customWidth="1" outlineLevel="1"/>
    <col min="14" max="14" width="11.44140625" style="130" customWidth="1"/>
    <col min="15" max="15" width="11.44140625" style="130" customWidth="1" outlineLevel="1"/>
    <col min="16" max="18" width="12.33203125" style="130" customWidth="1" outlineLevel="2"/>
    <col min="19" max="19" width="11.44140625" style="130" customWidth="1" outlineLevel="1"/>
    <col min="20" max="20" width="12.33203125" style="130" customWidth="1" outlineLevel="2"/>
    <col min="21" max="16384" width="11.44140625" style="64"/>
  </cols>
  <sheetData>
    <row r="1" spans="1:20" s="20" customFormat="1" ht="15" thickBot="1">
      <c r="A1" s="112" t="s">
        <v>313</v>
      </c>
      <c r="B1" s="7"/>
      <c r="C1" s="64"/>
      <c r="E1" s="64"/>
      <c r="G1" s="64"/>
      <c r="H1" s="306" t="s">
        <v>305</v>
      </c>
      <c r="I1" s="520"/>
      <c r="J1" s="520"/>
      <c r="K1" s="520"/>
      <c r="L1" s="520"/>
      <c r="M1" s="520"/>
      <c r="N1" s="520"/>
      <c r="O1" s="520"/>
      <c r="P1" s="520"/>
      <c r="Q1" s="520"/>
      <c r="R1" s="520"/>
      <c r="S1" s="520"/>
      <c r="T1" s="520"/>
    </row>
    <row r="2" spans="1:20" s="114" customFormat="1" ht="11.25" customHeight="1">
      <c r="A2" s="159"/>
      <c r="B2" s="8"/>
      <c r="C2" s="160"/>
      <c r="D2" s="160"/>
      <c r="E2" s="160"/>
      <c r="F2" s="160"/>
      <c r="G2" s="160"/>
      <c r="H2" s="858" t="s">
        <v>1195</v>
      </c>
      <c r="I2" s="459"/>
      <c r="J2" s="118"/>
      <c r="K2" s="680" t="s">
        <v>1186</v>
      </c>
      <c r="L2" s="459"/>
      <c r="M2" s="118"/>
      <c r="N2" s="459" t="s">
        <v>962</v>
      </c>
      <c r="O2" s="116" t="s">
        <v>966</v>
      </c>
      <c r="P2" s="116" t="s">
        <v>967</v>
      </c>
      <c r="Q2" s="116" t="s">
        <v>967</v>
      </c>
      <c r="R2" s="116" t="s">
        <v>967</v>
      </c>
      <c r="S2" s="116" t="s">
        <v>964</v>
      </c>
      <c r="T2" s="116" t="s">
        <v>964</v>
      </c>
    </row>
    <row r="3" spans="1:20" s="1" customFormat="1" ht="32.4">
      <c r="A3" s="113"/>
      <c r="B3" s="9"/>
      <c r="C3" s="114"/>
      <c r="D3" s="114"/>
      <c r="E3" s="114"/>
      <c r="F3" s="114"/>
      <c r="G3" s="1" t="s">
        <v>244</v>
      </c>
      <c r="H3" s="859"/>
      <c r="I3" s="459" t="s">
        <v>52</v>
      </c>
      <c r="J3" s="459"/>
      <c r="K3" s="679"/>
      <c r="L3" s="459" t="s">
        <v>320</v>
      </c>
      <c r="M3" s="459"/>
      <c r="N3" s="459" t="s">
        <v>963</v>
      </c>
      <c r="O3" s="522"/>
      <c r="P3" s="122"/>
      <c r="Q3" s="122"/>
      <c r="R3" s="122"/>
      <c r="S3" s="522"/>
      <c r="T3" s="122"/>
    </row>
    <row r="4" spans="1:20" s="114" customFormat="1">
      <c r="A4" s="461"/>
      <c r="B4" s="119"/>
      <c r="C4" s="1"/>
      <c r="D4" s="119"/>
      <c r="E4" s="1"/>
      <c r="F4" s="1"/>
      <c r="G4" s="1"/>
      <c r="H4" s="859"/>
      <c r="I4" s="118"/>
      <c r="J4" s="459"/>
      <c r="K4" s="679"/>
      <c r="L4" s="118"/>
      <c r="M4" s="459"/>
      <c r="N4" s="118"/>
      <c r="O4" s="522"/>
      <c r="P4" s="116"/>
      <c r="Q4" s="116"/>
      <c r="R4" s="116"/>
      <c r="S4" s="522"/>
      <c r="T4" s="116"/>
    </row>
    <row r="5" spans="1:20" s="1" customFormat="1" ht="47.4" customHeight="1" thickBot="1">
      <c r="A5" s="462"/>
      <c r="B5" s="5"/>
      <c r="C5" s="3"/>
      <c r="D5" s="5"/>
      <c r="E5" s="3"/>
      <c r="F5" s="3"/>
      <c r="G5" s="3" t="s">
        <v>245</v>
      </c>
      <c r="H5" s="860"/>
      <c r="I5" s="460"/>
      <c r="J5" s="460" t="s">
        <v>52</v>
      </c>
      <c r="K5" s="691" t="s">
        <v>1185</v>
      </c>
      <c r="L5" s="460"/>
      <c r="M5" s="460" t="s">
        <v>320</v>
      </c>
      <c r="N5" s="460"/>
      <c r="O5" s="522" t="s">
        <v>874</v>
      </c>
      <c r="P5" s="692" t="s">
        <v>916</v>
      </c>
      <c r="Q5" s="692" t="s">
        <v>908</v>
      </c>
      <c r="R5" s="692" t="s">
        <v>909</v>
      </c>
      <c r="S5" s="522" t="s">
        <v>965</v>
      </c>
      <c r="T5" s="692" t="s">
        <v>965</v>
      </c>
    </row>
    <row r="6" spans="1:20" s="126" customFormat="1" ht="13.8">
      <c r="A6" s="62" t="s">
        <v>57</v>
      </c>
      <c r="B6" s="10"/>
      <c r="C6" s="123"/>
      <c r="D6" s="10"/>
      <c r="E6" s="123"/>
      <c r="F6" s="124"/>
      <c r="G6" s="123"/>
      <c r="H6" s="284"/>
      <c r="I6" s="163"/>
      <c r="J6" s="163"/>
      <c r="K6" s="163"/>
      <c r="L6" s="163"/>
      <c r="M6" s="163"/>
      <c r="N6" s="163"/>
      <c r="O6" s="163"/>
      <c r="P6" s="163"/>
      <c r="Q6" s="163"/>
      <c r="R6" s="163"/>
      <c r="S6" s="163"/>
      <c r="T6" s="163"/>
    </row>
    <row r="7" spans="1:20" s="130" customFormat="1" ht="13.8">
      <c r="A7" s="127"/>
      <c r="B7" s="18" t="s">
        <v>358</v>
      </c>
      <c r="C7" s="12" t="s">
        <v>30</v>
      </c>
      <c r="D7" s="11"/>
      <c r="E7" s="12"/>
      <c r="F7" s="11"/>
      <c r="G7" s="12"/>
      <c r="H7" s="289">
        <f>SUM(I7,L7,N7)</f>
        <v>0</v>
      </c>
      <c r="I7" s="166">
        <f>SUM(J7:K7)</f>
        <v>0</v>
      </c>
      <c r="J7" s="166">
        <f t="shared" ref="J7:K7" si="0">SUM(J21:J22,J14,J8)</f>
        <v>0</v>
      </c>
      <c r="K7" s="166">
        <f t="shared" si="0"/>
        <v>0</v>
      </c>
      <c r="L7" s="166">
        <f>SUM(M7)</f>
        <v>0</v>
      </c>
      <c r="M7" s="166">
        <f t="shared" ref="M7" si="1">SUM(M21:M22,M14,M8)</f>
        <v>0</v>
      </c>
      <c r="N7" s="166">
        <f>SUM(O7,S7)</f>
        <v>0</v>
      </c>
      <c r="O7" s="262">
        <f>SUM(P7:R7)</f>
        <v>0</v>
      </c>
      <c r="P7" s="262">
        <f t="shared" ref="P7:R7" si="2">SUM(P21:P22,P14,P8)</f>
        <v>0</v>
      </c>
      <c r="Q7" s="585">
        <f t="shared" si="2"/>
        <v>0</v>
      </c>
      <c r="R7" s="262">
        <f t="shared" si="2"/>
        <v>0</v>
      </c>
      <c r="S7" s="262">
        <f>SUM(T7:T7)</f>
        <v>0</v>
      </c>
      <c r="T7" s="262">
        <f>SUM(T21:T22,T14,T8)</f>
        <v>0</v>
      </c>
    </row>
    <row r="8" spans="1:20" s="130" customFormat="1" ht="13.8">
      <c r="A8" s="127"/>
      <c r="B8" s="18"/>
      <c r="C8" s="12"/>
      <c r="D8" s="11" t="s">
        <v>1197</v>
      </c>
      <c r="E8" s="12" t="s">
        <v>31</v>
      </c>
      <c r="F8" s="11"/>
      <c r="G8" s="12"/>
      <c r="H8" s="289">
        <f t="shared" ref="H8:H82" si="3">SUM(I8,L8,N8)</f>
        <v>0</v>
      </c>
      <c r="I8" s="166">
        <f>SUM(J8:K8)</f>
        <v>0</v>
      </c>
      <c r="J8" s="166">
        <f t="shared" ref="J8:K8" si="4">SUM(J9:J13)</f>
        <v>0</v>
      </c>
      <c r="K8" s="166">
        <f t="shared" si="4"/>
        <v>0</v>
      </c>
      <c r="L8" s="166">
        <f t="shared" ref="L8:L82" si="5">SUM(M8)</f>
        <v>0</v>
      </c>
      <c r="M8" s="166">
        <f t="shared" ref="M8" si="6">SUM(M9:M13)</f>
        <v>0</v>
      </c>
      <c r="N8" s="166"/>
      <c r="O8" s="262">
        <f t="shared" ref="O8:O87" si="7">SUM(P8:R8)</f>
        <v>0</v>
      </c>
      <c r="P8" s="262">
        <f t="shared" ref="P8:R8" si="8">SUM(P9:P13)</f>
        <v>0</v>
      </c>
      <c r="Q8" s="585">
        <f t="shared" si="8"/>
        <v>0</v>
      </c>
      <c r="R8" s="262">
        <f t="shared" si="8"/>
        <v>0</v>
      </c>
      <c r="S8" s="262">
        <f t="shared" ref="S8:S49" si="9">SUM(T8:T8)</f>
        <v>0</v>
      </c>
      <c r="T8" s="262">
        <f t="shared" ref="T8" si="10">SUM(T9:T13)</f>
        <v>0</v>
      </c>
    </row>
    <row r="9" spans="1:20" ht="13.8" outlineLevel="1">
      <c r="A9" s="131"/>
      <c r="B9" s="20"/>
      <c r="D9" s="22"/>
      <c r="E9" s="30"/>
      <c r="F9" s="22" t="s">
        <v>1198</v>
      </c>
      <c r="G9" s="30" t="s">
        <v>1199</v>
      </c>
      <c r="H9" s="289">
        <f t="shared" ref="H9" si="11">SUM(I9,L9,N9)</f>
        <v>0</v>
      </c>
      <c r="I9" s="166">
        <f t="shared" ref="I9" si="12">SUM(J9:K9)</f>
        <v>0</v>
      </c>
      <c r="J9" s="167"/>
      <c r="K9" s="167"/>
      <c r="L9" s="166">
        <f t="shared" ref="L9" si="13">SUM(M9)</f>
        <v>0</v>
      </c>
      <c r="M9" s="167"/>
      <c r="N9" s="166"/>
      <c r="O9" s="262">
        <f t="shared" ref="O9" si="14">SUM(P9:R9)</f>
        <v>0</v>
      </c>
      <c r="P9" s="167"/>
      <c r="Q9" s="167"/>
      <c r="R9" s="167"/>
      <c r="S9" s="262">
        <f t="shared" ref="S9" si="15">SUM(T9:T9)</f>
        <v>0</v>
      </c>
      <c r="T9" s="167"/>
    </row>
    <row r="10" spans="1:20" ht="13.8" outlineLevel="1">
      <c r="A10" s="131"/>
      <c r="B10" s="20"/>
      <c r="D10" s="22"/>
      <c r="E10" s="30"/>
      <c r="F10" s="22" t="s">
        <v>1200</v>
      </c>
      <c r="G10" s="30" t="s">
        <v>1201</v>
      </c>
      <c r="H10" s="289">
        <f t="shared" ref="H10" si="16">SUM(I10,L10,N10)</f>
        <v>0</v>
      </c>
      <c r="I10" s="166">
        <f t="shared" ref="I10" si="17">SUM(J10:K10)</f>
        <v>0</v>
      </c>
      <c r="J10" s="167"/>
      <c r="K10" s="167"/>
      <c r="L10" s="166">
        <f t="shared" ref="L10" si="18">SUM(M10)</f>
        <v>0</v>
      </c>
      <c r="M10" s="167"/>
      <c r="N10" s="166"/>
      <c r="O10" s="262">
        <f t="shared" ref="O10" si="19">SUM(P10:R10)</f>
        <v>0</v>
      </c>
      <c r="P10" s="167"/>
      <c r="Q10" s="167"/>
      <c r="R10" s="167"/>
      <c r="S10" s="262">
        <f t="shared" ref="S10" si="20">SUM(T10:T10)</f>
        <v>0</v>
      </c>
      <c r="T10" s="167"/>
    </row>
    <row r="11" spans="1:20" ht="13.8" outlineLevel="1">
      <c r="A11" s="131"/>
      <c r="B11" s="20"/>
      <c r="D11" s="22"/>
      <c r="E11" s="30"/>
      <c r="F11" s="22" t="s">
        <v>1202</v>
      </c>
      <c r="G11" s="30" t="s">
        <v>1203</v>
      </c>
      <c r="H11" s="289">
        <f t="shared" ref="H11:H12" si="21">SUM(I11,L11,N11)</f>
        <v>0</v>
      </c>
      <c r="I11" s="166">
        <f t="shared" ref="I11:I12" si="22">SUM(J11:K11)</f>
        <v>0</v>
      </c>
      <c r="J11" s="167"/>
      <c r="K11" s="167"/>
      <c r="L11" s="166">
        <f t="shared" ref="L11:L12" si="23">SUM(M11)</f>
        <v>0</v>
      </c>
      <c r="M11" s="167"/>
      <c r="N11" s="166"/>
      <c r="O11" s="262">
        <f t="shared" ref="O11:O12" si="24">SUM(P11:R11)</f>
        <v>0</v>
      </c>
      <c r="P11" s="167"/>
      <c r="Q11" s="167"/>
      <c r="R11" s="167"/>
      <c r="S11" s="262">
        <f t="shared" ref="S11:S12" si="25">SUM(T11:T11)</f>
        <v>0</v>
      </c>
      <c r="T11" s="167"/>
    </row>
    <row r="12" spans="1:20" ht="13.8" outlineLevel="1">
      <c r="A12" s="131"/>
      <c r="B12" s="20"/>
      <c r="D12" s="22"/>
      <c r="E12" s="30"/>
      <c r="F12" s="22" t="s">
        <v>1204</v>
      </c>
      <c r="G12" s="30" t="s">
        <v>1205</v>
      </c>
      <c r="H12" s="289">
        <f t="shared" si="21"/>
        <v>0</v>
      </c>
      <c r="I12" s="166">
        <f t="shared" si="22"/>
        <v>0</v>
      </c>
      <c r="J12" s="167"/>
      <c r="K12" s="167"/>
      <c r="L12" s="166">
        <f t="shared" si="23"/>
        <v>0</v>
      </c>
      <c r="M12" s="167"/>
      <c r="N12" s="166"/>
      <c r="O12" s="262">
        <f t="shared" si="24"/>
        <v>0</v>
      </c>
      <c r="P12" s="167"/>
      <c r="Q12" s="167"/>
      <c r="R12" s="167"/>
      <c r="S12" s="262">
        <f t="shared" si="25"/>
        <v>0</v>
      </c>
      <c r="T12" s="167"/>
    </row>
    <row r="13" spans="1:20" ht="13.8" outlineLevel="1">
      <c r="A13" s="131"/>
      <c r="B13" s="20"/>
      <c r="D13" s="22"/>
      <c r="E13" s="30"/>
      <c r="F13" s="22" t="s">
        <v>1206</v>
      </c>
      <c r="G13" s="30" t="s">
        <v>1207</v>
      </c>
      <c r="H13" s="289">
        <f t="shared" ref="H13" si="26">SUM(I13,L13,N13)</f>
        <v>0</v>
      </c>
      <c r="I13" s="166">
        <f t="shared" ref="I13" si="27">SUM(J13:K13)</f>
        <v>0</v>
      </c>
      <c r="J13" s="167"/>
      <c r="K13" s="167"/>
      <c r="L13" s="166">
        <f t="shared" ref="L13" si="28">SUM(M13)</f>
        <v>0</v>
      </c>
      <c r="M13" s="167"/>
      <c r="N13" s="166"/>
      <c r="O13" s="262">
        <f t="shared" ref="O13" si="29">SUM(P13:R13)</f>
        <v>0</v>
      </c>
      <c r="P13" s="167"/>
      <c r="Q13" s="167"/>
      <c r="R13" s="167"/>
      <c r="S13" s="262">
        <f t="shared" ref="S13" si="30">SUM(T13:T13)</f>
        <v>0</v>
      </c>
      <c r="T13" s="167"/>
    </row>
    <row r="14" spans="1:20" s="130" customFormat="1" ht="13.8">
      <c r="A14" s="127"/>
      <c r="B14" s="18"/>
      <c r="C14" s="12"/>
      <c r="D14" s="11" t="s">
        <v>1208</v>
      </c>
      <c r="E14" s="12" t="s">
        <v>32</v>
      </c>
      <c r="F14" s="11"/>
      <c r="G14" s="12"/>
      <c r="H14" s="289">
        <f t="shared" si="3"/>
        <v>0</v>
      </c>
      <c r="I14" s="166">
        <f t="shared" ref="I14:I83" si="31">SUM(J14:K14)</f>
        <v>0</v>
      </c>
      <c r="J14" s="166">
        <f>SUM(J15:J22)</f>
        <v>0</v>
      </c>
      <c r="K14" s="166">
        <f>SUM(K15:K22)</f>
        <v>0</v>
      </c>
      <c r="L14" s="166">
        <f t="shared" si="5"/>
        <v>0</v>
      </c>
      <c r="M14" s="166">
        <f>SUM(M15:M22)</f>
        <v>0</v>
      </c>
      <c r="N14" s="166"/>
      <c r="O14" s="262">
        <f t="shared" si="7"/>
        <v>0</v>
      </c>
      <c r="P14" s="262">
        <f>SUM(P15:P22)</f>
        <v>0</v>
      </c>
      <c r="Q14" s="585">
        <f>SUM(Q15:Q22)</f>
        <v>0</v>
      </c>
      <c r="R14" s="262">
        <f>SUM(R15:R22)</f>
        <v>0</v>
      </c>
      <c r="S14" s="262">
        <f t="shared" si="9"/>
        <v>0</v>
      </c>
      <c r="T14" s="262">
        <f>SUM(T15:T22)</f>
        <v>0</v>
      </c>
    </row>
    <row r="15" spans="1:20" ht="13.8" outlineLevel="1">
      <c r="A15" s="131"/>
      <c r="B15" s="20"/>
      <c r="D15" s="22"/>
      <c r="E15" s="30"/>
      <c r="F15" s="22" t="s">
        <v>1209</v>
      </c>
      <c r="G15" s="30" t="s">
        <v>1210</v>
      </c>
      <c r="H15" s="289">
        <f t="shared" ref="H15" si="32">SUM(I15,L15,N15)</f>
        <v>0</v>
      </c>
      <c r="I15" s="166">
        <f t="shared" ref="I15" si="33">SUM(J15:K15)</f>
        <v>0</v>
      </c>
      <c r="J15" s="167"/>
      <c r="K15" s="167"/>
      <c r="L15" s="166">
        <f t="shared" ref="L15" si="34">SUM(M15)</f>
        <v>0</v>
      </c>
      <c r="M15" s="167"/>
      <c r="N15" s="166"/>
      <c r="O15" s="262">
        <f t="shared" ref="O15" si="35">SUM(P15:R15)</f>
        <v>0</v>
      </c>
      <c r="P15" s="167"/>
      <c r="Q15" s="167">
        <v>0</v>
      </c>
      <c r="R15" s="167">
        <v>0</v>
      </c>
      <c r="S15" s="262">
        <f t="shared" ref="S15" si="36">SUM(T15:T15)</f>
        <v>0</v>
      </c>
      <c r="T15" s="167"/>
    </row>
    <row r="16" spans="1:20" ht="13.8" outlineLevel="1">
      <c r="A16" s="131"/>
      <c r="B16" s="20"/>
      <c r="D16" s="22"/>
      <c r="E16" s="30"/>
      <c r="F16" s="22" t="s">
        <v>1211</v>
      </c>
      <c r="G16" s="30" t="s">
        <v>1212</v>
      </c>
      <c r="H16" s="289">
        <f t="shared" ref="H16" si="37">SUM(I16,L16,N16)</f>
        <v>0</v>
      </c>
      <c r="I16" s="166">
        <f t="shared" ref="I16" si="38">SUM(J16:K16)</f>
        <v>0</v>
      </c>
      <c r="J16" s="167"/>
      <c r="K16" s="167"/>
      <c r="L16" s="166">
        <f t="shared" ref="L16" si="39">SUM(M16)</f>
        <v>0</v>
      </c>
      <c r="M16" s="167"/>
      <c r="N16" s="166"/>
      <c r="O16" s="262">
        <f t="shared" ref="O16" si="40">SUM(P16:R16)</f>
        <v>0</v>
      </c>
      <c r="P16" s="167"/>
      <c r="Q16" s="167">
        <v>0</v>
      </c>
      <c r="R16" s="167">
        <v>0</v>
      </c>
      <c r="S16" s="262">
        <f t="shared" ref="S16" si="41">SUM(T16:T16)</f>
        <v>0</v>
      </c>
      <c r="T16" s="167"/>
    </row>
    <row r="17" spans="1:20" ht="13.8" outlineLevel="1">
      <c r="A17" s="131"/>
      <c r="B17" s="20"/>
      <c r="D17" s="22"/>
      <c r="E17" s="30"/>
      <c r="F17" s="22" t="s">
        <v>1213</v>
      </c>
      <c r="G17" s="30" t="s">
        <v>1214</v>
      </c>
      <c r="H17" s="289">
        <f t="shared" ref="H17" si="42">SUM(I17,L17,N17)</f>
        <v>0</v>
      </c>
      <c r="I17" s="166">
        <f t="shared" ref="I17" si="43">SUM(J17:K17)</f>
        <v>0</v>
      </c>
      <c r="J17" s="167"/>
      <c r="K17" s="167"/>
      <c r="L17" s="166">
        <f t="shared" ref="L17" si="44">SUM(M17)</f>
        <v>0</v>
      </c>
      <c r="M17" s="167"/>
      <c r="N17" s="166"/>
      <c r="O17" s="262">
        <f t="shared" ref="O17" si="45">SUM(P17:R17)</f>
        <v>0</v>
      </c>
      <c r="P17" s="167"/>
      <c r="Q17" s="167">
        <v>0</v>
      </c>
      <c r="R17" s="167">
        <v>0</v>
      </c>
      <c r="S17" s="262">
        <f t="shared" ref="S17" si="46">SUM(T17:T17)</f>
        <v>0</v>
      </c>
      <c r="T17" s="167"/>
    </row>
    <row r="18" spans="1:20" ht="13.8" outlineLevel="1">
      <c r="A18" s="131"/>
      <c r="B18" s="20"/>
      <c r="D18" s="22"/>
      <c r="E18" s="30"/>
      <c r="F18" s="22" t="s">
        <v>1215</v>
      </c>
      <c r="G18" s="30" t="s">
        <v>1216</v>
      </c>
      <c r="H18" s="289">
        <f t="shared" ref="H18:H20" si="47">SUM(I18,L18,N18)</f>
        <v>0</v>
      </c>
      <c r="I18" s="166">
        <f t="shared" ref="I18:I20" si="48">SUM(J18:K18)</f>
        <v>0</v>
      </c>
      <c r="J18" s="167"/>
      <c r="K18" s="167"/>
      <c r="L18" s="166">
        <f t="shared" ref="L18:L20" si="49">SUM(M18)</f>
        <v>0</v>
      </c>
      <c r="M18" s="167"/>
      <c r="N18" s="166"/>
      <c r="O18" s="262">
        <f t="shared" ref="O18:O20" si="50">SUM(P18:R18)</f>
        <v>0</v>
      </c>
      <c r="P18" s="167"/>
      <c r="Q18" s="167">
        <v>0</v>
      </c>
      <c r="R18" s="167">
        <v>0</v>
      </c>
      <c r="S18" s="262">
        <f t="shared" ref="S18:S20" si="51">SUM(T18:T18)</f>
        <v>0</v>
      </c>
      <c r="T18" s="167"/>
    </row>
    <row r="19" spans="1:20" ht="13.8" outlineLevel="1">
      <c r="A19" s="131"/>
      <c r="B19" s="20"/>
      <c r="D19" s="22"/>
      <c r="E19" s="30"/>
      <c r="F19" s="22" t="s">
        <v>1217</v>
      </c>
      <c r="G19" s="30" t="s">
        <v>1218</v>
      </c>
      <c r="H19" s="289">
        <f t="shared" ref="H19" si="52">SUM(I19,L19,N19)</f>
        <v>0</v>
      </c>
      <c r="I19" s="166">
        <f t="shared" ref="I19" si="53">SUM(J19:K19)</f>
        <v>0</v>
      </c>
      <c r="J19" s="167"/>
      <c r="K19" s="167"/>
      <c r="L19" s="166">
        <f t="shared" ref="L19" si="54">SUM(M19)</f>
        <v>0</v>
      </c>
      <c r="M19" s="167"/>
      <c r="N19" s="166"/>
      <c r="O19" s="262">
        <f t="shared" ref="O19" si="55">SUM(P19:R19)</f>
        <v>0</v>
      </c>
      <c r="P19" s="167"/>
      <c r="Q19" s="167">
        <v>0</v>
      </c>
      <c r="R19" s="167">
        <v>0</v>
      </c>
      <c r="S19" s="262">
        <f t="shared" ref="S19" si="56">SUM(T19:T19)</f>
        <v>0</v>
      </c>
      <c r="T19" s="167"/>
    </row>
    <row r="20" spans="1:20" ht="13.8" outlineLevel="1">
      <c r="A20" s="131"/>
      <c r="B20" s="20"/>
      <c r="D20" s="22"/>
      <c r="E20" s="30"/>
      <c r="F20" s="22" t="s">
        <v>1219</v>
      </c>
      <c r="G20" s="30" t="s">
        <v>1220</v>
      </c>
      <c r="H20" s="289">
        <f t="shared" si="47"/>
        <v>0</v>
      </c>
      <c r="I20" s="166">
        <f t="shared" si="48"/>
        <v>0</v>
      </c>
      <c r="J20" s="167"/>
      <c r="K20" s="167"/>
      <c r="L20" s="166">
        <f t="shared" si="49"/>
        <v>0</v>
      </c>
      <c r="M20" s="167"/>
      <c r="N20" s="166"/>
      <c r="O20" s="262">
        <f t="shared" si="50"/>
        <v>0</v>
      </c>
      <c r="P20" s="167"/>
      <c r="Q20" s="167">
        <v>0</v>
      </c>
      <c r="R20" s="167">
        <v>0</v>
      </c>
      <c r="S20" s="262">
        <f t="shared" si="51"/>
        <v>0</v>
      </c>
      <c r="T20" s="167"/>
    </row>
    <row r="21" spans="1:20" ht="13.8" outlineLevel="1">
      <c r="A21" s="131"/>
      <c r="B21" s="18"/>
      <c r="C21" s="58"/>
      <c r="D21" s="22" t="s">
        <v>359</v>
      </c>
      <c r="E21" s="30" t="s">
        <v>39</v>
      </c>
      <c r="F21" s="22"/>
      <c r="G21" s="30"/>
      <c r="H21" s="289">
        <f t="shared" si="3"/>
        <v>0</v>
      </c>
      <c r="I21" s="166">
        <f t="shared" si="31"/>
        <v>0</v>
      </c>
      <c r="J21" s="167"/>
      <c r="K21" s="167"/>
      <c r="L21" s="166">
        <f t="shared" si="5"/>
        <v>0</v>
      </c>
      <c r="M21" s="167"/>
      <c r="N21" s="166"/>
      <c r="O21" s="262">
        <f t="shared" si="7"/>
        <v>0</v>
      </c>
      <c r="P21" s="167"/>
      <c r="Q21" s="167">
        <v>0</v>
      </c>
      <c r="R21" s="167">
        <v>0</v>
      </c>
      <c r="S21" s="262">
        <f t="shared" si="9"/>
        <v>0</v>
      </c>
      <c r="T21" s="167"/>
    </row>
    <row r="22" spans="1:20" ht="13.8" outlineLevel="1">
      <c r="A22" s="131"/>
      <c r="B22" s="18"/>
      <c r="C22" s="58"/>
      <c r="D22" s="22" t="s">
        <v>360</v>
      </c>
      <c r="E22" s="30" t="s">
        <v>351</v>
      </c>
      <c r="F22" s="22"/>
      <c r="G22" s="30"/>
      <c r="H22" s="289">
        <f t="shared" si="3"/>
        <v>0</v>
      </c>
      <c r="I22" s="166">
        <f t="shared" si="31"/>
        <v>0</v>
      </c>
      <c r="J22" s="167"/>
      <c r="K22" s="167"/>
      <c r="L22" s="166">
        <f t="shared" si="5"/>
        <v>0</v>
      </c>
      <c r="M22" s="167"/>
      <c r="N22" s="166"/>
      <c r="O22" s="262">
        <f t="shared" si="7"/>
        <v>0</v>
      </c>
      <c r="P22" s="167"/>
      <c r="Q22" s="167">
        <v>0</v>
      </c>
      <c r="R22" s="167">
        <v>0</v>
      </c>
      <c r="S22" s="262">
        <f t="shared" si="9"/>
        <v>0</v>
      </c>
      <c r="T22" s="167"/>
    </row>
    <row r="23" spans="1:20" s="130" customFormat="1" ht="13.8">
      <c r="A23" s="127"/>
      <c r="B23" s="18" t="s">
        <v>361</v>
      </c>
      <c r="C23" s="12" t="s">
        <v>33</v>
      </c>
      <c r="D23" s="14"/>
      <c r="E23" s="134"/>
      <c r="F23" s="14"/>
      <c r="G23" s="134"/>
      <c r="H23" s="289">
        <f t="shared" si="3"/>
        <v>1800000</v>
      </c>
      <c r="I23" s="166">
        <f t="shared" si="31"/>
        <v>1800000</v>
      </c>
      <c r="J23" s="168">
        <f>SUM(J24)</f>
        <v>1800000</v>
      </c>
      <c r="K23" s="168">
        <f>SUM(K24)</f>
        <v>0</v>
      </c>
      <c r="L23" s="166">
        <f t="shared" si="5"/>
        <v>0</v>
      </c>
      <c r="M23" s="168">
        <f>SUM(M24)</f>
        <v>0</v>
      </c>
      <c r="N23" s="166">
        <f>SUM(O23,S23)</f>
        <v>0</v>
      </c>
      <c r="O23" s="262">
        <f t="shared" si="7"/>
        <v>0</v>
      </c>
      <c r="P23" s="567">
        <f>SUM(P24)</f>
        <v>0</v>
      </c>
      <c r="Q23" s="577">
        <f t="shared" ref="Q23:R23" si="57">SUM(Q24)</f>
        <v>0</v>
      </c>
      <c r="R23" s="567">
        <f t="shared" si="57"/>
        <v>0</v>
      </c>
      <c r="S23" s="262">
        <f t="shared" si="9"/>
        <v>0</v>
      </c>
      <c r="T23" s="567">
        <f>SUM(T24)</f>
        <v>0</v>
      </c>
    </row>
    <row r="24" spans="1:20" ht="13.8" outlineLevel="1">
      <c r="A24" s="131"/>
      <c r="B24" s="22"/>
      <c r="C24" s="30"/>
      <c r="D24" s="22" t="s">
        <v>362</v>
      </c>
      <c r="E24" s="30" t="s">
        <v>33</v>
      </c>
      <c r="F24" s="22"/>
      <c r="G24" s="30"/>
      <c r="H24" s="289">
        <f t="shared" si="3"/>
        <v>1800000</v>
      </c>
      <c r="I24" s="166">
        <f t="shared" si="31"/>
        <v>1800000</v>
      </c>
      <c r="J24" s="167">
        <v>1800000</v>
      </c>
      <c r="K24" s="167"/>
      <c r="L24" s="166">
        <f t="shared" si="5"/>
        <v>0</v>
      </c>
      <c r="M24" s="167"/>
      <c r="N24" s="166">
        <f t="shared" ref="N24:N89" si="58">SUM(O24,S24)</f>
        <v>0</v>
      </c>
      <c r="O24" s="262">
        <f t="shared" si="7"/>
        <v>0</v>
      </c>
      <c r="P24" s="167"/>
      <c r="Q24" s="167"/>
      <c r="R24" s="167"/>
      <c r="S24" s="262">
        <f t="shared" si="9"/>
        <v>0</v>
      </c>
      <c r="T24" s="167"/>
    </row>
    <row r="25" spans="1:20" s="130" customFormat="1" ht="13.8">
      <c r="A25" s="127"/>
      <c r="B25" s="18" t="s">
        <v>363</v>
      </c>
      <c r="C25" s="12" t="s">
        <v>34</v>
      </c>
      <c r="D25" s="14"/>
      <c r="E25" s="134"/>
      <c r="F25" s="14"/>
      <c r="G25" s="134"/>
      <c r="H25" s="289">
        <f t="shared" si="3"/>
        <v>2600000</v>
      </c>
      <c r="I25" s="166">
        <f t="shared" si="31"/>
        <v>0</v>
      </c>
      <c r="J25" s="168">
        <f>SUM(J26,J29,J35,J40,J43)</f>
        <v>0</v>
      </c>
      <c r="K25" s="168">
        <f>SUM(K26,K29,K35,K40,K43)</f>
        <v>0</v>
      </c>
      <c r="L25" s="166">
        <f t="shared" si="5"/>
        <v>0</v>
      </c>
      <c r="M25" s="168">
        <f>SUM(M26,M29,M35,M40,M43)</f>
        <v>0</v>
      </c>
      <c r="N25" s="166">
        <f>SUM(O25,S25)</f>
        <v>2600000</v>
      </c>
      <c r="O25" s="262">
        <f>SUM(P25:R25)</f>
        <v>2296000</v>
      </c>
      <c r="P25" s="567">
        <f>SUM(P26,P29,P35,P40,P43)</f>
        <v>1556000</v>
      </c>
      <c r="Q25" s="577">
        <f t="shared" ref="Q25:R25" si="59">SUM(Q26,Q29,Q35,Q40,Q43)</f>
        <v>311000</v>
      </c>
      <c r="R25" s="567">
        <f t="shared" si="59"/>
        <v>429000</v>
      </c>
      <c r="S25" s="262">
        <f t="shared" si="9"/>
        <v>304000</v>
      </c>
      <c r="T25" s="567">
        <f>SUM(T26,T29,T35,T40,T43)</f>
        <v>304000</v>
      </c>
    </row>
    <row r="26" spans="1:20" ht="13.8" outlineLevel="1">
      <c r="A26" s="131"/>
      <c r="B26" s="19"/>
      <c r="C26" s="63"/>
      <c r="D26" s="22" t="s">
        <v>364</v>
      </c>
      <c r="E26" s="30" t="s">
        <v>58</v>
      </c>
      <c r="F26" s="22"/>
      <c r="G26" s="30"/>
      <c r="H26" s="289">
        <f t="shared" si="3"/>
        <v>0</v>
      </c>
      <c r="I26" s="166">
        <f t="shared" si="31"/>
        <v>0</v>
      </c>
      <c r="J26" s="169">
        <f>SUM(J27:J28)</f>
        <v>0</v>
      </c>
      <c r="K26" s="169">
        <f>SUM(K27:K28)</f>
        <v>0</v>
      </c>
      <c r="L26" s="166">
        <f t="shared" si="5"/>
        <v>0</v>
      </c>
      <c r="M26" s="169">
        <f>SUM(M27:M28)</f>
        <v>0</v>
      </c>
      <c r="N26" s="166">
        <f t="shared" si="58"/>
        <v>0</v>
      </c>
      <c r="O26" s="262">
        <f t="shared" si="7"/>
        <v>0</v>
      </c>
      <c r="P26" s="568">
        <f>SUM(P27:P28)</f>
        <v>0</v>
      </c>
      <c r="Q26" s="578">
        <f t="shared" ref="Q26:R26" si="60">SUM(Q27:Q28)</f>
        <v>0</v>
      </c>
      <c r="R26" s="568">
        <f t="shared" si="60"/>
        <v>0</v>
      </c>
      <c r="S26" s="262">
        <f t="shared" si="9"/>
        <v>0</v>
      </c>
      <c r="T26" s="568">
        <f>SUM(T27:T28)</f>
        <v>0</v>
      </c>
    </row>
    <row r="27" spans="1:20" ht="13.8" outlineLevel="2">
      <c r="A27" s="131"/>
      <c r="B27" s="20"/>
      <c r="D27" s="19"/>
      <c r="E27" s="63"/>
      <c r="F27" s="22" t="s">
        <v>365</v>
      </c>
      <c r="G27" s="30" t="s">
        <v>59</v>
      </c>
      <c r="H27" s="289">
        <f t="shared" si="3"/>
        <v>0</v>
      </c>
      <c r="I27" s="166">
        <f t="shared" si="31"/>
        <v>0</v>
      </c>
      <c r="J27" s="167"/>
      <c r="K27" s="167"/>
      <c r="L27" s="166">
        <f t="shared" si="5"/>
        <v>0</v>
      </c>
      <c r="M27" s="167"/>
      <c r="N27" s="166">
        <f t="shared" si="58"/>
        <v>0</v>
      </c>
      <c r="O27" s="262">
        <f t="shared" si="7"/>
        <v>0</v>
      </c>
      <c r="P27" s="167"/>
      <c r="Q27" s="167"/>
      <c r="R27" s="167"/>
      <c r="S27" s="262">
        <f t="shared" si="9"/>
        <v>0</v>
      </c>
      <c r="T27" s="167"/>
    </row>
    <row r="28" spans="1:20" ht="13.8" outlineLevel="2">
      <c r="A28" s="131"/>
      <c r="B28" s="20"/>
      <c r="F28" s="22" t="s">
        <v>60</v>
      </c>
      <c r="G28" s="30" t="s">
        <v>61</v>
      </c>
      <c r="H28" s="289">
        <f t="shared" si="3"/>
        <v>0</v>
      </c>
      <c r="I28" s="166">
        <f t="shared" si="31"/>
        <v>0</v>
      </c>
      <c r="J28" s="167"/>
      <c r="K28" s="167"/>
      <c r="L28" s="166">
        <f t="shared" si="5"/>
        <v>0</v>
      </c>
      <c r="M28" s="167"/>
      <c r="N28" s="166">
        <f t="shared" si="58"/>
        <v>0</v>
      </c>
      <c r="O28" s="262">
        <f t="shared" si="7"/>
        <v>0</v>
      </c>
      <c r="P28" s="167"/>
      <c r="Q28" s="167"/>
      <c r="R28" s="167"/>
      <c r="S28" s="262">
        <f t="shared" si="9"/>
        <v>0</v>
      </c>
      <c r="T28" s="167"/>
    </row>
    <row r="29" spans="1:20" ht="13.8" outlineLevel="1">
      <c r="A29" s="131"/>
      <c r="B29" s="20"/>
      <c r="D29" s="22" t="s">
        <v>366</v>
      </c>
      <c r="E29" s="30" t="s">
        <v>367</v>
      </c>
      <c r="F29" s="22"/>
      <c r="G29" s="30"/>
      <c r="H29" s="289">
        <f t="shared" si="3"/>
        <v>2500000</v>
      </c>
      <c r="I29" s="166">
        <f t="shared" si="31"/>
        <v>0</v>
      </c>
      <c r="J29" s="169">
        <f>SUM(J30)</f>
        <v>0</v>
      </c>
      <c r="K29" s="169">
        <f>SUM(K30)</f>
        <v>0</v>
      </c>
      <c r="L29" s="166">
        <f t="shared" si="5"/>
        <v>0</v>
      </c>
      <c r="M29" s="169">
        <f>SUM(M30)</f>
        <v>0</v>
      </c>
      <c r="N29" s="166">
        <f>SUM(O29,S29)</f>
        <v>2500000</v>
      </c>
      <c r="O29" s="262">
        <f t="shared" ref="O29" si="61">SUM(P29:R29)</f>
        <v>2296000</v>
      </c>
      <c r="P29" s="568">
        <f>SUM(P30)</f>
        <v>1556000</v>
      </c>
      <c r="Q29" s="568">
        <f t="shared" ref="Q29:R29" si="62">SUM(Q30)</f>
        <v>311000</v>
      </c>
      <c r="R29" s="568">
        <f t="shared" si="62"/>
        <v>429000</v>
      </c>
      <c r="S29" s="262">
        <f t="shared" si="9"/>
        <v>204000</v>
      </c>
      <c r="T29" s="568">
        <f>SUM(T30)</f>
        <v>204000</v>
      </c>
    </row>
    <row r="30" spans="1:20" ht="13.8" outlineLevel="2">
      <c r="A30" s="131"/>
      <c r="B30" s="20"/>
      <c r="D30" s="19"/>
      <c r="E30" s="63"/>
      <c r="F30" s="22" t="s">
        <v>368</v>
      </c>
      <c r="G30" s="30" t="s">
        <v>369</v>
      </c>
      <c r="H30" s="289">
        <f t="shared" si="3"/>
        <v>2500000</v>
      </c>
      <c r="I30" s="166">
        <f t="shared" si="31"/>
        <v>0</v>
      </c>
      <c r="J30" s="169">
        <f>SUM(J31:J34)</f>
        <v>0</v>
      </c>
      <c r="K30" s="169">
        <f>SUM(K31:K34)</f>
        <v>0</v>
      </c>
      <c r="L30" s="166">
        <f t="shared" si="5"/>
        <v>0</v>
      </c>
      <c r="M30" s="169">
        <f>SUM(M31:M34)</f>
        <v>0</v>
      </c>
      <c r="N30" s="166">
        <f t="shared" si="58"/>
        <v>2500000</v>
      </c>
      <c r="O30" s="262">
        <f t="shared" si="7"/>
        <v>2296000</v>
      </c>
      <c r="P30" s="568">
        <f>SUM(P31:P32)</f>
        <v>1556000</v>
      </c>
      <c r="Q30" s="568">
        <f t="shared" ref="Q30:R30" si="63">SUM(Q31:Q32)</f>
        <v>311000</v>
      </c>
      <c r="R30" s="568">
        <f t="shared" si="63"/>
        <v>429000</v>
      </c>
      <c r="S30" s="262">
        <f t="shared" si="9"/>
        <v>204000</v>
      </c>
      <c r="T30" s="568">
        <f>SUM(T31:T34)</f>
        <v>204000</v>
      </c>
    </row>
    <row r="31" spans="1:20" ht="13.8" outlineLevel="2">
      <c r="A31" s="131"/>
      <c r="B31" s="20"/>
      <c r="D31" s="19"/>
      <c r="E31" s="63"/>
      <c r="F31" s="136" t="s">
        <v>682</v>
      </c>
      <c r="G31" s="27" t="s">
        <v>686</v>
      </c>
      <c r="H31" s="289">
        <f t="shared" si="3"/>
        <v>2500000</v>
      </c>
      <c r="I31" s="166">
        <f t="shared" si="31"/>
        <v>0</v>
      </c>
      <c r="J31" s="167"/>
      <c r="K31" s="167"/>
      <c r="L31" s="166">
        <f t="shared" si="5"/>
        <v>0</v>
      </c>
      <c r="M31" s="167"/>
      <c r="N31" s="166">
        <f t="shared" si="58"/>
        <v>2500000</v>
      </c>
      <c r="O31" s="262">
        <f t="shared" si="7"/>
        <v>2296000</v>
      </c>
      <c r="P31" s="167">
        <v>1556000</v>
      </c>
      <c r="Q31" s="264">
        <v>311000</v>
      </c>
      <c r="R31" s="167">
        <v>429000</v>
      </c>
      <c r="S31" s="262">
        <f t="shared" si="9"/>
        <v>204000</v>
      </c>
      <c r="T31" s="167">
        <v>204000</v>
      </c>
    </row>
    <row r="32" spans="1:20" ht="13.8" outlineLevel="2">
      <c r="A32" s="131"/>
      <c r="B32" s="20"/>
      <c r="D32" s="19"/>
      <c r="E32" s="63"/>
      <c r="F32" s="136" t="s">
        <v>683</v>
      </c>
      <c r="G32" s="27" t="s">
        <v>687</v>
      </c>
      <c r="H32" s="289">
        <f t="shared" si="3"/>
        <v>0</v>
      </c>
      <c r="I32" s="166">
        <f t="shared" si="31"/>
        <v>0</v>
      </c>
      <c r="J32" s="167"/>
      <c r="K32" s="167"/>
      <c r="L32" s="166">
        <f t="shared" si="5"/>
        <v>0</v>
      </c>
      <c r="M32" s="167"/>
      <c r="N32" s="166">
        <f t="shared" si="58"/>
        <v>0</v>
      </c>
      <c r="O32" s="262">
        <f t="shared" si="7"/>
        <v>0</v>
      </c>
      <c r="P32" s="167"/>
      <c r="Q32" s="167"/>
      <c r="R32" s="167"/>
      <c r="S32" s="262">
        <f t="shared" si="9"/>
        <v>0</v>
      </c>
      <c r="T32" s="167"/>
    </row>
    <row r="33" spans="1:45" ht="13.8" outlineLevel="2">
      <c r="A33" s="131"/>
      <c r="B33" s="20"/>
      <c r="D33" s="19"/>
      <c r="E33" s="63"/>
      <c r="F33" s="136" t="s">
        <v>684</v>
      </c>
      <c r="G33" s="27" t="s">
        <v>688</v>
      </c>
      <c r="H33" s="289">
        <f t="shared" si="3"/>
        <v>0</v>
      </c>
      <c r="I33" s="166">
        <f t="shared" si="31"/>
        <v>0</v>
      </c>
      <c r="J33" s="167"/>
      <c r="K33" s="167"/>
      <c r="L33" s="166">
        <f t="shared" si="5"/>
        <v>0</v>
      </c>
      <c r="M33" s="167"/>
      <c r="N33" s="166">
        <f t="shared" si="58"/>
        <v>0</v>
      </c>
      <c r="O33" s="262">
        <f t="shared" si="7"/>
        <v>0</v>
      </c>
      <c r="P33" s="167"/>
      <c r="Q33" s="167"/>
      <c r="R33" s="167"/>
      <c r="S33" s="262">
        <f t="shared" si="9"/>
        <v>0</v>
      </c>
      <c r="T33" s="167"/>
    </row>
    <row r="34" spans="1:45" ht="13.8" outlineLevel="2">
      <c r="A34" s="131"/>
      <c r="B34" s="20"/>
      <c r="D34" s="19"/>
      <c r="E34" s="63"/>
      <c r="F34" s="136" t="s">
        <v>685</v>
      </c>
      <c r="G34" s="27" t="s">
        <v>689</v>
      </c>
      <c r="H34" s="289">
        <f t="shared" si="3"/>
        <v>0</v>
      </c>
      <c r="I34" s="166">
        <f t="shared" si="31"/>
        <v>0</v>
      </c>
      <c r="J34" s="167"/>
      <c r="K34" s="167"/>
      <c r="L34" s="166">
        <f t="shared" si="5"/>
        <v>0</v>
      </c>
      <c r="M34" s="167"/>
      <c r="N34" s="166">
        <f>SUM(O34,S34)</f>
        <v>0</v>
      </c>
      <c r="O34" s="262">
        <f t="shared" si="7"/>
        <v>0</v>
      </c>
      <c r="P34" s="167"/>
      <c r="Q34" s="167"/>
      <c r="R34" s="167"/>
      <c r="S34" s="262">
        <f t="shared" si="9"/>
        <v>0</v>
      </c>
      <c r="T34" s="167"/>
    </row>
    <row r="35" spans="1:45" ht="13.8" outlineLevel="1">
      <c r="A35" s="131"/>
      <c r="B35" s="20"/>
      <c r="D35" s="22" t="s">
        <v>370</v>
      </c>
      <c r="E35" s="27" t="s">
        <v>371</v>
      </c>
      <c r="F35" s="22"/>
      <c r="G35" s="30"/>
      <c r="H35" s="289">
        <f t="shared" si="3"/>
        <v>100000</v>
      </c>
      <c r="I35" s="166">
        <f t="shared" si="31"/>
        <v>0</v>
      </c>
      <c r="J35" s="169">
        <f>SUM(J36:J37)</f>
        <v>0</v>
      </c>
      <c r="K35" s="169">
        <f>SUM(K36:K37)</f>
        <v>0</v>
      </c>
      <c r="L35" s="166">
        <f t="shared" si="5"/>
        <v>0</v>
      </c>
      <c r="M35" s="169">
        <f>SUM(M36:M37)</f>
        <v>0</v>
      </c>
      <c r="N35" s="166">
        <f t="shared" si="58"/>
        <v>100000</v>
      </c>
      <c r="O35" s="262">
        <f t="shared" si="7"/>
        <v>0</v>
      </c>
      <c r="P35" s="568">
        <f>SUM(P36:P37)</f>
        <v>0</v>
      </c>
      <c r="Q35" s="578">
        <f t="shared" ref="Q35:R35" si="64">SUM(Q36:Q37)</f>
        <v>0</v>
      </c>
      <c r="R35" s="568">
        <f t="shared" si="64"/>
        <v>0</v>
      </c>
      <c r="S35" s="262">
        <f t="shared" si="9"/>
        <v>100000</v>
      </c>
      <c r="T35" s="568">
        <f>SUM(T36:T37)</f>
        <v>100000</v>
      </c>
    </row>
    <row r="36" spans="1:45" ht="13.8" outlineLevel="2">
      <c r="A36" s="131"/>
      <c r="B36" s="18"/>
      <c r="C36" s="58"/>
      <c r="D36" s="19"/>
      <c r="E36" s="63"/>
      <c r="F36" s="22" t="s">
        <v>372</v>
      </c>
      <c r="G36" s="30" t="s">
        <v>373</v>
      </c>
      <c r="H36" s="289">
        <f t="shared" si="3"/>
        <v>0</v>
      </c>
      <c r="I36" s="166">
        <f t="shared" si="31"/>
        <v>0</v>
      </c>
      <c r="J36" s="167"/>
      <c r="K36" s="167"/>
      <c r="L36" s="166">
        <f t="shared" si="5"/>
        <v>0</v>
      </c>
      <c r="M36" s="167"/>
      <c r="N36" s="166">
        <f t="shared" si="58"/>
        <v>0</v>
      </c>
      <c r="O36" s="262">
        <f t="shared" si="7"/>
        <v>0</v>
      </c>
      <c r="P36" s="167"/>
      <c r="Q36" s="264"/>
      <c r="R36" s="167"/>
      <c r="S36" s="262">
        <f t="shared" si="9"/>
        <v>0</v>
      </c>
      <c r="T36" s="167"/>
    </row>
    <row r="37" spans="1:45" ht="13.8" outlineLevel="2">
      <c r="A37" s="131"/>
      <c r="B37" s="18"/>
      <c r="C37" s="58"/>
      <c r="D37" s="22"/>
      <c r="E37" s="63"/>
      <c r="F37" s="22" t="s">
        <v>375</v>
      </c>
      <c r="G37" s="30" t="s">
        <v>374</v>
      </c>
      <c r="H37" s="289">
        <f t="shared" si="3"/>
        <v>100000</v>
      </c>
      <c r="I37" s="166">
        <f t="shared" si="31"/>
        <v>0</v>
      </c>
      <c r="J37" s="169">
        <f>SUM(J38:J39)</f>
        <v>0</v>
      </c>
      <c r="K37" s="169">
        <f>SUM(K38:K39)</f>
        <v>0</v>
      </c>
      <c r="L37" s="166">
        <f t="shared" si="5"/>
        <v>0</v>
      </c>
      <c r="M37" s="169">
        <f t="shared" ref="M37" si="65">SUM(M38:M39)</f>
        <v>0</v>
      </c>
      <c r="N37" s="166">
        <f t="shared" si="58"/>
        <v>100000</v>
      </c>
      <c r="O37" s="262">
        <f t="shared" si="7"/>
        <v>0</v>
      </c>
      <c r="P37" s="568">
        <f t="shared" ref="P37" si="66">SUM(P38:P39)</f>
        <v>0</v>
      </c>
      <c r="Q37" s="578">
        <f t="shared" ref="Q37:R37" si="67">SUM(Q38:Q39)</f>
        <v>0</v>
      </c>
      <c r="R37" s="568">
        <f t="shared" si="67"/>
        <v>0</v>
      </c>
      <c r="S37" s="262">
        <f t="shared" si="9"/>
        <v>100000</v>
      </c>
      <c r="T37" s="568">
        <f t="shared" ref="T37" si="68">SUM(T38:T39)</f>
        <v>100000</v>
      </c>
    </row>
    <row r="38" spans="1:45" s="398" customFormat="1" ht="13.8" outlineLevel="2">
      <c r="A38" s="399"/>
      <c r="B38" s="400"/>
      <c r="D38" s="401"/>
      <c r="E38" s="63"/>
      <c r="F38" s="136" t="s">
        <v>682</v>
      </c>
      <c r="G38" s="27" t="s">
        <v>876</v>
      </c>
      <c r="H38" s="289">
        <f t="shared" si="3"/>
        <v>0</v>
      </c>
      <c r="I38" s="166">
        <f t="shared" si="31"/>
        <v>0</v>
      </c>
      <c r="J38" s="167"/>
      <c r="K38" s="167"/>
      <c r="L38" s="166">
        <f t="shared" si="5"/>
        <v>0</v>
      </c>
      <c r="M38" s="167"/>
      <c r="N38" s="166">
        <f t="shared" si="58"/>
        <v>0</v>
      </c>
      <c r="O38" s="262">
        <f t="shared" si="7"/>
        <v>0</v>
      </c>
      <c r="P38" s="167"/>
      <c r="Q38" s="264">
        <v>0</v>
      </c>
      <c r="R38" s="167">
        <v>0</v>
      </c>
      <c r="S38" s="262">
        <f t="shared" si="9"/>
        <v>0</v>
      </c>
      <c r="T38" s="167"/>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row>
    <row r="39" spans="1:45" s="398" customFormat="1" ht="13.8" outlineLevel="2">
      <c r="A39" s="399"/>
      <c r="B39" s="400"/>
      <c r="D39" s="401"/>
      <c r="E39" s="63"/>
      <c r="F39" s="136" t="s">
        <v>685</v>
      </c>
      <c r="G39" s="27" t="s">
        <v>689</v>
      </c>
      <c r="H39" s="289">
        <f t="shared" si="3"/>
        <v>100000</v>
      </c>
      <c r="I39" s="166">
        <f t="shared" si="31"/>
        <v>0</v>
      </c>
      <c r="J39" s="167"/>
      <c r="K39" s="167"/>
      <c r="L39" s="166">
        <f t="shared" si="5"/>
        <v>0</v>
      </c>
      <c r="M39" s="167"/>
      <c r="N39" s="166">
        <f t="shared" si="58"/>
        <v>100000</v>
      </c>
      <c r="O39" s="262">
        <f t="shared" si="7"/>
        <v>0</v>
      </c>
      <c r="P39" s="167"/>
      <c r="Q39" s="264"/>
      <c r="R39" s="167"/>
      <c r="S39" s="262">
        <f t="shared" si="9"/>
        <v>100000</v>
      </c>
      <c r="T39" s="167">
        <v>100000</v>
      </c>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row>
    <row r="40" spans="1:45" ht="13.8" outlineLevel="1">
      <c r="A40" s="131"/>
      <c r="B40" s="19"/>
      <c r="C40" s="63"/>
      <c r="D40" s="22" t="s">
        <v>376</v>
      </c>
      <c r="E40" s="27" t="s">
        <v>377</v>
      </c>
      <c r="F40" s="22"/>
      <c r="G40" s="30"/>
      <c r="H40" s="289">
        <f t="shared" si="3"/>
        <v>0</v>
      </c>
      <c r="I40" s="166">
        <f t="shared" si="31"/>
        <v>0</v>
      </c>
      <c r="J40" s="169">
        <f>SUM(J41:J42)</f>
        <v>0</v>
      </c>
      <c r="K40" s="169">
        <f>SUM(K41:K42)</f>
        <v>0</v>
      </c>
      <c r="L40" s="166">
        <f t="shared" si="5"/>
        <v>0</v>
      </c>
      <c r="M40" s="169">
        <f>SUM(M41:M42)</f>
        <v>0</v>
      </c>
      <c r="N40" s="166">
        <f t="shared" si="58"/>
        <v>0</v>
      </c>
      <c r="O40" s="262">
        <f t="shared" si="7"/>
        <v>0</v>
      </c>
      <c r="P40" s="568">
        <f>SUM(P41:P42)</f>
        <v>0</v>
      </c>
      <c r="Q40" s="578">
        <f t="shared" ref="Q40:R40" si="69">SUM(Q41:Q42)</f>
        <v>0</v>
      </c>
      <c r="R40" s="568">
        <f t="shared" si="69"/>
        <v>0</v>
      </c>
      <c r="S40" s="262">
        <f t="shared" si="9"/>
        <v>0</v>
      </c>
      <c r="T40" s="568">
        <f>SUM(T41:T42)</f>
        <v>0</v>
      </c>
    </row>
    <row r="41" spans="1:45" ht="13.8" outlineLevel="2">
      <c r="A41" s="131"/>
      <c r="B41" s="20"/>
      <c r="F41" s="22" t="s">
        <v>378</v>
      </c>
      <c r="G41" s="30" t="s">
        <v>379</v>
      </c>
      <c r="H41" s="289">
        <f t="shared" si="3"/>
        <v>0</v>
      </c>
      <c r="I41" s="166">
        <f t="shared" si="31"/>
        <v>0</v>
      </c>
      <c r="J41" s="167"/>
      <c r="K41" s="167"/>
      <c r="L41" s="166">
        <f t="shared" si="5"/>
        <v>0</v>
      </c>
      <c r="M41" s="167"/>
      <c r="N41" s="166">
        <f t="shared" si="58"/>
        <v>0</v>
      </c>
      <c r="O41" s="262">
        <f t="shared" si="7"/>
        <v>0</v>
      </c>
      <c r="P41" s="167"/>
      <c r="Q41" s="264">
        <v>0</v>
      </c>
      <c r="R41" s="167">
        <v>0</v>
      </c>
      <c r="S41" s="262">
        <f t="shared" si="9"/>
        <v>0</v>
      </c>
      <c r="T41" s="167"/>
    </row>
    <row r="42" spans="1:45" ht="13.8" outlineLevel="2">
      <c r="A42" s="131"/>
      <c r="B42" s="20"/>
      <c r="D42" s="19"/>
      <c r="E42" s="63"/>
      <c r="F42" s="22" t="s">
        <v>380</v>
      </c>
      <c r="G42" s="58" t="s">
        <v>35</v>
      </c>
      <c r="H42" s="289">
        <f t="shared" si="3"/>
        <v>0</v>
      </c>
      <c r="I42" s="166">
        <f t="shared" si="31"/>
        <v>0</v>
      </c>
      <c r="J42" s="167"/>
      <c r="K42" s="167"/>
      <c r="L42" s="166">
        <f t="shared" si="5"/>
        <v>0</v>
      </c>
      <c r="M42" s="167"/>
      <c r="N42" s="166">
        <f t="shared" si="58"/>
        <v>0</v>
      </c>
      <c r="O42" s="262">
        <f t="shared" si="7"/>
        <v>0</v>
      </c>
      <c r="P42" s="167"/>
      <c r="Q42" s="264">
        <v>0</v>
      </c>
      <c r="R42" s="167">
        <v>0</v>
      </c>
      <c r="S42" s="262">
        <f t="shared" si="9"/>
        <v>0</v>
      </c>
      <c r="T42" s="167"/>
    </row>
    <row r="43" spans="1:45" ht="13.8" outlineLevel="1">
      <c r="A43" s="131"/>
      <c r="B43" s="20"/>
      <c r="D43" s="18" t="s">
        <v>381</v>
      </c>
      <c r="E43" s="58" t="s">
        <v>36</v>
      </c>
      <c r="F43" s="22"/>
      <c r="G43" s="30"/>
      <c r="H43" s="289">
        <f t="shared" si="3"/>
        <v>0</v>
      </c>
      <c r="I43" s="166">
        <f t="shared" si="31"/>
        <v>0</v>
      </c>
      <c r="J43" s="168">
        <f>SUM(J44)</f>
        <v>0</v>
      </c>
      <c r="K43" s="168">
        <f>SUM(K44)</f>
        <v>0</v>
      </c>
      <c r="L43" s="166">
        <f t="shared" si="5"/>
        <v>0</v>
      </c>
      <c r="M43" s="168">
        <f>SUM(M44)</f>
        <v>0</v>
      </c>
      <c r="N43" s="166">
        <f t="shared" si="58"/>
        <v>0</v>
      </c>
      <c r="O43" s="262">
        <f t="shared" si="7"/>
        <v>0</v>
      </c>
      <c r="P43" s="567">
        <f>SUM(P44)</f>
        <v>0</v>
      </c>
      <c r="Q43" s="577">
        <f t="shared" ref="Q43:R43" si="70">SUM(Q44)</f>
        <v>0</v>
      </c>
      <c r="R43" s="567">
        <f t="shared" si="70"/>
        <v>0</v>
      </c>
      <c r="S43" s="262">
        <f t="shared" si="9"/>
        <v>0</v>
      </c>
      <c r="T43" s="567">
        <f>SUM(T44)</f>
        <v>0</v>
      </c>
    </row>
    <row r="44" spans="1:45" ht="13.8" outlineLevel="2">
      <c r="A44" s="131"/>
      <c r="B44" s="18"/>
      <c r="C44" s="58"/>
      <c r="D44" s="19"/>
      <c r="E44" s="63"/>
      <c r="F44" s="22" t="s">
        <v>381</v>
      </c>
      <c r="G44" s="30" t="s">
        <v>36</v>
      </c>
      <c r="H44" s="289">
        <f t="shared" si="3"/>
        <v>0</v>
      </c>
      <c r="I44" s="166">
        <f t="shared" si="31"/>
        <v>0</v>
      </c>
      <c r="J44" s="167"/>
      <c r="K44" s="167"/>
      <c r="L44" s="166">
        <f t="shared" si="5"/>
        <v>0</v>
      </c>
      <c r="M44" s="167"/>
      <c r="N44" s="166">
        <f t="shared" si="58"/>
        <v>0</v>
      </c>
      <c r="O44" s="262">
        <f t="shared" si="7"/>
        <v>0</v>
      </c>
      <c r="P44" s="167"/>
      <c r="Q44" s="264">
        <v>0</v>
      </c>
      <c r="R44" s="167">
        <v>0</v>
      </c>
      <c r="S44" s="262">
        <f t="shared" si="9"/>
        <v>0</v>
      </c>
      <c r="T44" s="167"/>
    </row>
    <row r="45" spans="1:45" s="130" customFormat="1" ht="13.8">
      <c r="A45" s="127"/>
      <c r="B45" s="18" t="s">
        <v>382</v>
      </c>
      <c r="C45" s="12" t="s">
        <v>0</v>
      </c>
      <c r="D45" s="11"/>
      <c r="E45" s="134"/>
      <c r="F45" s="14"/>
      <c r="G45" s="30"/>
      <c r="H45" s="289">
        <f t="shared" si="3"/>
        <v>0</v>
      </c>
      <c r="I45" s="166">
        <f t="shared" si="31"/>
        <v>0</v>
      </c>
      <c r="J45" s="168">
        <f>SUM(J46,J55,J62)</f>
        <v>0</v>
      </c>
      <c r="K45" s="168">
        <f>SUM(K46,K55,K62)</f>
        <v>0</v>
      </c>
      <c r="L45" s="166">
        <f t="shared" si="5"/>
        <v>0</v>
      </c>
      <c r="M45" s="168">
        <f>SUM(M46,M55,M62)</f>
        <v>0</v>
      </c>
      <c r="N45" s="166">
        <f t="shared" si="58"/>
        <v>0</v>
      </c>
      <c r="O45" s="262">
        <f t="shared" si="7"/>
        <v>0</v>
      </c>
      <c r="P45" s="567">
        <f t="shared" ref="P45:R45" si="71">SUM(P46,P55,P62)</f>
        <v>0</v>
      </c>
      <c r="Q45" s="567">
        <f t="shared" si="71"/>
        <v>0</v>
      </c>
      <c r="R45" s="567">
        <f t="shared" si="71"/>
        <v>0</v>
      </c>
      <c r="S45" s="262">
        <f t="shared" si="9"/>
        <v>0</v>
      </c>
      <c r="T45" s="567">
        <f t="shared" ref="T45" si="72">SUM(T46,T55,T62)</f>
        <v>0</v>
      </c>
    </row>
    <row r="46" spans="1:45" ht="13.8" outlineLevel="1">
      <c r="A46" s="131"/>
      <c r="B46" s="20"/>
      <c r="D46" s="22" t="s">
        <v>383</v>
      </c>
      <c r="E46" s="30" t="s">
        <v>384</v>
      </c>
      <c r="F46" s="22"/>
      <c r="G46" s="30"/>
      <c r="H46" s="289">
        <f t="shared" si="3"/>
        <v>0</v>
      </c>
      <c r="I46" s="166">
        <f t="shared" si="31"/>
        <v>0</v>
      </c>
      <c r="J46" s="169">
        <f>SUM(J47)</f>
        <v>0</v>
      </c>
      <c r="K46" s="169">
        <f>SUM(K47)</f>
        <v>0</v>
      </c>
      <c r="L46" s="166">
        <f t="shared" si="5"/>
        <v>0</v>
      </c>
      <c r="M46" s="169">
        <f>SUM(M47)</f>
        <v>0</v>
      </c>
      <c r="N46" s="166">
        <f t="shared" si="58"/>
        <v>0</v>
      </c>
      <c r="O46" s="262">
        <f t="shared" si="7"/>
        <v>0</v>
      </c>
      <c r="P46" s="568">
        <f>SUM(P47)</f>
        <v>0</v>
      </c>
      <c r="Q46" s="578">
        <f t="shared" ref="Q46:R46" si="73">SUM(Q47)</f>
        <v>0</v>
      </c>
      <c r="R46" s="568">
        <f t="shared" si="73"/>
        <v>0</v>
      </c>
      <c r="S46" s="262">
        <f t="shared" si="9"/>
        <v>0</v>
      </c>
      <c r="T46" s="568">
        <f>SUM(T47)</f>
        <v>0</v>
      </c>
    </row>
    <row r="47" spans="1:45" ht="13.8" outlineLevel="2">
      <c r="A47" s="131"/>
      <c r="B47" s="20"/>
      <c r="D47" s="19"/>
      <c r="E47" s="63"/>
      <c r="F47" s="22" t="s">
        <v>385</v>
      </c>
      <c r="G47" s="30" t="s">
        <v>386</v>
      </c>
      <c r="H47" s="289">
        <f t="shared" si="3"/>
        <v>0</v>
      </c>
      <c r="I47" s="166">
        <f t="shared" si="31"/>
        <v>0</v>
      </c>
      <c r="J47" s="169">
        <f>SUM(J48:J54)</f>
        <v>0</v>
      </c>
      <c r="K47" s="169">
        <f>SUM(K48:K54)</f>
        <v>0</v>
      </c>
      <c r="L47" s="166">
        <f t="shared" si="5"/>
        <v>0</v>
      </c>
      <c r="M47" s="169">
        <f>SUM(M48:M54)</f>
        <v>0</v>
      </c>
      <c r="N47" s="166">
        <f t="shared" si="58"/>
        <v>0</v>
      </c>
      <c r="O47" s="262">
        <f t="shared" si="7"/>
        <v>0</v>
      </c>
      <c r="P47" s="568">
        <f>SUM(P48:P54)</f>
        <v>0</v>
      </c>
      <c r="Q47" s="578">
        <f t="shared" ref="Q47:R47" si="74">SUM(Q48:Q54)</f>
        <v>0</v>
      </c>
      <c r="R47" s="568">
        <f t="shared" si="74"/>
        <v>0</v>
      </c>
      <c r="S47" s="262">
        <f t="shared" si="9"/>
        <v>0</v>
      </c>
      <c r="T47" s="568">
        <f>SUM(T48:T54)</f>
        <v>0</v>
      </c>
    </row>
    <row r="48" spans="1:45" ht="13.8" outlineLevel="2">
      <c r="A48" s="131"/>
      <c r="B48" s="20"/>
      <c r="D48" s="19"/>
      <c r="E48" s="63"/>
      <c r="F48" s="136" t="s">
        <v>682</v>
      </c>
      <c r="G48" s="27" t="s">
        <v>692</v>
      </c>
      <c r="H48" s="289">
        <f t="shared" si="3"/>
        <v>0</v>
      </c>
      <c r="I48" s="166">
        <f t="shared" si="31"/>
        <v>0</v>
      </c>
      <c r="J48" s="167"/>
      <c r="K48" s="167"/>
      <c r="L48" s="166">
        <f t="shared" si="5"/>
        <v>0</v>
      </c>
      <c r="M48" s="167"/>
      <c r="N48" s="166">
        <f t="shared" si="58"/>
        <v>0</v>
      </c>
      <c r="O48" s="262">
        <f t="shared" si="7"/>
        <v>0</v>
      </c>
      <c r="P48" s="167"/>
      <c r="Q48" s="167"/>
      <c r="R48" s="167"/>
      <c r="S48" s="262">
        <f t="shared" si="9"/>
        <v>0</v>
      </c>
      <c r="T48" s="167"/>
    </row>
    <row r="49" spans="1:45" ht="13.8" outlineLevel="2">
      <c r="A49" s="131"/>
      <c r="B49" s="20"/>
      <c r="D49" s="19"/>
      <c r="E49" s="63"/>
      <c r="F49" s="136" t="s">
        <v>683</v>
      </c>
      <c r="G49" s="27" t="s">
        <v>693</v>
      </c>
      <c r="H49" s="289">
        <f t="shared" si="3"/>
        <v>0</v>
      </c>
      <c r="I49" s="166">
        <f t="shared" si="31"/>
        <v>0</v>
      </c>
      <c r="J49" s="167"/>
      <c r="K49" s="167"/>
      <c r="L49" s="166">
        <f t="shared" si="5"/>
        <v>0</v>
      </c>
      <c r="M49" s="167"/>
      <c r="N49" s="166">
        <f t="shared" si="58"/>
        <v>0</v>
      </c>
      <c r="O49" s="262">
        <f t="shared" si="7"/>
        <v>0</v>
      </c>
      <c r="P49" s="167"/>
      <c r="Q49" s="167"/>
      <c r="R49" s="167"/>
      <c r="S49" s="262">
        <f t="shared" si="9"/>
        <v>0</v>
      </c>
      <c r="T49" s="167"/>
    </row>
    <row r="50" spans="1:45" ht="13.8" outlineLevel="2">
      <c r="A50" s="131"/>
      <c r="B50" s="20"/>
      <c r="D50" s="19"/>
      <c r="E50" s="63"/>
      <c r="F50" s="136" t="s">
        <v>680</v>
      </c>
      <c r="G50" s="27" t="s">
        <v>694</v>
      </c>
      <c r="H50" s="289">
        <f t="shared" si="3"/>
        <v>0</v>
      </c>
      <c r="I50" s="166">
        <f t="shared" si="31"/>
        <v>0</v>
      </c>
      <c r="J50" s="167"/>
      <c r="K50" s="167"/>
      <c r="L50" s="166">
        <f t="shared" si="5"/>
        <v>0</v>
      </c>
      <c r="M50" s="167"/>
      <c r="N50" s="166">
        <f t="shared" si="58"/>
        <v>0</v>
      </c>
      <c r="O50" s="262">
        <f t="shared" si="7"/>
        <v>0</v>
      </c>
      <c r="P50" s="167"/>
      <c r="Q50" s="167"/>
      <c r="R50" s="167"/>
      <c r="S50" s="262">
        <f t="shared" ref="S50:S84" si="75">SUM(T50:T50)</f>
        <v>0</v>
      </c>
      <c r="T50" s="167"/>
    </row>
    <row r="51" spans="1:45" ht="13.8" outlineLevel="2">
      <c r="A51" s="131"/>
      <c r="B51" s="20"/>
      <c r="D51" s="19"/>
      <c r="E51" s="63"/>
      <c r="F51" s="136" t="s">
        <v>684</v>
      </c>
      <c r="G51" s="27" t="s">
        <v>695</v>
      </c>
      <c r="H51" s="289">
        <f t="shared" si="3"/>
        <v>0</v>
      </c>
      <c r="I51" s="166">
        <f t="shared" si="31"/>
        <v>0</v>
      </c>
      <c r="J51" s="167"/>
      <c r="K51" s="167"/>
      <c r="L51" s="166">
        <f t="shared" si="5"/>
        <v>0</v>
      </c>
      <c r="M51" s="167"/>
      <c r="N51" s="166">
        <f t="shared" si="58"/>
        <v>0</v>
      </c>
      <c r="O51" s="262">
        <f t="shared" si="7"/>
        <v>0</v>
      </c>
      <c r="P51" s="167"/>
      <c r="Q51" s="167"/>
      <c r="R51" s="167"/>
      <c r="S51" s="262">
        <f t="shared" si="75"/>
        <v>0</v>
      </c>
      <c r="T51" s="167"/>
    </row>
    <row r="52" spans="1:45" ht="13.8" outlineLevel="2">
      <c r="A52" s="131"/>
      <c r="B52" s="20"/>
      <c r="D52" s="19"/>
      <c r="E52" s="63"/>
      <c r="F52" s="136" t="s">
        <v>690</v>
      </c>
      <c r="G52" s="27" t="s">
        <v>696</v>
      </c>
      <c r="H52" s="289">
        <f t="shared" si="3"/>
        <v>0</v>
      </c>
      <c r="I52" s="166">
        <f t="shared" si="31"/>
        <v>0</v>
      </c>
      <c r="J52" s="167"/>
      <c r="K52" s="167"/>
      <c r="L52" s="166">
        <f t="shared" si="5"/>
        <v>0</v>
      </c>
      <c r="M52" s="167"/>
      <c r="N52" s="166">
        <f t="shared" si="58"/>
        <v>0</v>
      </c>
      <c r="O52" s="262">
        <f t="shared" si="7"/>
        <v>0</v>
      </c>
      <c r="P52" s="167"/>
      <c r="Q52" s="167"/>
      <c r="R52" s="167"/>
      <c r="S52" s="262">
        <f t="shared" si="75"/>
        <v>0</v>
      </c>
      <c r="T52" s="167"/>
    </row>
    <row r="53" spans="1:45" ht="13.8" outlineLevel="2">
      <c r="A53" s="131"/>
      <c r="B53" s="20"/>
      <c r="D53" s="19"/>
      <c r="E53" s="63"/>
      <c r="F53" s="136" t="s">
        <v>691</v>
      </c>
      <c r="G53" s="27" t="s">
        <v>697</v>
      </c>
      <c r="H53" s="289">
        <f t="shared" si="3"/>
        <v>0</v>
      </c>
      <c r="I53" s="166">
        <f t="shared" si="31"/>
        <v>0</v>
      </c>
      <c r="J53" s="167"/>
      <c r="K53" s="167"/>
      <c r="L53" s="166">
        <f t="shared" si="5"/>
        <v>0</v>
      </c>
      <c r="M53" s="167"/>
      <c r="N53" s="166">
        <f t="shared" si="58"/>
        <v>0</v>
      </c>
      <c r="O53" s="262">
        <f t="shared" si="7"/>
        <v>0</v>
      </c>
      <c r="P53" s="167"/>
      <c r="Q53" s="167"/>
      <c r="R53" s="167"/>
      <c r="S53" s="262">
        <f t="shared" si="75"/>
        <v>0</v>
      </c>
      <c r="T53" s="167"/>
    </row>
    <row r="54" spans="1:45" ht="13.8" outlineLevel="2">
      <c r="A54" s="131"/>
      <c r="B54" s="20"/>
      <c r="D54" s="19"/>
      <c r="E54" s="63"/>
      <c r="F54" s="136" t="s">
        <v>685</v>
      </c>
      <c r="G54" s="27" t="s">
        <v>689</v>
      </c>
      <c r="H54" s="289">
        <f t="shared" si="3"/>
        <v>0</v>
      </c>
      <c r="I54" s="166">
        <f t="shared" si="31"/>
        <v>0</v>
      </c>
      <c r="J54" s="167"/>
      <c r="K54" s="167"/>
      <c r="L54" s="166">
        <f t="shared" si="5"/>
        <v>0</v>
      </c>
      <c r="M54" s="167"/>
      <c r="N54" s="166">
        <f t="shared" si="58"/>
        <v>0</v>
      </c>
      <c r="O54" s="262">
        <f t="shared" si="7"/>
        <v>0</v>
      </c>
      <c r="P54" s="167"/>
      <c r="Q54" s="167"/>
      <c r="R54" s="167"/>
      <c r="S54" s="262">
        <f t="shared" si="75"/>
        <v>0</v>
      </c>
      <c r="T54" s="167"/>
    </row>
    <row r="55" spans="1:45" ht="13.8" outlineLevel="1">
      <c r="A55" s="131"/>
      <c r="B55" s="20"/>
      <c r="D55" s="22" t="s">
        <v>387</v>
      </c>
      <c r="E55" s="30" t="s">
        <v>681</v>
      </c>
      <c r="F55" s="22"/>
      <c r="G55" s="30"/>
      <c r="H55" s="289">
        <f t="shared" si="3"/>
        <v>0</v>
      </c>
      <c r="I55" s="166">
        <f t="shared" si="31"/>
        <v>0</v>
      </c>
      <c r="J55" s="169">
        <f>SUM(J56:J61)</f>
        <v>0</v>
      </c>
      <c r="K55" s="169">
        <f>SUM(K56:K61)</f>
        <v>0</v>
      </c>
      <c r="L55" s="166">
        <f t="shared" si="5"/>
        <v>0</v>
      </c>
      <c r="M55" s="169">
        <f>SUM(M56:M61)</f>
        <v>0</v>
      </c>
      <c r="N55" s="166">
        <f t="shared" si="58"/>
        <v>0</v>
      </c>
      <c r="O55" s="262">
        <f t="shared" si="7"/>
        <v>0</v>
      </c>
      <c r="P55" s="568">
        <f>SUM(P56:P61)</f>
        <v>0</v>
      </c>
      <c r="Q55" s="578">
        <f t="shared" ref="Q55:R55" si="76">SUM(Q56:Q61)</f>
        <v>0</v>
      </c>
      <c r="R55" s="568">
        <f t="shared" si="76"/>
        <v>0</v>
      </c>
      <c r="S55" s="262">
        <f t="shared" si="75"/>
        <v>0</v>
      </c>
      <c r="T55" s="568">
        <f>SUM(T56:T61)</f>
        <v>0</v>
      </c>
    </row>
    <row r="56" spans="1:45" ht="13.8" outlineLevel="2">
      <c r="A56" s="131"/>
      <c r="B56" s="18"/>
      <c r="C56" s="58"/>
      <c r="D56" s="22"/>
      <c r="E56" s="63"/>
      <c r="F56" s="136" t="s">
        <v>682</v>
      </c>
      <c r="G56" s="27" t="s">
        <v>698</v>
      </c>
      <c r="H56" s="289">
        <f t="shared" si="3"/>
        <v>0</v>
      </c>
      <c r="I56" s="166">
        <f t="shared" si="31"/>
        <v>0</v>
      </c>
      <c r="J56" s="167"/>
      <c r="K56" s="167"/>
      <c r="L56" s="166">
        <f t="shared" si="5"/>
        <v>0</v>
      </c>
      <c r="M56" s="167"/>
      <c r="N56" s="166">
        <f t="shared" si="58"/>
        <v>0</v>
      </c>
      <c r="O56" s="262">
        <f t="shared" si="7"/>
        <v>0</v>
      </c>
      <c r="P56" s="167"/>
      <c r="Q56" s="264">
        <v>0</v>
      </c>
      <c r="R56" s="167">
        <v>0</v>
      </c>
      <c r="S56" s="262">
        <f t="shared" si="75"/>
        <v>0</v>
      </c>
      <c r="T56" s="167"/>
    </row>
    <row r="57" spans="1:45" ht="13.8" outlineLevel="2">
      <c r="A57" s="131"/>
      <c r="B57" s="18"/>
      <c r="C57" s="58"/>
      <c r="D57" s="22"/>
      <c r="E57" s="63"/>
      <c r="F57" s="136" t="s">
        <v>683</v>
      </c>
      <c r="G57" s="27" t="s">
        <v>699</v>
      </c>
      <c r="H57" s="289">
        <f t="shared" si="3"/>
        <v>0</v>
      </c>
      <c r="I57" s="166">
        <f t="shared" si="31"/>
        <v>0</v>
      </c>
      <c r="J57" s="167"/>
      <c r="K57" s="167"/>
      <c r="L57" s="166">
        <f t="shared" si="5"/>
        <v>0</v>
      </c>
      <c r="M57" s="167"/>
      <c r="N57" s="166">
        <f t="shared" si="58"/>
        <v>0</v>
      </c>
      <c r="O57" s="262">
        <f t="shared" si="7"/>
        <v>0</v>
      </c>
      <c r="P57" s="167"/>
      <c r="Q57" s="264"/>
      <c r="R57" s="167"/>
      <c r="S57" s="262">
        <f t="shared" si="75"/>
        <v>0</v>
      </c>
      <c r="T57" s="167"/>
    </row>
    <row r="58" spans="1:45" ht="13.8" outlineLevel="2">
      <c r="A58" s="131"/>
      <c r="B58" s="18"/>
      <c r="C58" s="58"/>
      <c r="D58" s="22"/>
      <c r="E58" s="63"/>
      <c r="F58" s="136" t="s">
        <v>680</v>
      </c>
      <c r="G58" s="27" t="s">
        <v>700</v>
      </c>
      <c r="H58" s="289">
        <f t="shared" si="3"/>
        <v>0</v>
      </c>
      <c r="I58" s="166">
        <f t="shared" si="31"/>
        <v>0</v>
      </c>
      <c r="J58" s="167"/>
      <c r="K58" s="167"/>
      <c r="L58" s="166">
        <f t="shared" si="5"/>
        <v>0</v>
      </c>
      <c r="M58" s="167"/>
      <c r="N58" s="166">
        <f t="shared" si="58"/>
        <v>0</v>
      </c>
      <c r="O58" s="262">
        <f t="shared" si="7"/>
        <v>0</v>
      </c>
      <c r="P58" s="167"/>
      <c r="Q58" s="264"/>
      <c r="R58" s="167"/>
      <c r="S58" s="262">
        <f t="shared" si="75"/>
        <v>0</v>
      </c>
      <c r="T58" s="167"/>
    </row>
    <row r="59" spans="1:45" ht="13.8" outlineLevel="2">
      <c r="A59" s="131"/>
      <c r="B59" s="18"/>
      <c r="C59" s="58"/>
      <c r="D59" s="22"/>
      <c r="E59" s="63"/>
      <c r="F59" s="136" t="s">
        <v>684</v>
      </c>
      <c r="G59" s="27" t="s">
        <v>701</v>
      </c>
      <c r="H59" s="289">
        <f t="shared" si="3"/>
        <v>0</v>
      </c>
      <c r="I59" s="166">
        <f t="shared" si="31"/>
        <v>0</v>
      </c>
      <c r="J59" s="167"/>
      <c r="K59" s="167"/>
      <c r="L59" s="166">
        <f t="shared" si="5"/>
        <v>0</v>
      </c>
      <c r="M59" s="167"/>
      <c r="N59" s="166"/>
      <c r="O59" s="262"/>
      <c r="P59" s="167"/>
      <c r="Q59" s="264"/>
      <c r="R59" s="167"/>
      <c r="S59" s="262"/>
      <c r="T59" s="167"/>
    </row>
    <row r="60" spans="1:45" ht="13.8" outlineLevel="2">
      <c r="A60" s="131"/>
      <c r="B60" s="18"/>
      <c r="C60" s="58"/>
      <c r="D60" s="22"/>
      <c r="E60" s="63"/>
      <c r="F60" s="136"/>
      <c r="G60" s="27"/>
      <c r="H60" s="289">
        <f t="shared" si="3"/>
        <v>0</v>
      </c>
      <c r="I60" s="166">
        <f t="shared" si="31"/>
        <v>0</v>
      </c>
      <c r="J60" s="167"/>
      <c r="K60" s="167"/>
      <c r="L60" s="166">
        <f t="shared" si="5"/>
        <v>0</v>
      </c>
      <c r="M60" s="167"/>
      <c r="N60" s="166"/>
      <c r="O60" s="262"/>
      <c r="P60" s="167"/>
      <c r="Q60" s="264"/>
      <c r="R60" s="167"/>
      <c r="S60" s="262"/>
      <c r="T60" s="167"/>
    </row>
    <row r="61" spans="1:45" ht="13.8" outlineLevel="2">
      <c r="A61" s="131"/>
      <c r="B61" s="18"/>
      <c r="C61" s="58"/>
      <c r="D61" s="22"/>
      <c r="E61" s="63"/>
      <c r="F61" s="136" t="s">
        <v>684</v>
      </c>
      <c r="G61" s="27" t="s">
        <v>701</v>
      </c>
      <c r="H61" s="289">
        <f t="shared" si="3"/>
        <v>0</v>
      </c>
      <c r="I61" s="166">
        <f t="shared" si="31"/>
        <v>0</v>
      </c>
      <c r="J61" s="167"/>
      <c r="K61" s="167"/>
      <c r="L61" s="166">
        <f t="shared" si="5"/>
        <v>0</v>
      </c>
      <c r="M61" s="167"/>
      <c r="N61" s="166">
        <f t="shared" si="58"/>
        <v>0</v>
      </c>
      <c r="O61" s="262">
        <f t="shared" si="7"/>
        <v>0</v>
      </c>
      <c r="P61" s="167"/>
      <c r="Q61" s="264"/>
      <c r="R61" s="167"/>
      <c r="S61" s="262">
        <f t="shared" si="75"/>
        <v>0</v>
      </c>
      <c r="T61" s="167"/>
    </row>
    <row r="62" spans="1:45" s="398" customFormat="1" ht="13.8" outlineLevel="1">
      <c r="A62" s="399"/>
      <c r="B62" s="400"/>
      <c r="D62" s="436" t="s">
        <v>919</v>
      </c>
      <c r="E62" s="376" t="s">
        <v>920</v>
      </c>
      <c r="F62" s="436"/>
      <c r="G62" s="376"/>
      <c r="H62" s="289">
        <f t="shared" si="3"/>
        <v>0</v>
      </c>
      <c r="I62" s="166">
        <f t="shared" si="31"/>
        <v>0</v>
      </c>
      <c r="J62" s="169">
        <f>SUM(J63)</f>
        <v>0</v>
      </c>
      <c r="K62" s="169">
        <f>SUM(K63)</f>
        <v>0</v>
      </c>
      <c r="L62" s="166">
        <f t="shared" si="5"/>
        <v>0</v>
      </c>
      <c r="M62" s="169">
        <f>SUM(M63)</f>
        <v>0</v>
      </c>
      <c r="N62" s="166">
        <f t="shared" si="58"/>
        <v>0</v>
      </c>
      <c r="O62" s="262">
        <f t="shared" si="7"/>
        <v>0</v>
      </c>
      <c r="P62" s="568">
        <f t="shared" ref="P62:T62" si="77">SUM(P63)</f>
        <v>0</v>
      </c>
      <c r="Q62" s="568">
        <f t="shared" si="77"/>
        <v>0</v>
      </c>
      <c r="R62" s="568">
        <f t="shared" si="77"/>
        <v>0</v>
      </c>
      <c r="S62" s="262">
        <f t="shared" si="75"/>
        <v>0</v>
      </c>
      <c r="T62" s="568">
        <f t="shared" si="77"/>
        <v>0</v>
      </c>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row>
    <row r="63" spans="1:45" s="398" customFormat="1" ht="13.8" outlineLevel="2">
      <c r="A63" s="399"/>
      <c r="B63" s="400"/>
      <c r="D63" s="401"/>
      <c r="E63" s="402"/>
      <c r="F63" s="469" t="s">
        <v>921</v>
      </c>
      <c r="G63" s="378" t="s">
        <v>920</v>
      </c>
      <c r="H63" s="289">
        <f t="shared" si="3"/>
        <v>0</v>
      </c>
      <c r="I63" s="166">
        <f t="shared" si="31"/>
        <v>0</v>
      </c>
      <c r="J63" s="167"/>
      <c r="K63" s="167"/>
      <c r="L63" s="166">
        <f t="shared" si="5"/>
        <v>0</v>
      </c>
      <c r="M63" s="167"/>
      <c r="N63" s="166">
        <f t="shared" si="58"/>
        <v>0</v>
      </c>
      <c r="O63" s="262">
        <f t="shared" si="7"/>
        <v>0</v>
      </c>
      <c r="P63" s="167"/>
      <c r="Q63" s="167"/>
      <c r="R63" s="167"/>
      <c r="S63" s="262">
        <f t="shared" si="75"/>
        <v>0</v>
      </c>
      <c r="T63" s="167"/>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row>
    <row r="64" spans="1:45" s="130" customFormat="1" ht="13.8">
      <c r="A64" s="127"/>
      <c r="B64" s="18" t="s">
        <v>388</v>
      </c>
      <c r="C64" s="12" t="s">
        <v>306</v>
      </c>
      <c r="D64" s="14"/>
      <c r="E64" s="134"/>
      <c r="F64" s="14"/>
      <c r="G64" s="134"/>
      <c r="H64" s="289">
        <f t="shared" si="3"/>
        <v>0</v>
      </c>
      <c r="I64" s="166">
        <f t="shared" si="31"/>
        <v>0</v>
      </c>
      <c r="J64" s="168">
        <f>SUM(J65)</f>
        <v>0</v>
      </c>
      <c r="K64" s="168">
        <f>SUM(K65)</f>
        <v>0</v>
      </c>
      <c r="L64" s="166">
        <f t="shared" si="5"/>
        <v>0</v>
      </c>
      <c r="M64" s="168">
        <f>SUM(M65)</f>
        <v>0</v>
      </c>
      <c r="N64" s="166">
        <f t="shared" si="58"/>
        <v>0</v>
      </c>
      <c r="O64" s="262">
        <f t="shared" si="7"/>
        <v>0</v>
      </c>
      <c r="P64" s="567">
        <f>SUM(P65)</f>
        <v>0</v>
      </c>
      <c r="Q64" s="577">
        <f t="shared" ref="Q64:R64" si="78">SUM(Q65)</f>
        <v>0</v>
      </c>
      <c r="R64" s="567">
        <f t="shared" si="78"/>
        <v>0</v>
      </c>
      <c r="S64" s="262">
        <f t="shared" si="75"/>
        <v>0</v>
      </c>
      <c r="T64" s="567">
        <f>SUM(T65)</f>
        <v>0</v>
      </c>
    </row>
    <row r="65" spans="1:45" ht="13.8" outlineLevel="1">
      <c r="A65" s="131"/>
      <c r="B65" s="22"/>
      <c r="C65" s="30"/>
      <c r="D65" s="436" t="s">
        <v>922</v>
      </c>
      <c r="E65" s="30" t="s">
        <v>307</v>
      </c>
      <c r="F65" s="22"/>
      <c r="G65" s="30"/>
      <c r="H65" s="289">
        <f t="shared" si="3"/>
        <v>0</v>
      </c>
      <c r="I65" s="166">
        <f t="shared" si="31"/>
        <v>0</v>
      </c>
      <c r="J65" s="169">
        <f>SUM(J66:J70)</f>
        <v>0</v>
      </c>
      <c r="K65" s="169">
        <f>SUM(K66:K70)</f>
        <v>0</v>
      </c>
      <c r="L65" s="166">
        <f t="shared" si="5"/>
        <v>0</v>
      </c>
      <c r="M65" s="169">
        <f>SUM(M66:M70)</f>
        <v>0</v>
      </c>
      <c r="N65" s="166">
        <f t="shared" si="58"/>
        <v>0</v>
      </c>
      <c r="O65" s="262">
        <f t="shared" si="7"/>
        <v>0</v>
      </c>
      <c r="P65" s="568">
        <f>SUM(P66:P70)</f>
        <v>0</v>
      </c>
      <c r="Q65" s="578">
        <f t="shared" ref="Q65:R65" si="79">SUM(Q66:Q70)</f>
        <v>0</v>
      </c>
      <c r="R65" s="568">
        <f t="shared" si="79"/>
        <v>0</v>
      </c>
      <c r="S65" s="262">
        <f t="shared" si="75"/>
        <v>0</v>
      </c>
      <c r="T65" s="568">
        <f>SUM(T66:T70)</f>
        <v>0</v>
      </c>
    </row>
    <row r="66" spans="1:45" ht="13.8" outlineLevel="1">
      <c r="A66" s="131"/>
      <c r="B66" s="18"/>
      <c r="C66" s="58"/>
      <c r="D66" s="18"/>
      <c r="E66" s="30"/>
      <c r="F66" s="136" t="s">
        <v>682</v>
      </c>
      <c r="G66" s="27" t="s">
        <v>702</v>
      </c>
      <c r="H66" s="289">
        <f t="shared" si="3"/>
        <v>0</v>
      </c>
      <c r="I66" s="166">
        <f t="shared" si="31"/>
        <v>0</v>
      </c>
      <c r="J66" s="167"/>
      <c r="K66" s="167"/>
      <c r="L66" s="166">
        <f t="shared" si="5"/>
        <v>0</v>
      </c>
      <c r="M66" s="167"/>
      <c r="N66" s="166">
        <f t="shared" si="58"/>
        <v>0</v>
      </c>
      <c r="O66" s="262">
        <f t="shared" si="7"/>
        <v>0</v>
      </c>
      <c r="P66" s="167"/>
      <c r="Q66" s="264"/>
      <c r="R66" s="167"/>
      <c r="S66" s="262">
        <f t="shared" si="75"/>
        <v>0</v>
      </c>
      <c r="T66" s="167"/>
    </row>
    <row r="67" spans="1:45" ht="13.8" outlineLevel="1">
      <c r="A67" s="131"/>
      <c r="B67" s="18"/>
      <c r="C67" s="58"/>
      <c r="D67" s="18"/>
      <c r="E67" s="30"/>
      <c r="F67" s="136" t="s">
        <v>683</v>
      </c>
      <c r="G67" s="27" t="s">
        <v>703</v>
      </c>
      <c r="H67" s="289">
        <f t="shared" si="3"/>
        <v>0</v>
      </c>
      <c r="I67" s="166">
        <f t="shared" si="31"/>
        <v>0</v>
      </c>
      <c r="J67" s="167"/>
      <c r="K67" s="167"/>
      <c r="L67" s="166">
        <f t="shared" si="5"/>
        <v>0</v>
      </c>
      <c r="M67" s="167"/>
      <c r="N67" s="166">
        <f t="shared" si="58"/>
        <v>0</v>
      </c>
      <c r="O67" s="262">
        <f t="shared" si="7"/>
        <v>0</v>
      </c>
      <c r="P67" s="167"/>
      <c r="Q67" s="264"/>
      <c r="R67" s="167"/>
      <c r="S67" s="262">
        <f t="shared" si="75"/>
        <v>0</v>
      </c>
      <c r="T67" s="167"/>
    </row>
    <row r="68" spans="1:45" ht="13.8" outlineLevel="1">
      <c r="A68" s="131"/>
      <c r="B68" s="18"/>
      <c r="C68" s="58"/>
      <c r="D68" s="18"/>
      <c r="E68" s="30"/>
      <c r="F68" s="136" t="s">
        <v>680</v>
      </c>
      <c r="G68" s="27" t="s">
        <v>704</v>
      </c>
      <c r="H68" s="289">
        <f t="shared" si="3"/>
        <v>0</v>
      </c>
      <c r="I68" s="166">
        <f t="shared" si="31"/>
        <v>0</v>
      </c>
      <c r="J68" s="167"/>
      <c r="K68" s="167"/>
      <c r="L68" s="166">
        <f t="shared" si="5"/>
        <v>0</v>
      </c>
      <c r="M68" s="167"/>
      <c r="N68" s="166">
        <f t="shared" si="58"/>
        <v>0</v>
      </c>
      <c r="O68" s="262">
        <f t="shared" si="7"/>
        <v>0</v>
      </c>
      <c r="P68" s="167"/>
      <c r="Q68" s="264"/>
      <c r="R68" s="167"/>
      <c r="S68" s="262">
        <f t="shared" si="75"/>
        <v>0</v>
      </c>
      <c r="T68" s="167"/>
    </row>
    <row r="69" spans="1:45" ht="13.8" outlineLevel="1">
      <c r="A69" s="131"/>
      <c r="B69" s="18"/>
      <c r="C69" s="58"/>
      <c r="D69" s="18"/>
      <c r="E69" s="30"/>
      <c r="F69" s="136" t="s">
        <v>684</v>
      </c>
      <c r="G69" s="27" t="s">
        <v>705</v>
      </c>
      <c r="H69" s="289">
        <f t="shared" si="3"/>
        <v>0</v>
      </c>
      <c r="I69" s="166">
        <f t="shared" si="31"/>
        <v>0</v>
      </c>
      <c r="J69" s="167"/>
      <c r="K69" s="167"/>
      <c r="L69" s="166">
        <f t="shared" si="5"/>
        <v>0</v>
      </c>
      <c r="M69" s="167"/>
      <c r="N69" s="166">
        <f t="shared" si="58"/>
        <v>0</v>
      </c>
      <c r="O69" s="262">
        <f t="shared" si="7"/>
        <v>0</v>
      </c>
      <c r="P69" s="167"/>
      <c r="Q69" s="264"/>
      <c r="R69" s="167"/>
      <c r="S69" s="262">
        <f t="shared" si="75"/>
        <v>0</v>
      </c>
      <c r="T69" s="167"/>
    </row>
    <row r="70" spans="1:45" ht="13.8" outlineLevel="1">
      <c r="A70" s="131"/>
      <c r="B70" s="18"/>
      <c r="C70" s="58"/>
      <c r="D70" s="18"/>
      <c r="E70" s="30"/>
      <c r="F70" s="136" t="s">
        <v>690</v>
      </c>
      <c r="G70" s="27" t="s">
        <v>706</v>
      </c>
      <c r="H70" s="289">
        <f t="shared" si="3"/>
        <v>0</v>
      </c>
      <c r="I70" s="166">
        <f t="shared" si="31"/>
        <v>0</v>
      </c>
      <c r="J70" s="167"/>
      <c r="K70" s="167"/>
      <c r="L70" s="166">
        <f t="shared" si="5"/>
        <v>0</v>
      </c>
      <c r="M70" s="167"/>
      <c r="N70" s="166">
        <f t="shared" si="58"/>
        <v>0</v>
      </c>
      <c r="O70" s="262">
        <f t="shared" si="7"/>
        <v>0</v>
      </c>
      <c r="P70" s="167"/>
      <c r="Q70" s="264"/>
      <c r="R70" s="167"/>
      <c r="S70" s="262">
        <f t="shared" si="75"/>
        <v>0</v>
      </c>
      <c r="T70" s="167"/>
    </row>
    <row r="71" spans="1:45" s="130" customFormat="1" ht="13.8">
      <c r="A71" s="127"/>
      <c r="B71" s="18" t="s">
        <v>389</v>
      </c>
      <c r="C71" s="12" t="s">
        <v>1</v>
      </c>
      <c r="D71" s="11"/>
      <c r="E71" s="134"/>
      <c r="F71" s="14"/>
      <c r="G71" s="134"/>
      <c r="H71" s="289">
        <f t="shared" si="3"/>
        <v>0</v>
      </c>
      <c r="I71" s="166">
        <f t="shared" si="31"/>
        <v>0</v>
      </c>
      <c r="J71" s="168">
        <f>SUM(J81,J79,J73,J72)</f>
        <v>0</v>
      </c>
      <c r="K71" s="168">
        <f>SUM(K81,K79,K73,K72)</f>
        <v>0</v>
      </c>
      <c r="L71" s="166">
        <f t="shared" si="5"/>
        <v>0</v>
      </c>
      <c r="M71" s="168">
        <f>SUM(M81,M79,M73,M72)</f>
        <v>0</v>
      </c>
      <c r="N71" s="166">
        <f t="shared" si="58"/>
        <v>0</v>
      </c>
      <c r="O71" s="262">
        <f t="shared" si="7"/>
        <v>0</v>
      </c>
      <c r="P71" s="567">
        <f>SUM(P81,P79,P73,P72)</f>
        <v>0</v>
      </c>
      <c r="Q71" s="567">
        <f>SUM(Q81,Q79,Q73,Q72)</f>
        <v>0</v>
      </c>
      <c r="R71" s="567">
        <f>SUM(R81,R79,R73,R72)</f>
        <v>0</v>
      </c>
      <c r="S71" s="262">
        <f t="shared" si="75"/>
        <v>0</v>
      </c>
      <c r="T71" s="567">
        <f>SUM(T81,T79,T73,T72)</f>
        <v>0</v>
      </c>
    </row>
    <row r="72" spans="1:45" ht="13.8" outlineLevel="1">
      <c r="A72" s="131"/>
      <c r="B72" s="19"/>
      <c r="C72" s="63"/>
      <c r="D72" s="22" t="s">
        <v>390</v>
      </c>
      <c r="E72" s="30" t="s">
        <v>2</v>
      </c>
      <c r="F72" s="22"/>
      <c r="G72" s="30"/>
      <c r="H72" s="289">
        <f t="shared" si="3"/>
        <v>0</v>
      </c>
      <c r="I72" s="166">
        <f t="shared" si="31"/>
        <v>0</v>
      </c>
      <c r="J72" s="167"/>
      <c r="K72" s="167"/>
      <c r="L72" s="166">
        <f t="shared" si="5"/>
        <v>0</v>
      </c>
      <c r="M72" s="167"/>
      <c r="N72" s="166">
        <f t="shared" si="58"/>
        <v>0</v>
      </c>
      <c r="O72" s="262">
        <f t="shared" si="7"/>
        <v>0</v>
      </c>
      <c r="P72" s="167"/>
      <c r="Q72" s="264">
        <v>0</v>
      </c>
      <c r="R72" s="167">
        <v>0</v>
      </c>
      <c r="S72" s="262">
        <f t="shared" si="75"/>
        <v>0</v>
      </c>
      <c r="T72" s="167"/>
    </row>
    <row r="73" spans="1:45" ht="13.8" outlineLevel="1">
      <c r="A73" s="131"/>
      <c r="B73" s="20"/>
      <c r="D73" s="22" t="s">
        <v>391</v>
      </c>
      <c r="E73" s="30" t="s">
        <v>62</v>
      </c>
      <c r="F73" s="22"/>
      <c r="G73" s="30"/>
      <c r="H73" s="289">
        <f t="shared" si="3"/>
        <v>0</v>
      </c>
      <c r="I73" s="166">
        <f t="shared" si="31"/>
        <v>0</v>
      </c>
      <c r="J73" s="169">
        <f>SUM(J74:J78)</f>
        <v>0</v>
      </c>
      <c r="K73" s="169">
        <f>SUM(K74:K78)</f>
        <v>0</v>
      </c>
      <c r="L73" s="166">
        <f t="shared" si="5"/>
        <v>0</v>
      </c>
      <c r="M73" s="169">
        <f>SUM(M74:M78)</f>
        <v>0</v>
      </c>
      <c r="N73" s="166">
        <f t="shared" si="58"/>
        <v>0</v>
      </c>
      <c r="O73" s="262">
        <f t="shared" si="7"/>
        <v>0</v>
      </c>
      <c r="P73" s="568">
        <f>SUM(P74:P78)</f>
        <v>0</v>
      </c>
      <c r="Q73" s="578">
        <f t="shared" ref="Q73:R73" si="80">SUM(Q74:Q78)</f>
        <v>0</v>
      </c>
      <c r="R73" s="568">
        <f t="shared" si="80"/>
        <v>0</v>
      </c>
      <c r="S73" s="262">
        <f t="shared" si="75"/>
        <v>0</v>
      </c>
      <c r="T73" s="568">
        <f>SUM(T74:T78)</f>
        <v>0</v>
      </c>
    </row>
    <row r="74" spans="1:45" ht="13.8" outlineLevel="1">
      <c r="A74" s="131"/>
      <c r="B74" s="20"/>
      <c r="D74" s="22"/>
      <c r="E74" s="30"/>
      <c r="F74" s="136" t="s">
        <v>682</v>
      </c>
      <c r="G74" s="27" t="s">
        <v>707</v>
      </c>
      <c r="H74" s="289">
        <f t="shared" si="3"/>
        <v>0</v>
      </c>
      <c r="I74" s="166">
        <f t="shared" si="31"/>
        <v>0</v>
      </c>
      <c r="J74" s="167"/>
      <c r="K74" s="167"/>
      <c r="L74" s="166">
        <f t="shared" si="5"/>
        <v>0</v>
      </c>
      <c r="M74" s="167"/>
      <c r="N74" s="166">
        <f t="shared" si="58"/>
        <v>0</v>
      </c>
      <c r="O74" s="262">
        <f t="shared" si="7"/>
        <v>0</v>
      </c>
      <c r="P74" s="167"/>
      <c r="Q74" s="167"/>
      <c r="R74" s="167"/>
      <c r="S74" s="262">
        <f t="shared" si="75"/>
        <v>0</v>
      </c>
      <c r="T74" s="167"/>
    </row>
    <row r="75" spans="1:45" ht="13.8" outlineLevel="1">
      <c r="A75" s="131"/>
      <c r="B75" s="20"/>
      <c r="D75" s="22"/>
      <c r="E75" s="30"/>
      <c r="F75" s="136" t="s">
        <v>683</v>
      </c>
      <c r="G75" s="27" t="s">
        <v>708</v>
      </c>
      <c r="H75" s="289">
        <f t="shared" si="3"/>
        <v>0</v>
      </c>
      <c r="I75" s="166">
        <f t="shared" si="31"/>
        <v>0</v>
      </c>
      <c r="J75" s="167"/>
      <c r="K75" s="167"/>
      <c r="L75" s="166">
        <f t="shared" si="5"/>
        <v>0</v>
      </c>
      <c r="M75" s="167"/>
      <c r="N75" s="166">
        <f t="shared" si="58"/>
        <v>0</v>
      </c>
      <c r="O75" s="262">
        <f t="shared" si="7"/>
        <v>0</v>
      </c>
      <c r="P75" s="167"/>
      <c r="Q75" s="167"/>
      <c r="R75" s="167"/>
      <c r="S75" s="262">
        <f t="shared" si="75"/>
        <v>0</v>
      </c>
      <c r="T75" s="167"/>
    </row>
    <row r="76" spans="1:45" ht="13.8" outlineLevel="1">
      <c r="A76" s="131"/>
      <c r="B76" s="20"/>
      <c r="D76" s="22"/>
      <c r="E76" s="30"/>
      <c r="F76" s="136" t="s">
        <v>680</v>
      </c>
      <c r="G76" s="27" t="s">
        <v>709</v>
      </c>
      <c r="H76" s="289">
        <f t="shared" si="3"/>
        <v>0</v>
      </c>
      <c r="I76" s="166">
        <f t="shared" si="31"/>
        <v>0</v>
      </c>
      <c r="J76" s="167"/>
      <c r="K76" s="167"/>
      <c r="L76" s="166">
        <f t="shared" si="5"/>
        <v>0</v>
      </c>
      <c r="M76" s="167"/>
      <c r="N76" s="166">
        <f t="shared" si="58"/>
        <v>0</v>
      </c>
      <c r="O76" s="262">
        <f t="shared" si="7"/>
        <v>0</v>
      </c>
      <c r="P76" s="167"/>
      <c r="Q76" s="167"/>
      <c r="R76" s="167"/>
      <c r="S76" s="262">
        <f t="shared" si="75"/>
        <v>0</v>
      </c>
      <c r="T76" s="167"/>
    </row>
    <row r="77" spans="1:45" ht="13.8" outlineLevel="1">
      <c r="A77" s="131"/>
      <c r="B77" s="20"/>
      <c r="D77" s="22"/>
      <c r="E77" s="30"/>
      <c r="F77" s="136" t="s">
        <v>690</v>
      </c>
      <c r="G77" s="27" t="s">
        <v>710</v>
      </c>
      <c r="H77" s="289">
        <f t="shared" si="3"/>
        <v>0</v>
      </c>
      <c r="I77" s="166">
        <f t="shared" si="31"/>
        <v>0</v>
      </c>
      <c r="J77" s="167"/>
      <c r="K77" s="167"/>
      <c r="L77" s="166">
        <f t="shared" si="5"/>
        <v>0</v>
      </c>
      <c r="M77" s="167"/>
      <c r="N77" s="166">
        <f t="shared" ref="N77" si="81">SUM(O77,S77)</f>
        <v>0</v>
      </c>
      <c r="O77" s="262">
        <f t="shared" ref="O77" si="82">SUM(P77:R77)</f>
        <v>0</v>
      </c>
      <c r="P77" s="167"/>
      <c r="Q77" s="167"/>
      <c r="R77" s="167"/>
      <c r="S77" s="262">
        <f t="shared" ref="S77" si="83">SUM(T77:T77)</f>
        <v>0</v>
      </c>
      <c r="T77" s="167"/>
    </row>
    <row r="78" spans="1:45" ht="13.8" outlineLevel="1">
      <c r="A78" s="131"/>
      <c r="B78" s="20"/>
      <c r="D78" s="22"/>
      <c r="E78" s="30"/>
      <c r="F78" s="136" t="s">
        <v>685</v>
      </c>
      <c r="G78" s="27" t="s">
        <v>689</v>
      </c>
      <c r="H78" s="289">
        <f t="shared" si="3"/>
        <v>0</v>
      </c>
      <c r="I78" s="166">
        <f t="shared" si="31"/>
        <v>0</v>
      </c>
      <c r="J78" s="167"/>
      <c r="K78" s="167"/>
      <c r="L78" s="166">
        <f t="shared" si="5"/>
        <v>0</v>
      </c>
      <c r="M78" s="167"/>
      <c r="N78" s="166">
        <f t="shared" si="58"/>
        <v>0</v>
      </c>
      <c r="O78" s="262">
        <f t="shared" si="7"/>
        <v>0</v>
      </c>
      <c r="P78" s="167"/>
      <c r="Q78" s="167"/>
      <c r="R78" s="167"/>
      <c r="S78" s="262">
        <f t="shared" si="75"/>
        <v>0</v>
      </c>
      <c r="T78" s="167"/>
    </row>
    <row r="79" spans="1:45" ht="13.8" outlineLevel="1">
      <c r="A79" s="131"/>
      <c r="B79" s="20"/>
      <c r="D79" s="22" t="s">
        <v>392</v>
      </c>
      <c r="E79" s="30" t="s">
        <v>3</v>
      </c>
      <c r="F79" s="22"/>
      <c r="G79" s="30"/>
      <c r="H79" s="289">
        <f t="shared" si="3"/>
        <v>0</v>
      </c>
      <c r="I79" s="166">
        <f t="shared" si="31"/>
        <v>0</v>
      </c>
      <c r="J79" s="169">
        <f>SUM(J80)</f>
        <v>0</v>
      </c>
      <c r="K79" s="169">
        <f>SUM(K80)</f>
        <v>0</v>
      </c>
      <c r="L79" s="166">
        <f t="shared" si="5"/>
        <v>0</v>
      </c>
      <c r="M79" s="169">
        <f t="shared" ref="M79:P79" si="84">SUM(M80)</f>
        <v>0</v>
      </c>
      <c r="N79" s="166">
        <f t="shared" si="58"/>
        <v>0</v>
      </c>
      <c r="O79" s="262">
        <f t="shared" si="7"/>
        <v>0</v>
      </c>
      <c r="P79" s="568">
        <f t="shared" si="84"/>
        <v>0</v>
      </c>
      <c r="Q79" s="578">
        <f t="shared" ref="Q79:R79" si="85">SUM(Q80)</f>
        <v>0</v>
      </c>
      <c r="R79" s="568">
        <f t="shared" si="85"/>
        <v>0</v>
      </c>
      <c r="S79" s="262">
        <f t="shared" si="75"/>
        <v>0</v>
      </c>
      <c r="T79" s="568">
        <f t="shared" ref="T79" si="86">SUM(T80)</f>
        <v>0</v>
      </c>
    </row>
    <row r="80" spans="1:45" s="398" customFormat="1" ht="13.8" outlineLevel="2">
      <c r="A80" s="399"/>
      <c r="B80" s="400"/>
      <c r="D80" s="401"/>
      <c r="E80" s="63"/>
      <c r="F80" s="136" t="s">
        <v>682</v>
      </c>
      <c r="G80" s="27" t="s">
        <v>877</v>
      </c>
      <c r="H80" s="425">
        <f t="shared" si="3"/>
        <v>0</v>
      </c>
      <c r="I80" s="166">
        <f t="shared" si="31"/>
        <v>0</v>
      </c>
      <c r="J80" s="167"/>
      <c r="K80" s="167"/>
      <c r="L80" s="166">
        <f t="shared" si="5"/>
        <v>0</v>
      </c>
      <c r="M80" s="167"/>
      <c r="N80" s="166">
        <f t="shared" si="58"/>
        <v>0</v>
      </c>
      <c r="O80" s="262">
        <f t="shared" si="7"/>
        <v>0</v>
      </c>
      <c r="P80" s="167"/>
      <c r="Q80" s="264"/>
      <c r="R80" s="167"/>
      <c r="S80" s="262">
        <f t="shared" si="75"/>
        <v>0</v>
      </c>
      <c r="T80" s="167"/>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row>
    <row r="81" spans="1:20" ht="13.8" outlineLevel="1">
      <c r="A81" s="131"/>
      <c r="B81" s="18"/>
      <c r="C81" s="58"/>
      <c r="D81" s="22" t="s">
        <v>393</v>
      </c>
      <c r="E81" s="30" t="s">
        <v>4</v>
      </c>
      <c r="F81" s="22"/>
      <c r="G81" s="30"/>
      <c r="H81" s="289">
        <f t="shared" si="3"/>
        <v>0</v>
      </c>
      <c r="I81" s="166">
        <f t="shared" si="31"/>
        <v>0</v>
      </c>
      <c r="J81" s="167"/>
      <c r="K81" s="167"/>
      <c r="L81" s="166">
        <f t="shared" si="5"/>
        <v>0</v>
      </c>
      <c r="M81" s="167"/>
      <c r="N81" s="166">
        <f t="shared" si="58"/>
        <v>0</v>
      </c>
      <c r="O81" s="262">
        <f t="shared" si="7"/>
        <v>0</v>
      </c>
      <c r="P81" s="167"/>
      <c r="Q81" s="167">
        <v>0</v>
      </c>
      <c r="R81" s="167">
        <v>0</v>
      </c>
      <c r="S81" s="262">
        <f t="shared" si="75"/>
        <v>0</v>
      </c>
      <c r="T81" s="167"/>
    </row>
    <row r="82" spans="1:20" s="130" customFormat="1" ht="13.8">
      <c r="A82" s="127"/>
      <c r="B82" s="18" t="s">
        <v>394</v>
      </c>
      <c r="C82" s="12" t="s">
        <v>37</v>
      </c>
      <c r="D82" s="14"/>
      <c r="E82" s="134"/>
      <c r="F82" s="14"/>
      <c r="G82" s="134"/>
      <c r="H82" s="289">
        <f t="shared" si="3"/>
        <v>0</v>
      </c>
      <c r="I82" s="166">
        <f t="shared" si="31"/>
        <v>0</v>
      </c>
      <c r="J82" s="168">
        <f t="shared" ref="J82:P83" si="87">SUM(J83)</f>
        <v>0</v>
      </c>
      <c r="K82" s="168">
        <f t="shared" si="87"/>
        <v>0</v>
      </c>
      <c r="L82" s="166">
        <f t="shared" si="5"/>
        <v>0</v>
      </c>
      <c r="M82" s="168">
        <f t="shared" si="87"/>
        <v>0</v>
      </c>
      <c r="N82" s="166">
        <f t="shared" si="58"/>
        <v>0</v>
      </c>
      <c r="O82" s="262">
        <f t="shared" si="7"/>
        <v>0</v>
      </c>
      <c r="P82" s="567">
        <f t="shared" si="87"/>
        <v>0</v>
      </c>
      <c r="Q82" s="577">
        <f t="shared" ref="Q82:R83" si="88">SUM(Q83)</f>
        <v>0</v>
      </c>
      <c r="R82" s="567">
        <f t="shared" si="88"/>
        <v>0</v>
      </c>
      <c r="S82" s="262">
        <f t="shared" si="75"/>
        <v>0</v>
      </c>
      <c r="T82" s="567">
        <f t="shared" ref="T82:T83" si="89">SUM(T83)</f>
        <v>0</v>
      </c>
    </row>
    <row r="83" spans="1:20" ht="13.8" outlineLevel="1">
      <c r="A83" s="131"/>
      <c r="B83" s="19"/>
      <c r="C83" s="63"/>
      <c r="D83" s="22" t="s">
        <v>395</v>
      </c>
      <c r="E83" s="30" t="s">
        <v>37</v>
      </c>
      <c r="F83" s="22"/>
      <c r="G83" s="30"/>
      <c r="H83" s="289">
        <f t="shared" ref="H83:H146" si="90">SUM(I83,L83,N83)</f>
        <v>0</v>
      </c>
      <c r="I83" s="166">
        <f t="shared" si="31"/>
        <v>0</v>
      </c>
      <c r="J83" s="169">
        <f t="shared" si="87"/>
        <v>0</v>
      </c>
      <c r="K83" s="169">
        <f t="shared" si="87"/>
        <v>0</v>
      </c>
      <c r="L83" s="166">
        <f t="shared" ref="L83:L146" si="91">SUM(M83)</f>
        <v>0</v>
      </c>
      <c r="M83" s="169">
        <f t="shared" si="87"/>
        <v>0</v>
      </c>
      <c r="N83" s="166">
        <f t="shared" si="58"/>
        <v>0</v>
      </c>
      <c r="O83" s="262">
        <f t="shared" si="7"/>
        <v>0</v>
      </c>
      <c r="P83" s="568">
        <f t="shared" si="87"/>
        <v>0</v>
      </c>
      <c r="Q83" s="578">
        <f t="shared" si="88"/>
        <v>0</v>
      </c>
      <c r="R83" s="568">
        <f t="shared" si="88"/>
        <v>0</v>
      </c>
      <c r="S83" s="262">
        <f t="shared" si="75"/>
        <v>0</v>
      </c>
      <c r="T83" s="568">
        <f t="shared" si="89"/>
        <v>0</v>
      </c>
    </row>
    <row r="84" spans="1:20" ht="13.8" outlineLevel="2">
      <c r="A84" s="131"/>
      <c r="B84" s="18"/>
      <c r="C84" s="58"/>
      <c r="D84" s="18"/>
      <c r="E84" s="58"/>
      <c r="F84" s="22" t="s">
        <v>396</v>
      </c>
      <c r="G84" s="30" t="s">
        <v>63</v>
      </c>
      <c r="H84" s="289">
        <f t="shared" si="90"/>
        <v>0</v>
      </c>
      <c r="I84" s="166">
        <f t="shared" ref="I84:I147" si="92">SUM(J84:K84)</f>
        <v>0</v>
      </c>
      <c r="J84" s="169">
        <f>SUM(J85:J87)</f>
        <v>0</v>
      </c>
      <c r="K84" s="169">
        <f>SUM(K85:K87)</f>
        <v>0</v>
      </c>
      <c r="L84" s="166">
        <f t="shared" si="91"/>
        <v>0</v>
      </c>
      <c r="M84" s="169">
        <f>SUM(M85:M87)</f>
        <v>0</v>
      </c>
      <c r="N84" s="166">
        <f t="shared" si="58"/>
        <v>0</v>
      </c>
      <c r="O84" s="262">
        <f t="shared" si="7"/>
        <v>0</v>
      </c>
      <c r="P84" s="568">
        <f>SUM(P85:P87)</f>
        <v>0</v>
      </c>
      <c r="Q84" s="578">
        <f t="shared" ref="Q84:R84" si="93">SUM(Q85:Q87)</f>
        <v>0</v>
      </c>
      <c r="R84" s="568">
        <f t="shared" si="93"/>
        <v>0</v>
      </c>
      <c r="S84" s="262">
        <f t="shared" si="75"/>
        <v>0</v>
      </c>
      <c r="T84" s="568">
        <f>SUM(T85:T87)</f>
        <v>0</v>
      </c>
    </row>
    <row r="85" spans="1:20" ht="13.8" outlineLevel="2">
      <c r="A85" s="131"/>
      <c r="B85" s="18"/>
      <c r="C85" s="58"/>
      <c r="D85" s="18"/>
      <c r="E85" s="58"/>
      <c r="F85" s="136" t="s">
        <v>682</v>
      </c>
      <c r="G85" s="27" t="s">
        <v>711</v>
      </c>
      <c r="H85" s="289">
        <f t="shared" si="90"/>
        <v>0</v>
      </c>
      <c r="I85" s="166">
        <f t="shared" si="92"/>
        <v>0</v>
      </c>
      <c r="J85" s="167"/>
      <c r="K85" s="167"/>
      <c r="L85" s="166">
        <f t="shared" si="91"/>
        <v>0</v>
      </c>
      <c r="M85" s="167"/>
      <c r="N85" s="166">
        <f t="shared" si="58"/>
        <v>0</v>
      </c>
      <c r="O85" s="262">
        <f t="shared" si="7"/>
        <v>0</v>
      </c>
      <c r="P85" s="167"/>
      <c r="Q85" s="264"/>
      <c r="R85" s="167"/>
      <c r="S85" s="262">
        <f t="shared" ref="S85:S118" si="94">SUM(T85:T85)</f>
        <v>0</v>
      </c>
      <c r="T85" s="167"/>
    </row>
    <row r="86" spans="1:20" ht="13.8" outlineLevel="2">
      <c r="A86" s="131"/>
      <c r="B86" s="18"/>
      <c r="C86" s="58"/>
      <c r="D86" s="18"/>
      <c r="E86" s="58"/>
      <c r="F86" s="136" t="s">
        <v>683</v>
      </c>
      <c r="G86" s="27" t="s">
        <v>712</v>
      </c>
      <c r="H86" s="289">
        <f t="shared" si="90"/>
        <v>0</v>
      </c>
      <c r="I86" s="166">
        <f t="shared" si="92"/>
        <v>0</v>
      </c>
      <c r="J86" s="167"/>
      <c r="K86" s="167"/>
      <c r="L86" s="166">
        <f t="shared" si="91"/>
        <v>0</v>
      </c>
      <c r="M86" s="167"/>
      <c r="N86" s="166">
        <f t="shared" si="58"/>
        <v>0</v>
      </c>
      <c r="O86" s="262">
        <f t="shared" si="7"/>
        <v>0</v>
      </c>
      <c r="P86" s="167"/>
      <c r="Q86" s="264"/>
      <c r="R86" s="167"/>
      <c r="S86" s="262">
        <f t="shared" si="94"/>
        <v>0</v>
      </c>
      <c r="T86" s="167"/>
    </row>
    <row r="87" spans="1:20" ht="13.8" outlineLevel="2">
      <c r="A87" s="131"/>
      <c r="B87" s="18"/>
      <c r="C87" s="58"/>
      <c r="D87" s="18"/>
      <c r="E87" s="58"/>
      <c r="F87" s="136" t="s">
        <v>685</v>
      </c>
      <c r="G87" s="27" t="s">
        <v>689</v>
      </c>
      <c r="H87" s="289">
        <f t="shared" si="90"/>
        <v>0</v>
      </c>
      <c r="I87" s="166">
        <f t="shared" si="92"/>
        <v>0</v>
      </c>
      <c r="J87" s="167"/>
      <c r="K87" s="167"/>
      <c r="L87" s="166">
        <f t="shared" si="91"/>
        <v>0</v>
      </c>
      <c r="M87" s="167"/>
      <c r="N87" s="166">
        <f t="shared" si="58"/>
        <v>0</v>
      </c>
      <c r="O87" s="262">
        <f t="shared" si="7"/>
        <v>0</v>
      </c>
      <c r="P87" s="167"/>
      <c r="Q87" s="264"/>
      <c r="R87" s="167"/>
      <c r="S87" s="262">
        <f t="shared" si="94"/>
        <v>0</v>
      </c>
      <c r="T87" s="167"/>
    </row>
    <row r="88" spans="1:20" s="130" customFormat="1" ht="13.8" collapsed="1">
      <c r="A88" s="127"/>
      <c r="B88" s="18" t="s">
        <v>397</v>
      </c>
      <c r="C88" s="12" t="s">
        <v>64</v>
      </c>
      <c r="D88" s="11"/>
      <c r="E88" s="12"/>
      <c r="F88" s="14"/>
      <c r="G88" s="134"/>
      <c r="H88" s="289">
        <f t="shared" si="90"/>
        <v>0</v>
      </c>
      <c r="I88" s="166">
        <f t="shared" si="92"/>
        <v>0</v>
      </c>
      <c r="J88" s="168">
        <f>SUM(J89,J95,J118,J136,J150,J114)</f>
        <v>0</v>
      </c>
      <c r="K88" s="168">
        <f>SUM(K89,K95,K118,K136,K150,K114)</f>
        <v>0</v>
      </c>
      <c r="L88" s="166">
        <f t="shared" si="91"/>
        <v>0</v>
      </c>
      <c r="M88" s="168">
        <f>SUM(M89,M95,M118,M136,M150,M114)</f>
        <v>0</v>
      </c>
      <c r="N88" s="166">
        <f t="shared" si="58"/>
        <v>0</v>
      </c>
      <c r="O88" s="262">
        <f t="shared" ref="O88:O162" si="95">SUM(P88:R88)</f>
        <v>0</v>
      </c>
      <c r="P88" s="567">
        <f>SUM(P89,P95,P118,P136,P150,P114)</f>
        <v>0</v>
      </c>
      <c r="Q88" s="577">
        <f>SUM(Q89,Q95,Q118,Q136,Q150,Q114)</f>
        <v>0</v>
      </c>
      <c r="R88" s="567">
        <f>SUM(R89,R95,R118,R136,R150,R114)</f>
        <v>0</v>
      </c>
      <c r="S88" s="262">
        <f t="shared" si="94"/>
        <v>0</v>
      </c>
      <c r="T88" s="567">
        <f>SUM(T89,T95,T118,T136,T150,T114)</f>
        <v>0</v>
      </c>
    </row>
    <row r="89" spans="1:20" ht="13.8" hidden="1" outlineLevel="1">
      <c r="A89" s="131"/>
      <c r="B89" s="19"/>
      <c r="C89" s="63"/>
      <c r="D89" s="22" t="s">
        <v>679</v>
      </c>
      <c r="E89" s="30" t="s">
        <v>65</v>
      </c>
      <c r="F89" s="14"/>
      <c r="G89" s="30"/>
      <c r="H89" s="289">
        <f t="shared" si="90"/>
        <v>0</v>
      </c>
      <c r="I89" s="166">
        <f t="shared" si="92"/>
        <v>0</v>
      </c>
      <c r="J89" s="169">
        <f>SUM(J90,J93)</f>
        <v>0</v>
      </c>
      <c r="K89" s="169">
        <f>SUM(K90,K93)</f>
        <v>0</v>
      </c>
      <c r="L89" s="166">
        <f t="shared" si="91"/>
        <v>0</v>
      </c>
      <c r="M89" s="169">
        <f>SUM(M90,M93)</f>
        <v>0</v>
      </c>
      <c r="N89" s="166">
        <f t="shared" si="58"/>
        <v>0</v>
      </c>
      <c r="O89" s="262">
        <f t="shared" si="95"/>
        <v>0</v>
      </c>
      <c r="P89" s="568">
        <f>SUM(P90,P93)</f>
        <v>0</v>
      </c>
      <c r="Q89" s="578">
        <f t="shared" ref="Q89:R89" si="96">SUM(Q90,Q93)</f>
        <v>0</v>
      </c>
      <c r="R89" s="568">
        <f t="shared" si="96"/>
        <v>0</v>
      </c>
      <c r="S89" s="262">
        <f t="shared" si="94"/>
        <v>0</v>
      </c>
      <c r="T89" s="568">
        <f>SUM(T90,T93)</f>
        <v>0</v>
      </c>
    </row>
    <row r="90" spans="1:20" ht="13.8" hidden="1" outlineLevel="2">
      <c r="A90" s="131"/>
      <c r="B90" s="20"/>
      <c r="D90" s="19"/>
      <c r="E90" s="63"/>
      <c r="F90" s="22" t="s">
        <v>398</v>
      </c>
      <c r="G90" s="30" t="s">
        <v>5</v>
      </c>
      <c r="H90" s="289">
        <f t="shared" si="90"/>
        <v>0</v>
      </c>
      <c r="I90" s="166">
        <f t="shared" si="92"/>
        <v>0</v>
      </c>
      <c r="J90" s="169">
        <f>SUM(J91:J92)</f>
        <v>0</v>
      </c>
      <c r="K90" s="169">
        <f>SUM(K91:K92)</f>
        <v>0</v>
      </c>
      <c r="L90" s="166">
        <f t="shared" si="91"/>
        <v>0</v>
      </c>
      <c r="M90" s="169">
        <f>SUM(M91:M92)</f>
        <v>0</v>
      </c>
      <c r="N90" s="166">
        <f t="shared" ref="N90:N158" si="97">SUM(O90,S90)</f>
        <v>0</v>
      </c>
      <c r="O90" s="262">
        <f t="shared" si="95"/>
        <v>0</v>
      </c>
      <c r="P90" s="568">
        <f>SUM(P91:P92)</f>
        <v>0</v>
      </c>
      <c r="Q90" s="578">
        <f t="shared" ref="Q90:R90" si="98">SUM(Q91:Q92)</f>
        <v>0</v>
      </c>
      <c r="R90" s="568">
        <f t="shared" si="98"/>
        <v>0</v>
      </c>
      <c r="S90" s="262">
        <f t="shared" si="94"/>
        <v>0</v>
      </c>
      <c r="T90" s="568">
        <f>SUM(T91:T92)</f>
        <v>0</v>
      </c>
    </row>
    <row r="91" spans="1:20" ht="13.8" hidden="1" outlineLevel="2">
      <c r="A91" s="131"/>
      <c r="B91" s="20"/>
      <c r="F91" s="136" t="s">
        <v>682</v>
      </c>
      <c r="G91" s="27" t="s">
        <v>713</v>
      </c>
      <c r="H91" s="289">
        <f t="shared" si="90"/>
        <v>0</v>
      </c>
      <c r="I91" s="166">
        <f t="shared" si="92"/>
        <v>0</v>
      </c>
      <c r="J91" s="167"/>
      <c r="K91" s="167"/>
      <c r="L91" s="166">
        <f t="shared" si="91"/>
        <v>0</v>
      </c>
      <c r="M91" s="167"/>
      <c r="N91" s="166">
        <f t="shared" si="97"/>
        <v>0</v>
      </c>
      <c r="O91" s="262">
        <f t="shared" si="95"/>
        <v>0</v>
      </c>
      <c r="P91" s="167"/>
      <c r="Q91" s="264"/>
      <c r="R91" s="167"/>
      <c r="S91" s="262">
        <f t="shared" si="94"/>
        <v>0</v>
      </c>
      <c r="T91" s="167"/>
    </row>
    <row r="92" spans="1:20" ht="13.8" hidden="1" outlineLevel="2">
      <c r="A92" s="131"/>
      <c r="B92" s="20"/>
      <c r="F92" s="136" t="s">
        <v>683</v>
      </c>
      <c r="G92" s="27" t="s">
        <v>714</v>
      </c>
      <c r="H92" s="289">
        <f t="shared" si="90"/>
        <v>0</v>
      </c>
      <c r="I92" s="166">
        <f t="shared" si="92"/>
        <v>0</v>
      </c>
      <c r="J92" s="167"/>
      <c r="K92" s="167"/>
      <c r="L92" s="166">
        <f t="shared" si="91"/>
        <v>0</v>
      </c>
      <c r="M92" s="167"/>
      <c r="N92" s="166">
        <f t="shared" si="97"/>
        <v>0</v>
      </c>
      <c r="O92" s="262">
        <f t="shared" si="95"/>
        <v>0</v>
      </c>
      <c r="P92" s="167"/>
      <c r="Q92" s="264"/>
      <c r="R92" s="167"/>
      <c r="S92" s="262">
        <f t="shared" si="94"/>
        <v>0</v>
      </c>
      <c r="T92" s="167"/>
    </row>
    <row r="93" spans="1:20" ht="13.8" hidden="1" outlineLevel="2">
      <c r="A93" s="131"/>
      <c r="B93" s="20"/>
      <c r="F93" s="22" t="s">
        <v>100</v>
      </c>
      <c r="G93" s="30" t="s">
        <v>66</v>
      </c>
      <c r="H93" s="289">
        <f t="shared" si="90"/>
        <v>0</v>
      </c>
      <c r="I93" s="166">
        <f t="shared" si="92"/>
        <v>0</v>
      </c>
      <c r="J93" s="169">
        <f>SUM(J94)</f>
        <v>0</v>
      </c>
      <c r="K93" s="169">
        <f>SUM(K94)</f>
        <v>0</v>
      </c>
      <c r="L93" s="166">
        <f t="shared" si="91"/>
        <v>0</v>
      </c>
      <c r="M93" s="169">
        <f>SUM(M94)</f>
        <v>0</v>
      </c>
      <c r="N93" s="166">
        <f t="shared" si="97"/>
        <v>0</v>
      </c>
      <c r="O93" s="262">
        <f t="shared" si="95"/>
        <v>0</v>
      </c>
      <c r="P93" s="568">
        <f>SUM(P94)</f>
        <v>0</v>
      </c>
      <c r="Q93" s="578">
        <f t="shared" ref="Q93:R93" si="99">SUM(Q94)</f>
        <v>0</v>
      </c>
      <c r="R93" s="568">
        <f t="shared" si="99"/>
        <v>0</v>
      </c>
      <c r="S93" s="262">
        <f t="shared" si="94"/>
        <v>0</v>
      </c>
      <c r="T93" s="568">
        <f>SUM(T94)</f>
        <v>0</v>
      </c>
    </row>
    <row r="94" spans="1:20" ht="13.8" hidden="1" outlineLevel="2">
      <c r="A94" s="131"/>
      <c r="B94" s="20"/>
      <c r="F94" s="136" t="s">
        <v>682</v>
      </c>
      <c r="G94" s="27" t="s">
        <v>715</v>
      </c>
      <c r="H94" s="289">
        <f t="shared" si="90"/>
        <v>0</v>
      </c>
      <c r="I94" s="166">
        <f t="shared" si="92"/>
        <v>0</v>
      </c>
      <c r="J94" s="167"/>
      <c r="K94" s="167"/>
      <c r="L94" s="166">
        <f t="shared" si="91"/>
        <v>0</v>
      </c>
      <c r="M94" s="167"/>
      <c r="N94" s="166">
        <f t="shared" si="97"/>
        <v>0</v>
      </c>
      <c r="O94" s="262">
        <f t="shared" si="95"/>
        <v>0</v>
      </c>
      <c r="P94" s="167"/>
      <c r="Q94" s="264"/>
      <c r="R94" s="167"/>
      <c r="S94" s="262">
        <f t="shared" si="94"/>
        <v>0</v>
      </c>
      <c r="T94" s="167"/>
    </row>
    <row r="95" spans="1:20" ht="13.8" hidden="1" outlineLevel="1">
      <c r="A95" s="131"/>
      <c r="B95" s="20"/>
      <c r="D95" s="18" t="s">
        <v>399</v>
      </c>
      <c r="E95" s="58" t="s">
        <v>67</v>
      </c>
      <c r="F95" s="22"/>
      <c r="G95" s="30"/>
      <c r="H95" s="289">
        <f t="shared" si="90"/>
        <v>0</v>
      </c>
      <c r="I95" s="166">
        <f t="shared" si="92"/>
        <v>0</v>
      </c>
      <c r="J95" s="169">
        <f>SUM(J96,J103,J110,J112)</f>
        <v>0</v>
      </c>
      <c r="K95" s="169">
        <f>SUM(K96,K103,K110,K112)</f>
        <v>0</v>
      </c>
      <c r="L95" s="166">
        <f t="shared" si="91"/>
        <v>0</v>
      </c>
      <c r="M95" s="169">
        <f>SUM(M96,M103,M110,M112)</f>
        <v>0</v>
      </c>
      <c r="N95" s="166">
        <f t="shared" si="97"/>
        <v>0</v>
      </c>
      <c r="O95" s="262">
        <f t="shared" si="95"/>
        <v>0</v>
      </c>
      <c r="P95" s="568">
        <f>SUM(P96,P103,P110,P112)</f>
        <v>0</v>
      </c>
      <c r="Q95" s="578">
        <f t="shared" ref="Q95:R95" si="100">SUM(Q96,Q103,Q110,Q112)</f>
        <v>0</v>
      </c>
      <c r="R95" s="568">
        <f t="shared" si="100"/>
        <v>0</v>
      </c>
      <c r="S95" s="262">
        <f t="shared" si="94"/>
        <v>0</v>
      </c>
      <c r="T95" s="568">
        <f>SUM(T96,T103,T110,T112)</f>
        <v>0</v>
      </c>
    </row>
    <row r="96" spans="1:20" ht="13.8" hidden="1" outlineLevel="2">
      <c r="A96" s="131"/>
      <c r="B96" s="20"/>
      <c r="D96" s="19"/>
      <c r="E96" s="63"/>
      <c r="F96" s="22" t="s">
        <v>400</v>
      </c>
      <c r="G96" s="30" t="s">
        <v>68</v>
      </c>
      <c r="H96" s="289">
        <f t="shared" si="90"/>
        <v>0</v>
      </c>
      <c r="I96" s="166">
        <f t="shared" si="92"/>
        <v>0</v>
      </c>
      <c r="J96" s="169">
        <f>SUM(J97:J102)</f>
        <v>0</v>
      </c>
      <c r="K96" s="169">
        <f>SUM(K97:K102)</f>
        <v>0</v>
      </c>
      <c r="L96" s="166">
        <f t="shared" si="91"/>
        <v>0</v>
      </c>
      <c r="M96" s="169">
        <f>SUM(M97:M102)</f>
        <v>0</v>
      </c>
      <c r="N96" s="166">
        <f t="shared" si="97"/>
        <v>0</v>
      </c>
      <c r="O96" s="262">
        <f t="shared" si="95"/>
        <v>0</v>
      </c>
      <c r="P96" s="568">
        <f>SUM(P97:P102)</f>
        <v>0</v>
      </c>
      <c r="Q96" s="578">
        <f t="shared" ref="Q96:R96" si="101">SUM(Q97:Q102)</f>
        <v>0</v>
      </c>
      <c r="R96" s="568">
        <f t="shared" si="101"/>
        <v>0</v>
      </c>
      <c r="S96" s="262">
        <f t="shared" si="94"/>
        <v>0</v>
      </c>
      <c r="T96" s="568">
        <f>SUM(T97:T102)</f>
        <v>0</v>
      </c>
    </row>
    <row r="97" spans="1:20" ht="13.8" hidden="1" outlineLevel="2">
      <c r="A97" s="131"/>
      <c r="B97" s="20"/>
      <c r="F97" s="136" t="s">
        <v>682</v>
      </c>
      <c r="G97" s="27" t="s">
        <v>716</v>
      </c>
      <c r="H97" s="289">
        <f t="shared" si="90"/>
        <v>0</v>
      </c>
      <c r="I97" s="166">
        <f t="shared" si="92"/>
        <v>0</v>
      </c>
      <c r="J97" s="167"/>
      <c r="K97" s="167"/>
      <c r="L97" s="166">
        <f t="shared" si="91"/>
        <v>0</v>
      </c>
      <c r="M97" s="167"/>
      <c r="N97" s="166">
        <f t="shared" si="97"/>
        <v>0</v>
      </c>
      <c r="O97" s="262">
        <f t="shared" si="95"/>
        <v>0</v>
      </c>
      <c r="P97" s="167"/>
      <c r="Q97" s="167"/>
      <c r="R97" s="167"/>
      <c r="S97" s="262">
        <f t="shared" si="94"/>
        <v>0</v>
      </c>
      <c r="T97" s="167"/>
    </row>
    <row r="98" spans="1:20" ht="13.8" hidden="1" outlineLevel="2">
      <c r="A98" s="131"/>
      <c r="B98" s="20"/>
      <c r="F98" s="136" t="s">
        <v>683</v>
      </c>
      <c r="G98" s="27" t="s">
        <v>717</v>
      </c>
      <c r="H98" s="289">
        <f t="shared" si="90"/>
        <v>0</v>
      </c>
      <c r="I98" s="166">
        <f t="shared" si="92"/>
        <v>0</v>
      </c>
      <c r="J98" s="167"/>
      <c r="K98" s="167"/>
      <c r="L98" s="166">
        <f t="shared" si="91"/>
        <v>0</v>
      </c>
      <c r="M98" s="167"/>
      <c r="N98" s="166">
        <f t="shared" si="97"/>
        <v>0</v>
      </c>
      <c r="O98" s="262">
        <f t="shared" si="95"/>
        <v>0</v>
      </c>
      <c r="P98" s="167"/>
      <c r="Q98" s="167"/>
      <c r="R98" s="167"/>
      <c r="S98" s="262">
        <f t="shared" si="94"/>
        <v>0</v>
      </c>
      <c r="T98" s="167"/>
    </row>
    <row r="99" spans="1:20" ht="13.8" hidden="1" outlineLevel="2">
      <c r="A99" s="131"/>
      <c r="B99" s="20"/>
      <c r="F99" s="136" t="s">
        <v>680</v>
      </c>
      <c r="G99" s="27" t="s">
        <v>718</v>
      </c>
      <c r="H99" s="289">
        <f t="shared" si="90"/>
        <v>0</v>
      </c>
      <c r="I99" s="166">
        <f t="shared" si="92"/>
        <v>0</v>
      </c>
      <c r="J99" s="167"/>
      <c r="K99" s="167"/>
      <c r="L99" s="166">
        <f t="shared" si="91"/>
        <v>0</v>
      </c>
      <c r="M99" s="167"/>
      <c r="N99" s="166">
        <f t="shared" si="97"/>
        <v>0</v>
      </c>
      <c r="O99" s="262">
        <f t="shared" si="95"/>
        <v>0</v>
      </c>
      <c r="P99" s="167"/>
      <c r="Q99" s="167"/>
      <c r="R99" s="167"/>
      <c r="S99" s="262">
        <f t="shared" si="94"/>
        <v>0</v>
      </c>
      <c r="T99" s="167"/>
    </row>
    <row r="100" spans="1:20" ht="13.8" hidden="1" outlineLevel="2">
      <c r="A100" s="131"/>
      <c r="B100" s="20"/>
      <c r="F100" s="136" t="s">
        <v>684</v>
      </c>
      <c r="G100" s="27" t="s">
        <v>719</v>
      </c>
      <c r="H100" s="289">
        <f t="shared" si="90"/>
        <v>0</v>
      </c>
      <c r="I100" s="166">
        <f t="shared" si="92"/>
        <v>0</v>
      </c>
      <c r="J100" s="167"/>
      <c r="K100" s="167"/>
      <c r="L100" s="166">
        <f t="shared" si="91"/>
        <v>0</v>
      </c>
      <c r="M100" s="167"/>
      <c r="N100" s="166">
        <f t="shared" si="97"/>
        <v>0</v>
      </c>
      <c r="O100" s="262">
        <f t="shared" si="95"/>
        <v>0</v>
      </c>
      <c r="P100" s="167"/>
      <c r="Q100" s="167"/>
      <c r="R100" s="167"/>
      <c r="S100" s="262">
        <f t="shared" si="94"/>
        <v>0</v>
      </c>
      <c r="T100" s="167"/>
    </row>
    <row r="101" spans="1:20" ht="13.8" hidden="1" outlineLevel="2">
      <c r="A101" s="131"/>
      <c r="B101" s="20"/>
      <c r="F101" s="136" t="s">
        <v>690</v>
      </c>
      <c r="G101" s="27" t="s">
        <v>862</v>
      </c>
      <c r="H101" s="289">
        <f t="shared" si="90"/>
        <v>0</v>
      </c>
      <c r="I101" s="166">
        <f t="shared" si="92"/>
        <v>0</v>
      </c>
      <c r="J101" s="167"/>
      <c r="K101" s="167"/>
      <c r="L101" s="166">
        <f t="shared" si="91"/>
        <v>0</v>
      </c>
      <c r="M101" s="167"/>
      <c r="N101" s="166"/>
      <c r="O101" s="262"/>
      <c r="P101" s="167"/>
      <c r="Q101" s="167"/>
      <c r="R101" s="167"/>
      <c r="S101" s="262"/>
      <c r="T101" s="167"/>
    </row>
    <row r="102" spans="1:20" ht="13.8" hidden="1" outlineLevel="2">
      <c r="A102" s="131"/>
      <c r="B102" s="20"/>
      <c r="F102" s="590" t="s">
        <v>691</v>
      </c>
      <c r="G102" s="104" t="s">
        <v>985</v>
      </c>
      <c r="H102" s="289">
        <f t="shared" si="90"/>
        <v>0</v>
      </c>
      <c r="I102" s="166">
        <f t="shared" si="92"/>
        <v>0</v>
      </c>
      <c r="J102" s="167"/>
      <c r="K102" s="167"/>
      <c r="L102" s="166">
        <f t="shared" si="91"/>
        <v>0</v>
      </c>
      <c r="M102" s="167"/>
      <c r="N102" s="166">
        <f t="shared" si="97"/>
        <v>0</v>
      </c>
      <c r="O102" s="262">
        <f t="shared" si="95"/>
        <v>0</v>
      </c>
      <c r="P102" s="167"/>
      <c r="Q102" s="167"/>
      <c r="R102" s="167"/>
      <c r="S102" s="262">
        <f t="shared" si="94"/>
        <v>0</v>
      </c>
      <c r="T102" s="167"/>
    </row>
    <row r="103" spans="1:20" ht="13.8" hidden="1" outlineLevel="2">
      <c r="A103" s="131"/>
      <c r="B103" s="20"/>
      <c r="F103" s="22" t="s">
        <v>401</v>
      </c>
      <c r="G103" s="30" t="s">
        <v>69</v>
      </c>
      <c r="H103" s="289">
        <f t="shared" si="90"/>
        <v>0</v>
      </c>
      <c r="I103" s="166">
        <f t="shared" si="92"/>
        <v>0</v>
      </c>
      <c r="J103" s="169">
        <f>SUM(J104:J109)</f>
        <v>0</v>
      </c>
      <c r="K103" s="169">
        <f>SUM(K104:K109)</f>
        <v>0</v>
      </c>
      <c r="L103" s="166">
        <f t="shared" si="91"/>
        <v>0</v>
      </c>
      <c r="M103" s="169">
        <f>SUM(M104:M109)</f>
        <v>0</v>
      </c>
      <c r="N103" s="166">
        <f t="shared" si="97"/>
        <v>0</v>
      </c>
      <c r="O103" s="262">
        <f t="shared" si="95"/>
        <v>0</v>
      </c>
      <c r="P103" s="568">
        <f>SUM(P104:P109)</f>
        <v>0</v>
      </c>
      <c r="Q103" s="578">
        <f t="shared" ref="Q103:R103" si="102">SUM(Q104:Q109)</f>
        <v>0</v>
      </c>
      <c r="R103" s="568">
        <f t="shared" si="102"/>
        <v>0</v>
      </c>
      <c r="S103" s="262">
        <f t="shared" si="94"/>
        <v>0</v>
      </c>
      <c r="T103" s="568">
        <f>SUM(T104:T109)</f>
        <v>0</v>
      </c>
    </row>
    <row r="104" spans="1:20" ht="13.8" hidden="1" outlineLevel="2">
      <c r="A104" s="131"/>
      <c r="B104" s="20"/>
      <c r="F104" s="136" t="s">
        <v>682</v>
      </c>
      <c r="G104" s="27" t="s">
        <v>720</v>
      </c>
      <c r="H104" s="289">
        <f t="shared" si="90"/>
        <v>0</v>
      </c>
      <c r="I104" s="166">
        <f t="shared" si="92"/>
        <v>0</v>
      </c>
      <c r="J104" s="167"/>
      <c r="K104" s="167"/>
      <c r="L104" s="166">
        <f t="shared" si="91"/>
        <v>0</v>
      </c>
      <c r="M104" s="167"/>
      <c r="N104" s="166">
        <f t="shared" si="97"/>
        <v>0</v>
      </c>
      <c r="O104" s="262">
        <f t="shared" si="95"/>
        <v>0</v>
      </c>
      <c r="P104" s="167"/>
      <c r="Q104" s="264"/>
      <c r="R104" s="167"/>
      <c r="S104" s="262">
        <f t="shared" si="94"/>
        <v>0</v>
      </c>
      <c r="T104" s="167"/>
    </row>
    <row r="105" spans="1:20" ht="13.8" hidden="1" outlineLevel="2">
      <c r="A105" s="131"/>
      <c r="B105" s="20"/>
      <c r="F105" s="136" t="s">
        <v>683</v>
      </c>
      <c r="G105" s="27" t="s">
        <v>721</v>
      </c>
      <c r="H105" s="289">
        <f t="shared" si="90"/>
        <v>0</v>
      </c>
      <c r="I105" s="166">
        <f t="shared" si="92"/>
        <v>0</v>
      </c>
      <c r="J105" s="167"/>
      <c r="K105" s="167"/>
      <c r="L105" s="166">
        <f t="shared" si="91"/>
        <v>0</v>
      </c>
      <c r="M105" s="167"/>
      <c r="N105" s="166">
        <f t="shared" si="97"/>
        <v>0</v>
      </c>
      <c r="O105" s="262">
        <f t="shared" si="95"/>
        <v>0</v>
      </c>
      <c r="P105" s="167"/>
      <c r="Q105" s="264"/>
      <c r="R105" s="167"/>
      <c r="S105" s="262">
        <f t="shared" si="94"/>
        <v>0</v>
      </c>
      <c r="T105" s="167"/>
    </row>
    <row r="106" spans="1:20" ht="13.8" hidden="1" outlineLevel="2">
      <c r="A106" s="131"/>
      <c r="B106" s="20"/>
      <c r="F106" s="136" t="s">
        <v>680</v>
      </c>
      <c r="G106" s="27" t="s">
        <v>722</v>
      </c>
      <c r="H106" s="289">
        <f t="shared" si="90"/>
        <v>0</v>
      </c>
      <c r="I106" s="166">
        <f t="shared" si="92"/>
        <v>0</v>
      </c>
      <c r="J106" s="167"/>
      <c r="K106" s="167"/>
      <c r="L106" s="166">
        <f t="shared" si="91"/>
        <v>0</v>
      </c>
      <c r="M106" s="167"/>
      <c r="N106" s="166">
        <f t="shared" si="97"/>
        <v>0</v>
      </c>
      <c r="O106" s="262">
        <f t="shared" si="95"/>
        <v>0</v>
      </c>
      <c r="P106" s="167"/>
      <c r="Q106" s="264"/>
      <c r="R106" s="167"/>
      <c r="S106" s="262">
        <f t="shared" si="94"/>
        <v>0</v>
      </c>
      <c r="T106" s="167"/>
    </row>
    <row r="107" spans="1:20" ht="13.8" hidden="1" outlineLevel="2">
      <c r="A107" s="131"/>
      <c r="B107" s="20"/>
      <c r="F107" s="136" t="s">
        <v>690</v>
      </c>
      <c r="G107" s="27" t="s">
        <v>627</v>
      </c>
      <c r="H107" s="289">
        <f t="shared" si="90"/>
        <v>0</v>
      </c>
      <c r="I107" s="166">
        <f t="shared" si="92"/>
        <v>0</v>
      </c>
      <c r="J107" s="167"/>
      <c r="K107" s="167"/>
      <c r="L107" s="166">
        <f t="shared" si="91"/>
        <v>0</v>
      </c>
      <c r="M107" s="167"/>
      <c r="N107" s="166">
        <f t="shared" si="97"/>
        <v>0</v>
      </c>
      <c r="O107" s="262">
        <f t="shared" si="95"/>
        <v>0</v>
      </c>
      <c r="P107" s="167"/>
      <c r="Q107" s="264"/>
      <c r="R107" s="167"/>
      <c r="S107" s="262">
        <f t="shared" si="94"/>
        <v>0</v>
      </c>
      <c r="T107" s="167"/>
    </row>
    <row r="108" spans="1:20" ht="13.8" hidden="1" outlineLevel="2">
      <c r="A108" s="131"/>
      <c r="B108" s="20"/>
      <c r="F108" s="136" t="s">
        <v>691</v>
      </c>
      <c r="G108" s="27" t="s">
        <v>863</v>
      </c>
      <c r="H108" s="289">
        <f t="shared" si="90"/>
        <v>0</v>
      </c>
      <c r="I108" s="166">
        <f t="shared" si="92"/>
        <v>0</v>
      </c>
      <c r="J108" s="167"/>
      <c r="K108" s="167"/>
      <c r="L108" s="166">
        <f t="shared" si="91"/>
        <v>0</v>
      </c>
      <c r="M108" s="167"/>
      <c r="N108" s="166"/>
      <c r="O108" s="262"/>
      <c r="P108" s="167"/>
      <c r="Q108" s="264"/>
      <c r="R108" s="167"/>
      <c r="S108" s="262"/>
      <c r="T108" s="167"/>
    </row>
    <row r="109" spans="1:20" ht="13.8" hidden="1" outlineLevel="2">
      <c r="A109" s="131"/>
      <c r="B109" s="20"/>
      <c r="F109" s="590" t="s">
        <v>774</v>
      </c>
      <c r="G109" s="104" t="s">
        <v>986</v>
      </c>
      <c r="H109" s="289">
        <f t="shared" si="90"/>
        <v>0</v>
      </c>
      <c r="I109" s="166">
        <f t="shared" si="92"/>
        <v>0</v>
      </c>
      <c r="J109" s="167"/>
      <c r="K109" s="167"/>
      <c r="L109" s="166">
        <f t="shared" si="91"/>
        <v>0</v>
      </c>
      <c r="M109" s="167"/>
      <c r="N109" s="166">
        <f t="shared" si="97"/>
        <v>0</v>
      </c>
      <c r="O109" s="262">
        <f t="shared" si="95"/>
        <v>0</v>
      </c>
      <c r="P109" s="167"/>
      <c r="Q109" s="264"/>
      <c r="R109" s="167"/>
      <c r="S109" s="262">
        <f t="shared" si="94"/>
        <v>0</v>
      </c>
      <c r="T109" s="167"/>
    </row>
    <row r="110" spans="1:20" ht="13.8" hidden="1" outlineLevel="2">
      <c r="A110" s="131"/>
      <c r="B110" s="20"/>
      <c r="F110" s="22" t="s">
        <v>402</v>
      </c>
      <c r="G110" s="30" t="s">
        <v>70</v>
      </c>
      <c r="H110" s="289">
        <f t="shared" si="90"/>
        <v>0</v>
      </c>
      <c r="I110" s="166">
        <f t="shared" si="92"/>
        <v>0</v>
      </c>
      <c r="J110" s="169">
        <f>SUM(J111)</f>
        <v>0</v>
      </c>
      <c r="K110" s="169">
        <f>SUM(K111)</f>
        <v>0</v>
      </c>
      <c r="L110" s="166">
        <f t="shared" si="91"/>
        <v>0</v>
      </c>
      <c r="M110" s="169">
        <f>SUM(M111)</f>
        <v>0</v>
      </c>
      <c r="N110" s="166">
        <f t="shared" si="97"/>
        <v>0</v>
      </c>
      <c r="O110" s="262">
        <f t="shared" si="95"/>
        <v>0</v>
      </c>
      <c r="P110" s="568">
        <f>SUM(P111)</f>
        <v>0</v>
      </c>
      <c r="Q110" s="578">
        <f t="shared" ref="Q110:R110" si="103">SUM(Q111)</f>
        <v>0</v>
      </c>
      <c r="R110" s="568">
        <f t="shared" si="103"/>
        <v>0</v>
      </c>
      <c r="S110" s="262">
        <f t="shared" si="94"/>
        <v>0</v>
      </c>
      <c r="T110" s="568">
        <f>SUM(T111)</f>
        <v>0</v>
      </c>
    </row>
    <row r="111" spans="1:20" ht="13.8" hidden="1" outlineLevel="2">
      <c r="A111" s="131"/>
      <c r="B111" s="20"/>
      <c r="F111" s="136" t="s">
        <v>682</v>
      </c>
      <c r="G111" s="27" t="s">
        <v>723</v>
      </c>
      <c r="H111" s="289">
        <f t="shared" si="90"/>
        <v>0</v>
      </c>
      <c r="I111" s="166">
        <f t="shared" si="92"/>
        <v>0</v>
      </c>
      <c r="J111" s="167"/>
      <c r="K111" s="167"/>
      <c r="L111" s="166">
        <f t="shared" si="91"/>
        <v>0</v>
      </c>
      <c r="M111" s="167"/>
      <c r="N111" s="166">
        <f t="shared" si="97"/>
        <v>0</v>
      </c>
      <c r="O111" s="262">
        <f t="shared" si="95"/>
        <v>0</v>
      </c>
      <c r="P111" s="167"/>
      <c r="Q111" s="264"/>
      <c r="R111" s="167"/>
      <c r="S111" s="262">
        <f t="shared" si="94"/>
        <v>0</v>
      </c>
      <c r="T111" s="167"/>
    </row>
    <row r="112" spans="1:20" ht="13.8" hidden="1" outlineLevel="2">
      <c r="A112" s="131"/>
      <c r="B112" s="20"/>
      <c r="F112" s="22" t="s">
        <v>403</v>
      </c>
      <c r="G112" s="30" t="s">
        <v>71</v>
      </c>
      <c r="H112" s="289">
        <f t="shared" si="90"/>
        <v>0</v>
      </c>
      <c r="I112" s="166">
        <f t="shared" si="92"/>
        <v>0</v>
      </c>
      <c r="J112" s="169">
        <f>SUM(J113)</f>
        <v>0</v>
      </c>
      <c r="K112" s="169">
        <f>SUM(K113)</f>
        <v>0</v>
      </c>
      <c r="L112" s="166">
        <f t="shared" si="91"/>
        <v>0</v>
      </c>
      <c r="M112" s="169">
        <f>SUM(M113)</f>
        <v>0</v>
      </c>
      <c r="N112" s="166">
        <f t="shared" si="97"/>
        <v>0</v>
      </c>
      <c r="O112" s="262">
        <f t="shared" si="95"/>
        <v>0</v>
      </c>
      <c r="P112" s="568">
        <f>SUM(P113)</f>
        <v>0</v>
      </c>
      <c r="Q112" s="578">
        <f t="shared" ref="Q112:R112" si="104">SUM(Q113)</f>
        <v>0</v>
      </c>
      <c r="R112" s="568">
        <f t="shared" si="104"/>
        <v>0</v>
      </c>
      <c r="S112" s="262">
        <f t="shared" si="94"/>
        <v>0</v>
      </c>
      <c r="T112" s="568">
        <f>SUM(T113)</f>
        <v>0</v>
      </c>
    </row>
    <row r="113" spans="1:45" ht="13.8" hidden="1" outlineLevel="2">
      <c r="A113" s="131"/>
      <c r="B113" s="20"/>
      <c r="F113" s="136" t="s">
        <v>682</v>
      </c>
      <c r="G113" s="27" t="s">
        <v>724</v>
      </c>
      <c r="H113" s="289">
        <f t="shared" si="90"/>
        <v>0</v>
      </c>
      <c r="I113" s="166">
        <f t="shared" si="92"/>
        <v>0</v>
      </c>
      <c r="J113" s="167"/>
      <c r="K113" s="167"/>
      <c r="L113" s="166">
        <f t="shared" si="91"/>
        <v>0</v>
      </c>
      <c r="M113" s="167"/>
      <c r="N113" s="166">
        <f t="shared" si="97"/>
        <v>0</v>
      </c>
      <c r="O113" s="262">
        <f t="shared" si="95"/>
        <v>0</v>
      </c>
      <c r="P113" s="167"/>
      <c r="Q113" s="264"/>
      <c r="R113" s="167"/>
      <c r="S113" s="262">
        <f t="shared" si="94"/>
        <v>0</v>
      </c>
      <c r="T113" s="167"/>
    </row>
    <row r="114" spans="1:45" ht="13.8" hidden="1" outlineLevel="1">
      <c r="A114" s="131"/>
      <c r="B114" s="20"/>
      <c r="D114" s="18" t="s">
        <v>404</v>
      </c>
      <c r="E114" s="58" t="s">
        <v>6</v>
      </c>
      <c r="F114" s="22"/>
      <c r="G114" s="30"/>
      <c r="H114" s="289">
        <f t="shared" si="90"/>
        <v>0</v>
      </c>
      <c r="I114" s="166">
        <f t="shared" si="92"/>
        <v>0</v>
      </c>
      <c r="J114" s="169">
        <f>SUM(J115)</f>
        <v>0</v>
      </c>
      <c r="K114" s="169">
        <f>SUM(K115)</f>
        <v>0</v>
      </c>
      <c r="L114" s="166">
        <f t="shared" si="91"/>
        <v>0</v>
      </c>
      <c r="M114" s="169">
        <f>SUM(M115)</f>
        <v>0</v>
      </c>
      <c r="N114" s="166">
        <f t="shared" si="97"/>
        <v>0</v>
      </c>
      <c r="O114" s="262">
        <f t="shared" si="95"/>
        <v>0</v>
      </c>
      <c r="P114" s="568">
        <f>SUM(P115)</f>
        <v>0</v>
      </c>
      <c r="Q114" s="578">
        <f t="shared" ref="Q114:R114" si="105">SUM(Q115)</f>
        <v>0</v>
      </c>
      <c r="R114" s="568">
        <f t="shared" si="105"/>
        <v>0</v>
      </c>
      <c r="S114" s="262">
        <f t="shared" si="94"/>
        <v>0</v>
      </c>
      <c r="T114" s="568">
        <f>SUM(T115)</f>
        <v>0</v>
      </c>
    </row>
    <row r="115" spans="1:45" ht="13.8" hidden="1" outlineLevel="2">
      <c r="A115" s="131"/>
      <c r="B115" s="20"/>
      <c r="D115" s="19"/>
      <c r="E115" s="63"/>
      <c r="F115" s="22" t="s">
        <v>405</v>
      </c>
      <c r="G115" s="30" t="s">
        <v>72</v>
      </c>
      <c r="H115" s="289">
        <f t="shared" si="90"/>
        <v>0</v>
      </c>
      <c r="I115" s="166">
        <f t="shared" si="92"/>
        <v>0</v>
      </c>
      <c r="J115" s="169">
        <f>SUM(J116:J117)</f>
        <v>0</v>
      </c>
      <c r="K115" s="169">
        <f>SUM(K116:K117)</f>
        <v>0</v>
      </c>
      <c r="L115" s="166">
        <f t="shared" si="91"/>
        <v>0</v>
      </c>
      <c r="M115" s="169">
        <f>SUM(M116:M117)</f>
        <v>0</v>
      </c>
      <c r="N115" s="166">
        <f t="shared" si="97"/>
        <v>0</v>
      </c>
      <c r="O115" s="262">
        <f t="shared" si="95"/>
        <v>0</v>
      </c>
      <c r="P115" s="568">
        <f>SUM(P116:P117)</f>
        <v>0</v>
      </c>
      <c r="Q115" s="578">
        <f t="shared" ref="Q115:R115" si="106">SUM(Q116:Q117)</f>
        <v>0</v>
      </c>
      <c r="R115" s="568">
        <f t="shared" si="106"/>
        <v>0</v>
      </c>
      <c r="S115" s="262">
        <f t="shared" si="94"/>
        <v>0</v>
      </c>
      <c r="T115" s="568">
        <f>SUM(T116:T117)</f>
        <v>0</v>
      </c>
    </row>
    <row r="116" spans="1:45" ht="13.8" hidden="1" outlineLevel="2">
      <c r="A116" s="131"/>
      <c r="B116" s="20"/>
      <c r="F116" s="136" t="s">
        <v>682</v>
      </c>
      <c r="G116" s="27" t="s">
        <v>713</v>
      </c>
      <c r="H116" s="289">
        <f t="shared" si="90"/>
        <v>0</v>
      </c>
      <c r="I116" s="166">
        <f t="shared" si="92"/>
        <v>0</v>
      </c>
      <c r="J116" s="167"/>
      <c r="K116" s="167"/>
      <c r="L116" s="166">
        <f t="shared" si="91"/>
        <v>0</v>
      </c>
      <c r="M116" s="167"/>
      <c r="N116" s="166">
        <f t="shared" si="97"/>
        <v>0</v>
      </c>
      <c r="O116" s="262">
        <f t="shared" si="95"/>
        <v>0</v>
      </c>
      <c r="P116" s="167"/>
      <c r="Q116" s="264"/>
      <c r="R116" s="167"/>
      <c r="S116" s="262">
        <f t="shared" si="94"/>
        <v>0</v>
      </c>
      <c r="T116" s="167"/>
    </row>
    <row r="117" spans="1:45" ht="13.8" hidden="1" outlineLevel="2">
      <c r="A117" s="131"/>
      <c r="B117" s="20"/>
      <c r="F117" s="136" t="s">
        <v>685</v>
      </c>
      <c r="G117" s="27" t="s">
        <v>689</v>
      </c>
      <c r="H117" s="289">
        <f t="shared" si="90"/>
        <v>0</v>
      </c>
      <c r="I117" s="166">
        <f t="shared" si="92"/>
        <v>0</v>
      </c>
      <c r="J117" s="167"/>
      <c r="K117" s="167"/>
      <c r="L117" s="166">
        <f t="shared" si="91"/>
        <v>0</v>
      </c>
      <c r="M117" s="167"/>
      <c r="N117" s="166">
        <f t="shared" si="97"/>
        <v>0</v>
      </c>
      <c r="O117" s="262">
        <f t="shared" si="95"/>
        <v>0</v>
      </c>
      <c r="P117" s="167"/>
      <c r="Q117" s="264"/>
      <c r="R117" s="167"/>
      <c r="S117" s="262">
        <f t="shared" si="94"/>
        <v>0</v>
      </c>
      <c r="T117" s="167"/>
    </row>
    <row r="118" spans="1:45" ht="13.8" hidden="1" outlineLevel="1">
      <c r="A118" s="131"/>
      <c r="B118" s="20"/>
      <c r="D118" s="18" t="s">
        <v>406</v>
      </c>
      <c r="E118" s="58" t="s">
        <v>335</v>
      </c>
      <c r="F118" s="22"/>
      <c r="G118" s="30"/>
      <c r="H118" s="289">
        <f t="shared" si="90"/>
        <v>0</v>
      </c>
      <c r="I118" s="166">
        <f t="shared" si="92"/>
        <v>0</v>
      </c>
      <c r="J118" s="169">
        <f>SUM(J119,J125,J130)</f>
        <v>0</v>
      </c>
      <c r="K118" s="169">
        <f>SUM(K119,K125,K130)</f>
        <v>0</v>
      </c>
      <c r="L118" s="166">
        <f t="shared" si="91"/>
        <v>0</v>
      </c>
      <c r="M118" s="169">
        <f>SUM(M119,M125,M130)</f>
        <v>0</v>
      </c>
      <c r="N118" s="166">
        <f t="shared" si="97"/>
        <v>0</v>
      </c>
      <c r="O118" s="262">
        <f t="shared" si="95"/>
        <v>0</v>
      </c>
      <c r="P118" s="568">
        <f>SUM(P119,P125,P130)</f>
        <v>0</v>
      </c>
      <c r="Q118" s="578">
        <f>SUM(Q119,Q125,Q130)</f>
        <v>0</v>
      </c>
      <c r="R118" s="568">
        <f>SUM(R119,R125,R130)</f>
        <v>0</v>
      </c>
      <c r="S118" s="262">
        <f t="shared" si="94"/>
        <v>0</v>
      </c>
      <c r="T118" s="568">
        <f>SUM(T119,T125,T130)</f>
        <v>0</v>
      </c>
    </row>
    <row r="119" spans="1:45" ht="13.8" hidden="1" outlineLevel="2">
      <c r="A119" s="131"/>
      <c r="B119" s="20"/>
      <c r="D119" s="19"/>
      <c r="E119" s="63"/>
      <c r="F119" s="22" t="s">
        <v>407</v>
      </c>
      <c r="G119" s="30" t="s">
        <v>408</v>
      </c>
      <c r="H119" s="289">
        <f t="shared" si="90"/>
        <v>0</v>
      </c>
      <c r="I119" s="166">
        <f t="shared" si="92"/>
        <v>0</v>
      </c>
      <c r="J119" s="169">
        <f>SUM(J120:J124)</f>
        <v>0</v>
      </c>
      <c r="K119" s="169">
        <f>SUM(K120:K124)</f>
        <v>0</v>
      </c>
      <c r="L119" s="166">
        <f t="shared" si="91"/>
        <v>0</v>
      </c>
      <c r="M119" s="169">
        <f t="shared" ref="M119" si="107">SUM(M120:M124)</f>
        <v>0</v>
      </c>
      <c r="N119" s="166">
        <f t="shared" ref="N119" si="108">SUM(N120:N124)</f>
        <v>0</v>
      </c>
      <c r="O119" s="262">
        <f>SUM(P119:R119)</f>
        <v>0</v>
      </c>
      <c r="P119" s="568">
        <f t="shared" ref="P119:Q119" si="109">SUM(P120:P124)</f>
        <v>0</v>
      </c>
      <c r="Q119" s="568">
        <f t="shared" si="109"/>
        <v>0</v>
      </c>
      <c r="R119" s="568">
        <f>SUM(R120:R124)</f>
        <v>0</v>
      </c>
      <c r="S119" s="262">
        <f>SUM(T119:T119)</f>
        <v>0</v>
      </c>
      <c r="T119" s="568">
        <f>SUM(T120:T124)</f>
        <v>0</v>
      </c>
    </row>
    <row r="120" spans="1:45" ht="13.8" hidden="1" outlineLevel="2">
      <c r="A120" s="131"/>
      <c r="B120" s="20"/>
      <c r="F120" s="136" t="s">
        <v>682</v>
      </c>
      <c r="G120" s="27" t="s">
        <v>958</v>
      </c>
      <c r="H120" s="289">
        <f t="shared" si="90"/>
        <v>0</v>
      </c>
      <c r="I120" s="166">
        <f t="shared" si="92"/>
        <v>0</v>
      </c>
      <c r="J120" s="167"/>
      <c r="K120" s="167"/>
      <c r="L120" s="166">
        <f t="shared" si="91"/>
        <v>0</v>
      </c>
      <c r="M120" s="167"/>
      <c r="N120" s="166">
        <f t="shared" si="97"/>
        <v>0</v>
      </c>
      <c r="O120" s="262">
        <f t="shared" si="95"/>
        <v>0</v>
      </c>
      <c r="P120" s="167"/>
      <c r="Q120" s="264"/>
      <c r="R120" s="167"/>
      <c r="S120" s="262">
        <f t="shared" ref="S120:S153" si="110">SUM(T120:T120)</f>
        <v>0</v>
      </c>
      <c r="T120" s="167"/>
    </row>
    <row r="121" spans="1:45" ht="13.8" hidden="1" outlineLevel="2">
      <c r="A121" s="131"/>
      <c r="B121" s="20"/>
      <c r="F121" s="136" t="s">
        <v>683</v>
      </c>
      <c r="G121" s="27" t="s">
        <v>925</v>
      </c>
      <c r="H121" s="289">
        <f t="shared" si="90"/>
        <v>0</v>
      </c>
      <c r="I121" s="166">
        <f t="shared" si="92"/>
        <v>0</v>
      </c>
      <c r="J121" s="167"/>
      <c r="K121" s="167"/>
      <c r="L121" s="166">
        <f t="shared" si="91"/>
        <v>0</v>
      </c>
      <c r="M121" s="167"/>
      <c r="N121" s="166">
        <f t="shared" si="97"/>
        <v>0</v>
      </c>
      <c r="O121" s="262">
        <f t="shared" ref="O121:O122" si="111">SUM(P121:R121)</f>
        <v>0</v>
      </c>
      <c r="P121" s="167"/>
      <c r="Q121" s="264"/>
      <c r="R121" s="167"/>
      <c r="S121" s="262">
        <f t="shared" si="110"/>
        <v>0</v>
      </c>
      <c r="T121" s="167"/>
    </row>
    <row r="122" spans="1:45" s="398" customFormat="1" ht="13.8" hidden="1" outlineLevel="2">
      <c r="A122" s="399"/>
      <c r="B122" s="400"/>
      <c r="D122" s="400"/>
      <c r="F122" s="385" t="s">
        <v>684</v>
      </c>
      <c r="G122" s="378" t="s">
        <v>923</v>
      </c>
      <c r="H122" s="425">
        <f t="shared" si="90"/>
        <v>0</v>
      </c>
      <c r="I122" s="166">
        <f t="shared" si="92"/>
        <v>0</v>
      </c>
      <c r="J122" s="167"/>
      <c r="K122" s="167"/>
      <c r="L122" s="166">
        <f t="shared" si="91"/>
        <v>0</v>
      </c>
      <c r="M122" s="167"/>
      <c r="N122" s="166">
        <f t="shared" si="97"/>
        <v>0</v>
      </c>
      <c r="O122" s="262">
        <f t="shared" si="111"/>
        <v>0</v>
      </c>
      <c r="P122" s="167"/>
      <c r="Q122" s="264"/>
      <c r="R122" s="167"/>
      <c r="S122" s="262">
        <f t="shared" si="110"/>
        <v>0</v>
      </c>
      <c r="T122" s="167"/>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row>
    <row r="123" spans="1:45" s="398" customFormat="1" ht="13.8" hidden="1" outlineLevel="2">
      <c r="A123" s="399"/>
      <c r="B123" s="400"/>
      <c r="D123" s="400"/>
      <c r="F123" s="385" t="s">
        <v>690</v>
      </c>
      <c r="G123" s="378" t="s">
        <v>924</v>
      </c>
      <c r="H123" s="425">
        <f t="shared" si="90"/>
        <v>0</v>
      </c>
      <c r="I123" s="166">
        <f t="shared" si="92"/>
        <v>0</v>
      </c>
      <c r="J123" s="167"/>
      <c r="K123" s="167"/>
      <c r="L123" s="166">
        <f t="shared" si="91"/>
        <v>0</v>
      </c>
      <c r="M123" s="167"/>
      <c r="N123" s="166">
        <f t="shared" si="97"/>
        <v>0</v>
      </c>
      <c r="O123" s="262">
        <f t="shared" si="95"/>
        <v>0</v>
      </c>
      <c r="P123" s="167"/>
      <c r="Q123" s="264"/>
      <c r="R123" s="167"/>
      <c r="S123" s="262">
        <f t="shared" si="110"/>
        <v>0</v>
      </c>
      <c r="T123" s="167"/>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row>
    <row r="124" spans="1:45" s="398" customFormat="1" ht="13.8" hidden="1" outlineLevel="2">
      <c r="A124" s="399"/>
      <c r="B124" s="400"/>
      <c r="D124" s="400"/>
      <c r="F124" s="600" t="s">
        <v>691</v>
      </c>
      <c r="G124" s="601" t="s">
        <v>1008</v>
      </c>
      <c r="H124" s="425">
        <f t="shared" si="90"/>
        <v>0</v>
      </c>
      <c r="I124" s="166">
        <f t="shared" si="92"/>
        <v>0</v>
      </c>
      <c r="J124" s="167"/>
      <c r="K124" s="167"/>
      <c r="L124" s="166">
        <f t="shared" si="91"/>
        <v>0</v>
      </c>
      <c r="M124" s="167"/>
      <c r="N124" s="166">
        <f t="shared" ref="N124" si="112">SUM(O124,S124)</f>
        <v>0</v>
      </c>
      <c r="O124" s="262">
        <f>SUM(P124:R124)</f>
        <v>0</v>
      </c>
      <c r="P124" s="167"/>
      <c r="Q124" s="264"/>
      <c r="R124" s="167"/>
      <c r="S124" s="262">
        <f t="shared" ref="S124" si="113">SUM(T124:T124)</f>
        <v>0</v>
      </c>
      <c r="T124" s="167"/>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row>
    <row r="125" spans="1:45" ht="13.8" hidden="1" outlineLevel="2">
      <c r="A125" s="131"/>
      <c r="B125" s="20"/>
      <c r="F125" s="22" t="s">
        <v>409</v>
      </c>
      <c r="G125" s="30" t="s">
        <v>411</v>
      </c>
      <c r="H125" s="289">
        <f t="shared" si="90"/>
        <v>0</v>
      </c>
      <c r="I125" s="166">
        <f t="shared" si="92"/>
        <v>0</v>
      </c>
      <c r="J125" s="169">
        <f>SUM(J126:J129)</f>
        <v>0</v>
      </c>
      <c r="K125" s="169">
        <f>SUM(K126:K129)</f>
        <v>0</v>
      </c>
      <c r="L125" s="166">
        <f t="shared" si="91"/>
        <v>0</v>
      </c>
      <c r="M125" s="169">
        <f>SUM(M126:M129)</f>
        <v>0</v>
      </c>
      <c r="N125" s="166">
        <f t="shared" si="97"/>
        <v>0</v>
      </c>
      <c r="O125" s="262">
        <f t="shared" si="95"/>
        <v>0</v>
      </c>
      <c r="P125" s="568">
        <f>SUM(P126:P129)</f>
        <v>0</v>
      </c>
      <c r="Q125" s="578">
        <f>SUM(Q126:Q129)</f>
        <v>0</v>
      </c>
      <c r="R125" s="568">
        <f>SUM(R126:R129)</f>
        <v>0</v>
      </c>
      <c r="S125" s="262">
        <f>SUM(T125:T125)</f>
        <v>0</v>
      </c>
      <c r="T125" s="568">
        <f>SUM(T126:T129)</f>
        <v>0</v>
      </c>
    </row>
    <row r="126" spans="1:45" ht="13.8" hidden="1" outlineLevel="2">
      <c r="A126" s="131"/>
      <c r="B126" s="20"/>
      <c r="F126" s="136" t="s">
        <v>682</v>
      </c>
      <c r="G126" s="27" t="s">
        <v>725</v>
      </c>
      <c r="H126" s="289">
        <f t="shared" si="90"/>
        <v>0</v>
      </c>
      <c r="I126" s="166">
        <f t="shared" si="92"/>
        <v>0</v>
      </c>
      <c r="J126" s="167"/>
      <c r="K126" s="167"/>
      <c r="L126" s="166">
        <f t="shared" si="91"/>
        <v>0</v>
      </c>
      <c r="M126" s="167"/>
      <c r="N126" s="166">
        <f t="shared" si="97"/>
        <v>0</v>
      </c>
      <c r="O126" s="262">
        <f t="shared" si="95"/>
        <v>0</v>
      </c>
      <c r="P126" s="167"/>
      <c r="Q126" s="264"/>
      <c r="R126" s="167"/>
      <c r="S126" s="262">
        <f t="shared" si="110"/>
        <v>0</v>
      </c>
      <c r="T126" s="167"/>
    </row>
    <row r="127" spans="1:45" ht="13.8" hidden="1" outlineLevel="2">
      <c r="A127" s="131"/>
      <c r="B127" s="20"/>
      <c r="F127" s="136" t="s">
        <v>683</v>
      </c>
      <c r="G127" s="27" t="s">
        <v>994</v>
      </c>
      <c r="H127" s="289">
        <f t="shared" si="90"/>
        <v>0</v>
      </c>
      <c r="I127" s="166">
        <f t="shared" si="92"/>
        <v>0</v>
      </c>
      <c r="J127" s="167"/>
      <c r="K127" s="167"/>
      <c r="L127" s="166">
        <f t="shared" si="91"/>
        <v>0</v>
      </c>
      <c r="M127" s="167"/>
      <c r="N127" s="166"/>
      <c r="O127" s="262"/>
      <c r="P127" s="167"/>
      <c r="Q127" s="264"/>
      <c r="R127" s="167"/>
      <c r="S127" s="262"/>
      <c r="T127" s="167"/>
    </row>
    <row r="128" spans="1:45" ht="13.8" hidden="1" outlineLevel="2">
      <c r="A128" s="131"/>
      <c r="B128" s="20"/>
      <c r="F128" s="593" t="s">
        <v>684</v>
      </c>
      <c r="G128" s="594" t="s">
        <v>995</v>
      </c>
      <c r="H128" s="289">
        <f t="shared" si="90"/>
        <v>0</v>
      </c>
      <c r="I128" s="166">
        <f t="shared" si="92"/>
        <v>0</v>
      </c>
      <c r="J128" s="167"/>
      <c r="K128" s="167"/>
      <c r="L128" s="166">
        <f t="shared" si="91"/>
        <v>0</v>
      </c>
      <c r="M128" s="167"/>
      <c r="N128" s="166"/>
      <c r="O128" s="262"/>
      <c r="P128" s="167"/>
      <c r="Q128" s="264"/>
      <c r="R128" s="167"/>
      <c r="S128" s="262"/>
      <c r="T128" s="167"/>
    </row>
    <row r="129" spans="1:48" ht="13.8" hidden="1" outlineLevel="2">
      <c r="A129" s="131"/>
      <c r="B129" s="20"/>
      <c r="F129" s="593" t="s">
        <v>690</v>
      </c>
      <c r="G129" s="594" t="s">
        <v>996</v>
      </c>
      <c r="H129" s="289">
        <f t="shared" si="90"/>
        <v>0</v>
      </c>
      <c r="I129" s="166">
        <f t="shared" si="92"/>
        <v>0</v>
      </c>
      <c r="J129" s="167"/>
      <c r="K129" s="167"/>
      <c r="L129" s="166">
        <f t="shared" si="91"/>
        <v>0</v>
      </c>
      <c r="M129" s="167"/>
      <c r="N129" s="166">
        <f t="shared" si="97"/>
        <v>0</v>
      </c>
      <c r="O129" s="262">
        <f t="shared" si="95"/>
        <v>0</v>
      </c>
      <c r="P129" s="167"/>
      <c r="Q129" s="264"/>
      <c r="R129" s="167"/>
      <c r="S129" s="262">
        <f t="shared" si="110"/>
        <v>0</v>
      </c>
      <c r="T129" s="167"/>
    </row>
    <row r="130" spans="1:48" ht="13.8" hidden="1" outlineLevel="2">
      <c r="A130" s="131"/>
      <c r="B130" s="20"/>
      <c r="F130" s="22" t="s">
        <v>410</v>
      </c>
      <c r="G130" s="30" t="s">
        <v>412</v>
      </c>
      <c r="H130" s="289">
        <f t="shared" si="90"/>
        <v>0</v>
      </c>
      <c r="I130" s="166">
        <f t="shared" si="92"/>
        <v>0</v>
      </c>
      <c r="J130" s="169">
        <f>SUM(J131:J135)</f>
        <v>0</v>
      </c>
      <c r="K130" s="169">
        <f>SUM(K131:K135)</f>
        <v>0</v>
      </c>
      <c r="L130" s="166">
        <f t="shared" si="91"/>
        <v>0</v>
      </c>
      <c r="M130" s="169">
        <f>SUM(M131:M135)</f>
        <v>0</v>
      </c>
      <c r="N130" s="166">
        <f t="shared" si="97"/>
        <v>0</v>
      </c>
      <c r="O130" s="262">
        <f t="shared" si="95"/>
        <v>0</v>
      </c>
      <c r="P130" s="568">
        <f>SUM(P131:P135)</f>
        <v>0</v>
      </c>
      <c r="Q130" s="578">
        <f t="shared" ref="Q130:R130" si="114">SUM(Q131:Q135)</f>
        <v>0</v>
      </c>
      <c r="R130" s="568">
        <f t="shared" si="114"/>
        <v>0</v>
      </c>
      <c r="S130" s="262">
        <f t="shared" si="110"/>
        <v>0</v>
      </c>
      <c r="T130" s="568">
        <f>SUM(T131:T135)</f>
        <v>0</v>
      </c>
    </row>
    <row r="131" spans="1:48" ht="13.8" hidden="1" outlineLevel="2">
      <c r="A131" s="131"/>
      <c r="B131" s="20"/>
      <c r="F131" s="136" t="s">
        <v>682</v>
      </c>
      <c r="G131" s="27" t="s">
        <v>726</v>
      </c>
      <c r="H131" s="289">
        <f t="shared" si="90"/>
        <v>0</v>
      </c>
      <c r="I131" s="166">
        <f t="shared" si="92"/>
        <v>0</v>
      </c>
      <c r="J131" s="167"/>
      <c r="K131" s="167"/>
      <c r="L131" s="166">
        <f t="shared" si="91"/>
        <v>0</v>
      </c>
      <c r="M131" s="167"/>
      <c r="N131" s="166">
        <f t="shared" si="97"/>
        <v>0</v>
      </c>
      <c r="O131" s="262">
        <f t="shared" si="95"/>
        <v>0</v>
      </c>
      <c r="P131" s="167"/>
      <c r="Q131" s="264"/>
      <c r="R131" s="167"/>
      <c r="S131" s="262">
        <f t="shared" si="110"/>
        <v>0</v>
      </c>
      <c r="T131" s="167"/>
    </row>
    <row r="132" spans="1:48" ht="13.8" hidden="1" outlineLevel="2">
      <c r="A132" s="131"/>
      <c r="B132" s="20"/>
      <c r="F132" s="136" t="s">
        <v>683</v>
      </c>
      <c r="G132" s="27" t="s">
        <v>727</v>
      </c>
      <c r="H132" s="289">
        <f t="shared" si="90"/>
        <v>0</v>
      </c>
      <c r="I132" s="166">
        <f t="shared" si="92"/>
        <v>0</v>
      </c>
      <c r="J132" s="167"/>
      <c r="K132" s="167"/>
      <c r="L132" s="166">
        <f t="shared" si="91"/>
        <v>0</v>
      </c>
      <c r="M132" s="167"/>
      <c r="N132" s="166">
        <f t="shared" si="97"/>
        <v>0</v>
      </c>
      <c r="O132" s="262">
        <f t="shared" si="95"/>
        <v>0</v>
      </c>
      <c r="P132" s="167"/>
      <c r="Q132" s="264"/>
      <c r="R132" s="167"/>
      <c r="S132" s="262">
        <f t="shared" si="110"/>
        <v>0</v>
      </c>
      <c r="T132" s="167"/>
    </row>
    <row r="133" spans="1:48" ht="13.8" hidden="1" outlineLevel="2">
      <c r="A133" s="131"/>
      <c r="B133" s="20"/>
      <c r="F133" s="136" t="s">
        <v>680</v>
      </c>
      <c r="G133" s="27" t="s">
        <v>926</v>
      </c>
      <c r="H133" s="289">
        <f t="shared" si="90"/>
        <v>0</v>
      </c>
      <c r="I133" s="166">
        <f t="shared" si="92"/>
        <v>0</v>
      </c>
      <c r="J133" s="167"/>
      <c r="K133" s="167"/>
      <c r="L133" s="166">
        <f t="shared" si="91"/>
        <v>0</v>
      </c>
      <c r="M133" s="167"/>
      <c r="N133" s="166">
        <f t="shared" si="97"/>
        <v>0</v>
      </c>
      <c r="O133" s="262">
        <f t="shared" ref="O133:O134" si="115">SUM(P133:R133)</f>
        <v>0</v>
      </c>
      <c r="P133" s="167"/>
      <c r="Q133" s="264"/>
      <c r="R133" s="167"/>
      <c r="S133" s="262">
        <f t="shared" si="110"/>
        <v>0</v>
      </c>
      <c r="T133" s="167"/>
    </row>
    <row r="134" spans="1:48" s="398" customFormat="1" ht="13.8" hidden="1" outlineLevel="2">
      <c r="A134" s="399"/>
      <c r="B134" s="400"/>
      <c r="D134" s="400"/>
      <c r="F134" s="385" t="s">
        <v>684</v>
      </c>
      <c r="G134" s="378" t="s">
        <v>927</v>
      </c>
      <c r="H134" s="425">
        <f t="shared" si="90"/>
        <v>0</v>
      </c>
      <c r="I134" s="166">
        <f t="shared" si="92"/>
        <v>0</v>
      </c>
      <c r="J134" s="167"/>
      <c r="K134" s="167"/>
      <c r="L134" s="166">
        <f t="shared" si="91"/>
        <v>0</v>
      </c>
      <c r="M134" s="167"/>
      <c r="N134" s="166">
        <f t="shared" si="97"/>
        <v>0</v>
      </c>
      <c r="O134" s="262">
        <f t="shared" si="115"/>
        <v>0</v>
      </c>
      <c r="P134" s="167"/>
      <c r="Q134" s="264"/>
      <c r="R134" s="167"/>
      <c r="S134" s="262">
        <f t="shared" si="110"/>
        <v>0</v>
      </c>
      <c r="T134" s="167"/>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row>
    <row r="135" spans="1:48" s="398" customFormat="1" ht="13.8" hidden="1" outlineLevel="2">
      <c r="A135" s="399"/>
      <c r="B135" s="400"/>
      <c r="D135" s="400"/>
      <c r="F135" s="385" t="s">
        <v>690</v>
      </c>
      <c r="G135" s="378" t="s">
        <v>928</v>
      </c>
      <c r="H135" s="425">
        <f t="shared" si="90"/>
        <v>0</v>
      </c>
      <c r="I135" s="166">
        <f t="shared" si="92"/>
        <v>0</v>
      </c>
      <c r="J135" s="167"/>
      <c r="K135" s="167"/>
      <c r="L135" s="166">
        <f t="shared" si="91"/>
        <v>0</v>
      </c>
      <c r="M135" s="167"/>
      <c r="N135" s="166">
        <f t="shared" si="97"/>
        <v>0</v>
      </c>
      <c r="O135" s="262">
        <f t="shared" si="95"/>
        <v>0</v>
      </c>
      <c r="P135" s="167"/>
      <c r="Q135" s="264"/>
      <c r="R135" s="167"/>
      <c r="S135" s="262">
        <f t="shared" si="110"/>
        <v>0</v>
      </c>
      <c r="T135" s="167"/>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row>
    <row r="136" spans="1:48" ht="13.8" hidden="1" outlineLevel="1">
      <c r="A136" s="131"/>
      <c r="B136" s="20"/>
      <c r="D136" s="22" t="s">
        <v>413</v>
      </c>
      <c r="E136" s="30" t="s">
        <v>7</v>
      </c>
      <c r="F136" s="22"/>
      <c r="G136" s="30"/>
      <c r="H136" s="289">
        <f t="shared" si="90"/>
        <v>0</v>
      </c>
      <c r="I136" s="166">
        <f t="shared" si="92"/>
        <v>0</v>
      </c>
      <c r="J136" s="169">
        <f>SUM(J137,J138,J140,J142)</f>
        <v>0</v>
      </c>
      <c r="K136" s="169">
        <f>SUM(K137,K138,K140,K142)</f>
        <v>0</v>
      </c>
      <c r="L136" s="166">
        <f t="shared" si="91"/>
        <v>0</v>
      </c>
      <c r="M136" s="169">
        <f>SUM(M137,M138,M140,M142)</f>
        <v>0</v>
      </c>
      <c r="N136" s="166">
        <f t="shared" si="97"/>
        <v>0</v>
      </c>
      <c r="O136" s="262">
        <f t="shared" si="95"/>
        <v>0</v>
      </c>
      <c r="P136" s="568">
        <f>SUM(P137,P138,P140,P142)</f>
        <v>0</v>
      </c>
      <c r="Q136" s="578">
        <f t="shared" ref="Q136:R136" si="116">SUM(Q137,Q138,Q140,Q142)</f>
        <v>0</v>
      </c>
      <c r="R136" s="568">
        <f t="shared" si="116"/>
        <v>0</v>
      </c>
      <c r="S136" s="262">
        <f t="shared" si="110"/>
        <v>0</v>
      </c>
      <c r="T136" s="568">
        <f>SUM(T137,T138,T140,T142)</f>
        <v>0</v>
      </c>
      <c r="AV136" s="64">
        <f>SUM(AV137:AV142)</f>
        <v>0</v>
      </c>
    </row>
    <row r="137" spans="1:48" ht="13.8" hidden="1" outlineLevel="2">
      <c r="A137" s="131"/>
      <c r="B137" s="20"/>
      <c r="F137" s="22" t="s">
        <v>414</v>
      </c>
      <c r="G137" s="30" t="s">
        <v>73</v>
      </c>
      <c r="H137" s="289">
        <f t="shared" si="90"/>
        <v>0</v>
      </c>
      <c r="I137" s="166">
        <f t="shared" si="92"/>
        <v>0</v>
      </c>
      <c r="J137" s="167"/>
      <c r="K137" s="167"/>
      <c r="L137" s="166">
        <f t="shared" si="91"/>
        <v>0</v>
      </c>
      <c r="M137" s="167"/>
      <c r="N137" s="166">
        <f t="shared" si="97"/>
        <v>0</v>
      </c>
      <c r="O137" s="262">
        <f t="shared" si="95"/>
        <v>0</v>
      </c>
      <c r="P137" s="167"/>
      <c r="Q137" s="264">
        <v>0</v>
      </c>
      <c r="R137" s="167">
        <v>0</v>
      </c>
      <c r="S137" s="262">
        <f t="shared" si="110"/>
        <v>0</v>
      </c>
      <c r="T137" s="167"/>
    </row>
    <row r="138" spans="1:48" ht="13.8" hidden="1" outlineLevel="2">
      <c r="A138" s="131"/>
      <c r="B138" s="20"/>
      <c r="F138" s="22" t="s">
        <v>415</v>
      </c>
      <c r="G138" s="30" t="s">
        <v>74</v>
      </c>
      <c r="H138" s="289">
        <f t="shared" si="90"/>
        <v>0</v>
      </c>
      <c r="I138" s="166">
        <f t="shared" si="92"/>
        <v>0</v>
      </c>
      <c r="J138" s="169">
        <f>SUM(J139)</f>
        <v>0</v>
      </c>
      <c r="K138" s="169">
        <f>SUM(K139)</f>
        <v>0</v>
      </c>
      <c r="L138" s="166">
        <f t="shared" si="91"/>
        <v>0</v>
      </c>
      <c r="M138" s="169">
        <f>SUM(M139)</f>
        <v>0</v>
      </c>
      <c r="N138" s="166">
        <f t="shared" si="97"/>
        <v>0</v>
      </c>
      <c r="O138" s="262">
        <f t="shared" si="95"/>
        <v>0</v>
      </c>
      <c r="P138" s="568">
        <f>SUM(P139)</f>
        <v>0</v>
      </c>
      <c r="Q138" s="578">
        <f t="shared" ref="Q138:R138" si="117">SUM(Q139)</f>
        <v>0</v>
      </c>
      <c r="R138" s="568">
        <f t="shared" si="117"/>
        <v>0</v>
      </c>
      <c r="S138" s="262">
        <f t="shared" si="110"/>
        <v>0</v>
      </c>
      <c r="T138" s="568">
        <f>SUM(T139)</f>
        <v>0</v>
      </c>
    </row>
    <row r="139" spans="1:48" ht="13.8" hidden="1" outlineLevel="2">
      <c r="A139" s="131"/>
      <c r="B139" s="20"/>
      <c r="F139" s="136" t="s">
        <v>682</v>
      </c>
      <c r="G139" s="27" t="s">
        <v>728</v>
      </c>
      <c r="H139" s="289">
        <f t="shared" si="90"/>
        <v>0</v>
      </c>
      <c r="I139" s="166">
        <f t="shared" si="92"/>
        <v>0</v>
      </c>
      <c r="J139" s="167"/>
      <c r="K139" s="167"/>
      <c r="L139" s="166">
        <f t="shared" si="91"/>
        <v>0</v>
      </c>
      <c r="M139" s="167"/>
      <c r="N139" s="166">
        <f t="shared" si="97"/>
        <v>0</v>
      </c>
      <c r="O139" s="262">
        <f t="shared" si="95"/>
        <v>0</v>
      </c>
      <c r="P139" s="167"/>
      <c r="Q139" s="264"/>
      <c r="R139" s="167"/>
      <c r="S139" s="262">
        <f t="shared" si="110"/>
        <v>0</v>
      </c>
      <c r="T139" s="167"/>
    </row>
    <row r="140" spans="1:48" ht="13.8" hidden="1" outlineLevel="2">
      <c r="A140" s="131"/>
      <c r="B140" s="20"/>
      <c r="F140" s="22" t="s">
        <v>416</v>
      </c>
      <c r="G140" s="59" t="s">
        <v>336</v>
      </c>
      <c r="H140" s="289">
        <f t="shared" si="90"/>
        <v>0</v>
      </c>
      <c r="I140" s="166">
        <f t="shared" si="92"/>
        <v>0</v>
      </c>
      <c r="J140" s="169">
        <f>SUM(J141)</f>
        <v>0</v>
      </c>
      <c r="K140" s="169">
        <f>SUM(K141)</f>
        <v>0</v>
      </c>
      <c r="L140" s="166">
        <f t="shared" si="91"/>
        <v>0</v>
      </c>
      <c r="M140" s="169">
        <f>SUM(M141)</f>
        <v>0</v>
      </c>
      <c r="N140" s="166">
        <f t="shared" si="97"/>
        <v>0</v>
      </c>
      <c r="O140" s="262">
        <f t="shared" si="95"/>
        <v>0</v>
      </c>
      <c r="P140" s="568">
        <f>SUM(P141)</f>
        <v>0</v>
      </c>
      <c r="Q140" s="578">
        <f t="shared" ref="Q140:R140" si="118">SUM(Q141)</f>
        <v>0</v>
      </c>
      <c r="R140" s="568">
        <f t="shared" si="118"/>
        <v>0</v>
      </c>
      <c r="S140" s="262">
        <f t="shared" si="110"/>
        <v>0</v>
      </c>
      <c r="T140" s="568">
        <f>SUM(T141)</f>
        <v>0</v>
      </c>
    </row>
    <row r="141" spans="1:48" ht="13.8" hidden="1" outlineLevel="2">
      <c r="A141" s="131"/>
      <c r="B141" s="20"/>
      <c r="F141" s="136" t="s">
        <v>682</v>
      </c>
      <c r="G141" s="27" t="s">
        <v>729</v>
      </c>
      <c r="H141" s="289">
        <f t="shared" si="90"/>
        <v>0</v>
      </c>
      <c r="I141" s="166">
        <f t="shared" si="92"/>
        <v>0</v>
      </c>
      <c r="J141" s="167"/>
      <c r="K141" s="167"/>
      <c r="L141" s="166">
        <f t="shared" si="91"/>
        <v>0</v>
      </c>
      <c r="M141" s="167"/>
      <c r="N141" s="166">
        <f t="shared" si="97"/>
        <v>0</v>
      </c>
      <c r="O141" s="262">
        <f t="shared" si="95"/>
        <v>0</v>
      </c>
      <c r="P141" s="167"/>
      <c r="Q141" s="264"/>
      <c r="R141" s="167"/>
      <c r="S141" s="262">
        <f t="shared" si="110"/>
        <v>0</v>
      </c>
      <c r="T141" s="167"/>
    </row>
    <row r="142" spans="1:48" ht="13.8" hidden="1" outlineLevel="2">
      <c r="A142" s="131"/>
      <c r="B142" s="20"/>
      <c r="F142" s="22" t="s">
        <v>417</v>
      </c>
      <c r="G142" s="30" t="s">
        <v>418</v>
      </c>
      <c r="H142" s="289">
        <f t="shared" si="90"/>
        <v>0</v>
      </c>
      <c r="I142" s="166">
        <f t="shared" si="92"/>
        <v>0</v>
      </c>
      <c r="J142" s="169">
        <f>SUM(J143:J149)</f>
        <v>0</v>
      </c>
      <c r="K142" s="169">
        <f>SUM(K143:K149)</f>
        <v>0</v>
      </c>
      <c r="L142" s="166">
        <f t="shared" si="91"/>
        <v>0</v>
      </c>
      <c r="M142" s="169">
        <f>SUM(M143:M149)</f>
        <v>0</v>
      </c>
      <c r="N142" s="166">
        <f t="shared" si="97"/>
        <v>0</v>
      </c>
      <c r="O142" s="262">
        <f t="shared" si="95"/>
        <v>0</v>
      </c>
      <c r="P142" s="568">
        <f>SUM(P143:P149)</f>
        <v>0</v>
      </c>
      <c r="Q142" s="578">
        <f t="shared" ref="Q142:R142" si="119">SUM(Q143:Q149)</f>
        <v>0</v>
      </c>
      <c r="R142" s="568">
        <f t="shared" si="119"/>
        <v>0</v>
      </c>
      <c r="S142" s="262">
        <f t="shared" si="110"/>
        <v>0</v>
      </c>
      <c r="T142" s="568">
        <f>SUM(T143:T149)</f>
        <v>0</v>
      </c>
    </row>
    <row r="143" spans="1:48" ht="13.8" hidden="1" outlineLevel="2">
      <c r="A143" s="131"/>
      <c r="B143" s="20"/>
      <c r="F143" s="136" t="s">
        <v>682</v>
      </c>
      <c r="G143" s="27" t="s">
        <v>730</v>
      </c>
      <c r="H143" s="289">
        <f t="shared" si="90"/>
        <v>0</v>
      </c>
      <c r="I143" s="166">
        <f t="shared" si="92"/>
        <v>0</v>
      </c>
      <c r="J143" s="167"/>
      <c r="K143" s="167"/>
      <c r="L143" s="166">
        <f t="shared" si="91"/>
        <v>0</v>
      </c>
      <c r="M143" s="167"/>
      <c r="N143" s="166">
        <f t="shared" si="97"/>
        <v>0</v>
      </c>
      <c r="O143" s="262">
        <f t="shared" si="95"/>
        <v>0</v>
      </c>
      <c r="P143" s="167"/>
      <c r="Q143" s="264"/>
      <c r="R143" s="167"/>
      <c r="S143" s="262">
        <f t="shared" si="110"/>
        <v>0</v>
      </c>
      <c r="T143" s="167"/>
    </row>
    <row r="144" spans="1:48" ht="13.8" hidden="1" outlineLevel="2">
      <c r="A144" s="131"/>
      <c r="B144" s="20"/>
      <c r="F144" s="136" t="s">
        <v>683</v>
      </c>
      <c r="G144" s="27" t="s">
        <v>731</v>
      </c>
      <c r="H144" s="289">
        <f t="shared" si="90"/>
        <v>0</v>
      </c>
      <c r="I144" s="166">
        <f t="shared" si="92"/>
        <v>0</v>
      </c>
      <c r="J144" s="167"/>
      <c r="K144" s="167"/>
      <c r="L144" s="166">
        <f t="shared" si="91"/>
        <v>0</v>
      </c>
      <c r="M144" s="167"/>
      <c r="N144" s="166">
        <f t="shared" si="97"/>
        <v>0</v>
      </c>
      <c r="O144" s="262">
        <f t="shared" si="95"/>
        <v>0</v>
      </c>
      <c r="P144" s="167"/>
      <c r="Q144" s="264"/>
      <c r="R144" s="167"/>
      <c r="S144" s="262">
        <f t="shared" si="110"/>
        <v>0</v>
      </c>
      <c r="T144" s="167"/>
    </row>
    <row r="145" spans="1:45" ht="13.8" hidden="1" outlineLevel="2">
      <c r="A145" s="131"/>
      <c r="B145" s="20"/>
      <c r="F145" s="136" t="s">
        <v>680</v>
      </c>
      <c r="G145" s="27" t="s">
        <v>732</v>
      </c>
      <c r="H145" s="289">
        <f t="shared" si="90"/>
        <v>0</v>
      </c>
      <c r="I145" s="166">
        <f t="shared" si="92"/>
        <v>0</v>
      </c>
      <c r="J145" s="167"/>
      <c r="K145" s="167"/>
      <c r="L145" s="166">
        <f t="shared" si="91"/>
        <v>0</v>
      </c>
      <c r="M145" s="167"/>
      <c r="N145" s="166">
        <f t="shared" si="97"/>
        <v>0</v>
      </c>
      <c r="O145" s="262">
        <f t="shared" si="95"/>
        <v>0</v>
      </c>
      <c r="P145" s="167"/>
      <c r="Q145" s="264"/>
      <c r="R145" s="167"/>
      <c r="S145" s="262">
        <f t="shared" si="110"/>
        <v>0</v>
      </c>
      <c r="T145" s="167"/>
    </row>
    <row r="146" spans="1:45" ht="13.8" hidden="1" outlineLevel="2">
      <c r="A146" s="131"/>
      <c r="B146" s="20"/>
      <c r="F146" s="136" t="s">
        <v>684</v>
      </c>
      <c r="G146" s="27" t="s">
        <v>733</v>
      </c>
      <c r="H146" s="289">
        <f t="shared" si="90"/>
        <v>0</v>
      </c>
      <c r="I146" s="166">
        <f t="shared" si="92"/>
        <v>0</v>
      </c>
      <c r="J146" s="167"/>
      <c r="K146" s="167"/>
      <c r="L146" s="166">
        <f t="shared" si="91"/>
        <v>0</v>
      </c>
      <c r="M146" s="167"/>
      <c r="N146" s="166">
        <f t="shared" si="97"/>
        <v>0</v>
      </c>
      <c r="O146" s="262">
        <f t="shared" si="95"/>
        <v>0</v>
      </c>
      <c r="P146" s="167"/>
      <c r="Q146" s="264"/>
      <c r="R146" s="167"/>
      <c r="S146" s="262">
        <f t="shared" si="110"/>
        <v>0</v>
      </c>
      <c r="T146" s="167"/>
    </row>
    <row r="147" spans="1:45" ht="13.8" hidden="1" outlineLevel="2">
      <c r="A147" s="131"/>
      <c r="B147" s="20"/>
      <c r="F147" s="136" t="s">
        <v>690</v>
      </c>
      <c r="G147" s="27" t="s">
        <v>734</v>
      </c>
      <c r="H147" s="289">
        <f t="shared" ref="H147:H210" si="120">SUM(I147,L147,N147)</f>
        <v>0</v>
      </c>
      <c r="I147" s="166">
        <f t="shared" si="92"/>
        <v>0</v>
      </c>
      <c r="J147" s="167"/>
      <c r="K147" s="167"/>
      <c r="L147" s="166">
        <f t="shared" ref="L147:L210" si="121">SUM(M147)</f>
        <v>0</v>
      </c>
      <c r="M147" s="167"/>
      <c r="N147" s="166">
        <f t="shared" si="97"/>
        <v>0</v>
      </c>
      <c r="O147" s="262">
        <f t="shared" si="95"/>
        <v>0</v>
      </c>
      <c r="P147" s="167"/>
      <c r="Q147" s="264"/>
      <c r="R147" s="167"/>
      <c r="S147" s="262">
        <f t="shared" si="110"/>
        <v>0</v>
      </c>
      <c r="T147" s="167"/>
    </row>
    <row r="148" spans="1:45" ht="13.8" hidden="1" outlineLevel="2">
      <c r="A148" s="131"/>
      <c r="B148" s="20"/>
      <c r="F148" s="136" t="s">
        <v>691</v>
      </c>
      <c r="G148" s="27" t="s">
        <v>735</v>
      </c>
      <c r="H148" s="289">
        <f t="shared" si="120"/>
        <v>0</v>
      </c>
      <c r="I148" s="166">
        <f t="shared" ref="I148:I211" si="122">SUM(J148:K148)</f>
        <v>0</v>
      </c>
      <c r="J148" s="167"/>
      <c r="K148" s="167"/>
      <c r="L148" s="166">
        <f t="shared" si="121"/>
        <v>0</v>
      </c>
      <c r="M148" s="167"/>
      <c r="N148" s="166">
        <f t="shared" si="97"/>
        <v>0</v>
      </c>
      <c r="O148" s="262">
        <f t="shared" si="95"/>
        <v>0</v>
      </c>
      <c r="P148" s="167"/>
      <c r="Q148" s="264"/>
      <c r="R148" s="167"/>
      <c r="S148" s="262">
        <f t="shared" si="110"/>
        <v>0</v>
      </c>
      <c r="T148" s="167"/>
    </row>
    <row r="149" spans="1:45" s="398" customFormat="1" ht="13.8" hidden="1" outlineLevel="2">
      <c r="A149" s="399"/>
      <c r="B149" s="400"/>
      <c r="D149" s="400"/>
      <c r="E149" s="64"/>
      <c r="F149" s="136" t="s">
        <v>774</v>
      </c>
      <c r="G149" s="27" t="s">
        <v>878</v>
      </c>
      <c r="H149" s="425">
        <f t="shared" si="120"/>
        <v>0</v>
      </c>
      <c r="I149" s="166">
        <f t="shared" si="122"/>
        <v>0</v>
      </c>
      <c r="J149" s="167"/>
      <c r="K149" s="167"/>
      <c r="L149" s="166">
        <f t="shared" si="121"/>
        <v>0</v>
      </c>
      <c r="M149" s="167"/>
      <c r="N149" s="166">
        <f t="shared" si="97"/>
        <v>0</v>
      </c>
      <c r="O149" s="262">
        <f t="shared" si="95"/>
        <v>0</v>
      </c>
      <c r="P149" s="167"/>
      <c r="Q149" s="264"/>
      <c r="R149" s="167"/>
      <c r="S149" s="262">
        <f t="shared" si="110"/>
        <v>0</v>
      </c>
      <c r="T149" s="167"/>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row>
    <row r="150" spans="1:45" ht="13.8" hidden="1" outlineLevel="1">
      <c r="A150" s="131"/>
      <c r="B150" s="20"/>
      <c r="D150" s="18" t="s">
        <v>419</v>
      </c>
      <c r="E150" s="58" t="s">
        <v>8</v>
      </c>
      <c r="F150" s="22"/>
      <c r="G150" s="30"/>
      <c r="H150" s="289">
        <f t="shared" si="120"/>
        <v>0</v>
      </c>
      <c r="I150" s="166">
        <f t="shared" si="122"/>
        <v>0</v>
      </c>
      <c r="J150" s="169">
        <f>SUM(J151,J156,J157)</f>
        <v>0</v>
      </c>
      <c r="K150" s="169">
        <f>SUM(K151,K156,K157)</f>
        <v>0</v>
      </c>
      <c r="L150" s="166">
        <f t="shared" si="121"/>
        <v>0</v>
      </c>
      <c r="M150" s="169">
        <f>SUM(M151,M156,M157)</f>
        <v>0</v>
      </c>
      <c r="N150" s="166">
        <f t="shared" si="97"/>
        <v>0</v>
      </c>
      <c r="O150" s="262">
        <f t="shared" si="95"/>
        <v>0</v>
      </c>
      <c r="P150" s="568">
        <f>SUM(P151,P156,P157)</f>
        <v>0</v>
      </c>
      <c r="Q150" s="578">
        <f>SUM(Q151,Q156,Q157)</f>
        <v>0</v>
      </c>
      <c r="R150" s="568">
        <f>SUM(R151,R156,R157)</f>
        <v>0</v>
      </c>
      <c r="S150" s="262">
        <f t="shared" si="110"/>
        <v>0</v>
      </c>
      <c r="T150" s="568">
        <f>SUM(T151,T156,T157)</f>
        <v>0</v>
      </c>
    </row>
    <row r="151" spans="1:45" ht="13.8" hidden="1" outlineLevel="2">
      <c r="A151" s="131"/>
      <c r="B151" s="20"/>
      <c r="D151" s="19"/>
      <c r="E151" s="63"/>
      <c r="F151" s="22" t="s">
        <v>420</v>
      </c>
      <c r="G151" s="30" t="s">
        <v>352</v>
      </c>
      <c r="H151" s="289">
        <f t="shared" si="120"/>
        <v>0</v>
      </c>
      <c r="I151" s="166">
        <f t="shared" si="122"/>
        <v>0</v>
      </c>
      <c r="J151" s="169">
        <f>SUM(J152:J155)</f>
        <v>0</v>
      </c>
      <c r="K151" s="169">
        <f>SUM(K152:K155)</f>
        <v>0</v>
      </c>
      <c r="L151" s="166">
        <f t="shared" si="121"/>
        <v>0</v>
      </c>
      <c r="M151" s="169">
        <f>SUM(M152:M155)</f>
        <v>0</v>
      </c>
      <c r="N151" s="166">
        <f t="shared" si="97"/>
        <v>0</v>
      </c>
      <c r="O151" s="262">
        <f t="shared" si="95"/>
        <v>0</v>
      </c>
      <c r="P151" s="568">
        <f>SUM(P152:P155)</f>
        <v>0</v>
      </c>
      <c r="Q151" s="578">
        <f>SUM(Q152:Q155)</f>
        <v>0</v>
      </c>
      <c r="R151" s="568">
        <f>SUM(R152:R155)</f>
        <v>0</v>
      </c>
      <c r="S151" s="262">
        <f t="shared" si="110"/>
        <v>0</v>
      </c>
      <c r="T151" s="568">
        <f>SUM(T152:T155)</f>
        <v>0</v>
      </c>
    </row>
    <row r="152" spans="1:45" ht="13.8" hidden="1" outlineLevel="2">
      <c r="A152" s="131"/>
      <c r="B152" s="20"/>
      <c r="F152" s="136" t="s">
        <v>682</v>
      </c>
      <c r="G152" s="27" t="s">
        <v>736</v>
      </c>
      <c r="H152" s="289">
        <f t="shared" si="120"/>
        <v>0</v>
      </c>
      <c r="I152" s="166">
        <f t="shared" si="122"/>
        <v>0</v>
      </c>
      <c r="J152" s="167"/>
      <c r="K152" s="167"/>
      <c r="L152" s="166">
        <f t="shared" si="121"/>
        <v>0</v>
      </c>
      <c r="M152" s="167"/>
      <c r="N152" s="166">
        <f t="shared" si="97"/>
        <v>0</v>
      </c>
      <c r="O152" s="262">
        <f t="shared" si="95"/>
        <v>0</v>
      </c>
      <c r="P152" s="167"/>
      <c r="Q152" s="264"/>
      <c r="R152" s="167"/>
      <c r="S152" s="262">
        <f t="shared" si="110"/>
        <v>0</v>
      </c>
      <c r="T152" s="167"/>
    </row>
    <row r="153" spans="1:45" ht="13.8" hidden="1" outlineLevel="2">
      <c r="A153" s="131"/>
      <c r="B153" s="20"/>
      <c r="F153" s="136" t="s">
        <v>680</v>
      </c>
      <c r="G153" s="27" t="s">
        <v>737</v>
      </c>
      <c r="H153" s="289">
        <f t="shared" si="120"/>
        <v>0</v>
      </c>
      <c r="I153" s="166">
        <f t="shared" si="122"/>
        <v>0</v>
      </c>
      <c r="J153" s="167"/>
      <c r="K153" s="167"/>
      <c r="L153" s="166">
        <f t="shared" si="121"/>
        <v>0</v>
      </c>
      <c r="M153" s="167"/>
      <c r="N153" s="166">
        <f t="shared" si="97"/>
        <v>0</v>
      </c>
      <c r="O153" s="262">
        <f t="shared" si="95"/>
        <v>0</v>
      </c>
      <c r="P153" s="167"/>
      <c r="Q153" s="264"/>
      <c r="R153" s="167"/>
      <c r="S153" s="262">
        <f t="shared" si="110"/>
        <v>0</v>
      </c>
      <c r="T153" s="167"/>
    </row>
    <row r="154" spans="1:45" ht="13.8" hidden="1" outlineLevel="2">
      <c r="A154" s="131"/>
      <c r="B154" s="20"/>
      <c r="F154" s="136" t="s">
        <v>684</v>
      </c>
      <c r="G154" s="27" t="s">
        <v>864</v>
      </c>
      <c r="H154" s="289">
        <f t="shared" si="120"/>
        <v>0</v>
      </c>
      <c r="I154" s="166">
        <f t="shared" si="122"/>
        <v>0</v>
      </c>
      <c r="J154" s="167"/>
      <c r="K154" s="167"/>
      <c r="L154" s="166">
        <f t="shared" si="121"/>
        <v>0</v>
      </c>
      <c r="M154" s="167"/>
      <c r="N154" s="166">
        <f t="shared" si="97"/>
        <v>0</v>
      </c>
      <c r="O154" s="262">
        <f t="shared" ref="O154" si="123">SUM(P154:R154)</f>
        <v>0</v>
      </c>
      <c r="P154" s="167"/>
      <c r="Q154" s="264"/>
      <c r="R154" s="167"/>
      <c r="S154" s="262">
        <f t="shared" ref="S154:S180" si="124">SUM(T154:T154)</f>
        <v>0</v>
      </c>
      <c r="T154" s="167"/>
    </row>
    <row r="155" spans="1:45" ht="13.8" hidden="1" outlineLevel="2">
      <c r="A155" s="131"/>
      <c r="B155" s="20"/>
      <c r="F155" s="586" t="s">
        <v>691</v>
      </c>
      <c r="G155" s="588" t="s">
        <v>987</v>
      </c>
      <c r="H155" s="289">
        <f t="shared" si="120"/>
        <v>0</v>
      </c>
      <c r="I155" s="166">
        <f t="shared" si="122"/>
        <v>0</v>
      </c>
      <c r="J155" s="167"/>
      <c r="K155" s="167"/>
      <c r="L155" s="166">
        <f t="shared" si="121"/>
        <v>0</v>
      </c>
      <c r="M155" s="167"/>
      <c r="N155" s="166">
        <f t="shared" si="97"/>
        <v>0</v>
      </c>
      <c r="O155" s="262">
        <f t="shared" si="95"/>
        <v>0</v>
      </c>
      <c r="P155" s="167"/>
      <c r="Q155" s="264"/>
      <c r="R155" s="167"/>
      <c r="S155" s="262">
        <f t="shared" si="124"/>
        <v>0</v>
      </c>
      <c r="T155" s="167"/>
    </row>
    <row r="156" spans="1:45" ht="13.8" hidden="1" outlineLevel="2">
      <c r="A156" s="131"/>
      <c r="B156" s="20"/>
      <c r="F156" s="22" t="s">
        <v>421</v>
      </c>
      <c r="G156" s="30" t="s">
        <v>353</v>
      </c>
      <c r="H156" s="289">
        <f t="shared" si="120"/>
        <v>0</v>
      </c>
      <c r="I156" s="166">
        <f t="shared" si="122"/>
        <v>0</v>
      </c>
      <c r="J156" s="167"/>
      <c r="K156" s="167"/>
      <c r="L156" s="166">
        <f t="shared" si="121"/>
        <v>0</v>
      </c>
      <c r="M156" s="167"/>
      <c r="N156" s="166">
        <f t="shared" si="97"/>
        <v>0</v>
      </c>
      <c r="O156" s="262">
        <f t="shared" si="95"/>
        <v>0</v>
      </c>
      <c r="P156" s="167"/>
      <c r="Q156" s="264">
        <v>0</v>
      </c>
      <c r="R156" s="167">
        <v>0</v>
      </c>
      <c r="S156" s="262">
        <f t="shared" si="124"/>
        <v>0</v>
      </c>
      <c r="T156" s="167"/>
    </row>
    <row r="157" spans="1:45" ht="13.8" hidden="1" outlineLevel="2">
      <c r="A157" s="131"/>
      <c r="B157" s="20"/>
      <c r="F157" s="22" t="s">
        <v>422</v>
      </c>
      <c r="G157" s="30" t="s">
        <v>354</v>
      </c>
      <c r="H157" s="289">
        <f t="shared" si="120"/>
        <v>0</v>
      </c>
      <c r="I157" s="166">
        <f t="shared" si="122"/>
        <v>0</v>
      </c>
      <c r="J157" s="169">
        <f>SUM(J158:J162)</f>
        <v>0</v>
      </c>
      <c r="K157" s="169">
        <f>SUM(K158:K162)</f>
        <v>0</v>
      </c>
      <c r="L157" s="166">
        <f t="shared" si="121"/>
        <v>0</v>
      </c>
      <c r="M157" s="169">
        <f>SUM(M158:M162)</f>
        <v>0</v>
      </c>
      <c r="N157" s="166">
        <f>SUM(O157,S157)</f>
        <v>0</v>
      </c>
      <c r="O157" s="262">
        <f>SUM(P157:R157)</f>
        <v>0</v>
      </c>
      <c r="P157" s="568">
        <f>SUM(P158:P162)</f>
        <v>0</v>
      </c>
      <c r="Q157" s="578">
        <f t="shared" ref="Q157:R157" si="125">SUM(Q158:Q162)</f>
        <v>0</v>
      </c>
      <c r="R157" s="568">
        <f t="shared" si="125"/>
        <v>0</v>
      </c>
      <c r="S157" s="262">
        <f t="shared" si="124"/>
        <v>0</v>
      </c>
      <c r="T157" s="568">
        <f>SUM(T158:T162)</f>
        <v>0</v>
      </c>
    </row>
    <row r="158" spans="1:45" ht="13.8" hidden="1" outlineLevel="2">
      <c r="A158" s="131"/>
      <c r="B158" s="20"/>
      <c r="F158" s="136" t="s">
        <v>682</v>
      </c>
      <c r="G158" s="27" t="s">
        <v>738</v>
      </c>
      <c r="H158" s="289">
        <f t="shared" si="120"/>
        <v>0</v>
      </c>
      <c r="I158" s="166">
        <f t="shared" si="122"/>
        <v>0</v>
      </c>
      <c r="J158" s="167"/>
      <c r="K158" s="167"/>
      <c r="L158" s="166">
        <f t="shared" si="121"/>
        <v>0</v>
      </c>
      <c r="M158" s="167"/>
      <c r="N158" s="166">
        <f t="shared" si="97"/>
        <v>0</v>
      </c>
      <c r="O158" s="262">
        <f t="shared" si="95"/>
        <v>0</v>
      </c>
      <c r="P158" s="167"/>
      <c r="Q158" s="264"/>
      <c r="R158" s="167"/>
      <c r="S158" s="262">
        <f t="shared" si="124"/>
        <v>0</v>
      </c>
      <c r="T158" s="167"/>
    </row>
    <row r="159" spans="1:45" ht="13.8" hidden="1" outlineLevel="2">
      <c r="A159" s="131"/>
      <c r="B159" s="20"/>
      <c r="F159" s="136" t="s">
        <v>683</v>
      </c>
      <c r="G159" s="27" t="s">
        <v>739</v>
      </c>
      <c r="H159" s="289">
        <f t="shared" si="120"/>
        <v>0</v>
      </c>
      <c r="I159" s="166">
        <f t="shared" si="122"/>
        <v>0</v>
      </c>
      <c r="J159" s="167"/>
      <c r="K159" s="167"/>
      <c r="L159" s="166">
        <f t="shared" si="121"/>
        <v>0</v>
      </c>
      <c r="M159" s="167"/>
      <c r="N159" s="166">
        <f t="shared" ref="N159:N222" si="126">SUM(O159,S159)</f>
        <v>0</v>
      </c>
      <c r="O159" s="262">
        <f t="shared" si="95"/>
        <v>0</v>
      </c>
      <c r="P159" s="167"/>
      <c r="Q159" s="264"/>
      <c r="R159" s="167"/>
      <c r="S159" s="262">
        <f t="shared" si="124"/>
        <v>0</v>
      </c>
      <c r="T159" s="167"/>
    </row>
    <row r="160" spans="1:45" ht="13.8" hidden="1" outlineLevel="2">
      <c r="A160" s="131"/>
      <c r="B160" s="20"/>
      <c r="F160" s="136" t="s">
        <v>680</v>
      </c>
      <c r="G160" s="27" t="s">
        <v>740</v>
      </c>
      <c r="H160" s="289">
        <f t="shared" si="120"/>
        <v>0</v>
      </c>
      <c r="I160" s="166">
        <f t="shared" si="122"/>
        <v>0</v>
      </c>
      <c r="J160" s="167"/>
      <c r="K160" s="167"/>
      <c r="L160" s="166">
        <f t="shared" si="121"/>
        <v>0</v>
      </c>
      <c r="M160" s="167"/>
      <c r="N160" s="166">
        <f t="shared" si="126"/>
        <v>0</v>
      </c>
      <c r="O160" s="262">
        <f t="shared" si="95"/>
        <v>0</v>
      </c>
      <c r="P160" s="167"/>
      <c r="Q160" s="264"/>
      <c r="R160" s="167"/>
      <c r="S160" s="262">
        <f t="shared" si="124"/>
        <v>0</v>
      </c>
      <c r="T160" s="167"/>
    </row>
    <row r="161" spans="1:45" ht="13.8" hidden="1" outlineLevel="2">
      <c r="A161" s="131"/>
      <c r="B161" s="20"/>
      <c r="F161" s="136" t="s">
        <v>684</v>
      </c>
      <c r="G161" s="27" t="s">
        <v>741</v>
      </c>
      <c r="H161" s="289">
        <f t="shared" si="120"/>
        <v>0</v>
      </c>
      <c r="I161" s="166">
        <f t="shared" si="122"/>
        <v>0</v>
      </c>
      <c r="J161" s="167"/>
      <c r="K161" s="167"/>
      <c r="L161" s="166">
        <f t="shared" si="121"/>
        <v>0</v>
      </c>
      <c r="M161" s="167"/>
      <c r="N161" s="166">
        <f t="shared" si="126"/>
        <v>0</v>
      </c>
      <c r="O161" s="262">
        <f t="shared" ref="O161" si="127">SUM(P161:R161)</f>
        <v>0</v>
      </c>
      <c r="P161" s="167"/>
      <c r="Q161" s="264"/>
      <c r="R161" s="167"/>
      <c r="S161" s="262">
        <f t="shared" si="124"/>
        <v>0</v>
      </c>
      <c r="T161" s="167"/>
    </row>
    <row r="162" spans="1:45" s="398" customFormat="1" ht="13.8" hidden="1" outlineLevel="2">
      <c r="A162" s="399"/>
      <c r="B162" s="400"/>
      <c r="D162" s="400"/>
      <c r="F162" s="385" t="s">
        <v>690</v>
      </c>
      <c r="G162" s="378" t="s">
        <v>955</v>
      </c>
      <c r="H162" s="425">
        <f t="shared" si="120"/>
        <v>0</v>
      </c>
      <c r="I162" s="166">
        <f t="shared" si="122"/>
        <v>0</v>
      </c>
      <c r="J162" s="167"/>
      <c r="K162" s="167"/>
      <c r="L162" s="166">
        <f t="shared" si="121"/>
        <v>0</v>
      </c>
      <c r="M162" s="167"/>
      <c r="N162" s="166">
        <f t="shared" si="126"/>
        <v>0</v>
      </c>
      <c r="O162" s="262">
        <f t="shared" si="95"/>
        <v>0</v>
      </c>
      <c r="P162" s="167"/>
      <c r="Q162" s="264"/>
      <c r="R162" s="167"/>
      <c r="S162" s="262">
        <f t="shared" si="124"/>
        <v>0</v>
      </c>
      <c r="T162" s="167"/>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row>
    <row r="163" spans="1:45" s="130" customFormat="1" ht="13.8" collapsed="1">
      <c r="A163" s="127"/>
      <c r="B163" s="18" t="s">
        <v>423</v>
      </c>
      <c r="C163" s="12" t="s">
        <v>76</v>
      </c>
      <c r="D163" s="11"/>
      <c r="E163" s="12"/>
      <c r="F163" s="11"/>
      <c r="G163" s="134"/>
      <c r="H163" s="289">
        <f t="shared" si="120"/>
        <v>0</v>
      </c>
      <c r="I163" s="166">
        <f t="shared" si="122"/>
        <v>0</v>
      </c>
      <c r="J163" s="168">
        <f>SUM(J164)</f>
        <v>0</v>
      </c>
      <c r="K163" s="168">
        <f>SUM(K164)</f>
        <v>0</v>
      </c>
      <c r="L163" s="166">
        <f t="shared" si="121"/>
        <v>0</v>
      </c>
      <c r="M163" s="168">
        <f>SUM(M164)</f>
        <v>0</v>
      </c>
      <c r="N163" s="166">
        <f t="shared" si="126"/>
        <v>0</v>
      </c>
      <c r="O163" s="262">
        <f t="shared" ref="O163:O228" si="128">SUM(P163:R163)</f>
        <v>0</v>
      </c>
      <c r="P163" s="567">
        <f>SUM(P164)</f>
        <v>0</v>
      </c>
      <c r="Q163" s="577">
        <f t="shared" ref="Q163:R163" si="129">SUM(Q164)</f>
        <v>0</v>
      </c>
      <c r="R163" s="567">
        <f t="shared" si="129"/>
        <v>0</v>
      </c>
      <c r="S163" s="262">
        <f t="shared" si="124"/>
        <v>0</v>
      </c>
      <c r="T163" s="567">
        <f>SUM(T164)</f>
        <v>0</v>
      </c>
    </row>
    <row r="164" spans="1:45" ht="13.8" hidden="1" outlineLevel="1" collapsed="1">
      <c r="A164" s="131"/>
      <c r="B164" s="20"/>
      <c r="D164" s="22" t="s">
        <v>423</v>
      </c>
      <c r="E164" s="30" t="s">
        <v>76</v>
      </c>
      <c r="F164" s="22"/>
      <c r="G164" s="30"/>
      <c r="H164" s="289">
        <f t="shared" si="120"/>
        <v>0</v>
      </c>
      <c r="I164" s="166">
        <f t="shared" si="122"/>
        <v>0</v>
      </c>
      <c r="J164" s="169">
        <f>SUM(J165,J169,J176,J177,J181,J184)</f>
        <v>0</v>
      </c>
      <c r="K164" s="169">
        <f>SUM(K165,K169,K176,K177,K181,K184)</f>
        <v>0</v>
      </c>
      <c r="L164" s="166">
        <f t="shared" si="121"/>
        <v>0</v>
      </c>
      <c r="M164" s="169">
        <f>SUM(M165,M169,M176,M177,M181,M184)</f>
        <v>0</v>
      </c>
      <c r="N164" s="166">
        <f t="shared" si="126"/>
        <v>0</v>
      </c>
      <c r="O164" s="262">
        <f t="shared" si="128"/>
        <v>0</v>
      </c>
      <c r="P164" s="568">
        <f>SUM(P165,P169,P176,P177,P181,P184)</f>
        <v>0</v>
      </c>
      <c r="Q164" s="578">
        <f t="shared" ref="Q164:R164" si="130">SUM(Q165,Q169,Q176,Q177,Q181,Q184)</f>
        <v>0</v>
      </c>
      <c r="R164" s="568">
        <f t="shared" si="130"/>
        <v>0</v>
      </c>
      <c r="S164" s="262">
        <f t="shared" si="124"/>
        <v>0</v>
      </c>
      <c r="T164" s="568">
        <f>SUM(T165,T169,T176,T177,T181,T184)</f>
        <v>0</v>
      </c>
    </row>
    <row r="165" spans="1:45" ht="13.8" hidden="1" outlineLevel="2">
      <c r="A165" s="131"/>
      <c r="B165" s="20"/>
      <c r="F165" s="22" t="s">
        <v>424</v>
      </c>
      <c r="G165" s="30" t="s">
        <v>78</v>
      </c>
      <c r="H165" s="289">
        <f t="shared" si="120"/>
        <v>0</v>
      </c>
      <c r="I165" s="166">
        <f t="shared" si="122"/>
        <v>0</v>
      </c>
      <c r="J165" s="169">
        <f>SUM(J166:J168)</f>
        <v>0</v>
      </c>
      <c r="K165" s="169">
        <f>SUM(K166:K168)</f>
        <v>0</v>
      </c>
      <c r="L165" s="166">
        <f t="shared" si="121"/>
        <v>0</v>
      </c>
      <c r="M165" s="169">
        <f>SUM(M166:M168)</f>
        <v>0</v>
      </c>
      <c r="N165" s="166">
        <f t="shared" si="126"/>
        <v>0</v>
      </c>
      <c r="O165" s="262">
        <f t="shared" si="128"/>
        <v>0</v>
      </c>
      <c r="P165" s="568">
        <f>SUM(P166:P168)</f>
        <v>0</v>
      </c>
      <c r="Q165" s="578">
        <f t="shared" ref="Q165:R165" si="131">SUM(Q166:Q168)</f>
        <v>0</v>
      </c>
      <c r="R165" s="568">
        <f t="shared" si="131"/>
        <v>0</v>
      </c>
      <c r="S165" s="262">
        <f t="shared" si="124"/>
        <v>0</v>
      </c>
      <c r="T165" s="568">
        <f>SUM(T166:T168)</f>
        <v>0</v>
      </c>
    </row>
    <row r="166" spans="1:45" ht="13.8" hidden="1" outlineLevel="2">
      <c r="A166" s="131"/>
      <c r="B166" s="20"/>
      <c r="F166" s="136" t="s">
        <v>682</v>
      </c>
      <c r="G166" s="27" t="s">
        <v>742</v>
      </c>
      <c r="H166" s="289">
        <f t="shared" si="120"/>
        <v>0</v>
      </c>
      <c r="I166" s="166">
        <f t="shared" si="122"/>
        <v>0</v>
      </c>
      <c r="J166" s="167"/>
      <c r="K166" s="167"/>
      <c r="L166" s="166">
        <f t="shared" si="121"/>
        <v>0</v>
      </c>
      <c r="M166" s="167"/>
      <c r="N166" s="166">
        <f t="shared" si="126"/>
        <v>0</v>
      </c>
      <c r="O166" s="262">
        <f t="shared" si="128"/>
        <v>0</v>
      </c>
      <c r="P166" s="167"/>
      <c r="Q166" s="264"/>
      <c r="R166" s="167"/>
      <c r="S166" s="262">
        <f t="shared" si="124"/>
        <v>0</v>
      </c>
      <c r="T166" s="167"/>
    </row>
    <row r="167" spans="1:45" ht="13.8" hidden="1" outlineLevel="2">
      <c r="A167" s="131"/>
      <c r="B167" s="20"/>
      <c r="F167" s="136" t="s">
        <v>683</v>
      </c>
      <c r="G167" s="27" t="s">
        <v>743</v>
      </c>
      <c r="H167" s="289">
        <f t="shared" si="120"/>
        <v>0</v>
      </c>
      <c r="I167" s="166">
        <f t="shared" si="122"/>
        <v>0</v>
      </c>
      <c r="J167" s="167"/>
      <c r="K167" s="167"/>
      <c r="L167" s="166">
        <f t="shared" si="121"/>
        <v>0</v>
      </c>
      <c r="M167" s="167"/>
      <c r="N167" s="166">
        <f t="shared" si="126"/>
        <v>0</v>
      </c>
      <c r="O167" s="262">
        <f t="shared" si="128"/>
        <v>0</v>
      </c>
      <c r="P167" s="167"/>
      <c r="Q167" s="264"/>
      <c r="R167" s="167"/>
      <c r="S167" s="262">
        <f t="shared" si="124"/>
        <v>0</v>
      </c>
      <c r="T167" s="167"/>
    </row>
    <row r="168" spans="1:45" ht="13.8" hidden="1" outlineLevel="2">
      <c r="A168" s="131"/>
      <c r="B168" s="20"/>
      <c r="F168" s="136" t="s">
        <v>680</v>
      </c>
      <c r="G168" s="27" t="s">
        <v>879</v>
      </c>
      <c r="H168" s="289">
        <f t="shared" si="120"/>
        <v>0</v>
      </c>
      <c r="I168" s="166">
        <f t="shared" si="122"/>
        <v>0</v>
      </c>
      <c r="J168" s="167"/>
      <c r="K168" s="167"/>
      <c r="L168" s="166">
        <f t="shared" si="121"/>
        <v>0</v>
      </c>
      <c r="M168" s="167"/>
      <c r="N168" s="166">
        <f t="shared" si="126"/>
        <v>0</v>
      </c>
      <c r="O168" s="262">
        <f t="shared" si="128"/>
        <v>0</v>
      </c>
      <c r="P168" s="167"/>
      <c r="Q168" s="264"/>
      <c r="R168" s="167"/>
      <c r="S168" s="262">
        <f t="shared" si="124"/>
        <v>0</v>
      </c>
      <c r="T168" s="167"/>
    </row>
    <row r="169" spans="1:45" ht="13.8" hidden="1" outlineLevel="2">
      <c r="A169" s="131"/>
      <c r="B169" s="20"/>
      <c r="F169" s="22" t="s">
        <v>425</v>
      </c>
      <c r="G169" s="30" t="s">
        <v>79</v>
      </c>
      <c r="H169" s="289">
        <f t="shared" si="120"/>
        <v>0</v>
      </c>
      <c r="I169" s="166">
        <f t="shared" si="122"/>
        <v>0</v>
      </c>
      <c r="J169" s="169">
        <f>SUM(J170:J175)</f>
        <v>0</v>
      </c>
      <c r="K169" s="169">
        <f>SUM(K170:K175)</f>
        <v>0</v>
      </c>
      <c r="L169" s="166">
        <f t="shared" si="121"/>
        <v>0</v>
      </c>
      <c r="M169" s="169">
        <f>SUM(M170:M175)</f>
        <v>0</v>
      </c>
      <c r="N169" s="166">
        <f t="shared" si="126"/>
        <v>0</v>
      </c>
      <c r="O169" s="262">
        <f t="shared" si="128"/>
        <v>0</v>
      </c>
      <c r="P169" s="568">
        <f>SUM(P170:P175)</f>
        <v>0</v>
      </c>
      <c r="Q169" s="578">
        <f t="shared" ref="Q169:R169" si="132">SUM(Q170:Q175)</f>
        <v>0</v>
      </c>
      <c r="R169" s="568">
        <f t="shared" si="132"/>
        <v>0</v>
      </c>
      <c r="S169" s="262">
        <f t="shared" si="124"/>
        <v>0</v>
      </c>
      <c r="T169" s="568">
        <f>SUM(T170:T175)</f>
        <v>0</v>
      </c>
    </row>
    <row r="170" spans="1:45" ht="13.8" hidden="1" outlineLevel="2">
      <c r="A170" s="131"/>
      <c r="B170" s="20"/>
      <c r="F170" s="136" t="s">
        <v>682</v>
      </c>
      <c r="G170" s="27" t="s">
        <v>744</v>
      </c>
      <c r="H170" s="289">
        <f t="shared" si="120"/>
        <v>0</v>
      </c>
      <c r="I170" s="166">
        <f t="shared" si="122"/>
        <v>0</v>
      </c>
      <c r="J170" s="167"/>
      <c r="K170" s="167"/>
      <c r="L170" s="166">
        <f t="shared" si="121"/>
        <v>0</v>
      </c>
      <c r="M170" s="167"/>
      <c r="N170" s="166">
        <f t="shared" si="126"/>
        <v>0</v>
      </c>
      <c r="O170" s="262">
        <f t="shared" si="128"/>
        <v>0</v>
      </c>
      <c r="P170" s="167"/>
      <c r="Q170" s="167"/>
      <c r="R170" s="167"/>
      <c r="S170" s="262">
        <f t="shared" si="124"/>
        <v>0</v>
      </c>
      <c r="T170" s="167"/>
    </row>
    <row r="171" spans="1:45" ht="13.8" hidden="1" outlineLevel="2">
      <c r="A171" s="131"/>
      <c r="B171" s="20"/>
      <c r="F171" s="136" t="s">
        <v>683</v>
      </c>
      <c r="G171" s="27" t="s">
        <v>745</v>
      </c>
      <c r="H171" s="289">
        <f t="shared" si="120"/>
        <v>0</v>
      </c>
      <c r="I171" s="166">
        <f t="shared" si="122"/>
        <v>0</v>
      </c>
      <c r="J171" s="167"/>
      <c r="K171" s="167"/>
      <c r="L171" s="166">
        <f t="shared" si="121"/>
        <v>0</v>
      </c>
      <c r="M171" s="167"/>
      <c r="N171" s="166">
        <f t="shared" si="126"/>
        <v>0</v>
      </c>
      <c r="O171" s="262">
        <f t="shared" si="128"/>
        <v>0</v>
      </c>
      <c r="P171" s="167"/>
      <c r="Q171" s="167"/>
      <c r="R171" s="167"/>
      <c r="S171" s="262">
        <f t="shared" si="124"/>
        <v>0</v>
      </c>
      <c r="T171" s="167"/>
    </row>
    <row r="172" spans="1:45" ht="13.8" hidden="1" outlineLevel="2">
      <c r="A172" s="131"/>
      <c r="B172" s="20"/>
      <c r="F172" s="136" t="s">
        <v>680</v>
      </c>
      <c r="G172" s="27" t="s">
        <v>851</v>
      </c>
      <c r="H172" s="289">
        <f t="shared" si="120"/>
        <v>0</v>
      </c>
      <c r="I172" s="166">
        <f t="shared" si="122"/>
        <v>0</v>
      </c>
      <c r="J172" s="167"/>
      <c r="K172" s="167"/>
      <c r="L172" s="166">
        <f t="shared" si="121"/>
        <v>0</v>
      </c>
      <c r="M172" s="167"/>
      <c r="N172" s="166">
        <f t="shared" si="126"/>
        <v>0</v>
      </c>
      <c r="O172" s="262">
        <f t="shared" si="128"/>
        <v>0</v>
      </c>
      <c r="P172" s="167"/>
      <c r="Q172" s="167"/>
      <c r="R172" s="167"/>
      <c r="S172" s="262">
        <f t="shared" si="124"/>
        <v>0</v>
      </c>
      <c r="T172" s="167"/>
    </row>
    <row r="173" spans="1:45" s="398" customFormat="1" ht="13.8" hidden="1" outlineLevel="2">
      <c r="A173" s="399"/>
      <c r="B173" s="400"/>
      <c r="D173" s="400"/>
      <c r="E173" s="64"/>
      <c r="F173" s="136" t="s">
        <v>684</v>
      </c>
      <c r="G173" s="27" t="s">
        <v>880</v>
      </c>
      <c r="H173" s="425">
        <f t="shared" si="120"/>
        <v>0</v>
      </c>
      <c r="I173" s="166">
        <f t="shared" si="122"/>
        <v>0</v>
      </c>
      <c r="J173" s="167"/>
      <c r="K173" s="167"/>
      <c r="L173" s="166">
        <f t="shared" si="121"/>
        <v>0</v>
      </c>
      <c r="M173" s="167"/>
      <c r="N173" s="166">
        <f t="shared" si="126"/>
        <v>0</v>
      </c>
      <c r="O173" s="262">
        <f t="shared" si="128"/>
        <v>0</v>
      </c>
      <c r="P173" s="167"/>
      <c r="Q173" s="167"/>
      <c r="R173" s="167"/>
      <c r="S173" s="262">
        <f t="shared" si="124"/>
        <v>0</v>
      </c>
      <c r="T173" s="167"/>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row>
    <row r="174" spans="1:45" s="398" customFormat="1" ht="13.8" hidden="1" outlineLevel="2">
      <c r="A174" s="399"/>
      <c r="B174" s="400"/>
      <c r="D174" s="400"/>
      <c r="E174" s="64"/>
      <c r="F174" s="136" t="s">
        <v>690</v>
      </c>
      <c r="G174" s="27" t="s">
        <v>881</v>
      </c>
      <c r="H174" s="425">
        <f t="shared" si="120"/>
        <v>0</v>
      </c>
      <c r="I174" s="166">
        <f t="shared" si="122"/>
        <v>0</v>
      </c>
      <c r="J174" s="167"/>
      <c r="K174" s="167"/>
      <c r="L174" s="166">
        <f t="shared" si="121"/>
        <v>0</v>
      </c>
      <c r="M174" s="167"/>
      <c r="N174" s="166">
        <f t="shared" si="126"/>
        <v>0</v>
      </c>
      <c r="O174" s="262">
        <f t="shared" si="128"/>
        <v>0</v>
      </c>
      <c r="P174" s="167"/>
      <c r="Q174" s="167"/>
      <c r="R174" s="167"/>
      <c r="S174" s="262">
        <f t="shared" si="124"/>
        <v>0</v>
      </c>
      <c r="T174" s="167"/>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row>
    <row r="175" spans="1:45" ht="13.8" hidden="1" outlineLevel="2">
      <c r="A175" s="131"/>
      <c r="B175" s="20"/>
      <c r="F175" s="136" t="s">
        <v>685</v>
      </c>
      <c r="G175" s="27" t="s">
        <v>689</v>
      </c>
      <c r="H175" s="289">
        <f t="shared" si="120"/>
        <v>0</v>
      </c>
      <c r="I175" s="166">
        <f t="shared" si="122"/>
        <v>0</v>
      </c>
      <c r="J175" s="167"/>
      <c r="K175" s="167"/>
      <c r="L175" s="166">
        <f t="shared" si="121"/>
        <v>0</v>
      </c>
      <c r="M175" s="167"/>
      <c r="N175" s="166">
        <f t="shared" si="126"/>
        <v>0</v>
      </c>
      <c r="O175" s="262">
        <f t="shared" si="128"/>
        <v>0</v>
      </c>
      <c r="P175" s="167"/>
      <c r="Q175" s="167"/>
      <c r="R175" s="167"/>
      <c r="S175" s="262">
        <f t="shared" si="124"/>
        <v>0</v>
      </c>
      <c r="T175" s="167"/>
    </row>
    <row r="176" spans="1:45" ht="13.8" hidden="1" outlineLevel="2">
      <c r="A176" s="131"/>
      <c r="B176" s="20"/>
      <c r="F176" s="22" t="s">
        <v>426</v>
      </c>
      <c r="G176" s="30" t="s">
        <v>80</v>
      </c>
      <c r="H176" s="289">
        <f t="shared" si="120"/>
        <v>0</v>
      </c>
      <c r="I176" s="166">
        <f t="shared" si="122"/>
        <v>0</v>
      </c>
      <c r="J176" s="167">
        <v>0</v>
      </c>
      <c r="K176" s="167">
        <v>0</v>
      </c>
      <c r="L176" s="166">
        <f t="shared" si="121"/>
        <v>0</v>
      </c>
      <c r="M176" s="167">
        <v>0</v>
      </c>
      <c r="N176" s="166">
        <f t="shared" si="126"/>
        <v>0</v>
      </c>
      <c r="O176" s="262">
        <f t="shared" si="128"/>
        <v>0</v>
      </c>
      <c r="P176" s="167">
        <v>0</v>
      </c>
      <c r="Q176" s="167">
        <v>0</v>
      </c>
      <c r="R176" s="167">
        <v>0</v>
      </c>
      <c r="S176" s="262">
        <f t="shared" si="124"/>
        <v>0</v>
      </c>
      <c r="T176" s="167">
        <v>0</v>
      </c>
    </row>
    <row r="177" spans="1:45" ht="13.8" hidden="1" outlineLevel="2">
      <c r="A177" s="131"/>
      <c r="B177" s="20"/>
      <c r="F177" s="22" t="s">
        <v>427</v>
      </c>
      <c r="G177" s="30" t="s">
        <v>81</v>
      </c>
      <c r="H177" s="289">
        <f t="shared" si="120"/>
        <v>0</v>
      </c>
      <c r="I177" s="166">
        <f t="shared" si="122"/>
        <v>0</v>
      </c>
      <c r="J177" s="169">
        <f>SUM(J178:J180)</f>
        <v>0</v>
      </c>
      <c r="K177" s="169">
        <f>SUM(K178:K180)</f>
        <v>0</v>
      </c>
      <c r="L177" s="166">
        <f t="shared" si="121"/>
        <v>0</v>
      </c>
      <c r="M177" s="169">
        <f>SUM(M178:M180)</f>
        <v>0</v>
      </c>
      <c r="N177" s="166">
        <f t="shared" si="126"/>
        <v>0</v>
      </c>
      <c r="O177" s="262">
        <f t="shared" si="128"/>
        <v>0</v>
      </c>
      <c r="P177" s="568">
        <f>SUM(P178:P180)</f>
        <v>0</v>
      </c>
      <c r="Q177" s="578">
        <f t="shared" ref="Q177:R177" si="133">SUM(Q178:Q180)</f>
        <v>0</v>
      </c>
      <c r="R177" s="568">
        <f t="shared" si="133"/>
        <v>0</v>
      </c>
      <c r="S177" s="262">
        <f t="shared" si="124"/>
        <v>0</v>
      </c>
      <c r="T177" s="568">
        <f>SUM(T178:T180)</f>
        <v>0</v>
      </c>
    </row>
    <row r="178" spans="1:45" ht="13.8" hidden="1" outlineLevel="2">
      <c r="A178" s="131"/>
      <c r="B178" s="20"/>
      <c r="F178" s="136" t="s">
        <v>682</v>
      </c>
      <c r="G178" s="27" t="s">
        <v>746</v>
      </c>
      <c r="H178" s="289">
        <f t="shared" si="120"/>
        <v>0</v>
      </c>
      <c r="I178" s="166">
        <f t="shared" si="122"/>
        <v>0</v>
      </c>
      <c r="J178" s="167"/>
      <c r="K178" s="167"/>
      <c r="L178" s="166">
        <f t="shared" si="121"/>
        <v>0</v>
      </c>
      <c r="M178" s="167"/>
      <c r="N178" s="166">
        <f t="shared" si="126"/>
        <v>0</v>
      </c>
      <c r="O178" s="262">
        <f t="shared" si="128"/>
        <v>0</v>
      </c>
      <c r="P178" s="167"/>
      <c r="Q178" s="264"/>
      <c r="R178" s="167"/>
      <c r="S178" s="262">
        <f t="shared" si="124"/>
        <v>0</v>
      </c>
      <c r="T178" s="167"/>
    </row>
    <row r="179" spans="1:45" ht="13.8" hidden="1" outlineLevel="2">
      <c r="A179" s="131"/>
      <c r="B179" s="20"/>
      <c r="F179" s="136" t="s">
        <v>683</v>
      </c>
      <c r="G179" s="27" t="s">
        <v>747</v>
      </c>
      <c r="H179" s="289">
        <f t="shared" si="120"/>
        <v>0</v>
      </c>
      <c r="I179" s="166">
        <f t="shared" si="122"/>
        <v>0</v>
      </c>
      <c r="J179" s="167"/>
      <c r="K179" s="167"/>
      <c r="L179" s="166">
        <f t="shared" si="121"/>
        <v>0</v>
      </c>
      <c r="M179" s="167"/>
      <c r="N179" s="166">
        <f t="shared" si="126"/>
        <v>0</v>
      </c>
      <c r="O179" s="262">
        <f t="shared" si="128"/>
        <v>0</v>
      </c>
      <c r="P179" s="167"/>
      <c r="Q179" s="264"/>
      <c r="R179" s="167"/>
      <c r="S179" s="262">
        <f t="shared" si="124"/>
        <v>0</v>
      </c>
      <c r="T179" s="167"/>
    </row>
    <row r="180" spans="1:45" ht="13.8" hidden="1" outlineLevel="2">
      <c r="A180" s="131"/>
      <c r="B180" s="20"/>
      <c r="F180" s="136" t="s">
        <v>680</v>
      </c>
      <c r="G180" s="27" t="s">
        <v>748</v>
      </c>
      <c r="H180" s="289">
        <f t="shared" si="120"/>
        <v>0</v>
      </c>
      <c r="I180" s="166">
        <f t="shared" si="122"/>
        <v>0</v>
      </c>
      <c r="J180" s="167"/>
      <c r="K180" s="167"/>
      <c r="L180" s="166">
        <f t="shared" si="121"/>
        <v>0</v>
      </c>
      <c r="M180" s="167"/>
      <c r="N180" s="166">
        <f t="shared" si="126"/>
        <v>0</v>
      </c>
      <c r="O180" s="262">
        <f t="shared" si="128"/>
        <v>0</v>
      </c>
      <c r="P180" s="167"/>
      <c r="Q180" s="264"/>
      <c r="R180" s="167"/>
      <c r="S180" s="262">
        <f t="shared" si="124"/>
        <v>0</v>
      </c>
      <c r="T180" s="167"/>
    </row>
    <row r="181" spans="1:45" ht="13.8" hidden="1" outlineLevel="2">
      <c r="A181" s="131"/>
      <c r="B181" s="20"/>
      <c r="F181" s="22" t="s">
        <v>108</v>
      </c>
      <c r="G181" s="30" t="s">
        <v>83</v>
      </c>
      <c r="H181" s="289">
        <f t="shared" si="120"/>
        <v>0</v>
      </c>
      <c r="I181" s="166">
        <f t="shared" si="122"/>
        <v>0</v>
      </c>
      <c r="J181" s="169">
        <f>SUM(J182:J183)</f>
        <v>0</v>
      </c>
      <c r="K181" s="169">
        <f>SUM(K182:K183)</f>
        <v>0</v>
      </c>
      <c r="L181" s="166">
        <f t="shared" si="121"/>
        <v>0</v>
      </c>
      <c r="M181" s="169">
        <f t="shared" ref="M181" si="134">SUM(M182:M183)</f>
        <v>0</v>
      </c>
      <c r="N181" s="166">
        <f t="shared" si="126"/>
        <v>0</v>
      </c>
      <c r="O181" s="262">
        <f>SUM(O182:O183)</f>
        <v>0</v>
      </c>
      <c r="P181" s="568">
        <f t="shared" ref="P181:R181" si="135">SUM(P182:P183)</f>
        <v>0</v>
      </c>
      <c r="Q181" s="578">
        <f t="shared" si="135"/>
        <v>0</v>
      </c>
      <c r="R181" s="568">
        <f t="shared" si="135"/>
        <v>0</v>
      </c>
      <c r="S181" s="262">
        <f>SUM(S182:S183)</f>
        <v>0</v>
      </c>
      <c r="T181" s="568">
        <f t="shared" ref="T181" si="136">SUM(T182:T183)</f>
        <v>0</v>
      </c>
      <c r="U181" s="530">
        <f>SUM(U182:U183)</f>
        <v>0</v>
      </c>
      <c r="V181" s="530">
        <f t="shared" ref="V181:Y181" si="137">SUM(V182:V183)</f>
        <v>0</v>
      </c>
      <c r="W181" s="530">
        <f t="shared" si="137"/>
        <v>0</v>
      </c>
      <c r="X181" s="530">
        <f t="shared" si="137"/>
        <v>0</v>
      </c>
      <c r="Y181" s="530">
        <f t="shared" si="137"/>
        <v>0</v>
      </c>
    </row>
    <row r="182" spans="1:45" s="398" customFormat="1" ht="13.8" hidden="1" outlineLevel="2">
      <c r="A182" s="399"/>
      <c r="B182" s="432"/>
      <c r="C182" s="433"/>
      <c r="D182" s="432"/>
      <c r="E182" s="58"/>
      <c r="F182" s="136" t="s">
        <v>682</v>
      </c>
      <c r="G182" s="27" t="s">
        <v>883</v>
      </c>
      <c r="H182" s="425">
        <f t="shared" si="120"/>
        <v>0</v>
      </c>
      <c r="I182" s="166">
        <f t="shared" si="122"/>
        <v>0</v>
      </c>
      <c r="J182" s="167"/>
      <c r="K182" s="167"/>
      <c r="L182" s="166">
        <f t="shared" si="121"/>
        <v>0</v>
      </c>
      <c r="M182" s="167"/>
      <c r="N182" s="166">
        <f t="shared" si="126"/>
        <v>0</v>
      </c>
      <c r="O182" s="262">
        <f t="shared" si="128"/>
        <v>0</v>
      </c>
      <c r="P182" s="167"/>
      <c r="Q182" s="264"/>
      <c r="R182" s="167"/>
      <c r="S182" s="262">
        <f t="shared" ref="S182:S213" si="138">SUM(T182:T182)</f>
        <v>0</v>
      </c>
      <c r="T182" s="167"/>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row>
    <row r="183" spans="1:45" s="398" customFormat="1" ht="13.8" hidden="1" outlineLevel="2">
      <c r="A183" s="399"/>
      <c r="B183" s="432"/>
      <c r="C183" s="433"/>
      <c r="D183" s="432"/>
      <c r="E183" s="58"/>
      <c r="F183" s="136" t="s">
        <v>683</v>
      </c>
      <c r="G183" s="27" t="s">
        <v>882</v>
      </c>
      <c r="H183" s="425">
        <f t="shared" si="120"/>
        <v>0</v>
      </c>
      <c r="I183" s="166">
        <f t="shared" si="122"/>
        <v>0</v>
      </c>
      <c r="J183" s="167"/>
      <c r="K183" s="167"/>
      <c r="L183" s="166">
        <f t="shared" si="121"/>
        <v>0</v>
      </c>
      <c r="M183" s="167"/>
      <c r="N183" s="166">
        <f t="shared" si="126"/>
        <v>0</v>
      </c>
      <c r="O183" s="262">
        <f t="shared" si="128"/>
        <v>0</v>
      </c>
      <c r="P183" s="167"/>
      <c r="Q183" s="264"/>
      <c r="R183" s="167"/>
      <c r="S183" s="262">
        <f t="shared" si="138"/>
        <v>0</v>
      </c>
      <c r="T183" s="167"/>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row>
    <row r="184" spans="1:45" ht="13.8" hidden="1" outlineLevel="2">
      <c r="A184" s="131"/>
      <c r="B184" s="18"/>
      <c r="C184" s="58"/>
      <c r="D184" s="18"/>
      <c r="E184" s="58"/>
      <c r="F184" s="22" t="s">
        <v>109</v>
      </c>
      <c r="G184" s="30" t="s">
        <v>82</v>
      </c>
      <c r="H184" s="289">
        <f t="shared" si="120"/>
        <v>0</v>
      </c>
      <c r="I184" s="166">
        <f t="shared" si="122"/>
        <v>0</v>
      </c>
      <c r="J184" s="169">
        <f>SUM(J185:J192)</f>
        <v>0</v>
      </c>
      <c r="K184" s="169">
        <f>SUM(K185:K192)</f>
        <v>0</v>
      </c>
      <c r="L184" s="166">
        <f t="shared" si="121"/>
        <v>0</v>
      </c>
      <c r="M184" s="169">
        <f>SUM(M185:M192)</f>
        <v>0</v>
      </c>
      <c r="N184" s="166">
        <f t="shared" si="126"/>
        <v>0</v>
      </c>
      <c r="O184" s="262">
        <f t="shared" si="128"/>
        <v>0</v>
      </c>
      <c r="P184" s="568">
        <f>SUM(P185:P192)</f>
        <v>0</v>
      </c>
      <c r="Q184" s="578">
        <f>SUM(Q185:Q192)</f>
        <v>0</v>
      </c>
      <c r="R184" s="568">
        <f t="shared" ref="R184" si="139">SUM(R185:R192)</f>
        <v>0</v>
      </c>
      <c r="S184" s="262">
        <f t="shared" si="138"/>
        <v>0</v>
      </c>
      <c r="T184" s="568">
        <f>SUM(T185:T192)</f>
        <v>0</v>
      </c>
    </row>
    <row r="185" spans="1:45" ht="13.8" hidden="1" outlineLevel="2">
      <c r="A185" s="131"/>
      <c r="B185" s="18"/>
      <c r="C185" s="58"/>
      <c r="D185" s="18"/>
      <c r="E185" s="58"/>
      <c r="F185" s="136" t="s">
        <v>682</v>
      </c>
      <c r="G185" s="27" t="s">
        <v>749</v>
      </c>
      <c r="H185" s="289">
        <f t="shared" si="120"/>
        <v>0</v>
      </c>
      <c r="I185" s="166">
        <f t="shared" si="122"/>
        <v>0</v>
      </c>
      <c r="J185" s="167"/>
      <c r="K185" s="167"/>
      <c r="L185" s="166">
        <f t="shared" si="121"/>
        <v>0</v>
      </c>
      <c r="M185" s="167"/>
      <c r="N185" s="166">
        <f t="shared" si="126"/>
        <v>0</v>
      </c>
      <c r="O185" s="262">
        <f t="shared" si="128"/>
        <v>0</v>
      </c>
      <c r="P185" s="167"/>
      <c r="Q185" s="264"/>
      <c r="R185" s="167"/>
      <c r="S185" s="262">
        <f t="shared" si="138"/>
        <v>0</v>
      </c>
      <c r="T185" s="167"/>
    </row>
    <row r="186" spans="1:45" ht="13.8" hidden="1" outlineLevel="2">
      <c r="A186" s="131"/>
      <c r="B186" s="18"/>
      <c r="C186" s="58"/>
      <c r="D186" s="18"/>
      <c r="E186" s="58"/>
      <c r="F186" s="136" t="s">
        <v>683</v>
      </c>
      <c r="G186" s="27" t="s">
        <v>750</v>
      </c>
      <c r="H186" s="289">
        <f t="shared" si="120"/>
        <v>0</v>
      </c>
      <c r="I186" s="166">
        <f t="shared" si="122"/>
        <v>0</v>
      </c>
      <c r="J186" s="167"/>
      <c r="K186" s="167"/>
      <c r="L186" s="166">
        <f t="shared" si="121"/>
        <v>0</v>
      </c>
      <c r="M186" s="167"/>
      <c r="N186" s="166">
        <f t="shared" si="126"/>
        <v>0</v>
      </c>
      <c r="O186" s="262">
        <f t="shared" si="128"/>
        <v>0</v>
      </c>
      <c r="P186" s="167"/>
      <c r="Q186" s="264"/>
      <c r="R186" s="167"/>
      <c r="S186" s="262">
        <f t="shared" si="138"/>
        <v>0</v>
      </c>
      <c r="T186" s="167"/>
    </row>
    <row r="187" spans="1:45" ht="13.8" hidden="1" outlineLevel="2">
      <c r="A187" s="131"/>
      <c r="B187" s="18"/>
      <c r="C187" s="58"/>
      <c r="D187" s="18"/>
      <c r="E187" s="58"/>
      <c r="F187" s="136" t="s">
        <v>680</v>
      </c>
      <c r="G187" s="27" t="s">
        <v>751</v>
      </c>
      <c r="H187" s="289">
        <f t="shared" si="120"/>
        <v>0</v>
      </c>
      <c r="I187" s="166">
        <f t="shared" si="122"/>
        <v>0</v>
      </c>
      <c r="J187" s="167"/>
      <c r="K187" s="167"/>
      <c r="L187" s="166">
        <f t="shared" si="121"/>
        <v>0</v>
      </c>
      <c r="M187" s="167"/>
      <c r="N187" s="166">
        <f t="shared" si="126"/>
        <v>0</v>
      </c>
      <c r="O187" s="262">
        <f t="shared" si="128"/>
        <v>0</v>
      </c>
      <c r="P187" s="167"/>
      <c r="Q187" s="264"/>
      <c r="R187" s="167"/>
      <c r="S187" s="262">
        <f t="shared" si="138"/>
        <v>0</v>
      </c>
      <c r="T187" s="167"/>
    </row>
    <row r="188" spans="1:45" ht="13.8" hidden="1" outlineLevel="2">
      <c r="A188" s="131"/>
      <c r="B188" s="18"/>
      <c r="C188" s="58"/>
      <c r="D188" s="18"/>
      <c r="E188" s="58"/>
      <c r="F188" s="136" t="s">
        <v>684</v>
      </c>
      <c r="G188" s="27" t="s">
        <v>918</v>
      </c>
      <c r="H188" s="289">
        <f t="shared" si="120"/>
        <v>0</v>
      </c>
      <c r="I188" s="166">
        <f t="shared" si="122"/>
        <v>0</v>
      </c>
      <c r="J188" s="167"/>
      <c r="K188" s="167"/>
      <c r="L188" s="166">
        <f t="shared" si="121"/>
        <v>0</v>
      </c>
      <c r="M188" s="167"/>
      <c r="N188" s="166">
        <f t="shared" si="126"/>
        <v>0</v>
      </c>
      <c r="O188" s="262">
        <f t="shared" si="128"/>
        <v>0</v>
      </c>
      <c r="P188" s="167"/>
      <c r="Q188" s="264"/>
      <c r="R188" s="167"/>
      <c r="S188" s="262">
        <f t="shared" si="138"/>
        <v>0</v>
      </c>
      <c r="T188" s="167"/>
    </row>
    <row r="189" spans="1:45" s="398" customFormat="1" ht="13.8" hidden="1" outlineLevel="2">
      <c r="A189" s="399"/>
      <c r="B189" s="432"/>
      <c r="C189" s="433"/>
      <c r="D189" s="432"/>
      <c r="E189" s="58"/>
      <c r="F189" s="136" t="s">
        <v>690</v>
      </c>
      <c r="G189" s="27" t="s">
        <v>885</v>
      </c>
      <c r="H189" s="425">
        <f t="shared" si="120"/>
        <v>0</v>
      </c>
      <c r="I189" s="166">
        <f t="shared" si="122"/>
        <v>0</v>
      </c>
      <c r="J189" s="167"/>
      <c r="K189" s="167"/>
      <c r="L189" s="166">
        <f t="shared" si="121"/>
        <v>0</v>
      </c>
      <c r="M189" s="167"/>
      <c r="N189" s="166">
        <f t="shared" si="126"/>
        <v>0</v>
      </c>
      <c r="O189" s="262">
        <f t="shared" si="128"/>
        <v>0</v>
      </c>
      <c r="P189" s="167"/>
      <c r="Q189" s="264"/>
      <c r="R189" s="167"/>
      <c r="S189" s="262">
        <f t="shared" si="138"/>
        <v>0</v>
      </c>
      <c r="T189" s="167"/>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row>
    <row r="190" spans="1:45" s="398" customFormat="1" ht="13.8" hidden="1" outlineLevel="2">
      <c r="A190" s="399"/>
      <c r="B190" s="432"/>
      <c r="C190" s="433"/>
      <c r="D190" s="432"/>
      <c r="E190" s="58"/>
      <c r="F190" s="136" t="s">
        <v>691</v>
      </c>
      <c r="G190" s="27" t="s">
        <v>884</v>
      </c>
      <c r="H190" s="425">
        <f t="shared" si="120"/>
        <v>0</v>
      </c>
      <c r="I190" s="166">
        <f t="shared" si="122"/>
        <v>0</v>
      </c>
      <c r="J190" s="167"/>
      <c r="K190" s="167"/>
      <c r="L190" s="166">
        <f t="shared" si="121"/>
        <v>0</v>
      </c>
      <c r="M190" s="167"/>
      <c r="N190" s="166">
        <f t="shared" si="126"/>
        <v>0</v>
      </c>
      <c r="O190" s="262">
        <f t="shared" ref="O190" si="140">SUM(P190:R190)</f>
        <v>0</v>
      </c>
      <c r="P190" s="167"/>
      <c r="Q190" s="264"/>
      <c r="R190" s="167"/>
      <c r="S190" s="262">
        <f t="shared" si="138"/>
        <v>0</v>
      </c>
      <c r="T190" s="167"/>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row>
    <row r="191" spans="1:45" s="398" customFormat="1" ht="13.8" hidden="1" outlineLevel="2">
      <c r="A191" s="399"/>
      <c r="B191" s="432"/>
      <c r="C191" s="433"/>
      <c r="D191" s="432"/>
      <c r="E191" s="433"/>
      <c r="F191" s="385" t="s">
        <v>774</v>
      </c>
      <c r="G191" s="378" t="s">
        <v>929</v>
      </c>
      <c r="H191" s="425">
        <f t="shared" si="120"/>
        <v>0</v>
      </c>
      <c r="I191" s="166">
        <f t="shared" si="122"/>
        <v>0</v>
      </c>
      <c r="J191" s="167"/>
      <c r="K191" s="167"/>
      <c r="L191" s="166">
        <f t="shared" si="121"/>
        <v>0</v>
      </c>
      <c r="M191" s="167"/>
      <c r="N191" s="166">
        <f t="shared" si="126"/>
        <v>0</v>
      </c>
      <c r="O191" s="262">
        <f t="shared" si="128"/>
        <v>0</v>
      </c>
      <c r="P191" s="167"/>
      <c r="Q191" s="264"/>
      <c r="R191" s="167"/>
      <c r="S191" s="262">
        <f t="shared" si="138"/>
        <v>0</v>
      </c>
      <c r="T191" s="167"/>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row>
    <row r="192" spans="1:45" ht="13.8" hidden="1" outlineLevel="2">
      <c r="A192" s="131"/>
      <c r="B192" s="18"/>
      <c r="C192" s="58"/>
      <c r="D192" s="18"/>
      <c r="E192" s="58"/>
      <c r="F192" s="136" t="s">
        <v>685</v>
      </c>
      <c r="G192" s="27" t="s">
        <v>689</v>
      </c>
      <c r="H192" s="289">
        <f t="shared" si="120"/>
        <v>0</v>
      </c>
      <c r="I192" s="166">
        <f t="shared" si="122"/>
        <v>0</v>
      </c>
      <c r="J192" s="167"/>
      <c r="K192" s="167"/>
      <c r="L192" s="166">
        <f t="shared" si="121"/>
        <v>0</v>
      </c>
      <c r="M192" s="167"/>
      <c r="N192" s="166">
        <f t="shared" si="126"/>
        <v>0</v>
      </c>
      <c r="O192" s="262">
        <f t="shared" si="128"/>
        <v>0</v>
      </c>
      <c r="P192" s="167"/>
      <c r="Q192" s="264"/>
      <c r="R192" s="167"/>
      <c r="S192" s="262">
        <f t="shared" si="138"/>
        <v>0</v>
      </c>
      <c r="T192" s="167"/>
    </row>
    <row r="193" spans="1:20" s="130" customFormat="1" ht="13.8" collapsed="1">
      <c r="A193" s="127"/>
      <c r="B193" s="18" t="s">
        <v>428</v>
      </c>
      <c r="C193" s="12" t="s">
        <v>84</v>
      </c>
      <c r="D193" s="11"/>
      <c r="E193" s="12"/>
      <c r="F193" s="11"/>
      <c r="G193" s="134"/>
      <c r="H193" s="289">
        <f t="shared" si="120"/>
        <v>0</v>
      </c>
      <c r="I193" s="166">
        <f t="shared" si="122"/>
        <v>0</v>
      </c>
      <c r="J193" s="168">
        <f>SUM(J194,J208)</f>
        <v>0</v>
      </c>
      <c r="K193" s="168">
        <f>SUM(K194,K208)</f>
        <v>0</v>
      </c>
      <c r="L193" s="166">
        <f t="shared" si="121"/>
        <v>0</v>
      </c>
      <c r="M193" s="168">
        <f>SUM(M194,M208)</f>
        <v>0</v>
      </c>
      <c r="N193" s="166">
        <f t="shared" si="126"/>
        <v>0</v>
      </c>
      <c r="O193" s="262">
        <f t="shared" si="128"/>
        <v>0</v>
      </c>
      <c r="P193" s="567">
        <f>SUM(P194,P208)</f>
        <v>0</v>
      </c>
      <c r="Q193" s="577">
        <f t="shared" ref="Q193:R193" si="141">SUM(Q194,Q208)</f>
        <v>0</v>
      </c>
      <c r="R193" s="567">
        <f t="shared" si="141"/>
        <v>0</v>
      </c>
      <c r="S193" s="262">
        <f t="shared" si="138"/>
        <v>0</v>
      </c>
      <c r="T193" s="567">
        <f>SUM(T194,T208)</f>
        <v>0</v>
      </c>
    </row>
    <row r="194" spans="1:20" ht="13.8" hidden="1" outlineLevel="1" collapsed="1">
      <c r="A194" s="131"/>
      <c r="B194" s="19"/>
      <c r="C194" s="63"/>
      <c r="D194" s="22" t="s">
        <v>429</v>
      </c>
      <c r="E194" s="30" t="s">
        <v>85</v>
      </c>
      <c r="F194" s="22"/>
      <c r="G194" s="30"/>
      <c r="H194" s="289">
        <f t="shared" si="120"/>
        <v>0</v>
      </c>
      <c r="I194" s="166">
        <f t="shared" si="122"/>
        <v>0</v>
      </c>
      <c r="J194" s="169">
        <f>SUM(J195,J198,J199,J202,J203,J204,J205)</f>
        <v>0</v>
      </c>
      <c r="K194" s="169">
        <f>SUM(K195,K198,K199,K202,K203,K204,K205)</f>
        <v>0</v>
      </c>
      <c r="L194" s="166">
        <f t="shared" si="121"/>
        <v>0</v>
      </c>
      <c r="M194" s="169">
        <f>SUM(M195,M198,M199,M202,M203,M204,M205)</f>
        <v>0</v>
      </c>
      <c r="N194" s="166">
        <f t="shared" si="126"/>
        <v>0</v>
      </c>
      <c r="O194" s="262">
        <f t="shared" si="128"/>
        <v>0</v>
      </c>
      <c r="P194" s="568">
        <f>SUM(P195,P198,P199,P202,P203,P204,P205)</f>
        <v>0</v>
      </c>
      <c r="Q194" s="578">
        <f t="shared" ref="Q194:R194" si="142">SUM(Q195,Q198,Q199,Q202,Q203,Q204,Q205)</f>
        <v>0</v>
      </c>
      <c r="R194" s="568">
        <f t="shared" si="142"/>
        <v>0</v>
      </c>
      <c r="S194" s="262">
        <f t="shared" si="138"/>
        <v>0</v>
      </c>
      <c r="T194" s="568">
        <f>SUM(T195,T198,T199,T202,T203,T204,T205)</f>
        <v>0</v>
      </c>
    </row>
    <row r="195" spans="1:20" ht="13.8" hidden="1" outlineLevel="2">
      <c r="A195" s="131"/>
      <c r="B195" s="20"/>
      <c r="F195" s="22" t="s">
        <v>110</v>
      </c>
      <c r="G195" s="30" t="s">
        <v>430</v>
      </c>
      <c r="H195" s="289">
        <f t="shared" si="120"/>
        <v>0</v>
      </c>
      <c r="I195" s="166">
        <f t="shared" si="122"/>
        <v>0</v>
      </c>
      <c r="J195" s="169">
        <f>SUM(J196:J197)</f>
        <v>0</v>
      </c>
      <c r="K195" s="169">
        <f>SUM(K196:K197)</f>
        <v>0</v>
      </c>
      <c r="L195" s="166">
        <f t="shared" si="121"/>
        <v>0</v>
      </c>
      <c r="M195" s="169">
        <f>SUM(M196:M197)</f>
        <v>0</v>
      </c>
      <c r="N195" s="166">
        <f t="shared" si="126"/>
        <v>0</v>
      </c>
      <c r="O195" s="262">
        <f t="shared" si="128"/>
        <v>0</v>
      </c>
      <c r="P195" s="568">
        <f>SUM(P196:P197)</f>
        <v>0</v>
      </c>
      <c r="Q195" s="578">
        <f t="shared" ref="Q195:R195" si="143">SUM(Q196:Q197)</f>
        <v>0</v>
      </c>
      <c r="R195" s="568">
        <f t="shared" si="143"/>
        <v>0</v>
      </c>
      <c r="S195" s="262">
        <f t="shared" si="138"/>
        <v>0</v>
      </c>
      <c r="T195" s="568">
        <f>SUM(T196:T197)</f>
        <v>0</v>
      </c>
    </row>
    <row r="196" spans="1:20" ht="13.8" hidden="1" outlineLevel="2">
      <c r="A196" s="131"/>
      <c r="B196" s="20"/>
      <c r="F196" s="136" t="s">
        <v>682</v>
      </c>
      <c r="G196" s="27" t="s">
        <v>752</v>
      </c>
      <c r="H196" s="289">
        <f t="shared" si="120"/>
        <v>0</v>
      </c>
      <c r="I196" s="166">
        <f t="shared" si="122"/>
        <v>0</v>
      </c>
      <c r="J196" s="167"/>
      <c r="K196" s="167"/>
      <c r="L196" s="166">
        <f t="shared" si="121"/>
        <v>0</v>
      </c>
      <c r="M196" s="167"/>
      <c r="N196" s="166">
        <f t="shared" si="126"/>
        <v>0</v>
      </c>
      <c r="O196" s="262">
        <f t="shared" si="128"/>
        <v>0</v>
      </c>
      <c r="P196" s="167"/>
      <c r="Q196" s="167"/>
      <c r="R196" s="167"/>
      <c r="S196" s="262">
        <f t="shared" si="138"/>
        <v>0</v>
      </c>
      <c r="T196" s="167"/>
    </row>
    <row r="197" spans="1:20" ht="13.8" hidden="1" outlineLevel="2">
      <c r="A197" s="131"/>
      <c r="B197" s="20"/>
      <c r="F197" s="136" t="s">
        <v>683</v>
      </c>
      <c r="G197" s="27" t="s">
        <v>753</v>
      </c>
      <c r="H197" s="289">
        <f t="shared" si="120"/>
        <v>0</v>
      </c>
      <c r="I197" s="166">
        <f t="shared" si="122"/>
        <v>0</v>
      </c>
      <c r="J197" s="167"/>
      <c r="K197" s="167"/>
      <c r="L197" s="166">
        <f t="shared" si="121"/>
        <v>0</v>
      </c>
      <c r="M197" s="167"/>
      <c r="N197" s="166">
        <f t="shared" si="126"/>
        <v>0</v>
      </c>
      <c r="O197" s="262">
        <f t="shared" si="128"/>
        <v>0</v>
      </c>
      <c r="P197" s="167"/>
      <c r="Q197" s="167"/>
      <c r="R197" s="167"/>
      <c r="S197" s="262">
        <f t="shared" si="138"/>
        <v>0</v>
      </c>
      <c r="T197" s="167"/>
    </row>
    <row r="198" spans="1:20" ht="13.8" hidden="1" outlineLevel="2">
      <c r="A198" s="131"/>
      <c r="B198" s="20"/>
      <c r="F198" s="22" t="s">
        <v>628</v>
      </c>
      <c r="G198" s="30" t="s">
        <v>88</v>
      </c>
      <c r="H198" s="289">
        <f t="shared" si="120"/>
        <v>0</v>
      </c>
      <c r="I198" s="166">
        <f t="shared" si="122"/>
        <v>0</v>
      </c>
      <c r="J198" s="167"/>
      <c r="K198" s="167"/>
      <c r="L198" s="166">
        <f t="shared" si="121"/>
        <v>0</v>
      </c>
      <c r="M198" s="167"/>
      <c r="N198" s="166">
        <f t="shared" si="126"/>
        <v>0</v>
      </c>
      <c r="O198" s="262">
        <f t="shared" si="128"/>
        <v>0</v>
      </c>
      <c r="P198" s="167"/>
      <c r="Q198" s="167">
        <v>0</v>
      </c>
      <c r="R198" s="167">
        <v>0</v>
      </c>
      <c r="S198" s="262">
        <f t="shared" si="138"/>
        <v>0</v>
      </c>
      <c r="T198" s="167"/>
    </row>
    <row r="199" spans="1:20" ht="13.8" hidden="1" outlineLevel="2">
      <c r="A199" s="131"/>
      <c r="B199" s="20"/>
      <c r="F199" s="22" t="s">
        <v>111</v>
      </c>
      <c r="G199" s="30" t="s">
        <v>89</v>
      </c>
      <c r="H199" s="289">
        <f t="shared" si="120"/>
        <v>0</v>
      </c>
      <c r="I199" s="166">
        <f t="shared" si="122"/>
        <v>0</v>
      </c>
      <c r="J199" s="169">
        <f>SUM(J200:J201)</f>
        <v>0</v>
      </c>
      <c r="K199" s="169">
        <f>SUM(K200:K201)</f>
        <v>0</v>
      </c>
      <c r="L199" s="166">
        <f t="shared" si="121"/>
        <v>0</v>
      </c>
      <c r="M199" s="169">
        <f>SUM(M200:M201)</f>
        <v>0</v>
      </c>
      <c r="N199" s="166">
        <f t="shared" si="126"/>
        <v>0</v>
      </c>
      <c r="O199" s="262">
        <f t="shared" si="128"/>
        <v>0</v>
      </c>
      <c r="P199" s="568">
        <f>SUM(P200:P201)</f>
        <v>0</v>
      </c>
      <c r="Q199" s="578">
        <f t="shared" ref="Q199:R199" si="144">SUM(Q200:Q201)</f>
        <v>0</v>
      </c>
      <c r="R199" s="568">
        <f t="shared" si="144"/>
        <v>0</v>
      </c>
      <c r="S199" s="262">
        <f t="shared" si="138"/>
        <v>0</v>
      </c>
      <c r="T199" s="568">
        <f>SUM(T200:T201)</f>
        <v>0</v>
      </c>
    </row>
    <row r="200" spans="1:20" ht="13.8" hidden="1" outlineLevel="2">
      <c r="A200" s="131"/>
      <c r="B200" s="20"/>
      <c r="F200" s="136" t="s">
        <v>682</v>
      </c>
      <c r="G200" s="27" t="s">
        <v>754</v>
      </c>
      <c r="H200" s="289">
        <f t="shared" si="120"/>
        <v>0</v>
      </c>
      <c r="I200" s="166">
        <f t="shared" si="122"/>
        <v>0</v>
      </c>
      <c r="J200" s="167"/>
      <c r="K200" s="167"/>
      <c r="L200" s="166">
        <f t="shared" si="121"/>
        <v>0</v>
      </c>
      <c r="M200" s="167"/>
      <c r="N200" s="166">
        <f t="shared" si="126"/>
        <v>0</v>
      </c>
      <c r="O200" s="262">
        <f t="shared" si="128"/>
        <v>0</v>
      </c>
      <c r="P200" s="167"/>
      <c r="Q200" s="167"/>
      <c r="R200" s="167"/>
      <c r="S200" s="262">
        <f t="shared" si="138"/>
        <v>0</v>
      </c>
      <c r="T200" s="167"/>
    </row>
    <row r="201" spans="1:20" ht="13.8" hidden="1" outlineLevel="2">
      <c r="A201" s="131"/>
      <c r="B201" s="20"/>
      <c r="F201" s="136" t="s">
        <v>683</v>
      </c>
      <c r="G201" s="27" t="s">
        <v>755</v>
      </c>
      <c r="H201" s="289">
        <f t="shared" si="120"/>
        <v>0</v>
      </c>
      <c r="I201" s="166">
        <f t="shared" si="122"/>
        <v>0</v>
      </c>
      <c r="J201" s="167"/>
      <c r="K201" s="167"/>
      <c r="L201" s="166">
        <f t="shared" si="121"/>
        <v>0</v>
      </c>
      <c r="M201" s="167"/>
      <c r="N201" s="166">
        <f t="shared" si="126"/>
        <v>0</v>
      </c>
      <c r="O201" s="262">
        <f t="shared" si="128"/>
        <v>0</v>
      </c>
      <c r="P201" s="167"/>
      <c r="Q201" s="167"/>
      <c r="R201" s="167"/>
      <c r="S201" s="262">
        <f t="shared" si="138"/>
        <v>0</v>
      </c>
      <c r="T201" s="167"/>
    </row>
    <row r="202" spans="1:20" ht="13.8" hidden="1" outlineLevel="2">
      <c r="A202" s="131"/>
      <c r="B202" s="20"/>
      <c r="F202" s="22" t="s">
        <v>629</v>
      </c>
      <c r="G202" s="30" t="s">
        <v>90</v>
      </c>
      <c r="H202" s="289">
        <f t="shared" si="120"/>
        <v>0</v>
      </c>
      <c r="I202" s="166">
        <f t="shared" si="122"/>
        <v>0</v>
      </c>
      <c r="J202" s="167"/>
      <c r="K202" s="167"/>
      <c r="L202" s="166">
        <f t="shared" si="121"/>
        <v>0</v>
      </c>
      <c r="M202" s="167"/>
      <c r="N202" s="166">
        <f t="shared" si="126"/>
        <v>0</v>
      </c>
      <c r="O202" s="262">
        <f t="shared" si="128"/>
        <v>0</v>
      </c>
      <c r="P202" s="167"/>
      <c r="Q202" s="167">
        <v>0</v>
      </c>
      <c r="R202" s="167">
        <v>0</v>
      </c>
      <c r="S202" s="262">
        <f t="shared" si="138"/>
        <v>0</v>
      </c>
      <c r="T202" s="167"/>
    </row>
    <row r="203" spans="1:20" ht="13.8" hidden="1" outlineLevel="2">
      <c r="A203" s="131"/>
      <c r="B203" s="20"/>
      <c r="F203" s="22" t="s">
        <v>143</v>
      </c>
      <c r="G203" s="30" t="s">
        <v>337</v>
      </c>
      <c r="H203" s="289">
        <f t="shared" si="120"/>
        <v>0</v>
      </c>
      <c r="I203" s="166">
        <f t="shared" si="122"/>
        <v>0</v>
      </c>
      <c r="J203" s="167"/>
      <c r="K203" s="167"/>
      <c r="L203" s="166">
        <f t="shared" si="121"/>
        <v>0</v>
      </c>
      <c r="M203" s="167"/>
      <c r="N203" s="166">
        <f t="shared" si="126"/>
        <v>0</v>
      </c>
      <c r="O203" s="262">
        <f t="shared" si="128"/>
        <v>0</v>
      </c>
      <c r="P203" s="167"/>
      <c r="Q203" s="167"/>
      <c r="R203" s="167"/>
      <c r="S203" s="262">
        <f t="shared" si="138"/>
        <v>0</v>
      </c>
      <c r="T203" s="167"/>
    </row>
    <row r="204" spans="1:20" ht="13.8" hidden="1" outlineLevel="2">
      <c r="A204" s="131"/>
      <c r="B204" s="20"/>
      <c r="F204" s="22" t="s">
        <v>630</v>
      </c>
      <c r="G204" s="30" t="s">
        <v>339</v>
      </c>
      <c r="H204" s="289">
        <f t="shared" si="120"/>
        <v>0</v>
      </c>
      <c r="I204" s="166">
        <f t="shared" si="122"/>
        <v>0</v>
      </c>
      <c r="J204" s="167"/>
      <c r="K204" s="167"/>
      <c r="L204" s="166">
        <f t="shared" si="121"/>
        <v>0</v>
      </c>
      <c r="M204" s="167"/>
      <c r="N204" s="166">
        <f t="shared" si="126"/>
        <v>0</v>
      </c>
      <c r="O204" s="262">
        <f t="shared" si="128"/>
        <v>0</v>
      </c>
      <c r="P204" s="167"/>
      <c r="Q204" s="167"/>
      <c r="R204" s="167"/>
      <c r="S204" s="262">
        <f t="shared" si="138"/>
        <v>0</v>
      </c>
      <c r="T204" s="167"/>
    </row>
    <row r="205" spans="1:20" ht="13.8" hidden="1" outlineLevel="1">
      <c r="A205" s="131"/>
      <c r="B205" s="20"/>
      <c r="F205" s="22" t="s">
        <v>112</v>
      </c>
      <c r="G205" s="30" t="s">
        <v>431</v>
      </c>
      <c r="H205" s="289">
        <f t="shared" si="120"/>
        <v>0</v>
      </c>
      <c r="I205" s="166">
        <f t="shared" si="122"/>
        <v>0</v>
      </c>
      <c r="J205" s="169">
        <f>SUM(J206:J207)</f>
        <v>0</v>
      </c>
      <c r="K205" s="169">
        <f>SUM(K206:K207)</f>
        <v>0</v>
      </c>
      <c r="L205" s="166">
        <f t="shared" si="121"/>
        <v>0</v>
      </c>
      <c r="M205" s="169">
        <f>SUM(M206:M207)</f>
        <v>0</v>
      </c>
      <c r="N205" s="166">
        <f t="shared" si="126"/>
        <v>0</v>
      </c>
      <c r="O205" s="262">
        <f t="shared" si="128"/>
        <v>0</v>
      </c>
      <c r="P205" s="568">
        <f>SUM(P206:P207)</f>
        <v>0</v>
      </c>
      <c r="Q205" s="568">
        <f t="shared" ref="Q205:R205" si="145">SUM(Q206:Q207)</f>
        <v>0</v>
      </c>
      <c r="R205" s="568">
        <f t="shared" si="145"/>
        <v>0</v>
      </c>
      <c r="S205" s="262">
        <f t="shared" si="138"/>
        <v>0</v>
      </c>
      <c r="T205" s="568">
        <f>SUM(T206:T207)</f>
        <v>0</v>
      </c>
    </row>
    <row r="206" spans="1:20" ht="13.8" hidden="1" outlineLevel="1">
      <c r="A206" s="131"/>
      <c r="B206" s="20"/>
      <c r="F206" s="136" t="s">
        <v>682</v>
      </c>
      <c r="G206" s="27" t="s">
        <v>756</v>
      </c>
      <c r="H206" s="289">
        <f t="shared" si="120"/>
        <v>0</v>
      </c>
      <c r="I206" s="166">
        <f t="shared" si="122"/>
        <v>0</v>
      </c>
      <c r="J206" s="167"/>
      <c r="K206" s="167"/>
      <c r="L206" s="166">
        <f t="shared" si="121"/>
        <v>0</v>
      </c>
      <c r="M206" s="167"/>
      <c r="N206" s="166">
        <f t="shared" si="126"/>
        <v>0</v>
      </c>
      <c r="O206" s="262">
        <f t="shared" si="128"/>
        <v>0</v>
      </c>
      <c r="P206" s="167"/>
      <c r="Q206" s="167"/>
      <c r="R206" s="167"/>
      <c r="S206" s="262">
        <f>SUM(T206:T206)</f>
        <v>0</v>
      </c>
      <c r="T206" s="167"/>
    </row>
    <row r="207" spans="1:20" ht="13.8" hidden="1" outlineLevel="1">
      <c r="A207" s="131"/>
      <c r="B207" s="20"/>
      <c r="F207" s="136" t="s">
        <v>683</v>
      </c>
      <c r="G207" s="27" t="s">
        <v>757</v>
      </c>
      <c r="H207" s="289">
        <f t="shared" si="120"/>
        <v>0</v>
      </c>
      <c r="I207" s="166">
        <f t="shared" si="122"/>
        <v>0</v>
      </c>
      <c r="J207" s="167"/>
      <c r="K207" s="167"/>
      <c r="L207" s="166">
        <f t="shared" si="121"/>
        <v>0</v>
      </c>
      <c r="M207" s="167"/>
      <c r="N207" s="166">
        <f t="shared" si="126"/>
        <v>0</v>
      </c>
      <c r="O207" s="262">
        <f t="shared" si="128"/>
        <v>0</v>
      </c>
      <c r="P207" s="167"/>
      <c r="Q207" s="167"/>
      <c r="R207" s="167"/>
      <c r="S207" s="262">
        <f t="shared" si="138"/>
        <v>0</v>
      </c>
      <c r="T207" s="167"/>
    </row>
    <row r="208" spans="1:20" ht="13.8" hidden="1" outlineLevel="1" collapsed="1">
      <c r="A208" s="131"/>
      <c r="B208" s="20"/>
      <c r="D208" s="18" t="s">
        <v>432</v>
      </c>
      <c r="E208" s="58" t="s">
        <v>75</v>
      </c>
      <c r="F208" s="22"/>
      <c r="G208" s="30"/>
      <c r="H208" s="289">
        <f t="shared" si="120"/>
        <v>0</v>
      </c>
      <c r="I208" s="166">
        <f t="shared" si="122"/>
        <v>0</v>
      </c>
      <c r="J208" s="169">
        <f>SUM(J209,J214,J215,J216)</f>
        <v>0</v>
      </c>
      <c r="K208" s="169">
        <f>SUM(K209,K214,K215,K216)</f>
        <v>0</v>
      </c>
      <c r="L208" s="166">
        <f t="shared" si="121"/>
        <v>0</v>
      </c>
      <c r="M208" s="169">
        <f>SUM(M209,M214,M215,M216)</f>
        <v>0</v>
      </c>
      <c r="N208" s="166">
        <f t="shared" si="126"/>
        <v>0</v>
      </c>
      <c r="O208" s="262">
        <f t="shared" si="128"/>
        <v>0</v>
      </c>
      <c r="P208" s="568">
        <f>SUM(P209,P214,P215,P216)</f>
        <v>0</v>
      </c>
      <c r="Q208" s="578">
        <f t="shared" ref="Q208:R208" si="146">SUM(Q209,Q214,Q215,Q216)</f>
        <v>0</v>
      </c>
      <c r="R208" s="568">
        <f t="shared" si="146"/>
        <v>0</v>
      </c>
      <c r="S208" s="262">
        <f t="shared" si="138"/>
        <v>0</v>
      </c>
      <c r="T208" s="568">
        <f>SUM(T209,T214,T215,T216)</f>
        <v>0</v>
      </c>
    </row>
    <row r="209" spans="1:86" ht="13.8" hidden="1" outlineLevel="2">
      <c r="A209" s="131"/>
      <c r="B209" s="20"/>
      <c r="F209" s="28" t="s">
        <v>433</v>
      </c>
      <c r="G209" s="27" t="s">
        <v>857</v>
      </c>
      <c r="H209" s="289">
        <f t="shared" si="120"/>
        <v>0</v>
      </c>
      <c r="I209" s="166">
        <f t="shared" si="122"/>
        <v>0</v>
      </c>
      <c r="J209" s="169">
        <f>SUM(J210:J213)</f>
        <v>0</v>
      </c>
      <c r="K209" s="169">
        <f>SUM(K210:K213)</f>
        <v>0</v>
      </c>
      <c r="L209" s="166">
        <f t="shared" si="121"/>
        <v>0</v>
      </c>
      <c r="M209" s="169">
        <f>SUM(M210:M213)</f>
        <v>0</v>
      </c>
      <c r="N209" s="166">
        <f t="shared" si="126"/>
        <v>0</v>
      </c>
      <c r="O209" s="262">
        <f t="shared" si="128"/>
        <v>0</v>
      </c>
      <c r="P209" s="568">
        <f>SUM(P210:P213)</f>
        <v>0</v>
      </c>
      <c r="Q209" s="578">
        <f t="shared" ref="Q209:R209" si="147">SUM(Q210:Q213)</f>
        <v>0</v>
      </c>
      <c r="R209" s="568">
        <f t="shared" si="147"/>
        <v>0</v>
      </c>
      <c r="S209" s="262">
        <f t="shared" si="138"/>
        <v>0</v>
      </c>
      <c r="T209" s="568">
        <f>SUM(T210:T213)</f>
        <v>0</v>
      </c>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row>
    <row r="210" spans="1:86" ht="13.8" hidden="1" outlineLevel="1">
      <c r="A210" s="131"/>
      <c r="B210" s="20"/>
      <c r="F210" s="136" t="s">
        <v>682</v>
      </c>
      <c r="G210" s="27" t="s">
        <v>858</v>
      </c>
      <c r="H210" s="289">
        <f t="shared" si="120"/>
        <v>0</v>
      </c>
      <c r="I210" s="166">
        <f t="shared" si="122"/>
        <v>0</v>
      </c>
      <c r="J210" s="167"/>
      <c r="K210" s="167"/>
      <c r="L210" s="166">
        <f t="shared" si="121"/>
        <v>0</v>
      </c>
      <c r="M210" s="167"/>
      <c r="N210" s="166">
        <f t="shared" si="126"/>
        <v>0</v>
      </c>
      <c r="O210" s="262">
        <f t="shared" si="128"/>
        <v>0</v>
      </c>
      <c r="P210" s="167"/>
      <c r="Q210" s="264"/>
      <c r="R210" s="167"/>
      <c r="S210" s="262">
        <f t="shared" si="138"/>
        <v>0</v>
      </c>
      <c r="T210" s="167"/>
    </row>
    <row r="211" spans="1:86" ht="13.8" hidden="1" outlineLevel="1" collapsed="1">
      <c r="A211" s="131"/>
      <c r="B211" s="20"/>
      <c r="F211" s="136" t="s">
        <v>683</v>
      </c>
      <c r="G211" s="27" t="s">
        <v>859</v>
      </c>
      <c r="H211" s="289">
        <f t="shared" ref="H211:H274" si="148">SUM(I211,L211,N211)</f>
        <v>0</v>
      </c>
      <c r="I211" s="166">
        <f t="shared" si="122"/>
        <v>0</v>
      </c>
      <c r="J211" s="167"/>
      <c r="K211" s="167"/>
      <c r="L211" s="166">
        <f t="shared" ref="L211:L274" si="149">SUM(M211)</f>
        <v>0</v>
      </c>
      <c r="M211" s="167"/>
      <c r="N211" s="166">
        <f t="shared" si="126"/>
        <v>0</v>
      </c>
      <c r="O211" s="262">
        <f t="shared" si="128"/>
        <v>0</v>
      </c>
      <c r="P211" s="167"/>
      <c r="Q211" s="264"/>
      <c r="R211" s="167"/>
      <c r="S211" s="262">
        <f t="shared" si="138"/>
        <v>0</v>
      </c>
      <c r="T211" s="167"/>
    </row>
    <row r="212" spans="1:86" s="398" customFormat="1" ht="13.8" hidden="1" outlineLevel="1" collapsed="1">
      <c r="A212" s="399"/>
      <c r="B212" s="400"/>
      <c r="D212" s="400"/>
      <c r="F212" s="586" t="s">
        <v>690</v>
      </c>
      <c r="G212" s="588" t="s">
        <v>988</v>
      </c>
      <c r="H212" s="425">
        <f t="shared" si="148"/>
        <v>0</v>
      </c>
      <c r="I212" s="166">
        <f t="shared" ref="I212:I275" si="150">SUM(J212:K212)</f>
        <v>0</v>
      </c>
      <c r="J212" s="167"/>
      <c r="K212" s="167"/>
      <c r="L212" s="166">
        <f t="shared" si="149"/>
        <v>0</v>
      </c>
      <c r="M212" s="167"/>
      <c r="N212" s="166">
        <f t="shared" si="126"/>
        <v>0</v>
      </c>
      <c r="O212" s="262">
        <f t="shared" ref="O212" si="151">SUM(P212:R212)</f>
        <v>0</v>
      </c>
      <c r="P212" s="167"/>
      <c r="Q212" s="264"/>
      <c r="R212" s="167"/>
      <c r="S212" s="262">
        <f t="shared" si="138"/>
        <v>0</v>
      </c>
      <c r="T212" s="167"/>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row>
    <row r="213" spans="1:86" ht="13.8" hidden="1" outlineLevel="1" collapsed="1">
      <c r="A213" s="131"/>
      <c r="B213" s="20"/>
      <c r="F213" s="136" t="s">
        <v>680</v>
      </c>
      <c r="G213" s="27" t="s">
        <v>865</v>
      </c>
      <c r="H213" s="289">
        <f t="shared" si="148"/>
        <v>0</v>
      </c>
      <c r="I213" s="166">
        <f t="shared" si="150"/>
        <v>0</v>
      </c>
      <c r="J213" s="167"/>
      <c r="K213" s="167"/>
      <c r="L213" s="166">
        <f t="shared" si="149"/>
        <v>0</v>
      </c>
      <c r="M213" s="167"/>
      <c r="N213" s="166">
        <f t="shared" si="126"/>
        <v>0</v>
      </c>
      <c r="O213" s="262">
        <f t="shared" si="128"/>
        <v>0</v>
      </c>
      <c r="P213" s="167"/>
      <c r="Q213" s="264"/>
      <c r="R213" s="167"/>
      <c r="S213" s="262">
        <f t="shared" si="138"/>
        <v>0</v>
      </c>
      <c r="T213" s="167"/>
    </row>
    <row r="214" spans="1:86" ht="13.8" hidden="1" outlineLevel="2">
      <c r="A214" s="131"/>
      <c r="B214" s="20"/>
      <c r="F214" s="22" t="s">
        <v>434</v>
      </c>
      <c r="G214" s="30" t="s">
        <v>437</v>
      </c>
      <c r="H214" s="289">
        <f t="shared" si="148"/>
        <v>0</v>
      </c>
      <c r="I214" s="166">
        <f t="shared" si="150"/>
        <v>0</v>
      </c>
      <c r="J214" s="167">
        <v>0</v>
      </c>
      <c r="K214" s="167">
        <v>0</v>
      </c>
      <c r="L214" s="166">
        <f t="shared" si="149"/>
        <v>0</v>
      </c>
      <c r="M214" s="167"/>
      <c r="N214" s="166">
        <f t="shared" si="126"/>
        <v>0</v>
      </c>
      <c r="O214" s="262">
        <f t="shared" si="128"/>
        <v>0</v>
      </c>
      <c r="P214" s="167"/>
      <c r="Q214" s="264">
        <v>0</v>
      </c>
      <c r="R214" s="167">
        <v>0</v>
      </c>
      <c r="S214" s="262">
        <f t="shared" ref="S214:S243" si="152">SUM(T214:T214)</f>
        <v>0</v>
      </c>
      <c r="T214" s="167"/>
    </row>
    <row r="215" spans="1:86" ht="13.8" hidden="1" outlineLevel="2">
      <c r="A215" s="131"/>
      <c r="B215" s="20"/>
      <c r="F215" s="22" t="s">
        <v>435</v>
      </c>
      <c r="G215" s="30" t="s">
        <v>438</v>
      </c>
      <c r="H215" s="289">
        <f t="shared" si="148"/>
        <v>0</v>
      </c>
      <c r="I215" s="166">
        <f t="shared" si="150"/>
        <v>0</v>
      </c>
      <c r="J215" s="167"/>
      <c r="K215" s="167"/>
      <c r="L215" s="166">
        <f t="shared" si="149"/>
        <v>0</v>
      </c>
      <c r="M215" s="167"/>
      <c r="N215" s="166">
        <f t="shared" si="126"/>
        <v>0</v>
      </c>
      <c r="O215" s="262">
        <f t="shared" si="128"/>
        <v>0</v>
      </c>
      <c r="P215" s="167"/>
      <c r="Q215" s="264">
        <v>0</v>
      </c>
      <c r="R215" s="167">
        <v>0</v>
      </c>
      <c r="S215" s="262">
        <f t="shared" si="152"/>
        <v>0</v>
      </c>
      <c r="T215" s="167"/>
    </row>
    <row r="216" spans="1:86" ht="13.8" hidden="1" outlineLevel="2">
      <c r="A216" s="131"/>
      <c r="B216" s="18"/>
      <c r="C216" s="58"/>
      <c r="D216" s="18"/>
      <c r="F216" s="22" t="s">
        <v>436</v>
      </c>
      <c r="G216" s="30" t="s">
        <v>439</v>
      </c>
      <c r="H216" s="289">
        <f t="shared" si="148"/>
        <v>0</v>
      </c>
      <c r="I216" s="166">
        <f t="shared" si="150"/>
        <v>0</v>
      </c>
      <c r="J216" s="169">
        <f>SUM(J217)</f>
        <v>0</v>
      </c>
      <c r="K216" s="169">
        <f>SUM(K217)</f>
        <v>0</v>
      </c>
      <c r="L216" s="166">
        <f t="shared" si="149"/>
        <v>0</v>
      </c>
      <c r="M216" s="169">
        <f>SUM(M217)</f>
        <v>0</v>
      </c>
      <c r="N216" s="166">
        <f t="shared" si="126"/>
        <v>0</v>
      </c>
      <c r="O216" s="262">
        <f t="shared" si="128"/>
        <v>0</v>
      </c>
      <c r="P216" s="568">
        <f>SUM(P217)</f>
        <v>0</v>
      </c>
      <c r="Q216" s="578">
        <f t="shared" ref="Q216:R216" si="153">SUM(Q217)</f>
        <v>0</v>
      </c>
      <c r="R216" s="568">
        <f t="shared" si="153"/>
        <v>0</v>
      </c>
      <c r="S216" s="262">
        <f t="shared" si="152"/>
        <v>0</v>
      </c>
      <c r="T216" s="568">
        <f>SUM(T217)</f>
        <v>0</v>
      </c>
    </row>
    <row r="217" spans="1:86" ht="13.8" hidden="1" outlineLevel="2">
      <c r="A217" s="131"/>
      <c r="B217" s="18"/>
      <c r="C217" s="58"/>
      <c r="D217" s="18"/>
      <c r="F217" s="136" t="s">
        <v>682</v>
      </c>
      <c r="G217" s="27" t="s">
        <v>758</v>
      </c>
      <c r="H217" s="289">
        <f t="shared" si="148"/>
        <v>0</v>
      </c>
      <c r="I217" s="166">
        <f t="shared" si="150"/>
        <v>0</v>
      </c>
      <c r="J217" s="167"/>
      <c r="K217" s="167"/>
      <c r="L217" s="166">
        <f t="shared" si="149"/>
        <v>0</v>
      </c>
      <c r="M217" s="167"/>
      <c r="N217" s="166">
        <f t="shared" si="126"/>
        <v>0</v>
      </c>
      <c r="O217" s="262">
        <f t="shared" si="128"/>
        <v>0</v>
      </c>
      <c r="P217" s="167"/>
      <c r="Q217" s="264"/>
      <c r="R217" s="167"/>
      <c r="S217" s="262">
        <f t="shared" si="152"/>
        <v>0</v>
      </c>
      <c r="T217" s="167"/>
    </row>
    <row r="218" spans="1:86" s="130" customFormat="1" ht="13.8" collapsed="1">
      <c r="A218" s="127"/>
      <c r="B218" s="18" t="s">
        <v>440</v>
      </c>
      <c r="C218" s="12" t="s">
        <v>321</v>
      </c>
      <c r="D218" s="11"/>
      <c r="E218" s="134"/>
      <c r="F218" s="14"/>
      <c r="G218" s="134"/>
      <c r="H218" s="289">
        <f t="shared" si="148"/>
        <v>0</v>
      </c>
      <c r="I218" s="166">
        <f t="shared" si="150"/>
        <v>0</v>
      </c>
      <c r="J218" s="168">
        <f>SUM(J219,J223)</f>
        <v>0</v>
      </c>
      <c r="K218" s="168">
        <f>SUM(K219,K223)</f>
        <v>0</v>
      </c>
      <c r="L218" s="166">
        <f t="shared" si="149"/>
        <v>0</v>
      </c>
      <c r="M218" s="168">
        <f>SUM(M219,M223)</f>
        <v>0</v>
      </c>
      <c r="N218" s="166">
        <f t="shared" si="126"/>
        <v>0</v>
      </c>
      <c r="O218" s="262">
        <f t="shared" si="128"/>
        <v>0</v>
      </c>
      <c r="P218" s="567">
        <f>SUM(P219,P223)</f>
        <v>0</v>
      </c>
      <c r="Q218" s="577">
        <f t="shared" ref="Q218:R218" si="154">SUM(Q219,Q223)</f>
        <v>0</v>
      </c>
      <c r="R218" s="567">
        <f t="shared" si="154"/>
        <v>0</v>
      </c>
      <c r="S218" s="262">
        <f t="shared" si="152"/>
        <v>0</v>
      </c>
      <c r="T218" s="567">
        <f>SUM(T219,T223)</f>
        <v>0</v>
      </c>
    </row>
    <row r="219" spans="1:86" ht="13.8" hidden="1" outlineLevel="1">
      <c r="A219" s="131"/>
      <c r="B219" s="19"/>
      <c r="C219" s="63"/>
      <c r="D219" s="22" t="s">
        <v>442</v>
      </c>
      <c r="E219" s="30" t="s">
        <v>441</v>
      </c>
      <c r="F219" s="22"/>
      <c r="G219" s="30"/>
      <c r="H219" s="289">
        <f t="shared" si="148"/>
        <v>0</v>
      </c>
      <c r="I219" s="166">
        <f t="shared" si="150"/>
        <v>0</v>
      </c>
      <c r="J219" s="169">
        <f>SUM(J220:J222)</f>
        <v>0</v>
      </c>
      <c r="K219" s="169">
        <f>SUM(K220:K222)</f>
        <v>0</v>
      </c>
      <c r="L219" s="166">
        <f t="shared" si="149"/>
        <v>0</v>
      </c>
      <c r="M219" s="169">
        <f>SUM(M220:M222)</f>
        <v>0</v>
      </c>
      <c r="N219" s="166">
        <f t="shared" si="126"/>
        <v>0</v>
      </c>
      <c r="O219" s="262">
        <f t="shared" si="128"/>
        <v>0</v>
      </c>
      <c r="P219" s="568">
        <f>SUM(P220:P222)</f>
        <v>0</v>
      </c>
      <c r="Q219" s="578">
        <f t="shared" ref="Q219:R219" si="155">SUM(Q220:Q222)</f>
        <v>0</v>
      </c>
      <c r="R219" s="568">
        <f t="shared" si="155"/>
        <v>0</v>
      </c>
      <c r="S219" s="262">
        <f t="shared" si="152"/>
        <v>0</v>
      </c>
      <c r="T219" s="568">
        <f>SUM(T220:T222)</f>
        <v>0</v>
      </c>
    </row>
    <row r="220" spans="1:86" ht="13.8" hidden="1" outlineLevel="1">
      <c r="A220" s="131"/>
      <c r="B220" s="20"/>
      <c r="D220" s="22"/>
      <c r="E220" s="30"/>
      <c r="F220" s="136" t="s">
        <v>682</v>
      </c>
      <c r="G220" s="27" t="s">
        <v>759</v>
      </c>
      <c r="H220" s="289">
        <f t="shared" si="148"/>
        <v>0</v>
      </c>
      <c r="I220" s="166">
        <f t="shared" si="150"/>
        <v>0</v>
      </c>
      <c r="J220" s="167"/>
      <c r="K220" s="167"/>
      <c r="L220" s="166">
        <f t="shared" si="149"/>
        <v>0</v>
      </c>
      <c r="M220" s="167"/>
      <c r="N220" s="166">
        <f t="shared" si="126"/>
        <v>0</v>
      </c>
      <c r="O220" s="262">
        <f t="shared" si="128"/>
        <v>0</v>
      </c>
      <c r="P220" s="167"/>
      <c r="Q220" s="264"/>
      <c r="R220" s="167"/>
      <c r="S220" s="262">
        <f t="shared" si="152"/>
        <v>0</v>
      </c>
      <c r="T220" s="167"/>
    </row>
    <row r="221" spans="1:86" ht="13.8" hidden="1" outlineLevel="1">
      <c r="A221" s="131"/>
      <c r="B221" s="20"/>
      <c r="D221" s="22"/>
      <c r="E221" s="30"/>
      <c r="F221" s="136" t="s">
        <v>683</v>
      </c>
      <c r="G221" s="27" t="s">
        <v>760</v>
      </c>
      <c r="H221" s="289">
        <f t="shared" si="148"/>
        <v>0</v>
      </c>
      <c r="I221" s="166">
        <f t="shared" si="150"/>
        <v>0</v>
      </c>
      <c r="J221" s="167"/>
      <c r="K221" s="167"/>
      <c r="L221" s="166">
        <f t="shared" si="149"/>
        <v>0</v>
      </c>
      <c r="M221" s="167"/>
      <c r="N221" s="166">
        <f t="shared" si="126"/>
        <v>0</v>
      </c>
      <c r="O221" s="262">
        <f t="shared" si="128"/>
        <v>0</v>
      </c>
      <c r="P221" s="167"/>
      <c r="Q221" s="264"/>
      <c r="R221" s="167"/>
      <c r="S221" s="262">
        <f t="shared" si="152"/>
        <v>0</v>
      </c>
      <c r="T221" s="167"/>
    </row>
    <row r="222" spans="1:86" ht="13.8" hidden="1" outlineLevel="1">
      <c r="A222" s="131"/>
      <c r="B222" s="20"/>
      <c r="D222" s="22"/>
      <c r="E222" s="30"/>
      <c r="F222" s="136" t="s">
        <v>680</v>
      </c>
      <c r="G222" s="27" t="s">
        <v>761</v>
      </c>
      <c r="H222" s="289">
        <f t="shared" si="148"/>
        <v>0</v>
      </c>
      <c r="I222" s="166">
        <f t="shared" si="150"/>
        <v>0</v>
      </c>
      <c r="J222" s="167"/>
      <c r="K222" s="167"/>
      <c r="L222" s="166">
        <f t="shared" si="149"/>
        <v>0</v>
      </c>
      <c r="M222" s="167"/>
      <c r="N222" s="166">
        <f t="shared" si="126"/>
        <v>0</v>
      </c>
      <c r="O222" s="262">
        <f t="shared" si="128"/>
        <v>0</v>
      </c>
      <c r="P222" s="167"/>
      <c r="Q222" s="264"/>
      <c r="R222" s="167"/>
      <c r="S222" s="262">
        <f t="shared" si="152"/>
        <v>0</v>
      </c>
      <c r="T222" s="167"/>
    </row>
    <row r="223" spans="1:86" ht="13.8" hidden="1" outlineLevel="1">
      <c r="A223" s="131"/>
      <c r="B223" s="20"/>
      <c r="D223" s="22" t="s">
        <v>443</v>
      </c>
      <c r="E223" s="30" t="s">
        <v>322</v>
      </c>
      <c r="F223" s="22"/>
      <c r="G223" s="30"/>
      <c r="H223" s="289">
        <f t="shared" si="148"/>
        <v>0</v>
      </c>
      <c r="I223" s="166">
        <f t="shared" si="150"/>
        <v>0</v>
      </c>
      <c r="J223" s="169">
        <f>SUM(J224,J226)</f>
        <v>0</v>
      </c>
      <c r="K223" s="169">
        <f>SUM(K224,K226)</f>
        <v>0</v>
      </c>
      <c r="L223" s="166">
        <f t="shared" si="149"/>
        <v>0</v>
      </c>
      <c r="M223" s="169">
        <f>SUM(M224,M226)</f>
        <v>0</v>
      </c>
      <c r="N223" s="166">
        <f t="shared" ref="N223:N289" si="156">SUM(O223,S223)</f>
        <v>0</v>
      </c>
      <c r="O223" s="262">
        <f t="shared" si="128"/>
        <v>0</v>
      </c>
      <c r="P223" s="568">
        <f>SUM(P224,P226)</f>
        <v>0</v>
      </c>
      <c r="Q223" s="578">
        <f t="shared" ref="Q223:R223" si="157">SUM(Q224,Q226)</f>
        <v>0</v>
      </c>
      <c r="R223" s="568">
        <f t="shared" si="157"/>
        <v>0</v>
      </c>
      <c r="S223" s="262">
        <f t="shared" si="152"/>
        <v>0</v>
      </c>
      <c r="T223" s="568">
        <f>SUM(T224,T226)</f>
        <v>0</v>
      </c>
    </row>
    <row r="224" spans="1:86" ht="13.8" hidden="1" outlineLevel="2">
      <c r="A224" s="131"/>
      <c r="B224" s="20"/>
      <c r="D224" s="19"/>
      <c r="E224" s="63"/>
      <c r="F224" s="22" t="s">
        <v>444</v>
      </c>
      <c r="G224" s="30" t="s">
        <v>323</v>
      </c>
      <c r="H224" s="289">
        <f t="shared" si="148"/>
        <v>0</v>
      </c>
      <c r="I224" s="166">
        <f t="shared" si="150"/>
        <v>0</v>
      </c>
      <c r="J224" s="169">
        <f>SUM(J225)</f>
        <v>0</v>
      </c>
      <c r="K224" s="169">
        <f>SUM(K225)</f>
        <v>0</v>
      </c>
      <c r="L224" s="166">
        <f t="shared" si="149"/>
        <v>0</v>
      </c>
      <c r="M224" s="169">
        <f>SUM(M225)</f>
        <v>0</v>
      </c>
      <c r="N224" s="166">
        <f t="shared" si="156"/>
        <v>0</v>
      </c>
      <c r="O224" s="262">
        <f t="shared" si="128"/>
        <v>0</v>
      </c>
      <c r="P224" s="568">
        <f>SUM(P225)</f>
        <v>0</v>
      </c>
      <c r="Q224" s="578">
        <f t="shared" ref="Q224:R224" si="158">SUM(Q225)</f>
        <v>0</v>
      </c>
      <c r="R224" s="568">
        <f t="shared" si="158"/>
        <v>0</v>
      </c>
      <c r="S224" s="262">
        <f t="shared" si="152"/>
        <v>0</v>
      </c>
      <c r="T224" s="568">
        <f>SUM(T225)</f>
        <v>0</v>
      </c>
    </row>
    <row r="225" spans="1:45" ht="13.8" hidden="1" outlineLevel="2">
      <c r="A225" s="131"/>
      <c r="B225" s="20"/>
      <c r="F225" s="136" t="s">
        <v>682</v>
      </c>
      <c r="G225" s="27" t="s">
        <v>762</v>
      </c>
      <c r="H225" s="289">
        <f t="shared" si="148"/>
        <v>0</v>
      </c>
      <c r="I225" s="166">
        <f t="shared" si="150"/>
        <v>0</v>
      </c>
      <c r="J225" s="167"/>
      <c r="K225" s="167"/>
      <c r="L225" s="166">
        <f t="shared" si="149"/>
        <v>0</v>
      </c>
      <c r="M225" s="167"/>
      <c r="N225" s="166">
        <f t="shared" si="156"/>
        <v>0</v>
      </c>
      <c r="O225" s="262">
        <f t="shared" si="128"/>
        <v>0</v>
      </c>
      <c r="P225" s="167"/>
      <c r="Q225" s="264"/>
      <c r="R225" s="167"/>
      <c r="S225" s="262">
        <f t="shared" si="152"/>
        <v>0</v>
      </c>
      <c r="T225" s="167"/>
    </row>
    <row r="226" spans="1:45" ht="13.8" hidden="1" outlineLevel="2">
      <c r="A226" s="131"/>
      <c r="B226" s="20"/>
      <c r="F226" s="22" t="s">
        <v>445</v>
      </c>
      <c r="G226" s="30" t="s">
        <v>324</v>
      </c>
      <c r="H226" s="289">
        <f t="shared" si="148"/>
        <v>0</v>
      </c>
      <c r="I226" s="166">
        <f t="shared" si="150"/>
        <v>0</v>
      </c>
      <c r="J226" s="169">
        <f>SUM(J227:J231)</f>
        <v>0</v>
      </c>
      <c r="K226" s="169">
        <f>SUM(K227:K231)</f>
        <v>0</v>
      </c>
      <c r="L226" s="166">
        <f t="shared" si="149"/>
        <v>0</v>
      </c>
      <c r="M226" s="169">
        <f>SUM(M227:M231)</f>
        <v>0</v>
      </c>
      <c r="N226" s="166">
        <f t="shared" si="156"/>
        <v>0</v>
      </c>
      <c r="O226" s="262">
        <f t="shared" si="128"/>
        <v>0</v>
      </c>
      <c r="P226" s="568">
        <f>SUM(P227:P231)</f>
        <v>0</v>
      </c>
      <c r="Q226" s="578">
        <f t="shared" ref="Q226:R226" si="159">SUM(Q227:Q231)</f>
        <v>0</v>
      </c>
      <c r="R226" s="568">
        <f t="shared" si="159"/>
        <v>0</v>
      </c>
      <c r="S226" s="262">
        <f t="shared" si="152"/>
        <v>0</v>
      </c>
      <c r="T226" s="568">
        <f>SUM(T227:T231)</f>
        <v>0</v>
      </c>
    </row>
    <row r="227" spans="1:45" ht="13.8" hidden="1" outlineLevel="2">
      <c r="A227" s="131"/>
      <c r="B227" s="20"/>
      <c r="F227" s="136" t="s">
        <v>682</v>
      </c>
      <c r="G227" s="27" t="s">
        <v>930</v>
      </c>
      <c r="H227" s="289">
        <f t="shared" si="148"/>
        <v>0</v>
      </c>
      <c r="I227" s="166">
        <f t="shared" si="150"/>
        <v>0</v>
      </c>
      <c r="J227" s="167"/>
      <c r="K227" s="167"/>
      <c r="L227" s="166">
        <f t="shared" si="149"/>
        <v>0</v>
      </c>
      <c r="M227" s="167"/>
      <c r="N227" s="166">
        <f t="shared" si="156"/>
        <v>0</v>
      </c>
      <c r="O227" s="262">
        <f t="shared" si="128"/>
        <v>0</v>
      </c>
      <c r="P227" s="167"/>
      <c r="Q227" s="167"/>
      <c r="R227" s="167"/>
      <c r="S227" s="262">
        <f t="shared" si="152"/>
        <v>0</v>
      </c>
      <c r="T227" s="167"/>
    </row>
    <row r="228" spans="1:45" ht="13.8" hidden="1" outlineLevel="2">
      <c r="A228" s="131"/>
      <c r="B228" s="20"/>
      <c r="F228" s="136" t="s">
        <v>683</v>
      </c>
      <c r="G228" s="27" t="s">
        <v>731</v>
      </c>
      <c r="H228" s="289">
        <f t="shared" si="148"/>
        <v>0</v>
      </c>
      <c r="I228" s="166">
        <f t="shared" si="150"/>
        <v>0</v>
      </c>
      <c r="J228" s="167"/>
      <c r="K228" s="167"/>
      <c r="L228" s="166">
        <f t="shared" si="149"/>
        <v>0</v>
      </c>
      <c r="M228" s="167"/>
      <c r="N228" s="166">
        <f t="shared" si="156"/>
        <v>0</v>
      </c>
      <c r="O228" s="262">
        <f t="shared" si="128"/>
        <v>0</v>
      </c>
      <c r="P228" s="167"/>
      <c r="Q228" s="167"/>
      <c r="R228" s="167"/>
      <c r="S228" s="262">
        <f t="shared" si="152"/>
        <v>0</v>
      </c>
      <c r="T228" s="167"/>
    </row>
    <row r="229" spans="1:45" ht="13.8" hidden="1" outlineLevel="2">
      <c r="A229" s="131"/>
      <c r="B229" s="20"/>
      <c r="F229" s="136" t="s">
        <v>684</v>
      </c>
      <c r="G229" s="27" t="s">
        <v>931</v>
      </c>
      <c r="H229" s="289">
        <f t="shared" si="148"/>
        <v>0</v>
      </c>
      <c r="I229" s="166">
        <f t="shared" si="150"/>
        <v>0</v>
      </c>
      <c r="J229" s="167"/>
      <c r="K229" s="167"/>
      <c r="L229" s="166">
        <f t="shared" si="149"/>
        <v>0</v>
      </c>
      <c r="M229" s="167"/>
      <c r="N229" s="166">
        <f t="shared" si="156"/>
        <v>0</v>
      </c>
      <c r="O229" s="262">
        <f t="shared" ref="O229" si="160">SUM(P229:R229)</f>
        <v>0</v>
      </c>
      <c r="P229" s="167"/>
      <c r="Q229" s="167"/>
      <c r="R229" s="167"/>
      <c r="S229" s="262">
        <f t="shared" si="152"/>
        <v>0</v>
      </c>
      <c r="T229" s="167"/>
    </row>
    <row r="230" spans="1:45" s="398" customFormat="1" ht="13.8" hidden="1" outlineLevel="2">
      <c r="A230" s="399"/>
      <c r="B230" s="400"/>
      <c r="D230" s="400"/>
      <c r="F230" s="385" t="s">
        <v>690</v>
      </c>
      <c r="G230" s="378" t="s">
        <v>932</v>
      </c>
      <c r="H230" s="425">
        <f t="shared" si="148"/>
        <v>0</v>
      </c>
      <c r="I230" s="166">
        <f t="shared" si="150"/>
        <v>0</v>
      </c>
      <c r="J230" s="167"/>
      <c r="K230" s="167"/>
      <c r="L230" s="166">
        <f t="shared" si="149"/>
        <v>0</v>
      </c>
      <c r="M230" s="167"/>
      <c r="N230" s="166">
        <f t="shared" si="156"/>
        <v>0</v>
      </c>
      <c r="O230" s="262">
        <f t="shared" ref="O230:O231" si="161">SUM(P230:R230)</f>
        <v>0</v>
      </c>
      <c r="P230" s="167"/>
      <c r="Q230" s="167"/>
      <c r="R230" s="167"/>
      <c r="S230" s="262">
        <f t="shared" si="152"/>
        <v>0</v>
      </c>
      <c r="T230" s="167"/>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row>
    <row r="231" spans="1:45" ht="13.8" hidden="1" outlineLevel="2">
      <c r="A231" s="131"/>
      <c r="B231" s="20"/>
      <c r="F231" s="136" t="s">
        <v>685</v>
      </c>
      <c r="G231" s="27" t="s">
        <v>763</v>
      </c>
      <c r="H231" s="289">
        <f t="shared" si="148"/>
        <v>0</v>
      </c>
      <c r="I231" s="166">
        <f t="shared" si="150"/>
        <v>0</v>
      </c>
      <c r="J231" s="167"/>
      <c r="K231" s="167"/>
      <c r="L231" s="166">
        <f t="shared" si="149"/>
        <v>0</v>
      </c>
      <c r="M231" s="167"/>
      <c r="N231" s="166">
        <f t="shared" si="156"/>
        <v>0</v>
      </c>
      <c r="O231" s="262">
        <f t="shared" si="161"/>
        <v>0</v>
      </c>
      <c r="P231" s="167"/>
      <c r="Q231" s="167"/>
      <c r="R231" s="167"/>
      <c r="S231" s="262">
        <f t="shared" si="152"/>
        <v>0</v>
      </c>
      <c r="T231" s="167"/>
    </row>
    <row r="232" spans="1:45" s="130" customFormat="1" ht="13.8">
      <c r="A232" s="127"/>
      <c r="B232" s="18" t="s">
        <v>140</v>
      </c>
      <c r="C232" s="12" t="s">
        <v>40</v>
      </c>
      <c r="D232" s="11"/>
      <c r="E232" s="134"/>
      <c r="F232" s="14"/>
      <c r="G232" s="134"/>
      <c r="H232" s="289">
        <f t="shared" si="148"/>
        <v>2000</v>
      </c>
      <c r="I232" s="166">
        <f t="shared" si="150"/>
        <v>1000</v>
      </c>
      <c r="J232" s="168">
        <f>SUM(J233)</f>
        <v>1000</v>
      </c>
      <c r="K232" s="168">
        <f>SUM(K233)</f>
        <v>0</v>
      </c>
      <c r="L232" s="166">
        <f t="shared" si="149"/>
        <v>1000</v>
      </c>
      <c r="M232" s="168">
        <f>SUM(M233)</f>
        <v>1000</v>
      </c>
      <c r="N232" s="166">
        <f t="shared" si="156"/>
        <v>0</v>
      </c>
      <c r="O232" s="262">
        <f>SUM(P232:R232)</f>
        <v>0</v>
      </c>
      <c r="P232" s="567">
        <f>SUM(P233)</f>
        <v>0</v>
      </c>
      <c r="Q232" s="577">
        <f t="shared" ref="Q232:R232" si="162">SUM(Q233)</f>
        <v>0</v>
      </c>
      <c r="R232" s="567">
        <f t="shared" si="162"/>
        <v>0</v>
      </c>
      <c r="S232" s="262">
        <f t="shared" si="152"/>
        <v>0</v>
      </c>
      <c r="T232" s="567">
        <f>SUM(T233)</f>
        <v>0</v>
      </c>
    </row>
    <row r="233" spans="1:45" ht="13.8" outlineLevel="1">
      <c r="A233" s="131"/>
      <c r="B233" s="18"/>
      <c r="C233" s="58"/>
      <c r="D233" s="22" t="s">
        <v>140</v>
      </c>
      <c r="E233" s="30" t="s">
        <v>40</v>
      </c>
      <c r="F233" s="22"/>
      <c r="G233" s="30"/>
      <c r="H233" s="289">
        <f t="shared" si="148"/>
        <v>2000</v>
      </c>
      <c r="I233" s="166">
        <f t="shared" si="150"/>
        <v>1000</v>
      </c>
      <c r="J233" s="167">
        <v>1000</v>
      </c>
      <c r="K233" s="167"/>
      <c r="L233" s="166">
        <f t="shared" si="149"/>
        <v>1000</v>
      </c>
      <c r="M233" s="167">
        <v>1000</v>
      </c>
      <c r="N233" s="166">
        <f t="shared" si="156"/>
        <v>0</v>
      </c>
      <c r="O233" s="262">
        <f t="shared" ref="O233:O243" si="163">SUM(P233:R233)</f>
        <v>0</v>
      </c>
      <c r="P233" s="167"/>
      <c r="Q233" s="264">
        <v>0</v>
      </c>
      <c r="R233" s="167">
        <v>0</v>
      </c>
      <c r="S233" s="262">
        <f t="shared" si="152"/>
        <v>0</v>
      </c>
      <c r="T233" s="167">
        <v>0</v>
      </c>
    </row>
    <row r="234" spans="1:45" s="130" customFormat="1" ht="13.8" collapsed="1">
      <c r="A234" s="127"/>
      <c r="B234" s="18" t="s">
        <v>446</v>
      </c>
      <c r="C234" s="12" t="s">
        <v>11</v>
      </c>
      <c r="D234" s="11"/>
      <c r="E234" s="134"/>
      <c r="F234" s="14"/>
      <c r="G234" s="134"/>
      <c r="H234" s="289">
        <f t="shared" si="148"/>
        <v>0</v>
      </c>
      <c r="I234" s="166">
        <f t="shared" si="150"/>
        <v>0</v>
      </c>
      <c r="J234" s="168">
        <f>SUM(J235:J237,J243)</f>
        <v>0</v>
      </c>
      <c r="K234" s="168">
        <f>SUM(K235:K237,K243)</f>
        <v>0</v>
      </c>
      <c r="L234" s="166">
        <f t="shared" si="149"/>
        <v>0</v>
      </c>
      <c r="M234" s="168">
        <f>SUM(M235:M237,M243)</f>
        <v>0</v>
      </c>
      <c r="N234" s="166">
        <f>SUM(O234,S234)</f>
        <v>0</v>
      </c>
      <c r="O234" s="262">
        <f t="shared" si="163"/>
        <v>0</v>
      </c>
      <c r="P234" s="567">
        <f>SUM(P235:P237,P243)</f>
        <v>0</v>
      </c>
      <c r="Q234" s="577">
        <f t="shared" ref="Q234:R234" si="164">SUM(Q235:Q237,Q243)</f>
        <v>0</v>
      </c>
      <c r="R234" s="567">
        <f t="shared" si="164"/>
        <v>0</v>
      </c>
      <c r="S234" s="262">
        <f t="shared" si="152"/>
        <v>0</v>
      </c>
      <c r="T234" s="567">
        <f>SUM(T235:T237,T243)</f>
        <v>0</v>
      </c>
    </row>
    <row r="235" spans="1:45" ht="13.8" hidden="1" outlineLevel="1">
      <c r="A235" s="131"/>
      <c r="B235" s="19"/>
      <c r="C235" s="63"/>
      <c r="D235" s="22" t="s">
        <v>141</v>
      </c>
      <c r="E235" s="30" t="s">
        <v>95</v>
      </c>
      <c r="F235" s="22"/>
      <c r="G235" s="30"/>
      <c r="H235" s="289">
        <f t="shared" si="148"/>
        <v>0</v>
      </c>
      <c r="I235" s="166">
        <f t="shared" si="150"/>
        <v>0</v>
      </c>
      <c r="J235" s="167"/>
      <c r="K235" s="167"/>
      <c r="L235" s="166">
        <f t="shared" si="149"/>
        <v>0</v>
      </c>
      <c r="M235" s="167"/>
      <c r="N235" s="166">
        <f t="shared" si="156"/>
        <v>0</v>
      </c>
      <c r="O235" s="262">
        <f t="shared" si="163"/>
        <v>0</v>
      </c>
      <c r="P235" s="167"/>
      <c r="Q235" s="264">
        <v>0</v>
      </c>
      <c r="R235" s="167">
        <v>0</v>
      </c>
      <c r="S235" s="262">
        <f t="shared" si="152"/>
        <v>0</v>
      </c>
      <c r="T235" s="167"/>
    </row>
    <row r="236" spans="1:45" ht="13.8" hidden="1" outlineLevel="1">
      <c r="A236" s="131"/>
      <c r="B236" s="20"/>
      <c r="D236" s="22" t="s">
        <v>142</v>
      </c>
      <c r="E236" s="30" t="s">
        <v>96</v>
      </c>
      <c r="F236" s="22"/>
      <c r="G236" s="30"/>
      <c r="H236" s="289">
        <f t="shared" si="148"/>
        <v>0</v>
      </c>
      <c r="I236" s="166">
        <f t="shared" si="150"/>
        <v>0</v>
      </c>
      <c r="J236" s="167"/>
      <c r="K236" s="167"/>
      <c r="L236" s="166">
        <f t="shared" si="149"/>
        <v>0</v>
      </c>
      <c r="M236" s="167"/>
      <c r="N236" s="166">
        <f t="shared" si="156"/>
        <v>0</v>
      </c>
      <c r="O236" s="262">
        <f t="shared" si="163"/>
        <v>0</v>
      </c>
      <c r="P236" s="167"/>
      <c r="Q236" s="264">
        <v>0</v>
      </c>
      <c r="R236" s="167"/>
      <c r="S236" s="262">
        <f t="shared" si="152"/>
        <v>0</v>
      </c>
      <c r="T236" s="167"/>
    </row>
    <row r="237" spans="1:45" ht="13.8" hidden="1" outlineLevel="2">
      <c r="A237" s="131"/>
      <c r="B237" s="20"/>
      <c r="D237" s="22" t="s">
        <v>853</v>
      </c>
      <c r="E237" s="30" t="s">
        <v>854</v>
      </c>
      <c r="F237" s="22"/>
      <c r="G237" s="30"/>
      <c r="H237" s="289">
        <f t="shared" si="148"/>
        <v>0</v>
      </c>
      <c r="I237" s="166">
        <f t="shared" si="150"/>
        <v>0</v>
      </c>
      <c r="J237" s="169">
        <f>SUM(J238:J242)</f>
        <v>0</v>
      </c>
      <c r="K237" s="169">
        <f>SUM(K238:K242)</f>
        <v>0</v>
      </c>
      <c r="L237" s="166">
        <f t="shared" si="149"/>
        <v>0</v>
      </c>
      <c r="M237" s="169">
        <f>SUM(M238:M242)</f>
        <v>0</v>
      </c>
      <c r="N237" s="166">
        <f t="shared" si="156"/>
        <v>0</v>
      </c>
      <c r="O237" s="262">
        <f t="shared" si="163"/>
        <v>0</v>
      </c>
      <c r="P237" s="568">
        <f>SUM(P238:P242)</f>
        <v>0</v>
      </c>
      <c r="Q237" s="578">
        <f t="shared" ref="Q237:R237" si="165">SUM(Q238:Q242)</f>
        <v>0</v>
      </c>
      <c r="R237" s="568">
        <f t="shared" si="165"/>
        <v>0</v>
      </c>
      <c r="S237" s="262">
        <f t="shared" si="152"/>
        <v>0</v>
      </c>
      <c r="T237" s="568">
        <f>SUM(T238:T242)</f>
        <v>0</v>
      </c>
    </row>
    <row r="238" spans="1:45" ht="13.8" hidden="1" outlineLevel="2">
      <c r="A238" s="131"/>
      <c r="B238" s="20"/>
      <c r="F238" s="136" t="s">
        <v>682</v>
      </c>
      <c r="G238" s="27" t="s">
        <v>764</v>
      </c>
      <c r="H238" s="289">
        <f t="shared" si="148"/>
        <v>0</v>
      </c>
      <c r="I238" s="166">
        <f t="shared" si="150"/>
        <v>0</v>
      </c>
      <c r="J238" s="167"/>
      <c r="K238" s="167"/>
      <c r="L238" s="166">
        <f t="shared" si="149"/>
        <v>0</v>
      </c>
      <c r="M238" s="167"/>
      <c r="N238" s="166">
        <f t="shared" si="156"/>
        <v>0</v>
      </c>
      <c r="O238" s="262">
        <f t="shared" si="163"/>
        <v>0</v>
      </c>
      <c r="P238" s="167"/>
      <c r="Q238" s="167"/>
      <c r="R238" s="167"/>
      <c r="S238" s="262">
        <f t="shared" si="152"/>
        <v>0</v>
      </c>
      <c r="T238" s="167"/>
    </row>
    <row r="239" spans="1:45" ht="13.8" hidden="1" outlineLevel="2">
      <c r="A239" s="131"/>
      <c r="B239" s="20"/>
      <c r="F239" s="136" t="s">
        <v>683</v>
      </c>
      <c r="G239" s="27" t="s">
        <v>765</v>
      </c>
      <c r="H239" s="289">
        <f t="shared" si="148"/>
        <v>0</v>
      </c>
      <c r="I239" s="166">
        <f t="shared" si="150"/>
        <v>0</v>
      </c>
      <c r="J239" s="167"/>
      <c r="K239" s="167"/>
      <c r="L239" s="166">
        <f t="shared" si="149"/>
        <v>0</v>
      </c>
      <c r="M239" s="167"/>
      <c r="N239" s="166">
        <f t="shared" si="156"/>
        <v>0</v>
      </c>
      <c r="O239" s="262">
        <f t="shared" si="163"/>
        <v>0</v>
      </c>
      <c r="P239" s="167"/>
      <c r="Q239" s="167"/>
      <c r="R239" s="167"/>
      <c r="S239" s="262">
        <f t="shared" si="152"/>
        <v>0</v>
      </c>
      <c r="T239" s="167"/>
    </row>
    <row r="240" spans="1:45" ht="13.8" hidden="1" outlineLevel="2">
      <c r="A240" s="131"/>
      <c r="B240" s="20"/>
      <c r="F240" s="136" t="s">
        <v>680</v>
      </c>
      <c r="G240" s="27" t="s">
        <v>766</v>
      </c>
      <c r="H240" s="289">
        <f t="shared" si="148"/>
        <v>0</v>
      </c>
      <c r="I240" s="166">
        <f t="shared" si="150"/>
        <v>0</v>
      </c>
      <c r="J240" s="167"/>
      <c r="K240" s="167"/>
      <c r="L240" s="166">
        <f t="shared" si="149"/>
        <v>0</v>
      </c>
      <c r="M240" s="167"/>
      <c r="N240" s="166">
        <f t="shared" si="156"/>
        <v>0</v>
      </c>
      <c r="O240" s="262">
        <f t="shared" si="163"/>
        <v>0</v>
      </c>
      <c r="P240" s="167"/>
      <c r="Q240" s="167"/>
      <c r="R240" s="167"/>
      <c r="S240" s="262">
        <f t="shared" si="152"/>
        <v>0</v>
      </c>
      <c r="T240" s="167"/>
    </row>
    <row r="241" spans="1:60" ht="13.8" hidden="1" outlineLevel="2">
      <c r="A241" s="131"/>
      <c r="B241" s="20"/>
      <c r="F241" s="136" t="s">
        <v>684</v>
      </c>
      <c r="G241" s="27" t="s">
        <v>767</v>
      </c>
      <c r="H241" s="289">
        <f t="shared" si="148"/>
        <v>0</v>
      </c>
      <c r="I241" s="166">
        <f t="shared" si="150"/>
        <v>0</v>
      </c>
      <c r="J241" s="167"/>
      <c r="K241" s="167"/>
      <c r="L241" s="166">
        <f t="shared" si="149"/>
        <v>0</v>
      </c>
      <c r="M241" s="167"/>
      <c r="N241" s="166">
        <f t="shared" si="156"/>
        <v>0</v>
      </c>
      <c r="O241" s="262">
        <f t="shared" si="163"/>
        <v>0</v>
      </c>
      <c r="P241" s="167"/>
      <c r="Q241" s="167"/>
      <c r="R241" s="167"/>
      <c r="S241" s="262">
        <f t="shared" si="152"/>
        <v>0</v>
      </c>
      <c r="T241" s="167"/>
    </row>
    <row r="242" spans="1:60" ht="13.8" hidden="1" outlineLevel="2">
      <c r="A242" s="131"/>
      <c r="B242" s="20"/>
      <c r="F242" s="136" t="s">
        <v>685</v>
      </c>
      <c r="G242" s="27" t="s">
        <v>763</v>
      </c>
      <c r="H242" s="289">
        <f t="shared" si="148"/>
        <v>0</v>
      </c>
      <c r="I242" s="166">
        <f t="shared" si="150"/>
        <v>0</v>
      </c>
      <c r="J242" s="167"/>
      <c r="K242" s="167"/>
      <c r="L242" s="166">
        <f t="shared" si="149"/>
        <v>0</v>
      </c>
      <c r="M242" s="167"/>
      <c r="N242" s="166">
        <f t="shared" si="156"/>
        <v>0</v>
      </c>
      <c r="O242" s="262">
        <f t="shared" si="163"/>
        <v>0</v>
      </c>
      <c r="P242" s="167"/>
      <c r="Q242" s="167"/>
      <c r="R242" s="167"/>
      <c r="S242" s="262">
        <f t="shared" si="152"/>
        <v>0</v>
      </c>
      <c r="T242" s="167"/>
    </row>
    <row r="243" spans="1:60" ht="13.8" hidden="1" outlineLevel="2">
      <c r="A243" s="131"/>
      <c r="B243" s="20"/>
      <c r="D243" s="20" t="s">
        <v>855</v>
      </c>
      <c r="E243" s="30" t="s">
        <v>98</v>
      </c>
      <c r="F243" s="22"/>
      <c r="G243" s="30"/>
      <c r="H243" s="289">
        <f t="shared" si="148"/>
        <v>0</v>
      </c>
      <c r="I243" s="166">
        <f t="shared" si="150"/>
        <v>0</v>
      </c>
      <c r="J243" s="167"/>
      <c r="K243" s="167"/>
      <c r="L243" s="166">
        <f t="shared" si="149"/>
        <v>0</v>
      </c>
      <c r="M243" s="167"/>
      <c r="N243" s="166">
        <f t="shared" si="156"/>
        <v>0</v>
      </c>
      <c r="O243" s="262">
        <f t="shared" si="163"/>
        <v>0</v>
      </c>
      <c r="P243" s="167"/>
      <c r="Q243" s="167"/>
      <c r="R243" s="167"/>
      <c r="S243" s="262">
        <f t="shared" si="152"/>
        <v>0</v>
      </c>
      <c r="T243" s="167"/>
    </row>
    <row r="244" spans="1:60" ht="13.8">
      <c r="A244" s="67" t="s">
        <v>168</v>
      </c>
      <c r="B244" s="29"/>
      <c r="C244" s="23"/>
      <c r="D244" s="17"/>
      <c r="E244" s="23"/>
      <c r="F244" s="17"/>
      <c r="G244" s="23"/>
      <c r="H244" s="290">
        <f t="shared" si="148"/>
        <v>4402000</v>
      </c>
      <c r="I244" s="172">
        <f t="shared" si="150"/>
        <v>1801000</v>
      </c>
      <c r="J244" s="172">
        <f>SUM(J7,J23,J25,J71,J45,J82,J88,J163,J193,J232,J234,J64,J218)</f>
        <v>1801000</v>
      </c>
      <c r="K244" s="172">
        <f>SUM(K7,K23,K25,K71,K45,K82,K88,K163,K193,K232,K234,K64,K218)</f>
        <v>0</v>
      </c>
      <c r="L244" s="172">
        <f t="shared" si="149"/>
        <v>1000</v>
      </c>
      <c r="M244" s="172">
        <f>SUM(M7,M23,M25,M71,M45,M82,M88,M163,M193,M232,M234,M64,M218)</f>
        <v>1000</v>
      </c>
      <c r="N244" s="172">
        <f t="shared" si="156"/>
        <v>2600000</v>
      </c>
      <c r="O244" s="172">
        <f t="shared" ref="O244:O314" si="166">SUM(P244:R244)</f>
        <v>2296000</v>
      </c>
      <c r="P244" s="172">
        <f>SUM(P7,P23,P25,P71,P45,P82,P88,P163,P193,P232,P234,P64,P218)</f>
        <v>1556000</v>
      </c>
      <c r="Q244" s="271">
        <f>SUM(Q7,Q23,Q25,Q71,Q45,Q82,Q88,Q163,Q193,Q232,Q234,Q64,Q218)</f>
        <v>311000</v>
      </c>
      <c r="R244" s="172">
        <f>SUM(R7,R23,R25,R71,R45,R82,R88,R163,R193,R232,R234,R64,R218)</f>
        <v>429000</v>
      </c>
      <c r="S244" s="172">
        <f>SUM(T244:T244)</f>
        <v>304000</v>
      </c>
      <c r="T244" s="172">
        <f>SUM(T7,T23,T25,T71,T45,T82,T88,T163,T193,T232,T234,T64,T218)</f>
        <v>304000</v>
      </c>
      <c r="BH244" s="64" t="e">
        <f>SUM(BH7,BH23,BH25,#REF!,BH71,BH45,#REF!,BH82,BH88,BH163,BH193,BH232,BH234,#REF!,BH64,BH218)</f>
        <v>#REF!</v>
      </c>
    </row>
    <row r="245" spans="1:60" s="130" customFormat="1" ht="13.8" collapsed="1">
      <c r="A245" s="127"/>
      <c r="B245" s="18" t="s">
        <v>447</v>
      </c>
      <c r="C245" s="12" t="s">
        <v>41</v>
      </c>
      <c r="D245" s="16"/>
      <c r="E245" s="15"/>
      <c r="F245" s="16"/>
      <c r="G245" s="15"/>
      <c r="H245" s="291">
        <f t="shared" si="148"/>
        <v>0</v>
      </c>
      <c r="I245" s="166">
        <f t="shared" si="150"/>
        <v>0</v>
      </c>
      <c r="J245" s="174">
        <f>SUM(J246,J247,J253,J258,J270,J272)</f>
        <v>0</v>
      </c>
      <c r="K245" s="174">
        <f>SUM(K246,K247,K253,K258,K270,K272)</f>
        <v>0</v>
      </c>
      <c r="L245" s="175">
        <f t="shared" si="149"/>
        <v>0</v>
      </c>
      <c r="M245" s="174">
        <f t="shared" ref="M245" si="167">SUM(M246,M247,M253,M258,M270,M272)</f>
        <v>0</v>
      </c>
      <c r="N245" s="175">
        <f t="shared" si="156"/>
        <v>0</v>
      </c>
      <c r="O245" s="262">
        <f t="shared" si="166"/>
        <v>0</v>
      </c>
      <c r="P245" s="579">
        <f t="shared" ref="P245" si="168">SUM(P246,P247,P253,P258,P270,P272)</f>
        <v>0</v>
      </c>
      <c r="Q245" s="580">
        <f t="shared" ref="Q245:R245" si="169">SUM(Q246,Q247,Q253,Q258,Q270,Q272)</f>
        <v>0</v>
      </c>
      <c r="R245" s="579">
        <f t="shared" si="169"/>
        <v>0</v>
      </c>
      <c r="S245" s="262">
        <f>SUM(T245:T245)</f>
        <v>0</v>
      </c>
      <c r="T245" s="579">
        <f t="shared" ref="T245" si="170">SUM(T246,T247,T253,T258,T270,T272)</f>
        <v>0</v>
      </c>
    </row>
    <row r="246" spans="1:60" ht="16.5" hidden="1" customHeight="1" outlineLevel="1">
      <c r="A246" s="131"/>
      <c r="B246" s="19"/>
      <c r="C246" s="63"/>
      <c r="D246" s="22" t="s">
        <v>448</v>
      </c>
      <c r="E246" s="30" t="s">
        <v>101</v>
      </c>
      <c r="F246" s="22"/>
      <c r="G246" s="30"/>
      <c r="H246" s="292">
        <f t="shared" si="148"/>
        <v>0</v>
      </c>
      <c r="I246" s="166">
        <f t="shared" si="150"/>
        <v>0</v>
      </c>
      <c r="J246" s="176"/>
      <c r="K246" s="176"/>
      <c r="L246" s="168">
        <f t="shared" si="149"/>
        <v>0</v>
      </c>
      <c r="M246" s="176"/>
      <c r="N246" s="168">
        <f t="shared" si="156"/>
        <v>0</v>
      </c>
      <c r="O246" s="262">
        <f t="shared" si="166"/>
        <v>0</v>
      </c>
      <c r="P246" s="176"/>
      <c r="Q246" s="176">
        <v>0</v>
      </c>
      <c r="R246" s="167">
        <v>0</v>
      </c>
      <c r="S246" s="262">
        <f>SUM(T246:T246)</f>
        <v>0</v>
      </c>
      <c r="T246" s="176"/>
    </row>
    <row r="247" spans="1:60" ht="16.5" hidden="1" customHeight="1" outlineLevel="1">
      <c r="A247" s="131"/>
      <c r="B247" s="20"/>
      <c r="D247" s="22" t="s">
        <v>449</v>
      </c>
      <c r="E247" s="30" t="s">
        <v>102</v>
      </c>
      <c r="F247" s="22"/>
      <c r="G247" s="30"/>
      <c r="H247" s="292">
        <f t="shared" si="148"/>
        <v>0</v>
      </c>
      <c r="I247" s="166">
        <f t="shared" si="150"/>
        <v>0</v>
      </c>
      <c r="J247" s="471">
        <f>SUM(J248:J252)</f>
        <v>0</v>
      </c>
      <c r="K247" s="471">
        <f>SUM(K248:K252)</f>
        <v>0</v>
      </c>
      <c r="L247" s="168">
        <f t="shared" si="149"/>
        <v>0</v>
      </c>
      <c r="M247" s="471">
        <f t="shared" ref="M247" si="171">SUM(M248:M252)</f>
        <v>0</v>
      </c>
      <c r="N247" s="168">
        <f t="shared" si="156"/>
        <v>0</v>
      </c>
      <c r="O247" s="262">
        <f>SUM(O248:O252)</f>
        <v>0</v>
      </c>
      <c r="P247" s="581">
        <f t="shared" ref="P247" si="172">SUM(P248:P252)</f>
        <v>0</v>
      </c>
      <c r="Q247" s="582">
        <f t="shared" ref="Q247:R247" si="173">SUM(Q248:Q252)</f>
        <v>0</v>
      </c>
      <c r="R247" s="581">
        <f t="shared" si="173"/>
        <v>0</v>
      </c>
      <c r="S247" s="262">
        <f>SUM(S248:S252)</f>
        <v>0</v>
      </c>
      <c r="T247" s="581">
        <f t="shared" ref="T247" si="174">SUM(T248:T252)</f>
        <v>0</v>
      </c>
    </row>
    <row r="248" spans="1:60" s="398" customFormat="1" ht="13.8" hidden="1" outlineLevel="2">
      <c r="A248" s="399"/>
      <c r="B248" s="400"/>
      <c r="D248" s="400"/>
      <c r="E248" s="64"/>
      <c r="F248" s="136" t="s">
        <v>682</v>
      </c>
      <c r="G248" s="27" t="s">
        <v>886</v>
      </c>
      <c r="H248" s="425">
        <f t="shared" si="148"/>
        <v>0</v>
      </c>
      <c r="I248" s="166">
        <f t="shared" si="150"/>
        <v>0</v>
      </c>
      <c r="J248" s="167"/>
      <c r="K248" s="167"/>
      <c r="L248" s="166">
        <f t="shared" si="149"/>
        <v>0</v>
      </c>
      <c r="M248" s="167"/>
      <c r="N248" s="166">
        <f t="shared" si="156"/>
        <v>0</v>
      </c>
      <c r="O248" s="262">
        <f t="shared" si="166"/>
        <v>0</v>
      </c>
      <c r="P248" s="167"/>
      <c r="Q248" s="264"/>
      <c r="R248" s="167"/>
      <c r="S248" s="262">
        <f t="shared" ref="S248:S257" si="175">SUM(T248:T248)</f>
        <v>0</v>
      </c>
      <c r="T248" s="167"/>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row>
    <row r="249" spans="1:60" s="398" customFormat="1" ht="13.8" hidden="1" outlineLevel="2">
      <c r="A249" s="399"/>
      <c r="B249" s="400"/>
      <c r="D249" s="400"/>
      <c r="E249" s="64"/>
      <c r="F249" s="136" t="s">
        <v>683</v>
      </c>
      <c r="G249" s="27" t="s">
        <v>887</v>
      </c>
      <c r="H249" s="425">
        <f t="shared" si="148"/>
        <v>0</v>
      </c>
      <c r="I249" s="166">
        <f t="shared" si="150"/>
        <v>0</v>
      </c>
      <c r="J249" s="167"/>
      <c r="K249" s="167"/>
      <c r="L249" s="166">
        <f t="shared" si="149"/>
        <v>0</v>
      </c>
      <c r="M249" s="167"/>
      <c r="N249" s="166">
        <f t="shared" si="156"/>
        <v>0</v>
      </c>
      <c r="O249" s="262">
        <f t="shared" si="166"/>
        <v>0</v>
      </c>
      <c r="P249" s="167"/>
      <c r="Q249" s="264"/>
      <c r="R249" s="167"/>
      <c r="S249" s="262">
        <f t="shared" si="175"/>
        <v>0</v>
      </c>
      <c r="T249" s="167"/>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row>
    <row r="250" spans="1:60" s="398" customFormat="1" ht="13.8" hidden="1" outlineLevel="2">
      <c r="A250" s="399"/>
      <c r="B250" s="400"/>
      <c r="D250" s="400"/>
      <c r="E250" s="64"/>
      <c r="F250" s="136" t="s">
        <v>680</v>
      </c>
      <c r="G250" s="27" t="s">
        <v>888</v>
      </c>
      <c r="H250" s="425">
        <f t="shared" si="148"/>
        <v>0</v>
      </c>
      <c r="I250" s="166">
        <f t="shared" si="150"/>
        <v>0</v>
      </c>
      <c r="J250" s="167"/>
      <c r="K250" s="167"/>
      <c r="L250" s="166">
        <f t="shared" si="149"/>
        <v>0</v>
      </c>
      <c r="M250" s="167"/>
      <c r="N250" s="166">
        <f t="shared" si="156"/>
        <v>0</v>
      </c>
      <c r="O250" s="262">
        <f t="shared" si="166"/>
        <v>0</v>
      </c>
      <c r="P250" s="167"/>
      <c r="Q250" s="264"/>
      <c r="R250" s="167"/>
      <c r="S250" s="262">
        <f t="shared" si="175"/>
        <v>0</v>
      </c>
      <c r="T250" s="167"/>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row>
    <row r="251" spans="1:60" s="398" customFormat="1" ht="13.8" hidden="1" outlineLevel="2">
      <c r="A251" s="399"/>
      <c r="B251" s="400"/>
      <c r="D251" s="400"/>
      <c r="E251" s="64"/>
      <c r="F251" s="136" t="s">
        <v>684</v>
      </c>
      <c r="G251" s="27" t="s">
        <v>950</v>
      </c>
      <c r="H251" s="425">
        <f t="shared" si="148"/>
        <v>0</v>
      </c>
      <c r="I251" s="166">
        <f t="shared" si="150"/>
        <v>0</v>
      </c>
      <c r="J251" s="167"/>
      <c r="K251" s="167"/>
      <c r="L251" s="166">
        <f t="shared" si="149"/>
        <v>0</v>
      </c>
      <c r="M251" s="167"/>
      <c r="N251" s="166">
        <f t="shared" si="156"/>
        <v>0</v>
      </c>
      <c r="O251" s="262">
        <f t="shared" ref="O251" si="176">SUM(P251:R251)</f>
        <v>0</v>
      </c>
      <c r="P251" s="167"/>
      <c r="Q251" s="264"/>
      <c r="R251" s="167"/>
      <c r="S251" s="262">
        <f t="shared" si="175"/>
        <v>0</v>
      </c>
      <c r="T251" s="167"/>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row>
    <row r="252" spans="1:60" s="398" customFormat="1" ht="13.8" hidden="1" outlineLevel="2">
      <c r="A252" s="399"/>
      <c r="B252" s="400"/>
      <c r="D252" s="400"/>
      <c r="E252" s="64"/>
      <c r="F252" s="385" t="s">
        <v>691</v>
      </c>
      <c r="G252" s="27" t="s">
        <v>981</v>
      </c>
      <c r="H252" s="425">
        <f t="shared" si="148"/>
        <v>0</v>
      </c>
      <c r="I252" s="166">
        <f t="shared" si="150"/>
        <v>0</v>
      </c>
      <c r="J252" s="167"/>
      <c r="K252" s="167"/>
      <c r="L252" s="166">
        <f t="shared" si="149"/>
        <v>0</v>
      </c>
      <c r="M252" s="167"/>
      <c r="N252" s="166">
        <f t="shared" si="156"/>
        <v>0</v>
      </c>
      <c r="O252" s="262">
        <f t="shared" si="166"/>
        <v>0</v>
      </c>
      <c r="P252" s="167"/>
      <c r="Q252" s="264"/>
      <c r="R252" s="167"/>
      <c r="S252" s="262">
        <f t="shared" si="175"/>
        <v>0</v>
      </c>
      <c r="T252" s="167"/>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row>
    <row r="253" spans="1:60" ht="16.5" hidden="1" customHeight="1" outlineLevel="1">
      <c r="A253" s="131"/>
      <c r="B253" s="20"/>
      <c r="D253" s="22" t="s">
        <v>450</v>
      </c>
      <c r="E253" s="30" t="s">
        <v>103</v>
      </c>
      <c r="F253" s="22"/>
      <c r="G253" s="30"/>
      <c r="H253" s="292">
        <f t="shared" si="148"/>
        <v>0</v>
      </c>
      <c r="I253" s="166">
        <f t="shared" si="150"/>
        <v>0</v>
      </c>
      <c r="J253" s="471">
        <f>SUM(J254:J257)</f>
        <v>0</v>
      </c>
      <c r="K253" s="471">
        <f>SUM(K254:K257)</f>
        <v>0</v>
      </c>
      <c r="L253" s="168">
        <f t="shared" si="149"/>
        <v>0</v>
      </c>
      <c r="M253" s="471">
        <f t="shared" ref="M253" si="177">SUM(M254:M257)</f>
        <v>0</v>
      </c>
      <c r="N253" s="168">
        <f t="shared" si="156"/>
        <v>0</v>
      </c>
      <c r="O253" s="262">
        <f t="shared" si="166"/>
        <v>0</v>
      </c>
      <c r="P253" s="581">
        <f t="shared" ref="P253" si="178">SUM(P254:P257)</f>
        <v>0</v>
      </c>
      <c r="Q253" s="582">
        <f t="shared" ref="Q253:R253" si="179">SUM(Q254:Q257)</f>
        <v>0</v>
      </c>
      <c r="R253" s="581">
        <f t="shared" si="179"/>
        <v>0</v>
      </c>
      <c r="S253" s="262">
        <f t="shared" si="175"/>
        <v>0</v>
      </c>
      <c r="T253" s="581">
        <f t="shared" ref="T253" si="180">SUM(T254:T257)</f>
        <v>0</v>
      </c>
      <c r="AL253" s="64">
        <f>SUM(AL254:AL257)</f>
        <v>0</v>
      </c>
    </row>
    <row r="254" spans="1:60" s="398" customFormat="1" ht="13.8" hidden="1" outlineLevel="2">
      <c r="A254" s="399"/>
      <c r="B254" s="400"/>
      <c r="D254" s="400"/>
      <c r="E254" s="64"/>
      <c r="F254" s="136" t="s">
        <v>682</v>
      </c>
      <c r="G254" s="27" t="s">
        <v>889</v>
      </c>
      <c r="H254" s="425">
        <f t="shared" si="148"/>
        <v>0</v>
      </c>
      <c r="I254" s="166">
        <f t="shared" si="150"/>
        <v>0</v>
      </c>
      <c r="J254" s="167"/>
      <c r="K254" s="167"/>
      <c r="L254" s="166">
        <f t="shared" si="149"/>
        <v>0</v>
      </c>
      <c r="M254" s="167"/>
      <c r="N254" s="166">
        <f t="shared" si="156"/>
        <v>0</v>
      </c>
      <c r="O254" s="262">
        <f t="shared" si="166"/>
        <v>0</v>
      </c>
      <c r="P254" s="167"/>
      <c r="Q254" s="264"/>
      <c r="R254" s="167"/>
      <c r="S254" s="262">
        <f t="shared" si="175"/>
        <v>0</v>
      </c>
      <c r="T254" s="167"/>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row>
    <row r="255" spans="1:60" s="398" customFormat="1" ht="13.8" hidden="1" outlineLevel="2">
      <c r="A255" s="399"/>
      <c r="B255" s="400"/>
      <c r="D255" s="400"/>
      <c r="E255" s="64"/>
      <c r="F255" s="136" t="s">
        <v>683</v>
      </c>
      <c r="G255" s="27" t="s">
        <v>890</v>
      </c>
      <c r="H255" s="425">
        <f t="shared" si="148"/>
        <v>0</v>
      </c>
      <c r="I255" s="166">
        <f t="shared" si="150"/>
        <v>0</v>
      </c>
      <c r="J255" s="167"/>
      <c r="K255" s="167"/>
      <c r="L255" s="166">
        <f t="shared" si="149"/>
        <v>0</v>
      </c>
      <c r="M255" s="167"/>
      <c r="N255" s="166">
        <f t="shared" si="156"/>
        <v>0</v>
      </c>
      <c r="O255" s="262">
        <f t="shared" si="166"/>
        <v>0</v>
      </c>
      <c r="P255" s="167"/>
      <c r="Q255" s="264"/>
      <c r="R255" s="167"/>
      <c r="S255" s="262">
        <f t="shared" si="175"/>
        <v>0</v>
      </c>
      <c r="T255" s="167"/>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row>
    <row r="256" spans="1:60" s="398" customFormat="1" ht="13.8" hidden="1" outlineLevel="2">
      <c r="A256" s="399"/>
      <c r="B256" s="400"/>
      <c r="D256" s="400"/>
      <c r="E256" s="64"/>
      <c r="F256" s="385" t="s">
        <v>680</v>
      </c>
      <c r="G256" s="378" t="s">
        <v>951</v>
      </c>
      <c r="H256" s="425">
        <f t="shared" si="148"/>
        <v>0</v>
      </c>
      <c r="I256" s="166">
        <f t="shared" si="150"/>
        <v>0</v>
      </c>
      <c r="J256" s="167"/>
      <c r="K256" s="167"/>
      <c r="L256" s="166">
        <f t="shared" si="149"/>
        <v>0</v>
      </c>
      <c r="M256" s="167"/>
      <c r="N256" s="166">
        <f t="shared" si="156"/>
        <v>0</v>
      </c>
      <c r="O256" s="262">
        <f t="shared" si="166"/>
        <v>0</v>
      </c>
      <c r="P256" s="167"/>
      <c r="Q256" s="264"/>
      <c r="R256" s="167"/>
      <c r="S256" s="262">
        <f t="shared" si="175"/>
        <v>0</v>
      </c>
      <c r="T256" s="167"/>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row>
    <row r="257" spans="1:45" s="398" customFormat="1" ht="13.8" hidden="1" outlineLevel="2">
      <c r="A257" s="399"/>
      <c r="B257" s="400"/>
      <c r="D257" s="400"/>
      <c r="E257" s="64"/>
      <c r="F257" s="385" t="s">
        <v>680</v>
      </c>
      <c r="G257" s="378" t="s">
        <v>952</v>
      </c>
      <c r="H257" s="425">
        <f t="shared" si="148"/>
        <v>0</v>
      </c>
      <c r="I257" s="166">
        <f t="shared" si="150"/>
        <v>0</v>
      </c>
      <c r="J257" s="167"/>
      <c r="K257" s="167"/>
      <c r="L257" s="166">
        <f t="shared" si="149"/>
        <v>0</v>
      </c>
      <c r="M257" s="167"/>
      <c r="N257" s="166">
        <f t="shared" si="156"/>
        <v>0</v>
      </c>
      <c r="O257" s="262">
        <f t="shared" si="166"/>
        <v>0</v>
      </c>
      <c r="P257" s="167"/>
      <c r="Q257" s="264"/>
      <c r="R257" s="167"/>
      <c r="S257" s="262">
        <f t="shared" si="175"/>
        <v>0</v>
      </c>
      <c r="T257" s="167"/>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row>
    <row r="258" spans="1:45" ht="16.5" hidden="1" customHeight="1" outlineLevel="1">
      <c r="A258" s="131"/>
      <c r="B258" s="20"/>
      <c r="D258" s="22" t="s">
        <v>451</v>
      </c>
      <c r="E258" s="30" t="s">
        <v>104</v>
      </c>
      <c r="F258" s="22"/>
      <c r="G258" s="30"/>
      <c r="H258" s="292">
        <f t="shared" si="148"/>
        <v>0</v>
      </c>
      <c r="I258" s="166">
        <f t="shared" si="150"/>
        <v>0</v>
      </c>
      <c r="J258" s="471">
        <f>SUM(J259:J269)</f>
        <v>0</v>
      </c>
      <c r="K258" s="471">
        <f>SUM(K259:K269)</f>
        <v>0</v>
      </c>
      <c r="L258" s="168">
        <f t="shared" si="149"/>
        <v>0</v>
      </c>
      <c r="M258" s="471">
        <f t="shared" ref="M258" si="181">SUM(M259:M269)</f>
        <v>0</v>
      </c>
      <c r="N258" s="168">
        <f t="shared" si="156"/>
        <v>0</v>
      </c>
      <c r="O258" s="262">
        <f>SUM(O259:O269)</f>
        <v>0</v>
      </c>
      <c r="P258" s="581">
        <f t="shared" ref="P258" si="182">SUM(P259:P269)</f>
        <v>0</v>
      </c>
      <c r="Q258" s="582">
        <f t="shared" ref="Q258:R258" si="183">SUM(Q259:Q269)</f>
        <v>0</v>
      </c>
      <c r="R258" s="581">
        <f t="shared" si="183"/>
        <v>0</v>
      </c>
      <c r="S258" s="262">
        <f>SUM(S259:S269)</f>
        <v>0</v>
      </c>
      <c r="T258" s="581">
        <f t="shared" ref="T258" si="184">SUM(T259:T269)</f>
        <v>0</v>
      </c>
    </row>
    <row r="259" spans="1:45" s="398" customFormat="1" ht="13.8" hidden="1" outlineLevel="2">
      <c r="A259" s="399"/>
      <c r="B259" s="400"/>
      <c r="D259" s="400"/>
      <c r="E259" s="64"/>
      <c r="F259" s="136" t="s">
        <v>682</v>
      </c>
      <c r="G259" s="27" t="s">
        <v>891</v>
      </c>
      <c r="H259" s="425">
        <f t="shared" si="148"/>
        <v>0</v>
      </c>
      <c r="I259" s="166">
        <f t="shared" si="150"/>
        <v>0</v>
      </c>
      <c r="J259" s="167"/>
      <c r="K259" s="167"/>
      <c r="L259" s="166">
        <f t="shared" si="149"/>
        <v>0</v>
      </c>
      <c r="M259" s="167"/>
      <c r="N259" s="166">
        <f t="shared" si="156"/>
        <v>0</v>
      </c>
      <c r="O259" s="262">
        <f t="shared" si="166"/>
        <v>0</v>
      </c>
      <c r="P259" s="167"/>
      <c r="Q259" s="264"/>
      <c r="R259" s="167"/>
      <c r="S259" s="262">
        <f t="shared" ref="S259:S294" si="185">SUM(T259:T259)</f>
        <v>0</v>
      </c>
      <c r="T259" s="167"/>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row>
    <row r="260" spans="1:45" s="398" customFormat="1" ht="13.8" hidden="1" outlineLevel="2">
      <c r="A260" s="399"/>
      <c r="B260" s="400"/>
      <c r="D260" s="400"/>
      <c r="E260" s="64"/>
      <c r="F260" s="136" t="s">
        <v>683</v>
      </c>
      <c r="G260" s="27" t="s">
        <v>892</v>
      </c>
      <c r="H260" s="425">
        <f t="shared" si="148"/>
        <v>0</v>
      </c>
      <c r="I260" s="166">
        <f t="shared" si="150"/>
        <v>0</v>
      </c>
      <c r="J260" s="167"/>
      <c r="K260" s="167"/>
      <c r="L260" s="166">
        <f t="shared" si="149"/>
        <v>0</v>
      </c>
      <c r="M260" s="167"/>
      <c r="N260" s="166">
        <f t="shared" si="156"/>
        <v>0</v>
      </c>
      <c r="O260" s="262">
        <f t="shared" si="166"/>
        <v>0</v>
      </c>
      <c r="P260" s="167"/>
      <c r="Q260" s="264"/>
      <c r="R260" s="167"/>
      <c r="S260" s="262">
        <f t="shared" si="185"/>
        <v>0</v>
      </c>
      <c r="T260" s="167"/>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row>
    <row r="261" spans="1:45" s="398" customFormat="1" ht="13.8" hidden="1" outlineLevel="2">
      <c r="A261" s="399"/>
      <c r="B261" s="400"/>
      <c r="D261" s="400"/>
      <c r="E261" s="64"/>
      <c r="F261" s="136" t="s">
        <v>680</v>
      </c>
      <c r="G261" s="27" t="s">
        <v>893</v>
      </c>
      <c r="H261" s="425">
        <f t="shared" si="148"/>
        <v>0</v>
      </c>
      <c r="I261" s="166">
        <f t="shared" si="150"/>
        <v>0</v>
      </c>
      <c r="J261" s="167"/>
      <c r="K261" s="167"/>
      <c r="L261" s="166">
        <f t="shared" si="149"/>
        <v>0</v>
      </c>
      <c r="M261" s="167"/>
      <c r="N261" s="166">
        <f t="shared" si="156"/>
        <v>0</v>
      </c>
      <c r="O261" s="262">
        <f t="shared" si="166"/>
        <v>0</v>
      </c>
      <c r="P261" s="167"/>
      <c r="Q261" s="264"/>
      <c r="R261" s="167"/>
      <c r="S261" s="262">
        <f t="shared" si="185"/>
        <v>0</v>
      </c>
      <c r="T261" s="167"/>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row>
    <row r="262" spans="1:45" s="398" customFormat="1" ht="13.8" hidden="1" outlineLevel="2">
      <c r="A262" s="399"/>
      <c r="B262" s="400"/>
      <c r="D262" s="400"/>
      <c r="E262" s="64"/>
      <c r="F262" s="136" t="s">
        <v>806</v>
      </c>
      <c r="G262" s="27" t="s">
        <v>894</v>
      </c>
      <c r="H262" s="425">
        <f t="shared" si="148"/>
        <v>0</v>
      </c>
      <c r="I262" s="166">
        <f t="shared" si="150"/>
        <v>0</v>
      </c>
      <c r="J262" s="167"/>
      <c r="K262" s="167"/>
      <c r="L262" s="166">
        <f t="shared" si="149"/>
        <v>0</v>
      </c>
      <c r="M262" s="167"/>
      <c r="N262" s="166">
        <f t="shared" si="156"/>
        <v>0</v>
      </c>
      <c r="O262" s="262">
        <f t="shared" si="166"/>
        <v>0</v>
      </c>
      <c r="P262" s="167"/>
      <c r="Q262" s="264"/>
      <c r="R262" s="167"/>
      <c r="S262" s="262">
        <f t="shared" si="185"/>
        <v>0</v>
      </c>
      <c r="T262" s="167"/>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row>
    <row r="263" spans="1:45" s="398" customFormat="1" ht="13.8" hidden="1" outlineLevel="2">
      <c r="A263" s="399"/>
      <c r="B263" s="400"/>
      <c r="D263" s="400"/>
      <c r="E263" s="64"/>
      <c r="F263" s="136" t="s">
        <v>979</v>
      </c>
      <c r="G263" s="27" t="s">
        <v>980</v>
      </c>
      <c r="H263" s="425">
        <f t="shared" si="148"/>
        <v>0</v>
      </c>
      <c r="I263" s="166">
        <f t="shared" si="150"/>
        <v>0</v>
      </c>
      <c r="J263" s="167"/>
      <c r="K263" s="167"/>
      <c r="L263" s="166">
        <f t="shared" si="149"/>
        <v>0</v>
      </c>
      <c r="M263" s="167"/>
      <c r="N263" s="166"/>
      <c r="O263" s="262"/>
      <c r="P263" s="167"/>
      <c r="Q263" s="264"/>
      <c r="R263" s="167"/>
      <c r="S263" s="262"/>
      <c r="T263" s="167"/>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row>
    <row r="264" spans="1:45" s="398" customFormat="1" ht="13.8" hidden="1" outlineLevel="2">
      <c r="A264" s="399"/>
      <c r="B264" s="400"/>
      <c r="D264" s="400"/>
      <c r="E264" s="64"/>
      <c r="F264" s="136" t="s">
        <v>684</v>
      </c>
      <c r="G264" s="27" t="s">
        <v>895</v>
      </c>
      <c r="H264" s="425">
        <f t="shared" si="148"/>
        <v>0</v>
      </c>
      <c r="I264" s="166">
        <f t="shared" si="150"/>
        <v>0</v>
      </c>
      <c r="J264" s="167"/>
      <c r="K264" s="167"/>
      <c r="L264" s="166">
        <f t="shared" si="149"/>
        <v>0</v>
      </c>
      <c r="M264" s="167"/>
      <c r="N264" s="166">
        <f t="shared" si="156"/>
        <v>0</v>
      </c>
      <c r="O264" s="262">
        <f t="shared" si="166"/>
        <v>0</v>
      </c>
      <c r="P264" s="167"/>
      <c r="Q264" s="264"/>
      <c r="R264" s="167"/>
      <c r="S264" s="262">
        <f t="shared" si="185"/>
        <v>0</v>
      </c>
      <c r="T264" s="167"/>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row>
    <row r="265" spans="1:45" s="398" customFormat="1" ht="13.8" hidden="1" outlineLevel="2">
      <c r="A265" s="399"/>
      <c r="B265" s="400"/>
      <c r="D265" s="400"/>
      <c r="E265" s="64"/>
      <c r="F265" s="136" t="s">
        <v>690</v>
      </c>
      <c r="G265" s="27" t="s">
        <v>896</v>
      </c>
      <c r="H265" s="425">
        <f t="shared" si="148"/>
        <v>0</v>
      </c>
      <c r="I265" s="166">
        <f t="shared" si="150"/>
        <v>0</v>
      </c>
      <c r="J265" s="167"/>
      <c r="K265" s="167"/>
      <c r="L265" s="166">
        <f t="shared" si="149"/>
        <v>0</v>
      </c>
      <c r="M265" s="167"/>
      <c r="N265" s="166">
        <f t="shared" si="156"/>
        <v>0</v>
      </c>
      <c r="O265" s="262">
        <f t="shared" si="166"/>
        <v>0</v>
      </c>
      <c r="P265" s="167"/>
      <c r="Q265" s="264"/>
      <c r="R265" s="167"/>
      <c r="S265" s="262">
        <f t="shared" si="185"/>
        <v>0</v>
      </c>
      <c r="T265" s="167"/>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row>
    <row r="266" spans="1:45" s="398" customFormat="1" ht="13.8" hidden="1" outlineLevel="2">
      <c r="A266" s="399"/>
      <c r="B266" s="400"/>
      <c r="D266" s="400"/>
      <c r="E266" s="64"/>
      <c r="F266" s="136" t="s">
        <v>691</v>
      </c>
      <c r="G266" s="27" t="s">
        <v>897</v>
      </c>
      <c r="H266" s="425">
        <f t="shared" si="148"/>
        <v>0</v>
      </c>
      <c r="I266" s="166">
        <f t="shared" si="150"/>
        <v>0</v>
      </c>
      <c r="J266" s="167"/>
      <c r="K266" s="167"/>
      <c r="L266" s="166">
        <f t="shared" si="149"/>
        <v>0</v>
      </c>
      <c r="M266" s="167"/>
      <c r="N266" s="166">
        <f t="shared" si="156"/>
        <v>0</v>
      </c>
      <c r="O266" s="262">
        <f t="shared" si="166"/>
        <v>0</v>
      </c>
      <c r="P266" s="167"/>
      <c r="Q266" s="264"/>
      <c r="R266" s="167"/>
      <c r="S266" s="262">
        <f t="shared" si="185"/>
        <v>0</v>
      </c>
      <c r="T266" s="167"/>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row>
    <row r="267" spans="1:45" s="398" customFormat="1" ht="13.8" hidden="1" outlineLevel="2">
      <c r="A267" s="399"/>
      <c r="B267" s="400"/>
      <c r="D267" s="400"/>
      <c r="E267" s="64"/>
      <c r="F267" s="136" t="s">
        <v>792</v>
      </c>
      <c r="G267" s="27" t="s">
        <v>898</v>
      </c>
      <c r="H267" s="425">
        <f t="shared" si="148"/>
        <v>0</v>
      </c>
      <c r="I267" s="166">
        <f t="shared" si="150"/>
        <v>0</v>
      </c>
      <c r="J267" s="167"/>
      <c r="K267" s="167"/>
      <c r="L267" s="166">
        <f t="shared" si="149"/>
        <v>0</v>
      </c>
      <c r="M267" s="167"/>
      <c r="N267" s="166">
        <f t="shared" si="156"/>
        <v>0</v>
      </c>
      <c r="O267" s="262">
        <f t="shared" ref="O267" si="186">SUM(P267:R267)</f>
        <v>0</v>
      </c>
      <c r="P267" s="167"/>
      <c r="Q267" s="264"/>
      <c r="R267" s="167"/>
      <c r="S267" s="262">
        <f t="shared" si="185"/>
        <v>0</v>
      </c>
      <c r="T267" s="167"/>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row>
    <row r="268" spans="1:45" s="398" customFormat="1" ht="13.8" hidden="1" outlineLevel="2">
      <c r="A268" s="399"/>
      <c r="B268" s="400"/>
      <c r="D268" s="400"/>
      <c r="E268" s="64"/>
      <c r="F268" s="385" t="s">
        <v>978</v>
      </c>
      <c r="G268" s="27" t="s">
        <v>977</v>
      </c>
      <c r="H268" s="425">
        <f t="shared" si="148"/>
        <v>0</v>
      </c>
      <c r="I268" s="166">
        <f t="shared" si="150"/>
        <v>0</v>
      </c>
      <c r="J268" s="167"/>
      <c r="K268" s="167"/>
      <c r="L268" s="166">
        <f t="shared" si="149"/>
        <v>0</v>
      </c>
      <c r="M268" s="167"/>
      <c r="N268" s="166"/>
      <c r="O268" s="262"/>
      <c r="P268" s="167"/>
      <c r="Q268" s="264"/>
      <c r="R268" s="167"/>
      <c r="S268" s="262"/>
      <c r="T268" s="167"/>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row>
    <row r="269" spans="1:45" s="398" customFormat="1" ht="13.8" hidden="1" outlineLevel="2">
      <c r="A269" s="399"/>
      <c r="B269" s="400"/>
      <c r="D269" s="400"/>
      <c r="F269" s="586"/>
      <c r="G269" s="104" t="s">
        <v>982</v>
      </c>
      <c r="H269" s="425">
        <f t="shared" si="148"/>
        <v>0</v>
      </c>
      <c r="I269" s="166">
        <f t="shared" si="150"/>
        <v>0</v>
      </c>
      <c r="J269" s="167"/>
      <c r="K269" s="167"/>
      <c r="L269" s="166">
        <f t="shared" si="149"/>
        <v>0</v>
      </c>
      <c r="M269" s="167"/>
      <c r="N269" s="166">
        <f t="shared" si="156"/>
        <v>0</v>
      </c>
      <c r="O269" s="262">
        <f t="shared" si="166"/>
        <v>0</v>
      </c>
      <c r="P269" s="167"/>
      <c r="Q269" s="264"/>
      <c r="R269" s="167"/>
      <c r="S269" s="262">
        <f t="shared" si="185"/>
        <v>0</v>
      </c>
      <c r="T269" s="167"/>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row>
    <row r="270" spans="1:45" ht="16.5" hidden="1" customHeight="1" outlineLevel="1">
      <c r="A270" s="131"/>
      <c r="B270" s="20"/>
      <c r="D270" s="22" t="s">
        <v>452</v>
      </c>
      <c r="E270" s="30" t="s">
        <v>105</v>
      </c>
      <c r="F270" s="22"/>
      <c r="G270" s="30"/>
      <c r="H270" s="292">
        <f t="shared" si="148"/>
        <v>0</v>
      </c>
      <c r="I270" s="166">
        <f t="shared" si="150"/>
        <v>0</v>
      </c>
      <c r="J270" s="471">
        <f>SUM(J271)</f>
        <v>0</v>
      </c>
      <c r="K270" s="471">
        <f>SUM(K271)</f>
        <v>0</v>
      </c>
      <c r="L270" s="168">
        <f t="shared" si="149"/>
        <v>0</v>
      </c>
      <c r="M270" s="471">
        <f t="shared" ref="M270:P270" si="187">SUM(M271)</f>
        <v>0</v>
      </c>
      <c r="N270" s="168">
        <f t="shared" si="156"/>
        <v>0</v>
      </c>
      <c r="O270" s="262">
        <f t="shared" si="166"/>
        <v>0</v>
      </c>
      <c r="P270" s="581">
        <f t="shared" si="187"/>
        <v>0</v>
      </c>
      <c r="Q270" s="582">
        <f t="shared" ref="Q270:R270" si="188">SUM(Q271)</f>
        <v>0</v>
      </c>
      <c r="R270" s="581">
        <f t="shared" si="188"/>
        <v>0</v>
      </c>
      <c r="S270" s="262">
        <f t="shared" si="185"/>
        <v>0</v>
      </c>
      <c r="T270" s="581">
        <f t="shared" ref="T270" si="189">SUM(T271)</f>
        <v>0</v>
      </c>
    </row>
    <row r="271" spans="1:45" s="398" customFormat="1" ht="13.8" hidden="1" outlineLevel="2">
      <c r="A271" s="399"/>
      <c r="B271" s="400"/>
      <c r="D271" s="400"/>
      <c r="E271" s="64"/>
      <c r="F271" s="136" t="s">
        <v>683</v>
      </c>
      <c r="G271" s="27" t="s">
        <v>899</v>
      </c>
      <c r="H271" s="425">
        <f t="shared" si="148"/>
        <v>0</v>
      </c>
      <c r="I271" s="166">
        <f t="shared" si="150"/>
        <v>0</v>
      </c>
      <c r="J271" s="167"/>
      <c r="K271" s="167"/>
      <c r="L271" s="166">
        <f t="shared" si="149"/>
        <v>0</v>
      </c>
      <c r="M271" s="167"/>
      <c r="N271" s="166">
        <f t="shared" si="156"/>
        <v>0</v>
      </c>
      <c r="O271" s="262">
        <f t="shared" si="166"/>
        <v>0</v>
      </c>
      <c r="P271" s="167"/>
      <c r="Q271" s="264"/>
      <c r="R271" s="167"/>
      <c r="S271" s="262">
        <f t="shared" si="185"/>
        <v>0</v>
      </c>
      <c r="T271" s="167"/>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row>
    <row r="272" spans="1:45" ht="16.5" hidden="1" customHeight="1" outlineLevel="1">
      <c r="A272" s="131"/>
      <c r="B272" s="18"/>
      <c r="C272" s="58"/>
      <c r="D272" s="22" t="s">
        <v>453</v>
      </c>
      <c r="E272" s="30" t="s">
        <v>106</v>
      </c>
      <c r="F272" s="22"/>
      <c r="G272" s="30"/>
      <c r="H272" s="292">
        <f t="shared" si="148"/>
        <v>0</v>
      </c>
      <c r="I272" s="166">
        <f t="shared" si="150"/>
        <v>0</v>
      </c>
      <c r="J272" s="471">
        <f>SUM(J273:J274)</f>
        <v>0</v>
      </c>
      <c r="K272" s="471">
        <f>SUM(K273:K274)</f>
        <v>0</v>
      </c>
      <c r="L272" s="168">
        <f t="shared" si="149"/>
        <v>0</v>
      </c>
      <c r="M272" s="471">
        <f t="shared" ref="M272" si="190">SUM(M273:M274)</f>
        <v>0</v>
      </c>
      <c r="N272" s="168">
        <f t="shared" si="156"/>
        <v>0</v>
      </c>
      <c r="O272" s="262">
        <f t="shared" si="166"/>
        <v>0</v>
      </c>
      <c r="P272" s="581">
        <f t="shared" ref="P272" si="191">SUM(P273:P274)</f>
        <v>0</v>
      </c>
      <c r="Q272" s="582">
        <f t="shared" ref="Q272:R272" si="192">SUM(Q273:Q274)</f>
        <v>0</v>
      </c>
      <c r="R272" s="581">
        <f t="shared" si="192"/>
        <v>0</v>
      </c>
      <c r="S272" s="262">
        <f t="shared" si="185"/>
        <v>0</v>
      </c>
      <c r="T272" s="581">
        <f t="shared" ref="T272" si="193">SUM(T273:T274)</f>
        <v>0</v>
      </c>
    </row>
    <row r="273" spans="1:45" s="398" customFormat="1" ht="13.8" hidden="1" outlineLevel="2">
      <c r="A273" s="399"/>
      <c r="B273" s="400"/>
      <c r="D273" s="400"/>
      <c r="E273" s="64"/>
      <c r="F273" s="136" t="s">
        <v>682</v>
      </c>
      <c r="G273" s="27" t="s">
        <v>900</v>
      </c>
      <c r="H273" s="425">
        <f t="shared" si="148"/>
        <v>0</v>
      </c>
      <c r="I273" s="166">
        <f t="shared" si="150"/>
        <v>0</v>
      </c>
      <c r="J273" s="167"/>
      <c r="K273" s="167"/>
      <c r="L273" s="166">
        <f t="shared" si="149"/>
        <v>0</v>
      </c>
      <c r="M273" s="167"/>
      <c r="N273" s="166">
        <f t="shared" si="156"/>
        <v>0</v>
      </c>
      <c r="O273" s="262">
        <f t="shared" si="166"/>
        <v>0</v>
      </c>
      <c r="P273" s="167"/>
      <c r="Q273" s="264"/>
      <c r="R273" s="167"/>
      <c r="S273" s="262">
        <f t="shared" si="185"/>
        <v>0</v>
      </c>
      <c r="T273" s="167"/>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row>
    <row r="274" spans="1:45" s="398" customFormat="1" ht="13.8" hidden="1" outlineLevel="2">
      <c r="A274" s="399"/>
      <c r="B274" s="400"/>
      <c r="D274" s="400"/>
      <c r="E274" s="64"/>
      <c r="F274" s="136" t="s">
        <v>683</v>
      </c>
      <c r="G274" s="27" t="s">
        <v>901</v>
      </c>
      <c r="H274" s="425">
        <f t="shared" si="148"/>
        <v>0</v>
      </c>
      <c r="I274" s="166">
        <f t="shared" si="150"/>
        <v>0</v>
      </c>
      <c r="J274" s="167"/>
      <c r="K274" s="167"/>
      <c r="L274" s="166">
        <f t="shared" si="149"/>
        <v>0</v>
      </c>
      <c r="M274" s="167"/>
      <c r="N274" s="166">
        <f t="shared" si="156"/>
        <v>0</v>
      </c>
      <c r="O274" s="262">
        <f t="shared" si="166"/>
        <v>0</v>
      </c>
      <c r="P274" s="167"/>
      <c r="Q274" s="264"/>
      <c r="R274" s="167"/>
      <c r="S274" s="262">
        <f t="shared" si="185"/>
        <v>0</v>
      </c>
      <c r="T274" s="167"/>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row>
    <row r="275" spans="1:45" s="130" customFormat="1" ht="13.8">
      <c r="A275" s="127"/>
      <c r="B275" s="18" t="s">
        <v>454</v>
      </c>
      <c r="C275" s="12" t="s">
        <v>107</v>
      </c>
      <c r="D275" s="14"/>
      <c r="E275" s="134"/>
      <c r="F275" s="14"/>
      <c r="G275" s="134"/>
      <c r="H275" s="292">
        <f t="shared" ref="H275:H338" si="194">SUM(I275,L275,N275)</f>
        <v>2031000</v>
      </c>
      <c r="I275" s="166">
        <f t="shared" si="150"/>
        <v>467000</v>
      </c>
      <c r="J275" s="168">
        <f>SUM(J276:J284,J289:J291,J302,J310:J311,J324,J330:J333,J341:J344,J349,J354)</f>
        <v>267000</v>
      </c>
      <c r="K275" s="168">
        <f>SUM(K276:K284,K289:K291,K302,K310:K311,K324,K330:K333,K341:K344,K349,K354)</f>
        <v>200000</v>
      </c>
      <c r="L275" s="168">
        <f t="shared" ref="L275:L338" si="195">SUM(M275)</f>
        <v>0</v>
      </c>
      <c r="M275" s="168">
        <f>SUM(M276:M284,M289:M291,M302,M310:M311,M324,M330:M333,M341:M344,M349,M354)</f>
        <v>0</v>
      </c>
      <c r="N275" s="168">
        <f t="shared" si="156"/>
        <v>1564000</v>
      </c>
      <c r="O275" s="262">
        <f t="shared" si="166"/>
        <v>981000</v>
      </c>
      <c r="P275" s="567">
        <f>SUM(P276:P284,P289:P291,P302,P310:P311,P324,P330:P333,P341:P344,P349,P354)</f>
        <v>540000</v>
      </c>
      <c r="Q275" s="577">
        <f>SUM(Q276:Q284,Q289:Q291,Q302,Q310:Q311,Q324,Q330:Q333,Q341:Q344,Q349,Q354)</f>
        <v>251000</v>
      </c>
      <c r="R275" s="567">
        <f>SUM(R276:R284,R289:R291,R302,R310:R311,R324,R330:R333,R341:R344,R349,R354)</f>
        <v>190000</v>
      </c>
      <c r="S275" s="262">
        <f t="shared" si="185"/>
        <v>583000</v>
      </c>
      <c r="T275" s="567">
        <f>SUM(T276:T284,T289:T291,T302,T310:T311,T324,T330:T333,T341:T344,T349,T354)</f>
        <v>583000</v>
      </c>
    </row>
    <row r="276" spans="1:45" ht="13.8" outlineLevel="1">
      <c r="A276" s="131"/>
      <c r="B276" s="19"/>
      <c r="C276" s="63"/>
      <c r="D276" s="22" t="s">
        <v>77</v>
      </c>
      <c r="E276" s="30" t="s">
        <v>113</v>
      </c>
      <c r="F276" s="22"/>
      <c r="G276" s="30"/>
      <c r="H276" s="292">
        <f t="shared" si="194"/>
        <v>96000</v>
      </c>
      <c r="I276" s="166">
        <f t="shared" ref="I276:I339" si="196">SUM(J276:K276)</f>
        <v>0</v>
      </c>
      <c r="J276" s="167"/>
      <c r="K276" s="167"/>
      <c r="L276" s="168">
        <f t="shared" si="195"/>
        <v>0</v>
      </c>
      <c r="M276" s="167">
        <v>0</v>
      </c>
      <c r="N276" s="168">
        <f t="shared" si="156"/>
        <v>96000</v>
      </c>
      <c r="O276" s="262">
        <f t="shared" si="166"/>
        <v>0</v>
      </c>
      <c r="P276" s="167">
        <v>0</v>
      </c>
      <c r="Q276" s="167">
        <v>0</v>
      </c>
      <c r="R276" s="167"/>
      <c r="S276" s="262">
        <f t="shared" si="185"/>
        <v>96000</v>
      </c>
      <c r="T276" s="167">
        <v>96000</v>
      </c>
    </row>
    <row r="277" spans="1:45" ht="13.8" outlineLevel="1">
      <c r="A277" s="131"/>
      <c r="B277" s="20"/>
      <c r="D277" s="22" t="s">
        <v>455</v>
      </c>
      <c r="E277" s="30" t="s">
        <v>116</v>
      </c>
      <c r="F277" s="22"/>
      <c r="G277" s="30"/>
      <c r="H277" s="292">
        <f t="shared" si="194"/>
        <v>0</v>
      </c>
      <c r="I277" s="166">
        <f t="shared" si="196"/>
        <v>0</v>
      </c>
      <c r="J277" s="167"/>
      <c r="K277" s="167"/>
      <c r="L277" s="168">
        <f t="shared" si="195"/>
        <v>0</v>
      </c>
      <c r="M277" s="167"/>
      <c r="N277" s="168">
        <f t="shared" si="156"/>
        <v>0</v>
      </c>
      <c r="O277" s="262">
        <f t="shared" si="166"/>
        <v>0</v>
      </c>
      <c r="P277" s="167"/>
      <c r="Q277" s="167">
        <v>0</v>
      </c>
      <c r="R277" s="167">
        <v>0</v>
      </c>
      <c r="S277" s="262">
        <f t="shared" si="185"/>
        <v>0</v>
      </c>
      <c r="T277" s="167"/>
    </row>
    <row r="278" spans="1:45" ht="13.8" outlineLevel="1">
      <c r="A278" s="131"/>
      <c r="B278" s="20"/>
      <c r="D278" s="22" t="s">
        <v>456</v>
      </c>
      <c r="E278" s="30" t="s">
        <v>117</v>
      </c>
      <c r="F278" s="22"/>
      <c r="G278" s="30"/>
      <c r="H278" s="292">
        <f t="shared" si="194"/>
        <v>0</v>
      </c>
      <c r="I278" s="166">
        <f t="shared" si="196"/>
        <v>0</v>
      </c>
      <c r="J278" s="167"/>
      <c r="K278" s="167"/>
      <c r="L278" s="168">
        <f t="shared" si="195"/>
        <v>0</v>
      </c>
      <c r="M278" s="167"/>
      <c r="N278" s="168">
        <f t="shared" si="156"/>
        <v>0</v>
      </c>
      <c r="O278" s="262">
        <f t="shared" si="166"/>
        <v>0</v>
      </c>
      <c r="P278" s="167"/>
      <c r="Q278" s="167">
        <v>0</v>
      </c>
      <c r="R278" s="167">
        <v>0</v>
      </c>
      <c r="S278" s="262">
        <f t="shared" si="185"/>
        <v>0</v>
      </c>
      <c r="T278" s="167"/>
    </row>
    <row r="279" spans="1:45" ht="13.8" outlineLevel="1">
      <c r="A279" s="131"/>
      <c r="B279" s="20"/>
      <c r="D279" s="22" t="s">
        <v>457</v>
      </c>
      <c r="E279" s="30" t="s">
        <v>118</v>
      </c>
      <c r="F279" s="22"/>
      <c r="G279" s="30"/>
      <c r="H279" s="292">
        <f t="shared" si="194"/>
        <v>0</v>
      </c>
      <c r="I279" s="166">
        <f t="shared" si="196"/>
        <v>0</v>
      </c>
      <c r="J279" s="167"/>
      <c r="K279" s="167"/>
      <c r="L279" s="168">
        <f t="shared" si="195"/>
        <v>0</v>
      </c>
      <c r="M279" s="167"/>
      <c r="N279" s="168">
        <f t="shared" si="156"/>
        <v>0</v>
      </c>
      <c r="O279" s="262">
        <f t="shared" si="166"/>
        <v>0</v>
      </c>
      <c r="P279" s="167"/>
      <c r="Q279" s="167">
        <v>0</v>
      </c>
      <c r="R279" s="167">
        <v>0</v>
      </c>
      <c r="S279" s="262">
        <f t="shared" si="185"/>
        <v>0</v>
      </c>
      <c r="T279" s="167"/>
    </row>
    <row r="280" spans="1:45" ht="13.8" outlineLevel="1">
      <c r="A280" s="131"/>
      <c r="B280" s="20"/>
      <c r="D280" s="22" t="s">
        <v>458</v>
      </c>
      <c r="E280" s="30" t="s">
        <v>119</v>
      </c>
      <c r="F280" s="22"/>
      <c r="G280" s="30"/>
      <c r="H280" s="292">
        <f t="shared" si="194"/>
        <v>0</v>
      </c>
      <c r="I280" s="166">
        <f t="shared" si="196"/>
        <v>0</v>
      </c>
      <c r="J280" s="167"/>
      <c r="K280" s="167"/>
      <c r="L280" s="168">
        <f t="shared" si="195"/>
        <v>0</v>
      </c>
      <c r="M280" s="167"/>
      <c r="N280" s="168">
        <f t="shared" si="156"/>
        <v>0</v>
      </c>
      <c r="O280" s="262">
        <f t="shared" si="166"/>
        <v>0</v>
      </c>
      <c r="P280" s="167"/>
      <c r="Q280" s="167">
        <v>0</v>
      </c>
      <c r="R280" s="167">
        <v>0</v>
      </c>
      <c r="S280" s="262">
        <f t="shared" si="185"/>
        <v>0</v>
      </c>
      <c r="T280" s="167"/>
    </row>
    <row r="281" spans="1:45" ht="13.8" outlineLevel="1">
      <c r="A281" s="131"/>
      <c r="B281" s="20"/>
      <c r="D281" s="22" t="s">
        <v>459</v>
      </c>
      <c r="E281" s="30" t="s">
        <v>120</v>
      </c>
      <c r="F281" s="22"/>
      <c r="G281" s="30"/>
      <c r="H281" s="292">
        <f t="shared" si="194"/>
        <v>0</v>
      </c>
      <c r="I281" s="166">
        <f t="shared" si="196"/>
        <v>0</v>
      </c>
      <c r="J281" s="167"/>
      <c r="K281" s="167"/>
      <c r="L281" s="168">
        <f t="shared" si="195"/>
        <v>0</v>
      </c>
      <c r="M281" s="167"/>
      <c r="N281" s="168">
        <f t="shared" si="156"/>
        <v>0</v>
      </c>
      <c r="O281" s="262">
        <f t="shared" si="166"/>
        <v>0</v>
      </c>
      <c r="P281" s="167"/>
      <c r="Q281" s="167">
        <v>0</v>
      </c>
      <c r="R281" s="167">
        <v>0</v>
      </c>
      <c r="S281" s="262">
        <f t="shared" si="185"/>
        <v>0</v>
      </c>
      <c r="T281" s="167"/>
    </row>
    <row r="282" spans="1:45" ht="13.8" outlineLevel="1">
      <c r="A282" s="131"/>
      <c r="B282" s="20"/>
      <c r="D282" s="22" t="s">
        <v>460</v>
      </c>
      <c r="E282" s="30" t="s">
        <v>121</v>
      </c>
      <c r="F282" s="22"/>
      <c r="G282" s="30"/>
      <c r="H282" s="292">
        <f t="shared" si="194"/>
        <v>0</v>
      </c>
      <c r="I282" s="166">
        <f t="shared" si="196"/>
        <v>0</v>
      </c>
      <c r="J282" s="167"/>
      <c r="K282" s="167"/>
      <c r="L282" s="168">
        <f t="shared" si="195"/>
        <v>0</v>
      </c>
      <c r="M282" s="167"/>
      <c r="N282" s="168">
        <f t="shared" si="156"/>
        <v>0</v>
      </c>
      <c r="O282" s="262">
        <f t="shared" si="166"/>
        <v>0</v>
      </c>
      <c r="P282" s="167"/>
      <c r="Q282" s="167">
        <v>0</v>
      </c>
      <c r="R282" s="167">
        <v>0</v>
      </c>
      <c r="S282" s="262">
        <f t="shared" si="185"/>
        <v>0</v>
      </c>
      <c r="T282" s="167"/>
    </row>
    <row r="283" spans="1:45" ht="13.8" outlineLevel="1">
      <c r="A283" s="131"/>
      <c r="B283" s="20"/>
      <c r="D283" s="22" t="s">
        <v>461</v>
      </c>
      <c r="E283" s="30" t="s">
        <v>122</v>
      </c>
      <c r="F283" s="22"/>
      <c r="G283" s="30"/>
      <c r="H283" s="292">
        <f t="shared" si="194"/>
        <v>0</v>
      </c>
      <c r="I283" s="166">
        <f t="shared" si="196"/>
        <v>0</v>
      </c>
      <c r="J283" s="167"/>
      <c r="K283" s="167"/>
      <c r="L283" s="168">
        <f t="shared" si="195"/>
        <v>0</v>
      </c>
      <c r="M283" s="167"/>
      <c r="N283" s="168">
        <f t="shared" si="156"/>
        <v>0</v>
      </c>
      <c r="O283" s="262">
        <f t="shared" si="166"/>
        <v>0</v>
      </c>
      <c r="P283" s="167"/>
      <c r="Q283" s="167">
        <v>0</v>
      </c>
      <c r="R283" s="167">
        <v>0</v>
      </c>
      <c r="S283" s="262">
        <f t="shared" si="185"/>
        <v>0</v>
      </c>
      <c r="T283" s="167"/>
    </row>
    <row r="284" spans="1:45" ht="13.8" outlineLevel="1">
      <c r="A284" s="131"/>
      <c r="B284" s="20"/>
      <c r="D284" s="22" t="s">
        <v>86</v>
      </c>
      <c r="E284" s="30" t="s">
        <v>123</v>
      </c>
      <c r="F284" s="22"/>
      <c r="G284" s="30"/>
      <c r="H284" s="292">
        <f t="shared" si="194"/>
        <v>457000</v>
      </c>
      <c r="I284" s="166">
        <f t="shared" si="196"/>
        <v>0</v>
      </c>
      <c r="J284" s="169">
        <f>SUM(J285:J288)</f>
        <v>0</v>
      </c>
      <c r="K284" s="169">
        <f>SUM(K285:K288)</f>
        <v>0</v>
      </c>
      <c r="L284" s="168">
        <f t="shared" si="195"/>
        <v>0</v>
      </c>
      <c r="M284" s="169">
        <f>SUM(M285:M288)</f>
        <v>0</v>
      </c>
      <c r="N284" s="168">
        <f t="shared" si="156"/>
        <v>457000</v>
      </c>
      <c r="O284" s="262">
        <f t="shared" si="166"/>
        <v>457000</v>
      </c>
      <c r="P284" s="568">
        <f>SUM(P285:P288)</f>
        <v>172000</v>
      </c>
      <c r="Q284" s="578">
        <f t="shared" ref="Q284:R284" si="197">SUM(Q285:Q288)</f>
        <v>168000</v>
      </c>
      <c r="R284" s="568">
        <f t="shared" si="197"/>
        <v>117000</v>
      </c>
      <c r="S284" s="262">
        <f t="shared" si="185"/>
        <v>0</v>
      </c>
      <c r="T284" s="568">
        <f>SUM(T285:T288)</f>
        <v>0</v>
      </c>
    </row>
    <row r="285" spans="1:45" ht="13.8" outlineLevel="3">
      <c r="A285" s="131"/>
      <c r="B285" s="20"/>
      <c r="D285" s="22"/>
      <c r="E285" s="30"/>
      <c r="F285" s="136" t="s">
        <v>1009</v>
      </c>
      <c r="G285" s="27" t="s">
        <v>1010</v>
      </c>
      <c r="H285" s="292">
        <f t="shared" si="194"/>
        <v>0</v>
      </c>
      <c r="I285" s="166">
        <f t="shared" si="196"/>
        <v>0</v>
      </c>
      <c r="J285" s="167"/>
      <c r="K285" s="167"/>
      <c r="L285" s="168">
        <f t="shared" si="195"/>
        <v>0</v>
      </c>
      <c r="M285" s="167"/>
      <c r="N285" s="168"/>
      <c r="O285" s="262">
        <f t="shared" si="166"/>
        <v>0</v>
      </c>
      <c r="P285" s="167"/>
      <c r="Q285" s="167"/>
      <c r="R285" s="167"/>
      <c r="S285" s="262">
        <f t="shared" si="185"/>
        <v>0</v>
      </c>
      <c r="T285" s="167"/>
    </row>
    <row r="286" spans="1:45" ht="13.8" outlineLevel="3">
      <c r="A286" s="131"/>
      <c r="B286" s="20"/>
      <c r="D286" s="22"/>
      <c r="E286" s="30"/>
      <c r="F286" s="136" t="s">
        <v>1011</v>
      </c>
      <c r="G286" s="27" t="s">
        <v>768</v>
      </c>
      <c r="H286" s="292">
        <f t="shared" si="194"/>
        <v>115000</v>
      </c>
      <c r="I286" s="166">
        <f t="shared" si="196"/>
        <v>0</v>
      </c>
      <c r="J286" s="167"/>
      <c r="K286" s="167"/>
      <c r="L286" s="168">
        <f t="shared" si="195"/>
        <v>0</v>
      </c>
      <c r="M286" s="167"/>
      <c r="N286" s="168">
        <f t="shared" ref="N286" si="198">SUM(O286,S286)</f>
        <v>115000</v>
      </c>
      <c r="O286" s="262">
        <f t="shared" ref="O286" si="199">SUM(P286:R286)</f>
        <v>115000</v>
      </c>
      <c r="P286" s="167">
        <v>52000</v>
      </c>
      <c r="Q286" s="167">
        <v>42000</v>
      </c>
      <c r="R286" s="167">
        <v>21000</v>
      </c>
      <c r="S286" s="262">
        <f t="shared" ref="S286" si="200">SUM(T286:T286)</f>
        <v>0</v>
      </c>
      <c r="T286" s="167"/>
    </row>
    <row r="287" spans="1:45" ht="13.8" outlineLevel="3">
      <c r="A287" s="131"/>
      <c r="B287" s="20"/>
      <c r="D287" s="22"/>
      <c r="E287" s="30"/>
      <c r="F287" s="136" t="s">
        <v>1012</v>
      </c>
      <c r="G287" s="27" t="s">
        <v>769</v>
      </c>
      <c r="H287" s="292">
        <f t="shared" si="194"/>
        <v>342000</v>
      </c>
      <c r="I287" s="166">
        <f t="shared" si="196"/>
        <v>0</v>
      </c>
      <c r="J287" s="167"/>
      <c r="K287" s="167"/>
      <c r="L287" s="168">
        <f t="shared" si="195"/>
        <v>0</v>
      </c>
      <c r="M287" s="167"/>
      <c r="N287" s="168">
        <f t="shared" si="156"/>
        <v>342000</v>
      </c>
      <c r="O287" s="262">
        <f t="shared" si="166"/>
        <v>342000</v>
      </c>
      <c r="P287" s="167">
        <v>120000</v>
      </c>
      <c r="Q287" s="167">
        <v>126000</v>
      </c>
      <c r="R287" s="167">
        <v>96000</v>
      </c>
      <c r="S287" s="262">
        <f t="shared" si="185"/>
        <v>0</v>
      </c>
      <c r="T287" s="167"/>
    </row>
    <row r="288" spans="1:45" ht="13.8" outlineLevel="3">
      <c r="A288" s="131"/>
      <c r="B288" s="20"/>
      <c r="D288" s="22"/>
      <c r="E288" s="30"/>
      <c r="F288" s="136" t="s">
        <v>1013</v>
      </c>
      <c r="G288" s="27" t="s">
        <v>770</v>
      </c>
      <c r="H288" s="292">
        <f t="shared" si="194"/>
        <v>0</v>
      </c>
      <c r="I288" s="166">
        <f t="shared" si="196"/>
        <v>0</v>
      </c>
      <c r="J288" s="167"/>
      <c r="K288" s="167"/>
      <c r="L288" s="168">
        <f t="shared" si="195"/>
        <v>0</v>
      </c>
      <c r="M288" s="167"/>
      <c r="N288" s="168">
        <f t="shared" si="156"/>
        <v>0</v>
      </c>
      <c r="O288" s="262">
        <f t="shared" si="166"/>
        <v>0</v>
      </c>
      <c r="P288" s="167"/>
      <c r="Q288" s="167"/>
      <c r="R288" s="167"/>
      <c r="S288" s="262">
        <f t="shared" si="185"/>
        <v>0</v>
      </c>
      <c r="T288" s="167"/>
    </row>
    <row r="289" spans="1:20" ht="13.8" outlineLevel="1">
      <c r="A289" s="131"/>
      <c r="B289" s="20"/>
      <c r="D289" s="22" t="s">
        <v>87</v>
      </c>
      <c r="E289" s="30" t="s">
        <v>124</v>
      </c>
      <c r="F289" s="22"/>
      <c r="G289" s="30"/>
      <c r="H289" s="292">
        <f t="shared" si="194"/>
        <v>47000</v>
      </c>
      <c r="I289" s="166">
        <f t="shared" si="196"/>
        <v>0</v>
      </c>
      <c r="J289" s="167"/>
      <c r="K289" s="167"/>
      <c r="L289" s="168">
        <f t="shared" si="195"/>
        <v>0</v>
      </c>
      <c r="M289" s="167"/>
      <c r="N289" s="168">
        <f t="shared" si="156"/>
        <v>47000</v>
      </c>
      <c r="O289" s="262">
        <f t="shared" si="166"/>
        <v>42000</v>
      </c>
      <c r="P289" s="167">
        <v>17000</v>
      </c>
      <c r="Q289" s="167">
        <v>10000</v>
      </c>
      <c r="R289" s="167">
        <v>15000</v>
      </c>
      <c r="S289" s="262">
        <f t="shared" si="185"/>
        <v>5000</v>
      </c>
      <c r="T289" s="167">
        <v>5000</v>
      </c>
    </row>
    <row r="290" spans="1:20" ht="13.8" outlineLevel="1">
      <c r="A290" s="131"/>
      <c r="B290" s="20"/>
      <c r="D290" s="22" t="s">
        <v>462</v>
      </c>
      <c r="E290" s="30" t="s">
        <v>125</v>
      </c>
      <c r="F290" s="22"/>
      <c r="G290" s="30"/>
      <c r="H290" s="292">
        <f t="shared" si="194"/>
        <v>312000</v>
      </c>
      <c r="I290" s="166">
        <f t="shared" si="196"/>
        <v>12000</v>
      </c>
      <c r="J290" s="167">
        <v>2000</v>
      </c>
      <c r="K290" s="167">
        <v>10000</v>
      </c>
      <c r="L290" s="168">
        <f t="shared" si="195"/>
        <v>0</v>
      </c>
      <c r="M290" s="167"/>
      <c r="N290" s="168">
        <f t="shared" ref="N290:N369" si="201">SUM(O290,S290)</f>
        <v>300000</v>
      </c>
      <c r="O290" s="262">
        <f t="shared" si="166"/>
        <v>270000</v>
      </c>
      <c r="P290" s="167">
        <v>200000</v>
      </c>
      <c r="Q290" s="167">
        <v>40000</v>
      </c>
      <c r="R290" s="167">
        <v>30000</v>
      </c>
      <c r="S290" s="262">
        <f t="shared" si="185"/>
        <v>30000</v>
      </c>
      <c r="T290" s="167">
        <v>30000</v>
      </c>
    </row>
    <row r="291" spans="1:20" ht="13.8" outlineLevel="1">
      <c r="A291" s="131"/>
      <c r="B291" s="20"/>
      <c r="D291" s="22" t="s">
        <v>463</v>
      </c>
      <c r="E291" s="30" t="s">
        <v>127</v>
      </c>
      <c r="F291" s="22"/>
      <c r="G291" s="30"/>
      <c r="H291" s="292">
        <f t="shared" si="194"/>
        <v>120000</v>
      </c>
      <c r="I291" s="166">
        <f t="shared" si="196"/>
        <v>0</v>
      </c>
      <c r="J291" s="169">
        <f>SUM(J292:J301)</f>
        <v>0</v>
      </c>
      <c r="K291" s="169">
        <f>SUM(K292:K301)</f>
        <v>0</v>
      </c>
      <c r="L291" s="168">
        <f t="shared" si="195"/>
        <v>0</v>
      </c>
      <c r="M291" s="169">
        <f>SUM(M292:M301)</f>
        <v>0</v>
      </c>
      <c r="N291" s="168">
        <f t="shared" si="201"/>
        <v>120000</v>
      </c>
      <c r="O291" s="262">
        <f t="shared" si="166"/>
        <v>15000</v>
      </c>
      <c r="P291" s="568">
        <f>SUM(P292:P301)</f>
        <v>5000</v>
      </c>
      <c r="Q291" s="578">
        <f>SUM(Q292:Q301)</f>
        <v>5000</v>
      </c>
      <c r="R291" s="568">
        <f>SUM(R292:R301)</f>
        <v>5000</v>
      </c>
      <c r="S291" s="262">
        <f t="shared" si="185"/>
        <v>105000</v>
      </c>
      <c r="T291" s="568">
        <f>SUM(T292:T301)</f>
        <v>105000</v>
      </c>
    </row>
    <row r="292" spans="1:20" ht="13.8" outlineLevel="3">
      <c r="A292" s="131"/>
      <c r="B292" s="20"/>
      <c r="D292" s="22"/>
      <c r="E292" s="30"/>
      <c r="F292" s="136" t="s">
        <v>1009</v>
      </c>
      <c r="G292" s="27" t="s">
        <v>1010</v>
      </c>
      <c r="H292" s="292">
        <f t="shared" si="194"/>
        <v>0</v>
      </c>
      <c r="I292" s="166">
        <f t="shared" si="196"/>
        <v>0</v>
      </c>
      <c r="J292" s="167"/>
      <c r="K292" s="167"/>
      <c r="L292" s="168">
        <f t="shared" si="195"/>
        <v>0</v>
      </c>
      <c r="M292" s="167"/>
      <c r="N292" s="168">
        <f t="shared" si="201"/>
        <v>0</v>
      </c>
      <c r="O292" s="262">
        <f t="shared" si="166"/>
        <v>0</v>
      </c>
      <c r="P292" s="167"/>
      <c r="Q292" s="167">
        <v>0</v>
      </c>
      <c r="R292" s="167"/>
      <c r="S292" s="262">
        <f t="shared" si="185"/>
        <v>0</v>
      </c>
      <c r="T292" s="167"/>
    </row>
    <row r="293" spans="1:20" ht="13.8" outlineLevel="3">
      <c r="A293" s="131"/>
      <c r="B293" s="20"/>
      <c r="D293" s="22"/>
      <c r="E293" s="30"/>
      <c r="F293" s="136" t="s">
        <v>1012</v>
      </c>
      <c r="G293" s="27" t="s">
        <v>771</v>
      </c>
      <c r="H293" s="292">
        <f t="shared" si="194"/>
        <v>0</v>
      </c>
      <c r="I293" s="166">
        <f t="shared" si="196"/>
        <v>0</v>
      </c>
      <c r="J293" s="167"/>
      <c r="K293" s="167"/>
      <c r="L293" s="168">
        <f t="shared" si="195"/>
        <v>0</v>
      </c>
      <c r="M293" s="167"/>
      <c r="N293" s="168">
        <f t="shared" ref="N293" si="202">SUM(O293,S293)</f>
        <v>0</v>
      </c>
      <c r="O293" s="262">
        <f t="shared" ref="O293" si="203">SUM(P293:R293)</f>
        <v>0</v>
      </c>
      <c r="P293" s="167"/>
      <c r="Q293" s="167">
        <v>0</v>
      </c>
      <c r="R293" s="167"/>
      <c r="S293" s="262">
        <f t="shared" ref="S293" si="204">SUM(T293:T293)</f>
        <v>0</v>
      </c>
      <c r="T293" s="167"/>
    </row>
    <row r="294" spans="1:20" ht="13.8" outlineLevel="3">
      <c r="A294" s="131"/>
      <c r="B294" s="20"/>
      <c r="D294" s="22"/>
      <c r="E294" s="30"/>
      <c r="F294" s="136" t="s">
        <v>1013</v>
      </c>
      <c r="G294" s="27" t="s">
        <v>772</v>
      </c>
      <c r="H294" s="292">
        <f t="shared" si="194"/>
        <v>20000</v>
      </c>
      <c r="I294" s="166">
        <f t="shared" si="196"/>
        <v>0</v>
      </c>
      <c r="J294" s="167"/>
      <c r="K294" s="167"/>
      <c r="L294" s="168">
        <f t="shared" si="195"/>
        <v>0</v>
      </c>
      <c r="M294" s="167"/>
      <c r="N294" s="168">
        <f t="shared" si="201"/>
        <v>20000</v>
      </c>
      <c r="O294" s="262">
        <f t="shared" si="166"/>
        <v>15000</v>
      </c>
      <c r="P294" s="167">
        <v>5000</v>
      </c>
      <c r="Q294" s="167">
        <v>5000</v>
      </c>
      <c r="R294" s="167">
        <v>5000</v>
      </c>
      <c r="S294" s="262">
        <f t="shared" si="185"/>
        <v>5000</v>
      </c>
      <c r="T294" s="167">
        <v>5000</v>
      </c>
    </row>
    <row r="295" spans="1:20" ht="13.8" outlineLevel="3">
      <c r="A295" s="131"/>
      <c r="B295" s="20"/>
      <c r="D295" s="22"/>
      <c r="E295" s="30"/>
      <c r="F295" s="136" t="s">
        <v>1014</v>
      </c>
      <c r="G295" s="27" t="s">
        <v>773</v>
      </c>
      <c r="H295" s="292">
        <f t="shared" si="194"/>
        <v>0</v>
      </c>
      <c r="I295" s="166">
        <f t="shared" si="196"/>
        <v>0</v>
      </c>
      <c r="J295" s="167"/>
      <c r="K295" s="167"/>
      <c r="L295" s="168">
        <f t="shared" si="195"/>
        <v>0</v>
      </c>
      <c r="M295" s="167"/>
      <c r="N295" s="168">
        <f t="shared" si="201"/>
        <v>0</v>
      </c>
      <c r="O295" s="262">
        <f t="shared" si="166"/>
        <v>0</v>
      </c>
      <c r="P295" s="167"/>
      <c r="Q295" s="167"/>
      <c r="R295" s="167"/>
      <c r="S295" s="262">
        <f t="shared" ref="S295:S331" si="205">SUM(T295:T295)</f>
        <v>0</v>
      </c>
      <c r="T295" s="167"/>
    </row>
    <row r="296" spans="1:20" ht="13.8" outlineLevel="3">
      <c r="A296" s="131"/>
      <c r="B296" s="20"/>
      <c r="D296" s="22"/>
      <c r="E296" s="30"/>
      <c r="F296" s="136" t="s">
        <v>1015</v>
      </c>
      <c r="G296" s="27" t="s">
        <v>1016</v>
      </c>
      <c r="H296" s="292">
        <f t="shared" si="194"/>
        <v>0</v>
      </c>
      <c r="I296" s="166">
        <f t="shared" si="196"/>
        <v>0</v>
      </c>
      <c r="J296" s="167"/>
      <c r="K296" s="167"/>
      <c r="L296" s="168">
        <f t="shared" si="195"/>
        <v>0</v>
      </c>
      <c r="M296" s="167"/>
      <c r="N296" s="168">
        <f t="shared" ref="N296:N299" si="206">SUM(O296,S296)</f>
        <v>0</v>
      </c>
      <c r="O296" s="262">
        <f t="shared" ref="O296:O299" si="207">SUM(P296:R296)</f>
        <v>0</v>
      </c>
      <c r="P296" s="167"/>
      <c r="Q296" s="167">
        <v>0</v>
      </c>
      <c r="R296" s="167"/>
      <c r="S296" s="262">
        <f t="shared" si="205"/>
        <v>0</v>
      </c>
      <c r="T296" s="167"/>
    </row>
    <row r="297" spans="1:20" ht="13.8" outlineLevel="3">
      <c r="A297" s="131"/>
      <c r="B297" s="20"/>
      <c r="D297" s="22"/>
      <c r="E297" s="30"/>
      <c r="F297" s="136" t="s">
        <v>1017</v>
      </c>
      <c r="G297" s="27" t="s">
        <v>1018</v>
      </c>
      <c r="H297" s="292">
        <f t="shared" si="194"/>
        <v>0</v>
      </c>
      <c r="I297" s="166">
        <f t="shared" si="196"/>
        <v>0</v>
      </c>
      <c r="J297" s="167"/>
      <c r="K297" s="167"/>
      <c r="L297" s="168">
        <f t="shared" si="195"/>
        <v>0</v>
      </c>
      <c r="M297" s="167"/>
      <c r="N297" s="168">
        <f t="shared" si="206"/>
        <v>0</v>
      </c>
      <c r="O297" s="262">
        <f t="shared" si="207"/>
        <v>0</v>
      </c>
      <c r="P297" s="167"/>
      <c r="Q297" s="167">
        <v>0</v>
      </c>
      <c r="R297" s="167"/>
      <c r="S297" s="262">
        <f t="shared" si="205"/>
        <v>0</v>
      </c>
      <c r="T297" s="167"/>
    </row>
    <row r="298" spans="1:20" ht="13.8" outlineLevel="3">
      <c r="A298" s="131"/>
      <c r="B298" s="20"/>
      <c r="D298" s="22"/>
      <c r="E298" s="30"/>
      <c r="F298" s="136" t="s">
        <v>1019</v>
      </c>
      <c r="G298" s="27" t="s">
        <v>1020</v>
      </c>
      <c r="H298" s="292">
        <f t="shared" si="194"/>
        <v>0</v>
      </c>
      <c r="I298" s="166">
        <f t="shared" si="196"/>
        <v>0</v>
      </c>
      <c r="J298" s="167"/>
      <c r="K298" s="167"/>
      <c r="L298" s="168">
        <f t="shared" si="195"/>
        <v>0</v>
      </c>
      <c r="M298" s="167"/>
      <c r="N298" s="168">
        <f t="shared" si="206"/>
        <v>0</v>
      </c>
      <c r="O298" s="262">
        <f t="shared" si="207"/>
        <v>0</v>
      </c>
      <c r="P298" s="167"/>
      <c r="Q298" s="167">
        <v>0</v>
      </c>
      <c r="R298" s="167"/>
      <c r="S298" s="262">
        <f t="shared" si="205"/>
        <v>0</v>
      </c>
      <c r="T298" s="167"/>
    </row>
    <row r="299" spans="1:20" ht="13.8" outlineLevel="3">
      <c r="A299" s="131"/>
      <c r="B299" s="20"/>
      <c r="D299" s="22"/>
      <c r="E299" s="30"/>
      <c r="F299" s="136" t="s">
        <v>1021</v>
      </c>
      <c r="G299" s="27" t="s">
        <v>1022</v>
      </c>
      <c r="H299" s="292">
        <f t="shared" si="194"/>
        <v>0</v>
      </c>
      <c r="I299" s="166">
        <f t="shared" si="196"/>
        <v>0</v>
      </c>
      <c r="J299" s="167"/>
      <c r="K299" s="167"/>
      <c r="L299" s="168">
        <f t="shared" si="195"/>
        <v>0</v>
      </c>
      <c r="M299" s="167"/>
      <c r="N299" s="168">
        <f t="shared" si="206"/>
        <v>0</v>
      </c>
      <c r="O299" s="262">
        <f t="shared" si="207"/>
        <v>0</v>
      </c>
      <c r="P299" s="167"/>
      <c r="Q299" s="167">
        <v>0</v>
      </c>
      <c r="R299" s="167"/>
      <c r="S299" s="262">
        <f t="shared" si="205"/>
        <v>0</v>
      </c>
      <c r="T299" s="167"/>
    </row>
    <row r="300" spans="1:20" ht="13.8" outlineLevel="3">
      <c r="A300" s="131"/>
      <c r="B300" s="20"/>
      <c r="D300" s="22"/>
      <c r="E300" s="30"/>
      <c r="F300" s="136" t="s">
        <v>1023</v>
      </c>
      <c r="G300" s="27" t="s">
        <v>1024</v>
      </c>
      <c r="H300" s="292">
        <f t="shared" si="194"/>
        <v>0</v>
      </c>
      <c r="I300" s="166">
        <f t="shared" si="196"/>
        <v>0</v>
      </c>
      <c r="J300" s="167"/>
      <c r="K300" s="167"/>
      <c r="L300" s="168">
        <f t="shared" si="195"/>
        <v>0</v>
      </c>
      <c r="M300" s="167"/>
      <c r="N300" s="168">
        <f t="shared" ref="N300" si="208">SUM(O300,S300)</f>
        <v>0</v>
      </c>
      <c r="O300" s="262">
        <f t="shared" ref="O300" si="209">SUM(P300:R300)</f>
        <v>0</v>
      </c>
      <c r="P300" s="167"/>
      <c r="Q300" s="167">
        <v>0</v>
      </c>
      <c r="R300" s="167"/>
      <c r="S300" s="262">
        <f t="shared" ref="S300" si="210">SUM(T300:T300)</f>
        <v>0</v>
      </c>
      <c r="T300" s="167"/>
    </row>
    <row r="301" spans="1:20" ht="13.8" outlineLevel="3">
      <c r="A301" s="131"/>
      <c r="B301" s="20"/>
      <c r="D301" s="22"/>
      <c r="E301" s="30"/>
      <c r="F301" s="136" t="s">
        <v>685</v>
      </c>
      <c r="G301" s="27" t="s">
        <v>689</v>
      </c>
      <c r="H301" s="292">
        <f t="shared" si="194"/>
        <v>100000</v>
      </c>
      <c r="I301" s="166">
        <f t="shared" si="196"/>
        <v>0</v>
      </c>
      <c r="J301" s="167"/>
      <c r="K301" s="167"/>
      <c r="L301" s="168">
        <f t="shared" si="195"/>
        <v>0</v>
      </c>
      <c r="M301" s="167"/>
      <c r="N301" s="168">
        <f t="shared" si="201"/>
        <v>100000</v>
      </c>
      <c r="O301" s="262">
        <f t="shared" si="166"/>
        <v>0</v>
      </c>
      <c r="P301" s="167">
        <v>0</v>
      </c>
      <c r="Q301" s="167">
        <v>0</v>
      </c>
      <c r="R301" s="167"/>
      <c r="S301" s="262">
        <f t="shared" si="205"/>
        <v>100000</v>
      </c>
      <c r="T301" s="167">
        <v>100000</v>
      </c>
    </row>
    <row r="302" spans="1:20" ht="13.8" outlineLevel="1">
      <c r="A302" s="131"/>
      <c r="B302" s="20"/>
      <c r="D302" s="22" t="s">
        <v>464</v>
      </c>
      <c r="E302" s="30" t="s">
        <v>129</v>
      </c>
      <c r="F302" s="22"/>
      <c r="G302" s="30"/>
      <c r="H302" s="292">
        <f t="shared" si="194"/>
        <v>155000</v>
      </c>
      <c r="I302" s="166">
        <f t="shared" si="196"/>
        <v>0</v>
      </c>
      <c r="J302" s="169">
        <f>SUM(J303:J309)</f>
        <v>0</v>
      </c>
      <c r="K302" s="169">
        <f>SUM(K303:K309)</f>
        <v>0</v>
      </c>
      <c r="L302" s="168">
        <f t="shared" si="195"/>
        <v>0</v>
      </c>
      <c r="M302" s="169">
        <f>SUM(M303:M309)</f>
        <v>0</v>
      </c>
      <c r="N302" s="168">
        <f t="shared" si="201"/>
        <v>155000</v>
      </c>
      <c r="O302" s="262">
        <f t="shared" si="166"/>
        <v>9000</v>
      </c>
      <c r="P302" s="568">
        <f>SUM(P303:P309)</f>
        <v>9000</v>
      </c>
      <c r="Q302" s="578">
        <f>SUM(Q303:Q309)</f>
        <v>0</v>
      </c>
      <c r="R302" s="568">
        <f>SUM(R303:R309)</f>
        <v>0</v>
      </c>
      <c r="S302" s="262">
        <f t="shared" si="205"/>
        <v>146000</v>
      </c>
      <c r="T302" s="568">
        <f>SUM(T303:T309)</f>
        <v>146000</v>
      </c>
    </row>
    <row r="303" spans="1:20" ht="13.8" outlineLevel="3">
      <c r="A303" s="131"/>
      <c r="B303" s="20"/>
      <c r="D303" s="22"/>
      <c r="E303" s="30"/>
      <c r="F303" s="136" t="s">
        <v>1009</v>
      </c>
      <c r="G303" s="27" t="s">
        <v>1010</v>
      </c>
      <c r="H303" s="292">
        <f t="shared" si="194"/>
        <v>110000</v>
      </c>
      <c r="I303" s="166">
        <f t="shared" si="196"/>
        <v>0</v>
      </c>
      <c r="J303" s="167"/>
      <c r="K303" s="167"/>
      <c r="L303" s="168">
        <f t="shared" si="195"/>
        <v>0</v>
      </c>
      <c r="M303" s="167"/>
      <c r="N303" s="168">
        <f t="shared" si="201"/>
        <v>110000</v>
      </c>
      <c r="O303" s="262">
        <f t="shared" si="166"/>
        <v>0</v>
      </c>
      <c r="P303" s="167"/>
      <c r="Q303" s="167"/>
      <c r="R303" s="167"/>
      <c r="S303" s="262">
        <f t="shared" si="205"/>
        <v>110000</v>
      </c>
      <c r="T303" s="167">
        <v>110000</v>
      </c>
    </row>
    <row r="304" spans="1:20" ht="13.8" outlineLevel="3">
      <c r="A304" s="131"/>
      <c r="B304" s="20"/>
      <c r="D304" s="22"/>
      <c r="E304" s="30"/>
      <c r="F304" s="136" t="s">
        <v>1011</v>
      </c>
      <c r="G304" s="27" t="s">
        <v>775</v>
      </c>
      <c r="H304" s="292">
        <f t="shared" si="194"/>
        <v>0</v>
      </c>
      <c r="I304" s="166">
        <f t="shared" si="196"/>
        <v>0</v>
      </c>
      <c r="J304" s="167"/>
      <c r="K304" s="167"/>
      <c r="L304" s="168">
        <f t="shared" si="195"/>
        <v>0</v>
      </c>
      <c r="M304" s="167"/>
      <c r="N304" s="168">
        <f t="shared" ref="N304" si="211">SUM(O304,S304)</f>
        <v>0</v>
      </c>
      <c r="O304" s="262">
        <f t="shared" ref="O304" si="212">SUM(P304:R304)</f>
        <v>0</v>
      </c>
      <c r="P304" s="167"/>
      <c r="Q304" s="167"/>
      <c r="R304" s="167"/>
      <c r="S304" s="262">
        <f t="shared" ref="S304" si="213">SUM(T304:T304)</f>
        <v>0</v>
      </c>
      <c r="T304" s="167"/>
    </row>
    <row r="305" spans="1:45" ht="13.8" outlineLevel="3">
      <c r="A305" s="131"/>
      <c r="B305" s="20"/>
      <c r="D305" s="22"/>
      <c r="E305" s="30"/>
      <c r="F305" s="136" t="s">
        <v>1014</v>
      </c>
      <c r="G305" s="27" t="s">
        <v>777</v>
      </c>
      <c r="H305" s="292">
        <f t="shared" si="194"/>
        <v>0</v>
      </c>
      <c r="I305" s="166">
        <f t="shared" si="196"/>
        <v>0</v>
      </c>
      <c r="J305" s="167"/>
      <c r="K305" s="167"/>
      <c r="L305" s="168">
        <f t="shared" si="195"/>
        <v>0</v>
      </c>
      <c r="M305" s="167"/>
      <c r="N305" s="168">
        <f t="shared" si="201"/>
        <v>0</v>
      </c>
      <c r="O305" s="262">
        <f t="shared" si="166"/>
        <v>0</v>
      </c>
      <c r="P305" s="167"/>
      <c r="Q305" s="167"/>
      <c r="R305" s="167"/>
      <c r="S305" s="262">
        <f t="shared" si="205"/>
        <v>0</v>
      </c>
      <c r="T305" s="167"/>
    </row>
    <row r="306" spans="1:45" ht="13.8" outlineLevel="3">
      <c r="A306" s="131"/>
      <c r="B306" s="20"/>
      <c r="D306" s="22"/>
      <c r="E306" s="30"/>
      <c r="F306" s="136" t="s">
        <v>1015</v>
      </c>
      <c r="G306" s="27" t="s">
        <v>778</v>
      </c>
      <c r="H306" s="292">
        <f t="shared" si="194"/>
        <v>0</v>
      </c>
      <c r="I306" s="166">
        <f t="shared" si="196"/>
        <v>0</v>
      </c>
      <c r="J306" s="167"/>
      <c r="K306" s="167"/>
      <c r="L306" s="168">
        <f t="shared" si="195"/>
        <v>0</v>
      </c>
      <c r="M306" s="167"/>
      <c r="N306" s="168">
        <f t="shared" si="201"/>
        <v>0</v>
      </c>
      <c r="O306" s="262">
        <f t="shared" si="166"/>
        <v>0</v>
      </c>
      <c r="P306" s="167"/>
      <c r="Q306" s="167"/>
      <c r="R306" s="167"/>
      <c r="S306" s="262">
        <f t="shared" si="205"/>
        <v>0</v>
      </c>
      <c r="T306" s="167"/>
    </row>
    <row r="307" spans="1:45" ht="13.8" outlineLevel="3">
      <c r="A307" s="131"/>
      <c r="B307" s="20"/>
      <c r="D307" s="22"/>
      <c r="E307" s="30"/>
      <c r="F307" s="136" t="s">
        <v>1025</v>
      </c>
      <c r="G307" s="27" t="s">
        <v>779</v>
      </c>
      <c r="H307" s="292">
        <f t="shared" si="194"/>
        <v>45000</v>
      </c>
      <c r="I307" s="166">
        <f t="shared" si="196"/>
        <v>0</v>
      </c>
      <c r="J307" s="167"/>
      <c r="K307" s="167"/>
      <c r="L307" s="168">
        <f t="shared" si="195"/>
        <v>0</v>
      </c>
      <c r="M307" s="167"/>
      <c r="N307" s="168">
        <f t="shared" si="201"/>
        <v>45000</v>
      </c>
      <c r="O307" s="262">
        <f t="shared" si="166"/>
        <v>9000</v>
      </c>
      <c r="P307" s="167">
        <v>9000</v>
      </c>
      <c r="Q307" s="167"/>
      <c r="R307" s="167"/>
      <c r="S307" s="262">
        <f t="shared" si="205"/>
        <v>36000</v>
      </c>
      <c r="T307" s="167">
        <v>36000</v>
      </c>
    </row>
    <row r="308" spans="1:45" ht="13.8" outlineLevel="3">
      <c r="A308" s="131"/>
      <c r="B308" s="20"/>
      <c r="D308" s="22"/>
      <c r="E308" s="30"/>
      <c r="F308" s="136" t="s">
        <v>1026</v>
      </c>
      <c r="G308" s="27" t="s">
        <v>780</v>
      </c>
      <c r="H308" s="292">
        <f t="shared" si="194"/>
        <v>0</v>
      </c>
      <c r="I308" s="166">
        <f t="shared" si="196"/>
        <v>0</v>
      </c>
      <c r="J308" s="167"/>
      <c r="K308" s="167"/>
      <c r="L308" s="168">
        <f t="shared" si="195"/>
        <v>0</v>
      </c>
      <c r="M308" s="167"/>
      <c r="N308" s="168">
        <f t="shared" si="201"/>
        <v>0</v>
      </c>
      <c r="O308" s="262">
        <f t="shared" si="166"/>
        <v>0</v>
      </c>
      <c r="P308" s="167"/>
      <c r="Q308" s="167"/>
      <c r="R308" s="167"/>
      <c r="S308" s="262">
        <f t="shared" si="205"/>
        <v>0</v>
      </c>
      <c r="T308" s="167"/>
    </row>
    <row r="309" spans="1:45" ht="13.8" outlineLevel="3">
      <c r="A309" s="131"/>
      <c r="B309" s="20"/>
      <c r="D309" s="22"/>
      <c r="E309" s="30"/>
      <c r="F309" s="136" t="s">
        <v>685</v>
      </c>
      <c r="G309" s="27" t="s">
        <v>689</v>
      </c>
      <c r="H309" s="292">
        <f t="shared" si="194"/>
        <v>0</v>
      </c>
      <c r="I309" s="166">
        <f t="shared" si="196"/>
        <v>0</v>
      </c>
      <c r="J309" s="167"/>
      <c r="K309" s="167"/>
      <c r="L309" s="168">
        <f t="shared" si="195"/>
        <v>0</v>
      </c>
      <c r="M309" s="167"/>
      <c r="N309" s="168">
        <f t="shared" si="201"/>
        <v>0</v>
      </c>
      <c r="O309" s="262">
        <f t="shared" si="166"/>
        <v>0</v>
      </c>
      <c r="P309" s="167"/>
      <c r="Q309" s="167"/>
      <c r="R309" s="167"/>
      <c r="S309" s="262">
        <f t="shared" si="205"/>
        <v>0</v>
      </c>
      <c r="T309" s="167"/>
    </row>
    <row r="310" spans="1:45" ht="13.8" outlineLevel="1">
      <c r="A310" s="131"/>
      <c r="B310" s="20"/>
      <c r="D310" s="22" t="s">
        <v>338</v>
      </c>
      <c r="E310" s="30" t="s">
        <v>131</v>
      </c>
      <c r="F310" s="22"/>
      <c r="G310" s="30"/>
      <c r="H310" s="292">
        <f t="shared" si="194"/>
        <v>0</v>
      </c>
      <c r="I310" s="166">
        <f t="shared" si="196"/>
        <v>0</v>
      </c>
      <c r="J310" s="167"/>
      <c r="K310" s="167"/>
      <c r="L310" s="168">
        <f t="shared" si="195"/>
        <v>0</v>
      </c>
      <c r="M310" s="167"/>
      <c r="N310" s="168">
        <f t="shared" si="201"/>
        <v>0</v>
      </c>
      <c r="O310" s="262">
        <f t="shared" si="166"/>
        <v>0</v>
      </c>
      <c r="P310" s="167"/>
      <c r="Q310" s="167">
        <v>0</v>
      </c>
      <c r="R310" s="167">
        <v>0</v>
      </c>
      <c r="S310" s="262">
        <f t="shared" si="205"/>
        <v>0</v>
      </c>
      <c r="T310" s="167"/>
    </row>
    <row r="311" spans="1:45" ht="13.8" outlineLevel="1">
      <c r="A311" s="131"/>
      <c r="B311" s="20"/>
      <c r="D311" s="22" t="s">
        <v>91</v>
      </c>
      <c r="E311" s="30" t="s">
        <v>134</v>
      </c>
      <c r="F311" s="22"/>
      <c r="G311" s="30"/>
      <c r="H311" s="292">
        <f t="shared" si="194"/>
        <v>108000</v>
      </c>
      <c r="I311" s="166">
        <f t="shared" si="196"/>
        <v>0</v>
      </c>
      <c r="J311" s="169">
        <f>SUM(J312:J323)</f>
        <v>0</v>
      </c>
      <c r="K311" s="169">
        <f>SUM(K312:K323)</f>
        <v>0</v>
      </c>
      <c r="L311" s="168">
        <f t="shared" si="195"/>
        <v>0</v>
      </c>
      <c r="M311" s="169">
        <f>SUM(M312:M323)</f>
        <v>0</v>
      </c>
      <c r="N311" s="168">
        <f t="shared" si="201"/>
        <v>108000</v>
      </c>
      <c r="O311" s="262">
        <f t="shared" si="166"/>
        <v>20000</v>
      </c>
      <c r="P311" s="568">
        <f>SUM(P312:P323)</f>
        <v>10000</v>
      </c>
      <c r="Q311" s="578">
        <f>SUM(Q312:Q323)</f>
        <v>5000</v>
      </c>
      <c r="R311" s="568">
        <f>SUM(R312:R323)</f>
        <v>5000</v>
      </c>
      <c r="S311" s="262">
        <f t="shared" si="205"/>
        <v>88000</v>
      </c>
      <c r="T311" s="568">
        <f>SUM(T312:T323)</f>
        <v>88000</v>
      </c>
    </row>
    <row r="312" spans="1:45" ht="13.8" outlineLevel="3">
      <c r="A312" s="131"/>
      <c r="B312" s="20"/>
      <c r="D312" s="22"/>
      <c r="E312" s="30"/>
      <c r="F312" s="136" t="s">
        <v>1009</v>
      </c>
      <c r="G312" s="27" t="s">
        <v>1010</v>
      </c>
      <c r="H312" s="292">
        <f t="shared" si="194"/>
        <v>0</v>
      </c>
      <c r="I312" s="166">
        <f t="shared" si="196"/>
        <v>0</v>
      </c>
      <c r="J312" s="167"/>
      <c r="K312" s="167"/>
      <c r="L312" s="168">
        <f t="shared" si="195"/>
        <v>0</v>
      </c>
      <c r="M312" s="167"/>
      <c r="N312" s="168">
        <f t="shared" si="201"/>
        <v>0</v>
      </c>
      <c r="O312" s="262">
        <f t="shared" si="166"/>
        <v>0</v>
      </c>
      <c r="P312" s="167"/>
      <c r="Q312" s="167">
        <v>0</v>
      </c>
      <c r="R312" s="167"/>
      <c r="S312" s="262">
        <f t="shared" si="205"/>
        <v>0</v>
      </c>
      <c r="T312" s="167"/>
    </row>
    <row r="313" spans="1:45" ht="13.8" outlineLevel="3">
      <c r="A313" s="131"/>
      <c r="B313" s="20"/>
      <c r="D313" s="22"/>
      <c r="E313" s="30"/>
      <c r="F313" s="136" t="s">
        <v>1011</v>
      </c>
      <c r="G313" s="27" t="s">
        <v>1027</v>
      </c>
      <c r="H313" s="292">
        <f t="shared" si="194"/>
        <v>50000</v>
      </c>
      <c r="I313" s="166">
        <f t="shared" si="196"/>
        <v>0</v>
      </c>
      <c r="J313" s="167"/>
      <c r="K313" s="167"/>
      <c r="L313" s="168">
        <f t="shared" si="195"/>
        <v>0</v>
      </c>
      <c r="M313" s="167"/>
      <c r="N313" s="168">
        <f t="shared" ref="N313" si="214">SUM(O313,S313)</f>
        <v>50000</v>
      </c>
      <c r="O313" s="262">
        <f t="shared" ref="O313" si="215">SUM(P313:R313)</f>
        <v>0</v>
      </c>
      <c r="P313" s="167"/>
      <c r="Q313" s="167">
        <v>0</v>
      </c>
      <c r="R313" s="167"/>
      <c r="S313" s="262">
        <f t="shared" ref="S313" si="216">SUM(T313:T313)</f>
        <v>50000</v>
      </c>
      <c r="T313" s="167">
        <v>50000</v>
      </c>
    </row>
    <row r="314" spans="1:45" ht="13.8" outlineLevel="3">
      <c r="A314" s="131"/>
      <c r="B314" s="20"/>
      <c r="D314" s="22"/>
      <c r="E314" s="30"/>
      <c r="F314" s="136" t="s">
        <v>1015</v>
      </c>
      <c r="G314" s="27" t="s">
        <v>781</v>
      </c>
      <c r="H314" s="292">
        <f t="shared" si="194"/>
        <v>58000</v>
      </c>
      <c r="I314" s="166">
        <f t="shared" si="196"/>
        <v>0</v>
      </c>
      <c r="J314" s="167"/>
      <c r="K314" s="167"/>
      <c r="L314" s="168">
        <f t="shared" si="195"/>
        <v>0</v>
      </c>
      <c r="M314" s="167"/>
      <c r="N314" s="168">
        <f t="shared" si="201"/>
        <v>58000</v>
      </c>
      <c r="O314" s="262">
        <f t="shared" si="166"/>
        <v>20000</v>
      </c>
      <c r="P314" s="167">
        <v>10000</v>
      </c>
      <c r="Q314" s="167">
        <v>5000</v>
      </c>
      <c r="R314" s="167">
        <v>5000</v>
      </c>
      <c r="S314" s="262">
        <f t="shared" si="205"/>
        <v>38000</v>
      </c>
      <c r="T314" s="167">
        <v>38000</v>
      </c>
    </row>
    <row r="315" spans="1:45" ht="13.8" outlineLevel="3">
      <c r="A315" s="131"/>
      <c r="B315" s="20"/>
      <c r="D315" s="22"/>
      <c r="E315" s="30"/>
      <c r="F315" s="136" t="s">
        <v>1017</v>
      </c>
      <c r="G315" s="27" t="s">
        <v>782</v>
      </c>
      <c r="H315" s="292">
        <f t="shared" si="194"/>
        <v>0</v>
      </c>
      <c r="I315" s="166">
        <f t="shared" si="196"/>
        <v>0</v>
      </c>
      <c r="J315" s="167"/>
      <c r="K315" s="167"/>
      <c r="L315" s="168">
        <f t="shared" si="195"/>
        <v>0</v>
      </c>
      <c r="M315" s="167"/>
      <c r="N315" s="168">
        <f t="shared" si="201"/>
        <v>0</v>
      </c>
      <c r="O315" s="262">
        <f t="shared" ref="O315" si="217">SUM(P315:R315)</f>
        <v>0</v>
      </c>
      <c r="P315" s="167"/>
      <c r="Q315" s="167"/>
      <c r="R315" s="167"/>
      <c r="S315" s="262">
        <f t="shared" si="205"/>
        <v>0</v>
      </c>
      <c r="T315" s="167"/>
    </row>
    <row r="316" spans="1:45" ht="13.8" outlineLevel="3">
      <c r="A316" s="131"/>
      <c r="B316" s="20"/>
      <c r="D316" s="22"/>
      <c r="E316" s="30"/>
      <c r="F316" s="136" t="s">
        <v>1028</v>
      </c>
      <c r="G316" s="27" t="s">
        <v>1029</v>
      </c>
      <c r="H316" s="292">
        <f t="shared" si="194"/>
        <v>0</v>
      </c>
      <c r="I316" s="166">
        <f t="shared" si="196"/>
        <v>0</v>
      </c>
      <c r="J316" s="167"/>
      <c r="K316" s="167"/>
      <c r="L316" s="168">
        <f t="shared" si="195"/>
        <v>0</v>
      </c>
      <c r="M316" s="167"/>
      <c r="N316" s="168">
        <f t="shared" si="201"/>
        <v>0</v>
      </c>
      <c r="O316" s="262">
        <f t="shared" ref="O316:O417" si="218">SUM(P316:R316)</f>
        <v>0</v>
      </c>
      <c r="P316" s="167"/>
      <c r="Q316" s="167"/>
      <c r="R316" s="167"/>
      <c r="S316" s="262">
        <f t="shared" si="205"/>
        <v>0</v>
      </c>
      <c r="T316" s="167"/>
    </row>
    <row r="317" spans="1:45" ht="13.8" outlineLevel="3">
      <c r="A317" s="131"/>
      <c r="B317" s="20"/>
      <c r="D317" s="22"/>
      <c r="E317" s="30"/>
      <c r="F317" s="136" t="s">
        <v>1025</v>
      </c>
      <c r="G317" s="27" t="s">
        <v>783</v>
      </c>
      <c r="H317" s="292">
        <f t="shared" si="194"/>
        <v>0</v>
      </c>
      <c r="I317" s="166">
        <f t="shared" si="196"/>
        <v>0</v>
      </c>
      <c r="J317" s="167"/>
      <c r="K317" s="167"/>
      <c r="L317" s="168">
        <f t="shared" si="195"/>
        <v>0</v>
      </c>
      <c r="M317" s="167"/>
      <c r="N317" s="168">
        <f t="shared" si="201"/>
        <v>0</v>
      </c>
      <c r="O317" s="262">
        <f t="shared" si="218"/>
        <v>0</v>
      </c>
      <c r="P317" s="167"/>
      <c r="Q317" s="167"/>
      <c r="R317" s="167"/>
      <c r="S317" s="262">
        <f t="shared" si="205"/>
        <v>0</v>
      </c>
      <c r="T317" s="167"/>
    </row>
    <row r="318" spans="1:45" s="398" customFormat="1" ht="13.8" outlineLevel="3">
      <c r="A318" s="399"/>
      <c r="B318" s="400"/>
      <c r="D318" s="436"/>
      <c r="E318" s="376"/>
      <c r="F318" s="385" t="s">
        <v>1030</v>
      </c>
      <c r="G318" s="378" t="s">
        <v>949</v>
      </c>
      <c r="H318" s="292">
        <f t="shared" si="194"/>
        <v>0</v>
      </c>
      <c r="I318" s="166">
        <f t="shared" si="196"/>
        <v>0</v>
      </c>
      <c r="J318" s="167"/>
      <c r="K318" s="167"/>
      <c r="L318" s="168">
        <f t="shared" si="195"/>
        <v>0</v>
      </c>
      <c r="M318" s="167"/>
      <c r="N318" s="168">
        <f t="shared" ref="N318:N323" si="219">SUM(O318,S318)</f>
        <v>0</v>
      </c>
      <c r="O318" s="262">
        <f t="shared" ref="O318:O323" si="220">SUM(P318:R318)</f>
        <v>0</v>
      </c>
      <c r="P318" s="167"/>
      <c r="Q318" s="167">
        <v>0</v>
      </c>
      <c r="R318" s="167"/>
      <c r="S318" s="262">
        <f t="shared" si="205"/>
        <v>0</v>
      </c>
      <c r="T318" s="167"/>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c r="AR318" s="64"/>
      <c r="AS318" s="64"/>
    </row>
    <row r="319" spans="1:45" s="398" customFormat="1" ht="13.8" outlineLevel="3">
      <c r="A319" s="399"/>
      <c r="B319" s="400"/>
      <c r="D319" s="436"/>
      <c r="E319" s="376"/>
      <c r="F319" s="136" t="s">
        <v>1031</v>
      </c>
      <c r="G319" s="27" t="s">
        <v>997</v>
      </c>
      <c r="H319" s="292">
        <f t="shared" si="194"/>
        <v>0</v>
      </c>
      <c r="I319" s="166">
        <f t="shared" si="196"/>
        <v>0</v>
      </c>
      <c r="J319" s="167"/>
      <c r="K319" s="167"/>
      <c r="L319" s="168">
        <f t="shared" si="195"/>
        <v>0</v>
      </c>
      <c r="M319" s="167"/>
      <c r="N319" s="168">
        <f t="shared" si="219"/>
        <v>0</v>
      </c>
      <c r="O319" s="262">
        <f t="shared" si="220"/>
        <v>0</v>
      </c>
      <c r="P319" s="167"/>
      <c r="Q319" s="167"/>
      <c r="R319" s="167"/>
      <c r="S319" s="262">
        <f t="shared" si="205"/>
        <v>0</v>
      </c>
      <c r="T319" s="167"/>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c r="AR319" s="64"/>
      <c r="AS319" s="64"/>
    </row>
    <row r="320" spans="1:45" s="398" customFormat="1" ht="13.8" outlineLevel="3">
      <c r="A320" s="399"/>
      <c r="B320" s="400"/>
      <c r="D320" s="436"/>
      <c r="E320" s="376"/>
      <c r="F320" s="136" t="s">
        <v>1032</v>
      </c>
      <c r="G320" s="27" t="s">
        <v>1033</v>
      </c>
      <c r="H320" s="292">
        <f t="shared" si="194"/>
        <v>0</v>
      </c>
      <c r="I320" s="166">
        <f t="shared" si="196"/>
        <v>0</v>
      </c>
      <c r="J320" s="167"/>
      <c r="K320" s="167"/>
      <c r="L320" s="168">
        <f t="shared" si="195"/>
        <v>0</v>
      </c>
      <c r="M320" s="167"/>
      <c r="N320" s="168">
        <f t="shared" si="219"/>
        <v>0</v>
      </c>
      <c r="O320" s="262">
        <f t="shared" si="220"/>
        <v>0</v>
      </c>
      <c r="P320" s="167"/>
      <c r="Q320" s="167"/>
      <c r="R320" s="167"/>
      <c r="S320" s="262">
        <f t="shared" si="205"/>
        <v>0</v>
      </c>
      <c r="T320" s="167"/>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c r="AR320" s="64"/>
      <c r="AS320" s="64"/>
    </row>
    <row r="321" spans="1:45" s="398" customFormat="1" ht="13.8" outlineLevel="3">
      <c r="A321" s="399"/>
      <c r="B321" s="400"/>
      <c r="D321" s="436"/>
      <c r="E321" s="376"/>
      <c r="F321" s="136" t="s">
        <v>1034</v>
      </c>
      <c r="G321" s="27" t="s">
        <v>1035</v>
      </c>
      <c r="H321" s="292">
        <f t="shared" si="194"/>
        <v>0</v>
      </c>
      <c r="I321" s="166">
        <f t="shared" si="196"/>
        <v>0</v>
      </c>
      <c r="J321" s="167"/>
      <c r="K321" s="167"/>
      <c r="L321" s="168">
        <f t="shared" si="195"/>
        <v>0</v>
      </c>
      <c r="M321" s="167"/>
      <c r="N321" s="168">
        <f t="shared" ref="N321" si="221">SUM(O321,S321)</f>
        <v>0</v>
      </c>
      <c r="O321" s="262">
        <f t="shared" ref="O321" si="222">SUM(P321:R321)</f>
        <v>0</v>
      </c>
      <c r="P321" s="167"/>
      <c r="Q321" s="167"/>
      <c r="R321" s="167"/>
      <c r="S321" s="262">
        <f t="shared" ref="S321" si="223">SUM(T321:T321)</f>
        <v>0</v>
      </c>
      <c r="T321" s="167"/>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row>
    <row r="322" spans="1:45" s="398" customFormat="1" ht="13.8" outlineLevel="3">
      <c r="A322" s="399"/>
      <c r="B322" s="400"/>
      <c r="D322" s="436"/>
      <c r="E322" s="376"/>
      <c r="F322" s="136" t="s">
        <v>1037</v>
      </c>
      <c r="G322" s="27" t="s">
        <v>1036</v>
      </c>
      <c r="H322" s="292">
        <f t="shared" si="194"/>
        <v>0</v>
      </c>
      <c r="I322" s="166">
        <f t="shared" si="196"/>
        <v>0</v>
      </c>
      <c r="J322" s="167"/>
      <c r="K322" s="167"/>
      <c r="L322" s="168">
        <f t="shared" si="195"/>
        <v>0</v>
      </c>
      <c r="M322" s="167"/>
      <c r="N322" s="168">
        <f t="shared" ref="N322" si="224">SUM(O322,S322)</f>
        <v>0</v>
      </c>
      <c r="O322" s="262">
        <f t="shared" ref="O322" si="225">SUM(P322:R322)</f>
        <v>0</v>
      </c>
      <c r="P322" s="167"/>
      <c r="Q322" s="167"/>
      <c r="R322" s="167"/>
      <c r="S322" s="262">
        <f t="shared" ref="S322" si="226">SUM(T322:T322)</f>
        <v>0</v>
      </c>
      <c r="T322" s="167"/>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row>
    <row r="323" spans="1:45" ht="13.8" outlineLevel="3">
      <c r="A323" s="131"/>
      <c r="B323" s="20"/>
      <c r="D323" s="22"/>
      <c r="E323" s="30"/>
      <c r="F323" s="136" t="s">
        <v>685</v>
      </c>
      <c r="G323" s="27" t="s">
        <v>917</v>
      </c>
      <c r="H323" s="292">
        <f t="shared" si="194"/>
        <v>0</v>
      </c>
      <c r="I323" s="166">
        <f t="shared" si="196"/>
        <v>0</v>
      </c>
      <c r="J323" s="167"/>
      <c r="K323" s="167"/>
      <c r="L323" s="168">
        <f t="shared" si="195"/>
        <v>0</v>
      </c>
      <c r="M323" s="167"/>
      <c r="N323" s="168">
        <f t="shared" si="219"/>
        <v>0</v>
      </c>
      <c r="O323" s="262">
        <f t="shared" si="220"/>
        <v>0</v>
      </c>
      <c r="P323" s="167"/>
      <c r="Q323" s="167"/>
      <c r="R323" s="167"/>
      <c r="S323" s="262">
        <f t="shared" si="205"/>
        <v>0</v>
      </c>
      <c r="T323" s="167"/>
    </row>
    <row r="324" spans="1:45" ht="13.8" outlineLevel="1">
      <c r="A324" s="131"/>
      <c r="B324" s="20"/>
      <c r="D324" s="22" t="s">
        <v>465</v>
      </c>
      <c r="E324" s="30" t="s">
        <v>115</v>
      </c>
      <c r="F324" s="22"/>
      <c r="G324" s="30"/>
      <c r="H324" s="292">
        <f t="shared" si="194"/>
        <v>94000</v>
      </c>
      <c r="I324" s="166">
        <f t="shared" si="196"/>
        <v>0</v>
      </c>
      <c r="J324" s="169">
        <f>SUM(J325:J329)</f>
        <v>0</v>
      </c>
      <c r="K324" s="169">
        <f>SUM(K325:K329)</f>
        <v>0</v>
      </c>
      <c r="L324" s="168">
        <f t="shared" si="195"/>
        <v>0</v>
      </c>
      <c r="M324" s="169">
        <f>SUM(M325:M329)</f>
        <v>0</v>
      </c>
      <c r="N324" s="168">
        <f t="shared" si="201"/>
        <v>94000</v>
      </c>
      <c r="O324" s="262">
        <f t="shared" si="218"/>
        <v>0</v>
      </c>
      <c r="P324" s="568">
        <f>SUM(P325:P329)</f>
        <v>0</v>
      </c>
      <c r="Q324" s="578">
        <f>SUM(Q325:Q329)</f>
        <v>0</v>
      </c>
      <c r="R324" s="568">
        <f>SUM(R325:R329)</f>
        <v>0</v>
      </c>
      <c r="S324" s="262">
        <f t="shared" si="205"/>
        <v>94000</v>
      </c>
      <c r="T324" s="568">
        <f>SUM(T325:T329)</f>
        <v>94000</v>
      </c>
    </row>
    <row r="325" spans="1:45" ht="13.8" outlineLevel="3">
      <c r="A325" s="131"/>
      <c r="B325" s="20"/>
      <c r="D325" s="22"/>
      <c r="E325" s="30"/>
      <c r="F325" s="136" t="s">
        <v>1009</v>
      </c>
      <c r="G325" s="27" t="s">
        <v>1010</v>
      </c>
      <c r="H325" s="292">
        <f t="shared" si="194"/>
        <v>94000</v>
      </c>
      <c r="I325" s="166">
        <f t="shared" si="196"/>
        <v>0</v>
      </c>
      <c r="J325" s="167"/>
      <c r="K325" s="167"/>
      <c r="L325" s="168">
        <f t="shared" si="195"/>
        <v>0</v>
      </c>
      <c r="M325" s="167"/>
      <c r="N325" s="168">
        <f t="shared" si="201"/>
        <v>94000</v>
      </c>
      <c r="O325" s="262">
        <f t="shared" si="218"/>
        <v>0</v>
      </c>
      <c r="P325" s="167"/>
      <c r="Q325" s="167"/>
      <c r="R325" s="167"/>
      <c r="S325" s="262">
        <f t="shared" si="205"/>
        <v>94000</v>
      </c>
      <c r="T325" s="167">
        <v>94000</v>
      </c>
    </row>
    <row r="326" spans="1:45" ht="13.8" outlineLevel="3">
      <c r="A326" s="131"/>
      <c r="B326" s="20"/>
      <c r="D326" s="22"/>
      <c r="E326" s="30"/>
      <c r="F326" s="136" t="s">
        <v>1011</v>
      </c>
      <c r="G326" s="27" t="s">
        <v>784</v>
      </c>
      <c r="H326" s="292">
        <f t="shared" si="194"/>
        <v>0</v>
      </c>
      <c r="I326" s="166">
        <f t="shared" si="196"/>
        <v>0</v>
      </c>
      <c r="J326" s="167"/>
      <c r="K326" s="167"/>
      <c r="L326" s="168">
        <f t="shared" si="195"/>
        <v>0</v>
      </c>
      <c r="M326" s="167"/>
      <c r="N326" s="168">
        <f t="shared" ref="N326" si="227">SUM(O326,S326)</f>
        <v>0</v>
      </c>
      <c r="O326" s="262">
        <f t="shared" ref="O326" si="228">SUM(P326:R326)</f>
        <v>0</v>
      </c>
      <c r="P326" s="167"/>
      <c r="Q326" s="167"/>
      <c r="R326" s="167"/>
      <c r="S326" s="262">
        <f t="shared" ref="S326" si="229">SUM(T326:T326)</f>
        <v>0</v>
      </c>
      <c r="T326" s="167"/>
    </row>
    <row r="327" spans="1:45" ht="13.8" outlineLevel="3">
      <c r="A327" s="131"/>
      <c r="B327" s="20"/>
      <c r="D327" s="22"/>
      <c r="E327" s="30"/>
      <c r="F327" s="136" t="s">
        <v>1012</v>
      </c>
      <c r="G327" s="27" t="s">
        <v>785</v>
      </c>
      <c r="H327" s="292">
        <f t="shared" si="194"/>
        <v>0</v>
      </c>
      <c r="I327" s="166">
        <f t="shared" si="196"/>
        <v>0</v>
      </c>
      <c r="J327" s="167"/>
      <c r="K327" s="167"/>
      <c r="L327" s="168">
        <f t="shared" si="195"/>
        <v>0</v>
      </c>
      <c r="M327" s="167"/>
      <c r="N327" s="168">
        <f t="shared" si="201"/>
        <v>0</v>
      </c>
      <c r="O327" s="262">
        <f t="shared" si="218"/>
        <v>0</v>
      </c>
      <c r="P327" s="167"/>
      <c r="Q327" s="167">
        <v>0</v>
      </c>
      <c r="R327" s="167"/>
      <c r="S327" s="262">
        <f t="shared" si="205"/>
        <v>0</v>
      </c>
      <c r="T327" s="167"/>
    </row>
    <row r="328" spans="1:45" ht="13.8" outlineLevel="3">
      <c r="A328" s="131"/>
      <c r="B328" s="20"/>
      <c r="D328" s="22"/>
      <c r="E328" s="30"/>
      <c r="F328" s="136" t="s">
        <v>1013</v>
      </c>
      <c r="G328" s="27" t="s">
        <v>875</v>
      </c>
      <c r="H328" s="292">
        <f t="shared" si="194"/>
        <v>0</v>
      </c>
      <c r="I328" s="166">
        <f t="shared" si="196"/>
        <v>0</v>
      </c>
      <c r="J328" s="167"/>
      <c r="K328" s="167"/>
      <c r="L328" s="168">
        <f t="shared" si="195"/>
        <v>0</v>
      </c>
      <c r="M328" s="167"/>
      <c r="N328" s="168">
        <f t="shared" si="201"/>
        <v>0</v>
      </c>
      <c r="O328" s="262">
        <f t="shared" si="218"/>
        <v>0</v>
      </c>
      <c r="P328" s="167"/>
      <c r="Q328" s="167"/>
      <c r="R328" s="167"/>
      <c r="S328" s="262">
        <f t="shared" si="205"/>
        <v>0</v>
      </c>
      <c r="T328" s="167"/>
    </row>
    <row r="329" spans="1:45" ht="13.8" outlineLevel="3">
      <c r="A329" s="131"/>
      <c r="B329" s="20"/>
      <c r="D329" s="22"/>
      <c r="E329" s="30"/>
      <c r="F329" s="136" t="s">
        <v>685</v>
      </c>
      <c r="G329" s="27" t="s">
        <v>689</v>
      </c>
      <c r="H329" s="292">
        <f t="shared" si="194"/>
        <v>0</v>
      </c>
      <c r="I329" s="166">
        <f t="shared" si="196"/>
        <v>0</v>
      </c>
      <c r="J329" s="167"/>
      <c r="K329" s="167"/>
      <c r="L329" s="168">
        <f t="shared" si="195"/>
        <v>0</v>
      </c>
      <c r="M329" s="167"/>
      <c r="N329" s="168">
        <f t="shared" si="201"/>
        <v>0</v>
      </c>
      <c r="O329" s="262">
        <f t="shared" si="218"/>
        <v>0</v>
      </c>
      <c r="P329" s="167"/>
      <c r="Q329" s="167"/>
      <c r="R329" s="167"/>
      <c r="S329" s="262">
        <f t="shared" si="205"/>
        <v>0</v>
      </c>
      <c r="T329" s="167"/>
    </row>
    <row r="330" spans="1:45" ht="13.8" outlineLevel="1">
      <c r="A330" s="131"/>
      <c r="B330" s="20"/>
      <c r="D330" s="22" t="s">
        <v>466</v>
      </c>
      <c r="E330" s="30" t="s">
        <v>114</v>
      </c>
      <c r="F330" s="22"/>
      <c r="G330" s="30"/>
      <c r="H330" s="292">
        <f t="shared" si="194"/>
        <v>0</v>
      </c>
      <c r="I330" s="166">
        <f t="shared" si="196"/>
        <v>0</v>
      </c>
      <c r="J330" s="167"/>
      <c r="K330" s="167"/>
      <c r="L330" s="168">
        <f t="shared" si="195"/>
        <v>0</v>
      </c>
      <c r="M330" s="167"/>
      <c r="N330" s="168">
        <f t="shared" si="201"/>
        <v>0</v>
      </c>
      <c r="O330" s="262">
        <f t="shared" si="218"/>
        <v>0</v>
      </c>
      <c r="P330" s="167"/>
      <c r="Q330" s="167">
        <v>0</v>
      </c>
      <c r="R330" s="167"/>
      <c r="S330" s="262">
        <f t="shared" si="205"/>
        <v>0</v>
      </c>
      <c r="T330" s="167"/>
    </row>
    <row r="331" spans="1:45" ht="13.8" outlineLevel="1">
      <c r="A331" s="131"/>
      <c r="B331" s="20"/>
      <c r="D331" s="22" t="s">
        <v>467</v>
      </c>
      <c r="E331" s="30" t="s">
        <v>126</v>
      </c>
      <c r="F331" s="22"/>
      <c r="G331" s="30"/>
      <c r="H331" s="292">
        <f t="shared" si="194"/>
        <v>61000</v>
      </c>
      <c r="I331" s="166">
        <f t="shared" si="196"/>
        <v>0</v>
      </c>
      <c r="J331" s="167"/>
      <c r="K331" s="167"/>
      <c r="L331" s="168">
        <f t="shared" si="195"/>
        <v>0</v>
      </c>
      <c r="M331" s="167"/>
      <c r="N331" s="168">
        <f t="shared" si="201"/>
        <v>61000</v>
      </c>
      <c r="O331" s="262">
        <f t="shared" si="218"/>
        <v>51000</v>
      </c>
      <c r="P331" s="167">
        <v>30000</v>
      </c>
      <c r="Q331" s="167">
        <v>13000</v>
      </c>
      <c r="R331" s="167">
        <v>8000</v>
      </c>
      <c r="S331" s="262">
        <f t="shared" si="205"/>
        <v>10000</v>
      </c>
      <c r="T331" s="167">
        <v>10000</v>
      </c>
    </row>
    <row r="332" spans="1:45" ht="13.8" outlineLevel="1">
      <c r="A332" s="131"/>
      <c r="B332" s="20"/>
      <c r="D332" s="22" t="s">
        <v>468</v>
      </c>
      <c r="E332" s="30" t="s">
        <v>128</v>
      </c>
      <c r="F332" s="22"/>
      <c r="G332" s="30"/>
      <c r="H332" s="292">
        <f t="shared" si="194"/>
        <v>0</v>
      </c>
      <c r="I332" s="166">
        <f t="shared" si="196"/>
        <v>0</v>
      </c>
      <c r="J332" s="167"/>
      <c r="K332" s="167"/>
      <c r="L332" s="168">
        <f t="shared" si="195"/>
        <v>0</v>
      </c>
      <c r="M332" s="167"/>
      <c r="N332" s="168">
        <f t="shared" si="201"/>
        <v>0</v>
      </c>
      <c r="O332" s="262">
        <f t="shared" si="218"/>
        <v>0</v>
      </c>
      <c r="P332" s="167">
        <v>0</v>
      </c>
      <c r="Q332" s="167"/>
      <c r="R332" s="167"/>
      <c r="S332" s="262">
        <f t="shared" ref="S332:S380" si="230">SUM(T332:T332)</f>
        <v>0</v>
      </c>
      <c r="T332" s="167">
        <v>0</v>
      </c>
    </row>
    <row r="333" spans="1:45" ht="13.8" outlineLevel="1">
      <c r="A333" s="131"/>
      <c r="B333" s="20"/>
      <c r="D333" s="22" t="s">
        <v>469</v>
      </c>
      <c r="E333" s="30" t="s">
        <v>135</v>
      </c>
      <c r="F333" s="22"/>
      <c r="G333" s="30"/>
      <c r="H333" s="292">
        <f t="shared" si="194"/>
        <v>106000</v>
      </c>
      <c r="I333" s="166">
        <f t="shared" si="196"/>
        <v>1000</v>
      </c>
      <c r="J333" s="169">
        <f>SUM(J334:J340)</f>
        <v>1000</v>
      </c>
      <c r="K333" s="169">
        <f>SUM(K334:K340)</f>
        <v>0</v>
      </c>
      <c r="L333" s="168">
        <f t="shared" si="195"/>
        <v>0</v>
      </c>
      <c r="M333" s="169">
        <f>SUM(M334:M340)</f>
        <v>0</v>
      </c>
      <c r="N333" s="168">
        <f t="shared" si="201"/>
        <v>105000</v>
      </c>
      <c r="O333" s="262">
        <f t="shared" si="218"/>
        <v>96000</v>
      </c>
      <c r="P333" s="568">
        <f>SUM(P334:P340)</f>
        <v>88000</v>
      </c>
      <c r="Q333" s="578">
        <f t="shared" ref="Q333:R333" si="231">SUM(Q334:Q340)</f>
        <v>4000</v>
      </c>
      <c r="R333" s="568">
        <f t="shared" si="231"/>
        <v>4000</v>
      </c>
      <c r="S333" s="262">
        <f t="shared" si="230"/>
        <v>9000</v>
      </c>
      <c r="T333" s="568">
        <f>SUM(T334:T340)</f>
        <v>9000</v>
      </c>
    </row>
    <row r="334" spans="1:45" ht="13.8" outlineLevel="3">
      <c r="A334" s="131"/>
      <c r="B334" s="20"/>
      <c r="D334" s="22"/>
      <c r="E334" s="30"/>
      <c r="F334" s="136" t="s">
        <v>1009</v>
      </c>
      <c r="G334" s="27" t="s">
        <v>1010</v>
      </c>
      <c r="H334" s="292">
        <f t="shared" si="194"/>
        <v>0</v>
      </c>
      <c r="I334" s="166">
        <f t="shared" si="196"/>
        <v>0</v>
      </c>
      <c r="J334" s="167"/>
      <c r="K334" s="167"/>
      <c r="L334" s="168">
        <f t="shared" si="195"/>
        <v>0</v>
      </c>
      <c r="M334" s="167"/>
      <c r="N334" s="168"/>
      <c r="O334" s="262">
        <f t="shared" si="218"/>
        <v>0</v>
      </c>
      <c r="P334" s="167"/>
      <c r="Q334" s="167">
        <v>0</v>
      </c>
      <c r="R334" s="167">
        <v>0</v>
      </c>
      <c r="S334" s="262">
        <f t="shared" si="230"/>
        <v>0</v>
      </c>
      <c r="T334" s="167"/>
    </row>
    <row r="335" spans="1:45" ht="13.8" outlineLevel="3">
      <c r="A335" s="131"/>
      <c r="B335" s="20"/>
      <c r="D335" s="22"/>
      <c r="E335" s="30"/>
      <c r="F335" s="136" t="s">
        <v>1011</v>
      </c>
      <c r="G335" s="27" t="s">
        <v>804</v>
      </c>
      <c r="H335" s="292">
        <f t="shared" si="194"/>
        <v>69000</v>
      </c>
      <c r="I335" s="166">
        <f t="shared" si="196"/>
        <v>0</v>
      </c>
      <c r="J335" s="167"/>
      <c r="K335" s="167"/>
      <c r="L335" s="168">
        <f t="shared" si="195"/>
        <v>0</v>
      </c>
      <c r="M335" s="167"/>
      <c r="N335" s="168">
        <f t="shared" ref="N335" si="232">SUM(O335,S335)</f>
        <v>69000</v>
      </c>
      <c r="O335" s="262">
        <f t="shared" ref="O335" si="233">SUM(P335:R335)</f>
        <v>65000</v>
      </c>
      <c r="P335" s="167">
        <v>59000</v>
      </c>
      <c r="Q335" s="167">
        <v>3000</v>
      </c>
      <c r="R335" s="167">
        <v>3000</v>
      </c>
      <c r="S335" s="262">
        <f t="shared" ref="S335" si="234">SUM(T335:T335)</f>
        <v>4000</v>
      </c>
      <c r="T335" s="167">
        <v>4000</v>
      </c>
    </row>
    <row r="336" spans="1:45" ht="13.8" outlineLevel="3">
      <c r="A336" s="131"/>
      <c r="B336" s="20"/>
      <c r="D336" s="22"/>
      <c r="E336" s="30"/>
      <c r="F336" s="136" t="s">
        <v>1012</v>
      </c>
      <c r="G336" s="27" t="s">
        <v>805</v>
      </c>
      <c r="H336" s="292">
        <f t="shared" si="194"/>
        <v>37000</v>
      </c>
      <c r="I336" s="166">
        <f t="shared" si="196"/>
        <v>1000</v>
      </c>
      <c r="J336" s="167">
        <v>1000</v>
      </c>
      <c r="K336" s="167"/>
      <c r="L336" s="168">
        <f t="shared" si="195"/>
        <v>0</v>
      </c>
      <c r="M336" s="167"/>
      <c r="N336" s="168">
        <f t="shared" si="201"/>
        <v>36000</v>
      </c>
      <c r="O336" s="262">
        <f t="shared" si="218"/>
        <v>31000</v>
      </c>
      <c r="P336" s="167">
        <v>29000</v>
      </c>
      <c r="Q336" s="167">
        <v>1000</v>
      </c>
      <c r="R336" s="167">
        <v>1000</v>
      </c>
      <c r="S336" s="262">
        <f t="shared" si="230"/>
        <v>5000</v>
      </c>
      <c r="T336" s="167">
        <v>5000</v>
      </c>
    </row>
    <row r="337" spans="1:20" ht="13.8" outlineLevel="3">
      <c r="A337" s="131"/>
      <c r="B337" s="20"/>
      <c r="D337" s="22"/>
      <c r="E337" s="30"/>
      <c r="F337" s="136" t="s">
        <v>1038</v>
      </c>
      <c r="G337" s="27" t="s">
        <v>1041</v>
      </c>
      <c r="H337" s="292">
        <f t="shared" si="194"/>
        <v>0</v>
      </c>
      <c r="I337" s="166">
        <f t="shared" si="196"/>
        <v>0</v>
      </c>
      <c r="J337" s="167"/>
      <c r="K337" s="167"/>
      <c r="L337" s="168">
        <f t="shared" si="195"/>
        <v>0</v>
      </c>
      <c r="M337" s="167"/>
      <c r="N337" s="168">
        <f t="shared" ref="N337" si="235">SUM(O337,S337)</f>
        <v>0</v>
      </c>
      <c r="O337" s="262">
        <f t="shared" ref="O337" si="236">SUM(P337:R337)</f>
        <v>0</v>
      </c>
      <c r="P337" s="167"/>
      <c r="Q337" s="167"/>
      <c r="R337" s="167"/>
      <c r="S337" s="262">
        <f t="shared" ref="S337" si="237">SUM(T337:T337)</f>
        <v>0</v>
      </c>
      <c r="T337" s="167"/>
    </row>
    <row r="338" spans="1:20" ht="13.8" outlineLevel="3">
      <c r="A338" s="131"/>
      <c r="B338" s="20"/>
      <c r="D338" s="22"/>
      <c r="E338" s="30"/>
      <c r="F338" s="136" t="s">
        <v>1039</v>
      </c>
      <c r="G338" s="27" t="s">
        <v>1042</v>
      </c>
      <c r="H338" s="292">
        <f t="shared" si="194"/>
        <v>0</v>
      </c>
      <c r="I338" s="166">
        <f t="shared" si="196"/>
        <v>0</v>
      </c>
      <c r="J338" s="167"/>
      <c r="K338" s="167"/>
      <c r="L338" s="168">
        <f t="shared" si="195"/>
        <v>0</v>
      </c>
      <c r="M338" s="167"/>
      <c r="N338" s="168">
        <f t="shared" si="201"/>
        <v>0</v>
      </c>
      <c r="O338" s="262">
        <f t="shared" si="218"/>
        <v>0</v>
      </c>
      <c r="P338" s="167"/>
      <c r="Q338" s="167"/>
      <c r="R338" s="167"/>
      <c r="S338" s="262">
        <f t="shared" si="230"/>
        <v>0</v>
      </c>
      <c r="T338" s="167"/>
    </row>
    <row r="339" spans="1:20" ht="13.8" outlineLevel="3">
      <c r="A339" s="131"/>
      <c r="B339" s="20"/>
      <c r="D339" s="22"/>
      <c r="E339" s="30"/>
      <c r="F339" s="136" t="s">
        <v>1040</v>
      </c>
      <c r="G339" s="27" t="s">
        <v>1043</v>
      </c>
      <c r="H339" s="292">
        <f t="shared" ref="H339:H402" si="238">SUM(I339,L339,N339)</f>
        <v>0</v>
      </c>
      <c r="I339" s="166">
        <f t="shared" si="196"/>
        <v>0</v>
      </c>
      <c r="J339" s="167"/>
      <c r="K339" s="167"/>
      <c r="L339" s="168">
        <f t="shared" ref="L339:L402" si="239">SUM(M339)</f>
        <v>0</v>
      </c>
      <c r="M339" s="167"/>
      <c r="N339" s="168">
        <f t="shared" ref="N339" si="240">SUM(O339,S339)</f>
        <v>0</v>
      </c>
      <c r="O339" s="262">
        <f t="shared" ref="O339" si="241">SUM(P339:R339)</f>
        <v>0</v>
      </c>
      <c r="P339" s="167"/>
      <c r="Q339" s="167"/>
      <c r="R339" s="167"/>
      <c r="S339" s="262">
        <f t="shared" ref="S339" si="242">SUM(T339:T339)</f>
        <v>0</v>
      </c>
      <c r="T339" s="167"/>
    </row>
    <row r="340" spans="1:20" ht="13.8" outlineLevel="3">
      <c r="A340" s="131"/>
      <c r="B340" s="20"/>
      <c r="D340" s="22"/>
      <c r="E340" s="30"/>
      <c r="F340" s="136" t="s">
        <v>685</v>
      </c>
      <c r="G340" s="27" t="s">
        <v>689</v>
      </c>
      <c r="H340" s="292">
        <f t="shared" si="238"/>
        <v>0</v>
      </c>
      <c r="I340" s="166">
        <f t="shared" ref="I340:I403" si="243">SUM(J340:K340)</f>
        <v>0</v>
      </c>
      <c r="J340" s="167"/>
      <c r="K340" s="167"/>
      <c r="L340" s="168">
        <f t="shared" si="239"/>
        <v>0</v>
      </c>
      <c r="M340" s="167"/>
      <c r="N340" s="168">
        <f t="shared" si="201"/>
        <v>0</v>
      </c>
      <c r="O340" s="262">
        <f t="shared" si="218"/>
        <v>0</v>
      </c>
      <c r="P340" s="167"/>
      <c r="Q340" s="167"/>
      <c r="R340" s="167"/>
      <c r="S340" s="262">
        <f t="shared" si="230"/>
        <v>0</v>
      </c>
      <c r="T340" s="167"/>
    </row>
    <row r="341" spans="1:20" ht="13.8" outlineLevel="1">
      <c r="A341" s="131"/>
      <c r="B341" s="20"/>
      <c r="D341" s="22" t="s">
        <v>470</v>
      </c>
      <c r="E341" s="30" t="s">
        <v>137</v>
      </c>
      <c r="F341" s="22"/>
      <c r="G341" s="30"/>
      <c r="H341" s="292">
        <f t="shared" si="238"/>
        <v>0</v>
      </c>
      <c r="I341" s="166">
        <f t="shared" si="243"/>
        <v>0</v>
      </c>
      <c r="J341" s="167"/>
      <c r="K341" s="167"/>
      <c r="L341" s="168">
        <f t="shared" si="239"/>
        <v>0</v>
      </c>
      <c r="M341" s="167"/>
      <c r="N341" s="168">
        <f t="shared" si="201"/>
        <v>0</v>
      </c>
      <c r="O341" s="262">
        <f t="shared" si="218"/>
        <v>0</v>
      </c>
      <c r="P341" s="167"/>
      <c r="Q341" s="167">
        <v>0</v>
      </c>
      <c r="R341" s="167">
        <v>0</v>
      </c>
      <c r="S341" s="262">
        <f t="shared" si="230"/>
        <v>0</v>
      </c>
      <c r="T341" s="167"/>
    </row>
    <row r="342" spans="1:20" ht="13.8" outlineLevel="1">
      <c r="A342" s="131"/>
      <c r="B342" s="20"/>
      <c r="D342" s="22" t="s">
        <v>471</v>
      </c>
      <c r="E342" s="30" t="s">
        <v>136</v>
      </c>
      <c r="F342" s="22"/>
      <c r="G342" s="30"/>
      <c r="H342" s="292">
        <f t="shared" si="238"/>
        <v>0</v>
      </c>
      <c r="I342" s="166">
        <f t="shared" si="243"/>
        <v>0</v>
      </c>
      <c r="J342" s="167"/>
      <c r="K342" s="167"/>
      <c r="L342" s="168">
        <f t="shared" si="239"/>
        <v>0</v>
      </c>
      <c r="M342" s="167"/>
      <c r="N342" s="168">
        <f t="shared" si="201"/>
        <v>0</v>
      </c>
      <c r="O342" s="262">
        <f t="shared" si="218"/>
        <v>0</v>
      </c>
      <c r="P342" s="167"/>
      <c r="Q342" s="167">
        <v>0</v>
      </c>
      <c r="R342" s="167"/>
      <c r="S342" s="262">
        <f t="shared" si="230"/>
        <v>0</v>
      </c>
      <c r="T342" s="167"/>
    </row>
    <row r="343" spans="1:20" ht="13.8" outlineLevel="1">
      <c r="A343" s="131"/>
      <c r="B343" s="20"/>
      <c r="D343" s="22" t="s">
        <v>472</v>
      </c>
      <c r="E343" s="30" t="s">
        <v>130</v>
      </c>
      <c r="F343" s="22"/>
      <c r="G343" s="30"/>
      <c r="H343" s="292">
        <f t="shared" si="238"/>
        <v>62000</v>
      </c>
      <c r="I343" s="166">
        <f t="shared" si="243"/>
        <v>62000</v>
      </c>
      <c r="J343" s="167">
        <v>62000</v>
      </c>
      <c r="K343" s="167"/>
      <c r="L343" s="168">
        <f t="shared" si="239"/>
        <v>0</v>
      </c>
      <c r="M343" s="167"/>
      <c r="N343" s="168">
        <f t="shared" si="201"/>
        <v>0</v>
      </c>
      <c r="O343" s="262">
        <f t="shared" si="218"/>
        <v>0</v>
      </c>
      <c r="P343" s="167"/>
      <c r="Q343" s="167">
        <v>0</v>
      </c>
      <c r="R343" s="167"/>
      <c r="S343" s="262">
        <f t="shared" si="230"/>
        <v>0</v>
      </c>
      <c r="T343" s="167"/>
    </row>
    <row r="344" spans="1:20" ht="13.8" outlineLevel="1">
      <c r="A344" s="131"/>
      <c r="B344" s="20"/>
      <c r="D344" s="22" t="s">
        <v>473</v>
      </c>
      <c r="E344" s="30" t="s">
        <v>132</v>
      </c>
      <c r="F344" s="22"/>
      <c r="G344" s="30"/>
      <c r="H344" s="292">
        <f t="shared" si="238"/>
        <v>23000</v>
      </c>
      <c r="I344" s="166">
        <f t="shared" si="243"/>
        <v>2000</v>
      </c>
      <c r="J344" s="169">
        <f>SUM(J345:J348)</f>
        <v>2000</v>
      </c>
      <c r="K344" s="169">
        <f>SUM(K345:K348)</f>
        <v>0</v>
      </c>
      <c r="L344" s="168">
        <f t="shared" si="239"/>
        <v>0</v>
      </c>
      <c r="M344" s="169">
        <f>SUM(M345:M348)</f>
        <v>0</v>
      </c>
      <c r="N344" s="168">
        <f t="shared" si="201"/>
        <v>21000</v>
      </c>
      <c r="O344" s="262">
        <f t="shared" si="218"/>
        <v>21000</v>
      </c>
      <c r="P344" s="568">
        <f>SUM(P345:P348)</f>
        <v>9000</v>
      </c>
      <c r="Q344" s="578">
        <f t="shared" ref="Q344:R344" si="244">SUM(Q345:Q348)</f>
        <v>6000</v>
      </c>
      <c r="R344" s="568">
        <f t="shared" si="244"/>
        <v>6000</v>
      </c>
      <c r="S344" s="262">
        <f t="shared" si="230"/>
        <v>0</v>
      </c>
      <c r="T344" s="568">
        <f>SUM(T345:T348)</f>
        <v>0</v>
      </c>
    </row>
    <row r="345" spans="1:20" ht="13.8" outlineLevel="3">
      <c r="A345" s="131"/>
      <c r="B345" s="20"/>
      <c r="D345" s="22"/>
      <c r="E345" s="30"/>
      <c r="F345" s="136" t="s">
        <v>1009</v>
      </c>
      <c r="G345" s="27" t="s">
        <v>1010</v>
      </c>
      <c r="H345" s="292">
        <f t="shared" si="238"/>
        <v>0</v>
      </c>
      <c r="I345" s="166">
        <f t="shared" si="243"/>
        <v>0</v>
      </c>
      <c r="J345" s="167"/>
      <c r="K345" s="167"/>
      <c r="L345" s="168">
        <f t="shared" si="239"/>
        <v>0</v>
      </c>
      <c r="M345" s="167"/>
      <c r="N345" s="168"/>
      <c r="O345" s="262">
        <f t="shared" si="218"/>
        <v>0</v>
      </c>
      <c r="P345" s="167"/>
      <c r="Q345" s="167"/>
      <c r="R345" s="167"/>
      <c r="S345" s="262">
        <f t="shared" si="230"/>
        <v>0</v>
      </c>
      <c r="T345" s="167"/>
    </row>
    <row r="346" spans="1:20" ht="13.8" outlineLevel="3">
      <c r="A346" s="131"/>
      <c r="B346" s="20"/>
      <c r="D346" s="22"/>
      <c r="E346" s="30"/>
      <c r="F346" s="136" t="s">
        <v>1011</v>
      </c>
      <c r="G346" s="27" t="s">
        <v>786</v>
      </c>
      <c r="H346" s="292">
        <f t="shared" si="238"/>
        <v>5000</v>
      </c>
      <c r="I346" s="166">
        <f t="shared" si="243"/>
        <v>2000</v>
      </c>
      <c r="J346" s="167">
        <v>2000</v>
      </c>
      <c r="K346" s="167"/>
      <c r="L346" s="168">
        <f t="shared" si="239"/>
        <v>0</v>
      </c>
      <c r="M346" s="167"/>
      <c r="N346" s="168">
        <f t="shared" ref="N346" si="245">SUM(O346,S346)</f>
        <v>3000</v>
      </c>
      <c r="O346" s="262">
        <f t="shared" ref="O346" si="246">SUM(P346:R346)</f>
        <v>3000</v>
      </c>
      <c r="P346" s="167">
        <v>1000</v>
      </c>
      <c r="Q346" s="167">
        <v>1000</v>
      </c>
      <c r="R346" s="167">
        <v>1000</v>
      </c>
      <c r="S346" s="262">
        <f t="shared" ref="S346" si="247">SUM(T346:T346)</f>
        <v>0</v>
      </c>
      <c r="T346" s="167"/>
    </row>
    <row r="347" spans="1:20" ht="13.8" outlineLevel="3">
      <c r="A347" s="131"/>
      <c r="B347" s="20"/>
      <c r="D347" s="22"/>
      <c r="E347" s="30"/>
      <c r="F347" s="136" t="s">
        <v>1012</v>
      </c>
      <c r="G347" s="27" t="s">
        <v>787</v>
      </c>
      <c r="H347" s="292">
        <f t="shared" si="238"/>
        <v>0</v>
      </c>
      <c r="I347" s="166">
        <f t="shared" si="243"/>
        <v>0</v>
      </c>
      <c r="J347" s="167"/>
      <c r="K347" s="167"/>
      <c r="L347" s="168">
        <f t="shared" si="239"/>
        <v>0</v>
      </c>
      <c r="M347" s="167"/>
      <c r="N347" s="168">
        <f t="shared" si="201"/>
        <v>0</v>
      </c>
      <c r="O347" s="262">
        <f t="shared" si="218"/>
        <v>0</v>
      </c>
      <c r="P347" s="167"/>
      <c r="Q347" s="167"/>
      <c r="R347" s="167"/>
      <c r="S347" s="262">
        <f t="shared" si="230"/>
        <v>0</v>
      </c>
      <c r="T347" s="167"/>
    </row>
    <row r="348" spans="1:20" ht="13.8" outlineLevel="3">
      <c r="A348" s="131"/>
      <c r="B348" s="20"/>
      <c r="D348" s="22"/>
      <c r="E348" s="30"/>
      <c r="F348" s="136" t="s">
        <v>685</v>
      </c>
      <c r="G348" s="27" t="s">
        <v>689</v>
      </c>
      <c r="H348" s="292">
        <f t="shared" si="238"/>
        <v>18000</v>
      </c>
      <c r="I348" s="166">
        <f t="shared" si="243"/>
        <v>0</v>
      </c>
      <c r="J348" s="167"/>
      <c r="K348" s="167"/>
      <c r="L348" s="168">
        <f t="shared" si="239"/>
        <v>0</v>
      </c>
      <c r="M348" s="167"/>
      <c r="N348" s="168">
        <f t="shared" si="201"/>
        <v>18000</v>
      </c>
      <c r="O348" s="262">
        <f t="shared" si="218"/>
        <v>18000</v>
      </c>
      <c r="P348" s="167">
        <v>8000</v>
      </c>
      <c r="Q348" s="167">
        <v>5000</v>
      </c>
      <c r="R348" s="167">
        <v>5000</v>
      </c>
      <c r="S348" s="262">
        <f t="shared" si="230"/>
        <v>0</v>
      </c>
      <c r="T348" s="167"/>
    </row>
    <row r="349" spans="1:20" ht="13.8" outlineLevel="1">
      <c r="A349" s="131"/>
      <c r="B349" s="20"/>
      <c r="D349" s="22" t="s">
        <v>474</v>
      </c>
      <c r="E349" s="30" t="s">
        <v>133</v>
      </c>
      <c r="F349" s="22"/>
      <c r="G349" s="30"/>
      <c r="H349" s="292">
        <f t="shared" si="238"/>
        <v>0</v>
      </c>
      <c r="I349" s="166">
        <f t="shared" si="243"/>
        <v>0</v>
      </c>
      <c r="J349" s="169">
        <f>SUM(J350:J353)</f>
        <v>0</v>
      </c>
      <c r="K349" s="169">
        <f>SUM(K350:K353)</f>
        <v>0</v>
      </c>
      <c r="L349" s="168">
        <f t="shared" si="239"/>
        <v>0</v>
      </c>
      <c r="M349" s="169">
        <f>SUM(M350:M353)</f>
        <v>0</v>
      </c>
      <c r="N349" s="168">
        <f t="shared" si="201"/>
        <v>0</v>
      </c>
      <c r="O349" s="262">
        <f t="shared" si="218"/>
        <v>0</v>
      </c>
      <c r="P349" s="568">
        <f>SUM(P350:P353)</f>
        <v>0</v>
      </c>
      <c r="Q349" s="578">
        <f t="shared" ref="Q349:R349" si="248">SUM(Q350:Q353)</f>
        <v>0</v>
      </c>
      <c r="R349" s="568">
        <f t="shared" si="248"/>
        <v>0</v>
      </c>
      <c r="S349" s="262">
        <f t="shared" si="230"/>
        <v>0</v>
      </c>
      <c r="T349" s="568">
        <f>SUM(T350:T353)</f>
        <v>0</v>
      </c>
    </row>
    <row r="350" spans="1:20" ht="13.8" outlineLevel="3">
      <c r="A350" s="131"/>
      <c r="B350" s="20"/>
      <c r="D350" s="22"/>
      <c r="E350" s="30"/>
      <c r="F350" s="136" t="s">
        <v>1009</v>
      </c>
      <c r="G350" s="27" t="s">
        <v>1010</v>
      </c>
      <c r="H350" s="292">
        <f t="shared" si="238"/>
        <v>0</v>
      </c>
      <c r="I350" s="166">
        <f t="shared" si="243"/>
        <v>0</v>
      </c>
      <c r="J350" s="167"/>
      <c r="K350" s="167"/>
      <c r="L350" s="168">
        <f t="shared" si="239"/>
        <v>0</v>
      </c>
      <c r="M350" s="167"/>
      <c r="N350" s="168">
        <f t="shared" si="201"/>
        <v>0</v>
      </c>
      <c r="O350" s="262">
        <f t="shared" si="218"/>
        <v>0</v>
      </c>
      <c r="P350" s="167"/>
      <c r="Q350" s="167"/>
      <c r="R350" s="167"/>
      <c r="S350" s="262">
        <f t="shared" si="230"/>
        <v>0</v>
      </c>
      <c r="T350" s="167"/>
    </row>
    <row r="351" spans="1:20" ht="13.8" outlineLevel="3">
      <c r="A351" s="131"/>
      <c r="B351" s="20"/>
      <c r="D351" s="22"/>
      <c r="E351" s="30"/>
      <c r="F351" s="136" t="s">
        <v>1011</v>
      </c>
      <c r="G351" s="27" t="s">
        <v>788</v>
      </c>
      <c r="H351" s="292">
        <f t="shared" si="238"/>
        <v>0</v>
      </c>
      <c r="I351" s="166">
        <f t="shared" si="243"/>
        <v>0</v>
      </c>
      <c r="J351" s="167"/>
      <c r="K351" s="167"/>
      <c r="L351" s="168">
        <f t="shared" si="239"/>
        <v>0</v>
      </c>
      <c r="M351" s="167"/>
      <c r="N351" s="168">
        <f t="shared" ref="N351" si="249">SUM(O351,S351)</f>
        <v>0</v>
      </c>
      <c r="O351" s="262">
        <f t="shared" ref="O351" si="250">SUM(P351:R351)</f>
        <v>0</v>
      </c>
      <c r="P351" s="167"/>
      <c r="Q351" s="167"/>
      <c r="R351" s="167"/>
      <c r="S351" s="262">
        <f t="shared" ref="S351" si="251">SUM(T351:T351)</f>
        <v>0</v>
      </c>
      <c r="T351" s="167"/>
    </row>
    <row r="352" spans="1:20" ht="13.8" outlineLevel="3">
      <c r="A352" s="131"/>
      <c r="B352" s="20"/>
      <c r="D352" s="22"/>
      <c r="E352" s="30"/>
      <c r="F352" s="136" t="s">
        <v>1012</v>
      </c>
      <c r="G352" s="27" t="s">
        <v>789</v>
      </c>
      <c r="H352" s="292">
        <f t="shared" si="238"/>
        <v>0</v>
      </c>
      <c r="I352" s="166">
        <f t="shared" si="243"/>
        <v>0</v>
      </c>
      <c r="J352" s="167"/>
      <c r="K352" s="167"/>
      <c r="L352" s="168">
        <f t="shared" si="239"/>
        <v>0</v>
      </c>
      <c r="M352" s="167"/>
      <c r="N352" s="168">
        <f t="shared" si="201"/>
        <v>0</v>
      </c>
      <c r="O352" s="262">
        <f t="shared" si="218"/>
        <v>0</v>
      </c>
      <c r="P352" s="167"/>
      <c r="Q352" s="167"/>
      <c r="R352" s="167"/>
      <c r="S352" s="262">
        <f t="shared" si="230"/>
        <v>0</v>
      </c>
      <c r="T352" s="167"/>
    </row>
    <row r="353" spans="1:20" ht="13.8" outlineLevel="3">
      <c r="A353" s="131"/>
      <c r="B353" s="20"/>
      <c r="D353" s="22"/>
      <c r="E353" s="30"/>
      <c r="F353" s="136" t="s">
        <v>1013</v>
      </c>
      <c r="G353" s="27" t="s">
        <v>790</v>
      </c>
      <c r="H353" s="292">
        <f t="shared" si="238"/>
        <v>0</v>
      </c>
      <c r="I353" s="166">
        <f t="shared" si="243"/>
        <v>0</v>
      </c>
      <c r="J353" s="167"/>
      <c r="K353" s="167"/>
      <c r="L353" s="168">
        <f t="shared" si="239"/>
        <v>0</v>
      </c>
      <c r="M353" s="167"/>
      <c r="N353" s="168">
        <f t="shared" si="201"/>
        <v>0</v>
      </c>
      <c r="O353" s="262">
        <f t="shared" si="218"/>
        <v>0</v>
      </c>
      <c r="P353" s="167"/>
      <c r="Q353" s="167"/>
      <c r="R353" s="167">
        <v>0</v>
      </c>
      <c r="S353" s="262">
        <f t="shared" si="230"/>
        <v>0</v>
      </c>
      <c r="T353" s="167"/>
    </row>
    <row r="354" spans="1:20" ht="13.8" outlineLevel="1">
      <c r="A354" s="131"/>
      <c r="B354" s="18"/>
      <c r="C354" s="58"/>
      <c r="D354" s="22" t="s">
        <v>475</v>
      </c>
      <c r="E354" s="30" t="s">
        <v>549</v>
      </c>
      <c r="F354" s="22"/>
      <c r="G354" s="30"/>
      <c r="H354" s="292">
        <f t="shared" si="238"/>
        <v>390000</v>
      </c>
      <c r="I354" s="166">
        <f t="shared" si="243"/>
        <v>390000</v>
      </c>
      <c r="J354" s="169">
        <f>SUM(J355:J363)</f>
        <v>200000</v>
      </c>
      <c r="K354" s="169">
        <f>SUM(K355:K363)</f>
        <v>190000</v>
      </c>
      <c r="L354" s="168">
        <f t="shared" si="239"/>
        <v>0</v>
      </c>
      <c r="M354" s="169">
        <f>SUM(M355:M363)</f>
        <v>0</v>
      </c>
      <c r="N354" s="168">
        <f t="shared" si="201"/>
        <v>0</v>
      </c>
      <c r="O354" s="262">
        <f t="shared" si="218"/>
        <v>0</v>
      </c>
      <c r="P354" s="568">
        <f t="shared" ref="P354:R354" si="252">SUM(P355:P363)</f>
        <v>0</v>
      </c>
      <c r="Q354" s="568">
        <f t="shared" si="252"/>
        <v>0</v>
      </c>
      <c r="R354" s="568">
        <f t="shared" si="252"/>
        <v>0</v>
      </c>
      <c r="S354" s="262">
        <f t="shared" si="230"/>
        <v>0</v>
      </c>
      <c r="T354" s="568">
        <f t="shared" ref="T354" si="253">SUM(T355:T363)</f>
        <v>0</v>
      </c>
    </row>
    <row r="355" spans="1:20" ht="13.8" outlineLevel="2">
      <c r="A355" s="131"/>
      <c r="B355" s="18"/>
      <c r="C355" s="58"/>
      <c r="D355" s="22"/>
      <c r="E355" s="30"/>
      <c r="F355" s="385" t="s">
        <v>1009</v>
      </c>
      <c r="G355" s="378" t="s">
        <v>1010</v>
      </c>
      <c r="H355" s="292">
        <f t="shared" si="238"/>
        <v>190000</v>
      </c>
      <c r="I355" s="166">
        <f t="shared" si="243"/>
        <v>190000</v>
      </c>
      <c r="J355" s="167"/>
      <c r="K355" s="167">
        <v>190000</v>
      </c>
      <c r="L355" s="168">
        <f t="shared" si="239"/>
        <v>0</v>
      </c>
      <c r="M355" s="167"/>
      <c r="N355" s="168">
        <f t="shared" si="201"/>
        <v>0</v>
      </c>
      <c r="O355" s="262">
        <f t="shared" si="218"/>
        <v>0</v>
      </c>
      <c r="P355" s="167"/>
      <c r="Q355" s="264"/>
      <c r="R355" s="167"/>
      <c r="S355" s="262">
        <f t="shared" si="230"/>
        <v>0</v>
      </c>
      <c r="T355" s="167"/>
    </row>
    <row r="356" spans="1:20" ht="13.8" outlineLevel="2">
      <c r="A356" s="131"/>
      <c r="B356" s="18"/>
      <c r="C356" s="58"/>
      <c r="D356" s="22"/>
      <c r="E356" s="30"/>
      <c r="F356" s="385" t="s">
        <v>1011</v>
      </c>
      <c r="G356" s="378" t="s">
        <v>1044</v>
      </c>
      <c r="H356" s="292">
        <f t="shared" si="238"/>
        <v>0</v>
      </c>
      <c r="I356" s="166">
        <f t="shared" si="243"/>
        <v>0</v>
      </c>
      <c r="J356" s="167"/>
      <c r="K356" s="167"/>
      <c r="L356" s="168">
        <f t="shared" si="239"/>
        <v>0</v>
      </c>
      <c r="M356" s="167"/>
      <c r="N356" s="168">
        <f t="shared" ref="N356:N358" si="254">SUM(O356,S356)</f>
        <v>0</v>
      </c>
      <c r="O356" s="262">
        <f t="shared" ref="O356:O358" si="255">SUM(P356:R356)</f>
        <v>0</v>
      </c>
      <c r="P356" s="167"/>
      <c r="Q356" s="264"/>
      <c r="R356" s="167"/>
      <c r="S356" s="262">
        <f t="shared" ref="S356:S358" si="256">SUM(T356:T356)</f>
        <v>0</v>
      </c>
      <c r="T356" s="167"/>
    </row>
    <row r="357" spans="1:20" ht="13.8" outlineLevel="2">
      <c r="A357" s="131"/>
      <c r="B357" s="18"/>
      <c r="C357" s="58"/>
      <c r="D357" s="22"/>
      <c r="E357" s="30"/>
      <c r="F357" s="385" t="s">
        <v>1012</v>
      </c>
      <c r="G357" s="378" t="s">
        <v>1045</v>
      </c>
      <c r="H357" s="292">
        <f t="shared" si="238"/>
        <v>0</v>
      </c>
      <c r="I357" s="166">
        <f t="shared" si="243"/>
        <v>0</v>
      </c>
      <c r="J357" s="167"/>
      <c r="K357" s="167"/>
      <c r="L357" s="168">
        <f t="shared" si="239"/>
        <v>0</v>
      </c>
      <c r="M357" s="167"/>
      <c r="N357" s="168">
        <f t="shared" si="254"/>
        <v>0</v>
      </c>
      <c r="O357" s="262">
        <f t="shared" si="255"/>
        <v>0</v>
      </c>
      <c r="P357" s="167"/>
      <c r="Q357" s="264"/>
      <c r="R357" s="167"/>
      <c r="S357" s="262">
        <f t="shared" si="256"/>
        <v>0</v>
      </c>
      <c r="T357" s="167"/>
    </row>
    <row r="358" spans="1:20" ht="13.8" outlineLevel="2">
      <c r="A358" s="131"/>
      <c r="B358" s="18"/>
      <c r="C358" s="58"/>
      <c r="D358" s="22"/>
      <c r="E358" s="30"/>
      <c r="F358" s="385" t="s">
        <v>1013</v>
      </c>
      <c r="G358" s="378" t="s">
        <v>1046</v>
      </c>
      <c r="H358" s="292">
        <f t="shared" si="238"/>
        <v>0</v>
      </c>
      <c r="I358" s="166">
        <f t="shared" si="243"/>
        <v>0</v>
      </c>
      <c r="J358" s="167"/>
      <c r="K358" s="167"/>
      <c r="L358" s="168">
        <f t="shared" si="239"/>
        <v>0</v>
      </c>
      <c r="M358" s="167"/>
      <c r="N358" s="168">
        <f t="shared" si="254"/>
        <v>0</v>
      </c>
      <c r="O358" s="262">
        <f t="shared" si="255"/>
        <v>0</v>
      </c>
      <c r="P358" s="167"/>
      <c r="Q358" s="264"/>
      <c r="R358" s="167"/>
      <c r="S358" s="262">
        <f t="shared" si="256"/>
        <v>0</v>
      </c>
      <c r="T358" s="167"/>
    </row>
    <row r="359" spans="1:20" ht="13.8" outlineLevel="2">
      <c r="A359" s="131"/>
      <c r="B359" s="18"/>
      <c r="C359" s="58"/>
      <c r="D359" s="22"/>
      <c r="E359" s="30"/>
      <c r="F359" s="385" t="s">
        <v>684</v>
      </c>
      <c r="G359" s="378" t="s">
        <v>956</v>
      </c>
      <c r="H359" s="292">
        <f t="shared" si="238"/>
        <v>0</v>
      </c>
      <c r="I359" s="166">
        <f t="shared" si="243"/>
        <v>0</v>
      </c>
      <c r="J359" s="167"/>
      <c r="K359" s="167"/>
      <c r="L359" s="168">
        <f t="shared" si="239"/>
        <v>0</v>
      </c>
      <c r="M359" s="167"/>
      <c r="N359" s="168">
        <f t="shared" ref="N359:N362" si="257">SUM(O359,S359)</f>
        <v>0</v>
      </c>
      <c r="O359" s="262">
        <f t="shared" ref="O359:O362" si="258">SUM(P359:R359)</f>
        <v>0</v>
      </c>
      <c r="P359" s="167"/>
      <c r="Q359" s="264"/>
      <c r="R359" s="167"/>
      <c r="S359" s="262">
        <f t="shared" ref="S359:S362" si="259">SUM(T359:T359)</f>
        <v>0</v>
      </c>
      <c r="T359" s="167"/>
    </row>
    <row r="360" spans="1:20" ht="13.8" outlineLevel="2">
      <c r="A360" s="131"/>
      <c r="B360" s="18"/>
      <c r="C360" s="58"/>
      <c r="D360" s="22"/>
      <c r="E360" s="30"/>
      <c r="F360" s="385" t="s">
        <v>690</v>
      </c>
      <c r="G360" s="378" t="s">
        <v>957</v>
      </c>
      <c r="H360" s="292">
        <f t="shared" si="238"/>
        <v>0</v>
      </c>
      <c r="I360" s="166">
        <f t="shared" si="243"/>
        <v>0</v>
      </c>
      <c r="J360" s="167"/>
      <c r="K360" s="167"/>
      <c r="L360" s="168">
        <f t="shared" si="239"/>
        <v>0</v>
      </c>
      <c r="M360" s="167"/>
      <c r="N360" s="168">
        <f t="shared" si="257"/>
        <v>0</v>
      </c>
      <c r="O360" s="262">
        <f t="shared" si="258"/>
        <v>0</v>
      </c>
      <c r="P360" s="167"/>
      <c r="Q360" s="264"/>
      <c r="R360" s="167"/>
      <c r="S360" s="262">
        <f t="shared" si="259"/>
        <v>0</v>
      </c>
      <c r="T360" s="167"/>
    </row>
    <row r="361" spans="1:20" ht="13.8" outlineLevel="2">
      <c r="A361" s="131"/>
      <c r="B361" s="18"/>
      <c r="C361" s="58"/>
      <c r="D361" s="22"/>
      <c r="E361" s="30"/>
      <c r="F361" s="385" t="s">
        <v>1017</v>
      </c>
      <c r="G361" s="378" t="s">
        <v>1047</v>
      </c>
      <c r="H361" s="292">
        <f t="shared" si="238"/>
        <v>0</v>
      </c>
      <c r="I361" s="166">
        <f t="shared" si="243"/>
        <v>0</v>
      </c>
      <c r="J361" s="167"/>
      <c r="K361" s="167"/>
      <c r="L361" s="168">
        <f t="shared" si="239"/>
        <v>0</v>
      </c>
      <c r="M361" s="167"/>
      <c r="N361" s="168">
        <f t="shared" si="257"/>
        <v>0</v>
      </c>
      <c r="O361" s="262">
        <f t="shared" si="258"/>
        <v>0</v>
      </c>
      <c r="P361" s="167"/>
      <c r="Q361" s="264"/>
      <c r="R361" s="167"/>
      <c r="S361" s="262">
        <f t="shared" si="259"/>
        <v>0</v>
      </c>
      <c r="T361" s="167"/>
    </row>
    <row r="362" spans="1:20" ht="13.8" outlineLevel="2">
      <c r="A362" s="131"/>
      <c r="B362" s="18"/>
      <c r="C362" s="58"/>
      <c r="D362" s="22"/>
      <c r="E362" s="30"/>
      <c r="F362" s="385" t="s">
        <v>1028</v>
      </c>
      <c r="G362" s="378" t="s">
        <v>1048</v>
      </c>
      <c r="H362" s="292">
        <f t="shared" si="238"/>
        <v>0</v>
      </c>
      <c r="I362" s="166">
        <f t="shared" si="243"/>
        <v>0</v>
      </c>
      <c r="J362" s="167"/>
      <c r="K362" s="167"/>
      <c r="L362" s="168">
        <f t="shared" si="239"/>
        <v>0</v>
      </c>
      <c r="M362" s="167"/>
      <c r="N362" s="168">
        <f t="shared" si="257"/>
        <v>0</v>
      </c>
      <c r="O362" s="262">
        <f t="shared" si="258"/>
        <v>0</v>
      </c>
      <c r="P362" s="167"/>
      <c r="Q362" s="264"/>
      <c r="R362" s="167"/>
      <c r="S362" s="262">
        <f t="shared" si="259"/>
        <v>0</v>
      </c>
      <c r="T362" s="167"/>
    </row>
    <row r="363" spans="1:20" ht="13.8" outlineLevel="2">
      <c r="A363" s="131"/>
      <c r="B363" s="18"/>
      <c r="C363" s="58"/>
      <c r="D363" s="22"/>
      <c r="E363" s="30"/>
      <c r="F363" s="385" t="s">
        <v>685</v>
      </c>
      <c r="G363" s="378" t="s">
        <v>689</v>
      </c>
      <c r="H363" s="292">
        <f t="shared" si="238"/>
        <v>200000</v>
      </c>
      <c r="I363" s="166">
        <f t="shared" si="243"/>
        <v>200000</v>
      </c>
      <c r="J363" s="167">
        <v>200000</v>
      </c>
      <c r="K363" s="167"/>
      <c r="L363" s="168">
        <f t="shared" si="239"/>
        <v>0</v>
      </c>
      <c r="M363" s="167"/>
      <c r="N363" s="168">
        <f t="shared" si="201"/>
        <v>0</v>
      </c>
      <c r="O363" s="262">
        <f t="shared" si="218"/>
        <v>0</v>
      </c>
      <c r="P363" s="167"/>
      <c r="Q363" s="264"/>
      <c r="R363" s="167"/>
      <c r="S363" s="262">
        <f t="shared" si="230"/>
        <v>0</v>
      </c>
      <c r="T363" s="167"/>
    </row>
    <row r="364" spans="1:20" s="130" customFormat="1" ht="13.8">
      <c r="A364" s="127"/>
      <c r="B364" s="18" t="s">
        <v>476</v>
      </c>
      <c r="C364" s="12" t="s">
        <v>139</v>
      </c>
      <c r="D364" s="14"/>
      <c r="E364" s="134"/>
      <c r="F364" s="14"/>
      <c r="G364" s="134"/>
      <c r="H364" s="292">
        <f t="shared" si="238"/>
        <v>1248000</v>
      </c>
      <c r="I364" s="166">
        <f t="shared" si="243"/>
        <v>0</v>
      </c>
      <c r="J364" s="168">
        <f>SUM(J365,J380:J382,J388:J390,J398:J400,J410:J412,J416,J422,J427,J447,J452,J457:J460)</f>
        <v>0</v>
      </c>
      <c r="K364" s="168">
        <f>SUM(K365,K380:K382,K388:K390,K398:K400,K410:K412,K416,K422,K427,K447,K452,K457:K460)</f>
        <v>0</v>
      </c>
      <c r="L364" s="168">
        <f t="shared" si="239"/>
        <v>0</v>
      </c>
      <c r="M364" s="168">
        <f>SUM(M365,M380:M382,M388:M390,M398:M400,M410:M412,M416,M422,M427,M447,M452,M457:M460)</f>
        <v>0</v>
      </c>
      <c r="N364" s="168">
        <f t="shared" si="201"/>
        <v>1248000</v>
      </c>
      <c r="O364" s="262">
        <f t="shared" si="218"/>
        <v>1243000</v>
      </c>
      <c r="P364" s="567">
        <f>SUM(P365,P380:P382,P388:P390,P398:P400,P410:P412,P416,P422,P427,P447,P452,P457:P460)</f>
        <v>899000</v>
      </c>
      <c r="Q364" s="577">
        <f>SUM(Q365,Q380:Q382,Q388:Q390,Q398:Q400,Q410:Q412,Q416,Q422,Q427,Q447,Q452,Q457:Q460)</f>
        <v>0</v>
      </c>
      <c r="R364" s="567">
        <f>SUM(R365,R380:R382,R388:R390,R398:R400,R410:R412,R416,R422,R427,R447,R452,R457:R460)</f>
        <v>344000</v>
      </c>
      <c r="S364" s="262">
        <f t="shared" si="230"/>
        <v>5000</v>
      </c>
      <c r="T364" s="567">
        <f>SUM(T365,T380:T382,T388:T390,T398:T400,T410:T412,T416,T422,T427,T447,T452,T457:T460)</f>
        <v>5000</v>
      </c>
    </row>
    <row r="365" spans="1:20" ht="13.8" outlineLevel="1">
      <c r="A365" s="131"/>
      <c r="B365" s="19"/>
      <c r="C365" s="63"/>
      <c r="D365" s="22" t="s">
        <v>477</v>
      </c>
      <c r="E365" s="30" t="s">
        <v>144</v>
      </c>
      <c r="F365" s="22"/>
      <c r="G365" s="30"/>
      <c r="H365" s="292">
        <f t="shared" si="238"/>
        <v>0</v>
      </c>
      <c r="I365" s="166">
        <f t="shared" si="243"/>
        <v>0</v>
      </c>
      <c r="J365" s="169">
        <f>SUM(J366:J379)</f>
        <v>0</v>
      </c>
      <c r="K365" s="169">
        <f>SUM(K366:K379)</f>
        <v>0</v>
      </c>
      <c r="L365" s="168">
        <f t="shared" si="239"/>
        <v>0</v>
      </c>
      <c r="M365" s="169">
        <f>SUM(M366:M379)</f>
        <v>0</v>
      </c>
      <c r="N365" s="168">
        <f t="shared" si="201"/>
        <v>0</v>
      </c>
      <c r="O365" s="262">
        <f t="shared" si="218"/>
        <v>0</v>
      </c>
      <c r="P365" s="568">
        <f>SUM(P366:P379)</f>
        <v>0</v>
      </c>
      <c r="Q365" s="578">
        <f t="shared" ref="Q365:R365" si="260">SUM(Q366:Q379)</f>
        <v>0</v>
      </c>
      <c r="R365" s="568">
        <f t="shared" si="260"/>
        <v>0</v>
      </c>
      <c r="S365" s="262">
        <f t="shared" si="230"/>
        <v>0</v>
      </c>
      <c r="T365" s="568">
        <f>SUM(T366:T379)</f>
        <v>0</v>
      </c>
    </row>
    <row r="366" spans="1:20" ht="13.8" outlineLevel="2">
      <c r="A366" s="131"/>
      <c r="B366" s="20"/>
      <c r="D366" s="22"/>
      <c r="E366" s="30"/>
      <c r="F366" s="136" t="s">
        <v>1009</v>
      </c>
      <c r="G366" s="27" t="s">
        <v>1010</v>
      </c>
      <c r="H366" s="292">
        <f t="shared" si="238"/>
        <v>0</v>
      </c>
      <c r="I366" s="166">
        <f t="shared" si="243"/>
        <v>0</v>
      </c>
      <c r="J366" s="167"/>
      <c r="K366" s="167"/>
      <c r="L366" s="168">
        <f t="shared" si="239"/>
        <v>0</v>
      </c>
      <c r="M366" s="167"/>
      <c r="N366" s="168">
        <f t="shared" si="201"/>
        <v>0</v>
      </c>
      <c r="O366" s="262">
        <f t="shared" si="218"/>
        <v>0</v>
      </c>
      <c r="P366" s="167"/>
      <c r="Q366" s="167"/>
      <c r="R366" s="167"/>
      <c r="S366" s="262">
        <f t="shared" si="230"/>
        <v>0</v>
      </c>
      <c r="T366" s="167"/>
    </row>
    <row r="367" spans="1:20" ht="13.8" outlineLevel="2">
      <c r="A367" s="131"/>
      <c r="B367" s="20"/>
      <c r="D367" s="22"/>
      <c r="E367" s="30"/>
      <c r="F367" s="136" t="s">
        <v>1011</v>
      </c>
      <c r="G367" s="27" t="s">
        <v>794</v>
      </c>
      <c r="H367" s="292">
        <f t="shared" si="238"/>
        <v>0</v>
      </c>
      <c r="I367" s="166">
        <f t="shared" si="243"/>
        <v>0</v>
      </c>
      <c r="J367" s="167"/>
      <c r="K367" s="167"/>
      <c r="L367" s="168">
        <f t="shared" si="239"/>
        <v>0</v>
      </c>
      <c r="M367" s="167"/>
      <c r="N367" s="168">
        <f t="shared" ref="N367" si="261">SUM(O367,S367)</f>
        <v>0</v>
      </c>
      <c r="O367" s="262">
        <f t="shared" ref="O367" si="262">SUM(P367:R367)</f>
        <v>0</v>
      </c>
      <c r="P367" s="167"/>
      <c r="Q367" s="167"/>
      <c r="R367" s="167"/>
      <c r="S367" s="262">
        <f t="shared" ref="S367" si="263">SUM(T367:T367)</f>
        <v>0</v>
      </c>
      <c r="T367" s="167"/>
    </row>
    <row r="368" spans="1:20" ht="13.8" outlineLevel="2">
      <c r="A368" s="131"/>
      <c r="B368" s="20"/>
      <c r="D368" s="22"/>
      <c r="E368" s="30"/>
      <c r="F368" s="136" t="s">
        <v>1012</v>
      </c>
      <c r="G368" s="27" t="s">
        <v>795</v>
      </c>
      <c r="H368" s="292">
        <f t="shared" si="238"/>
        <v>0</v>
      </c>
      <c r="I368" s="166">
        <f t="shared" si="243"/>
        <v>0</v>
      </c>
      <c r="J368" s="167"/>
      <c r="K368" s="167"/>
      <c r="L368" s="168">
        <f t="shared" si="239"/>
        <v>0</v>
      </c>
      <c r="M368" s="167"/>
      <c r="N368" s="168">
        <f t="shared" si="201"/>
        <v>0</v>
      </c>
      <c r="O368" s="262">
        <f t="shared" si="218"/>
        <v>0</v>
      </c>
      <c r="P368" s="167"/>
      <c r="Q368" s="167"/>
      <c r="R368" s="167"/>
      <c r="S368" s="262">
        <f t="shared" si="230"/>
        <v>0</v>
      </c>
      <c r="T368" s="167"/>
    </row>
    <row r="369" spans="1:20" ht="13.8" outlineLevel="2">
      <c r="A369" s="131"/>
      <c r="B369" s="20"/>
      <c r="D369" s="22"/>
      <c r="E369" s="30"/>
      <c r="F369" s="136" t="s">
        <v>1013</v>
      </c>
      <c r="G369" s="27" t="s">
        <v>796</v>
      </c>
      <c r="H369" s="292">
        <f t="shared" si="238"/>
        <v>0</v>
      </c>
      <c r="I369" s="166">
        <f t="shared" si="243"/>
        <v>0</v>
      </c>
      <c r="J369" s="167"/>
      <c r="K369" s="167"/>
      <c r="L369" s="168">
        <f t="shared" si="239"/>
        <v>0</v>
      </c>
      <c r="M369" s="167"/>
      <c r="N369" s="168">
        <f t="shared" si="201"/>
        <v>0</v>
      </c>
      <c r="O369" s="262">
        <f t="shared" si="218"/>
        <v>0</v>
      </c>
      <c r="P369" s="167"/>
      <c r="Q369" s="167"/>
      <c r="R369" s="167"/>
      <c r="S369" s="262">
        <f t="shared" si="230"/>
        <v>0</v>
      </c>
      <c r="T369" s="167"/>
    </row>
    <row r="370" spans="1:20" ht="13.8" outlineLevel="2">
      <c r="A370" s="131"/>
      <c r="B370" s="20"/>
      <c r="D370" s="22"/>
      <c r="E370" s="30"/>
      <c r="F370" s="136" t="s">
        <v>1014</v>
      </c>
      <c r="G370" s="27" t="s">
        <v>797</v>
      </c>
      <c r="H370" s="292">
        <f t="shared" si="238"/>
        <v>0</v>
      </c>
      <c r="I370" s="166">
        <f t="shared" si="243"/>
        <v>0</v>
      </c>
      <c r="J370" s="167"/>
      <c r="K370" s="167"/>
      <c r="L370" s="168">
        <f t="shared" si="239"/>
        <v>0</v>
      </c>
      <c r="M370" s="167"/>
      <c r="N370" s="168">
        <f t="shared" ref="N370:N377" si="264">SUM(O370,S370)</f>
        <v>0</v>
      </c>
      <c r="O370" s="262">
        <f t="shared" ref="O370:O377" si="265">SUM(P370:R370)</f>
        <v>0</v>
      </c>
      <c r="P370" s="167"/>
      <c r="Q370" s="167"/>
      <c r="R370" s="167"/>
      <c r="S370" s="262">
        <f t="shared" ref="S370:S377" si="266">SUM(T370:T370)</f>
        <v>0</v>
      </c>
      <c r="T370" s="167"/>
    </row>
    <row r="371" spans="1:20" ht="13.8" outlineLevel="2">
      <c r="A371" s="131"/>
      <c r="B371" s="20"/>
      <c r="D371" s="22"/>
      <c r="E371" s="30"/>
      <c r="F371" s="136" t="s">
        <v>1015</v>
      </c>
      <c r="G371" s="27" t="s">
        <v>798</v>
      </c>
      <c r="H371" s="292">
        <f t="shared" si="238"/>
        <v>0</v>
      </c>
      <c r="I371" s="166">
        <f t="shared" si="243"/>
        <v>0</v>
      </c>
      <c r="J371" s="167"/>
      <c r="K371" s="167"/>
      <c r="L371" s="168">
        <f t="shared" si="239"/>
        <v>0</v>
      </c>
      <c r="M371" s="167"/>
      <c r="N371" s="168">
        <f t="shared" si="264"/>
        <v>0</v>
      </c>
      <c r="O371" s="262">
        <f t="shared" si="265"/>
        <v>0</v>
      </c>
      <c r="P371" s="167"/>
      <c r="Q371" s="167"/>
      <c r="R371" s="167"/>
      <c r="S371" s="262">
        <f t="shared" si="266"/>
        <v>0</v>
      </c>
      <c r="T371" s="167"/>
    </row>
    <row r="372" spans="1:20" ht="13.8" outlineLevel="2">
      <c r="A372" s="131"/>
      <c r="B372" s="20"/>
      <c r="D372" s="22"/>
      <c r="E372" s="30"/>
      <c r="F372" s="136" t="s">
        <v>1017</v>
      </c>
      <c r="G372" s="27" t="s">
        <v>1049</v>
      </c>
      <c r="H372" s="292">
        <f t="shared" si="238"/>
        <v>0</v>
      </c>
      <c r="I372" s="166">
        <f t="shared" si="243"/>
        <v>0</v>
      </c>
      <c r="J372" s="167"/>
      <c r="K372" s="167"/>
      <c r="L372" s="168">
        <f t="shared" si="239"/>
        <v>0</v>
      </c>
      <c r="M372" s="167"/>
      <c r="N372" s="168">
        <f t="shared" si="264"/>
        <v>0</v>
      </c>
      <c r="O372" s="262">
        <f t="shared" si="265"/>
        <v>0</v>
      </c>
      <c r="P372" s="167"/>
      <c r="Q372" s="167"/>
      <c r="R372" s="167"/>
      <c r="S372" s="262">
        <f t="shared" si="266"/>
        <v>0</v>
      </c>
      <c r="T372" s="167"/>
    </row>
    <row r="373" spans="1:20" ht="13.8" outlineLevel="2">
      <c r="A373" s="131"/>
      <c r="B373" s="20"/>
      <c r="D373" s="22"/>
      <c r="E373" s="30"/>
      <c r="F373" s="136" t="s">
        <v>1050</v>
      </c>
      <c r="G373" s="27" t="s">
        <v>1051</v>
      </c>
      <c r="H373" s="292">
        <f t="shared" si="238"/>
        <v>0</v>
      </c>
      <c r="I373" s="166">
        <f t="shared" si="243"/>
        <v>0</v>
      </c>
      <c r="J373" s="167"/>
      <c r="K373" s="167"/>
      <c r="L373" s="168">
        <f t="shared" si="239"/>
        <v>0</v>
      </c>
      <c r="M373" s="167"/>
      <c r="N373" s="168">
        <f t="shared" si="264"/>
        <v>0</v>
      </c>
      <c r="O373" s="262">
        <f t="shared" si="265"/>
        <v>0</v>
      </c>
      <c r="P373" s="167"/>
      <c r="Q373" s="167"/>
      <c r="R373" s="167"/>
      <c r="S373" s="262">
        <f t="shared" si="266"/>
        <v>0</v>
      </c>
      <c r="T373" s="167"/>
    </row>
    <row r="374" spans="1:20" ht="13.8" outlineLevel="2">
      <c r="A374" s="131"/>
      <c r="B374" s="20"/>
      <c r="D374" s="22"/>
      <c r="E374" s="30"/>
      <c r="F374" s="136" t="s">
        <v>1028</v>
      </c>
      <c r="G374" s="27" t="s">
        <v>1052</v>
      </c>
      <c r="H374" s="292">
        <f t="shared" si="238"/>
        <v>0</v>
      </c>
      <c r="I374" s="166">
        <f t="shared" si="243"/>
        <v>0</v>
      </c>
      <c r="J374" s="167"/>
      <c r="K374" s="167"/>
      <c r="L374" s="168">
        <f t="shared" si="239"/>
        <v>0</v>
      </c>
      <c r="M374" s="167"/>
      <c r="N374" s="168">
        <f t="shared" si="264"/>
        <v>0</v>
      </c>
      <c r="O374" s="262">
        <f t="shared" si="265"/>
        <v>0</v>
      </c>
      <c r="P374" s="167"/>
      <c r="Q374" s="167"/>
      <c r="R374" s="167"/>
      <c r="S374" s="262">
        <f t="shared" si="266"/>
        <v>0</v>
      </c>
      <c r="T374" s="167"/>
    </row>
    <row r="375" spans="1:20" ht="13.8" outlineLevel="2">
      <c r="A375" s="131"/>
      <c r="B375" s="20"/>
      <c r="D375" s="22"/>
      <c r="E375" s="30"/>
      <c r="F375" s="136" t="s">
        <v>1026</v>
      </c>
      <c r="G375" s="27" t="s">
        <v>1053</v>
      </c>
      <c r="H375" s="292">
        <f t="shared" si="238"/>
        <v>0</v>
      </c>
      <c r="I375" s="166">
        <f t="shared" si="243"/>
        <v>0</v>
      </c>
      <c r="J375" s="167"/>
      <c r="K375" s="167"/>
      <c r="L375" s="168">
        <f t="shared" si="239"/>
        <v>0</v>
      </c>
      <c r="M375" s="167"/>
      <c r="N375" s="168">
        <f t="shared" si="264"/>
        <v>0</v>
      </c>
      <c r="O375" s="262">
        <f t="shared" si="265"/>
        <v>0</v>
      </c>
      <c r="P375" s="167"/>
      <c r="Q375" s="167"/>
      <c r="R375" s="167"/>
      <c r="S375" s="262">
        <f t="shared" si="266"/>
        <v>0</v>
      </c>
      <c r="T375" s="167"/>
    </row>
    <row r="376" spans="1:20" ht="13.8" outlineLevel="2">
      <c r="A376" s="131"/>
      <c r="B376" s="20"/>
      <c r="D376" s="22"/>
      <c r="E376" s="30"/>
      <c r="F376" s="136" t="s">
        <v>1025</v>
      </c>
      <c r="G376" s="27" t="s">
        <v>1054</v>
      </c>
      <c r="H376" s="292">
        <f t="shared" si="238"/>
        <v>0</v>
      </c>
      <c r="I376" s="166">
        <f t="shared" si="243"/>
        <v>0</v>
      </c>
      <c r="J376" s="167"/>
      <c r="K376" s="167"/>
      <c r="L376" s="168">
        <f t="shared" si="239"/>
        <v>0</v>
      </c>
      <c r="M376" s="167"/>
      <c r="N376" s="168">
        <f t="shared" si="264"/>
        <v>0</v>
      </c>
      <c r="O376" s="262">
        <f t="shared" si="265"/>
        <v>0</v>
      </c>
      <c r="P376" s="167"/>
      <c r="Q376" s="167"/>
      <c r="R376" s="167"/>
      <c r="S376" s="262">
        <f t="shared" si="266"/>
        <v>0</v>
      </c>
      <c r="T376" s="167"/>
    </row>
    <row r="377" spans="1:20" ht="13.8" outlineLevel="2">
      <c r="A377" s="131"/>
      <c r="B377" s="20"/>
      <c r="D377" s="22"/>
      <c r="E377" s="30"/>
      <c r="F377" s="136" t="s">
        <v>1031</v>
      </c>
      <c r="G377" s="441" t="s">
        <v>799</v>
      </c>
      <c r="H377" s="292">
        <f t="shared" si="238"/>
        <v>0</v>
      </c>
      <c r="I377" s="166">
        <f t="shared" si="243"/>
        <v>0</v>
      </c>
      <c r="J377" s="167"/>
      <c r="K377" s="167"/>
      <c r="L377" s="168">
        <f t="shared" si="239"/>
        <v>0</v>
      </c>
      <c r="M377" s="167"/>
      <c r="N377" s="168">
        <f t="shared" si="264"/>
        <v>0</v>
      </c>
      <c r="O377" s="262">
        <f t="shared" si="265"/>
        <v>0</v>
      </c>
      <c r="P377" s="167"/>
      <c r="Q377" s="167"/>
      <c r="R377" s="167"/>
      <c r="S377" s="262">
        <f t="shared" si="266"/>
        <v>0</v>
      </c>
      <c r="T377" s="167"/>
    </row>
    <row r="378" spans="1:20" ht="13.8" outlineLevel="2">
      <c r="A378" s="131"/>
      <c r="B378" s="20"/>
      <c r="D378" s="22"/>
      <c r="E378" s="30"/>
      <c r="F378" s="136" t="s">
        <v>1030</v>
      </c>
      <c r="G378" s="441" t="s">
        <v>800</v>
      </c>
      <c r="H378" s="292">
        <f t="shared" si="238"/>
        <v>0</v>
      </c>
      <c r="I378" s="166">
        <f t="shared" si="243"/>
        <v>0</v>
      </c>
      <c r="J378" s="167"/>
      <c r="K378" s="167"/>
      <c r="L378" s="168">
        <f t="shared" si="239"/>
        <v>0</v>
      </c>
      <c r="M378" s="167"/>
      <c r="N378" s="168">
        <f t="shared" ref="N378:N465" si="267">SUM(O378,S378)</f>
        <v>0</v>
      </c>
      <c r="O378" s="262">
        <f t="shared" si="218"/>
        <v>0</v>
      </c>
      <c r="P378" s="167"/>
      <c r="Q378" s="167"/>
      <c r="R378" s="167"/>
      <c r="S378" s="262">
        <f t="shared" si="230"/>
        <v>0</v>
      </c>
      <c r="T378" s="167"/>
    </row>
    <row r="379" spans="1:20" ht="13.8" outlineLevel="2">
      <c r="A379" s="131"/>
      <c r="B379" s="20"/>
      <c r="D379" s="22"/>
      <c r="E379" s="30"/>
      <c r="F379" s="136" t="s">
        <v>685</v>
      </c>
      <c r="G379" s="27" t="s">
        <v>689</v>
      </c>
      <c r="H379" s="292">
        <f t="shared" si="238"/>
        <v>0</v>
      </c>
      <c r="I379" s="166">
        <f t="shared" si="243"/>
        <v>0</v>
      </c>
      <c r="J379" s="167"/>
      <c r="K379" s="167"/>
      <c r="L379" s="168">
        <f t="shared" si="239"/>
        <v>0</v>
      </c>
      <c r="M379" s="167"/>
      <c r="N379" s="168">
        <f t="shared" si="267"/>
        <v>0</v>
      </c>
      <c r="O379" s="262">
        <f t="shared" si="218"/>
        <v>0</v>
      </c>
      <c r="P379" s="167"/>
      <c r="Q379" s="167"/>
      <c r="R379" s="167"/>
      <c r="S379" s="262">
        <f t="shared" si="230"/>
        <v>0</v>
      </c>
      <c r="T379" s="167"/>
    </row>
    <row r="380" spans="1:20" ht="13.8" outlineLevel="1">
      <c r="A380" s="131"/>
      <c r="B380" s="20"/>
      <c r="D380" s="22" t="s">
        <v>478</v>
      </c>
      <c r="E380" s="30" t="s">
        <v>145</v>
      </c>
      <c r="F380" s="22"/>
      <c r="G380" s="30"/>
      <c r="H380" s="292">
        <f t="shared" si="238"/>
        <v>0</v>
      </c>
      <c r="I380" s="166">
        <f t="shared" si="243"/>
        <v>0</v>
      </c>
      <c r="J380" s="167"/>
      <c r="K380" s="167"/>
      <c r="L380" s="168">
        <f t="shared" si="239"/>
        <v>0</v>
      </c>
      <c r="M380" s="167"/>
      <c r="N380" s="168">
        <f t="shared" si="267"/>
        <v>0</v>
      </c>
      <c r="O380" s="262">
        <f t="shared" si="218"/>
        <v>0</v>
      </c>
      <c r="P380" s="167"/>
      <c r="Q380" s="167">
        <v>0</v>
      </c>
      <c r="R380" s="167"/>
      <c r="S380" s="262">
        <f t="shared" si="230"/>
        <v>0</v>
      </c>
      <c r="T380" s="167"/>
    </row>
    <row r="381" spans="1:20" ht="13.8" outlineLevel="1">
      <c r="A381" s="131"/>
      <c r="B381" s="20"/>
      <c r="D381" s="22" t="s">
        <v>479</v>
      </c>
      <c r="E381" s="30" t="s">
        <v>114</v>
      </c>
      <c r="F381" s="22"/>
      <c r="G381" s="30"/>
      <c r="H381" s="292">
        <f t="shared" si="238"/>
        <v>0</v>
      </c>
      <c r="I381" s="166">
        <f t="shared" si="243"/>
        <v>0</v>
      </c>
      <c r="J381" s="167"/>
      <c r="K381" s="167"/>
      <c r="L381" s="168">
        <f t="shared" si="239"/>
        <v>0</v>
      </c>
      <c r="M381" s="167"/>
      <c r="N381" s="168">
        <f t="shared" si="267"/>
        <v>0</v>
      </c>
      <c r="O381" s="262">
        <f t="shared" si="218"/>
        <v>0</v>
      </c>
      <c r="P381" s="167"/>
      <c r="Q381" s="167">
        <v>0</v>
      </c>
      <c r="R381" s="167">
        <v>0</v>
      </c>
      <c r="S381" s="262">
        <f t="shared" ref="S381:S427" si="268">SUM(T381:T381)</f>
        <v>0</v>
      </c>
      <c r="T381" s="167"/>
    </row>
    <row r="382" spans="1:20" ht="13.8" outlineLevel="1">
      <c r="A382" s="131"/>
      <c r="B382" s="20"/>
      <c r="D382" s="22" t="s">
        <v>480</v>
      </c>
      <c r="E382" s="30" t="s">
        <v>146</v>
      </c>
      <c r="F382" s="22"/>
      <c r="G382" s="30"/>
      <c r="H382" s="292">
        <f t="shared" si="238"/>
        <v>5000</v>
      </c>
      <c r="I382" s="166">
        <f t="shared" si="243"/>
        <v>0</v>
      </c>
      <c r="J382" s="169">
        <f>SUM(J383:J387)</f>
        <v>0</v>
      </c>
      <c r="K382" s="169">
        <f>SUM(K383:K387)</f>
        <v>0</v>
      </c>
      <c r="L382" s="168">
        <f t="shared" si="239"/>
        <v>0</v>
      </c>
      <c r="M382" s="169">
        <f>SUM(M383:M387)</f>
        <v>0</v>
      </c>
      <c r="N382" s="168">
        <f t="shared" si="267"/>
        <v>5000</v>
      </c>
      <c r="O382" s="262">
        <f t="shared" si="218"/>
        <v>0</v>
      </c>
      <c r="P382" s="568">
        <f>SUM(P383:P387)</f>
        <v>0</v>
      </c>
      <c r="Q382" s="578">
        <f t="shared" ref="Q382:R382" si="269">SUM(Q383:Q387)</f>
        <v>0</v>
      </c>
      <c r="R382" s="568">
        <f t="shared" si="269"/>
        <v>0</v>
      </c>
      <c r="S382" s="262">
        <f t="shared" si="268"/>
        <v>5000</v>
      </c>
      <c r="T382" s="568">
        <f>SUM(T383:T387)</f>
        <v>5000</v>
      </c>
    </row>
    <row r="383" spans="1:20" ht="13.8" outlineLevel="2">
      <c r="A383" s="131"/>
      <c r="B383" s="20"/>
      <c r="D383" s="22"/>
      <c r="E383" s="30"/>
      <c r="F383" s="136" t="s">
        <v>1009</v>
      </c>
      <c r="G383" s="27" t="s">
        <v>1010</v>
      </c>
      <c r="H383" s="292">
        <f t="shared" si="238"/>
        <v>0</v>
      </c>
      <c r="I383" s="166">
        <f t="shared" si="243"/>
        <v>0</v>
      </c>
      <c r="J383" s="167"/>
      <c r="K383" s="167"/>
      <c r="L383" s="168">
        <f t="shared" si="239"/>
        <v>0</v>
      </c>
      <c r="M383" s="167"/>
      <c r="N383" s="168">
        <f t="shared" ref="N383:N384" si="270">SUM(O383,S383)</f>
        <v>0</v>
      </c>
      <c r="O383" s="262">
        <f t="shared" si="218"/>
        <v>0</v>
      </c>
      <c r="P383" s="167"/>
      <c r="Q383" s="167"/>
      <c r="R383" s="167"/>
      <c r="S383" s="262">
        <f t="shared" si="268"/>
        <v>0</v>
      </c>
      <c r="T383" s="167"/>
    </row>
    <row r="384" spans="1:20" ht="13.8" outlineLevel="2">
      <c r="A384" s="131"/>
      <c r="B384" s="20"/>
      <c r="D384" s="22"/>
      <c r="E384" s="30"/>
      <c r="F384" s="136" t="s">
        <v>1011</v>
      </c>
      <c r="G384" s="27" t="s">
        <v>801</v>
      </c>
      <c r="H384" s="292">
        <f t="shared" si="238"/>
        <v>5000</v>
      </c>
      <c r="I384" s="166">
        <f t="shared" si="243"/>
        <v>0</v>
      </c>
      <c r="J384" s="167"/>
      <c r="K384" s="167"/>
      <c r="L384" s="168">
        <f t="shared" si="239"/>
        <v>0</v>
      </c>
      <c r="M384" s="167"/>
      <c r="N384" s="168">
        <f t="shared" si="270"/>
        <v>5000</v>
      </c>
      <c r="O384" s="262">
        <f t="shared" ref="O384" si="271">SUM(P384:R384)</f>
        <v>0</v>
      </c>
      <c r="P384" s="167"/>
      <c r="Q384" s="167"/>
      <c r="R384" s="167"/>
      <c r="S384" s="262">
        <f t="shared" ref="S384" si="272">SUM(T384:T384)</f>
        <v>5000</v>
      </c>
      <c r="T384" s="167">
        <v>5000</v>
      </c>
    </row>
    <row r="385" spans="1:20" ht="13.8" outlineLevel="2">
      <c r="A385" s="131"/>
      <c r="B385" s="20"/>
      <c r="D385" s="22"/>
      <c r="E385" s="30"/>
      <c r="F385" s="136" t="s">
        <v>1012</v>
      </c>
      <c r="G385" s="27" t="s">
        <v>802</v>
      </c>
      <c r="H385" s="292">
        <f t="shared" si="238"/>
        <v>0</v>
      </c>
      <c r="I385" s="166">
        <f t="shared" si="243"/>
        <v>0</v>
      </c>
      <c r="J385" s="167"/>
      <c r="K385" s="167"/>
      <c r="L385" s="168">
        <f t="shared" si="239"/>
        <v>0</v>
      </c>
      <c r="M385" s="167"/>
      <c r="N385" s="168">
        <f t="shared" si="267"/>
        <v>0</v>
      </c>
      <c r="O385" s="262">
        <f t="shared" si="218"/>
        <v>0</v>
      </c>
      <c r="P385" s="167"/>
      <c r="Q385" s="167"/>
      <c r="R385" s="167"/>
      <c r="S385" s="262">
        <f t="shared" si="268"/>
        <v>0</v>
      </c>
      <c r="T385" s="167"/>
    </row>
    <row r="386" spans="1:20" ht="13.8" outlineLevel="2">
      <c r="A386" s="131"/>
      <c r="B386" s="20"/>
      <c r="D386" s="22"/>
      <c r="E386" s="30"/>
      <c r="F386" s="136" t="s">
        <v>1013</v>
      </c>
      <c r="G386" s="27" t="s">
        <v>803</v>
      </c>
      <c r="H386" s="292">
        <f t="shared" si="238"/>
        <v>0</v>
      </c>
      <c r="I386" s="166">
        <f t="shared" si="243"/>
        <v>0</v>
      </c>
      <c r="J386" s="167"/>
      <c r="K386" s="167"/>
      <c r="L386" s="168">
        <f t="shared" si="239"/>
        <v>0</v>
      </c>
      <c r="M386" s="167"/>
      <c r="N386" s="168">
        <f t="shared" si="267"/>
        <v>0</v>
      </c>
      <c r="O386" s="262">
        <f t="shared" si="218"/>
        <v>0</v>
      </c>
      <c r="P386" s="167"/>
      <c r="Q386" s="167"/>
      <c r="R386" s="167"/>
      <c r="S386" s="262">
        <f t="shared" si="268"/>
        <v>0</v>
      </c>
      <c r="T386" s="167"/>
    </row>
    <row r="387" spans="1:20" ht="13.8" outlineLevel="2">
      <c r="A387" s="131"/>
      <c r="B387" s="20"/>
      <c r="D387" s="22"/>
      <c r="E387" s="30"/>
      <c r="F387" s="136" t="s">
        <v>685</v>
      </c>
      <c r="G387" s="27" t="s">
        <v>689</v>
      </c>
      <c r="H387" s="292">
        <f t="shared" si="238"/>
        <v>0</v>
      </c>
      <c r="I387" s="166">
        <f t="shared" si="243"/>
        <v>0</v>
      </c>
      <c r="J387" s="167"/>
      <c r="K387" s="167"/>
      <c r="L387" s="168">
        <f t="shared" si="239"/>
        <v>0</v>
      </c>
      <c r="M387" s="167"/>
      <c r="N387" s="168">
        <f t="shared" si="267"/>
        <v>0</v>
      </c>
      <c r="O387" s="262">
        <f t="shared" si="218"/>
        <v>0</v>
      </c>
      <c r="P387" s="167"/>
      <c r="Q387" s="167"/>
      <c r="R387" s="167"/>
      <c r="S387" s="262">
        <f t="shared" si="268"/>
        <v>0</v>
      </c>
      <c r="T387" s="167"/>
    </row>
    <row r="388" spans="1:20" ht="13.8" outlineLevel="1">
      <c r="A388" s="131"/>
      <c r="B388" s="20"/>
      <c r="D388" s="22" t="s">
        <v>481</v>
      </c>
      <c r="E388" s="30" t="s">
        <v>147</v>
      </c>
      <c r="F388" s="22"/>
      <c r="G388" s="30"/>
      <c r="H388" s="292">
        <f t="shared" si="238"/>
        <v>0</v>
      </c>
      <c r="I388" s="166">
        <f t="shared" si="243"/>
        <v>0</v>
      </c>
      <c r="J388" s="167"/>
      <c r="K388" s="167"/>
      <c r="L388" s="168">
        <f t="shared" si="239"/>
        <v>0</v>
      </c>
      <c r="M388" s="167"/>
      <c r="N388" s="168">
        <f t="shared" si="267"/>
        <v>0</v>
      </c>
      <c r="O388" s="262">
        <f t="shared" si="218"/>
        <v>0</v>
      </c>
      <c r="P388" s="167"/>
      <c r="Q388" s="167"/>
      <c r="R388" s="167"/>
      <c r="S388" s="262">
        <f t="shared" si="268"/>
        <v>0</v>
      </c>
      <c r="T388" s="167"/>
    </row>
    <row r="389" spans="1:20" ht="13.8" outlineLevel="1">
      <c r="A389" s="131"/>
      <c r="B389" s="20"/>
      <c r="D389" s="22" t="s">
        <v>482</v>
      </c>
      <c r="E389" s="30" t="s">
        <v>550</v>
      </c>
      <c r="F389" s="22"/>
      <c r="G389" s="30"/>
      <c r="H389" s="292">
        <f t="shared" si="238"/>
        <v>0</v>
      </c>
      <c r="I389" s="166">
        <f t="shared" si="243"/>
        <v>0</v>
      </c>
      <c r="J389" s="167"/>
      <c r="K389" s="167"/>
      <c r="L389" s="168">
        <f t="shared" si="239"/>
        <v>0</v>
      </c>
      <c r="M389" s="167"/>
      <c r="N389" s="168">
        <f t="shared" si="267"/>
        <v>0</v>
      </c>
      <c r="O389" s="262">
        <f t="shared" si="218"/>
        <v>0</v>
      </c>
      <c r="P389" s="167"/>
      <c r="Q389" s="167">
        <v>0</v>
      </c>
      <c r="R389" s="167">
        <v>0</v>
      </c>
      <c r="S389" s="262">
        <f t="shared" si="268"/>
        <v>0</v>
      </c>
      <c r="T389" s="167"/>
    </row>
    <row r="390" spans="1:20" ht="13.8" outlineLevel="1">
      <c r="A390" s="131"/>
      <c r="B390" s="20"/>
      <c r="D390" s="22" t="s">
        <v>483</v>
      </c>
      <c r="E390" s="30" t="s">
        <v>551</v>
      </c>
      <c r="F390" s="22"/>
      <c r="G390" s="30"/>
      <c r="H390" s="292">
        <f t="shared" si="238"/>
        <v>0</v>
      </c>
      <c r="I390" s="166">
        <f t="shared" si="243"/>
        <v>0</v>
      </c>
      <c r="J390" s="169">
        <f>SUM(J391:J397)</f>
        <v>0</v>
      </c>
      <c r="K390" s="169">
        <f>SUM(K391:K397)</f>
        <v>0</v>
      </c>
      <c r="L390" s="168">
        <f t="shared" si="239"/>
        <v>0</v>
      </c>
      <c r="M390" s="169">
        <f>SUM(M391:M397)</f>
        <v>0</v>
      </c>
      <c r="N390" s="168">
        <f t="shared" si="267"/>
        <v>0</v>
      </c>
      <c r="O390" s="262">
        <f t="shared" si="218"/>
        <v>0</v>
      </c>
      <c r="P390" s="568">
        <f>SUM(P391:P397)</f>
        <v>0</v>
      </c>
      <c r="Q390" s="578">
        <f t="shared" ref="Q390:R390" si="273">SUM(Q391:Q397)</f>
        <v>0</v>
      </c>
      <c r="R390" s="568">
        <f t="shared" si="273"/>
        <v>0</v>
      </c>
      <c r="S390" s="262">
        <f t="shared" si="268"/>
        <v>0</v>
      </c>
      <c r="T390" s="568">
        <f>SUM(T391:T397)</f>
        <v>0</v>
      </c>
    </row>
    <row r="391" spans="1:20" ht="13.8" outlineLevel="2">
      <c r="A391" s="131"/>
      <c r="B391" s="20"/>
      <c r="D391" s="22"/>
      <c r="E391" s="30"/>
      <c r="F391" s="136" t="s">
        <v>1009</v>
      </c>
      <c r="G391" s="27" t="s">
        <v>1010</v>
      </c>
      <c r="H391" s="292">
        <f t="shared" si="238"/>
        <v>0</v>
      </c>
      <c r="I391" s="166">
        <f t="shared" si="243"/>
        <v>0</v>
      </c>
      <c r="J391" s="167"/>
      <c r="K391" s="167"/>
      <c r="L391" s="168">
        <f t="shared" si="239"/>
        <v>0</v>
      </c>
      <c r="M391" s="167"/>
      <c r="N391" s="168">
        <f t="shared" si="267"/>
        <v>0</v>
      </c>
      <c r="O391" s="262">
        <f t="shared" si="218"/>
        <v>0</v>
      </c>
      <c r="P391" s="167"/>
      <c r="Q391" s="167"/>
      <c r="R391" s="167"/>
      <c r="S391" s="262">
        <f t="shared" si="268"/>
        <v>0</v>
      </c>
      <c r="T391" s="167"/>
    </row>
    <row r="392" spans="1:20" ht="13.8" outlineLevel="2">
      <c r="A392" s="131"/>
      <c r="B392" s="20"/>
      <c r="D392" s="22"/>
      <c r="E392" s="30"/>
      <c r="F392" s="136" t="s">
        <v>1011</v>
      </c>
      <c r="G392" s="27" t="s">
        <v>768</v>
      </c>
      <c r="H392" s="292">
        <f t="shared" si="238"/>
        <v>0</v>
      </c>
      <c r="I392" s="166">
        <f t="shared" si="243"/>
        <v>0</v>
      </c>
      <c r="J392" s="167"/>
      <c r="K392" s="167"/>
      <c r="L392" s="168">
        <f t="shared" si="239"/>
        <v>0</v>
      </c>
      <c r="M392" s="167"/>
      <c r="N392" s="168">
        <f t="shared" ref="N392" si="274">SUM(O392,S392)</f>
        <v>0</v>
      </c>
      <c r="O392" s="262">
        <f t="shared" ref="O392" si="275">SUM(P392:R392)</f>
        <v>0</v>
      </c>
      <c r="P392" s="167"/>
      <c r="Q392" s="167"/>
      <c r="R392" s="167"/>
      <c r="S392" s="262">
        <f t="shared" ref="S392" si="276">SUM(T392:T392)</f>
        <v>0</v>
      </c>
      <c r="T392" s="167"/>
    </row>
    <row r="393" spans="1:20" ht="13.8" outlineLevel="2">
      <c r="A393" s="131"/>
      <c r="B393" s="20"/>
      <c r="D393" s="22"/>
      <c r="E393" s="30"/>
      <c r="F393" s="136" t="s">
        <v>1012</v>
      </c>
      <c r="G393" s="27" t="s">
        <v>769</v>
      </c>
      <c r="H393" s="292">
        <f t="shared" si="238"/>
        <v>0</v>
      </c>
      <c r="I393" s="166">
        <f t="shared" si="243"/>
        <v>0</v>
      </c>
      <c r="J393" s="167"/>
      <c r="K393" s="167"/>
      <c r="L393" s="168">
        <f t="shared" si="239"/>
        <v>0</v>
      </c>
      <c r="M393" s="167"/>
      <c r="N393" s="168">
        <f t="shared" si="267"/>
        <v>0</v>
      </c>
      <c r="O393" s="262">
        <f t="shared" si="218"/>
        <v>0</v>
      </c>
      <c r="P393" s="167"/>
      <c r="Q393" s="167"/>
      <c r="R393" s="167"/>
      <c r="S393" s="262">
        <f t="shared" si="268"/>
        <v>0</v>
      </c>
      <c r="T393" s="167"/>
    </row>
    <row r="394" spans="1:20" ht="13.8" outlineLevel="2">
      <c r="A394" s="131"/>
      <c r="B394" s="20"/>
      <c r="D394" s="22"/>
      <c r="E394" s="30"/>
      <c r="F394" s="136" t="s">
        <v>1013</v>
      </c>
      <c r="G394" s="27" t="s">
        <v>770</v>
      </c>
      <c r="H394" s="292">
        <f t="shared" si="238"/>
        <v>0</v>
      </c>
      <c r="I394" s="166">
        <f t="shared" si="243"/>
        <v>0</v>
      </c>
      <c r="J394" s="167"/>
      <c r="K394" s="167"/>
      <c r="L394" s="168">
        <f t="shared" si="239"/>
        <v>0</v>
      </c>
      <c r="M394" s="167"/>
      <c r="N394" s="168">
        <f t="shared" si="267"/>
        <v>0</v>
      </c>
      <c r="O394" s="262">
        <f t="shared" si="218"/>
        <v>0</v>
      </c>
      <c r="P394" s="167"/>
      <c r="Q394" s="167"/>
      <c r="R394" s="167"/>
      <c r="S394" s="262">
        <f t="shared" si="268"/>
        <v>0</v>
      </c>
      <c r="T394" s="167"/>
    </row>
    <row r="395" spans="1:20" ht="13.8" outlineLevel="2">
      <c r="A395" s="131"/>
      <c r="B395" s="20"/>
      <c r="D395" s="22"/>
      <c r="E395" s="30"/>
      <c r="F395" s="136" t="s">
        <v>1055</v>
      </c>
      <c r="G395" s="27" t="s">
        <v>1056</v>
      </c>
      <c r="H395" s="292">
        <f t="shared" si="238"/>
        <v>0</v>
      </c>
      <c r="I395" s="166">
        <f t="shared" si="243"/>
        <v>0</v>
      </c>
      <c r="J395" s="167"/>
      <c r="K395" s="167"/>
      <c r="L395" s="168">
        <f t="shared" si="239"/>
        <v>0</v>
      </c>
      <c r="M395" s="167"/>
      <c r="N395" s="168">
        <f t="shared" si="267"/>
        <v>0</v>
      </c>
      <c r="O395" s="262">
        <f t="shared" si="218"/>
        <v>0</v>
      </c>
      <c r="P395" s="167"/>
      <c r="Q395" s="167"/>
      <c r="R395" s="167"/>
      <c r="S395" s="262">
        <f t="shared" si="268"/>
        <v>0</v>
      </c>
      <c r="T395" s="167"/>
    </row>
    <row r="396" spans="1:20" ht="13.8" outlineLevel="2">
      <c r="A396" s="131"/>
      <c r="B396" s="20"/>
      <c r="D396" s="22"/>
      <c r="E396" s="30"/>
      <c r="F396" s="136" t="s">
        <v>1057</v>
      </c>
      <c r="G396" s="27" t="s">
        <v>1058</v>
      </c>
      <c r="H396" s="292">
        <f t="shared" si="238"/>
        <v>0</v>
      </c>
      <c r="I396" s="166">
        <f t="shared" si="243"/>
        <v>0</v>
      </c>
      <c r="J396" s="167"/>
      <c r="K396" s="167"/>
      <c r="L396" s="168">
        <f t="shared" si="239"/>
        <v>0</v>
      </c>
      <c r="M396" s="167"/>
      <c r="N396" s="168">
        <f t="shared" ref="N396" si="277">SUM(O396,S396)</f>
        <v>0</v>
      </c>
      <c r="O396" s="262">
        <f t="shared" ref="O396" si="278">SUM(P396:R396)</f>
        <v>0</v>
      </c>
      <c r="P396" s="167"/>
      <c r="Q396" s="167"/>
      <c r="R396" s="167"/>
      <c r="S396" s="262">
        <f t="shared" ref="S396" si="279">SUM(T396:T396)</f>
        <v>0</v>
      </c>
      <c r="T396" s="167"/>
    </row>
    <row r="397" spans="1:20" ht="13.8" outlineLevel="2">
      <c r="A397" s="131"/>
      <c r="B397" s="20"/>
      <c r="D397" s="22"/>
      <c r="E397" s="30"/>
      <c r="F397" s="136" t="s">
        <v>1059</v>
      </c>
      <c r="G397" s="27" t="s">
        <v>1060</v>
      </c>
      <c r="H397" s="292">
        <f t="shared" si="238"/>
        <v>0</v>
      </c>
      <c r="I397" s="166">
        <f t="shared" si="243"/>
        <v>0</v>
      </c>
      <c r="J397" s="167"/>
      <c r="K397" s="167"/>
      <c r="L397" s="168">
        <f t="shared" si="239"/>
        <v>0</v>
      </c>
      <c r="M397" s="167"/>
      <c r="N397" s="168">
        <f t="shared" si="267"/>
        <v>0</v>
      </c>
      <c r="O397" s="262">
        <f t="shared" si="218"/>
        <v>0</v>
      </c>
      <c r="P397" s="167"/>
      <c r="Q397" s="167"/>
      <c r="R397" s="167"/>
      <c r="S397" s="262">
        <f t="shared" si="268"/>
        <v>0</v>
      </c>
      <c r="T397" s="167"/>
    </row>
    <row r="398" spans="1:20" ht="13.8" outlineLevel="1">
      <c r="A398" s="131"/>
      <c r="B398" s="20"/>
      <c r="D398" s="22" t="s">
        <v>484</v>
      </c>
      <c r="E398" s="30" t="s">
        <v>552</v>
      </c>
      <c r="F398" s="22"/>
      <c r="G398" s="30"/>
      <c r="H398" s="292">
        <f t="shared" si="238"/>
        <v>0</v>
      </c>
      <c r="I398" s="166">
        <f t="shared" si="243"/>
        <v>0</v>
      </c>
      <c r="J398" s="167"/>
      <c r="K398" s="167"/>
      <c r="L398" s="168">
        <f t="shared" si="239"/>
        <v>0</v>
      </c>
      <c r="M398" s="167"/>
      <c r="N398" s="168">
        <f t="shared" si="267"/>
        <v>0</v>
      </c>
      <c r="O398" s="262">
        <f t="shared" si="218"/>
        <v>0</v>
      </c>
      <c r="P398" s="167"/>
      <c r="Q398" s="167">
        <v>0</v>
      </c>
      <c r="R398" s="167">
        <v>0</v>
      </c>
      <c r="S398" s="262">
        <f t="shared" si="268"/>
        <v>0</v>
      </c>
      <c r="T398" s="167"/>
    </row>
    <row r="399" spans="1:20" ht="13.8" outlineLevel="1">
      <c r="A399" s="131"/>
      <c r="B399" s="20"/>
      <c r="D399" s="22" t="s">
        <v>485</v>
      </c>
      <c r="E399" s="30" t="s">
        <v>553</v>
      </c>
      <c r="F399" s="22"/>
      <c r="G399" s="30"/>
      <c r="H399" s="292">
        <f t="shared" si="238"/>
        <v>0</v>
      </c>
      <c r="I399" s="166">
        <f t="shared" si="243"/>
        <v>0</v>
      </c>
      <c r="J399" s="167"/>
      <c r="K399" s="167"/>
      <c r="L399" s="168">
        <f t="shared" si="239"/>
        <v>0</v>
      </c>
      <c r="M399" s="167"/>
      <c r="N399" s="168">
        <f t="shared" si="267"/>
        <v>0</v>
      </c>
      <c r="O399" s="262">
        <f t="shared" si="218"/>
        <v>0</v>
      </c>
      <c r="P399" s="167"/>
      <c r="Q399" s="167">
        <v>0</v>
      </c>
      <c r="R399" s="167">
        <v>0</v>
      </c>
      <c r="S399" s="262">
        <f t="shared" si="268"/>
        <v>0</v>
      </c>
      <c r="T399" s="167"/>
    </row>
    <row r="400" spans="1:20" ht="13.8" outlineLevel="1">
      <c r="A400" s="131"/>
      <c r="B400" s="20"/>
      <c r="D400" s="22" t="s">
        <v>486</v>
      </c>
      <c r="E400" s="30" t="s">
        <v>554</v>
      </c>
      <c r="F400" s="22"/>
      <c r="G400" s="30"/>
      <c r="H400" s="292">
        <f t="shared" si="238"/>
        <v>0</v>
      </c>
      <c r="I400" s="166">
        <f t="shared" si="243"/>
        <v>0</v>
      </c>
      <c r="J400" s="169">
        <f>SUM(J401:J409)</f>
        <v>0</v>
      </c>
      <c r="K400" s="169">
        <f>SUM(K401:K409)</f>
        <v>0</v>
      </c>
      <c r="L400" s="168">
        <f t="shared" si="239"/>
        <v>0</v>
      </c>
      <c r="M400" s="169">
        <f>SUM(M401:M409)</f>
        <v>0</v>
      </c>
      <c r="N400" s="168">
        <f t="shared" si="267"/>
        <v>0</v>
      </c>
      <c r="O400" s="262">
        <f t="shared" si="218"/>
        <v>0</v>
      </c>
      <c r="P400" s="568">
        <f>SUM(P401:P409)</f>
        <v>0</v>
      </c>
      <c r="Q400" s="578">
        <f t="shared" ref="Q400:R400" si="280">SUM(Q401:Q409)</f>
        <v>0</v>
      </c>
      <c r="R400" s="568">
        <f t="shared" si="280"/>
        <v>0</v>
      </c>
      <c r="S400" s="262">
        <f t="shared" si="268"/>
        <v>0</v>
      </c>
      <c r="T400" s="568">
        <f>SUM(T401:T409)</f>
        <v>0</v>
      </c>
    </row>
    <row r="401" spans="1:20" ht="13.8" outlineLevel="2">
      <c r="A401" s="131"/>
      <c r="B401" s="20"/>
      <c r="D401" s="22"/>
      <c r="E401" s="30"/>
      <c r="F401" s="136" t="s">
        <v>1061</v>
      </c>
      <c r="G401" s="27" t="s">
        <v>1010</v>
      </c>
      <c r="H401" s="292">
        <f t="shared" si="238"/>
        <v>0</v>
      </c>
      <c r="I401" s="166">
        <f t="shared" si="243"/>
        <v>0</v>
      </c>
      <c r="J401" s="167"/>
      <c r="K401" s="167"/>
      <c r="L401" s="168">
        <f t="shared" si="239"/>
        <v>0</v>
      </c>
      <c r="M401" s="167"/>
      <c r="N401" s="168">
        <f t="shared" si="267"/>
        <v>0</v>
      </c>
      <c r="O401" s="262">
        <f t="shared" si="218"/>
        <v>0</v>
      </c>
      <c r="P401" s="167"/>
      <c r="Q401" s="167"/>
      <c r="R401" s="167"/>
      <c r="S401" s="262">
        <f t="shared" si="268"/>
        <v>0</v>
      </c>
      <c r="T401" s="167"/>
    </row>
    <row r="402" spans="1:20" ht="13.8" outlineLevel="2">
      <c r="A402" s="131"/>
      <c r="B402" s="20"/>
      <c r="D402" s="22"/>
      <c r="E402" s="30"/>
      <c r="F402" s="136" t="s">
        <v>1011</v>
      </c>
      <c r="G402" s="27" t="s">
        <v>804</v>
      </c>
      <c r="H402" s="292">
        <f t="shared" si="238"/>
        <v>0</v>
      </c>
      <c r="I402" s="166">
        <f t="shared" si="243"/>
        <v>0</v>
      </c>
      <c r="J402" s="167"/>
      <c r="K402" s="167"/>
      <c r="L402" s="168">
        <f t="shared" si="239"/>
        <v>0</v>
      </c>
      <c r="M402" s="167"/>
      <c r="N402" s="168">
        <f t="shared" ref="N402" si="281">SUM(O402,S402)</f>
        <v>0</v>
      </c>
      <c r="O402" s="262">
        <f t="shared" ref="O402" si="282">SUM(P402:R402)</f>
        <v>0</v>
      </c>
      <c r="P402" s="167"/>
      <c r="Q402" s="167"/>
      <c r="R402" s="167"/>
      <c r="S402" s="262">
        <f t="shared" ref="S402" si="283">SUM(T402:T402)</f>
        <v>0</v>
      </c>
      <c r="T402" s="167"/>
    </row>
    <row r="403" spans="1:20" ht="13.8" outlineLevel="2">
      <c r="A403" s="131"/>
      <c r="B403" s="20"/>
      <c r="D403" s="22"/>
      <c r="E403" s="30"/>
      <c r="F403" s="136" t="s">
        <v>1012</v>
      </c>
      <c r="G403" s="27" t="s">
        <v>805</v>
      </c>
      <c r="H403" s="292">
        <f t="shared" ref="H403:H466" si="284">SUM(I403,L403,N403)</f>
        <v>0</v>
      </c>
      <c r="I403" s="166">
        <f t="shared" si="243"/>
        <v>0</v>
      </c>
      <c r="J403" s="167"/>
      <c r="K403" s="167"/>
      <c r="L403" s="168">
        <f t="shared" ref="L403:L466" si="285">SUM(M403)</f>
        <v>0</v>
      </c>
      <c r="M403" s="167"/>
      <c r="N403" s="168">
        <f t="shared" si="267"/>
        <v>0</v>
      </c>
      <c r="O403" s="262">
        <f t="shared" si="218"/>
        <v>0</v>
      </c>
      <c r="P403" s="167"/>
      <c r="Q403" s="167"/>
      <c r="R403" s="167"/>
      <c r="S403" s="262">
        <f t="shared" si="268"/>
        <v>0</v>
      </c>
      <c r="T403" s="167"/>
    </row>
    <row r="404" spans="1:20" ht="13.8" outlineLevel="2">
      <c r="A404" s="131"/>
      <c r="B404" s="20"/>
      <c r="D404" s="22"/>
      <c r="E404" s="30"/>
      <c r="F404" s="136" t="s">
        <v>1038</v>
      </c>
      <c r="G404" s="27" t="s">
        <v>1041</v>
      </c>
      <c r="H404" s="292">
        <f t="shared" si="284"/>
        <v>0</v>
      </c>
      <c r="I404" s="166">
        <f t="shared" ref="I404:I467" si="286">SUM(J404:K404)</f>
        <v>0</v>
      </c>
      <c r="J404" s="167"/>
      <c r="K404" s="167"/>
      <c r="L404" s="168">
        <f t="shared" si="285"/>
        <v>0</v>
      </c>
      <c r="M404" s="167"/>
      <c r="N404" s="168">
        <f t="shared" ref="N404:N405" si="287">SUM(O404,S404)</f>
        <v>0</v>
      </c>
      <c r="O404" s="262">
        <f t="shared" ref="O404:O405" si="288">SUM(P404:R404)</f>
        <v>0</v>
      </c>
      <c r="P404" s="167"/>
      <c r="Q404" s="167"/>
      <c r="R404" s="167"/>
      <c r="S404" s="262">
        <f t="shared" ref="S404:S405" si="289">SUM(T404:T404)</f>
        <v>0</v>
      </c>
      <c r="T404" s="167"/>
    </row>
    <row r="405" spans="1:20" ht="13.8" outlineLevel="2">
      <c r="A405" s="131"/>
      <c r="B405" s="20"/>
      <c r="D405" s="22"/>
      <c r="E405" s="30"/>
      <c r="F405" s="136" t="s">
        <v>1062</v>
      </c>
      <c r="G405" s="27" t="s">
        <v>1063</v>
      </c>
      <c r="H405" s="292">
        <f t="shared" si="284"/>
        <v>0</v>
      </c>
      <c r="I405" s="166">
        <f t="shared" si="286"/>
        <v>0</v>
      </c>
      <c r="J405" s="167"/>
      <c r="K405" s="167"/>
      <c r="L405" s="168">
        <f t="shared" si="285"/>
        <v>0</v>
      </c>
      <c r="M405" s="167"/>
      <c r="N405" s="168">
        <f t="shared" si="287"/>
        <v>0</v>
      </c>
      <c r="O405" s="262">
        <f t="shared" si="288"/>
        <v>0</v>
      </c>
      <c r="P405" s="167"/>
      <c r="Q405" s="167"/>
      <c r="R405" s="167"/>
      <c r="S405" s="262">
        <f t="shared" si="289"/>
        <v>0</v>
      </c>
      <c r="T405" s="167"/>
    </row>
    <row r="406" spans="1:20" ht="13.8" outlineLevel="2">
      <c r="A406" s="131"/>
      <c r="B406" s="20"/>
      <c r="D406" s="22"/>
      <c r="E406" s="30"/>
      <c r="F406" s="136" t="s">
        <v>1039</v>
      </c>
      <c r="G406" s="27" t="s">
        <v>1042</v>
      </c>
      <c r="H406" s="292">
        <f t="shared" si="284"/>
        <v>0</v>
      </c>
      <c r="I406" s="166">
        <f t="shared" si="286"/>
        <v>0</v>
      </c>
      <c r="J406" s="167"/>
      <c r="K406" s="167"/>
      <c r="L406" s="168">
        <f t="shared" si="285"/>
        <v>0</v>
      </c>
      <c r="M406" s="167"/>
      <c r="N406" s="168">
        <f t="shared" si="267"/>
        <v>0</v>
      </c>
      <c r="O406" s="262">
        <f t="shared" si="218"/>
        <v>0</v>
      </c>
      <c r="P406" s="167"/>
      <c r="Q406" s="167"/>
      <c r="R406" s="167"/>
      <c r="S406" s="262">
        <f t="shared" si="268"/>
        <v>0</v>
      </c>
      <c r="T406" s="167"/>
    </row>
    <row r="407" spans="1:20" ht="13.8" outlineLevel="2">
      <c r="A407" s="131"/>
      <c r="B407" s="20"/>
      <c r="D407" s="22"/>
      <c r="E407" s="30"/>
      <c r="F407" s="136" t="s">
        <v>1064</v>
      </c>
      <c r="G407" s="27" t="s">
        <v>1065</v>
      </c>
      <c r="H407" s="292">
        <f t="shared" si="284"/>
        <v>0</v>
      </c>
      <c r="I407" s="166">
        <f t="shared" si="286"/>
        <v>0</v>
      </c>
      <c r="J407" s="167"/>
      <c r="K407" s="167"/>
      <c r="L407" s="168">
        <f t="shared" si="285"/>
        <v>0</v>
      </c>
      <c r="M407" s="167"/>
      <c r="N407" s="168">
        <f t="shared" ref="N407" si="290">SUM(O407,S407)</f>
        <v>0</v>
      </c>
      <c r="O407" s="262">
        <f t="shared" ref="O407" si="291">SUM(P407:R407)</f>
        <v>0</v>
      </c>
      <c r="P407" s="167"/>
      <c r="Q407" s="167"/>
      <c r="R407" s="167"/>
      <c r="S407" s="262">
        <f t="shared" ref="S407" si="292">SUM(T407:T407)</f>
        <v>0</v>
      </c>
      <c r="T407" s="167"/>
    </row>
    <row r="408" spans="1:20" ht="13.8" outlineLevel="2">
      <c r="A408" s="131"/>
      <c r="B408" s="20"/>
      <c r="D408" s="22"/>
      <c r="E408" s="30"/>
      <c r="F408" s="136" t="s">
        <v>1040</v>
      </c>
      <c r="G408" s="27" t="s">
        <v>1066</v>
      </c>
      <c r="H408" s="292">
        <f t="shared" si="284"/>
        <v>0</v>
      </c>
      <c r="I408" s="166">
        <f t="shared" si="286"/>
        <v>0</v>
      </c>
      <c r="J408" s="167"/>
      <c r="K408" s="167"/>
      <c r="L408" s="168">
        <f t="shared" si="285"/>
        <v>0</v>
      </c>
      <c r="M408" s="167"/>
      <c r="N408" s="168">
        <f t="shared" si="267"/>
        <v>0</v>
      </c>
      <c r="O408" s="262">
        <f t="shared" si="218"/>
        <v>0</v>
      </c>
      <c r="P408" s="167"/>
      <c r="Q408" s="167"/>
      <c r="R408" s="167"/>
      <c r="S408" s="262">
        <f t="shared" si="268"/>
        <v>0</v>
      </c>
      <c r="T408" s="167"/>
    </row>
    <row r="409" spans="1:20" ht="13.8" outlineLevel="2">
      <c r="A409" s="131"/>
      <c r="B409" s="20"/>
      <c r="D409" s="22"/>
      <c r="E409" s="30"/>
      <c r="F409" s="136" t="s">
        <v>685</v>
      </c>
      <c r="G409" s="27" t="s">
        <v>689</v>
      </c>
      <c r="H409" s="292">
        <f t="shared" si="284"/>
        <v>0</v>
      </c>
      <c r="I409" s="166">
        <f t="shared" si="286"/>
        <v>0</v>
      </c>
      <c r="J409" s="167"/>
      <c r="K409" s="167"/>
      <c r="L409" s="168">
        <f t="shared" si="285"/>
        <v>0</v>
      </c>
      <c r="M409" s="167"/>
      <c r="N409" s="168">
        <f t="shared" si="267"/>
        <v>0</v>
      </c>
      <c r="O409" s="262">
        <f t="shared" si="218"/>
        <v>0</v>
      </c>
      <c r="P409" s="167"/>
      <c r="Q409" s="167"/>
      <c r="R409" s="167"/>
      <c r="S409" s="262">
        <f t="shared" si="268"/>
        <v>0</v>
      </c>
      <c r="T409" s="167"/>
    </row>
    <row r="410" spans="1:20" ht="13.8" outlineLevel="1">
      <c r="A410" s="131"/>
      <c r="B410" s="20"/>
      <c r="D410" s="22" t="s">
        <v>487</v>
      </c>
      <c r="E410" s="30" t="s">
        <v>555</v>
      </c>
      <c r="F410" s="22"/>
      <c r="G410" s="30"/>
      <c r="H410" s="292">
        <f t="shared" si="284"/>
        <v>0</v>
      </c>
      <c r="I410" s="166">
        <f t="shared" si="286"/>
        <v>0</v>
      </c>
      <c r="J410" s="167"/>
      <c r="K410" s="167"/>
      <c r="L410" s="168">
        <f t="shared" si="285"/>
        <v>0</v>
      </c>
      <c r="M410" s="167"/>
      <c r="N410" s="168">
        <f t="shared" si="267"/>
        <v>0</v>
      </c>
      <c r="O410" s="262">
        <f t="shared" si="218"/>
        <v>0</v>
      </c>
      <c r="P410" s="167"/>
      <c r="Q410" s="167"/>
      <c r="R410" s="167"/>
      <c r="S410" s="262">
        <f t="shared" si="268"/>
        <v>0</v>
      </c>
      <c r="T410" s="167"/>
    </row>
    <row r="411" spans="1:20" ht="13.8" outlineLevel="1">
      <c r="A411" s="131"/>
      <c r="B411" s="20"/>
      <c r="D411" s="22" t="s">
        <v>488</v>
      </c>
      <c r="E411" s="30" t="s">
        <v>556</v>
      </c>
      <c r="F411" s="22"/>
      <c r="G411" s="30"/>
      <c r="H411" s="292">
        <f t="shared" si="284"/>
        <v>0</v>
      </c>
      <c r="I411" s="166">
        <f t="shared" si="286"/>
        <v>0</v>
      </c>
      <c r="J411" s="167"/>
      <c r="K411" s="167"/>
      <c r="L411" s="168">
        <f t="shared" si="285"/>
        <v>0</v>
      </c>
      <c r="M411" s="167"/>
      <c r="N411" s="168">
        <f t="shared" si="267"/>
        <v>0</v>
      </c>
      <c r="O411" s="262">
        <f t="shared" si="218"/>
        <v>0</v>
      </c>
      <c r="P411" s="167"/>
      <c r="Q411" s="167">
        <v>0</v>
      </c>
      <c r="R411" s="167">
        <v>0</v>
      </c>
      <c r="S411" s="262">
        <f t="shared" si="268"/>
        <v>0</v>
      </c>
      <c r="T411" s="167"/>
    </row>
    <row r="412" spans="1:20" ht="13.8" outlineLevel="1">
      <c r="A412" s="131"/>
      <c r="B412" s="20"/>
      <c r="D412" s="22" t="s">
        <v>489</v>
      </c>
      <c r="E412" s="30" t="s">
        <v>557</v>
      </c>
      <c r="F412" s="22"/>
      <c r="G412" s="30"/>
      <c r="H412" s="292">
        <f t="shared" si="284"/>
        <v>0</v>
      </c>
      <c r="I412" s="166">
        <f t="shared" si="286"/>
        <v>0</v>
      </c>
      <c r="J412" s="169">
        <f>SUM(J413:J415)</f>
        <v>0</v>
      </c>
      <c r="K412" s="169">
        <f>SUM(K413:K415)</f>
        <v>0</v>
      </c>
      <c r="L412" s="168">
        <f t="shared" si="285"/>
        <v>0</v>
      </c>
      <c r="M412" s="169">
        <f>SUM(M413:M415)</f>
        <v>0</v>
      </c>
      <c r="N412" s="168">
        <f t="shared" si="267"/>
        <v>0</v>
      </c>
      <c r="O412" s="262">
        <f t="shared" si="218"/>
        <v>0</v>
      </c>
      <c r="P412" s="568">
        <f>SUM(P413:P415)</f>
        <v>0</v>
      </c>
      <c r="Q412" s="578">
        <f t="shared" ref="Q412:R412" si="293">SUM(Q413:Q415)</f>
        <v>0</v>
      </c>
      <c r="R412" s="568">
        <f t="shared" si="293"/>
        <v>0</v>
      </c>
      <c r="S412" s="262">
        <f t="shared" si="268"/>
        <v>0</v>
      </c>
      <c r="T412" s="568">
        <f>SUM(T413:T415)</f>
        <v>0</v>
      </c>
    </row>
    <row r="413" spans="1:20" ht="13.8" outlineLevel="2">
      <c r="A413" s="131"/>
      <c r="B413" s="20"/>
      <c r="D413" s="19"/>
      <c r="E413" s="63"/>
      <c r="F413" s="22" t="s">
        <v>545</v>
      </c>
      <c r="G413" s="30" t="s">
        <v>546</v>
      </c>
      <c r="H413" s="292">
        <f t="shared" si="284"/>
        <v>0</v>
      </c>
      <c r="I413" s="166">
        <f t="shared" si="286"/>
        <v>0</v>
      </c>
      <c r="J413" s="167"/>
      <c r="K413" s="167"/>
      <c r="L413" s="168">
        <f t="shared" si="285"/>
        <v>0</v>
      </c>
      <c r="M413" s="167"/>
      <c r="N413" s="168">
        <f t="shared" si="267"/>
        <v>0</v>
      </c>
      <c r="O413" s="262">
        <f t="shared" si="218"/>
        <v>0</v>
      </c>
      <c r="P413" s="167"/>
      <c r="Q413" s="167">
        <v>0</v>
      </c>
      <c r="R413" s="167">
        <v>0</v>
      </c>
      <c r="S413" s="262">
        <f t="shared" si="268"/>
        <v>0</v>
      </c>
      <c r="T413" s="167"/>
    </row>
    <row r="414" spans="1:20" ht="13.8" outlineLevel="2">
      <c r="A414" s="131"/>
      <c r="B414" s="20"/>
      <c r="F414" s="22" t="s">
        <v>998</v>
      </c>
      <c r="G414" s="30" t="s">
        <v>999</v>
      </c>
      <c r="H414" s="292">
        <f t="shared" si="284"/>
        <v>0</v>
      </c>
      <c r="I414" s="166">
        <f t="shared" si="286"/>
        <v>0</v>
      </c>
      <c r="J414" s="167"/>
      <c r="K414" s="167"/>
      <c r="L414" s="168">
        <f t="shared" si="285"/>
        <v>0</v>
      </c>
      <c r="M414" s="167"/>
      <c r="N414" s="168"/>
      <c r="O414" s="262"/>
      <c r="P414" s="167"/>
      <c r="Q414" s="167"/>
      <c r="R414" s="167"/>
      <c r="S414" s="262"/>
      <c r="T414" s="167"/>
    </row>
    <row r="415" spans="1:20" ht="13.8" outlineLevel="2">
      <c r="A415" s="131"/>
      <c r="B415" s="18"/>
      <c r="C415" s="58"/>
      <c r="F415" s="22" t="s">
        <v>548</v>
      </c>
      <c r="G415" s="30" t="s">
        <v>547</v>
      </c>
      <c r="H415" s="292">
        <f t="shared" si="284"/>
        <v>0</v>
      </c>
      <c r="I415" s="166">
        <f t="shared" si="286"/>
        <v>0</v>
      </c>
      <c r="J415" s="167"/>
      <c r="K415" s="167"/>
      <c r="L415" s="168">
        <f t="shared" si="285"/>
        <v>0</v>
      </c>
      <c r="M415" s="167"/>
      <c r="N415" s="168">
        <f t="shared" si="267"/>
        <v>0</v>
      </c>
      <c r="O415" s="262">
        <f t="shared" si="218"/>
        <v>0</v>
      </c>
      <c r="P415" s="167"/>
      <c r="Q415" s="167"/>
      <c r="R415" s="167"/>
      <c r="S415" s="262">
        <f t="shared" si="268"/>
        <v>0</v>
      </c>
      <c r="T415" s="167"/>
    </row>
    <row r="416" spans="1:20" ht="13.8" outlineLevel="1">
      <c r="A416" s="131"/>
      <c r="B416" s="20"/>
      <c r="D416" s="22" t="s">
        <v>490</v>
      </c>
      <c r="E416" s="30" t="s">
        <v>558</v>
      </c>
      <c r="F416" s="22"/>
      <c r="G416" s="30"/>
      <c r="H416" s="292">
        <f t="shared" si="284"/>
        <v>0</v>
      </c>
      <c r="I416" s="166">
        <f t="shared" si="286"/>
        <v>0</v>
      </c>
      <c r="J416" s="169">
        <f>SUM(J417:J421)</f>
        <v>0</v>
      </c>
      <c r="K416" s="169">
        <f>SUM(K417:K421)</f>
        <v>0</v>
      </c>
      <c r="L416" s="168">
        <f t="shared" si="285"/>
        <v>0</v>
      </c>
      <c r="M416" s="169">
        <f>SUM(M417:M421)</f>
        <v>0</v>
      </c>
      <c r="N416" s="168">
        <f t="shared" si="267"/>
        <v>0</v>
      </c>
      <c r="O416" s="262">
        <f t="shared" si="218"/>
        <v>0</v>
      </c>
      <c r="P416" s="568">
        <f>SUM(P417:P421)</f>
        <v>0</v>
      </c>
      <c r="Q416" s="578">
        <f t="shared" ref="Q416:R416" si="294">SUM(Q417:Q421)</f>
        <v>0</v>
      </c>
      <c r="R416" s="568">
        <f t="shared" si="294"/>
        <v>0</v>
      </c>
      <c r="S416" s="262">
        <f t="shared" si="268"/>
        <v>0</v>
      </c>
      <c r="T416" s="568">
        <f>SUM(T417:T421)</f>
        <v>0</v>
      </c>
    </row>
    <row r="417" spans="1:45" ht="13.8" outlineLevel="2">
      <c r="A417" s="131"/>
      <c r="B417" s="20"/>
      <c r="D417" s="22"/>
      <c r="E417" s="30"/>
      <c r="F417" s="136" t="s">
        <v>1061</v>
      </c>
      <c r="G417" s="27" t="s">
        <v>1010</v>
      </c>
      <c r="H417" s="292">
        <f t="shared" si="284"/>
        <v>0</v>
      </c>
      <c r="I417" s="166">
        <f t="shared" si="286"/>
        <v>0</v>
      </c>
      <c r="J417" s="167"/>
      <c r="K417" s="167"/>
      <c r="L417" s="168">
        <f t="shared" si="285"/>
        <v>0</v>
      </c>
      <c r="M417" s="167"/>
      <c r="N417" s="168">
        <f t="shared" si="267"/>
        <v>0</v>
      </c>
      <c r="O417" s="262">
        <f t="shared" si="218"/>
        <v>0</v>
      </c>
      <c r="P417" s="167"/>
      <c r="Q417" s="167"/>
      <c r="R417" s="167"/>
      <c r="S417" s="262">
        <f t="shared" si="268"/>
        <v>0</v>
      </c>
      <c r="T417" s="167"/>
    </row>
    <row r="418" spans="1:45" ht="13.8" outlineLevel="2">
      <c r="A418" s="131"/>
      <c r="B418" s="20"/>
      <c r="D418" s="22"/>
      <c r="E418" s="30"/>
      <c r="F418" s="136" t="s">
        <v>1011</v>
      </c>
      <c r="G418" s="27" t="s">
        <v>786</v>
      </c>
      <c r="H418" s="292">
        <f t="shared" si="284"/>
        <v>0</v>
      </c>
      <c r="I418" s="166">
        <f t="shared" si="286"/>
        <v>0</v>
      </c>
      <c r="J418" s="167"/>
      <c r="K418" s="167"/>
      <c r="L418" s="168">
        <f t="shared" si="285"/>
        <v>0</v>
      </c>
      <c r="M418" s="167"/>
      <c r="N418" s="168">
        <f t="shared" ref="N418" si="295">SUM(O418,S418)</f>
        <v>0</v>
      </c>
      <c r="O418" s="262">
        <f t="shared" ref="O418" si="296">SUM(P418:R418)</f>
        <v>0</v>
      </c>
      <c r="P418" s="167"/>
      <c r="Q418" s="167"/>
      <c r="R418" s="167"/>
      <c r="S418" s="262">
        <f t="shared" ref="S418" si="297">SUM(T418:T418)</f>
        <v>0</v>
      </c>
      <c r="T418" s="167"/>
    </row>
    <row r="419" spans="1:45" ht="13.8" outlineLevel="2">
      <c r="A419" s="131"/>
      <c r="B419" s="20"/>
      <c r="D419" s="22"/>
      <c r="E419" s="30"/>
      <c r="F419" s="136" t="s">
        <v>1012</v>
      </c>
      <c r="G419" s="27" t="s">
        <v>787</v>
      </c>
      <c r="H419" s="292">
        <f t="shared" si="284"/>
        <v>0</v>
      </c>
      <c r="I419" s="166">
        <f t="shared" si="286"/>
        <v>0</v>
      </c>
      <c r="J419" s="167"/>
      <c r="K419" s="167"/>
      <c r="L419" s="168">
        <f t="shared" si="285"/>
        <v>0</v>
      </c>
      <c r="M419" s="167"/>
      <c r="N419" s="168">
        <f t="shared" si="267"/>
        <v>0</v>
      </c>
      <c r="O419" s="262">
        <f t="shared" ref="O419:O498" si="298">SUM(P419:R419)</f>
        <v>0</v>
      </c>
      <c r="P419" s="167"/>
      <c r="Q419" s="167"/>
      <c r="R419" s="167"/>
      <c r="S419" s="262">
        <f t="shared" si="268"/>
        <v>0</v>
      </c>
      <c r="T419" s="167"/>
    </row>
    <row r="420" spans="1:45" s="398" customFormat="1" ht="13.8" outlineLevel="2">
      <c r="A420" s="399"/>
      <c r="B420" s="400"/>
      <c r="D420" s="436"/>
      <c r="E420" s="376"/>
      <c r="F420" s="385" t="s">
        <v>1013</v>
      </c>
      <c r="G420" s="378" t="s">
        <v>933</v>
      </c>
      <c r="H420" s="437">
        <f t="shared" si="284"/>
        <v>0</v>
      </c>
      <c r="I420" s="166">
        <f t="shared" si="286"/>
        <v>0</v>
      </c>
      <c r="J420" s="167"/>
      <c r="K420" s="167"/>
      <c r="L420" s="168">
        <f t="shared" si="285"/>
        <v>0</v>
      </c>
      <c r="M420" s="167"/>
      <c r="N420" s="168">
        <f t="shared" si="267"/>
        <v>0</v>
      </c>
      <c r="O420" s="262">
        <f t="shared" ref="O420" si="299">SUM(P420:R420)</f>
        <v>0</v>
      </c>
      <c r="P420" s="167"/>
      <c r="Q420" s="167"/>
      <c r="R420" s="167"/>
      <c r="S420" s="262">
        <f t="shared" si="268"/>
        <v>0</v>
      </c>
      <c r="T420" s="167"/>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row>
    <row r="421" spans="1:45" ht="13.8" outlineLevel="2">
      <c r="A421" s="131"/>
      <c r="B421" s="20"/>
      <c r="D421" s="22"/>
      <c r="E421" s="30"/>
      <c r="F421" s="136" t="s">
        <v>685</v>
      </c>
      <c r="G421" s="27" t="s">
        <v>689</v>
      </c>
      <c r="H421" s="292">
        <f t="shared" si="284"/>
        <v>0</v>
      </c>
      <c r="I421" s="166">
        <f t="shared" si="286"/>
        <v>0</v>
      </c>
      <c r="J421" s="167"/>
      <c r="K421" s="167"/>
      <c r="L421" s="168">
        <f t="shared" si="285"/>
        <v>0</v>
      </c>
      <c r="M421" s="167"/>
      <c r="N421" s="168">
        <f t="shared" si="267"/>
        <v>0</v>
      </c>
      <c r="O421" s="262">
        <f t="shared" si="298"/>
        <v>0</v>
      </c>
      <c r="P421" s="167"/>
      <c r="Q421" s="167"/>
      <c r="R421" s="167"/>
      <c r="S421" s="262">
        <f t="shared" si="268"/>
        <v>0</v>
      </c>
      <c r="T421" s="167"/>
    </row>
    <row r="422" spans="1:45" ht="13.8" outlineLevel="1">
      <c r="A422" s="131"/>
      <c r="B422" s="20"/>
      <c r="D422" s="22" t="s">
        <v>491</v>
      </c>
      <c r="E422" s="30" t="s">
        <v>559</v>
      </c>
      <c r="F422" s="22"/>
      <c r="G422" s="30"/>
      <c r="H422" s="292">
        <f t="shared" si="284"/>
        <v>0</v>
      </c>
      <c r="I422" s="166">
        <f t="shared" si="286"/>
        <v>0</v>
      </c>
      <c r="J422" s="169">
        <f>SUM(J423:J426)</f>
        <v>0</v>
      </c>
      <c r="K422" s="169">
        <f>SUM(K423:K426)</f>
        <v>0</v>
      </c>
      <c r="L422" s="168">
        <f t="shared" si="285"/>
        <v>0</v>
      </c>
      <c r="M422" s="169">
        <f>SUM(M423:M426)</f>
        <v>0</v>
      </c>
      <c r="N422" s="168">
        <f t="shared" si="267"/>
        <v>0</v>
      </c>
      <c r="O422" s="262">
        <f t="shared" si="298"/>
        <v>0</v>
      </c>
      <c r="P422" s="568">
        <f>SUM(P423:P426)</f>
        <v>0</v>
      </c>
      <c r="Q422" s="578">
        <f t="shared" ref="Q422:R422" si="300">SUM(Q423:Q426)</f>
        <v>0</v>
      </c>
      <c r="R422" s="568">
        <f t="shared" si="300"/>
        <v>0</v>
      </c>
      <c r="S422" s="262">
        <f t="shared" si="268"/>
        <v>0</v>
      </c>
      <c r="T422" s="568">
        <f>SUM(T423:T426)</f>
        <v>0</v>
      </c>
    </row>
    <row r="423" spans="1:45" ht="13.8" outlineLevel="2">
      <c r="A423" s="131"/>
      <c r="B423" s="20"/>
      <c r="D423" s="22"/>
      <c r="E423" s="30"/>
      <c r="F423" s="136" t="s">
        <v>1061</v>
      </c>
      <c r="G423" s="27" t="s">
        <v>1010</v>
      </c>
      <c r="H423" s="292">
        <f t="shared" si="284"/>
        <v>0</v>
      </c>
      <c r="I423" s="166">
        <f t="shared" si="286"/>
        <v>0</v>
      </c>
      <c r="J423" s="167"/>
      <c r="K423" s="167"/>
      <c r="L423" s="168">
        <f t="shared" si="285"/>
        <v>0</v>
      </c>
      <c r="M423" s="167"/>
      <c r="N423" s="168">
        <f t="shared" si="267"/>
        <v>0</v>
      </c>
      <c r="O423" s="262">
        <f t="shared" si="298"/>
        <v>0</v>
      </c>
      <c r="P423" s="167"/>
      <c r="Q423" s="167"/>
      <c r="R423" s="167"/>
      <c r="S423" s="262">
        <f t="shared" si="268"/>
        <v>0</v>
      </c>
      <c r="T423" s="167"/>
    </row>
    <row r="424" spans="1:45" ht="13.8" outlineLevel="2">
      <c r="A424" s="131"/>
      <c r="B424" s="20"/>
      <c r="D424" s="22"/>
      <c r="E424" s="30"/>
      <c r="F424" s="136" t="s">
        <v>1067</v>
      </c>
      <c r="G424" s="27" t="s">
        <v>1068</v>
      </c>
      <c r="H424" s="292">
        <f t="shared" si="284"/>
        <v>0</v>
      </c>
      <c r="I424" s="166">
        <f t="shared" si="286"/>
        <v>0</v>
      </c>
      <c r="J424" s="167"/>
      <c r="K424" s="167"/>
      <c r="L424" s="168">
        <f t="shared" si="285"/>
        <v>0</v>
      </c>
      <c r="M424" s="167"/>
      <c r="N424" s="168">
        <f t="shared" si="267"/>
        <v>0</v>
      </c>
      <c r="O424" s="262">
        <f t="shared" si="298"/>
        <v>0</v>
      </c>
      <c r="P424" s="167"/>
      <c r="Q424" s="167"/>
      <c r="R424" s="167"/>
      <c r="S424" s="262">
        <f t="shared" si="268"/>
        <v>0</v>
      </c>
      <c r="T424" s="167"/>
    </row>
    <row r="425" spans="1:45" ht="13.8" outlineLevel="2">
      <c r="A425" s="131"/>
      <c r="B425" s="20"/>
      <c r="D425" s="22"/>
      <c r="E425" s="30"/>
      <c r="F425" s="136" t="s">
        <v>1055</v>
      </c>
      <c r="G425" s="27" t="s">
        <v>1069</v>
      </c>
      <c r="H425" s="292">
        <f t="shared" si="284"/>
        <v>0</v>
      </c>
      <c r="I425" s="166">
        <f t="shared" si="286"/>
        <v>0</v>
      </c>
      <c r="J425" s="167"/>
      <c r="K425" s="167"/>
      <c r="L425" s="168">
        <f t="shared" si="285"/>
        <v>0</v>
      </c>
      <c r="M425" s="167"/>
      <c r="N425" s="168">
        <f t="shared" ref="N425" si="301">SUM(O425,S425)</f>
        <v>0</v>
      </c>
      <c r="O425" s="262">
        <f t="shared" ref="O425" si="302">SUM(P425:R425)</f>
        <v>0</v>
      </c>
      <c r="P425" s="167"/>
      <c r="Q425" s="167"/>
      <c r="R425" s="167"/>
      <c r="S425" s="262">
        <f t="shared" ref="S425" si="303">SUM(T425:T425)</f>
        <v>0</v>
      </c>
      <c r="T425" s="167"/>
    </row>
    <row r="426" spans="1:45" ht="13.8" outlineLevel="2">
      <c r="A426" s="131"/>
      <c r="B426" s="20"/>
      <c r="D426" s="22"/>
      <c r="E426" s="30"/>
      <c r="F426" s="136" t="s">
        <v>685</v>
      </c>
      <c r="G426" s="27" t="s">
        <v>689</v>
      </c>
      <c r="H426" s="292">
        <f t="shared" si="284"/>
        <v>0</v>
      </c>
      <c r="I426" s="166">
        <f t="shared" si="286"/>
        <v>0</v>
      </c>
      <c r="J426" s="167"/>
      <c r="K426" s="167"/>
      <c r="L426" s="168">
        <f t="shared" si="285"/>
        <v>0</v>
      </c>
      <c r="M426" s="167"/>
      <c r="N426" s="168">
        <f t="shared" si="267"/>
        <v>0</v>
      </c>
      <c r="O426" s="262">
        <f t="shared" si="298"/>
        <v>0</v>
      </c>
      <c r="P426" s="167"/>
      <c r="Q426" s="167"/>
      <c r="R426" s="167"/>
      <c r="S426" s="262">
        <f t="shared" si="268"/>
        <v>0</v>
      </c>
      <c r="T426" s="167"/>
    </row>
    <row r="427" spans="1:45" ht="13.8" outlineLevel="1">
      <c r="A427" s="131"/>
      <c r="B427" s="20"/>
      <c r="D427" s="22" t="s">
        <v>492</v>
      </c>
      <c r="E427" s="30" t="s">
        <v>560</v>
      </c>
      <c r="F427" s="22"/>
      <c r="G427" s="30"/>
      <c r="H427" s="292">
        <f t="shared" si="284"/>
        <v>0</v>
      </c>
      <c r="I427" s="166">
        <f t="shared" si="286"/>
        <v>0</v>
      </c>
      <c r="J427" s="169">
        <f>SUM(J428:J446)</f>
        <v>0</v>
      </c>
      <c r="K427" s="169">
        <f>SUM(K428:K446)</f>
        <v>0</v>
      </c>
      <c r="L427" s="168">
        <f t="shared" si="285"/>
        <v>0</v>
      </c>
      <c r="M427" s="169">
        <f>SUM(M428:M446)</f>
        <v>0</v>
      </c>
      <c r="N427" s="168">
        <f t="shared" si="267"/>
        <v>0</v>
      </c>
      <c r="O427" s="262">
        <f t="shared" si="298"/>
        <v>0</v>
      </c>
      <c r="P427" s="568">
        <f>SUM(P428:P446)</f>
        <v>0</v>
      </c>
      <c r="Q427" s="578">
        <f>SUM(Q428:Q446)</f>
        <v>0</v>
      </c>
      <c r="R427" s="568">
        <f>SUM(R428:R446)</f>
        <v>0</v>
      </c>
      <c r="S427" s="262">
        <f t="shared" si="268"/>
        <v>0</v>
      </c>
      <c r="T427" s="568">
        <f>SUM(T428:T446)</f>
        <v>0</v>
      </c>
    </row>
    <row r="428" spans="1:45" ht="13.8" outlineLevel="2">
      <c r="A428" s="131"/>
      <c r="B428" s="20"/>
      <c r="D428" s="22"/>
      <c r="E428" s="30"/>
      <c r="F428" s="136" t="s">
        <v>1009</v>
      </c>
      <c r="G428" s="27" t="s">
        <v>1010</v>
      </c>
      <c r="H428" s="292">
        <f t="shared" si="284"/>
        <v>0</v>
      </c>
      <c r="I428" s="166">
        <f t="shared" si="286"/>
        <v>0</v>
      </c>
      <c r="J428" s="167"/>
      <c r="K428" s="167"/>
      <c r="L428" s="168">
        <f t="shared" si="285"/>
        <v>0</v>
      </c>
      <c r="M428" s="167"/>
      <c r="N428" s="168">
        <f t="shared" si="267"/>
        <v>0</v>
      </c>
      <c r="O428" s="262">
        <f t="shared" si="298"/>
        <v>0</v>
      </c>
      <c r="P428" s="167"/>
      <c r="Q428" s="167"/>
      <c r="R428" s="167"/>
      <c r="S428" s="262">
        <f t="shared" ref="S428:S469" si="304">SUM(T428:T428)</f>
        <v>0</v>
      </c>
      <c r="T428" s="167"/>
    </row>
    <row r="429" spans="1:45" ht="13.8" outlineLevel="2">
      <c r="A429" s="131"/>
      <c r="B429" s="20"/>
      <c r="D429" s="22"/>
      <c r="E429" s="30"/>
      <c r="F429" s="136" t="s">
        <v>1011</v>
      </c>
      <c r="G429" s="27" t="s">
        <v>807</v>
      </c>
      <c r="H429" s="292">
        <f t="shared" si="284"/>
        <v>0</v>
      </c>
      <c r="I429" s="166">
        <f t="shared" si="286"/>
        <v>0</v>
      </c>
      <c r="J429" s="167"/>
      <c r="K429" s="167"/>
      <c r="L429" s="168">
        <f t="shared" si="285"/>
        <v>0</v>
      </c>
      <c r="M429" s="167"/>
      <c r="N429" s="168">
        <f t="shared" ref="N429" si="305">SUM(O429,S429)</f>
        <v>0</v>
      </c>
      <c r="O429" s="262">
        <f t="shared" ref="O429" si="306">SUM(P429:R429)</f>
        <v>0</v>
      </c>
      <c r="P429" s="167"/>
      <c r="Q429" s="167"/>
      <c r="R429" s="167"/>
      <c r="S429" s="262">
        <f t="shared" ref="S429" si="307">SUM(T429:T429)</f>
        <v>0</v>
      </c>
      <c r="T429" s="167"/>
    </row>
    <row r="430" spans="1:45" ht="13.8" outlineLevel="2">
      <c r="A430" s="131"/>
      <c r="B430" s="20"/>
      <c r="D430" s="22"/>
      <c r="E430" s="30"/>
      <c r="F430" s="136" t="s">
        <v>1012</v>
      </c>
      <c r="G430" s="27" t="s">
        <v>808</v>
      </c>
      <c r="H430" s="292">
        <f t="shared" si="284"/>
        <v>0</v>
      </c>
      <c r="I430" s="166">
        <f t="shared" si="286"/>
        <v>0</v>
      </c>
      <c r="J430" s="167"/>
      <c r="K430" s="167"/>
      <c r="L430" s="168">
        <f t="shared" si="285"/>
        <v>0</v>
      </c>
      <c r="M430" s="167"/>
      <c r="N430" s="168">
        <f t="shared" si="267"/>
        <v>0</v>
      </c>
      <c r="O430" s="262">
        <f t="shared" si="298"/>
        <v>0</v>
      </c>
      <c r="P430" s="167"/>
      <c r="Q430" s="167"/>
      <c r="R430" s="167"/>
      <c r="S430" s="262">
        <f t="shared" si="304"/>
        <v>0</v>
      </c>
      <c r="T430" s="167"/>
    </row>
    <row r="431" spans="1:45" ht="13.8" outlineLevel="2">
      <c r="A431" s="131"/>
      <c r="B431" s="20"/>
      <c r="D431" s="22"/>
      <c r="E431" s="30"/>
      <c r="F431" s="136" t="s">
        <v>1013</v>
      </c>
      <c r="G431" s="27" t="s">
        <v>776</v>
      </c>
      <c r="H431" s="292">
        <f t="shared" si="284"/>
        <v>0</v>
      </c>
      <c r="I431" s="166">
        <f t="shared" si="286"/>
        <v>0</v>
      </c>
      <c r="J431" s="167"/>
      <c r="K431" s="167"/>
      <c r="L431" s="168">
        <f t="shared" si="285"/>
        <v>0</v>
      </c>
      <c r="M431" s="167"/>
      <c r="N431" s="168">
        <f t="shared" si="267"/>
        <v>0</v>
      </c>
      <c r="O431" s="262">
        <f t="shared" si="298"/>
        <v>0</v>
      </c>
      <c r="P431" s="167"/>
      <c r="Q431" s="167"/>
      <c r="R431" s="167"/>
      <c r="S431" s="262">
        <f t="shared" si="304"/>
        <v>0</v>
      </c>
      <c r="T431" s="167"/>
    </row>
    <row r="432" spans="1:45" ht="13.8" outlineLevel="2">
      <c r="A432" s="131"/>
      <c r="B432" s="20"/>
      <c r="D432" s="22"/>
      <c r="E432" s="30"/>
      <c r="F432" s="136" t="s">
        <v>1014</v>
      </c>
      <c r="G432" s="27" t="s">
        <v>779</v>
      </c>
      <c r="H432" s="292">
        <f t="shared" si="284"/>
        <v>0</v>
      </c>
      <c r="I432" s="166">
        <f t="shared" si="286"/>
        <v>0</v>
      </c>
      <c r="J432" s="167"/>
      <c r="K432" s="167"/>
      <c r="L432" s="168">
        <f t="shared" si="285"/>
        <v>0</v>
      </c>
      <c r="M432" s="167"/>
      <c r="N432" s="168">
        <f t="shared" si="267"/>
        <v>0</v>
      </c>
      <c r="O432" s="262">
        <f t="shared" si="298"/>
        <v>0</v>
      </c>
      <c r="P432" s="167"/>
      <c r="Q432" s="167"/>
      <c r="R432" s="167"/>
      <c r="S432" s="262">
        <f t="shared" si="304"/>
        <v>0</v>
      </c>
      <c r="T432" s="167"/>
    </row>
    <row r="433" spans="1:45" s="398" customFormat="1" ht="13.8" outlineLevel="2">
      <c r="A433" s="399"/>
      <c r="B433" s="400"/>
      <c r="D433" s="436"/>
      <c r="E433" s="376"/>
      <c r="F433" s="385" t="s">
        <v>1160</v>
      </c>
      <c r="G433" s="378" t="s">
        <v>934</v>
      </c>
      <c r="H433" s="292">
        <f t="shared" si="284"/>
        <v>0</v>
      </c>
      <c r="I433" s="166">
        <f t="shared" si="286"/>
        <v>0</v>
      </c>
      <c r="J433" s="167"/>
      <c r="K433" s="167"/>
      <c r="L433" s="168">
        <f t="shared" si="285"/>
        <v>0</v>
      </c>
      <c r="M433" s="167"/>
      <c r="N433" s="168">
        <f t="shared" ref="N433" si="308">SUM(O433,S433)</f>
        <v>0</v>
      </c>
      <c r="O433" s="262">
        <f t="shared" ref="O433" si="309">SUM(P433:R433)</f>
        <v>0</v>
      </c>
      <c r="P433" s="167"/>
      <c r="Q433" s="167"/>
      <c r="R433" s="167"/>
      <c r="S433" s="262">
        <f t="shared" ref="S433" si="310">SUM(T433:T433)</f>
        <v>0</v>
      </c>
      <c r="T433" s="167"/>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c r="AR433" s="64"/>
      <c r="AS433" s="64"/>
    </row>
    <row r="434" spans="1:45" s="398" customFormat="1" ht="13.8" outlineLevel="2">
      <c r="A434" s="399"/>
      <c r="B434" s="400"/>
      <c r="D434" s="436"/>
      <c r="E434" s="376"/>
      <c r="F434" s="136" t="s">
        <v>1015</v>
      </c>
      <c r="G434" s="27" t="s">
        <v>1167</v>
      </c>
      <c r="H434" s="292">
        <f t="shared" si="284"/>
        <v>0</v>
      </c>
      <c r="I434" s="166">
        <f t="shared" si="286"/>
        <v>0</v>
      </c>
      <c r="J434" s="167"/>
      <c r="K434" s="167"/>
      <c r="L434" s="168">
        <f t="shared" si="285"/>
        <v>0</v>
      </c>
      <c r="M434" s="167"/>
      <c r="N434" s="168">
        <f t="shared" si="267"/>
        <v>0</v>
      </c>
      <c r="O434" s="262">
        <f t="shared" ref="O434" si="311">SUM(P434:R434)</f>
        <v>0</v>
      </c>
      <c r="P434" s="167"/>
      <c r="Q434" s="167"/>
      <c r="R434" s="167"/>
      <c r="S434" s="262">
        <f t="shared" si="304"/>
        <v>0</v>
      </c>
      <c r="T434" s="167"/>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c r="AR434" s="64"/>
      <c r="AS434" s="64"/>
    </row>
    <row r="435" spans="1:45" s="398" customFormat="1" ht="13.8" outlineLevel="2">
      <c r="A435" s="399"/>
      <c r="B435" s="400"/>
      <c r="D435" s="436"/>
      <c r="E435" s="376"/>
      <c r="F435" s="385" t="s">
        <v>1017</v>
      </c>
      <c r="G435" s="378" t="s">
        <v>1161</v>
      </c>
      <c r="H435" s="292">
        <f t="shared" si="284"/>
        <v>0</v>
      </c>
      <c r="I435" s="166">
        <f t="shared" si="286"/>
        <v>0</v>
      </c>
      <c r="J435" s="167"/>
      <c r="K435" s="167"/>
      <c r="L435" s="168">
        <f t="shared" si="285"/>
        <v>0</v>
      </c>
      <c r="M435" s="167"/>
      <c r="N435" s="168">
        <f t="shared" si="267"/>
        <v>0</v>
      </c>
      <c r="O435" s="262">
        <f t="shared" si="298"/>
        <v>0</v>
      </c>
      <c r="P435" s="167"/>
      <c r="Q435" s="167"/>
      <c r="R435" s="167"/>
      <c r="S435" s="262">
        <f t="shared" si="304"/>
        <v>0</v>
      </c>
      <c r="T435" s="167"/>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row>
    <row r="436" spans="1:45" ht="13.8" outlineLevel="2">
      <c r="A436" s="131"/>
      <c r="B436" s="20"/>
      <c r="D436" s="22"/>
      <c r="E436" s="30"/>
      <c r="F436" s="136" t="s">
        <v>1028</v>
      </c>
      <c r="G436" s="27" t="s">
        <v>778</v>
      </c>
      <c r="H436" s="292">
        <f t="shared" si="284"/>
        <v>0</v>
      </c>
      <c r="I436" s="166">
        <f t="shared" si="286"/>
        <v>0</v>
      </c>
      <c r="J436" s="167"/>
      <c r="K436" s="167"/>
      <c r="L436" s="168">
        <f t="shared" si="285"/>
        <v>0</v>
      </c>
      <c r="M436" s="167"/>
      <c r="N436" s="168">
        <f t="shared" si="267"/>
        <v>0</v>
      </c>
      <c r="O436" s="262">
        <f t="shared" si="298"/>
        <v>0</v>
      </c>
      <c r="P436" s="167"/>
      <c r="Q436" s="167"/>
      <c r="R436" s="167"/>
      <c r="S436" s="262">
        <f t="shared" si="304"/>
        <v>0</v>
      </c>
      <c r="T436" s="167"/>
    </row>
    <row r="437" spans="1:45" ht="13.8" outlineLevel="2">
      <c r="A437" s="131"/>
      <c r="B437" s="20"/>
      <c r="D437" s="22"/>
      <c r="E437" s="30"/>
      <c r="F437" s="136" t="s">
        <v>1025</v>
      </c>
      <c r="G437" s="27" t="s">
        <v>809</v>
      </c>
      <c r="H437" s="292">
        <f t="shared" si="284"/>
        <v>0</v>
      </c>
      <c r="I437" s="166">
        <f t="shared" si="286"/>
        <v>0</v>
      </c>
      <c r="J437" s="167"/>
      <c r="K437" s="167"/>
      <c r="L437" s="168">
        <f t="shared" si="285"/>
        <v>0</v>
      </c>
      <c r="M437" s="167"/>
      <c r="N437" s="168">
        <f t="shared" si="267"/>
        <v>0</v>
      </c>
      <c r="O437" s="262">
        <f t="shared" si="298"/>
        <v>0</v>
      </c>
      <c r="P437" s="167"/>
      <c r="Q437" s="167"/>
      <c r="R437" s="167"/>
      <c r="S437" s="262">
        <f t="shared" si="304"/>
        <v>0</v>
      </c>
      <c r="T437" s="167"/>
    </row>
    <row r="438" spans="1:45" ht="13.8" outlineLevel="2">
      <c r="A438" s="131"/>
      <c r="B438" s="20"/>
      <c r="D438" s="22"/>
      <c r="E438" s="30"/>
      <c r="F438" s="136" t="s">
        <v>1026</v>
      </c>
      <c r="G438" s="27" t="s">
        <v>810</v>
      </c>
      <c r="H438" s="292">
        <f t="shared" si="284"/>
        <v>0</v>
      </c>
      <c r="I438" s="166">
        <f t="shared" si="286"/>
        <v>0</v>
      </c>
      <c r="J438" s="167"/>
      <c r="K438" s="167"/>
      <c r="L438" s="168">
        <f t="shared" si="285"/>
        <v>0</v>
      </c>
      <c r="M438" s="167"/>
      <c r="N438" s="168">
        <f t="shared" si="267"/>
        <v>0</v>
      </c>
      <c r="O438" s="262">
        <f t="shared" si="298"/>
        <v>0</v>
      </c>
      <c r="P438" s="167"/>
      <c r="Q438" s="167"/>
      <c r="R438" s="167"/>
      <c r="S438" s="262">
        <f t="shared" si="304"/>
        <v>0</v>
      </c>
      <c r="T438" s="167"/>
    </row>
    <row r="439" spans="1:45" ht="13.8" outlineLevel="2">
      <c r="A439" s="131"/>
      <c r="B439" s="20"/>
      <c r="D439" s="22"/>
      <c r="E439" s="30"/>
      <c r="F439" s="136" t="s">
        <v>1031</v>
      </c>
      <c r="G439" s="27" t="s">
        <v>811</v>
      </c>
      <c r="H439" s="292">
        <f t="shared" si="284"/>
        <v>0</v>
      </c>
      <c r="I439" s="166">
        <f t="shared" si="286"/>
        <v>0</v>
      </c>
      <c r="J439" s="167"/>
      <c r="K439" s="167"/>
      <c r="L439" s="168">
        <f t="shared" si="285"/>
        <v>0</v>
      </c>
      <c r="M439" s="167"/>
      <c r="N439" s="168">
        <f t="shared" si="267"/>
        <v>0</v>
      </c>
      <c r="O439" s="262">
        <f t="shared" ref="O439" si="312">SUM(P439:R439)</f>
        <v>0</v>
      </c>
      <c r="P439" s="167"/>
      <c r="Q439" s="167"/>
      <c r="R439" s="167"/>
      <c r="S439" s="262">
        <f t="shared" si="304"/>
        <v>0</v>
      </c>
      <c r="T439" s="167"/>
    </row>
    <row r="440" spans="1:45" s="398" customFormat="1" ht="13.8" outlineLevel="2">
      <c r="A440" s="399"/>
      <c r="B440" s="400"/>
      <c r="D440" s="436"/>
      <c r="E440" s="376"/>
      <c r="F440" s="385" t="s">
        <v>1030</v>
      </c>
      <c r="G440" s="378" t="s">
        <v>935</v>
      </c>
      <c r="H440" s="437">
        <f t="shared" si="284"/>
        <v>0</v>
      </c>
      <c r="I440" s="166">
        <f t="shared" si="286"/>
        <v>0</v>
      </c>
      <c r="J440" s="167"/>
      <c r="K440" s="167"/>
      <c r="L440" s="168">
        <f t="shared" si="285"/>
        <v>0</v>
      </c>
      <c r="M440" s="167"/>
      <c r="N440" s="168">
        <f t="shared" si="267"/>
        <v>0</v>
      </c>
      <c r="O440" s="262">
        <f t="shared" si="298"/>
        <v>0</v>
      </c>
      <c r="P440" s="167"/>
      <c r="Q440" s="167"/>
      <c r="R440" s="167"/>
      <c r="S440" s="262">
        <f t="shared" si="304"/>
        <v>0</v>
      </c>
      <c r="T440" s="167"/>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c r="AR440" s="64"/>
      <c r="AS440" s="64"/>
    </row>
    <row r="441" spans="1:45" s="398" customFormat="1" ht="13.8" outlineLevel="2">
      <c r="A441" s="399"/>
      <c r="B441" s="400"/>
      <c r="D441" s="436"/>
      <c r="E441" s="376"/>
      <c r="F441" s="385" t="s">
        <v>1162</v>
      </c>
      <c r="G441" s="378" t="s">
        <v>1163</v>
      </c>
      <c r="H441" s="437">
        <f t="shared" si="284"/>
        <v>0</v>
      </c>
      <c r="I441" s="166">
        <f t="shared" si="286"/>
        <v>0</v>
      </c>
      <c r="J441" s="167"/>
      <c r="K441" s="167"/>
      <c r="L441" s="168">
        <f t="shared" si="285"/>
        <v>0</v>
      </c>
      <c r="M441" s="167"/>
      <c r="N441" s="168">
        <f t="shared" ref="N441:N442" si="313">SUM(O441,S441)</f>
        <v>0</v>
      </c>
      <c r="O441" s="262">
        <f t="shared" ref="O441:O442" si="314">SUM(P441:R441)</f>
        <v>0</v>
      </c>
      <c r="P441" s="167"/>
      <c r="Q441" s="167"/>
      <c r="R441" s="167"/>
      <c r="S441" s="262">
        <f t="shared" ref="S441:S442" si="315">SUM(T441:T441)</f>
        <v>0</v>
      </c>
      <c r="T441" s="167"/>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c r="AR441" s="64"/>
      <c r="AS441" s="64"/>
    </row>
    <row r="442" spans="1:45" s="398" customFormat="1" ht="13.8" outlineLevel="2">
      <c r="A442" s="399"/>
      <c r="B442" s="400"/>
      <c r="D442" s="436"/>
      <c r="E442" s="376"/>
      <c r="F442" s="385" t="s">
        <v>1164</v>
      </c>
      <c r="G442" s="378" t="s">
        <v>1165</v>
      </c>
      <c r="H442" s="437">
        <f t="shared" si="284"/>
        <v>0</v>
      </c>
      <c r="I442" s="166">
        <f t="shared" si="286"/>
        <v>0</v>
      </c>
      <c r="J442" s="167"/>
      <c r="K442" s="167"/>
      <c r="L442" s="168">
        <f t="shared" si="285"/>
        <v>0</v>
      </c>
      <c r="M442" s="167"/>
      <c r="N442" s="168">
        <f t="shared" si="313"/>
        <v>0</v>
      </c>
      <c r="O442" s="262">
        <f t="shared" si="314"/>
        <v>0</v>
      </c>
      <c r="P442" s="167"/>
      <c r="Q442" s="167"/>
      <c r="R442" s="167"/>
      <c r="S442" s="262">
        <f t="shared" si="315"/>
        <v>0</v>
      </c>
      <c r="T442" s="167"/>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c r="AR442" s="64"/>
      <c r="AS442" s="64"/>
    </row>
    <row r="443" spans="1:45" s="398" customFormat="1" ht="13.8" outlineLevel="2">
      <c r="A443" s="399"/>
      <c r="B443" s="400"/>
      <c r="D443" s="436"/>
      <c r="E443" s="376"/>
      <c r="F443" s="385" t="s">
        <v>1166</v>
      </c>
      <c r="G443" s="378" t="s">
        <v>1168</v>
      </c>
      <c r="H443" s="437">
        <f t="shared" si="284"/>
        <v>0</v>
      </c>
      <c r="I443" s="166">
        <f t="shared" si="286"/>
        <v>0</v>
      </c>
      <c r="J443" s="167"/>
      <c r="K443" s="167"/>
      <c r="L443" s="168">
        <f t="shared" si="285"/>
        <v>0</v>
      </c>
      <c r="M443" s="167"/>
      <c r="N443" s="168">
        <f t="shared" si="267"/>
        <v>0</v>
      </c>
      <c r="O443" s="262">
        <f t="shared" si="298"/>
        <v>0</v>
      </c>
      <c r="P443" s="167"/>
      <c r="Q443" s="167"/>
      <c r="R443" s="167"/>
      <c r="S443" s="262">
        <f t="shared" si="304"/>
        <v>0</v>
      </c>
      <c r="T443" s="167"/>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row>
    <row r="444" spans="1:45" s="398" customFormat="1" ht="13.8" outlineLevel="2">
      <c r="A444" s="399"/>
      <c r="B444" s="400"/>
      <c r="D444" s="436"/>
      <c r="E444" s="376"/>
      <c r="F444" s="385" t="s">
        <v>1169</v>
      </c>
      <c r="G444" s="378" t="s">
        <v>1170</v>
      </c>
      <c r="H444" s="437">
        <f t="shared" si="284"/>
        <v>0</v>
      </c>
      <c r="I444" s="166">
        <f t="shared" si="286"/>
        <v>0</v>
      </c>
      <c r="J444" s="167"/>
      <c r="K444" s="167"/>
      <c r="L444" s="168">
        <f t="shared" si="285"/>
        <v>0</v>
      </c>
      <c r="M444" s="167"/>
      <c r="N444" s="168">
        <f t="shared" ref="N444" si="316">SUM(O444,S444)</f>
        <v>0</v>
      </c>
      <c r="O444" s="262">
        <f t="shared" ref="O444" si="317">SUM(P444:R444)</f>
        <v>0</v>
      </c>
      <c r="P444" s="167"/>
      <c r="Q444" s="167"/>
      <c r="R444" s="167"/>
      <c r="S444" s="262">
        <f t="shared" ref="S444" si="318">SUM(T444:T444)</f>
        <v>0</v>
      </c>
      <c r="T444" s="167"/>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row>
    <row r="445" spans="1:45" s="398" customFormat="1" ht="13.8" outlineLevel="2">
      <c r="A445" s="399"/>
      <c r="B445" s="400"/>
      <c r="D445" s="436"/>
      <c r="E445" s="376"/>
      <c r="F445" s="385" t="s">
        <v>1171</v>
      </c>
      <c r="G445" s="378" t="s">
        <v>1172</v>
      </c>
      <c r="H445" s="437">
        <f t="shared" si="284"/>
        <v>0</v>
      </c>
      <c r="I445" s="166">
        <f t="shared" si="286"/>
        <v>0</v>
      </c>
      <c r="J445" s="167"/>
      <c r="K445" s="167"/>
      <c r="L445" s="168">
        <f t="shared" si="285"/>
        <v>0</v>
      </c>
      <c r="M445" s="167"/>
      <c r="N445" s="168">
        <f t="shared" ref="N445" si="319">SUM(O445,S445)</f>
        <v>0</v>
      </c>
      <c r="O445" s="262">
        <f t="shared" ref="O445" si="320">SUM(P445:R445)</f>
        <v>0</v>
      </c>
      <c r="P445" s="167"/>
      <c r="Q445" s="167"/>
      <c r="R445" s="167"/>
      <c r="S445" s="262">
        <f t="shared" ref="S445" si="321">SUM(T445:T445)</f>
        <v>0</v>
      </c>
      <c r="T445" s="167"/>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row>
    <row r="446" spans="1:45" ht="13.8" outlineLevel="2">
      <c r="A446" s="131"/>
      <c r="B446" s="20"/>
      <c r="D446" s="22"/>
      <c r="E446" s="30"/>
      <c r="F446" s="136" t="s">
        <v>685</v>
      </c>
      <c r="G446" s="27" t="s">
        <v>689</v>
      </c>
      <c r="H446" s="292">
        <f t="shared" si="284"/>
        <v>0</v>
      </c>
      <c r="I446" s="166">
        <f t="shared" si="286"/>
        <v>0</v>
      </c>
      <c r="J446" s="167"/>
      <c r="K446" s="167"/>
      <c r="L446" s="168">
        <f t="shared" si="285"/>
        <v>0</v>
      </c>
      <c r="M446" s="167"/>
      <c r="N446" s="168">
        <f t="shared" si="267"/>
        <v>0</v>
      </c>
      <c r="O446" s="262">
        <f t="shared" si="298"/>
        <v>0</v>
      </c>
      <c r="P446" s="167"/>
      <c r="Q446" s="167"/>
      <c r="R446" s="167"/>
      <c r="S446" s="262">
        <f t="shared" si="304"/>
        <v>0</v>
      </c>
      <c r="T446" s="167"/>
    </row>
    <row r="447" spans="1:45" ht="13.8" outlineLevel="1">
      <c r="A447" s="131"/>
      <c r="B447" s="20"/>
      <c r="D447" s="22" t="s">
        <v>493</v>
      </c>
      <c r="E447" s="30" t="s">
        <v>148</v>
      </c>
      <c r="F447" s="22"/>
      <c r="G447" s="30"/>
      <c r="H447" s="292">
        <f t="shared" si="284"/>
        <v>1016000</v>
      </c>
      <c r="I447" s="166">
        <f t="shared" si="286"/>
        <v>0</v>
      </c>
      <c r="J447" s="169">
        <f>SUM(J448:J451)</f>
        <v>0</v>
      </c>
      <c r="K447" s="169">
        <f>SUM(K448:K451)</f>
        <v>0</v>
      </c>
      <c r="L447" s="168">
        <f t="shared" si="285"/>
        <v>0</v>
      </c>
      <c r="M447" s="169">
        <f>SUM(M448:M451)</f>
        <v>0</v>
      </c>
      <c r="N447" s="168">
        <f t="shared" si="267"/>
        <v>1016000</v>
      </c>
      <c r="O447" s="262">
        <f t="shared" si="298"/>
        <v>1016000</v>
      </c>
      <c r="P447" s="568">
        <f>SUM(P448:P451)</f>
        <v>672000</v>
      </c>
      <c r="Q447" s="578">
        <f t="shared" ref="Q447:R447" si="322">SUM(Q448:Q451)</f>
        <v>0</v>
      </c>
      <c r="R447" s="568">
        <f t="shared" si="322"/>
        <v>344000</v>
      </c>
      <c r="S447" s="262">
        <f t="shared" si="304"/>
        <v>0</v>
      </c>
      <c r="T447" s="568">
        <f>SUM(T448:T451)</f>
        <v>0</v>
      </c>
    </row>
    <row r="448" spans="1:45" ht="13.8" outlineLevel="1">
      <c r="A448" s="131"/>
      <c r="B448" s="20"/>
      <c r="D448" s="22"/>
      <c r="E448" s="30"/>
      <c r="F448" s="136" t="s">
        <v>1009</v>
      </c>
      <c r="G448" s="27" t="s">
        <v>1010</v>
      </c>
      <c r="H448" s="292">
        <f t="shared" si="284"/>
        <v>0</v>
      </c>
      <c r="I448" s="166">
        <f t="shared" si="286"/>
        <v>0</v>
      </c>
      <c r="J448" s="167"/>
      <c r="K448" s="167"/>
      <c r="L448" s="168">
        <f t="shared" si="285"/>
        <v>0</v>
      </c>
      <c r="M448" s="167"/>
      <c r="N448" s="168"/>
      <c r="O448" s="262">
        <f>SUM(P448:R448)</f>
        <v>0</v>
      </c>
      <c r="P448" s="167"/>
      <c r="Q448" s="167"/>
      <c r="R448" s="167"/>
      <c r="S448" s="262">
        <f>SUM(T448:T448)</f>
        <v>0</v>
      </c>
      <c r="T448" s="167"/>
    </row>
    <row r="449" spans="1:20" ht="13.2" customHeight="1" outlineLevel="1">
      <c r="A449" s="131"/>
      <c r="B449" s="20"/>
      <c r="D449" s="22"/>
      <c r="E449" s="30"/>
      <c r="F449" s="136" t="s">
        <v>1011</v>
      </c>
      <c r="G449" s="27" t="s">
        <v>812</v>
      </c>
      <c r="H449" s="292">
        <f t="shared" si="284"/>
        <v>944000</v>
      </c>
      <c r="I449" s="166">
        <f t="shared" si="286"/>
        <v>0</v>
      </c>
      <c r="J449" s="167"/>
      <c r="K449" s="167"/>
      <c r="L449" s="168">
        <f t="shared" si="285"/>
        <v>0</v>
      </c>
      <c r="M449" s="167"/>
      <c r="N449" s="168">
        <f>SUM(O449,S449)</f>
        <v>944000</v>
      </c>
      <c r="O449" s="262">
        <f>SUM(P449:R449)</f>
        <v>944000</v>
      </c>
      <c r="P449" s="167">
        <v>600000</v>
      </c>
      <c r="Q449" s="167"/>
      <c r="R449" s="167">
        <v>344000</v>
      </c>
      <c r="S449" s="262">
        <f>SUM(T449:T449)</f>
        <v>0</v>
      </c>
      <c r="T449" s="167"/>
    </row>
    <row r="450" spans="1:20" ht="13.8" outlineLevel="1">
      <c r="A450" s="131"/>
      <c r="B450" s="20"/>
      <c r="D450" s="22"/>
      <c r="E450" s="30"/>
      <c r="F450" s="136" t="s">
        <v>1012</v>
      </c>
      <c r="G450" s="27" t="s">
        <v>813</v>
      </c>
      <c r="H450" s="292">
        <f t="shared" si="284"/>
        <v>72000</v>
      </c>
      <c r="I450" s="166">
        <f t="shared" si="286"/>
        <v>0</v>
      </c>
      <c r="J450" s="167"/>
      <c r="K450" s="167"/>
      <c r="L450" s="168">
        <f t="shared" si="285"/>
        <v>0</v>
      </c>
      <c r="M450" s="167"/>
      <c r="N450" s="168">
        <f t="shared" ref="N450" si="323">SUM(O450,S450)</f>
        <v>72000</v>
      </c>
      <c r="O450" s="262">
        <f t="shared" ref="O450" si="324">SUM(P450:R450)</f>
        <v>72000</v>
      </c>
      <c r="P450" s="167">
        <v>72000</v>
      </c>
      <c r="Q450" s="167"/>
      <c r="R450" s="167"/>
      <c r="S450" s="262">
        <f t="shared" ref="S450" si="325">SUM(T450:T450)</f>
        <v>0</v>
      </c>
      <c r="T450" s="167"/>
    </row>
    <row r="451" spans="1:20" ht="13.8" outlineLevel="1">
      <c r="A451" s="131"/>
      <c r="B451" s="20"/>
      <c r="D451" s="22"/>
      <c r="E451" s="30"/>
      <c r="F451" s="136" t="s">
        <v>1064</v>
      </c>
      <c r="G451" s="27" t="s">
        <v>1173</v>
      </c>
      <c r="H451" s="292">
        <f t="shared" si="284"/>
        <v>0</v>
      </c>
      <c r="I451" s="166">
        <f t="shared" si="286"/>
        <v>0</v>
      </c>
      <c r="J451" s="167"/>
      <c r="K451" s="167"/>
      <c r="L451" s="168">
        <f t="shared" si="285"/>
        <v>0</v>
      </c>
      <c r="M451" s="167"/>
      <c r="N451" s="168">
        <f t="shared" si="267"/>
        <v>0</v>
      </c>
      <c r="O451" s="262">
        <f t="shared" si="298"/>
        <v>0</v>
      </c>
      <c r="P451" s="167"/>
      <c r="Q451" s="167"/>
      <c r="R451" s="167"/>
      <c r="S451" s="262">
        <f t="shared" si="304"/>
        <v>0</v>
      </c>
      <c r="T451" s="167"/>
    </row>
    <row r="452" spans="1:20" ht="13.8" outlineLevel="1">
      <c r="A452" s="131"/>
      <c r="B452" s="20"/>
      <c r="D452" s="22" t="s">
        <v>494</v>
      </c>
      <c r="E452" s="30" t="s">
        <v>561</v>
      </c>
      <c r="F452" s="22"/>
      <c r="G452" s="30"/>
      <c r="H452" s="292">
        <f t="shared" si="284"/>
        <v>227000</v>
      </c>
      <c r="I452" s="166">
        <f t="shared" si="286"/>
        <v>0</v>
      </c>
      <c r="J452" s="169">
        <f>SUM(J453:J456)</f>
        <v>0</v>
      </c>
      <c r="K452" s="169">
        <f>SUM(K453:K456)</f>
        <v>0</v>
      </c>
      <c r="L452" s="168">
        <f t="shared" si="285"/>
        <v>0</v>
      </c>
      <c r="M452" s="169">
        <f>SUM(M453:M456)</f>
        <v>0</v>
      </c>
      <c r="N452" s="168">
        <f t="shared" si="267"/>
        <v>227000</v>
      </c>
      <c r="O452" s="262">
        <f t="shared" si="298"/>
        <v>227000</v>
      </c>
      <c r="P452" s="568">
        <f>SUM(P453:P456)</f>
        <v>227000</v>
      </c>
      <c r="Q452" s="578">
        <f t="shared" ref="Q452:R452" si="326">SUM(Q453:Q456)</f>
        <v>0</v>
      </c>
      <c r="R452" s="568">
        <f t="shared" si="326"/>
        <v>0</v>
      </c>
      <c r="S452" s="262">
        <f t="shared" si="304"/>
        <v>0</v>
      </c>
      <c r="T452" s="568">
        <f>SUM(T453:T456)</f>
        <v>0</v>
      </c>
    </row>
    <row r="453" spans="1:20" ht="13.8" outlineLevel="2">
      <c r="A453" s="131"/>
      <c r="B453" s="20"/>
      <c r="D453" s="22"/>
      <c r="E453" s="30"/>
      <c r="F453" s="136" t="s">
        <v>1009</v>
      </c>
      <c r="G453" s="27" t="s">
        <v>1010</v>
      </c>
      <c r="H453" s="292">
        <f t="shared" si="284"/>
        <v>0</v>
      </c>
      <c r="I453" s="166">
        <f t="shared" si="286"/>
        <v>0</v>
      </c>
      <c r="J453" s="167"/>
      <c r="K453" s="167"/>
      <c r="L453" s="168">
        <f t="shared" si="285"/>
        <v>0</v>
      </c>
      <c r="M453" s="167"/>
      <c r="N453" s="168"/>
      <c r="O453" s="262">
        <f t="shared" si="298"/>
        <v>0</v>
      </c>
      <c r="P453" s="167"/>
      <c r="Q453" s="167"/>
      <c r="R453" s="167"/>
      <c r="S453" s="262">
        <f t="shared" si="304"/>
        <v>0</v>
      </c>
      <c r="T453" s="167"/>
    </row>
    <row r="454" spans="1:20" ht="13.8" outlineLevel="2">
      <c r="A454" s="131"/>
      <c r="B454" s="20"/>
      <c r="D454" s="22"/>
      <c r="E454" s="30"/>
      <c r="F454" s="136" t="s">
        <v>1012</v>
      </c>
      <c r="G454" s="27" t="s">
        <v>790</v>
      </c>
      <c r="H454" s="292">
        <f t="shared" si="284"/>
        <v>0</v>
      </c>
      <c r="I454" s="166">
        <f t="shared" si="286"/>
        <v>0</v>
      </c>
      <c r="J454" s="167"/>
      <c r="K454" s="167"/>
      <c r="L454" s="168">
        <f t="shared" si="285"/>
        <v>0</v>
      </c>
      <c r="M454" s="167"/>
      <c r="N454" s="168">
        <f t="shared" ref="N454" si="327">SUM(O454,S454)</f>
        <v>0</v>
      </c>
      <c r="O454" s="262">
        <f t="shared" ref="O454" si="328">SUM(P454:R454)</f>
        <v>0</v>
      </c>
      <c r="P454" s="167"/>
      <c r="Q454" s="167"/>
      <c r="R454" s="167"/>
      <c r="S454" s="262">
        <f t="shared" ref="S454" si="329">SUM(T454:T454)</f>
        <v>0</v>
      </c>
      <c r="T454" s="167"/>
    </row>
    <row r="455" spans="1:20" ht="13.8" outlineLevel="2">
      <c r="A455" s="131"/>
      <c r="B455" s="20"/>
      <c r="D455" s="22"/>
      <c r="E455" s="30"/>
      <c r="F455" s="136" t="s">
        <v>1062</v>
      </c>
      <c r="G455" s="27" t="s">
        <v>1174</v>
      </c>
      <c r="H455" s="292">
        <f t="shared" si="284"/>
        <v>227000</v>
      </c>
      <c r="I455" s="166">
        <f t="shared" si="286"/>
        <v>0</v>
      </c>
      <c r="J455" s="167"/>
      <c r="K455" s="167"/>
      <c r="L455" s="168">
        <f t="shared" si="285"/>
        <v>0</v>
      </c>
      <c r="M455" s="167"/>
      <c r="N455" s="168">
        <f t="shared" ref="N455" si="330">SUM(O455,S455)</f>
        <v>227000</v>
      </c>
      <c r="O455" s="262">
        <f t="shared" ref="O455" si="331">SUM(P455:R455)</f>
        <v>227000</v>
      </c>
      <c r="P455" s="167">
        <v>227000</v>
      </c>
      <c r="Q455" s="167"/>
      <c r="R455" s="167"/>
      <c r="S455" s="262">
        <f t="shared" ref="S455" si="332">SUM(T455:T455)</f>
        <v>0</v>
      </c>
      <c r="T455" s="167"/>
    </row>
    <row r="456" spans="1:20" ht="13.8" outlineLevel="2">
      <c r="A456" s="131"/>
      <c r="B456" s="20"/>
      <c r="D456" s="22"/>
      <c r="E456" s="30"/>
      <c r="F456" s="136" t="s">
        <v>1021</v>
      </c>
      <c r="G456" s="27" t="s">
        <v>1175</v>
      </c>
      <c r="H456" s="292">
        <f t="shared" si="284"/>
        <v>0</v>
      </c>
      <c r="I456" s="166">
        <f t="shared" si="286"/>
        <v>0</v>
      </c>
      <c r="J456" s="167"/>
      <c r="K456" s="167"/>
      <c r="L456" s="168">
        <f t="shared" si="285"/>
        <v>0</v>
      </c>
      <c r="M456" s="167"/>
      <c r="N456" s="168">
        <f t="shared" si="267"/>
        <v>0</v>
      </c>
      <c r="O456" s="262">
        <f t="shared" si="298"/>
        <v>0</v>
      </c>
      <c r="P456" s="167"/>
      <c r="Q456" s="167"/>
      <c r="R456" s="167"/>
      <c r="S456" s="262">
        <f t="shared" si="304"/>
        <v>0</v>
      </c>
      <c r="T456" s="167"/>
    </row>
    <row r="457" spans="1:20" ht="13.8" outlineLevel="1">
      <c r="A457" s="131"/>
      <c r="B457" s="20"/>
      <c r="D457" s="22" t="s">
        <v>495</v>
      </c>
      <c r="E457" s="30" t="s">
        <v>149</v>
      </c>
      <c r="F457" s="22"/>
      <c r="G457" s="30"/>
      <c r="H457" s="292">
        <f t="shared" si="284"/>
        <v>0</v>
      </c>
      <c r="I457" s="166">
        <f t="shared" si="286"/>
        <v>0</v>
      </c>
      <c r="J457" s="167"/>
      <c r="K457" s="167"/>
      <c r="L457" s="168">
        <f t="shared" si="285"/>
        <v>0</v>
      </c>
      <c r="M457" s="167"/>
      <c r="N457" s="168">
        <f t="shared" si="267"/>
        <v>0</v>
      </c>
      <c r="O457" s="262">
        <f t="shared" si="298"/>
        <v>0</v>
      </c>
      <c r="P457" s="167"/>
      <c r="Q457" s="167"/>
      <c r="R457" s="167"/>
      <c r="S457" s="262">
        <f t="shared" si="304"/>
        <v>0</v>
      </c>
      <c r="T457" s="167"/>
    </row>
    <row r="458" spans="1:20" ht="13.8" outlineLevel="1">
      <c r="A458" s="131"/>
      <c r="B458" s="20"/>
      <c r="D458" s="22" t="s">
        <v>496</v>
      </c>
      <c r="E458" s="30" t="s">
        <v>150</v>
      </c>
      <c r="F458" s="22"/>
      <c r="G458" s="30"/>
      <c r="H458" s="292">
        <f t="shared" si="284"/>
        <v>0</v>
      </c>
      <c r="I458" s="166">
        <f t="shared" si="286"/>
        <v>0</v>
      </c>
      <c r="J458" s="167"/>
      <c r="K458" s="167"/>
      <c r="L458" s="168">
        <f t="shared" si="285"/>
        <v>0</v>
      </c>
      <c r="M458" s="167"/>
      <c r="N458" s="168">
        <f t="shared" si="267"/>
        <v>0</v>
      </c>
      <c r="O458" s="262">
        <f t="shared" si="298"/>
        <v>0</v>
      </c>
      <c r="P458" s="167"/>
      <c r="Q458" s="167">
        <v>0</v>
      </c>
      <c r="R458" s="167">
        <v>0</v>
      </c>
      <c r="S458" s="262">
        <f t="shared" si="304"/>
        <v>0</v>
      </c>
      <c r="T458" s="167"/>
    </row>
    <row r="459" spans="1:20" ht="13.8" outlineLevel="1">
      <c r="A459" s="131"/>
      <c r="B459" s="20"/>
      <c r="D459" s="22" t="s">
        <v>92</v>
      </c>
      <c r="E459" s="30" t="s">
        <v>151</v>
      </c>
      <c r="F459" s="22"/>
      <c r="G459" s="30"/>
      <c r="H459" s="292">
        <f t="shared" si="284"/>
        <v>0</v>
      </c>
      <c r="I459" s="166">
        <f t="shared" si="286"/>
        <v>0</v>
      </c>
      <c r="J459" s="167"/>
      <c r="K459" s="167"/>
      <c r="L459" s="168">
        <f t="shared" si="285"/>
        <v>0</v>
      </c>
      <c r="M459" s="167"/>
      <c r="N459" s="168">
        <f t="shared" si="267"/>
        <v>0</v>
      </c>
      <c r="O459" s="262">
        <f t="shared" si="298"/>
        <v>0</v>
      </c>
      <c r="P459" s="167"/>
      <c r="Q459" s="167">
        <v>0</v>
      </c>
      <c r="R459" s="167">
        <v>0</v>
      </c>
      <c r="S459" s="262">
        <f t="shared" si="304"/>
        <v>0</v>
      </c>
      <c r="T459" s="167"/>
    </row>
    <row r="460" spans="1:20" ht="13.8" outlineLevel="1">
      <c r="A460" s="131"/>
      <c r="B460" s="18"/>
      <c r="C460" s="58"/>
      <c r="D460" s="22" t="s">
        <v>497</v>
      </c>
      <c r="E460" s="30" t="s">
        <v>562</v>
      </c>
      <c r="F460" s="22"/>
      <c r="G460" s="30"/>
      <c r="H460" s="292">
        <f t="shared" si="284"/>
        <v>0</v>
      </c>
      <c r="I460" s="166">
        <f t="shared" si="286"/>
        <v>0</v>
      </c>
      <c r="J460" s="167"/>
      <c r="K460" s="167"/>
      <c r="L460" s="168">
        <f t="shared" si="285"/>
        <v>0</v>
      </c>
      <c r="M460" s="167"/>
      <c r="N460" s="168">
        <f t="shared" si="267"/>
        <v>0</v>
      </c>
      <c r="O460" s="262">
        <f t="shared" si="298"/>
        <v>0</v>
      </c>
      <c r="P460" s="167"/>
      <c r="Q460" s="167">
        <v>0</v>
      </c>
      <c r="R460" s="167">
        <v>0</v>
      </c>
      <c r="S460" s="262">
        <f t="shared" si="304"/>
        <v>0</v>
      </c>
      <c r="T460" s="167"/>
    </row>
    <row r="461" spans="1:20" s="130" customFormat="1" ht="13.8">
      <c r="A461" s="127"/>
      <c r="B461" s="18" t="s">
        <v>498</v>
      </c>
      <c r="C461" s="12" t="s">
        <v>152</v>
      </c>
      <c r="D461" s="14"/>
      <c r="E461" s="134"/>
      <c r="F461" s="14"/>
      <c r="G461" s="134"/>
      <c r="H461" s="292">
        <f t="shared" si="284"/>
        <v>0</v>
      </c>
      <c r="I461" s="166">
        <f t="shared" si="286"/>
        <v>0</v>
      </c>
      <c r="J461" s="168">
        <f>SUM(J462,J465)</f>
        <v>0</v>
      </c>
      <c r="K461" s="168">
        <f>SUM(K462,K465)</f>
        <v>0</v>
      </c>
      <c r="L461" s="168">
        <f t="shared" si="285"/>
        <v>0</v>
      </c>
      <c r="M461" s="168">
        <f>SUM(M462,M465)</f>
        <v>0</v>
      </c>
      <c r="N461" s="168">
        <f t="shared" si="267"/>
        <v>0</v>
      </c>
      <c r="O461" s="262">
        <f t="shared" si="298"/>
        <v>0</v>
      </c>
      <c r="P461" s="567">
        <f>SUM(P462,P465)</f>
        <v>0</v>
      </c>
      <c r="Q461" s="577">
        <f t="shared" ref="Q461:R461" si="333">SUM(Q462,Q465)</f>
        <v>0</v>
      </c>
      <c r="R461" s="567">
        <f t="shared" si="333"/>
        <v>0</v>
      </c>
      <c r="S461" s="262">
        <f t="shared" si="304"/>
        <v>0</v>
      </c>
      <c r="T461" s="567">
        <f>SUM(T462,T465)</f>
        <v>0</v>
      </c>
    </row>
    <row r="462" spans="1:20" ht="13.8" outlineLevel="1">
      <c r="A462" s="131"/>
      <c r="B462" s="19"/>
      <c r="C462" s="63"/>
      <c r="D462" s="22" t="s">
        <v>499</v>
      </c>
      <c r="E462" s="30" t="s">
        <v>153</v>
      </c>
      <c r="F462" s="22"/>
      <c r="G462" s="30"/>
      <c r="H462" s="292">
        <f t="shared" si="284"/>
        <v>0</v>
      </c>
      <c r="I462" s="166">
        <f t="shared" si="286"/>
        <v>0</v>
      </c>
      <c r="J462" s="169">
        <f>SUM(J463:J464)</f>
        <v>0</v>
      </c>
      <c r="K462" s="169">
        <f>SUM(K463:K464)</f>
        <v>0</v>
      </c>
      <c r="L462" s="168">
        <f t="shared" si="285"/>
        <v>0</v>
      </c>
      <c r="M462" s="169">
        <f>SUM(M463:M464)</f>
        <v>0</v>
      </c>
      <c r="N462" s="168">
        <f t="shared" si="267"/>
        <v>0</v>
      </c>
      <c r="O462" s="262">
        <f t="shared" si="298"/>
        <v>0</v>
      </c>
      <c r="P462" s="568">
        <f>SUM(P463:P464)</f>
        <v>0</v>
      </c>
      <c r="Q462" s="578">
        <f t="shared" ref="Q462:R462" si="334">SUM(Q463:Q464)</f>
        <v>0</v>
      </c>
      <c r="R462" s="568">
        <f t="shared" si="334"/>
        <v>0</v>
      </c>
      <c r="S462" s="262">
        <f t="shared" si="304"/>
        <v>0</v>
      </c>
      <c r="T462" s="568">
        <f>SUM(T463:T464)</f>
        <v>0</v>
      </c>
    </row>
    <row r="463" spans="1:20" ht="13.8" outlineLevel="2">
      <c r="A463" s="131"/>
      <c r="B463" s="20"/>
      <c r="E463" s="30"/>
      <c r="F463" s="18" t="s">
        <v>500</v>
      </c>
      <c r="G463" s="30" t="s">
        <v>154</v>
      </c>
      <c r="H463" s="292">
        <f t="shared" si="284"/>
        <v>0</v>
      </c>
      <c r="I463" s="166">
        <f t="shared" si="286"/>
        <v>0</v>
      </c>
      <c r="J463" s="167"/>
      <c r="K463" s="167"/>
      <c r="L463" s="168">
        <f t="shared" si="285"/>
        <v>0</v>
      </c>
      <c r="M463" s="167"/>
      <c r="N463" s="168">
        <f t="shared" si="267"/>
        <v>0</v>
      </c>
      <c r="O463" s="262">
        <f t="shared" si="298"/>
        <v>0</v>
      </c>
      <c r="P463" s="167"/>
      <c r="Q463" s="264">
        <v>0</v>
      </c>
      <c r="R463" s="167">
        <v>0</v>
      </c>
      <c r="S463" s="262">
        <f t="shared" si="304"/>
        <v>0</v>
      </c>
      <c r="T463" s="167"/>
    </row>
    <row r="464" spans="1:20" ht="13.8" outlineLevel="2">
      <c r="A464" s="131"/>
      <c r="B464" s="20"/>
      <c r="D464" s="18"/>
      <c r="E464" s="58"/>
      <c r="F464" s="22" t="s">
        <v>501</v>
      </c>
      <c r="G464" s="30" t="s">
        <v>155</v>
      </c>
      <c r="H464" s="292">
        <f t="shared" si="284"/>
        <v>0</v>
      </c>
      <c r="I464" s="166">
        <f t="shared" si="286"/>
        <v>0</v>
      </c>
      <c r="J464" s="167"/>
      <c r="K464" s="167"/>
      <c r="L464" s="168">
        <f t="shared" si="285"/>
        <v>0</v>
      </c>
      <c r="M464" s="167"/>
      <c r="N464" s="168">
        <f t="shared" si="267"/>
        <v>0</v>
      </c>
      <c r="O464" s="262">
        <f t="shared" si="298"/>
        <v>0</v>
      </c>
      <c r="P464" s="167"/>
      <c r="Q464" s="264">
        <v>0</v>
      </c>
      <c r="R464" s="167">
        <v>0</v>
      </c>
      <c r="S464" s="262">
        <f t="shared" si="304"/>
        <v>0</v>
      </c>
      <c r="T464" s="167"/>
    </row>
    <row r="465" spans="1:20" ht="13.8" outlineLevel="1">
      <c r="A465" s="131"/>
      <c r="B465" s="18"/>
      <c r="C465" s="58"/>
      <c r="D465" s="18" t="s">
        <v>502</v>
      </c>
      <c r="E465" s="58" t="s">
        <v>156</v>
      </c>
      <c r="F465" s="18"/>
      <c r="G465" s="30"/>
      <c r="H465" s="292">
        <f t="shared" si="284"/>
        <v>0</v>
      </c>
      <c r="I465" s="166">
        <f t="shared" si="286"/>
        <v>0</v>
      </c>
      <c r="J465" s="167"/>
      <c r="K465" s="167"/>
      <c r="L465" s="168">
        <f t="shared" si="285"/>
        <v>0</v>
      </c>
      <c r="M465" s="167"/>
      <c r="N465" s="168">
        <f t="shared" si="267"/>
        <v>0</v>
      </c>
      <c r="O465" s="262">
        <f t="shared" si="298"/>
        <v>0</v>
      </c>
      <c r="P465" s="167"/>
      <c r="Q465" s="264">
        <v>0</v>
      </c>
      <c r="R465" s="167">
        <v>0</v>
      </c>
      <c r="S465" s="262">
        <f t="shared" si="304"/>
        <v>0</v>
      </c>
      <c r="T465" s="167"/>
    </row>
    <row r="466" spans="1:20" s="130" customFormat="1" ht="13.8">
      <c r="A466" s="127"/>
      <c r="B466" s="18" t="s">
        <v>626</v>
      </c>
      <c r="C466" s="12" t="s">
        <v>627</v>
      </c>
      <c r="D466" s="14"/>
      <c r="E466" s="134"/>
      <c r="F466" s="14"/>
      <c r="G466" s="134"/>
      <c r="H466" s="292">
        <f t="shared" si="284"/>
        <v>0</v>
      </c>
      <c r="I466" s="166">
        <f t="shared" si="286"/>
        <v>0</v>
      </c>
      <c r="J466" s="168">
        <f>SUM(J467)</f>
        <v>0</v>
      </c>
      <c r="K466" s="168">
        <f>SUM(K467)</f>
        <v>0</v>
      </c>
      <c r="L466" s="168">
        <f t="shared" si="285"/>
        <v>0</v>
      </c>
      <c r="M466" s="168">
        <f>SUM(M467)</f>
        <v>0</v>
      </c>
      <c r="N466" s="168">
        <f t="shared" ref="N466:N534" si="335">SUM(O466,S466)</f>
        <v>0</v>
      </c>
      <c r="O466" s="262">
        <f t="shared" si="298"/>
        <v>0</v>
      </c>
      <c r="P466" s="567">
        <f>SUM(P467)</f>
        <v>0</v>
      </c>
      <c r="Q466" s="577">
        <f t="shared" ref="Q466:R466" si="336">SUM(Q467)</f>
        <v>0</v>
      </c>
      <c r="R466" s="567">
        <f t="shared" si="336"/>
        <v>0</v>
      </c>
      <c r="S466" s="262">
        <f t="shared" si="304"/>
        <v>0</v>
      </c>
      <c r="T466" s="567">
        <f>SUM(T467)</f>
        <v>0</v>
      </c>
    </row>
    <row r="467" spans="1:20" ht="13.8" outlineLevel="1">
      <c r="A467" s="131"/>
      <c r="B467" s="22"/>
      <c r="C467" s="30"/>
      <c r="D467" s="22" t="s">
        <v>626</v>
      </c>
      <c r="E467" s="30" t="s">
        <v>627</v>
      </c>
      <c r="F467" s="22"/>
      <c r="G467" s="30"/>
      <c r="H467" s="292">
        <f t="shared" ref="H467:H530" si="337">SUM(I467,L467,N467)</f>
        <v>0</v>
      </c>
      <c r="I467" s="166">
        <f t="shared" si="286"/>
        <v>0</v>
      </c>
      <c r="J467" s="167"/>
      <c r="K467" s="167"/>
      <c r="L467" s="168">
        <f t="shared" ref="L467:L530" si="338">SUM(M467)</f>
        <v>0</v>
      </c>
      <c r="M467" s="167"/>
      <c r="N467" s="168">
        <f t="shared" si="335"/>
        <v>0</v>
      </c>
      <c r="O467" s="262">
        <f t="shared" si="298"/>
        <v>0</v>
      </c>
      <c r="P467" s="167"/>
      <c r="Q467" s="264"/>
      <c r="R467" s="167"/>
      <c r="S467" s="262">
        <f t="shared" si="304"/>
        <v>0</v>
      </c>
      <c r="T467" s="167"/>
    </row>
    <row r="468" spans="1:20" s="130" customFormat="1" ht="13.8">
      <c r="A468" s="127"/>
      <c r="B468" s="432" t="s">
        <v>936</v>
      </c>
      <c r="C468" s="12" t="s">
        <v>157</v>
      </c>
      <c r="D468" s="14"/>
      <c r="E468" s="134"/>
      <c r="F468" s="14"/>
      <c r="G468" s="134"/>
      <c r="H468" s="292">
        <f t="shared" si="337"/>
        <v>0</v>
      </c>
      <c r="I468" s="166">
        <f t="shared" ref="I468:I531" si="339">SUM(J468:K468)</f>
        <v>0</v>
      </c>
      <c r="J468" s="168">
        <f>SUM(J469)</f>
        <v>0</v>
      </c>
      <c r="K468" s="168">
        <f>SUM(K469)</f>
        <v>0</v>
      </c>
      <c r="L468" s="168">
        <f t="shared" si="338"/>
        <v>0</v>
      </c>
      <c r="M468" s="168">
        <f>SUM(M469)</f>
        <v>0</v>
      </c>
      <c r="N468" s="168">
        <f t="shared" si="335"/>
        <v>0</v>
      </c>
      <c r="O468" s="262">
        <f t="shared" si="298"/>
        <v>0</v>
      </c>
      <c r="P468" s="567">
        <f>SUM(P469)</f>
        <v>0</v>
      </c>
      <c r="Q468" s="577">
        <f t="shared" ref="Q468:R468" si="340">SUM(Q469)</f>
        <v>0</v>
      </c>
      <c r="R468" s="567">
        <f t="shared" si="340"/>
        <v>0</v>
      </c>
      <c r="S468" s="262">
        <f t="shared" si="304"/>
        <v>0</v>
      </c>
      <c r="T468" s="567">
        <f>SUM(T469)</f>
        <v>0</v>
      </c>
    </row>
    <row r="469" spans="1:20" ht="13.8" outlineLevel="1">
      <c r="A469" s="131"/>
      <c r="B469" s="22"/>
      <c r="C469" s="30"/>
      <c r="D469" s="436" t="s">
        <v>937</v>
      </c>
      <c r="E469" s="30" t="s">
        <v>158</v>
      </c>
      <c r="F469" s="22"/>
      <c r="G469" s="30"/>
      <c r="H469" s="292">
        <f t="shared" si="337"/>
        <v>0</v>
      </c>
      <c r="I469" s="166">
        <f t="shared" si="339"/>
        <v>0</v>
      </c>
      <c r="J469" s="169">
        <f>SUM(J470:J474)</f>
        <v>0</v>
      </c>
      <c r="K469" s="169">
        <f>SUM(K470:K474)</f>
        <v>0</v>
      </c>
      <c r="L469" s="168">
        <f t="shared" si="338"/>
        <v>0</v>
      </c>
      <c r="M469" s="169">
        <f>SUM(M470:M474)</f>
        <v>0</v>
      </c>
      <c r="N469" s="168">
        <f t="shared" si="335"/>
        <v>0</v>
      </c>
      <c r="O469" s="262">
        <f t="shared" si="298"/>
        <v>0</v>
      </c>
      <c r="P469" s="568">
        <f>SUM(P470:P474)</f>
        <v>0</v>
      </c>
      <c r="Q469" s="578">
        <f t="shared" ref="Q469:R469" si="341">SUM(Q470:Q474)</f>
        <v>0</v>
      </c>
      <c r="R469" s="568">
        <f t="shared" si="341"/>
        <v>0</v>
      </c>
      <c r="S469" s="262">
        <f t="shared" si="304"/>
        <v>0</v>
      </c>
      <c r="T469" s="568">
        <f>SUM(T470:T474)</f>
        <v>0</v>
      </c>
    </row>
    <row r="470" spans="1:20" ht="13.8" outlineLevel="1">
      <c r="A470" s="131"/>
      <c r="B470" s="18"/>
      <c r="C470" s="58"/>
      <c r="D470" s="22"/>
      <c r="E470" s="30"/>
      <c r="F470" s="136" t="s">
        <v>682</v>
      </c>
      <c r="G470" s="27" t="s">
        <v>702</v>
      </c>
      <c r="H470" s="292">
        <f t="shared" si="337"/>
        <v>0</v>
      </c>
      <c r="I470" s="166">
        <f t="shared" si="339"/>
        <v>0</v>
      </c>
      <c r="J470" s="167"/>
      <c r="K470" s="167"/>
      <c r="L470" s="168">
        <f t="shared" si="338"/>
        <v>0</v>
      </c>
      <c r="M470" s="167"/>
      <c r="N470" s="168">
        <f t="shared" si="335"/>
        <v>0</v>
      </c>
      <c r="O470" s="262">
        <f t="shared" si="298"/>
        <v>0</v>
      </c>
      <c r="P470" s="167"/>
      <c r="Q470" s="167"/>
      <c r="R470" s="167"/>
      <c r="S470" s="262">
        <f t="shared" ref="S470:S487" si="342">SUM(T470:T470)</f>
        <v>0</v>
      </c>
      <c r="T470" s="167"/>
    </row>
    <row r="471" spans="1:20" ht="13.8" outlineLevel="1">
      <c r="A471" s="131"/>
      <c r="B471" s="18"/>
      <c r="C471" s="58"/>
      <c r="D471" s="22"/>
      <c r="E471" s="30"/>
      <c r="F471" s="136" t="s">
        <v>683</v>
      </c>
      <c r="G471" s="27" t="s">
        <v>703</v>
      </c>
      <c r="H471" s="292">
        <f t="shared" si="337"/>
        <v>0</v>
      </c>
      <c r="I471" s="166">
        <f t="shared" si="339"/>
        <v>0</v>
      </c>
      <c r="J471" s="167"/>
      <c r="K471" s="167"/>
      <c r="L471" s="168">
        <f t="shared" si="338"/>
        <v>0</v>
      </c>
      <c r="M471" s="167"/>
      <c r="N471" s="168">
        <f t="shared" si="335"/>
        <v>0</v>
      </c>
      <c r="O471" s="262">
        <f t="shared" si="298"/>
        <v>0</v>
      </c>
      <c r="P471" s="167"/>
      <c r="Q471" s="167"/>
      <c r="R471" s="167"/>
      <c r="S471" s="262">
        <f t="shared" si="342"/>
        <v>0</v>
      </c>
      <c r="T471" s="167"/>
    </row>
    <row r="472" spans="1:20" ht="13.8" outlineLevel="1">
      <c r="A472" s="131"/>
      <c r="B472" s="18"/>
      <c r="C472" s="58"/>
      <c r="D472" s="22"/>
      <c r="E472" s="30"/>
      <c r="F472" s="136" t="s">
        <v>680</v>
      </c>
      <c r="G472" s="27" t="s">
        <v>704</v>
      </c>
      <c r="H472" s="292">
        <f t="shared" si="337"/>
        <v>0</v>
      </c>
      <c r="I472" s="166">
        <f t="shared" si="339"/>
        <v>0</v>
      </c>
      <c r="J472" s="167"/>
      <c r="K472" s="167"/>
      <c r="L472" s="168">
        <f t="shared" si="338"/>
        <v>0</v>
      </c>
      <c r="M472" s="167"/>
      <c r="N472" s="168">
        <f t="shared" si="335"/>
        <v>0</v>
      </c>
      <c r="O472" s="262">
        <f t="shared" si="298"/>
        <v>0</v>
      </c>
      <c r="P472" s="167"/>
      <c r="Q472" s="167"/>
      <c r="R472" s="167"/>
      <c r="S472" s="262">
        <f t="shared" si="342"/>
        <v>0</v>
      </c>
      <c r="T472" s="167"/>
    </row>
    <row r="473" spans="1:20" ht="13.8" outlineLevel="1">
      <c r="A473" s="131"/>
      <c r="B473" s="18"/>
      <c r="C473" s="58"/>
      <c r="D473" s="22"/>
      <c r="E473" s="30"/>
      <c r="F473" s="136" t="s">
        <v>684</v>
      </c>
      <c r="G473" s="27" t="s">
        <v>705</v>
      </c>
      <c r="H473" s="292">
        <f t="shared" si="337"/>
        <v>0</v>
      </c>
      <c r="I473" s="166">
        <f t="shared" si="339"/>
        <v>0</v>
      </c>
      <c r="J473" s="167"/>
      <c r="K473" s="167"/>
      <c r="L473" s="168">
        <f t="shared" si="338"/>
        <v>0</v>
      </c>
      <c r="M473" s="167"/>
      <c r="N473" s="168">
        <f t="shared" si="335"/>
        <v>0</v>
      </c>
      <c r="O473" s="262">
        <f t="shared" si="298"/>
        <v>0</v>
      </c>
      <c r="P473" s="167"/>
      <c r="Q473" s="167"/>
      <c r="R473" s="167"/>
      <c r="S473" s="262">
        <f t="shared" si="342"/>
        <v>0</v>
      </c>
      <c r="T473" s="167"/>
    </row>
    <row r="474" spans="1:20" ht="13.8" outlineLevel="1">
      <c r="A474" s="131"/>
      <c r="B474" s="18"/>
      <c r="C474" s="58"/>
      <c r="D474" s="22"/>
      <c r="E474" s="30"/>
      <c r="F474" s="136" t="s">
        <v>690</v>
      </c>
      <c r="G474" s="27" t="s">
        <v>706</v>
      </c>
      <c r="H474" s="292">
        <f t="shared" si="337"/>
        <v>0</v>
      </c>
      <c r="I474" s="166">
        <f t="shared" si="339"/>
        <v>0</v>
      </c>
      <c r="J474" s="167"/>
      <c r="K474" s="167"/>
      <c r="L474" s="168">
        <f t="shared" si="338"/>
        <v>0</v>
      </c>
      <c r="M474" s="167"/>
      <c r="N474" s="168">
        <f t="shared" si="335"/>
        <v>0</v>
      </c>
      <c r="O474" s="262">
        <f t="shared" si="298"/>
        <v>0</v>
      </c>
      <c r="P474" s="167"/>
      <c r="Q474" s="167"/>
      <c r="R474" s="167"/>
      <c r="S474" s="262">
        <f t="shared" si="342"/>
        <v>0</v>
      </c>
      <c r="T474" s="167"/>
    </row>
    <row r="475" spans="1:20" s="130" customFormat="1" ht="13.8">
      <c r="A475" s="127"/>
      <c r="B475" s="18" t="s">
        <v>503</v>
      </c>
      <c r="C475" s="12" t="s">
        <v>42</v>
      </c>
      <c r="D475" s="14"/>
      <c r="E475" s="134"/>
      <c r="F475" s="14"/>
      <c r="G475" s="134"/>
      <c r="H475" s="292">
        <f t="shared" si="337"/>
        <v>0</v>
      </c>
      <c r="I475" s="166">
        <f t="shared" si="339"/>
        <v>0</v>
      </c>
      <c r="J475" s="168">
        <f>SUM(J476:J476)</f>
        <v>0</v>
      </c>
      <c r="K475" s="168">
        <f>SUM(K476:K476)</f>
        <v>0</v>
      </c>
      <c r="L475" s="168">
        <f t="shared" si="338"/>
        <v>0</v>
      </c>
      <c r="M475" s="168">
        <f>SUM(M476:M476)</f>
        <v>0</v>
      </c>
      <c r="N475" s="168">
        <f t="shared" si="335"/>
        <v>0</v>
      </c>
      <c r="O475" s="262">
        <f t="shared" si="298"/>
        <v>0</v>
      </c>
      <c r="P475" s="567">
        <f>SUM(P476:P476)</f>
        <v>0</v>
      </c>
      <c r="Q475" s="577">
        <f>SUM(Q476:Q476)</f>
        <v>0</v>
      </c>
      <c r="R475" s="567">
        <f>SUM(R476:R476)</f>
        <v>0</v>
      </c>
      <c r="S475" s="262">
        <f t="shared" si="342"/>
        <v>0</v>
      </c>
      <c r="T475" s="567">
        <f>SUM(T476:T476)</f>
        <v>0</v>
      </c>
    </row>
    <row r="476" spans="1:20" ht="13.8" outlineLevel="1">
      <c r="A476" s="131"/>
      <c r="B476" s="19"/>
      <c r="C476" s="63"/>
      <c r="D476" s="22" t="s">
        <v>504</v>
      </c>
      <c r="E476" s="30" t="s">
        <v>357</v>
      </c>
      <c r="F476" s="22"/>
      <c r="G476" s="30"/>
      <c r="H476" s="292">
        <f t="shared" si="337"/>
        <v>0</v>
      </c>
      <c r="I476" s="166">
        <f t="shared" si="339"/>
        <v>0</v>
      </c>
      <c r="J476" s="167"/>
      <c r="K476" s="167"/>
      <c r="L476" s="168">
        <f t="shared" si="338"/>
        <v>0</v>
      </c>
      <c r="M476" s="167"/>
      <c r="N476" s="168">
        <f t="shared" si="335"/>
        <v>0</v>
      </c>
      <c r="O476" s="262">
        <f t="shared" si="298"/>
        <v>0</v>
      </c>
      <c r="P476" s="167"/>
      <c r="Q476" s="264">
        <v>0</v>
      </c>
      <c r="R476" s="167">
        <v>0</v>
      </c>
      <c r="S476" s="262">
        <f t="shared" si="342"/>
        <v>0</v>
      </c>
      <c r="T476" s="167"/>
    </row>
    <row r="477" spans="1:20" s="130" customFormat="1" ht="13.8">
      <c r="A477" s="127"/>
      <c r="B477" s="18" t="s">
        <v>505</v>
      </c>
      <c r="C477" s="12" t="s">
        <v>43</v>
      </c>
      <c r="D477" s="14"/>
      <c r="E477" s="134"/>
      <c r="F477" s="14"/>
      <c r="G477" s="134"/>
      <c r="H477" s="292">
        <f t="shared" si="337"/>
        <v>240000</v>
      </c>
      <c r="I477" s="166">
        <f t="shared" si="339"/>
        <v>0</v>
      </c>
      <c r="J477" s="168">
        <f>SUM(J478)</f>
        <v>0</v>
      </c>
      <c r="K477" s="168">
        <f>SUM(K478)</f>
        <v>0</v>
      </c>
      <c r="L477" s="168">
        <f t="shared" si="338"/>
        <v>0</v>
      </c>
      <c r="M477" s="168">
        <f>SUM(M478)</f>
        <v>0</v>
      </c>
      <c r="N477" s="168">
        <f>SUM(O477,S477)</f>
        <v>240000</v>
      </c>
      <c r="O477" s="262">
        <f t="shared" si="298"/>
        <v>240000</v>
      </c>
      <c r="P477" s="567">
        <f>SUM(P478)</f>
        <v>120000</v>
      </c>
      <c r="Q477" s="577">
        <f>SUM(Q478)</f>
        <v>60000</v>
      </c>
      <c r="R477" s="567">
        <f>SUM(R478)</f>
        <v>60000</v>
      </c>
      <c r="S477" s="262">
        <f t="shared" si="342"/>
        <v>0</v>
      </c>
      <c r="T477" s="567">
        <f>SUM(T478)</f>
        <v>0</v>
      </c>
    </row>
    <row r="478" spans="1:20" ht="16.5" customHeight="1" outlineLevel="1">
      <c r="A478" s="131"/>
      <c r="B478" s="19"/>
      <c r="C478" s="63"/>
      <c r="D478" s="22" t="s">
        <v>506</v>
      </c>
      <c r="E478" s="30" t="s">
        <v>43</v>
      </c>
      <c r="F478" s="22"/>
      <c r="G478" s="30"/>
      <c r="H478" s="292">
        <f t="shared" si="337"/>
        <v>240000</v>
      </c>
      <c r="I478" s="166">
        <f t="shared" si="339"/>
        <v>0</v>
      </c>
      <c r="J478" s="167">
        <v>0</v>
      </c>
      <c r="K478" s="167">
        <v>0</v>
      </c>
      <c r="L478" s="168">
        <f t="shared" si="338"/>
        <v>0</v>
      </c>
      <c r="M478" s="167"/>
      <c r="N478" s="168">
        <f t="shared" si="335"/>
        <v>240000</v>
      </c>
      <c r="O478" s="262">
        <f t="shared" si="298"/>
        <v>240000</v>
      </c>
      <c r="P478" s="167">
        <v>120000</v>
      </c>
      <c r="Q478" s="264">
        <v>60000</v>
      </c>
      <c r="R478" s="167">
        <v>60000</v>
      </c>
      <c r="S478" s="262">
        <f t="shared" si="342"/>
        <v>0</v>
      </c>
      <c r="T478" s="167"/>
    </row>
    <row r="479" spans="1:20" s="130" customFormat="1" ht="13.8">
      <c r="A479" s="127"/>
      <c r="B479" s="18" t="s">
        <v>97</v>
      </c>
      <c r="C479" s="12" t="s">
        <v>159</v>
      </c>
      <c r="D479" s="14"/>
      <c r="E479" s="134"/>
      <c r="F479" s="14"/>
      <c r="G479" s="134"/>
      <c r="H479" s="292">
        <f t="shared" si="337"/>
        <v>0</v>
      </c>
      <c r="I479" s="166">
        <f t="shared" si="339"/>
        <v>0</v>
      </c>
      <c r="J479" s="168">
        <f>SUM(J480)</f>
        <v>0</v>
      </c>
      <c r="K479" s="168">
        <f>SUM(K480)</f>
        <v>0</v>
      </c>
      <c r="L479" s="168">
        <f t="shared" si="338"/>
        <v>0</v>
      </c>
      <c r="M479" s="214">
        <f>SUM(M480)</f>
        <v>0</v>
      </c>
      <c r="N479" s="168">
        <f t="shared" si="335"/>
        <v>0</v>
      </c>
      <c r="O479" s="262">
        <f t="shared" si="298"/>
        <v>0</v>
      </c>
      <c r="P479" s="242">
        <f>SUM(P480)</f>
        <v>0</v>
      </c>
      <c r="Q479" s="577">
        <f>SUM(Q480)</f>
        <v>0</v>
      </c>
      <c r="R479" s="567">
        <f>SUM(R480)</f>
        <v>0</v>
      </c>
      <c r="S479" s="262">
        <f t="shared" si="342"/>
        <v>0</v>
      </c>
      <c r="T479" s="242">
        <f>SUM(T480)</f>
        <v>0</v>
      </c>
    </row>
    <row r="480" spans="1:20" ht="13.8" outlineLevel="1">
      <c r="A480" s="131"/>
      <c r="B480" s="22"/>
      <c r="C480" s="30"/>
      <c r="D480" s="22" t="s">
        <v>97</v>
      </c>
      <c r="E480" s="30" t="s">
        <v>159</v>
      </c>
      <c r="F480" s="22"/>
      <c r="G480" s="30"/>
      <c r="H480" s="292">
        <f t="shared" si="337"/>
        <v>0</v>
      </c>
      <c r="I480" s="166">
        <f t="shared" si="339"/>
        <v>0</v>
      </c>
      <c r="J480" s="167"/>
      <c r="K480" s="167"/>
      <c r="L480" s="168">
        <f t="shared" si="338"/>
        <v>0</v>
      </c>
      <c r="M480" s="212"/>
      <c r="N480" s="168">
        <f t="shared" si="335"/>
        <v>0</v>
      </c>
      <c r="O480" s="262">
        <f t="shared" si="298"/>
        <v>0</v>
      </c>
      <c r="P480" s="212"/>
      <c r="Q480" s="167">
        <v>0</v>
      </c>
      <c r="R480" s="167">
        <v>0</v>
      </c>
      <c r="S480" s="262">
        <f t="shared" si="342"/>
        <v>0</v>
      </c>
      <c r="T480" s="212"/>
    </row>
    <row r="481" spans="1:20" s="130" customFormat="1" ht="13.8">
      <c r="A481" s="127"/>
      <c r="B481" s="18" t="s">
        <v>507</v>
      </c>
      <c r="C481" s="12" t="s">
        <v>12</v>
      </c>
      <c r="D481" s="14"/>
      <c r="E481" s="134"/>
      <c r="F481" s="14"/>
      <c r="G481" s="134"/>
      <c r="H481" s="292">
        <f t="shared" si="337"/>
        <v>0</v>
      </c>
      <c r="I481" s="166">
        <f t="shared" si="339"/>
        <v>0</v>
      </c>
      <c r="J481" s="168">
        <f>SUM(J482:J483)</f>
        <v>0</v>
      </c>
      <c r="K481" s="168">
        <f>SUM(K482:K483)</f>
        <v>0</v>
      </c>
      <c r="L481" s="168">
        <f t="shared" si="338"/>
        <v>0</v>
      </c>
      <c r="M481" s="214">
        <f>SUM(M482:M483)</f>
        <v>0</v>
      </c>
      <c r="N481" s="168">
        <f t="shared" si="335"/>
        <v>0</v>
      </c>
      <c r="O481" s="262">
        <f t="shared" si="298"/>
        <v>0</v>
      </c>
      <c r="P481" s="242">
        <f>SUM(P482:P483)</f>
        <v>0</v>
      </c>
      <c r="Q481" s="577">
        <f t="shared" ref="Q481:R481" si="343">SUM(Q482:Q483)</f>
        <v>0</v>
      </c>
      <c r="R481" s="567">
        <f t="shared" si="343"/>
        <v>0</v>
      </c>
      <c r="S481" s="262">
        <f t="shared" si="342"/>
        <v>0</v>
      </c>
      <c r="T481" s="242">
        <f>SUM(T482:T483)</f>
        <v>0</v>
      </c>
    </row>
    <row r="482" spans="1:20" ht="13.8" outlineLevel="1">
      <c r="A482" s="131"/>
      <c r="B482" s="19"/>
      <c r="C482" s="63"/>
      <c r="D482" s="22" t="s">
        <v>508</v>
      </c>
      <c r="E482" s="30" t="s">
        <v>161</v>
      </c>
      <c r="F482" s="22"/>
      <c r="G482" s="30"/>
      <c r="H482" s="292">
        <f t="shared" si="337"/>
        <v>0</v>
      </c>
      <c r="I482" s="166">
        <f t="shared" si="339"/>
        <v>0</v>
      </c>
      <c r="J482" s="167"/>
      <c r="K482" s="167"/>
      <c r="L482" s="168">
        <f t="shared" si="338"/>
        <v>0</v>
      </c>
      <c r="M482" s="212"/>
      <c r="N482" s="168">
        <f t="shared" si="335"/>
        <v>0</v>
      </c>
      <c r="O482" s="262">
        <f t="shared" si="298"/>
        <v>0</v>
      </c>
      <c r="P482" s="212"/>
      <c r="Q482" s="167">
        <v>0</v>
      </c>
      <c r="R482" s="167"/>
      <c r="S482" s="262">
        <f t="shared" si="342"/>
        <v>0</v>
      </c>
      <c r="T482" s="212"/>
    </row>
    <row r="483" spans="1:20" ht="13.8" outlineLevel="1">
      <c r="A483" s="131"/>
      <c r="B483" s="20"/>
      <c r="D483" s="22" t="s">
        <v>509</v>
      </c>
      <c r="E483" s="30" t="s">
        <v>138</v>
      </c>
      <c r="F483" s="22"/>
      <c r="G483" s="30"/>
      <c r="H483" s="292">
        <f t="shared" si="337"/>
        <v>0</v>
      </c>
      <c r="I483" s="166">
        <f t="shared" si="339"/>
        <v>0</v>
      </c>
      <c r="J483" s="169">
        <f>SUM(J484:J485)</f>
        <v>0</v>
      </c>
      <c r="K483" s="169">
        <f>SUM(K484:K485)</f>
        <v>0</v>
      </c>
      <c r="L483" s="168">
        <f t="shared" si="338"/>
        <v>0</v>
      </c>
      <c r="M483" s="215">
        <f>SUM(M484:M485)</f>
        <v>0</v>
      </c>
      <c r="N483" s="168">
        <f t="shared" si="335"/>
        <v>0</v>
      </c>
      <c r="O483" s="262">
        <f t="shared" si="298"/>
        <v>0</v>
      </c>
      <c r="P483" s="246">
        <f>SUM(P484:P485)</f>
        <v>0</v>
      </c>
      <c r="Q483" s="578">
        <f t="shared" ref="Q483:R483" si="344">SUM(Q484:Q485)</f>
        <v>0</v>
      </c>
      <c r="R483" s="568">
        <f t="shared" si="344"/>
        <v>0</v>
      </c>
      <c r="S483" s="262">
        <f t="shared" si="342"/>
        <v>0</v>
      </c>
      <c r="T483" s="246">
        <f>SUM(T484:T485)</f>
        <v>0</v>
      </c>
    </row>
    <row r="484" spans="1:20" ht="13.8" outlineLevel="2">
      <c r="A484" s="131"/>
      <c r="B484" s="20"/>
      <c r="D484" s="19"/>
      <c r="E484" s="63"/>
      <c r="F484" s="22" t="s">
        <v>510</v>
      </c>
      <c r="G484" s="30" t="s">
        <v>162</v>
      </c>
      <c r="H484" s="292">
        <f t="shared" si="337"/>
        <v>0</v>
      </c>
      <c r="I484" s="166">
        <f t="shared" si="339"/>
        <v>0</v>
      </c>
      <c r="J484" s="167"/>
      <c r="K484" s="167"/>
      <c r="L484" s="168">
        <f t="shared" si="338"/>
        <v>0</v>
      </c>
      <c r="M484" s="212"/>
      <c r="N484" s="168">
        <f t="shared" si="335"/>
        <v>0</v>
      </c>
      <c r="O484" s="262">
        <f t="shared" si="298"/>
        <v>0</v>
      </c>
      <c r="P484" s="212"/>
      <c r="Q484" s="264">
        <v>0</v>
      </c>
      <c r="R484" s="167">
        <v>0</v>
      </c>
      <c r="S484" s="262">
        <f t="shared" si="342"/>
        <v>0</v>
      </c>
      <c r="T484" s="212"/>
    </row>
    <row r="485" spans="1:20" ht="13.8" outlineLevel="2">
      <c r="A485" s="131"/>
      <c r="B485" s="18"/>
      <c r="C485" s="58"/>
      <c r="D485" s="18"/>
      <c r="E485" s="58"/>
      <c r="F485" s="22" t="s">
        <v>509</v>
      </c>
      <c r="G485" s="30" t="s">
        <v>163</v>
      </c>
      <c r="H485" s="292">
        <f t="shared" si="337"/>
        <v>0</v>
      </c>
      <c r="I485" s="166">
        <f t="shared" si="339"/>
        <v>0</v>
      </c>
      <c r="J485" s="167"/>
      <c r="K485" s="167"/>
      <c r="L485" s="168">
        <f t="shared" si="338"/>
        <v>0</v>
      </c>
      <c r="M485" s="212"/>
      <c r="N485" s="168">
        <f t="shared" si="335"/>
        <v>0</v>
      </c>
      <c r="O485" s="262">
        <f t="shared" si="298"/>
        <v>0</v>
      </c>
      <c r="P485" s="212"/>
      <c r="Q485" s="264">
        <v>0</v>
      </c>
      <c r="R485" s="167">
        <v>0</v>
      </c>
      <c r="S485" s="262">
        <f t="shared" si="342"/>
        <v>0</v>
      </c>
      <c r="T485" s="212"/>
    </row>
    <row r="486" spans="1:20" s="130" customFormat="1" ht="13.8">
      <c r="A486" s="127"/>
      <c r="B486" s="18" t="s">
        <v>511</v>
      </c>
      <c r="C486" s="12" t="s">
        <v>164</v>
      </c>
      <c r="D486" s="11"/>
      <c r="E486" s="134"/>
      <c r="F486" s="14"/>
      <c r="G486" s="134"/>
      <c r="H486" s="292">
        <f t="shared" si="337"/>
        <v>0</v>
      </c>
      <c r="I486" s="166">
        <f t="shared" si="339"/>
        <v>0</v>
      </c>
      <c r="J486" s="168">
        <f>SUM(J487)</f>
        <v>0</v>
      </c>
      <c r="K486" s="168">
        <f>SUM(K487)</f>
        <v>0</v>
      </c>
      <c r="L486" s="168">
        <f t="shared" si="338"/>
        <v>0</v>
      </c>
      <c r="M486" s="214">
        <f>SUM(M487)</f>
        <v>0</v>
      </c>
      <c r="N486" s="168">
        <f t="shared" si="335"/>
        <v>0</v>
      </c>
      <c r="O486" s="262">
        <f t="shared" si="298"/>
        <v>0</v>
      </c>
      <c r="P486" s="242">
        <f>SUM(P487)</f>
        <v>0</v>
      </c>
      <c r="Q486" s="577">
        <f t="shared" ref="Q486:R486" si="345">SUM(Q487)</f>
        <v>0</v>
      </c>
      <c r="R486" s="567">
        <f t="shared" si="345"/>
        <v>0</v>
      </c>
      <c r="S486" s="262">
        <f t="shared" si="342"/>
        <v>0</v>
      </c>
      <c r="T486" s="242">
        <f>SUM(T487)</f>
        <v>0</v>
      </c>
    </row>
    <row r="487" spans="1:20" ht="13.8" outlineLevel="1">
      <c r="A487" s="131"/>
      <c r="B487" s="21"/>
      <c r="C487" s="137"/>
      <c r="D487" s="66" t="s">
        <v>512</v>
      </c>
      <c r="E487" s="65" t="s">
        <v>13</v>
      </c>
      <c r="F487" s="66"/>
      <c r="G487" s="65"/>
      <c r="H487" s="293">
        <f t="shared" si="337"/>
        <v>0</v>
      </c>
      <c r="I487" s="166">
        <f t="shared" si="339"/>
        <v>0</v>
      </c>
      <c r="J487" s="170"/>
      <c r="K487" s="170"/>
      <c r="L487" s="178">
        <f t="shared" si="338"/>
        <v>0</v>
      </c>
      <c r="M487" s="217"/>
      <c r="N487" s="178">
        <f t="shared" si="335"/>
        <v>0</v>
      </c>
      <c r="O487" s="262">
        <f t="shared" si="298"/>
        <v>0</v>
      </c>
      <c r="P487" s="217"/>
      <c r="Q487" s="170">
        <v>0</v>
      </c>
      <c r="R487" s="170">
        <v>0</v>
      </c>
      <c r="S487" s="262">
        <f t="shared" si="342"/>
        <v>0</v>
      </c>
      <c r="T487" s="217"/>
    </row>
    <row r="488" spans="1:20" ht="13.8">
      <c r="A488" s="67" t="s">
        <v>167</v>
      </c>
      <c r="B488" s="29"/>
      <c r="C488" s="23"/>
      <c r="D488" s="17"/>
      <c r="E488" s="23"/>
      <c r="F488" s="17"/>
      <c r="G488" s="23"/>
      <c r="H488" s="290">
        <f t="shared" si="337"/>
        <v>3519000</v>
      </c>
      <c r="I488" s="172">
        <f t="shared" si="339"/>
        <v>467000</v>
      </c>
      <c r="J488" s="172">
        <f>SUM(J245,J275,J364,J461,J468,J475,J477,J479,J481,J486,J466)</f>
        <v>267000</v>
      </c>
      <c r="K488" s="172">
        <f>SUM(K245,K275,K364,K461,K468,K475,K477,K479,K481,K486,K466)</f>
        <v>200000</v>
      </c>
      <c r="L488" s="172">
        <f t="shared" si="338"/>
        <v>0</v>
      </c>
      <c r="M488" s="180">
        <f>SUM(M245,M275,M364,M461,M468,M475,M477,M479,M481,M486,M466)</f>
        <v>0</v>
      </c>
      <c r="N488" s="172">
        <f t="shared" si="335"/>
        <v>3052000</v>
      </c>
      <c r="O488" s="180">
        <f t="shared" si="298"/>
        <v>2464000</v>
      </c>
      <c r="P488" s="180">
        <f>SUM(P245,P275,P364,P461,P468,P475,P477,P479,P481,P486,P466)</f>
        <v>1559000</v>
      </c>
      <c r="Q488" s="271">
        <f>SUM(Q245,Q275,Q364,Q461,Q468,Q475,Q477,Q479,Q481,Q486,Q466)</f>
        <v>311000</v>
      </c>
      <c r="R488" s="172">
        <f>SUM(R245,R275,R364,R461,R468,R475,R477,R479,R481,R486,R466)</f>
        <v>594000</v>
      </c>
      <c r="S488" s="180">
        <f t="shared" ref="S488:S523" si="346">SUM(T488:T488)</f>
        <v>588000</v>
      </c>
      <c r="T488" s="180">
        <f>SUM(T245,T275,T364,T461,T468,T475,T477,T479,T481,T486,T466)</f>
        <v>588000</v>
      </c>
    </row>
    <row r="489" spans="1:20" ht="13.8">
      <c r="A489" s="67" t="s">
        <v>166</v>
      </c>
      <c r="B489" s="29"/>
      <c r="C489" s="23"/>
      <c r="D489" s="17"/>
      <c r="E489" s="23"/>
      <c r="F489" s="17"/>
      <c r="G489" s="23"/>
      <c r="H489" s="290">
        <f t="shared" si="337"/>
        <v>883000</v>
      </c>
      <c r="I489" s="172">
        <f t="shared" si="339"/>
        <v>1334000</v>
      </c>
      <c r="J489" s="172">
        <f>J244-J488</f>
        <v>1534000</v>
      </c>
      <c r="K489" s="172">
        <f>K244-K488</f>
        <v>-200000</v>
      </c>
      <c r="L489" s="172">
        <f t="shared" si="338"/>
        <v>1000</v>
      </c>
      <c r="M489" s="180">
        <f>M244-M488</f>
        <v>1000</v>
      </c>
      <c r="N489" s="172">
        <f t="shared" si="335"/>
        <v>-452000</v>
      </c>
      <c r="O489" s="180">
        <f t="shared" si="298"/>
        <v>-168000</v>
      </c>
      <c r="P489" s="180">
        <f>P244-P488</f>
        <v>-3000</v>
      </c>
      <c r="Q489" s="523">
        <f>Q244-Q488</f>
        <v>0</v>
      </c>
      <c r="R489" s="372">
        <f>R244-R488</f>
        <v>-165000</v>
      </c>
      <c r="S489" s="180">
        <f t="shared" si="346"/>
        <v>-284000</v>
      </c>
      <c r="T489" s="180">
        <f>T244-T488</f>
        <v>-284000</v>
      </c>
    </row>
    <row r="490" spans="1:20" s="130" customFormat="1" ht="13.8">
      <c r="A490" s="2" t="s">
        <v>38</v>
      </c>
      <c r="B490" s="21"/>
      <c r="C490" s="148"/>
      <c r="D490" s="24"/>
      <c r="E490" s="148"/>
      <c r="F490" s="24"/>
      <c r="G490" s="148"/>
      <c r="H490" s="286">
        <f t="shared" si="337"/>
        <v>0</v>
      </c>
      <c r="I490" s="166">
        <f t="shared" si="339"/>
        <v>0</v>
      </c>
      <c r="J490" s="474"/>
      <c r="K490" s="474"/>
      <c r="L490" s="183">
        <f t="shared" si="338"/>
        <v>0</v>
      </c>
      <c r="M490" s="226"/>
      <c r="N490" s="183">
        <f t="shared" si="335"/>
        <v>0</v>
      </c>
      <c r="O490" s="262">
        <f t="shared" si="298"/>
        <v>0</v>
      </c>
      <c r="P490" s="226"/>
      <c r="Q490" s="513"/>
      <c r="R490" s="474"/>
      <c r="S490" s="583">
        <f t="shared" si="346"/>
        <v>0</v>
      </c>
      <c r="T490" s="226"/>
    </row>
    <row r="491" spans="1:20" s="130" customFormat="1" ht="13.8" outlineLevel="1">
      <c r="A491" s="127"/>
      <c r="B491" s="16" t="s">
        <v>631</v>
      </c>
      <c r="C491" s="15" t="s">
        <v>9</v>
      </c>
      <c r="D491" s="16"/>
      <c r="E491" s="15"/>
      <c r="F491" s="16"/>
      <c r="G491" s="15"/>
      <c r="H491" s="291">
        <f t="shared" si="337"/>
        <v>0</v>
      </c>
      <c r="I491" s="166">
        <f t="shared" si="339"/>
        <v>0</v>
      </c>
      <c r="J491" s="175">
        <f>SUM(J492:J493)</f>
        <v>0</v>
      </c>
      <c r="K491" s="175">
        <f>SUM(K492:K493)</f>
        <v>0</v>
      </c>
      <c r="L491" s="175">
        <f t="shared" si="338"/>
        <v>0</v>
      </c>
      <c r="M491" s="220">
        <f>SUM(M492:M493)</f>
        <v>0</v>
      </c>
      <c r="N491" s="175">
        <f t="shared" si="335"/>
        <v>0</v>
      </c>
      <c r="O491" s="262">
        <f t="shared" si="298"/>
        <v>0</v>
      </c>
      <c r="P491" s="675">
        <f>SUM(P492:P493)</f>
        <v>0</v>
      </c>
      <c r="Q491" s="681">
        <f t="shared" ref="Q491:R491" si="347">SUM(Q492:Q493)</f>
        <v>0</v>
      </c>
      <c r="R491" s="676">
        <f t="shared" si="347"/>
        <v>0</v>
      </c>
      <c r="S491" s="675">
        <f t="shared" si="346"/>
        <v>0</v>
      </c>
      <c r="T491" s="675">
        <f>SUM(T492:T493)</f>
        <v>0</v>
      </c>
    </row>
    <row r="492" spans="1:20" ht="13.8" outlineLevel="2">
      <c r="A492" s="131"/>
      <c r="B492" s="19"/>
      <c r="C492" s="63"/>
      <c r="D492" s="22" t="s">
        <v>902</v>
      </c>
      <c r="E492" s="30" t="s">
        <v>171</v>
      </c>
      <c r="F492" s="22"/>
      <c r="G492" s="30"/>
      <c r="H492" s="292">
        <f t="shared" si="337"/>
        <v>0</v>
      </c>
      <c r="I492" s="166">
        <f t="shared" si="339"/>
        <v>0</v>
      </c>
      <c r="J492" s="167"/>
      <c r="K492" s="167"/>
      <c r="L492" s="168">
        <f t="shared" si="338"/>
        <v>0</v>
      </c>
      <c r="M492" s="212"/>
      <c r="N492" s="168">
        <f t="shared" si="335"/>
        <v>0</v>
      </c>
      <c r="O492" s="262">
        <f t="shared" si="298"/>
        <v>0</v>
      </c>
      <c r="P492" s="212"/>
      <c r="Q492" s="264">
        <v>0</v>
      </c>
      <c r="R492" s="167">
        <v>0</v>
      </c>
      <c r="S492" s="212">
        <f t="shared" si="346"/>
        <v>0</v>
      </c>
      <c r="T492" s="212"/>
    </row>
    <row r="493" spans="1:20" ht="13.8" outlineLevel="2">
      <c r="A493" s="131"/>
      <c r="B493" s="18"/>
      <c r="C493" s="58"/>
      <c r="D493" s="22" t="s">
        <v>170</v>
      </c>
      <c r="E493" s="30" t="s">
        <v>172</v>
      </c>
      <c r="F493" s="22"/>
      <c r="G493" s="30"/>
      <c r="H493" s="292">
        <f t="shared" si="337"/>
        <v>0</v>
      </c>
      <c r="I493" s="166">
        <f t="shared" si="339"/>
        <v>0</v>
      </c>
      <c r="J493" s="167"/>
      <c r="K493" s="167"/>
      <c r="L493" s="168">
        <f t="shared" si="338"/>
        <v>0</v>
      </c>
      <c r="M493" s="212"/>
      <c r="N493" s="168">
        <f t="shared" si="335"/>
        <v>0</v>
      </c>
      <c r="O493" s="262">
        <f t="shared" si="298"/>
        <v>0</v>
      </c>
      <c r="P493" s="212"/>
      <c r="Q493" s="264">
        <v>0</v>
      </c>
      <c r="R493" s="167">
        <v>0</v>
      </c>
      <c r="S493" s="212">
        <f t="shared" si="346"/>
        <v>0</v>
      </c>
      <c r="T493" s="212"/>
    </row>
    <row r="494" spans="1:20" s="130" customFormat="1" ht="13.8" outlineLevel="1">
      <c r="A494" s="127"/>
      <c r="B494" s="18" t="s">
        <v>514</v>
      </c>
      <c r="C494" s="12" t="s">
        <v>10</v>
      </c>
      <c r="D494" s="14"/>
      <c r="E494" s="134"/>
      <c r="F494" s="14"/>
      <c r="G494" s="134"/>
      <c r="H494" s="292">
        <f t="shared" si="337"/>
        <v>0</v>
      </c>
      <c r="I494" s="166">
        <f t="shared" si="339"/>
        <v>0</v>
      </c>
      <c r="J494" s="168">
        <f>SUM(J495:J498)</f>
        <v>0</v>
      </c>
      <c r="K494" s="168">
        <f>SUM(K495:K498)</f>
        <v>0</v>
      </c>
      <c r="L494" s="168">
        <f t="shared" si="338"/>
        <v>0</v>
      </c>
      <c r="M494" s="214">
        <f>SUM(M495:M498)</f>
        <v>0</v>
      </c>
      <c r="N494" s="168">
        <f t="shared" si="335"/>
        <v>0</v>
      </c>
      <c r="O494" s="262">
        <f t="shared" si="298"/>
        <v>0</v>
      </c>
      <c r="P494" s="242">
        <f>SUM(P495:P498)</f>
        <v>0</v>
      </c>
      <c r="Q494" s="577">
        <f t="shared" ref="Q494:R494" si="348">SUM(Q495:Q498)</f>
        <v>0</v>
      </c>
      <c r="R494" s="567">
        <f t="shared" si="348"/>
        <v>0</v>
      </c>
      <c r="S494" s="242">
        <f t="shared" si="346"/>
        <v>0</v>
      </c>
      <c r="T494" s="242">
        <f>SUM(T495:T498)</f>
        <v>0</v>
      </c>
    </row>
    <row r="495" spans="1:20" ht="13.8" outlineLevel="2">
      <c r="A495" s="131"/>
      <c r="B495" s="19"/>
      <c r="C495" s="63"/>
      <c r="D495" s="22" t="s">
        <v>632</v>
      </c>
      <c r="E495" s="30" t="s">
        <v>173</v>
      </c>
      <c r="F495" s="22"/>
      <c r="G495" s="30"/>
      <c r="H495" s="292">
        <f t="shared" si="337"/>
        <v>0</v>
      </c>
      <c r="I495" s="166">
        <f t="shared" si="339"/>
        <v>0</v>
      </c>
      <c r="J495" s="167"/>
      <c r="K495" s="167"/>
      <c r="L495" s="168">
        <f t="shared" si="338"/>
        <v>0</v>
      </c>
      <c r="M495" s="212"/>
      <c r="N495" s="168">
        <f t="shared" si="335"/>
        <v>0</v>
      </c>
      <c r="O495" s="262">
        <f t="shared" si="298"/>
        <v>0</v>
      </c>
      <c r="P495" s="212"/>
      <c r="Q495" s="264">
        <v>0</v>
      </c>
      <c r="R495" s="167">
        <v>0</v>
      </c>
      <c r="S495" s="212">
        <f t="shared" si="346"/>
        <v>0</v>
      </c>
      <c r="T495" s="212"/>
    </row>
    <row r="496" spans="1:20" ht="13.8" outlineLevel="2">
      <c r="A496" s="131"/>
      <c r="B496" s="20"/>
      <c r="D496" s="22" t="s">
        <v>515</v>
      </c>
      <c r="E496" s="30" t="s">
        <v>174</v>
      </c>
      <c r="F496" s="22"/>
      <c r="G496" s="30"/>
      <c r="H496" s="292">
        <f t="shared" si="337"/>
        <v>0</v>
      </c>
      <c r="I496" s="166">
        <f t="shared" si="339"/>
        <v>0</v>
      </c>
      <c r="J496" s="167"/>
      <c r="K496" s="167"/>
      <c r="L496" s="168">
        <f t="shared" si="338"/>
        <v>0</v>
      </c>
      <c r="M496" s="212"/>
      <c r="N496" s="168">
        <f t="shared" si="335"/>
        <v>0</v>
      </c>
      <c r="O496" s="262">
        <f t="shared" si="298"/>
        <v>0</v>
      </c>
      <c r="P496" s="212"/>
      <c r="Q496" s="264">
        <v>0</v>
      </c>
      <c r="R496" s="167">
        <v>0</v>
      </c>
      <c r="S496" s="212">
        <f t="shared" si="346"/>
        <v>0</v>
      </c>
      <c r="T496" s="212"/>
    </row>
    <row r="497" spans="1:20" ht="13.8" outlineLevel="2">
      <c r="A497" s="131"/>
      <c r="B497" s="20"/>
      <c r="D497" s="22" t="s">
        <v>1000</v>
      </c>
      <c r="E497" s="30" t="s">
        <v>1001</v>
      </c>
      <c r="F497" s="22"/>
      <c r="G497" s="30"/>
      <c r="H497" s="292">
        <f t="shared" si="337"/>
        <v>0</v>
      </c>
      <c r="I497" s="166">
        <f t="shared" si="339"/>
        <v>0</v>
      </c>
      <c r="J497" s="167"/>
      <c r="K497" s="167"/>
      <c r="L497" s="168">
        <f t="shared" si="338"/>
        <v>0</v>
      </c>
      <c r="M497" s="212"/>
      <c r="N497" s="168"/>
      <c r="O497" s="262">
        <f t="shared" si="298"/>
        <v>0</v>
      </c>
      <c r="P497" s="212"/>
      <c r="Q497" s="264"/>
      <c r="R497" s="167"/>
      <c r="S497" s="212"/>
      <c r="T497" s="212"/>
    </row>
    <row r="498" spans="1:20" ht="13.8" outlineLevel="2">
      <c r="A498" s="131"/>
      <c r="B498" s="18"/>
      <c r="C498" s="58"/>
      <c r="D498" s="22" t="s">
        <v>685</v>
      </c>
      <c r="E498" s="30" t="s">
        <v>633</v>
      </c>
      <c r="F498" s="22"/>
      <c r="G498" s="30"/>
      <c r="H498" s="292">
        <f t="shared" si="337"/>
        <v>0</v>
      </c>
      <c r="I498" s="166">
        <f t="shared" si="339"/>
        <v>0</v>
      </c>
      <c r="J498" s="167"/>
      <c r="K498" s="167"/>
      <c r="L498" s="168">
        <f t="shared" si="338"/>
        <v>0</v>
      </c>
      <c r="M498" s="212"/>
      <c r="N498" s="168">
        <f t="shared" si="335"/>
        <v>0</v>
      </c>
      <c r="O498" s="262">
        <f t="shared" si="298"/>
        <v>0</v>
      </c>
      <c r="P498" s="212"/>
      <c r="Q498" s="264">
        <v>0</v>
      </c>
      <c r="R498" s="167">
        <v>0</v>
      </c>
      <c r="S498" s="212">
        <f t="shared" si="346"/>
        <v>0</v>
      </c>
      <c r="T498" s="212"/>
    </row>
    <row r="499" spans="1:20" s="130" customFormat="1" ht="13.8" outlineLevel="1" collapsed="1">
      <c r="A499" s="127"/>
      <c r="B499" s="18" t="s">
        <v>634</v>
      </c>
      <c r="C499" s="12" t="s">
        <v>175</v>
      </c>
      <c r="D499" s="14"/>
      <c r="E499" s="134"/>
      <c r="F499" s="14"/>
      <c r="G499" s="134"/>
      <c r="H499" s="292">
        <f t="shared" si="337"/>
        <v>0</v>
      </c>
      <c r="I499" s="166">
        <f t="shared" si="339"/>
        <v>0</v>
      </c>
      <c r="J499" s="168">
        <f>SUM(J500)</f>
        <v>0</v>
      </c>
      <c r="K499" s="168">
        <f>SUM(K500)</f>
        <v>0</v>
      </c>
      <c r="L499" s="168">
        <f t="shared" si="338"/>
        <v>0</v>
      </c>
      <c r="M499" s="214">
        <f>SUM(M500)</f>
        <v>0</v>
      </c>
      <c r="N499" s="168">
        <f t="shared" si="335"/>
        <v>0</v>
      </c>
      <c r="O499" s="262">
        <f t="shared" ref="O499:O562" si="349">SUM(P499:R499)</f>
        <v>0</v>
      </c>
      <c r="P499" s="242">
        <f>SUM(P500)</f>
        <v>0</v>
      </c>
      <c r="Q499" s="577">
        <f t="shared" ref="Q499:R499" si="350">SUM(Q500)</f>
        <v>0</v>
      </c>
      <c r="R499" s="567">
        <f t="shared" si="350"/>
        <v>0</v>
      </c>
      <c r="S499" s="242">
        <f t="shared" si="346"/>
        <v>0</v>
      </c>
      <c r="T499" s="242">
        <f>SUM(T500)</f>
        <v>0</v>
      </c>
    </row>
    <row r="500" spans="1:20" ht="13.8" outlineLevel="1">
      <c r="A500" s="131"/>
      <c r="B500" s="19"/>
      <c r="C500" s="63"/>
      <c r="D500" s="66" t="s">
        <v>635</v>
      </c>
      <c r="E500" s="65" t="s">
        <v>176</v>
      </c>
      <c r="F500" s="66"/>
      <c r="G500" s="30"/>
      <c r="H500" s="292">
        <f t="shared" si="337"/>
        <v>0</v>
      </c>
      <c r="I500" s="166">
        <f t="shared" si="339"/>
        <v>0</v>
      </c>
      <c r="J500" s="167"/>
      <c r="K500" s="167"/>
      <c r="L500" s="168">
        <f t="shared" si="338"/>
        <v>0</v>
      </c>
      <c r="M500" s="212"/>
      <c r="N500" s="168">
        <f t="shared" si="335"/>
        <v>0</v>
      </c>
      <c r="O500" s="262">
        <f t="shared" si="349"/>
        <v>0</v>
      </c>
      <c r="P500" s="212"/>
      <c r="Q500" s="264">
        <v>0</v>
      </c>
      <c r="R500" s="167">
        <v>0</v>
      </c>
      <c r="S500" s="212">
        <f t="shared" si="346"/>
        <v>0</v>
      </c>
      <c r="T500" s="212"/>
    </row>
    <row r="501" spans="1:20" s="130" customFormat="1" ht="13.8">
      <c r="A501" s="67" t="s">
        <v>177</v>
      </c>
      <c r="B501" s="29"/>
      <c r="C501" s="23"/>
      <c r="D501" s="17"/>
      <c r="E501" s="23"/>
      <c r="F501" s="17"/>
      <c r="G501" s="23"/>
      <c r="H501" s="290">
        <f t="shared" si="337"/>
        <v>0</v>
      </c>
      <c r="I501" s="172">
        <f t="shared" si="339"/>
        <v>0</v>
      </c>
      <c r="J501" s="172">
        <f>SUM(J491,J494,J499)</f>
        <v>0</v>
      </c>
      <c r="K501" s="172">
        <f>SUM(K491,K494,K499)</f>
        <v>0</v>
      </c>
      <c r="L501" s="172">
        <f t="shared" si="338"/>
        <v>0</v>
      </c>
      <c r="M501" s="180">
        <f>SUM(M491,M494,M499)</f>
        <v>0</v>
      </c>
      <c r="N501" s="172">
        <f t="shared" si="335"/>
        <v>0</v>
      </c>
      <c r="O501" s="180">
        <f t="shared" si="349"/>
        <v>0</v>
      </c>
      <c r="P501" s="180">
        <f>SUM(P491,P494,P499)</f>
        <v>0</v>
      </c>
      <c r="Q501" s="271">
        <f t="shared" ref="Q501:R501" si="351">SUM(Q491,Q494,Q499)</f>
        <v>0</v>
      </c>
      <c r="R501" s="172">
        <f t="shared" si="351"/>
        <v>0</v>
      </c>
      <c r="S501" s="180">
        <f t="shared" si="346"/>
        <v>0</v>
      </c>
      <c r="T501" s="180">
        <f>SUM(T491,T494,T499)</f>
        <v>0</v>
      </c>
    </row>
    <row r="502" spans="1:20" ht="13.8" outlineLevel="1">
      <c r="A502" s="127"/>
      <c r="B502" s="18" t="s">
        <v>513</v>
      </c>
      <c r="C502" s="12" t="s">
        <v>178</v>
      </c>
      <c r="D502" s="11"/>
      <c r="E502" s="12"/>
      <c r="F502" s="11"/>
      <c r="G502" s="12"/>
      <c r="H502" s="289">
        <f t="shared" si="337"/>
        <v>0</v>
      </c>
      <c r="I502" s="166">
        <f t="shared" si="339"/>
        <v>0</v>
      </c>
      <c r="J502" s="166">
        <f>SUM(J503)</f>
        <v>0</v>
      </c>
      <c r="K502" s="166">
        <f>SUM(K503)</f>
        <v>0</v>
      </c>
      <c r="L502" s="166">
        <f t="shared" si="338"/>
        <v>0</v>
      </c>
      <c r="M502" s="166">
        <f>SUM(M503)</f>
        <v>0</v>
      </c>
      <c r="N502" s="166">
        <f t="shared" si="335"/>
        <v>0</v>
      </c>
      <c r="O502" s="262">
        <f t="shared" si="349"/>
        <v>0</v>
      </c>
      <c r="P502" s="262">
        <f>SUM(P503)</f>
        <v>0</v>
      </c>
      <c r="Q502" s="585">
        <f t="shared" ref="Q502:R502" si="352">SUM(Q503)</f>
        <v>0</v>
      </c>
      <c r="R502" s="262">
        <f t="shared" si="352"/>
        <v>0</v>
      </c>
      <c r="S502" s="262">
        <f t="shared" si="346"/>
        <v>0</v>
      </c>
      <c r="T502" s="262">
        <f>SUM(T503)</f>
        <v>0</v>
      </c>
    </row>
    <row r="503" spans="1:20" ht="13.8" outlineLevel="2">
      <c r="A503" s="131"/>
      <c r="B503" s="19"/>
      <c r="C503" s="63"/>
      <c r="D503" s="22" t="s">
        <v>169</v>
      </c>
      <c r="E503" s="30" t="s">
        <v>178</v>
      </c>
      <c r="F503" s="22"/>
      <c r="G503" s="30"/>
      <c r="H503" s="289">
        <f t="shared" si="337"/>
        <v>0</v>
      </c>
      <c r="I503" s="166">
        <f t="shared" si="339"/>
        <v>0</v>
      </c>
      <c r="J503" s="167"/>
      <c r="K503" s="167"/>
      <c r="L503" s="168">
        <f t="shared" si="338"/>
        <v>0</v>
      </c>
      <c r="M503" s="167"/>
      <c r="N503" s="168">
        <f t="shared" si="335"/>
        <v>0</v>
      </c>
      <c r="O503" s="262">
        <f t="shared" si="349"/>
        <v>0</v>
      </c>
      <c r="P503" s="167"/>
      <c r="Q503" s="264">
        <v>0</v>
      </c>
      <c r="R503" s="167">
        <v>0</v>
      </c>
      <c r="S503" s="167">
        <f t="shared" si="346"/>
        <v>0</v>
      </c>
      <c r="T503" s="167"/>
    </row>
    <row r="504" spans="1:20" ht="13.8" outlineLevel="1">
      <c r="A504" s="127"/>
      <c r="B504" s="18" t="s">
        <v>516</v>
      </c>
      <c r="C504" s="12" t="s">
        <v>179</v>
      </c>
      <c r="D504" s="11"/>
      <c r="E504" s="12"/>
      <c r="F504" s="11"/>
      <c r="G504" s="12"/>
      <c r="H504" s="289">
        <f t="shared" si="337"/>
        <v>0</v>
      </c>
      <c r="I504" s="166">
        <f t="shared" si="339"/>
        <v>0</v>
      </c>
      <c r="J504" s="168">
        <f>SUM(J505:J513)</f>
        <v>0</v>
      </c>
      <c r="K504" s="168">
        <f>SUM(K505:K513)</f>
        <v>0</v>
      </c>
      <c r="L504" s="168">
        <f t="shared" si="338"/>
        <v>0</v>
      </c>
      <c r="M504" s="168">
        <f>SUM(M505:M513)</f>
        <v>0</v>
      </c>
      <c r="N504" s="168">
        <f t="shared" si="335"/>
        <v>0</v>
      </c>
      <c r="O504" s="262">
        <f t="shared" si="349"/>
        <v>0</v>
      </c>
      <c r="P504" s="567">
        <f>SUM(P505:P513)</f>
        <v>0</v>
      </c>
      <c r="Q504" s="577">
        <f t="shared" ref="Q504:R504" si="353">SUM(Q505:Q513)</f>
        <v>0</v>
      </c>
      <c r="R504" s="567">
        <f t="shared" si="353"/>
        <v>0</v>
      </c>
      <c r="S504" s="567">
        <f t="shared" si="346"/>
        <v>0</v>
      </c>
      <c r="T504" s="567">
        <f>SUM(T505:T513)</f>
        <v>0</v>
      </c>
    </row>
    <row r="505" spans="1:20" ht="13.8" outlineLevel="2">
      <c r="A505" s="131"/>
      <c r="B505" s="19"/>
      <c r="C505" s="63"/>
      <c r="D505" s="22" t="s">
        <v>636</v>
      </c>
      <c r="E505" s="30" t="s">
        <v>180</v>
      </c>
      <c r="F505" s="22"/>
      <c r="G505" s="30"/>
      <c r="H505" s="289">
        <f t="shared" si="337"/>
        <v>0</v>
      </c>
      <c r="I505" s="166">
        <f t="shared" si="339"/>
        <v>0</v>
      </c>
      <c r="J505" s="167"/>
      <c r="K505" s="167"/>
      <c r="L505" s="168">
        <f t="shared" si="338"/>
        <v>0</v>
      </c>
      <c r="M505" s="167"/>
      <c r="N505" s="168">
        <f t="shared" si="335"/>
        <v>0</v>
      </c>
      <c r="O505" s="262">
        <f t="shared" si="349"/>
        <v>0</v>
      </c>
      <c r="P505" s="167"/>
      <c r="Q505" s="167">
        <v>0</v>
      </c>
      <c r="R505" s="167">
        <v>0</v>
      </c>
      <c r="S505" s="167">
        <f t="shared" si="346"/>
        <v>0</v>
      </c>
      <c r="T505" s="167"/>
    </row>
    <row r="506" spans="1:20" ht="13.8" outlineLevel="2">
      <c r="A506" s="131"/>
      <c r="B506" s="20"/>
      <c r="D506" s="22" t="s">
        <v>637</v>
      </c>
      <c r="E506" s="30" t="s">
        <v>181</v>
      </c>
      <c r="F506" s="22"/>
      <c r="G506" s="30"/>
      <c r="H506" s="289">
        <f t="shared" si="337"/>
        <v>0</v>
      </c>
      <c r="I506" s="166">
        <f t="shared" si="339"/>
        <v>0</v>
      </c>
      <c r="J506" s="167"/>
      <c r="K506" s="167"/>
      <c r="L506" s="168">
        <f t="shared" si="338"/>
        <v>0</v>
      </c>
      <c r="M506" s="167"/>
      <c r="N506" s="168">
        <f t="shared" si="335"/>
        <v>0</v>
      </c>
      <c r="O506" s="262">
        <f t="shared" si="349"/>
        <v>0</v>
      </c>
      <c r="P506" s="167"/>
      <c r="Q506" s="167">
        <v>0</v>
      </c>
      <c r="R506" s="167">
        <v>0</v>
      </c>
      <c r="S506" s="167">
        <f t="shared" si="346"/>
        <v>0</v>
      </c>
      <c r="T506" s="167"/>
    </row>
    <row r="507" spans="1:20" ht="13.8" outlineLevel="2">
      <c r="A507" s="131"/>
      <c r="B507" s="20"/>
      <c r="D507" s="22" t="s">
        <v>638</v>
      </c>
      <c r="E507" s="30" t="s">
        <v>182</v>
      </c>
      <c r="F507" s="22"/>
      <c r="G507" s="30"/>
      <c r="H507" s="289">
        <f t="shared" si="337"/>
        <v>0</v>
      </c>
      <c r="I507" s="166">
        <f t="shared" si="339"/>
        <v>0</v>
      </c>
      <c r="J507" s="167"/>
      <c r="K507" s="167"/>
      <c r="L507" s="168">
        <f t="shared" si="338"/>
        <v>0</v>
      </c>
      <c r="M507" s="167"/>
      <c r="N507" s="168">
        <f t="shared" si="335"/>
        <v>0</v>
      </c>
      <c r="O507" s="262">
        <f t="shared" si="349"/>
        <v>0</v>
      </c>
      <c r="P507" s="167"/>
      <c r="Q507" s="167">
        <v>0</v>
      </c>
      <c r="R507" s="167">
        <v>0</v>
      </c>
      <c r="S507" s="167">
        <f t="shared" si="346"/>
        <v>0</v>
      </c>
      <c r="T507" s="167"/>
    </row>
    <row r="508" spans="1:20" ht="13.8" outlineLevel="2">
      <c r="A508" s="131"/>
      <c r="B508" s="20"/>
      <c r="D508" s="22" t="s">
        <v>639</v>
      </c>
      <c r="E508" s="30" t="s">
        <v>183</v>
      </c>
      <c r="F508" s="22"/>
      <c r="G508" s="30"/>
      <c r="H508" s="289">
        <f t="shared" si="337"/>
        <v>0</v>
      </c>
      <c r="I508" s="166">
        <f t="shared" si="339"/>
        <v>0</v>
      </c>
      <c r="J508" s="167"/>
      <c r="K508" s="167"/>
      <c r="L508" s="168">
        <f t="shared" si="338"/>
        <v>0</v>
      </c>
      <c r="M508" s="167"/>
      <c r="N508" s="168">
        <f t="shared" si="335"/>
        <v>0</v>
      </c>
      <c r="O508" s="262">
        <f t="shared" si="349"/>
        <v>0</v>
      </c>
      <c r="P508" s="167"/>
      <c r="Q508" s="167">
        <v>0</v>
      </c>
      <c r="R508" s="167">
        <v>0</v>
      </c>
      <c r="S508" s="167">
        <f t="shared" si="346"/>
        <v>0</v>
      </c>
      <c r="T508" s="167"/>
    </row>
    <row r="509" spans="1:20" ht="13.8" outlineLevel="2">
      <c r="A509" s="131"/>
      <c r="B509" s="20"/>
      <c r="D509" s="22" t="s">
        <v>170</v>
      </c>
      <c r="E509" s="30" t="s">
        <v>1002</v>
      </c>
      <c r="F509" s="22"/>
      <c r="G509" s="30"/>
      <c r="H509" s="289">
        <f t="shared" si="337"/>
        <v>0</v>
      </c>
      <c r="I509" s="166">
        <f t="shared" si="339"/>
        <v>0</v>
      </c>
      <c r="J509" s="167"/>
      <c r="K509" s="167"/>
      <c r="L509" s="168">
        <f t="shared" si="338"/>
        <v>0</v>
      </c>
      <c r="M509" s="167"/>
      <c r="N509" s="168"/>
      <c r="O509" s="262">
        <f t="shared" si="349"/>
        <v>0</v>
      </c>
      <c r="P509" s="167"/>
      <c r="Q509" s="167"/>
      <c r="R509" s="167"/>
      <c r="S509" s="167"/>
      <c r="T509" s="167"/>
    </row>
    <row r="510" spans="1:20" ht="13.8" outlineLevel="2">
      <c r="A510" s="131"/>
      <c r="B510" s="20"/>
      <c r="D510" s="22" t="s">
        <v>517</v>
      </c>
      <c r="E510" s="30" t="s">
        <v>184</v>
      </c>
      <c r="F510" s="22"/>
      <c r="G510" s="30"/>
      <c r="H510" s="289">
        <f t="shared" si="337"/>
        <v>0</v>
      </c>
      <c r="I510" s="166">
        <f t="shared" si="339"/>
        <v>0</v>
      </c>
      <c r="J510" s="167"/>
      <c r="K510" s="167"/>
      <c r="L510" s="168">
        <f t="shared" si="338"/>
        <v>0</v>
      </c>
      <c r="M510" s="167"/>
      <c r="N510" s="168">
        <f t="shared" si="335"/>
        <v>0</v>
      </c>
      <c r="O510" s="262">
        <f t="shared" si="349"/>
        <v>0</v>
      </c>
      <c r="P510" s="167"/>
      <c r="Q510" s="167"/>
      <c r="R510" s="167"/>
      <c r="S510" s="167">
        <f t="shared" si="346"/>
        <v>0</v>
      </c>
      <c r="T510" s="167"/>
    </row>
    <row r="511" spans="1:20" ht="13.8" outlineLevel="2">
      <c r="A511" s="131"/>
      <c r="B511" s="20"/>
      <c r="D511" s="22" t="s">
        <v>518</v>
      </c>
      <c r="E511" s="30" t="s">
        <v>185</v>
      </c>
      <c r="F511" s="22"/>
      <c r="G511" s="30"/>
      <c r="H511" s="289">
        <f t="shared" si="337"/>
        <v>0</v>
      </c>
      <c r="I511" s="166">
        <f t="shared" si="339"/>
        <v>0</v>
      </c>
      <c r="J511" s="167"/>
      <c r="K511" s="167"/>
      <c r="L511" s="168">
        <f t="shared" si="338"/>
        <v>0</v>
      </c>
      <c r="M511" s="167"/>
      <c r="N511" s="168">
        <f t="shared" si="335"/>
        <v>0</v>
      </c>
      <c r="O511" s="262">
        <f t="shared" si="349"/>
        <v>0</v>
      </c>
      <c r="P511" s="167"/>
      <c r="Q511" s="167">
        <v>0</v>
      </c>
      <c r="R511" s="167">
        <v>0</v>
      </c>
      <c r="S511" s="167">
        <f t="shared" si="346"/>
        <v>0</v>
      </c>
      <c r="T511" s="167"/>
    </row>
    <row r="512" spans="1:20" ht="13.8" outlineLevel="2">
      <c r="A512" s="131"/>
      <c r="B512" s="20"/>
      <c r="D512" s="22" t="s">
        <v>672</v>
      </c>
      <c r="E512" s="30" t="s">
        <v>677</v>
      </c>
      <c r="F512" s="22"/>
      <c r="G512" s="30"/>
      <c r="H512" s="289">
        <f t="shared" si="337"/>
        <v>0</v>
      </c>
      <c r="I512" s="166">
        <f t="shared" si="339"/>
        <v>0</v>
      </c>
      <c r="J512" s="167"/>
      <c r="K512" s="167"/>
      <c r="L512" s="168">
        <f t="shared" si="338"/>
        <v>0</v>
      </c>
      <c r="M512" s="167"/>
      <c r="N512" s="168">
        <f t="shared" si="335"/>
        <v>0</v>
      </c>
      <c r="O512" s="262">
        <f t="shared" si="349"/>
        <v>0</v>
      </c>
      <c r="P512" s="167"/>
      <c r="Q512" s="167"/>
      <c r="R512" s="167"/>
      <c r="S512" s="167">
        <f t="shared" si="346"/>
        <v>0</v>
      </c>
      <c r="T512" s="167"/>
    </row>
    <row r="513" spans="1:20" ht="13.8" outlineLevel="2">
      <c r="A513" s="131"/>
      <c r="B513" s="18"/>
      <c r="C513" s="58"/>
      <c r="D513" s="22" t="s">
        <v>519</v>
      </c>
      <c r="E513" s="30" t="s">
        <v>678</v>
      </c>
      <c r="F513" s="22"/>
      <c r="G513" s="30"/>
      <c r="H513" s="289">
        <f t="shared" si="337"/>
        <v>0</v>
      </c>
      <c r="I513" s="166">
        <f t="shared" si="339"/>
        <v>0</v>
      </c>
      <c r="J513" s="167"/>
      <c r="K513" s="167"/>
      <c r="L513" s="168">
        <f t="shared" si="338"/>
        <v>0</v>
      </c>
      <c r="M513" s="167"/>
      <c r="N513" s="168">
        <f t="shared" si="335"/>
        <v>0</v>
      </c>
      <c r="O513" s="262">
        <f t="shared" si="349"/>
        <v>0</v>
      </c>
      <c r="P513" s="167"/>
      <c r="Q513" s="167"/>
      <c r="R513" s="167"/>
      <c r="S513" s="167">
        <f t="shared" si="346"/>
        <v>0</v>
      </c>
      <c r="T513" s="167"/>
    </row>
    <row r="514" spans="1:20" ht="13.8" outlineLevel="1">
      <c r="A514" s="127"/>
      <c r="B514" s="18" t="s">
        <v>674</v>
      </c>
      <c r="C514" s="12" t="s">
        <v>186</v>
      </c>
      <c r="D514" s="11"/>
      <c r="E514" s="12"/>
      <c r="F514" s="14"/>
      <c r="G514" s="134"/>
      <c r="H514" s="289">
        <f t="shared" si="337"/>
        <v>0</v>
      </c>
      <c r="I514" s="166">
        <f t="shared" si="339"/>
        <v>0</v>
      </c>
      <c r="J514" s="168">
        <f>SUM(J516)</f>
        <v>0</v>
      </c>
      <c r="K514" s="168">
        <f>SUM(K516)</f>
        <v>0</v>
      </c>
      <c r="L514" s="168">
        <f t="shared" si="338"/>
        <v>0</v>
      </c>
      <c r="M514" s="168">
        <f>SUM(M516)</f>
        <v>0</v>
      </c>
      <c r="N514" s="168">
        <f t="shared" si="335"/>
        <v>0</v>
      </c>
      <c r="O514" s="262">
        <f t="shared" si="349"/>
        <v>0</v>
      </c>
      <c r="P514" s="567">
        <f>SUM(P516)</f>
        <v>0</v>
      </c>
      <c r="Q514" s="577">
        <f t="shared" ref="Q514:R514" si="354">SUM(Q516)</f>
        <v>0</v>
      </c>
      <c r="R514" s="567">
        <f t="shared" si="354"/>
        <v>0</v>
      </c>
      <c r="S514" s="567">
        <f t="shared" si="346"/>
        <v>0</v>
      </c>
      <c r="T514" s="567">
        <f>SUM(T516)</f>
        <v>0</v>
      </c>
    </row>
    <row r="515" spans="1:20" ht="13.8" outlineLevel="1">
      <c r="A515" s="127"/>
      <c r="B515" s="20"/>
      <c r="C515" s="130"/>
      <c r="D515" s="18" t="s">
        <v>1003</v>
      </c>
      <c r="E515" s="30" t="s">
        <v>1004</v>
      </c>
      <c r="F515" s="22"/>
      <c r="G515" s="30"/>
      <c r="H515" s="289">
        <f t="shared" si="337"/>
        <v>0</v>
      </c>
      <c r="I515" s="166">
        <f t="shared" si="339"/>
        <v>0</v>
      </c>
      <c r="J515" s="168"/>
      <c r="K515" s="168"/>
      <c r="L515" s="168">
        <f t="shared" si="338"/>
        <v>0</v>
      </c>
      <c r="M515" s="168"/>
      <c r="N515" s="168"/>
      <c r="O515" s="262">
        <f t="shared" si="349"/>
        <v>0</v>
      </c>
      <c r="P515" s="567"/>
      <c r="Q515" s="577"/>
      <c r="R515" s="567"/>
      <c r="S515" s="567"/>
      <c r="T515" s="567"/>
    </row>
    <row r="516" spans="1:20" ht="13.8" outlineLevel="2">
      <c r="A516" s="131"/>
      <c r="B516" s="19"/>
      <c r="C516" s="63"/>
      <c r="D516" s="436" t="s">
        <v>938</v>
      </c>
      <c r="E516" s="376" t="s">
        <v>939</v>
      </c>
      <c r="F516" s="436"/>
      <c r="G516" s="376"/>
      <c r="H516" s="289">
        <f t="shared" si="337"/>
        <v>0</v>
      </c>
      <c r="I516" s="166">
        <f t="shared" si="339"/>
        <v>0</v>
      </c>
      <c r="J516" s="167"/>
      <c r="K516" s="167"/>
      <c r="L516" s="168">
        <f t="shared" si="338"/>
        <v>0</v>
      </c>
      <c r="M516" s="167"/>
      <c r="N516" s="168">
        <f t="shared" si="335"/>
        <v>0</v>
      </c>
      <c r="O516" s="262">
        <f t="shared" si="349"/>
        <v>0</v>
      </c>
      <c r="P516" s="167"/>
      <c r="Q516" s="264">
        <v>0</v>
      </c>
      <c r="R516" s="167">
        <v>0</v>
      </c>
      <c r="S516" s="167">
        <f t="shared" si="346"/>
        <v>0</v>
      </c>
      <c r="T516" s="167"/>
    </row>
    <row r="517" spans="1:20" ht="13.8" outlineLevel="1">
      <c r="A517" s="127"/>
      <c r="B517" s="18" t="s">
        <v>520</v>
      </c>
      <c r="C517" s="12" t="s">
        <v>187</v>
      </c>
      <c r="D517" s="11"/>
      <c r="E517" s="12"/>
      <c r="F517" s="14"/>
      <c r="G517" s="134"/>
      <c r="H517" s="289">
        <f t="shared" si="337"/>
        <v>0</v>
      </c>
      <c r="I517" s="166">
        <f t="shared" si="339"/>
        <v>0</v>
      </c>
      <c r="J517" s="168">
        <f>SUM(J518,J522)</f>
        <v>0</v>
      </c>
      <c r="K517" s="168">
        <f>SUM(K518,K522)</f>
        <v>0</v>
      </c>
      <c r="L517" s="168">
        <f t="shared" si="338"/>
        <v>0</v>
      </c>
      <c r="M517" s="168">
        <f>SUM(M518,M522)</f>
        <v>0</v>
      </c>
      <c r="N517" s="168">
        <f t="shared" si="335"/>
        <v>0</v>
      </c>
      <c r="O517" s="262">
        <f t="shared" si="349"/>
        <v>0</v>
      </c>
      <c r="P517" s="567">
        <f t="shared" ref="P517:R517" si="355">SUM(P518,P522)</f>
        <v>0</v>
      </c>
      <c r="Q517" s="567">
        <f t="shared" si="355"/>
        <v>0</v>
      </c>
      <c r="R517" s="567">
        <f t="shared" si="355"/>
        <v>0</v>
      </c>
      <c r="S517" s="567">
        <f t="shared" si="346"/>
        <v>0</v>
      </c>
      <c r="T517" s="567">
        <f t="shared" ref="T517" si="356">SUM(T518,T522)</f>
        <v>0</v>
      </c>
    </row>
    <row r="518" spans="1:20" ht="13.8" outlineLevel="2">
      <c r="A518" s="131"/>
      <c r="B518" s="19"/>
      <c r="C518" s="63"/>
      <c r="D518" s="19" t="s">
        <v>521</v>
      </c>
      <c r="E518" s="58" t="s">
        <v>187</v>
      </c>
      <c r="F518" s="19"/>
      <c r="G518" s="63"/>
      <c r="H518" s="289">
        <f t="shared" si="337"/>
        <v>0</v>
      </c>
      <c r="I518" s="166">
        <f t="shared" si="339"/>
        <v>0</v>
      </c>
      <c r="J518" s="169">
        <f>SUM(J519:J521)</f>
        <v>0</v>
      </c>
      <c r="K518" s="169">
        <f>SUM(K519:K521)</f>
        <v>0</v>
      </c>
      <c r="L518" s="168">
        <f t="shared" si="338"/>
        <v>0</v>
      </c>
      <c r="M518" s="169">
        <f>SUM(M519:M521)</f>
        <v>0</v>
      </c>
      <c r="N518" s="168">
        <f t="shared" si="335"/>
        <v>0</v>
      </c>
      <c r="O518" s="262">
        <f t="shared" si="349"/>
        <v>0</v>
      </c>
      <c r="P518" s="568">
        <f>SUM(P519:P521)</f>
        <v>0</v>
      </c>
      <c r="Q518" s="578">
        <f>SUM(Q519:Q521)</f>
        <v>0</v>
      </c>
      <c r="R518" s="568">
        <f>SUM(R519:R521)</f>
        <v>0</v>
      </c>
      <c r="S518" s="568">
        <f t="shared" si="346"/>
        <v>0</v>
      </c>
      <c r="T518" s="568">
        <f>SUM(T519:T521)</f>
        <v>0</v>
      </c>
    </row>
    <row r="519" spans="1:20" ht="13.8" outlineLevel="2">
      <c r="A519" s="131"/>
      <c r="B519" s="20"/>
      <c r="E519" s="58"/>
      <c r="F519" s="136" t="s">
        <v>814</v>
      </c>
      <c r="G519" s="27" t="s">
        <v>1177</v>
      </c>
      <c r="H519" s="289">
        <f t="shared" si="337"/>
        <v>0</v>
      </c>
      <c r="I519" s="166">
        <f t="shared" si="339"/>
        <v>0</v>
      </c>
      <c r="J519" s="167">
        <v>0</v>
      </c>
      <c r="K519" s="167">
        <v>0</v>
      </c>
      <c r="L519" s="168">
        <f t="shared" si="338"/>
        <v>0</v>
      </c>
      <c r="M519" s="167">
        <v>0</v>
      </c>
      <c r="N519" s="168">
        <f t="shared" si="335"/>
        <v>0</v>
      </c>
      <c r="O519" s="262">
        <f t="shared" si="349"/>
        <v>0</v>
      </c>
      <c r="P519" s="167">
        <v>0</v>
      </c>
      <c r="Q519" s="264">
        <v>0</v>
      </c>
      <c r="R519" s="167">
        <v>0</v>
      </c>
      <c r="S519" s="167">
        <f t="shared" si="346"/>
        <v>0</v>
      </c>
      <c r="T519" s="167">
        <v>0</v>
      </c>
    </row>
    <row r="520" spans="1:20" ht="13.8" outlineLevel="2">
      <c r="A520" s="131"/>
      <c r="B520" s="20"/>
      <c r="E520" s="58"/>
      <c r="F520" s="136" t="s">
        <v>1176</v>
      </c>
      <c r="G520" s="27" t="s">
        <v>1178</v>
      </c>
      <c r="H520" s="289">
        <f t="shared" si="337"/>
        <v>0</v>
      </c>
      <c r="I520" s="166">
        <f t="shared" si="339"/>
        <v>0</v>
      </c>
      <c r="J520" s="167">
        <v>0</v>
      </c>
      <c r="K520" s="167">
        <v>0</v>
      </c>
      <c r="L520" s="168">
        <f t="shared" si="338"/>
        <v>0</v>
      </c>
      <c r="M520" s="167">
        <v>0</v>
      </c>
      <c r="N520" s="168">
        <f t="shared" ref="N520" si="357">SUM(O520,S520)</f>
        <v>0</v>
      </c>
      <c r="O520" s="262">
        <f t="shared" si="349"/>
        <v>0</v>
      </c>
      <c r="P520" s="167">
        <v>0</v>
      </c>
      <c r="Q520" s="264">
        <v>0</v>
      </c>
      <c r="R520" s="167">
        <v>0</v>
      </c>
      <c r="S520" s="167">
        <f t="shared" ref="S520" si="358">SUM(T520:T520)</f>
        <v>0</v>
      </c>
      <c r="T520" s="167">
        <v>0</v>
      </c>
    </row>
    <row r="521" spans="1:20" ht="13.8" outlineLevel="2">
      <c r="A521" s="131"/>
      <c r="B521" s="20"/>
      <c r="E521" s="58"/>
      <c r="F521" s="136" t="s">
        <v>683</v>
      </c>
      <c r="G521" s="27" t="s">
        <v>866</v>
      </c>
      <c r="H521" s="289">
        <f t="shared" si="337"/>
        <v>0</v>
      </c>
      <c r="I521" s="166">
        <f t="shared" si="339"/>
        <v>0</v>
      </c>
      <c r="J521" s="167"/>
      <c r="K521" s="167"/>
      <c r="L521" s="168">
        <f t="shared" si="338"/>
        <v>0</v>
      </c>
      <c r="M521" s="167"/>
      <c r="N521" s="168">
        <f t="shared" si="335"/>
        <v>0</v>
      </c>
      <c r="O521" s="262">
        <f t="shared" si="349"/>
        <v>0</v>
      </c>
      <c r="P521" s="167"/>
      <c r="Q521" s="264"/>
      <c r="R521" s="167"/>
      <c r="S521" s="167">
        <f t="shared" si="346"/>
        <v>0</v>
      </c>
      <c r="T521" s="167"/>
    </row>
    <row r="522" spans="1:20" ht="13.8" outlineLevel="2">
      <c r="A522" s="131"/>
      <c r="B522" s="19"/>
      <c r="C522" s="63"/>
      <c r="D522" s="19" t="s">
        <v>912</v>
      </c>
      <c r="E522" s="58" t="s">
        <v>913</v>
      </c>
      <c r="F522" s="19"/>
      <c r="G522" s="63"/>
      <c r="H522" s="289">
        <f t="shared" si="337"/>
        <v>0</v>
      </c>
      <c r="I522" s="166">
        <f t="shared" si="339"/>
        <v>0</v>
      </c>
      <c r="J522" s="169">
        <f>SUM(J523:J525)</f>
        <v>0</v>
      </c>
      <c r="K522" s="169">
        <f>SUM(K523:K525)</f>
        <v>0</v>
      </c>
      <c r="L522" s="168">
        <f t="shared" si="338"/>
        <v>0</v>
      </c>
      <c r="M522" s="169">
        <f>SUM(M523:M525)</f>
        <v>0</v>
      </c>
      <c r="N522" s="168">
        <f t="shared" si="335"/>
        <v>0</v>
      </c>
      <c r="O522" s="262">
        <f t="shared" si="349"/>
        <v>0</v>
      </c>
      <c r="P522" s="568">
        <f>SUM(P523:P525)</f>
        <v>0</v>
      </c>
      <c r="Q522" s="578">
        <f>SUM(Q523:Q525)</f>
        <v>0</v>
      </c>
      <c r="R522" s="568">
        <f>SUM(R523:R525)</f>
        <v>0</v>
      </c>
      <c r="S522" s="568">
        <f t="shared" si="346"/>
        <v>0</v>
      </c>
      <c r="T522" s="568">
        <f>SUM(T523:T525)</f>
        <v>0</v>
      </c>
    </row>
    <row r="523" spans="1:20" ht="13.8" outlineLevel="2">
      <c r="A523" s="131"/>
      <c r="B523" s="20"/>
      <c r="E523" s="58"/>
      <c r="F523" s="136" t="s">
        <v>814</v>
      </c>
      <c r="G523" s="27" t="s">
        <v>1177</v>
      </c>
      <c r="H523" s="289">
        <f t="shared" si="337"/>
        <v>0</v>
      </c>
      <c r="I523" s="166">
        <f t="shared" si="339"/>
        <v>0</v>
      </c>
      <c r="J523" s="167"/>
      <c r="K523" s="167"/>
      <c r="L523" s="168">
        <f t="shared" si="338"/>
        <v>0</v>
      </c>
      <c r="M523" s="167">
        <v>0</v>
      </c>
      <c r="N523" s="168">
        <f t="shared" si="335"/>
        <v>0</v>
      </c>
      <c r="O523" s="262">
        <f t="shared" si="349"/>
        <v>0</v>
      </c>
      <c r="P523" s="167">
        <v>0</v>
      </c>
      <c r="Q523" s="264">
        <v>0</v>
      </c>
      <c r="R523" s="167">
        <v>0</v>
      </c>
      <c r="S523" s="167">
        <f t="shared" si="346"/>
        <v>0</v>
      </c>
      <c r="T523" s="167">
        <v>0</v>
      </c>
    </row>
    <row r="524" spans="1:20" ht="13.8" outlineLevel="2">
      <c r="A524" s="131"/>
      <c r="B524" s="20"/>
      <c r="E524" s="58"/>
      <c r="F524" s="136" t="s">
        <v>814</v>
      </c>
      <c r="G524" s="27" t="s">
        <v>1178</v>
      </c>
      <c r="H524" s="289">
        <f t="shared" si="337"/>
        <v>0</v>
      </c>
      <c r="I524" s="166">
        <f t="shared" si="339"/>
        <v>0</v>
      </c>
      <c r="J524" s="167"/>
      <c r="K524" s="167"/>
      <c r="L524" s="168">
        <f t="shared" si="338"/>
        <v>0</v>
      </c>
      <c r="M524" s="167">
        <v>0</v>
      </c>
      <c r="N524" s="168">
        <f t="shared" ref="N524" si="359">SUM(O524,S524)</f>
        <v>0</v>
      </c>
      <c r="O524" s="262">
        <f t="shared" si="349"/>
        <v>0</v>
      </c>
      <c r="P524" s="167">
        <v>0</v>
      </c>
      <c r="Q524" s="264">
        <v>0</v>
      </c>
      <c r="R524" s="167">
        <v>0</v>
      </c>
      <c r="S524" s="167">
        <f t="shared" ref="S524" si="360">SUM(T524:T524)</f>
        <v>0</v>
      </c>
      <c r="T524" s="167">
        <v>0</v>
      </c>
    </row>
    <row r="525" spans="1:20" ht="13.8" outlineLevel="2">
      <c r="A525" s="131"/>
      <c r="B525" s="20"/>
      <c r="E525" s="58"/>
      <c r="F525" s="136" t="s">
        <v>914</v>
      </c>
      <c r="G525" s="27" t="s">
        <v>1179</v>
      </c>
      <c r="H525" s="289">
        <f t="shared" si="337"/>
        <v>0</v>
      </c>
      <c r="I525" s="166">
        <f t="shared" si="339"/>
        <v>0</v>
      </c>
      <c r="J525" s="167"/>
      <c r="K525" s="167"/>
      <c r="L525" s="168">
        <f t="shared" si="338"/>
        <v>0</v>
      </c>
      <c r="M525" s="167"/>
      <c r="N525" s="168">
        <f t="shared" si="335"/>
        <v>0</v>
      </c>
      <c r="O525" s="262">
        <f t="shared" si="349"/>
        <v>0</v>
      </c>
      <c r="P525" s="167"/>
      <c r="Q525" s="264"/>
      <c r="R525" s="167"/>
      <c r="S525" s="167">
        <f t="shared" ref="S525:S556" si="361">SUM(T525:T525)</f>
        <v>0</v>
      </c>
      <c r="T525" s="167"/>
    </row>
    <row r="526" spans="1:20" ht="13.8" outlineLevel="1" collapsed="1">
      <c r="A526" s="127"/>
      <c r="B526" s="18" t="s">
        <v>640</v>
      </c>
      <c r="C526" s="12" t="s">
        <v>188</v>
      </c>
      <c r="D526" s="11"/>
      <c r="E526" s="12"/>
      <c r="F526" s="14"/>
      <c r="G526" s="134"/>
      <c r="H526" s="289">
        <f t="shared" si="337"/>
        <v>0</v>
      </c>
      <c r="I526" s="166">
        <f t="shared" si="339"/>
        <v>0</v>
      </c>
      <c r="J526" s="168">
        <f>SUM(J527)</f>
        <v>0</v>
      </c>
      <c r="K526" s="168">
        <f>SUM(K527)</f>
        <v>0</v>
      </c>
      <c r="L526" s="168">
        <f t="shared" si="338"/>
        <v>0</v>
      </c>
      <c r="M526" s="168">
        <f>SUM(M527)</f>
        <v>0</v>
      </c>
      <c r="N526" s="168">
        <f t="shared" si="335"/>
        <v>0</v>
      </c>
      <c r="O526" s="262">
        <f t="shared" si="349"/>
        <v>0</v>
      </c>
      <c r="P526" s="567">
        <f>SUM(P527)</f>
        <v>0</v>
      </c>
      <c r="Q526" s="577">
        <f t="shared" ref="Q526:R526" si="362">SUM(Q527)</f>
        <v>0</v>
      </c>
      <c r="R526" s="567">
        <f t="shared" si="362"/>
        <v>0</v>
      </c>
      <c r="S526" s="567">
        <f t="shared" si="361"/>
        <v>0</v>
      </c>
      <c r="T526" s="567">
        <f>SUM(T527)</f>
        <v>0</v>
      </c>
    </row>
    <row r="527" spans="1:20" ht="13.8" outlineLevel="1">
      <c r="A527" s="131"/>
      <c r="B527" s="20"/>
      <c r="D527" s="19" t="s">
        <v>641</v>
      </c>
      <c r="E527" s="63" t="s">
        <v>188</v>
      </c>
      <c r="F527" s="19"/>
      <c r="G527" s="63"/>
      <c r="H527" s="307">
        <f t="shared" si="337"/>
        <v>0</v>
      </c>
      <c r="I527" s="166">
        <f t="shared" si="339"/>
        <v>0</v>
      </c>
      <c r="J527" s="185">
        <v>0</v>
      </c>
      <c r="K527" s="185">
        <v>0</v>
      </c>
      <c r="L527" s="265">
        <f t="shared" si="338"/>
        <v>0</v>
      </c>
      <c r="M527" s="185">
        <v>0</v>
      </c>
      <c r="N527" s="265">
        <f t="shared" si="335"/>
        <v>0</v>
      </c>
      <c r="O527" s="262">
        <f t="shared" si="349"/>
        <v>0</v>
      </c>
      <c r="P527" s="185">
        <v>0</v>
      </c>
      <c r="Q527" s="514">
        <v>0</v>
      </c>
      <c r="R527" s="185">
        <v>0</v>
      </c>
      <c r="S527" s="185">
        <f t="shared" si="361"/>
        <v>0</v>
      </c>
      <c r="T527" s="185">
        <v>0</v>
      </c>
    </row>
    <row r="528" spans="1:20" ht="13.8">
      <c r="A528" s="67" t="s">
        <v>190</v>
      </c>
      <c r="B528" s="17"/>
      <c r="C528" s="23"/>
      <c r="D528" s="17"/>
      <c r="E528" s="23"/>
      <c r="F528" s="17"/>
      <c r="G528" s="23"/>
      <c r="H528" s="290">
        <f t="shared" si="337"/>
        <v>0</v>
      </c>
      <c r="I528" s="172">
        <f t="shared" si="339"/>
        <v>0</v>
      </c>
      <c r="J528" s="172">
        <f>SUM(J502,J504,J514,J517,J526)</f>
        <v>0</v>
      </c>
      <c r="K528" s="172">
        <f>SUM(K502,K504,K514,K517,K526)</f>
        <v>0</v>
      </c>
      <c r="L528" s="172">
        <f t="shared" si="338"/>
        <v>0</v>
      </c>
      <c r="M528" s="172">
        <f>SUM(M502,M504,M514,M517,M526)</f>
        <v>0</v>
      </c>
      <c r="N528" s="172">
        <f>SUM(O528,S528)</f>
        <v>0</v>
      </c>
      <c r="O528" s="172">
        <f t="shared" si="349"/>
        <v>0</v>
      </c>
      <c r="P528" s="172">
        <f>SUM(P502,P504,P514,P517,P526)</f>
        <v>0</v>
      </c>
      <c r="Q528" s="271">
        <f>SUM(Q502,Q504,Q514,Q517,Q526)</f>
        <v>0</v>
      </c>
      <c r="R528" s="172">
        <f>SUM(R502,R504,R514,R517,R526)</f>
        <v>0</v>
      </c>
      <c r="S528" s="172">
        <f t="shared" si="361"/>
        <v>0</v>
      </c>
      <c r="T528" s="172">
        <f>SUM(T502,T504,T514,T517,T526)</f>
        <v>0</v>
      </c>
    </row>
    <row r="529" spans="1:20" ht="13.8">
      <c r="A529" s="67" t="s">
        <v>191</v>
      </c>
      <c r="B529" s="17"/>
      <c r="C529" s="23"/>
      <c r="D529" s="17"/>
      <c r="E529" s="23"/>
      <c r="F529" s="17"/>
      <c r="G529" s="23"/>
      <c r="H529" s="290">
        <f t="shared" si="337"/>
        <v>0</v>
      </c>
      <c r="I529" s="172">
        <f t="shared" si="339"/>
        <v>0</v>
      </c>
      <c r="J529" s="172">
        <f>J501-J528</f>
        <v>0</v>
      </c>
      <c r="K529" s="172">
        <f>K501-K528</f>
        <v>0</v>
      </c>
      <c r="L529" s="172">
        <f t="shared" si="338"/>
        <v>0</v>
      </c>
      <c r="M529" s="172">
        <f>M501-M528</f>
        <v>0</v>
      </c>
      <c r="N529" s="172">
        <f t="shared" si="335"/>
        <v>0</v>
      </c>
      <c r="O529" s="172">
        <f t="shared" si="349"/>
        <v>0</v>
      </c>
      <c r="P529" s="172">
        <f>P501-P528</f>
        <v>0</v>
      </c>
      <c r="Q529" s="523">
        <f>Q501-Q528</f>
        <v>0</v>
      </c>
      <c r="R529" s="372">
        <f>R501-R528</f>
        <v>0</v>
      </c>
      <c r="S529" s="172">
        <f t="shared" si="361"/>
        <v>0</v>
      </c>
      <c r="T529" s="172">
        <f>T501-T528</f>
        <v>0</v>
      </c>
    </row>
    <row r="530" spans="1:20" s="130" customFormat="1" ht="13.8">
      <c r="A530" s="2" t="s">
        <v>192</v>
      </c>
      <c r="B530" s="29"/>
      <c r="C530" s="23"/>
      <c r="D530" s="17"/>
      <c r="E530" s="23"/>
      <c r="F530" s="17"/>
      <c r="G530" s="23"/>
      <c r="H530" s="286">
        <f t="shared" si="337"/>
        <v>0</v>
      </c>
      <c r="I530" s="166">
        <f t="shared" si="339"/>
        <v>0</v>
      </c>
      <c r="J530" s="183"/>
      <c r="K530" s="183"/>
      <c r="L530" s="183">
        <f t="shared" si="338"/>
        <v>0</v>
      </c>
      <c r="M530" s="183"/>
      <c r="N530" s="183">
        <f t="shared" si="335"/>
        <v>0</v>
      </c>
      <c r="O530" s="678">
        <f t="shared" si="349"/>
        <v>0</v>
      </c>
      <c r="P530" s="183"/>
      <c r="Q530" s="283"/>
      <c r="R530" s="183"/>
      <c r="S530" s="584">
        <f t="shared" si="361"/>
        <v>0</v>
      </c>
      <c r="T530" s="183"/>
    </row>
    <row r="531" spans="1:20" ht="13.8" outlineLevel="1">
      <c r="A531" s="127"/>
      <c r="B531" s="18" t="s">
        <v>522</v>
      </c>
      <c r="C531" s="12" t="s">
        <v>195</v>
      </c>
      <c r="D531" s="14"/>
      <c r="E531" s="134"/>
      <c r="F531" s="14"/>
      <c r="G531" s="134"/>
      <c r="H531" s="289">
        <f t="shared" ref="H531:H594" si="363">SUM(I531,L531,N531)</f>
        <v>0</v>
      </c>
      <c r="I531" s="166">
        <f t="shared" si="339"/>
        <v>0</v>
      </c>
      <c r="J531" s="168">
        <f>SUM(J532:J533,J537:J544)</f>
        <v>0</v>
      </c>
      <c r="K531" s="168">
        <f>SUM(K532:K533,K537:K544)</f>
        <v>0</v>
      </c>
      <c r="L531" s="166">
        <f t="shared" ref="L531:L594" si="364">SUM(M531)</f>
        <v>0</v>
      </c>
      <c r="M531" s="168">
        <f>SUM(M532:M533,M537:M544)</f>
        <v>0</v>
      </c>
      <c r="N531" s="166">
        <f t="shared" si="335"/>
        <v>0</v>
      </c>
      <c r="O531" s="262">
        <f t="shared" si="349"/>
        <v>0</v>
      </c>
      <c r="P531" s="567">
        <f>SUM(P532:P533,P537:P544)</f>
        <v>0</v>
      </c>
      <c r="Q531" s="577">
        <f t="shared" ref="Q531:R531" si="365">SUM(Q532:Q533,Q537:Q544)</f>
        <v>0</v>
      </c>
      <c r="R531" s="567">
        <f t="shared" si="365"/>
        <v>0</v>
      </c>
      <c r="S531" s="567">
        <f t="shared" si="361"/>
        <v>0</v>
      </c>
      <c r="T531" s="567">
        <f>SUM(T532:T533,T537:T544)</f>
        <v>0</v>
      </c>
    </row>
    <row r="532" spans="1:20" ht="13.8" outlineLevel="2">
      <c r="A532" s="131"/>
      <c r="B532" s="19"/>
      <c r="C532" s="63"/>
      <c r="D532" s="22" t="s">
        <v>563</v>
      </c>
      <c r="E532" s="58" t="s">
        <v>327</v>
      </c>
      <c r="F532" s="22"/>
      <c r="G532" s="30"/>
      <c r="H532" s="289">
        <f t="shared" si="363"/>
        <v>0</v>
      </c>
      <c r="I532" s="166">
        <f t="shared" ref="I532:I595" si="366">SUM(J532:K532)</f>
        <v>0</v>
      </c>
      <c r="J532" s="167">
        <v>0</v>
      </c>
      <c r="K532" s="167">
        <v>0</v>
      </c>
      <c r="L532" s="166">
        <f t="shared" si="364"/>
        <v>0</v>
      </c>
      <c r="M532" s="167">
        <v>0</v>
      </c>
      <c r="N532" s="166">
        <f t="shared" si="335"/>
        <v>0</v>
      </c>
      <c r="O532" s="262">
        <f t="shared" si="349"/>
        <v>0</v>
      </c>
      <c r="P532" s="167">
        <v>0</v>
      </c>
      <c r="Q532" s="264">
        <v>0</v>
      </c>
      <c r="R532" s="167">
        <v>0</v>
      </c>
      <c r="S532" s="567">
        <f t="shared" si="361"/>
        <v>0</v>
      </c>
      <c r="T532" s="167">
        <v>0</v>
      </c>
    </row>
    <row r="533" spans="1:20" ht="13.8" outlineLevel="2">
      <c r="A533" s="131"/>
      <c r="B533" s="20"/>
      <c r="D533" s="22" t="s">
        <v>523</v>
      </c>
      <c r="E533" s="58" t="s">
        <v>328</v>
      </c>
      <c r="F533" s="22"/>
      <c r="G533" s="30"/>
      <c r="H533" s="289">
        <f t="shared" si="363"/>
        <v>0</v>
      </c>
      <c r="I533" s="166">
        <f t="shared" si="366"/>
        <v>0</v>
      </c>
      <c r="J533" s="169">
        <f>SUM(J534:J536)</f>
        <v>0</v>
      </c>
      <c r="K533" s="169">
        <f>SUM(K534:K536)</f>
        <v>0</v>
      </c>
      <c r="L533" s="166">
        <f t="shared" si="364"/>
        <v>0</v>
      </c>
      <c r="M533" s="169">
        <f>SUM(M534:M536)</f>
        <v>0</v>
      </c>
      <c r="N533" s="166">
        <f t="shared" si="335"/>
        <v>0</v>
      </c>
      <c r="O533" s="262">
        <f t="shared" si="349"/>
        <v>0</v>
      </c>
      <c r="P533" s="568">
        <f>SUM(P534:P536)</f>
        <v>0</v>
      </c>
      <c r="Q533" s="578">
        <f t="shared" ref="Q533:R533" si="367">SUM(Q534:Q536)</f>
        <v>0</v>
      </c>
      <c r="R533" s="568">
        <f t="shared" si="367"/>
        <v>0</v>
      </c>
      <c r="S533" s="567">
        <f t="shared" si="361"/>
        <v>0</v>
      </c>
      <c r="T533" s="568">
        <f>SUM(T534:T536)</f>
        <v>0</v>
      </c>
    </row>
    <row r="534" spans="1:20" ht="13.8" outlineLevel="2">
      <c r="A534" s="131"/>
      <c r="B534" s="20"/>
      <c r="D534" s="22"/>
      <c r="E534" s="58"/>
      <c r="F534" s="136"/>
      <c r="G534" s="27" t="s">
        <v>815</v>
      </c>
      <c r="H534" s="289">
        <f t="shared" si="363"/>
        <v>0</v>
      </c>
      <c r="I534" s="166">
        <f t="shared" si="366"/>
        <v>0</v>
      </c>
      <c r="J534" s="167">
        <v>0</v>
      </c>
      <c r="K534" s="167">
        <v>0</v>
      </c>
      <c r="L534" s="166">
        <f t="shared" si="364"/>
        <v>0</v>
      </c>
      <c r="M534" s="167">
        <v>0</v>
      </c>
      <c r="N534" s="166">
        <f t="shared" si="335"/>
        <v>0</v>
      </c>
      <c r="O534" s="262">
        <f t="shared" si="349"/>
        <v>0</v>
      </c>
      <c r="P534" s="167">
        <v>0</v>
      </c>
      <c r="Q534" s="167">
        <v>0</v>
      </c>
      <c r="R534" s="167">
        <v>0</v>
      </c>
      <c r="S534" s="567">
        <f t="shared" si="361"/>
        <v>0</v>
      </c>
      <c r="T534" s="167">
        <v>0</v>
      </c>
    </row>
    <row r="535" spans="1:20" ht="13.8" outlineLevel="2">
      <c r="A535" s="131"/>
      <c r="B535" s="20"/>
      <c r="D535" s="22"/>
      <c r="E535" s="58"/>
      <c r="F535" s="136"/>
      <c r="G535" s="27" t="s">
        <v>816</v>
      </c>
      <c r="H535" s="289">
        <f t="shared" si="363"/>
        <v>0</v>
      </c>
      <c r="I535" s="166">
        <f t="shared" si="366"/>
        <v>0</v>
      </c>
      <c r="J535" s="167">
        <v>0</v>
      </c>
      <c r="K535" s="167">
        <v>0</v>
      </c>
      <c r="L535" s="166">
        <f t="shared" si="364"/>
        <v>0</v>
      </c>
      <c r="M535" s="167">
        <v>0</v>
      </c>
      <c r="N535" s="166">
        <f t="shared" ref="N535:N598" si="368">SUM(O535,S535)</f>
        <v>0</v>
      </c>
      <c r="O535" s="262">
        <f t="shared" si="349"/>
        <v>0</v>
      </c>
      <c r="P535" s="167">
        <v>0</v>
      </c>
      <c r="Q535" s="167">
        <v>0</v>
      </c>
      <c r="R535" s="167">
        <v>0</v>
      </c>
      <c r="S535" s="567">
        <f t="shared" si="361"/>
        <v>0</v>
      </c>
      <c r="T535" s="167">
        <v>0</v>
      </c>
    </row>
    <row r="536" spans="1:20" ht="13.8" outlineLevel="2">
      <c r="A536" s="131"/>
      <c r="B536" s="20"/>
      <c r="D536" s="22"/>
      <c r="E536" s="58"/>
      <c r="F536" s="136"/>
      <c r="G536" s="27" t="s">
        <v>817</v>
      </c>
      <c r="H536" s="289">
        <f t="shared" si="363"/>
        <v>0</v>
      </c>
      <c r="I536" s="166">
        <f t="shared" si="366"/>
        <v>0</v>
      </c>
      <c r="J536" s="167">
        <v>0</v>
      </c>
      <c r="K536" s="167">
        <v>0</v>
      </c>
      <c r="L536" s="166">
        <f t="shared" si="364"/>
        <v>0</v>
      </c>
      <c r="M536" s="167">
        <v>0</v>
      </c>
      <c r="N536" s="166">
        <f t="shared" si="368"/>
        <v>0</v>
      </c>
      <c r="O536" s="262">
        <f t="shared" si="349"/>
        <v>0</v>
      </c>
      <c r="P536" s="167">
        <v>0</v>
      </c>
      <c r="Q536" s="167">
        <v>0</v>
      </c>
      <c r="R536" s="167">
        <v>0</v>
      </c>
      <c r="S536" s="567">
        <f t="shared" si="361"/>
        <v>0</v>
      </c>
      <c r="T536" s="167">
        <v>0</v>
      </c>
    </row>
    <row r="537" spans="1:20" ht="13.8" outlineLevel="2">
      <c r="A537" s="131"/>
      <c r="B537" s="20"/>
      <c r="D537" s="22" t="s">
        <v>818</v>
      </c>
      <c r="E537" s="30" t="s">
        <v>819</v>
      </c>
      <c r="F537" s="22"/>
      <c r="G537" s="30"/>
      <c r="H537" s="289">
        <f t="shared" si="363"/>
        <v>0</v>
      </c>
      <c r="I537" s="166">
        <f t="shared" si="366"/>
        <v>0</v>
      </c>
      <c r="J537" s="167">
        <v>0</v>
      </c>
      <c r="K537" s="167">
        <v>0</v>
      </c>
      <c r="L537" s="166">
        <f t="shared" si="364"/>
        <v>0</v>
      </c>
      <c r="M537" s="167">
        <v>0</v>
      </c>
      <c r="N537" s="166">
        <f t="shared" si="368"/>
        <v>0</v>
      </c>
      <c r="O537" s="262">
        <f t="shared" si="349"/>
        <v>0</v>
      </c>
      <c r="P537" s="167">
        <v>0</v>
      </c>
      <c r="Q537" s="167">
        <v>0</v>
      </c>
      <c r="R537" s="167">
        <v>0</v>
      </c>
      <c r="S537" s="567">
        <f t="shared" si="361"/>
        <v>0</v>
      </c>
      <c r="T537" s="167">
        <v>0</v>
      </c>
    </row>
    <row r="538" spans="1:20" ht="13.8" outlineLevel="2">
      <c r="A538" s="131"/>
      <c r="B538" s="20"/>
      <c r="D538" s="22" t="s">
        <v>524</v>
      </c>
      <c r="E538" s="30" t="s">
        <v>341</v>
      </c>
      <c r="F538" s="22"/>
      <c r="G538" s="30"/>
      <c r="H538" s="289">
        <f t="shared" si="363"/>
        <v>0</v>
      </c>
      <c r="I538" s="166">
        <f t="shared" si="366"/>
        <v>0</v>
      </c>
      <c r="J538" s="167">
        <v>0</v>
      </c>
      <c r="K538" s="167">
        <v>0</v>
      </c>
      <c r="L538" s="166">
        <f t="shared" si="364"/>
        <v>0</v>
      </c>
      <c r="M538" s="167">
        <v>0</v>
      </c>
      <c r="N538" s="166">
        <f t="shared" si="368"/>
        <v>0</v>
      </c>
      <c r="O538" s="262">
        <f t="shared" si="349"/>
        <v>0</v>
      </c>
      <c r="P538" s="167">
        <v>0</v>
      </c>
      <c r="Q538" s="167">
        <v>0</v>
      </c>
      <c r="R538" s="167">
        <v>0</v>
      </c>
      <c r="S538" s="567">
        <f t="shared" si="361"/>
        <v>0</v>
      </c>
      <c r="T538" s="167">
        <v>0</v>
      </c>
    </row>
    <row r="539" spans="1:20" ht="13.8" outlineLevel="2">
      <c r="A539" s="131"/>
      <c r="B539" s="20"/>
      <c r="D539" s="22" t="s">
        <v>525</v>
      </c>
      <c r="E539" s="30" t="s">
        <v>342</v>
      </c>
      <c r="F539" s="22"/>
      <c r="G539" s="30"/>
      <c r="H539" s="289">
        <f t="shared" si="363"/>
        <v>0</v>
      </c>
      <c r="I539" s="166">
        <f t="shared" si="366"/>
        <v>0</v>
      </c>
      <c r="J539" s="167">
        <v>0</v>
      </c>
      <c r="K539" s="167">
        <v>0</v>
      </c>
      <c r="L539" s="166">
        <f t="shared" si="364"/>
        <v>0</v>
      </c>
      <c r="M539" s="167">
        <v>0</v>
      </c>
      <c r="N539" s="166">
        <f t="shared" si="368"/>
        <v>0</v>
      </c>
      <c r="O539" s="262">
        <f t="shared" si="349"/>
        <v>0</v>
      </c>
      <c r="P539" s="167">
        <v>0</v>
      </c>
      <c r="Q539" s="167">
        <v>0</v>
      </c>
      <c r="R539" s="167">
        <v>0</v>
      </c>
      <c r="S539" s="567">
        <f t="shared" si="361"/>
        <v>0</v>
      </c>
      <c r="T539" s="167">
        <v>0</v>
      </c>
    </row>
    <row r="540" spans="1:20" ht="13.8" outlineLevel="2">
      <c r="A540" s="131"/>
      <c r="B540" s="20"/>
      <c r="D540" s="22" t="s">
        <v>526</v>
      </c>
      <c r="E540" s="30" t="s">
        <v>326</v>
      </c>
      <c r="F540" s="22"/>
      <c r="G540" s="30"/>
      <c r="H540" s="289">
        <f t="shared" si="363"/>
        <v>0</v>
      </c>
      <c r="I540" s="166">
        <f t="shared" si="366"/>
        <v>0</v>
      </c>
      <c r="J540" s="167"/>
      <c r="K540" s="167"/>
      <c r="L540" s="166">
        <f t="shared" si="364"/>
        <v>0</v>
      </c>
      <c r="M540" s="167"/>
      <c r="N540" s="166">
        <f t="shared" si="368"/>
        <v>0</v>
      </c>
      <c r="O540" s="262">
        <f t="shared" si="349"/>
        <v>0</v>
      </c>
      <c r="P540" s="167"/>
      <c r="Q540" s="167"/>
      <c r="R540" s="167"/>
      <c r="S540" s="567">
        <f t="shared" si="361"/>
        <v>0</v>
      </c>
      <c r="T540" s="167"/>
    </row>
    <row r="541" spans="1:20" ht="13.8" outlineLevel="2">
      <c r="A541" s="131"/>
      <c r="B541" s="20"/>
      <c r="D541" s="22" t="s">
        <v>527</v>
      </c>
      <c r="E541" s="30" t="s">
        <v>343</v>
      </c>
      <c r="F541" s="22"/>
      <c r="G541" s="30"/>
      <c r="H541" s="289">
        <f t="shared" si="363"/>
        <v>0</v>
      </c>
      <c r="I541" s="166">
        <f t="shared" si="366"/>
        <v>0</v>
      </c>
      <c r="J541" s="167"/>
      <c r="K541" s="167"/>
      <c r="L541" s="166">
        <f t="shared" si="364"/>
        <v>0</v>
      </c>
      <c r="M541" s="167"/>
      <c r="N541" s="166">
        <f t="shared" si="368"/>
        <v>0</v>
      </c>
      <c r="O541" s="262">
        <f t="shared" si="349"/>
        <v>0</v>
      </c>
      <c r="P541" s="167"/>
      <c r="Q541" s="167"/>
      <c r="R541" s="167"/>
      <c r="S541" s="567">
        <f t="shared" si="361"/>
        <v>0</v>
      </c>
      <c r="T541" s="167"/>
    </row>
    <row r="542" spans="1:20" ht="13.8" outlineLevel="2">
      <c r="A542" s="131"/>
      <c r="B542" s="20"/>
      <c r="D542" s="22" t="s">
        <v>528</v>
      </c>
      <c r="E542" s="30" t="s">
        <v>350</v>
      </c>
      <c r="F542" s="22"/>
      <c r="G542" s="30"/>
      <c r="H542" s="289">
        <f t="shared" si="363"/>
        <v>0</v>
      </c>
      <c r="I542" s="166">
        <f t="shared" si="366"/>
        <v>0</v>
      </c>
      <c r="J542" s="167"/>
      <c r="K542" s="167"/>
      <c r="L542" s="166">
        <f t="shared" si="364"/>
        <v>0</v>
      </c>
      <c r="M542" s="167"/>
      <c r="N542" s="166">
        <f t="shared" si="368"/>
        <v>0</v>
      </c>
      <c r="O542" s="262">
        <f t="shared" si="349"/>
        <v>0</v>
      </c>
      <c r="P542" s="167"/>
      <c r="Q542" s="167">
        <v>0</v>
      </c>
      <c r="R542" s="167">
        <v>0</v>
      </c>
      <c r="S542" s="567">
        <f t="shared" si="361"/>
        <v>0</v>
      </c>
      <c r="T542" s="167"/>
    </row>
    <row r="543" spans="1:20" ht="13.8" outlineLevel="2">
      <c r="A543" s="131"/>
      <c r="B543" s="20"/>
      <c r="D543" s="22" t="s">
        <v>529</v>
      </c>
      <c r="E543" s="30" t="s">
        <v>340</v>
      </c>
      <c r="F543" s="22"/>
      <c r="G543" s="30"/>
      <c r="H543" s="289">
        <f t="shared" si="363"/>
        <v>0</v>
      </c>
      <c r="I543" s="166">
        <f t="shared" si="366"/>
        <v>0</v>
      </c>
      <c r="J543" s="167">
        <v>0</v>
      </c>
      <c r="K543" s="167">
        <v>0</v>
      </c>
      <c r="L543" s="166">
        <f t="shared" si="364"/>
        <v>0</v>
      </c>
      <c r="M543" s="167">
        <v>0</v>
      </c>
      <c r="N543" s="166">
        <f t="shared" si="368"/>
        <v>0</v>
      </c>
      <c r="O543" s="262">
        <f t="shared" si="349"/>
        <v>0</v>
      </c>
      <c r="P543" s="167">
        <v>0</v>
      </c>
      <c r="Q543" s="167">
        <v>0</v>
      </c>
      <c r="R543" s="167">
        <v>0</v>
      </c>
      <c r="S543" s="567">
        <f t="shared" si="361"/>
        <v>0</v>
      </c>
      <c r="T543" s="167">
        <v>0</v>
      </c>
    </row>
    <row r="544" spans="1:20" ht="13.8" outlineLevel="2">
      <c r="A544" s="131"/>
      <c r="B544" s="19"/>
      <c r="C544" s="63"/>
      <c r="D544" s="22" t="s">
        <v>530</v>
      </c>
      <c r="E544" s="30" t="s">
        <v>196</v>
      </c>
      <c r="F544" s="30"/>
      <c r="G544" s="30"/>
      <c r="H544" s="289">
        <f t="shared" si="363"/>
        <v>0</v>
      </c>
      <c r="I544" s="166">
        <f t="shared" si="366"/>
        <v>0</v>
      </c>
      <c r="J544" s="167">
        <v>0</v>
      </c>
      <c r="K544" s="167">
        <v>0</v>
      </c>
      <c r="L544" s="166">
        <f t="shared" si="364"/>
        <v>0</v>
      </c>
      <c r="M544" s="167">
        <v>0</v>
      </c>
      <c r="N544" s="166">
        <f t="shared" si="368"/>
        <v>0</v>
      </c>
      <c r="O544" s="262">
        <f t="shared" si="349"/>
        <v>0</v>
      </c>
      <c r="P544" s="167">
        <v>0</v>
      </c>
      <c r="Q544" s="167">
        <v>0</v>
      </c>
      <c r="R544" s="167">
        <v>0</v>
      </c>
      <c r="S544" s="567">
        <f t="shared" si="361"/>
        <v>0</v>
      </c>
      <c r="T544" s="167">
        <v>0</v>
      </c>
    </row>
    <row r="545" spans="1:20" ht="13.8" outlineLevel="1">
      <c r="A545" s="127"/>
      <c r="B545" s="18" t="s">
        <v>645</v>
      </c>
      <c r="C545" s="12" t="s">
        <v>197</v>
      </c>
      <c r="D545" s="14"/>
      <c r="E545" s="30"/>
      <c r="F545" s="14"/>
      <c r="G545" s="134"/>
      <c r="H545" s="289">
        <f t="shared" si="363"/>
        <v>0</v>
      </c>
      <c r="I545" s="166">
        <f t="shared" si="366"/>
        <v>0</v>
      </c>
      <c r="J545" s="168">
        <f>SUM(J546)</f>
        <v>0</v>
      </c>
      <c r="K545" s="168">
        <f>SUM(K546)</f>
        <v>0</v>
      </c>
      <c r="L545" s="166">
        <f t="shared" si="364"/>
        <v>0</v>
      </c>
      <c r="M545" s="168">
        <f>SUM(M546)</f>
        <v>0</v>
      </c>
      <c r="N545" s="166">
        <f t="shared" si="368"/>
        <v>0</v>
      </c>
      <c r="O545" s="262">
        <f t="shared" si="349"/>
        <v>0</v>
      </c>
      <c r="P545" s="567">
        <f>SUM(P546)</f>
        <v>0</v>
      </c>
      <c r="Q545" s="577">
        <f>SUM(Q546)</f>
        <v>0</v>
      </c>
      <c r="R545" s="567">
        <f>SUM(R546)</f>
        <v>0</v>
      </c>
      <c r="S545" s="567">
        <f t="shared" si="361"/>
        <v>0</v>
      </c>
      <c r="T545" s="567">
        <f>SUM(T546)</f>
        <v>0</v>
      </c>
    </row>
    <row r="546" spans="1:20" ht="13.8" outlineLevel="2">
      <c r="A546" s="131"/>
      <c r="B546" s="19"/>
      <c r="C546" s="63"/>
      <c r="D546" s="22" t="s">
        <v>666</v>
      </c>
      <c r="E546" s="58" t="s">
        <v>197</v>
      </c>
      <c r="F546" s="22"/>
      <c r="G546" s="30"/>
      <c r="H546" s="289">
        <f t="shared" si="363"/>
        <v>0</v>
      </c>
      <c r="I546" s="166">
        <f t="shared" si="366"/>
        <v>0</v>
      </c>
      <c r="J546" s="167"/>
      <c r="K546" s="167"/>
      <c r="L546" s="166">
        <f t="shared" si="364"/>
        <v>0</v>
      </c>
      <c r="M546" s="167"/>
      <c r="N546" s="166">
        <f t="shared" si="368"/>
        <v>0</v>
      </c>
      <c r="O546" s="262">
        <f t="shared" si="349"/>
        <v>0</v>
      </c>
      <c r="P546" s="167"/>
      <c r="Q546" s="264">
        <v>0</v>
      </c>
      <c r="R546" s="167">
        <v>0</v>
      </c>
      <c r="S546" s="567">
        <f t="shared" si="361"/>
        <v>0</v>
      </c>
      <c r="T546" s="167"/>
    </row>
    <row r="547" spans="1:20" ht="13.8" outlineLevel="1">
      <c r="A547" s="127"/>
      <c r="B547" s="18" t="s">
        <v>646</v>
      </c>
      <c r="C547" s="12" t="s">
        <v>198</v>
      </c>
      <c r="D547" s="14"/>
      <c r="E547" s="30"/>
      <c r="F547" s="14"/>
      <c r="G547" s="134"/>
      <c r="H547" s="289">
        <f t="shared" si="363"/>
        <v>0</v>
      </c>
      <c r="I547" s="166">
        <f t="shared" si="366"/>
        <v>0</v>
      </c>
      <c r="J547" s="168">
        <f>SUM(J548)</f>
        <v>0</v>
      </c>
      <c r="K547" s="168">
        <f>SUM(K548)</f>
        <v>0</v>
      </c>
      <c r="L547" s="166">
        <f t="shared" si="364"/>
        <v>0</v>
      </c>
      <c r="M547" s="168">
        <f>SUM(M548)</f>
        <v>0</v>
      </c>
      <c r="N547" s="166">
        <f t="shared" si="368"/>
        <v>0</v>
      </c>
      <c r="O547" s="262">
        <f t="shared" si="349"/>
        <v>0</v>
      </c>
      <c r="P547" s="567">
        <f>SUM(P548)</f>
        <v>0</v>
      </c>
      <c r="Q547" s="577">
        <f>SUM(Q548)</f>
        <v>0</v>
      </c>
      <c r="R547" s="567">
        <f>SUM(R548)</f>
        <v>0</v>
      </c>
      <c r="S547" s="567">
        <f t="shared" si="361"/>
        <v>0</v>
      </c>
      <c r="T547" s="567">
        <f>SUM(T548)</f>
        <v>0</v>
      </c>
    </row>
    <row r="548" spans="1:20" ht="13.8" outlineLevel="2">
      <c r="A548" s="131"/>
      <c r="B548" s="19"/>
      <c r="C548" s="63"/>
      <c r="D548" s="22" t="s">
        <v>667</v>
      </c>
      <c r="E548" s="58" t="s">
        <v>198</v>
      </c>
      <c r="F548" s="22"/>
      <c r="G548" s="30"/>
      <c r="H548" s="289">
        <f t="shared" si="363"/>
        <v>0</v>
      </c>
      <c r="I548" s="166">
        <f t="shared" si="366"/>
        <v>0</v>
      </c>
      <c r="J548" s="167"/>
      <c r="K548" s="167"/>
      <c r="L548" s="166">
        <f t="shared" si="364"/>
        <v>0</v>
      </c>
      <c r="M548" s="167"/>
      <c r="N548" s="166">
        <f t="shared" si="368"/>
        <v>0</v>
      </c>
      <c r="O548" s="262">
        <f t="shared" si="349"/>
        <v>0</v>
      </c>
      <c r="P548" s="167"/>
      <c r="Q548" s="264">
        <v>0</v>
      </c>
      <c r="R548" s="167">
        <v>0</v>
      </c>
      <c r="S548" s="567">
        <f t="shared" si="361"/>
        <v>0</v>
      </c>
      <c r="T548" s="167"/>
    </row>
    <row r="549" spans="1:20" ht="13.8" outlineLevel="1">
      <c r="A549" s="127"/>
      <c r="B549" s="18" t="s">
        <v>647</v>
      </c>
      <c r="C549" s="12" t="s">
        <v>199</v>
      </c>
      <c r="D549" s="14"/>
      <c r="E549" s="30"/>
      <c r="F549" s="14"/>
      <c r="G549" s="134"/>
      <c r="H549" s="289">
        <f t="shared" si="363"/>
        <v>0</v>
      </c>
      <c r="I549" s="166">
        <f t="shared" si="366"/>
        <v>0</v>
      </c>
      <c r="J549" s="168">
        <f>SUM(J550)</f>
        <v>0</v>
      </c>
      <c r="K549" s="168">
        <f>SUM(K550)</f>
        <v>0</v>
      </c>
      <c r="L549" s="166">
        <f t="shared" si="364"/>
        <v>0</v>
      </c>
      <c r="M549" s="168">
        <f>SUM(M550)</f>
        <v>0</v>
      </c>
      <c r="N549" s="166">
        <f t="shared" si="368"/>
        <v>0</v>
      </c>
      <c r="O549" s="262">
        <f t="shared" si="349"/>
        <v>0</v>
      </c>
      <c r="P549" s="567">
        <f>SUM(P550)</f>
        <v>0</v>
      </c>
      <c r="Q549" s="577">
        <f>SUM(Q550)</f>
        <v>0</v>
      </c>
      <c r="R549" s="567">
        <f>SUM(R550)</f>
        <v>0</v>
      </c>
      <c r="S549" s="567">
        <f t="shared" si="361"/>
        <v>0</v>
      </c>
      <c r="T549" s="567">
        <f>SUM(T550)</f>
        <v>0</v>
      </c>
    </row>
    <row r="550" spans="1:20" ht="13.8" outlineLevel="2">
      <c r="A550" s="131"/>
      <c r="B550" s="19"/>
      <c r="C550" s="63"/>
      <c r="D550" s="22" t="s">
        <v>668</v>
      </c>
      <c r="E550" s="58" t="s">
        <v>199</v>
      </c>
      <c r="F550" s="22"/>
      <c r="G550" s="30"/>
      <c r="H550" s="289">
        <f t="shared" si="363"/>
        <v>0</v>
      </c>
      <c r="I550" s="166">
        <f t="shared" si="366"/>
        <v>0</v>
      </c>
      <c r="J550" s="167"/>
      <c r="K550" s="167"/>
      <c r="L550" s="166">
        <f t="shared" si="364"/>
        <v>0</v>
      </c>
      <c r="M550" s="167"/>
      <c r="N550" s="166">
        <f t="shared" si="368"/>
        <v>0</v>
      </c>
      <c r="O550" s="262">
        <f t="shared" si="349"/>
        <v>0</v>
      </c>
      <c r="P550" s="167"/>
      <c r="Q550" s="264">
        <v>0</v>
      </c>
      <c r="R550" s="167">
        <v>0</v>
      </c>
      <c r="S550" s="567">
        <f t="shared" si="361"/>
        <v>0</v>
      </c>
      <c r="T550" s="167"/>
    </row>
    <row r="551" spans="1:20" ht="13.8" outlineLevel="1">
      <c r="A551" s="127"/>
      <c r="B551" s="18" t="s">
        <v>642</v>
      </c>
      <c r="C551" s="12" t="s">
        <v>200</v>
      </c>
      <c r="D551" s="14"/>
      <c r="E551" s="30"/>
      <c r="F551" s="14"/>
      <c r="G551" s="134"/>
      <c r="H551" s="289">
        <f t="shared" si="363"/>
        <v>0</v>
      </c>
      <c r="I551" s="166">
        <f t="shared" si="366"/>
        <v>0</v>
      </c>
      <c r="J551" s="168">
        <f>SUM(J552)</f>
        <v>0</v>
      </c>
      <c r="K551" s="168">
        <f>SUM(K552)</f>
        <v>0</v>
      </c>
      <c r="L551" s="166">
        <f t="shared" si="364"/>
        <v>0</v>
      </c>
      <c r="M551" s="168">
        <f>SUM(M552)</f>
        <v>0</v>
      </c>
      <c r="N551" s="166">
        <f t="shared" si="368"/>
        <v>0</v>
      </c>
      <c r="O551" s="262">
        <f t="shared" si="349"/>
        <v>0</v>
      </c>
      <c r="P551" s="567">
        <f>SUM(P552)</f>
        <v>0</v>
      </c>
      <c r="Q551" s="577">
        <f>SUM(Q552)</f>
        <v>0</v>
      </c>
      <c r="R551" s="567">
        <f>SUM(R552)</f>
        <v>0</v>
      </c>
      <c r="S551" s="567">
        <f t="shared" si="361"/>
        <v>0</v>
      </c>
      <c r="T551" s="567">
        <f>SUM(T552)</f>
        <v>0</v>
      </c>
    </row>
    <row r="552" spans="1:20" ht="13.8" outlineLevel="2">
      <c r="A552" s="131"/>
      <c r="B552" s="19"/>
      <c r="C552" s="63"/>
      <c r="D552" s="22" t="s">
        <v>669</v>
      </c>
      <c r="E552" s="58" t="s">
        <v>200</v>
      </c>
      <c r="F552" s="22"/>
      <c r="G552" s="30"/>
      <c r="H552" s="289">
        <f t="shared" si="363"/>
        <v>0</v>
      </c>
      <c r="I552" s="166">
        <f t="shared" si="366"/>
        <v>0</v>
      </c>
      <c r="J552" s="167"/>
      <c r="K552" s="167"/>
      <c r="L552" s="166">
        <f t="shared" si="364"/>
        <v>0</v>
      </c>
      <c r="M552" s="167"/>
      <c r="N552" s="166">
        <f t="shared" si="368"/>
        <v>0</v>
      </c>
      <c r="O552" s="262">
        <f t="shared" si="349"/>
        <v>0</v>
      </c>
      <c r="P552" s="167"/>
      <c r="Q552" s="264">
        <v>0</v>
      </c>
      <c r="R552" s="167">
        <v>0</v>
      </c>
      <c r="S552" s="567">
        <f t="shared" si="361"/>
        <v>0</v>
      </c>
      <c r="T552" s="167"/>
    </row>
    <row r="553" spans="1:20" ht="13.8" outlineLevel="1">
      <c r="A553" s="127"/>
      <c r="B553" s="18" t="s">
        <v>643</v>
      </c>
      <c r="C553" s="12" t="s">
        <v>201</v>
      </c>
      <c r="D553" s="14"/>
      <c r="E553" s="30"/>
      <c r="F553" s="14"/>
      <c r="G553" s="134"/>
      <c r="H553" s="289">
        <f t="shared" si="363"/>
        <v>0</v>
      </c>
      <c r="I553" s="166">
        <f t="shared" si="366"/>
        <v>0</v>
      </c>
      <c r="J553" s="168">
        <f>SUM(J554)</f>
        <v>0</v>
      </c>
      <c r="K553" s="168">
        <f>SUM(K554)</f>
        <v>0</v>
      </c>
      <c r="L553" s="166">
        <f t="shared" si="364"/>
        <v>0</v>
      </c>
      <c r="M553" s="168">
        <f>SUM(M554)</f>
        <v>0</v>
      </c>
      <c r="N553" s="166">
        <f t="shared" si="368"/>
        <v>0</v>
      </c>
      <c r="O553" s="262">
        <f t="shared" si="349"/>
        <v>0</v>
      </c>
      <c r="P553" s="567">
        <f>SUM(P554)</f>
        <v>0</v>
      </c>
      <c r="Q553" s="577">
        <f>SUM(Q554)</f>
        <v>0</v>
      </c>
      <c r="R553" s="567">
        <f>SUM(R554)</f>
        <v>0</v>
      </c>
      <c r="S553" s="567">
        <f t="shared" si="361"/>
        <v>0</v>
      </c>
      <c r="T553" s="567">
        <f>SUM(T554)</f>
        <v>0</v>
      </c>
    </row>
    <row r="554" spans="1:20" ht="13.8" outlineLevel="2">
      <c r="A554" s="131"/>
      <c r="B554" s="19"/>
      <c r="C554" s="63"/>
      <c r="D554" s="22" t="s">
        <v>670</v>
      </c>
      <c r="E554" s="58" t="s">
        <v>201</v>
      </c>
      <c r="F554" s="22"/>
      <c r="G554" s="30"/>
      <c r="H554" s="289">
        <f t="shared" si="363"/>
        <v>0</v>
      </c>
      <c r="I554" s="166">
        <f t="shared" si="366"/>
        <v>0</v>
      </c>
      <c r="J554" s="167"/>
      <c r="K554" s="167"/>
      <c r="L554" s="166">
        <f t="shared" si="364"/>
        <v>0</v>
      </c>
      <c r="M554" s="167"/>
      <c r="N554" s="166">
        <f t="shared" si="368"/>
        <v>0</v>
      </c>
      <c r="O554" s="262">
        <f t="shared" si="349"/>
        <v>0</v>
      </c>
      <c r="P554" s="167"/>
      <c r="Q554" s="264">
        <v>0</v>
      </c>
      <c r="R554" s="167">
        <v>0</v>
      </c>
      <c r="S554" s="567">
        <f t="shared" si="361"/>
        <v>0</v>
      </c>
      <c r="T554" s="167"/>
    </row>
    <row r="555" spans="1:20" ht="13.8" outlineLevel="1">
      <c r="A555" s="127"/>
      <c r="B555" s="18" t="s">
        <v>644</v>
      </c>
      <c r="C555" s="12" t="s">
        <v>202</v>
      </c>
      <c r="D555" s="14"/>
      <c r="E555" s="30"/>
      <c r="F555" s="14"/>
      <c r="G555" s="134"/>
      <c r="H555" s="289">
        <f t="shared" si="363"/>
        <v>0</v>
      </c>
      <c r="I555" s="166">
        <f t="shared" si="366"/>
        <v>0</v>
      </c>
      <c r="J555" s="168">
        <f>SUM(J556)</f>
        <v>0</v>
      </c>
      <c r="K555" s="168">
        <f>SUM(K556)</f>
        <v>0</v>
      </c>
      <c r="L555" s="166">
        <f t="shared" si="364"/>
        <v>0</v>
      </c>
      <c r="M555" s="168">
        <f>SUM(M556)</f>
        <v>0</v>
      </c>
      <c r="N555" s="166">
        <f t="shared" si="368"/>
        <v>0</v>
      </c>
      <c r="O555" s="262">
        <f t="shared" si="349"/>
        <v>0</v>
      </c>
      <c r="P555" s="567">
        <f>SUM(P556)</f>
        <v>0</v>
      </c>
      <c r="Q555" s="577">
        <f>SUM(Q556)</f>
        <v>0</v>
      </c>
      <c r="R555" s="567">
        <f>SUM(R556)</f>
        <v>0</v>
      </c>
      <c r="S555" s="567">
        <f t="shared" si="361"/>
        <v>0</v>
      </c>
      <c r="T555" s="567">
        <f>SUM(T556)</f>
        <v>0</v>
      </c>
    </row>
    <row r="556" spans="1:20" ht="13.8" outlineLevel="2">
      <c r="A556" s="131"/>
      <c r="B556" s="19"/>
      <c r="C556" s="63"/>
      <c r="D556" s="22" t="s">
        <v>671</v>
      </c>
      <c r="E556" s="58" t="s">
        <v>202</v>
      </c>
      <c r="F556" s="22"/>
      <c r="G556" s="30"/>
      <c r="H556" s="289">
        <f t="shared" si="363"/>
        <v>0</v>
      </c>
      <c r="I556" s="166">
        <f t="shared" si="366"/>
        <v>0</v>
      </c>
      <c r="J556" s="167"/>
      <c r="K556" s="167"/>
      <c r="L556" s="166">
        <f t="shared" si="364"/>
        <v>0</v>
      </c>
      <c r="M556" s="167"/>
      <c r="N556" s="166">
        <f t="shared" si="368"/>
        <v>0</v>
      </c>
      <c r="O556" s="262">
        <f t="shared" si="349"/>
        <v>0</v>
      </c>
      <c r="P556" s="167"/>
      <c r="Q556" s="264">
        <v>0</v>
      </c>
      <c r="R556" s="167">
        <v>0</v>
      </c>
      <c r="S556" s="567">
        <f t="shared" si="361"/>
        <v>0</v>
      </c>
      <c r="T556" s="167"/>
    </row>
    <row r="557" spans="1:20" ht="13.8" outlineLevel="1">
      <c r="A557" s="127"/>
      <c r="B557" s="18" t="s">
        <v>531</v>
      </c>
      <c r="C557" s="12" t="s">
        <v>203</v>
      </c>
      <c r="D557" s="14"/>
      <c r="E557" s="134"/>
      <c r="F557" s="14"/>
      <c r="G557" s="134"/>
      <c r="H557" s="452">
        <f t="shared" si="363"/>
        <v>0</v>
      </c>
      <c r="I557" s="166">
        <f t="shared" si="366"/>
        <v>0</v>
      </c>
      <c r="J557" s="168">
        <f>SUM(J558)</f>
        <v>0</v>
      </c>
      <c r="K557" s="168">
        <f>SUM(K558)</f>
        <v>0</v>
      </c>
      <c r="L557" s="166">
        <f t="shared" si="364"/>
        <v>0</v>
      </c>
      <c r="M557" s="168">
        <f>SUM(M558)</f>
        <v>0</v>
      </c>
      <c r="N557" s="166">
        <f t="shared" si="368"/>
        <v>0</v>
      </c>
      <c r="O557" s="262">
        <f t="shared" si="349"/>
        <v>0</v>
      </c>
      <c r="P557" s="567">
        <f>SUM(P558)</f>
        <v>0</v>
      </c>
      <c r="Q557" s="577">
        <f>SUM(Q558)</f>
        <v>0</v>
      </c>
      <c r="R557" s="567">
        <f>SUM(R558)</f>
        <v>0</v>
      </c>
      <c r="S557" s="567">
        <f t="shared" ref="S557:S588" si="369">SUM(T557:T557)</f>
        <v>0</v>
      </c>
      <c r="T557" s="567">
        <f>SUM(T558)</f>
        <v>0</v>
      </c>
    </row>
    <row r="558" spans="1:20" ht="13.8" outlineLevel="2">
      <c r="A558" s="131"/>
      <c r="B558" s="19"/>
      <c r="C558" s="63"/>
      <c r="D558" s="22" t="s">
        <v>531</v>
      </c>
      <c r="E558" s="58" t="s">
        <v>203</v>
      </c>
      <c r="F558" s="22"/>
      <c r="G558" s="30"/>
      <c r="H558" s="452">
        <f t="shared" si="363"/>
        <v>0</v>
      </c>
      <c r="I558" s="166">
        <f t="shared" si="366"/>
        <v>0</v>
      </c>
      <c r="J558" s="167"/>
      <c r="K558" s="167"/>
      <c r="L558" s="166">
        <f t="shared" si="364"/>
        <v>0</v>
      </c>
      <c r="M558" s="167"/>
      <c r="N558" s="166">
        <f t="shared" si="368"/>
        <v>0</v>
      </c>
      <c r="O558" s="262">
        <f t="shared" si="349"/>
        <v>0</v>
      </c>
      <c r="P558" s="167"/>
      <c r="Q558" s="264">
        <v>0</v>
      </c>
      <c r="R558" s="167">
        <v>0</v>
      </c>
      <c r="S558" s="567">
        <f t="shared" si="369"/>
        <v>0</v>
      </c>
      <c r="T558" s="167"/>
    </row>
    <row r="559" spans="1:20" ht="13.8" outlineLevel="1">
      <c r="A559" s="127"/>
      <c r="B559" s="18" t="s">
        <v>532</v>
      </c>
      <c r="C559" s="12" t="s">
        <v>204</v>
      </c>
      <c r="D559" s="14"/>
      <c r="E559" s="30"/>
      <c r="F559" s="22"/>
      <c r="G559" s="134"/>
      <c r="H559" s="452">
        <f t="shared" si="363"/>
        <v>340000</v>
      </c>
      <c r="I559" s="166">
        <f t="shared" si="366"/>
        <v>100000</v>
      </c>
      <c r="J559" s="168">
        <f>SUM(J560)</f>
        <v>0</v>
      </c>
      <c r="K559" s="168">
        <f>SUM(K560)</f>
        <v>100000</v>
      </c>
      <c r="L559" s="166">
        <f t="shared" si="364"/>
        <v>0</v>
      </c>
      <c r="M559" s="168">
        <f>SUM(M560)</f>
        <v>0</v>
      </c>
      <c r="N559" s="166">
        <f t="shared" si="368"/>
        <v>240000</v>
      </c>
      <c r="O559" s="262">
        <f t="shared" si="349"/>
        <v>240000</v>
      </c>
      <c r="P559" s="567">
        <f>SUM(P560)</f>
        <v>240000</v>
      </c>
      <c r="Q559" s="577">
        <f>SUM(Q560)</f>
        <v>0</v>
      </c>
      <c r="R559" s="567">
        <f>SUM(R560)</f>
        <v>0</v>
      </c>
      <c r="S559" s="567">
        <f t="shared" si="369"/>
        <v>0</v>
      </c>
      <c r="T559" s="567">
        <f>SUM(T560)</f>
        <v>0</v>
      </c>
    </row>
    <row r="560" spans="1:20" ht="13.8" outlineLevel="2">
      <c r="A560" s="131"/>
      <c r="B560" s="19"/>
      <c r="C560" s="63"/>
      <c r="D560" s="22" t="s">
        <v>532</v>
      </c>
      <c r="E560" s="58" t="s">
        <v>204</v>
      </c>
      <c r="F560" s="22"/>
      <c r="G560" s="30"/>
      <c r="H560" s="452">
        <f t="shared" si="363"/>
        <v>340000</v>
      </c>
      <c r="I560" s="166">
        <f t="shared" si="366"/>
        <v>100000</v>
      </c>
      <c r="J560" s="167"/>
      <c r="K560" s="167">
        <v>100000</v>
      </c>
      <c r="L560" s="166">
        <f t="shared" si="364"/>
        <v>0</v>
      </c>
      <c r="M560" s="167"/>
      <c r="N560" s="166">
        <f t="shared" si="368"/>
        <v>240000</v>
      </c>
      <c r="O560" s="262">
        <f t="shared" si="349"/>
        <v>240000</v>
      </c>
      <c r="P560" s="167">
        <v>240000</v>
      </c>
      <c r="Q560" s="167">
        <v>0</v>
      </c>
      <c r="R560" s="167"/>
      <c r="S560" s="567">
        <f t="shared" si="369"/>
        <v>0</v>
      </c>
      <c r="T560" s="167"/>
    </row>
    <row r="561" spans="1:45" ht="13.8" outlineLevel="1">
      <c r="A561" s="127"/>
      <c r="B561" s="18" t="s">
        <v>189</v>
      </c>
      <c r="C561" s="12" t="s">
        <v>205</v>
      </c>
      <c r="D561" s="14"/>
      <c r="E561" s="30"/>
      <c r="F561" s="22"/>
      <c r="G561" s="134"/>
      <c r="H561" s="452">
        <f t="shared" si="363"/>
        <v>646000</v>
      </c>
      <c r="I561" s="166">
        <f t="shared" si="366"/>
        <v>100000</v>
      </c>
      <c r="J561" s="168">
        <f>SUM(J562)</f>
        <v>0</v>
      </c>
      <c r="K561" s="168">
        <f>SUM(K562)</f>
        <v>100000</v>
      </c>
      <c r="L561" s="166">
        <f t="shared" si="364"/>
        <v>0</v>
      </c>
      <c r="M561" s="168">
        <f>SUM(M562)</f>
        <v>0</v>
      </c>
      <c r="N561" s="166">
        <f t="shared" si="368"/>
        <v>546000</v>
      </c>
      <c r="O561" s="262">
        <f t="shared" si="349"/>
        <v>262000</v>
      </c>
      <c r="P561" s="567">
        <f>SUM(P562)</f>
        <v>97000</v>
      </c>
      <c r="Q561" s="577">
        <f t="shared" ref="Q561:R561" si="370">SUM(Q562)</f>
        <v>0</v>
      </c>
      <c r="R561" s="567">
        <f t="shared" si="370"/>
        <v>165000</v>
      </c>
      <c r="S561" s="567">
        <f t="shared" si="369"/>
        <v>284000</v>
      </c>
      <c r="T561" s="567">
        <f>SUM(T562)</f>
        <v>284000</v>
      </c>
    </row>
    <row r="562" spans="1:45" ht="13.8" outlineLevel="2">
      <c r="A562" s="131"/>
      <c r="B562" s="19"/>
      <c r="C562" s="63"/>
      <c r="D562" s="22" t="s">
        <v>189</v>
      </c>
      <c r="E562" s="58" t="s">
        <v>205</v>
      </c>
      <c r="F562" s="22"/>
      <c r="G562" s="30"/>
      <c r="H562" s="452">
        <f t="shared" si="363"/>
        <v>646000</v>
      </c>
      <c r="I562" s="166">
        <f t="shared" si="366"/>
        <v>100000</v>
      </c>
      <c r="J562" s="167"/>
      <c r="K562" s="167">
        <v>100000</v>
      </c>
      <c r="L562" s="166">
        <f t="shared" si="364"/>
        <v>0</v>
      </c>
      <c r="M562" s="167"/>
      <c r="N562" s="166">
        <f t="shared" si="368"/>
        <v>546000</v>
      </c>
      <c r="O562" s="262">
        <f t="shared" si="349"/>
        <v>262000</v>
      </c>
      <c r="P562" s="167">
        <v>97000</v>
      </c>
      <c r="Q562" s="167">
        <v>0</v>
      </c>
      <c r="R562" s="167">
        <v>165000</v>
      </c>
      <c r="S562" s="567">
        <f t="shared" si="369"/>
        <v>284000</v>
      </c>
      <c r="T562" s="167">
        <v>284000</v>
      </c>
    </row>
    <row r="563" spans="1:45" ht="13.8" outlineLevel="1">
      <c r="A563" s="127"/>
      <c r="B563" s="18" t="s">
        <v>903</v>
      </c>
      <c r="C563" s="12" t="s">
        <v>206</v>
      </c>
      <c r="D563" s="14"/>
      <c r="E563" s="134"/>
      <c r="F563" s="14"/>
      <c r="G563" s="134"/>
      <c r="H563" s="289">
        <f t="shared" si="363"/>
        <v>0</v>
      </c>
      <c r="I563" s="166">
        <f t="shared" si="366"/>
        <v>0</v>
      </c>
      <c r="J563" s="168">
        <f>SUM(J564:J565)</f>
        <v>0</v>
      </c>
      <c r="K563" s="168">
        <f>SUM(K564:K565)</f>
        <v>0</v>
      </c>
      <c r="L563" s="166">
        <f t="shared" si="364"/>
        <v>0</v>
      </c>
      <c r="M563" s="168">
        <f>SUM(M564:M565)</f>
        <v>0</v>
      </c>
      <c r="N563" s="166">
        <f t="shared" si="368"/>
        <v>0</v>
      </c>
      <c r="O563" s="262">
        <f t="shared" ref="O563:O607" si="371">SUM(P563:R563)</f>
        <v>0</v>
      </c>
      <c r="P563" s="567">
        <f>SUM(P564:P565)</f>
        <v>0</v>
      </c>
      <c r="Q563" s="577">
        <f>SUM(Q564:Q565)</f>
        <v>0</v>
      </c>
      <c r="R563" s="567">
        <f>SUM(R564:R565)</f>
        <v>0</v>
      </c>
      <c r="S563" s="567">
        <f t="shared" si="369"/>
        <v>0</v>
      </c>
      <c r="T563" s="567">
        <f>SUM(T564:T565)</f>
        <v>0</v>
      </c>
    </row>
    <row r="564" spans="1:45" ht="13.8" outlineLevel="2">
      <c r="A564" s="131"/>
      <c r="B564" s="20"/>
      <c r="D564" s="22" t="s">
        <v>675</v>
      </c>
      <c r="E564" s="30" t="s">
        <v>207</v>
      </c>
      <c r="F564" s="22"/>
      <c r="G564" s="30"/>
      <c r="H564" s="289">
        <f t="shared" si="363"/>
        <v>0</v>
      </c>
      <c r="I564" s="166">
        <f t="shared" si="366"/>
        <v>0</v>
      </c>
      <c r="J564" s="167"/>
      <c r="K564" s="167"/>
      <c r="L564" s="166">
        <f t="shared" si="364"/>
        <v>0</v>
      </c>
      <c r="M564" s="167"/>
      <c r="N564" s="166">
        <f t="shared" si="368"/>
        <v>0</v>
      </c>
      <c r="O564" s="262">
        <f t="shared" si="371"/>
        <v>0</v>
      </c>
      <c r="P564" s="167"/>
      <c r="Q564" s="264">
        <v>0</v>
      </c>
      <c r="R564" s="167">
        <v>0</v>
      </c>
      <c r="S564" s="567">
        <f t="shared" si="369"/>
        <v>0</v>
      </c>
      <c r="T564" s="167"/>
    </row>
    <row r="565" spans="1:45" ht="13.8" outlineLevel="2">
      <c r="A565" s="131"/>
      <c r="B565" s="20"/>
      <c r="D565" s="22" t="s">
        <v>869</v>
      </c>
      <c r="E565" s="63" t="s">
        <v>870</v>
      </c>
      <c r="F565" s="19"/>
      <c r="G565" s="63"/>
      <c r="H565" s="292">
        <f t="shared" si="363"/>
        <v>0</v>
      </c>
      <c r="I565" s="166">
        <f t="shared" si="366"/>
        <v>0</v>
      </c>
      <c r="J565" s="476">
        <f>SUM(J566)</f>
        <v>0</v>
      </c>
      <c r="K565" s="476">
        <f>SUM(K566)</f>
        <v>0</v>
      </c>
      <c r="L565" s="265">
        <f t="shared" si="364"/>
        <v>0</v>
      </c>
      <c r="M565" s="476">
        <f t="shared" ref="M565:P565" si="372">SUM(M566)</f>
        <v>0</v>
      </c>
      <c r="N565" s="166">
        <f t="shared" si="368"/>
        <v>0</v>
      </c>
      <c r="O565" s="262">
        <f t="shared" si="371"/>
        <v>0</v>
      </c>
      <c r="P565" s="682">
        <f t="shared" si="372"/>
        <v>0</v>
      </c>
      <c r="Q565" s="683">
        <f t="shared" ref="Q565:R565" si="373">SUM(Q566)</f>
        <v>0</v>
      </c>
      <c r="R565" s="682">
        <f t="shared" si="373"/>
        <v>0</v>
      </c>
      <c r="S565" s="567">
        <f t="shared" si="369"/>
        <v>0</v>
      </c>
      <c r="T565" s="682">
        <f t="shared" ref="T565" si="374">SUM(T566)</f>
        <v>0</v>
      </c>
    </row>
    <row r="566" spans="1:45" s="398" customFormat="1" ht="13.8" outlineLevel="2">
      <c r="A566" s="399"/>
      <c r="B566" s="400"/>
      <c r="D566" s="436"/>
      <c r="E566" s="58"/>
      <c r="F566" s="136" t="s">
        <v>904</v>
      </c>
      <c r="G566" s="27" t="s">
        <v>905</v>
      </c>
      <c r="H566" s="425">
        <f t="shared" si="363"/>
        <v>0</v>
      </c>
      <c r="I566" s="166">
        <f t="shared" si="366"/>
        <v>0</v>
      </c>
      <c r="J566" s="167">
        <v>0</v>
      </c>
      <c r="K566" s="167">
        <v>0</v>
      </c>
      <c r="L566" s="166">
        <f t="shared" si="364"/>
        <v>0</v>
      </c>
      <c r="M566" s="167">
        <v>0</v>
      </c>
      <c r="N566" s="166">
        <f t="shared" si="368"/>
        <v>0</v>
      </c>
      <c r="O566" s="262">
        <f t="shared" si="371"/>
        <v>0</v>
      </c>
      <c r="P566" s="167">
        <v>0</v>
      </c>
      <c r="Q566" s="167">
        <v>0</v>
      </c>
      <c r="R566" s="167">
        <v>0</v>
      </c>
      <c r="S566" s="567">
        <f t="shared" si="369"/>
        <v>0</v>
      </c>
      <c r="T566" s="167">
        <v>0</v>
      </c>
      <c r="U566" s="64"/>
      <c r="V566" s="64"/>
      <c r="W566" s="64"/>
      <c r="X566" s="64"/>
      <c r="Y566" s="64"/>
      <c r="Z566" s="64"/>
      <c r="AA566" s="64"/>
      <c r="AB566" s="64"/>
      <c r="AC566" s="64"/>
      <c r="AD566" s="64"/>
      <c r="AE566" s="64"/>
      <c r="AF566" s="64"/>
      <c r="AG566" s="64"/>
      <c r="AH566" s="64"/>
      <c r="AI566" s="64"/>
      <c r="AJ566" s="64"/>
      <c r="AK566" s="64"/>
      <c r="AL566" s="64"/>
      <c r="AM566" s="64"/>
      <c r="AN566" s="64"/>
      <c r="AO566" s="64"/>
      <c r="AP566" s="64"/>
      <c r="AQ566" s="64"/>
      <c r="AR566" s="64"/>
      <c r="AS566" s="64"/>
    </row>
    <row r="567" spans="1:45" s="130" customFormat="1" ht="13.8">
      <c r="A567" s="67" t="s">
        <v>208</v>
      </c>
      <c r="B567" s="17"/>
      <c r="C567" s="23"/>
      <c r="D567" s="17"/>
      <c r="E567" s="23"/>
      <c r="F567" s="17"/>
      <c r="G567" s="23"/>
      <c r="H567" s="290">
        <f t="shared" si="363"/>
        <v>986000</v>
      </c>
      <c r="I567" s="172">
        <f t="shared" si="366"/>
        <v>200000</v>
      </c>
      <c r="J567" s="172">
        <f>SUM(J563,J561,J559,J557,J555,J553,J551,J549,J547,J545,J531)</f>
        <v>0</v>
      </c>
      <c r="K567" s="172">
        <f>SUM(K563,K561,K559,K557,K555,K553,K551,K549,K547,K545,K531)</f>
        <v>200000</v>
      </c>
      <c r="L567" s="172">
        <f t="shared" si="364"/>
        <v>0</v>
      </c>
      <c r="M567" s="172">
        <f>SUM(M563,M561,M559,M557,M555,M553,M551,M549,M547,M545,M531)</f>
        <v>0</v>
      </c>
      <c r="N567" s="172">
        <f t="shared" si="368"/>
        <v>786000</v>
      </c>
      <c r="O567" s="172">
        <f t="shared" si="371"/>
        <v>502000</v>
      </c>
      <c r="P567" s="172">
        <f>SUM(P563,P561,P559,P557,P555,P553,P551,P549,P547,P545,P531)</f>
        <v>337000</v>
      </c>
      <c r="Q567" s="271">
        <f>SUM(Q563,Q561,Q559,Q557,Q555,Q553,Q551,Q549,Q547,Q545,Q531)</f>
        <v>0</v>
      </c>
      <c r="R567" s="172">
        <f>SUM(R563,R561,R559,R557,R555,R553,R551,R549,R547,R545,R531)</f>
        <v>165000</v>
      </c>
      <c r="S567" s="172">
        <f t="shared" si="369"/>
        <v>284000</v>
      </c>
      <c r="T567" s="172">
        <f>SUM(T563,T561,T559,T557,T555,T553,T551,T549,T547,T545,T531)</f>
        <v>284000</v>
      </c>
    </row>
    <row r="568" spans="1:45" ht="13.8" outlineLevel="1">
      <c r="A568" s="127"/>
      <c r="B568" s="18" t="s">
        <v>648</v>
      </c>
      <c r="C568" s="12" t="s">
        <v>209</v>
      </c>
      <c r="D568" s="11"/>
      <c r="E568" s="12"/>
      <c r="F568" s="11"/>
      <c r="G568" s="12"/>
      <c r="H568" s="289">
        <f t="shared" si="363"/>
        <v>0</v>
      </c>
      <c r="I568" s="166">
        <f t="shared" si="366"/>
        <v>0</v>
      </c>
      <c r="J568" s="166">
        <f>SUM(J569)</f>
        <v>0</v>
      </c>
      <c r="K568" s="166">
        <f>SUM(K569)</f>
        <v>0</v>
      </c>
      <c r="L568" s="166">
        <f t="shared" si="364"/>
        <v>0</v>
      </c>
      <c r="M568" s="166">
        <f>SUM(M569)</f>
        <v>0</v>
      </c>
      <c r="N568" s="166">
        <f t="shared" si="368"/>
        <v>0</v>
      </c>
      <c r="O568" s="262">
        <f t="shared" si="371"/>
        <v>0</v>
      </c>
      <c r="P568" s="262">
        <f>SUM(P569)</f>
        <v>0</v>
      </c>
      <c r="Q568" s="585">
        <f>SUM(Q569)</f>
        <v>0</v>
      </c>
      <c r="R568" s="262">
        <f>SUM(R569)</f>
        <v>0</v>
      </c>
      <c r="S568" s="262">
        <f t="shared" si="369"/>
        <v>0</v>
      </c>
      <c r="T568" s="262">
        <f>SUM(T569)</f>
        <v>0</v>
      </c>
    </row>
    <row r="569" spans="1:45" s="130" customFormat="1" ht="13.8" outlineLevel="2">
      <c r="A569" s="131"/>
      <c r="B569" s="19"/>
      <c r="C569" s="63"/>
      <c r="D569" s="22" t="s">
        <v>193</v>
      </c>
      <c r="E569" s="58" t="s">
        <v>209</v>
      </c>
      <c r="F569" s="22"/>
      <c r="G569" s="30"/>
      <c r="H569" s="289">
        <f t="shared" si="363"/>
        <v>0</v>
      </c>
      <c r="I569" s="166">
        <f t="shared" si="366"/>
        <v>0</v>
      </c>
      <c r="J569" s="167">
        <v>0</v>
      </c>
      <c r="K569" s="167">
        <v>0</v>
      </c>
      <c r="L569" s="166">
        <f t="shared" si="364"/>
        <v>0</v>
      </c>
      <c r="M569" s="167">
        <v>0</v>
      </c>
      <c r="N569" s="166">
        <f t="shared" si="368"/>
        <v>0</v>
      </c>
      <c r="O569" s="262">
        <f t="shared" si="371"/>
        <v>0</v>
      </c>
      <c r="P569" s="167">
        <v>0</v>
      </c>
      <c r="Q569" s="264">
        <v>0</v>
      </c>
      <c r="R569" s="167">
        <v>0</v>
      </c>
      <c r="S569" s="262">
        <f t="shared" si="369"/>
        <v>0</v>
      </c>
      <c r="T569" s="167">
        <v>0</v>
      </c>
    </row>
    <row r="570" spans="1:45" ht="13.8" outlineLevel="1">
      <c r="A570" s="127"/>
      <c r="B570" s="11" t="s">
        <v>649</v>
      </c>
      <c r="C570" s="12" t="s">
        <v>210</v>
      </c>
      <c r="D570" s="14"/>
      <c r="E570" s="30"/>
      <c r="F570" s="22"/>
      <c r="G570" s="134"/>
      <c r="H570" s="289">
        <f t="shared" si="363"/>
        <v>0</v>
      </c>
      <c r="I570" s="166">
        <f t="shared" si="366"/>
        <v>0</v>
      </c>
      <c r="J570" s="168">
        <f>SUM(J571)</f>
        <v>0</v>
      </c>
      <c r="K570" s="168">
        <f>SUM(K571)</f>
        <v>0</v>
      </c>
      <c r="L570" s="166">
        <f t="shared" si="364"/>
        <v>0</v>
      </c>
      <c r="M570" s="168">
        <f>SUM(M571)</f>
        <v>0</v>
      </c>
      <c r="N570" s="166">
        <f t="shared" si="368"/>
        <v>0</v>
      </c>
      <c r="O570" s="262">
        <f t="shared" si="371"/>
        <v>0</v>
      </c>
      <c r="P570" s="567">
        <f>SUM(P571)</f>
        <v>0</v>
      </c>
      <c r="Q570" s="577">
        <f>SUM(Q571)</f>
        <v>0</v>
      </c>
      <c r="R570" s="567">
        <f>SUM(R571)</f>
        <v>0</v>
      </c>
      <c r="S570" s="262">
        <f t="shared" si="369"/>
        <v>0</v>
      </c>
      <c r="T570" s="567">
        <f>SUM(T571)</f>
        <v>0</v>
      </c>
    </row>
    <row r="571" spans="1:45" ht="13.8" outlineLevel="2">
      <c r="A571" s="131"/>
      <c r="B571" s="13"/>
      <c r="C571" s="63"/>
      <c r="D571" s="22" t="s">
        <v>650</v>
      </c>
      <c r="E571" s="58" t="s">
        <v>210</v>
      </c>
      <c r="F571" s="22"/>
      <c r="G571" s="30"/>
      <c r="H571" s="289">
        <f t="shared" si="363"/>
        <v>0</v>
      </c>
      <c r="I571" s="166">
        <f t="shared" si="366"/>
        <v>0</v>
      </c>
      <c r="J571" s="167">
        <v>0</v>
      </c>
      <c r="K571" s="167">
        <v>0</v>
      </c>
      <c r="L571" s="166">
        <f t="shared" si="364"/>
        <v>0</v>
      </c>
      <c r="M571" s="167">
        <v>0</v>
      </c>
      <c r="N571" s="166">
        <f t="shared" si="368"/>
        <v>0</v>
      </c>
      <c r="O571" s="262">
        <f t="shared" si="371"/>
        <v>0</v>
      </c>
      <c r="P571" s="167">
        <v>0</v>
      </c>
      <c r="Q571" s="264">
        <v>0</v>
      </c>
      <c r="R571" s="167">
        <v>0</v>
      </c>
      <c r="S571" s="262">
        <f t="shared" si="369"/>
        <v>0</v>
      </c>
      <c r="T571" s="167">
        <v>0</v>
      </c>
    </row>
    <row r="572" spans="1:45" ht="13.8" outlineLevel="1">
      <c r="A572" s="127"/>
      <c r="B572" s="11" t="s">
        <v>651</v>
      </c>
      <c r="C572" s="12" t="s">
        <v>238</v>
      </c>
      <c r="D572" s="14"/>
      <c r="E572" s="30"/>
      <c r="F572" s="22"/>
      <c r="G572" s="134"/>
      <c r="H572" s="289">
        <f t="shared" si="363"/>
        <v>0</v>
      </c>
      <c r="I572" s="166">
        <f t="shared" si="366"/>
        <v>0</v>
      </c>
      <c r="J572" s="168">
        <f>SUM(J573)</f>
        <v>0</v>
      </c>
      <c r="K572" s="168">
        <f>SUM(K573)</f>
        <v>0</v>
      </c>
      <c r="L572" s="166">
        <f t="shared" si="364"/>
        <v>0</v>
      </c>
      <c r="M572" s="168">
        <f>SUM(M573)</f>
        <v>0</v>
      </c>
      <c r="N572" s="166">
        <f t="shared" si="368"/>
        <v>0</v>
      </c>
      <c r="O572" s="262">
        <f t="shared" si="371"/>
        <v>0</v>
      </c>
      <c r="P572" s="567">
        <f>SUM(P573)</f>
        <v>0</v>
      </c>
      <c r="Q572" s="577">
        <f>SUM(Q573)</f>
        <v>0</v>
      </c>
      <c r="R572" s="567">
        <f>SUM(R573)</f>
        <v>0</v>
      </c>
      <c r="S572" s="262">
        <f t="shared" si="369"/>
        <v>0</v>
      </c>
      <c r="T572" s="567">
        <f>SUM(T573)</f>
        <v>0</v>
      </c>
    </row>
    <row r="573" spans="1:45" ht="13.8" outlineLevel="2">
      <c r="A573" s="131"/>
      <c r="B573" s="13"/>
      <c r="C573" s="63"/>
      <c r="D573" s="22" t="s">
        <v>652</v>
      </c>
      <c r="E573" s="58" t="s">
        <v>238</v>
      </c>
      <c r="F573" s="22"/>
      <c r="G573" s="30"/>
      <c r="H573" s="289">
        <f t="shared" si="363"/>
        <v>0</v>
      </c>
      <c r="I573" s="166">
        <f t="shared" si="366"/>
        <v>0</v>
      </c>
      <c r="J573" s="167">
        <v>0</v>
      </c>
      <c r="K573" s="167">
        <v>0</v>
      </c>
      <c r="L573" s="166">
        <f t="shared" si="364"/>
        <v>0</v>
      </c>
      <c r="M573" s="167">
        <v>0</v>
      </c>
      <c r="N573" s="166">
        <f t="shared" si="368"/>
        <v>0</v>
      </c>
      <c r="O573" s="262">
        <f t="shared" si="371"/>
        <v>0</v>
      </c>
      <c r="P573" s="167">
        <v>0</v>
      </c>
      <c r="Q573" s="264">
        <v>0</v>
      </c>
      <c r="R573" s="167">
        <v>0</v>
      </c>
      <c r="S573" s="262">
        <f t="shared" si="369"/>
        <v>0</v>
      </c>
      <c r="T573" s="167">
        <v>0</v>
      </c>
    </row>
    <row r="574" spans="1:45" ht="13.8" outlineLevel="1">
      <c r="A574" s="127"/>
      <c r="B574" s="11" t="s">
        <v>542</v>
      </c>
      <c r="C574" s="12" t="s">
        <v>1005</v>
      </c>
      <c r="D574" s="14"/>
      <c r="E574" s="134"/>
      <c r="F574" s="14"/>
      <c r="G574" s="134"/>
      <c r="H574" s="289">
        <f t="shared" si="363"/>
        <v>0</v>
      </c>
      <c r="I574" s="166">
        <f t="shared" si="366"/>
        <v>0</v>
      </c>
      <c r="J574" s="168">
        <f>SUM(J575:J584)</f>
        <v>0</v>
      </c>
      <c r="K574" s="168">
        <f>SUM(K575:K584)</f>
        <v>0</v>
      </c>
      <c r="L574" s="166">
        <f t="shared" si="364"/>
        <v>0</v>
      </c>
      <c r="M574" s="168">
        <f>SUM(M575:M584)</f>
        <v>0</v>
      </c>
      <c r="N574" s="166">
        <f t="shared" si="368"/>
        <v>0</v>
      </c>
      <c r="O574" s="262">
        <f t="shared" si="371"/>
        <v>0</v>
      </c>
      <c r="P574" s="567">
        <f>SUM(P575:P584)</f>
        <v>0</v>
      </c>
      <c r="Q574" s="577">
        <f>SUM(Q575:Q584)</f>
        <v>0</v>
      </c>
      <c r="R574" s="567">
        <f>SUM(R575:R584)</f>
        <v>0</v>
      </c>
      <c r="S574" s="262">
        <f t="shared" si="369"/>
        <v>0</v>
      </c>
      <c r="T574" s="567">
        <f>SUM(T575:T584)</f>
        <v>0</v>
      </c>
    </row>
    <row r="575" spans="1:45" ht="13.8" outlineLevel="2">
      <c r="A575" s="131"/>
      <c r="B575" s="13"/>
      <c r="C575" s="63"/>
      <c r="D575" s="22" t="s">
        <v>99</v>
      </c>
      <c r="E575" s="58" t="s">
        <v>330</v>
      </c>
      <c r="F575" s="22"/>
      <c r="G575" s="30"/>
      <c r="H575" s="289">
        <f t="shared" si="363"/>
        <v>0</v>
      </c>
      <c r="I575" s="166">
        <f t="shared" si="366"/>
        <v>0</v>
      </c>
      <c r="J575" s="167"/>
      <c r="K575" s="167"/>
      <c r="L575" s="166">
        <f t="shared" si="364"/>
        <v>0</v>
      </c>
      <c r="M575" s="167"/>
      <c r="N575" s="166">
        <f t="shared" si="368"/>
        <v>0</v>
      </c>
      <c r="O575" s="262">
        <f t="shared" si="371"/>
        <v>0</v>
      </c>
      <c r="P575" s="167"/>
      <c r="Q575" s="167">
        <v>0</v>
      </c>
      <c r="R575" s="167">
        <v>0</v>
      </c>
      <c r="S575" s="262">
        <f t="shared" si="369"/>
        <v>0</v>
      </c>
      <c r="T575" s="167"/>
    </row>
    <row r="576" spans="1:45" ht="13.8" outlineLevel="2">
      <c r="A576" s="131"/>
      <c r="D576" s="22" t="s">
        <v>533</v>
      </c>
      <c r="E576" s="58" t="s">
        <v>331</v>
      </c>
      <c r="F576" s="22"/>
      <c r="G576" s="30"/>
      <c r="H576" s="289">
        <f t="shared" si="363"/>
        <v>0</v>
      </c>
      <c r="I576" s="166">
        <f t="shared" si="366"/>
        <v>0</v>
      </c>
      <c r="J576" s="167"/>
      <c r="K576" s="167"/>
      <c r="L576" s="166">
        <f t="shared" si="364"/>
        <v>0</v>
      </c>
      <c r="M576" s="167"/>
      <c r="N576" s="166">
        <f t="shared" si="368"/>
        <v>0</v>
      </c>
      <c r="O576" s="262">
        <f t="shared" si="371"/>
        <v>0</v>
      </c>
      <c r="P576" s="167"/>
      <c r="Q576" s="167">
        <v>0</v>
      </c>
      <c r="R576" s="167">
        <v>0</v>
      </c>
      <c r="S576" s="262">
        <f t="shared" si="369"/>
        <v>0</v>
      </c>
      <c r="T576" s="167"/>
    </row>
    <row r="577" spans="1:20" ht="13.8" outlineLevel="2">
      <c r="A577" s="131"/>
      <c r="D577" s="22" t="s">
        <v>534</v>
      </c>
      <c r="E577" s="58" t="s">
        <v>329</v>
      </c>
      <c r="F577" s="22"/>
      <c r="G577" s="30"/>
      <c r="H577" s="289">
        <f t="shared" si="363"/>
        <v>0</v>
      </c>
      <c r="I577" s="166">
        <f t="shared" si="366"/>
        <v>0</v>
      </c>
      <c r="J577" s="167"/>
      <c r="K577" s="167"/>
      <c r="L577" s="166">
        <f t="shared" si="364"/>
        <v>0</v>
      </c>
      <c r="M577" s="167"/>
      <c r="N577" s="166">
        <f t="shared" si="368"/>
        <v>0</v>
      </c>
      <c r="O577" s="262">
        <f t="shared" si="371"/>
        <v>0</v>
      </c>
      <c r="P577" s="167"/>
      <c r="Q577" s="167">
        <v>0</v>
      </c>
      <c r="R577" s="167">
        <v>0</v>
      </c>
      <c r="S577" s="262">
        <f t="shared" si="369"/>
        <v>0</v>
      </c>
      <c r="T577" s="167"/>
    </row>
    <row r="578" spans="1:20" ht="13.8" outlineLevel="2">
      <c r="A578" s="131"/>
      <c r="D578" s="22" t="s">
        <v>535</v>
      </c>
      <c r="E578" s="30" t="s">
        <v>344</v>
      </c>
      <c r="F578" s="22"/>
      <c r="G578" s="30"/>
      <c r="H578" s="289">
        <f t="shared" si="363"/>
        <v>0</v>
      </c>
      <c r="I578" s="166">
        <f t="shared" si="366"/>
        <v>0</v>
      </c>
      <c r="J578" s="167">
        <v>0</v>
      </c>
      <c r="K578" s="167">
        <v>0</v>
      </c>
      <c r="L578" s="166">
        <f t="shared" si="364"/>
        <v>0</v>
      </c>
      <c r="M578" s="167">
        <v>0</v>
      </c>
      <c r="N578" s="166">
        <f t="shared" si="368"/>
        <v>0</v>
      </c>
      <c r="O578" s="262">
        <f t="shared" si="371"/>
        <v>0</v>
      </c>
      <c r="P578" s="167">
        <v>0</v>
      </c>
      <c r="Q578" s="167">
        <v>0</v>
      </c>
      <c r="R578" s="167">
        <v>0</v>
      </c>
      <c r="S578" s="262">
        <f t="shared" si="369"/>
        <v>0</v>
      </c>
      <c r="T578" s="167">
        <v>0</v>
      </c>
    </row>
    <row r="579" spans="1:20" ht="13.8" outlineLevel="2">
      <c r="A579" s="131"/>
      <c r="D579" s="22" t="s">
        <v>536</v>
      </c>
      <c r="E579" s="30" t="s">
        <v>346</v>
      </c>
      <c r="F579" s="22"/>
      <c r="G579" s="30"/>
      <c r="H579" s="289">
        <f t="shared" si="363"/>
        <v>0</v>
      </c>
      <c r="I579" s="166">
        <f t="shared" si="366"/>
        <v>0</v>
      </c>
      <c r="J579" s="167">
        <v>0</v>
      </c>
      <c r="K579" s="167">
        <v>0</v>
      </c>
      <c r="L579" s="166">
        <f t="shared" si="364"/>
        <v>0</v>
      </c>
      <c r="M579" s="167">
        <v>0</v>
      </c>
      <c r="N579" s="166">
        <f t="shared" si="368"/>
        <v>0</v>
      </c>
      <c r="O579" s="262">
        <f t="shared" si="371"/>
        <v>0</v>
      </c>
      <c r="P579" s="167">
        <v>0</v>
      </c>
      <c r="Q579" s="167">
        <v>0</v>
      </c>
      <c r="R579" s="167">
        <v>0</v>
      </c>
      <c r="S579" s="262">
        <f t="shared" si="369"/>
        <v>0</v>
      </c>
      <c r="T579" s="167">
        <v>0</v>
      </c>
    </row>
    <row r="580" spans="1:20" ht="13.8" outlineLevel="2">
      <c r="A580" s="131"/>
      <c r="D580" s="22" t="s">
        <v>537</v>
      </c>
      <c r="E580" s="30" t="s">
        <v>347</v>
      </c>
      <c r="F580" s="22"/>
      <c r="G580" s="30"/>
      <c r="H580" s="289">
        <f t="shared" si="363"/>
        <v>0</v>
      </c>
      <c r="I580" s="166">
        <f t="shared" si="366"/>
        <v>0</v>
      </c>
      <c r="J580" s="167"/>
      <c r="K580" s="167"/>
      <c r="L580" s="166">
        <f t="shared" si="364"/>
        <v>0</v>
      </c>
      <c r="M580" s="167"/>
      <c r="N580" s="166">
        <f t="shared" si="368"/>
        <v>0</v>
      </c>
      <c r="O580" s="262">
        <f t="shared" si="371"/>
        <v>0</v>
      </c>
      <c r="P580" s="167"/>
      <c r="Q580" s="167">
        <v>0</v>
      </c>
      <c r="R580" s="167">
        <v>0</v>
      </c>
      <c r="S580" s="262">
        <f t="shared" si="369"/>
        <v>0</v>
      </c>
      <c r="T580" s="167"/>
    </row>
    <row r="581" spans="1:20" ht="13.8" outlineLevel="2">
      <c r="A581" s="131"/>
      <c r="D581" s="22" t="s">
        <v>538</v>
      </c>
      <c r="E581" s="30" t="s">
        <v>348</v>
      </c>
      <c r="F581" s="22"/>
      <c r="G581" s="30"/>
      <c r="H581" s="289">
        <f t="shared" si="363"/>
        <v>0</v>
      </c>
      <c r="I581" s="166">
        <f t="shared" si="366"/>
        <v>0</v>
      </c>
      <c r="J581" s="167">
        <v>0</v>
      </c>
      <c r="K581" s="167">
        <v>0</v>
      </c>
      <c r="L581" s="166">
        <f t="shared" si="364"/>
        <v>0</v>
      </c>
      <c r="M581" s="167">
        <v>0</v>
      </c>
      <c r="N581" s="166">
        <f t="shared" si="368"/>
        <v>0</v>
      </c>
      <c r="O581" s="262">
        <f t="shared" si="371"/>
        <v>0</v>
      </c>
      <c r="P581" s="167">
        <v>0</v>
      </c>
      <c r="Q581" s="167">
        <v>0</v>
      </c>
      <c r="R581" s="167">
        <v>0</v>
      </c>
      <c r="S581" s="262">
        <f t="shared" si="369"/>
        <v>0</v>
      </c>
      <c r="T581" s="167">
        <v>0</v>
      </c>
    </row>
    <row r="582" spans="1:20" ht="13.8" outlineLevel="2">
      <c r="A582" s="131"/>
      <c r="D582" s="22" t="s">
        <v>539</v>
      </c>
      <c r="E582" s="30" t="s">
        <v>349</v>
      </c>
      <c r="F582" s="22"/>
      <c r="G582" s="30"/>
      <c r="H582" s="289">
        <f t="shared" si="363"/>
        <v>0</v>
      </c>
      <c r="I582" s="166">
        <f t="shared" si="366"/>
        <v>0</v>
      </c>
      <c r="J582" s="167"/>
      <c r="K582" s="167"/>
      <c r="L582" s="166">
        <f t="shared" si="364"/>
        <v>0</v>
      </c>
      <c r="M582" s="167"/>
      <c r="N582" s="166">
        <f t="shared" si="368"/>
        <v>0</v>
      </c>
      <c r="O582" s="262">
        <f t="shared" si="371"/>
        <v>0</v>
      </c>
      <c r="P582" s="167"/>
      <c r="Q582" s="167">
        <v>0</v>
      </c>
      <c r="R582" s="167">
        <v>0</v>
      </c>
      <c r="S582" s="262">
        <f t="shared" si="369"/>
        <v>0</v>
      </c>
      <c r="T582" s="167"/>
    </row>
    <row r="583" spans="1:20" ht="13.8" outlineLevel="2">
      <c r="A583" s="131"/>
      <c r="D583" s="22" t="s">
        <v>540</v>
      </c>
      <c r="E583" s="30" t="s">
        <v>345</v>
      </c>
      <c r="F583" s="22"/>
      <c r="G583" s="30"/>
      <c r="H583" s="289">
        <f t="shared" si="363"/>
        <v>0</v>
      </c>
      <c r="I583" s="166">
        <f t="shared" si="366"/>
        <v>0</v>
      </c>
      <c r="J583" s="167">
        <v>0</v>
      </c>
      <c r="K583" s="167">
        <v>0</v>
      </c>
      <c r="L583" s="166">
        <f t="shared" si="364"/>
        <v>0</v>
      </c>
      <c r="M583" s="167">
        <v>0</v>
      </c>
      <c r="N583" s="166">
        <f t="shared" si="368"/>
        <v>0</v>
      </c>
      <c r="O583" s="262">
        <f t="shared" si="371"/>
        <v>0</v>
      </c>
      <c r="P583" s="167">
        <v>0</v>
      </c>
      <c r="Q583" s="167">
        <v>0</v>
      </c>
      <c r="R583" s="167">
        <v>0</v>
      </c>
      <c r="S583" s="262">
        <f t="shared" si="369"/>
        <v>0</v>
      </c>
      <c r="T583" s="167">
        <v>0</v>
      </c>
    </row>
    <row r="584" spans="1:20" ht="13.8" outlineLevel="2">
      <c r="A584" s="131"/>
      <c r="D584" s="22" t="s">
        <v>541</v>
      </c>
      <c r="E584" s="30" t="s">
        <v>211</v>
      </c>
      <c r="F584" s="30"/>
      <c r="G584" s="30"/>
      <c r="H584" s="289">
        <f t="shared" si="363"/>
        <v>0</v>
      </c>
      <c r="I584" s="166">
        <f t="shared" si="366"/>
        <v>0</v>
      </c>
      <c r="J584" s="167">
        <v>0</v>
      </c>
      <c r="K584" s="167">
        <v>0</v>
      </c>
      <c r="L584" s="166">
        <f t="shared" si="364"/>
        <v>0</v>
      </c>
      <c r="M584" s="167">
        <v>0</v>
      </c>
      <c r="N584" s="166">
        <f t="shared" si="368"/>
        <v>0</v>
      </c>
      <c r="O584" s="262">
        <f t="shared" si="371"/>
        <v>0</v>
      </c>
      <c r="P584" s="167">
        <v>0</v>
      </c>
      <c r="Q584" s="167"/>
      <c r="R584" s="167"/>
      <c r="S584" s="262">
        <f t="shared" si="369"/>
        <v>0</v>
      </c>
      <c r="T584" s="167">
        <v>0</v>
      </c>
    </row>
    <row r="585" spans="1:20" ht="13.8" outlineLevel="1">
      <c r="A585" s="127"/>
      <c r="B585" s="11" t="s">
        <v>653</v>
      </c>
      <c r="C585" s="12" t="s">
        <v>212</v>
      </c>
      <c r="D585" s="14"/>
      <c r="E585" s="30"/>
      <c r="F585" s="14"/>
      <c r="G585" s="134"/>
      <c r="H585" s="289">
        <f t="shared" si="363"/>
        <v>0</v>
      </c>
      <c r="I585" s="166">
        <f t="shared" si="366"/>
        <v>0</v>
      </c>
      <c r="J585" s="168">
        <f>SUM(J586)</f>
        <v>0</v>
      </c>
      <c r="K585" s="168">
        <f>SUM(K586)</f>
        <v>0</v>
      </c>
      <c r="L585" s="166">
        <f t="shared" si="364"/>
        <v>0</v>
      </c>
      <c r="M585" s="168">
        <f>SUM(M586)</f>
        <v>0</v>
      </c>
      <c r="N585" s="166">
        <f t="shared" si="368"/>
        <v>0</v>
      </c>
      <c r="O585" s="262">
        <f t="shared" si="371"/>
        <v>0</v>
      </c>
      <c r="P585" s="567">
        <f>SUM(P586)</f>
        <v>0</v>
      </c>
      <c r="Q585" s="577">
        <f>SUM(Q586)</f>
        <v>0</v>
      </c>
      <c r="R585" s="567">
        <f>SUM(R586)</f>
        <v>0</v>
      </c>
      <c r="S585" s="262">
        <f t="shared" si="369"/>
        <v>0</v>
      </c>
      <c r="T585" s="567">
        <f>SUM(T586)</f>
        <v>0</v>
      </c>
    </row>
    <row r="586" spans="1:20" ht="13.8" outlineLevel="2">
      <c r="A586" s="131"/>
      <c r="B586" s="13"/>
      <c r="C586" s="63"/>
      <c r="D586" s="22" t="s">
        <v>194</v>
      </c>
      <c r="E586" s="58" t="s">
        <v>212</v>
      </c>
      <c r="F586" s="22"/>
      <c r="G586" s="30"/>
      <c r="H586" s="289">
        <f t="shared" si="363"/>
        <v>0</v>
      </c>
      <c r="I586" s="166">
        <f t="shared" si="366"/>
        <v>0</v>
      </c>
      <c r="J586" s="167"/>
      <c r="K586" s="167"/>
      <c r="L586" s="166">
        <f t="shared" si="364"/>
        <v>0</v>
      </c>
      <c r="M586" s="167"/>
      <c r="N586" s="166">
        <f t="shared" si="368"/>
        <v>0</v>
      </c>
      <c r="O586" s="262">
        <f t="shared" si="371"/>
        <v>0</v>
      </c>
      <c r="P586" s="167"/>
      <c r="Q586" s="264">
        <v>0</v>
      </c>
      <c r="R586" s="167">
        <v>0</v>
      </c>
      <c r="S586" s="262">
        <f t="shared" si="369"/>
        <v>0</v>
      </c>
      <c r="T586" s="167"/>
    </row>
    <row r="587" spans="1:20" ht="13.8" outlineLevel="1">
      <c r="A587" s="127"/>
      <c r="B587" s="11" t="s">
        <v>654</v>
      </c>
      <c r="C587" s="12" t="s">
        <v>213</v>
      </c>
      <c r="D587" s="14"/>
      <c r="E587" s="30"/>
      <c r="F587" s="22"/>
      <c r="G587" s="134"/>
      <c r="H587" s="289">
        <f t="shared" si="363"/>
        <v>0</v>
      </c>
      <c r="I587" s="166">
        <f t="shared" si="366"/>
        <v>0</v>
      </c>
      <c r="J587" s="168">
        <f>SUM(J588)</f>
        <v>0</v>
      </c>
      <c r="K587" s="168">
        <f>SUM(K588)</f>
        <v>0</v>
      </c>
      <c r="L587" s="166">
        <f t="shared" si="364"/>
        <v>0</v>
      </c>
      <c r="M587" s="168">
        <f>SUM(M588)</f>
        <v>0</v>
      </c>
      <c r="N587" s="166">
        <f t="shared" si="368"/>
        <v>0</v>
      </c>
      <c r="O587" s="262">
        <f t="shared" si="371"/>
        <v>0</v>
      </c>
      <c r="P587" s="567">
        <f>SUM(P588)</f>
        <v>0</v>
      </c>
      <c r="Q587" s="577">
        <f>SUM(Q588)</f>
        <v>0</v>
      </c>
      <c r="R587" s="567">
        <f>SUM(R588)</f>
        <v>0</v>
      </c>
      <c r="S587" s="262">
        <f t="shared" si="369"/>
        <v>0</v>
      </c>
      <c r="T587" s="567">
        <f>SUM(T588)</f>
        <v>0</v>
      </c>
    </row>
    <row r="588" spans="1:20" ht="13.8" outlineLevel="2">
      <c r="A588" s="131"/>
      <c r="B588" s="13"/>
      <c r="C588" s="63"/>
      <c r="D588" s="22" t="s">
        <v>655</v>
      </c>
      <c r="E588" s="58" t="s">
        <v>213</v>
      </c>
      <c r="F588" s="22"/>
      <c r="G588" s="30"/>
      <c r="H588" s="289">
        <f t="shared" si="363"/>
        <v>0</v>
      </c>
      <c r="I588" s="166">
        <f t="shared" si="366"/>
        <v>0</v>
      </c>
      <c r="J588" s="167"/>
      <c r="K588" s="167"/>
      <c r="L588" s="166">
        <f t="shared" si="364"/>
        <v>0</v>
      </c>
      <c r="M588" s="167"/>
      <c r="N588" s="166">
        <f t="shared" si="368"/>
        <v>0</v>
      </c>
      <c r="O588" s="262">
        <f t="shared" si="371"/>
        <v>0</v>
      </c>
      <c r="P588" s="167"/>
      <c r="Q588" s="264">
        <v>0</v>
      </c>
      <c r="R588" s="167">
        <v>0</v>
      </c>
      <c r="S588" s="262">
        <f t="shared" si="369"/>
        <v>0</v>
      </c>
      <c r="T588" s="167"/>
    </row>
    <row r="589" spans="1:20" ht="13.8" outlineLevel="1">
      <c r="A589" s="127"/>
      <c r="B589" s="11" t="s">
        <v>656</v>
      </c>
      <c r="C589" s="12" t="s">
        <v>214</v>
      </c>
      <c r="D589" s="14"/>
      <c r="E589" s="30"/>
      <c r="F589" s="22"/>
      <c r="G589" s="134"/>
      <c r="H589" s="289">
        <f t="shared" si="363"/>
        <v>0</v>
      </c>
      <c r="I589" s="166">
        <f t="shared" si="366"/>
        <v>0</v>
      </c>
      <c r="J589" s="168">
        <f>SUM(J590)</f>
        <v>0</v>
      </c>
      <c r="K589" s="168">
        <f>SUM(K590)</f>
        <v>0</v>
      </c>
      <c r="L589" s="166">
        <f t="shared" si="364"/>
        <v>0</v>
      </c>
      <c r="M589" s="168">
        <f>SUM(M590)</f>
        <v>0</v>
      </c>
      <c r="N589" s="166">
        <f t="shared" si="368"/>
        <v>0</v>
      </c>
      <c r="O589" s="262">
        <f t="shared" si="371"/>
        <v>0</v>
      </c>
      <c r="P589" s="567">
        <f>SUM(P590)</f>
        <v>0</v>
      </c>
      <c r="Q589" s="577">
        <f>SUM(Q590)</f>
        <v>0</v>
      </c>
      <c r="R589" s="567">
        <f>SUM(R590)</f>
        <v>0</v>
      </c>
      <c r="S589" s="262">
        <f t="shared" ref="S589:S607" si="375">SUM(T589:T589)</f>
        <v>0</v>
      </c>
      <c r="T589" s="567">
        <f>SUM(T590)</f>
        <v>0</v>
      </c>
    </row>
    <row r="590" spans="1:20" ht="13.8" outlineLevel="2">
      <c r="A590" s="131"/>
      <c r="B590" s="13"/>
      <c r="C590" s="63"/>
      <c r="D590" s="22" t="s">
        <v>657</v>
      </c>
      <c r="E590" s="58" t="s">
        <v>214</v>
      </c>
      <c r="F590" s="22"/>
      <c r="G590" s="30"/>
      <c r="H590" s="289">
        <f t="shared" si="363"/>
        <v>0</v>
      </c>
      <c r="I590" s="166">
        <f t="shared" si="366"/>
        <v>0</v>
      </c>
      <c r="J590" s="167"/>
      <c r="K590" s="167"/>
      <c r="L590" s="166">
        <f t="shared" si="364"/>
        <v>0</v>
      </c>
      <c r="M590" s="167"/>
      <c r="N590" s="166">
        <f t="shared" si="368"/>
        <v>0</v>
      </c>
      <c r="O590" s="262">
        <f t="shared" si="371"/>
        <v>0</v>
      </c>
      <c r="P590" s="167"/>
      <c r="Q590" s="264">
        <v>0</v>
      </c>
      <c r="R590" s="167">
        <v>0</v>
      </c>
      <c r="S590" s="262">
        <f t="shared" si="375"/>
        <v>0</v>
      </c>
      <c r="T590" s="167"/>
    </row>
    <row r="591" spans="1:20" ht="13.8" outlineLevel="1">
      <c r="A591" s="127"/>
      <c r="B591" s="11" t="s">
        <v>658</v>
      </c>
      <c r="C591" s="12" t="s">
        <v>215</v>
      </c>
      <c r="D591" s="14"/>
      <c r="E591" s="30"/>
      <c r="F591" s="14"/>
      <c r="G591" s="134"/>
      <c r="H591" s="289">
        <f t="shared" si="363"/>
        <v>0</v>
      </c>
      <c r="I591" s="166">
        <f t="shared" si="366"/>
        <v>0</v>
      </c>
      <c r="J591" s="168">
        <f>SUM(J592)</f>
        <v>0</v>
      </c>
      <c r="K591" s="168">
        <f>SUM(K592)</f>
        <v>0</v>
      </c>
      <c r="L591" s="166">
        <f t="shared" si="364"/>
        <v>0</v>
      </c>
      <c r="M591" s="168">
        <f>SUM(M592)</f>
        <v>0</v>
      </c>
      <c r="N591" s="166">
        <f t="shared" si="368"/>
        <v>0</v>
      </c>
      <c r="O591" s="262">
        <f t="shared" si="371"/>
        <v>0</v>
      </c>
      <c r="P591" s="567">
        <f>SUM(P592)</f>
        <v>0</v>
      </c>
      <c r="Q591" s="577">
        <f>SUM(Q592)</f>
        <v>0</v>
      </c>
      <c r="R591" s="567">
        <f>SUM(R592)</f>
        <v>0</v>
      </c>
      <c r="S591" s="262">
        <f t="shared" si="375"/>
        <v>0</v>
      </c>
      <c r="T591" s="567">
        <f>SUM(T592)</f>
        <v>0</v>
      </c>
    </row>
    <row r="592" spans="1:20" ht="13.8" outlineLevel="2">
      <c r="A592" s="131"/>
      <c r="B592" s="13"/>
      <c r="C592" s="63"/>
      <c r="D592" s="22" t="s">
        <v>659</v>
      </c>
      <c r="E592" s="58" t="s">
        <v>215</v>
      </c>
      <c r="F592" s="22"/>
      <c r="G592" s="30"/>
      <c r="H592" s="289">
        <f t="shared" si="363"/>
        <v>0</v>
      </c>
      <c r="I592" s="166">
        <f t="shared" si="366"/>
        <v>0</v>
      </c>
      <c r="J592" s="167"/>
      <c r="K592" s="167"/>
      <c r="L592" s="166">
        <f t="shared" si="364"/>
        <v>0</v>
      </c>
      <c r="M592" s="167"/>
      <c r="N592" s="166">
        <f t="shared" si="368"/>
        <v>0</v>
      </c>
      <c r="O592" s="262">
        <f t="shared" si="371"/>
        <v>0</v>
      </c>
      <c r="P592" s="167"/>
      <c r="Q592" s="264">
        <v>0</v>
      </c>
      <c r="R592" s="167">
        <v>0</v>
      </c>
      <c r="S592" s="262">
        <f t="shared" si="375"/>
        <v>0</v>
      </c>
      <c r="T592" s="167"/>
    </row>
    <row r="593" spans="1:45" ht="13.8" outlineLevel="1">
      <c r="A593" s="127"/>
      <c r="B593" s="11" t="s">
        <v>660</v>
      </c>
      <c r="C593" s="12" t="s">
        <v>216</v>
      </c>
      <c r="D593" s="14"/>
      <c r="E593" s="30"/>
      <c r="F593" s="14"/>
      <c r="G593" s="134"/>
      <c r="H593" s="289">
        <f t="shared" si="363"/>
        <v>0</v>
      </c>
      <c r="I593" s="166">
        <f t="shared" si="366"/>
        <v>0</v>
      </c>
      <c r="J593" s="168">
        <f>SUM(J594)</f>
        <v>0</v>
      </c>
      <c r="K593" s="168">
        <f>SUM(K594)</f>
        <v>0</v>
      </c>
      <c r="L593" s="166">
        <f t="shared" si="364"/>
        <v>0</v>
      </c>
      <c r="M593" s="168">
        <f>SUM(M594)</f>
        <v>0</v>
      </c>
      <c r="N593" s="166">
        <f t="shared" si="368"/>
        <v>0</v>
      </c>
      <c r="O593" s="262">
        <f t="shared" si="371"/>
        <v>0</v>
      </c>
      <c r="P593" s="567">
        <f>SUM(P594)</f>
        <v>0</v>
      </c>
      <c r="Q593" s="577">
        <f>SUM(Q594)</f>
        <v>0</v>
      </c>
      <c r="R593" s="567">
        <f>SUM(R594)</f>
        <v>0</v>
      </c>
      <c r="S593" s="262">
        <f t="shared" si="375"/>
        <v>0</v>
      </c>
      <c r="T593" s="567">
        <f>SUM(T594)</f>
        <v>0</v>
      </c>
    </row>
    <row r="594" spans="1:45" ht="13.8" outlineLevel="2">
      <c r="A594" s="131"/>
      <c r="B594" s="13"/>
      <c r="C594" s="63"/>
      <c r="D594" s="22" t="s">
        <v>661</v>
      </c>
      <c r="E594" s="58" t="s">
        <v>216</v>
      </c>
      <c r="F594" s="22"/>
      <c r="G594" s="30"/>
      <c r="H594" s="289">
        <f t="shared" si="363"/>
        <v>0</v>
      </c>
      <c r="I594" s="166">
        <f t="shared" si="366"/>
        <v>0</v>
      </c>
      <c r="J594" s="167"/>
      <c r="K594" s="167"/>
      <c r="L594" s="166">
        <f t="shared" si="364"/>
        <v>0</v>
      </c>
      <c r="M594" s="167"/>
      <c r="N594" s="166">
        <f t="shared" si="368"/>
        <v>0</v>
      </c>
      <c r="O594" s="262">
        <f t="shared" si="371"/>
        <v>0</v>
      </c>
      <c r="P594" s="167"/>
      <c r="Q594" s="264">
        <v>0</v>
      </c>
      <c r="R594" s="167">
        <v>0</v>
      </c>
      <c r="S594" s="262">
        <f t="shared" si="375"/>
        <v>0</v>
      </c>
      <c r="T594" s="167"/>
    </row>
    <row r="595" spans="1:45" ht="13.8" outlineLevel="1">
      <c r="A595" s="127"/>
      <c r="B595" s="11" t="s">
        <v>662</v>
      </c>
      <c r="C595" s="12" t="s">
        <v>217</v>
      </c>
      <c r="D595" s="14"/>
      <c r="E595" s="30"/>
      <c r="F595" s="14"/>
      <c r="G595" s="134"/>
      <c r="H595" s="289">
        <f t="shared" ref="H595:H613" si="376">SUM(I595,L595,N595)</f>
        <v>0</v>
      </c>
      <c r="I595" s="166">
        <f t="shared" si="366"/>
        <v>0</v>
      </c>
      <c r="J595" s="168">
        <f>SUM(J596)</f>
        <v>0</v>
      </c>
      <c r="K595" s="168">
        <f>SUM(K596)</f>
        <v>0</v>
      </c>
      <c r="L595" s="166">
        <f t="shared" ref="L595:L613" si="377">SUM(M595)</f>
        <v>0</v>
      </c>
      <c r="M595" s="168">
        <f>SUM(M596)</f>
        <v>0</v>
      </c>
      <c r="N595" s="166">
        <f t="shared" si="368"/>
        <v>0</v>
      </c>
      <c r="O595" s="262">
        <f t="shared" si="371"/>
        <v>0</v>
      </c>
      <c r="P595" s="567">
        <f>SUM(P596)</f>
        <v>0</v>
      </c>
      <c r="Q595" s="577">
        <f>SUM(Q596)</f>
        <v>0</v>
      </c>
      <c r="R595" s="567">
        <f>SUM(R596)</f>
        <v>0</v>
      </c>
      <c r="S595" s="262">
        <f t="shared" si="375"/>
        <v>0</v>
      </c>
      <c r="T595" s="567">
        <f>SUM(T596)</f>
        <v>0</v>
      </c>
    </row>
    <row r="596" spans="1:45" ht="13.8" outlineLevel="2">
      <c r="A596" s="131"/>
      <c r="B596" s="13"/>
      <c r="C596" s="63"/>
      <c r="D596" s="22" t="s">
        <v>663</v>
      </c>
      <c r="E596" s="58" t="s">
        <v>217</v>
      </c>
      <c r="F596" s="22"/>
      <c r="G596" s="30"/>
      <c r="H596" s="289">
        <f t="shared" si="376"/>
        <v>0</v>
      </c>
      <c r="I596" s="166">
        <f t="shared" ref="I596:I613" si="378">SUM(J596:K596)</f>
        <v>0</v>
      </c>
      <c r="J596" s="167"/>
      <c r="K596" s="167"/>
      <c r="L596" s="166">
        <f t="shared" si="377"/>
        <v>0</v>
      </c>
      <c r="M596" s="167"/>
      <c r="N596" s="166">
        <f t="shared" si="368"/>
        <v>0</v>
      </c>
      <c r="O596" s="262">
        <f t="shared" si="371"/>
        <v>0</v>
      </c>
      <c r="P596" s="167"/>
      <c r="Q596" s="264">
        <v>0</v>
      </c>
      <c r="R596" s="167">
        <v>0</v>
      </c>
      <c r="S596" s="262">
        <f t="shared" si="375"/>
        <v>0</v>
      </c>
      <c r="T596" s="167"/>
    </row>
    <row r="597" spans="1:45" ht="13.8" outlineLevel="1">
      <c r="A597" s="127"/>
      <c r="B597" s="11" t="s">
        <v>676</v>
      </c>
      <c r="C597" s="12" t="s">
        <v>218</v>
      </c>
      <c r="D597" s="14"/>
      <c r="E597" s="134"/>
      <c r="F597" s="14"/>
      <c r="G597" s="134"/>
      <c r="H597" s="452">
        <f t="shared" si="376"/>
        <v>0</v>
      </c>
      <c r="I597" s="166">
        <f t="shared" si="378"/>
        <v>0</v>
      </c>
      <c r="J597" s="168">
        <f>SUM(J598)</f>
        <v>0</v>
      </c>
      <c r="K597" s="168">
        <f>SUM(K598)</f>
        <v>0</v>
      </c>
      <c r="L597" s="166">
        <f t="shared" si="377"/>
        <v>0</v>
      </c>
      <c r="M597" s="168">
        <f>SUM(M598)</f>
        <v>0</v>
      </c>
      <c r="N597" s="166">
        <f t="shared" si="368"/>
        <v>0</v>
      </c>
      <c r="O597" s="262">
        <f t="shared" si="371"/>
        <v>0</v>
      </c>
      <c r="P597" s="567">
        <f>SUM(P598)</f>
        <v>0</v>
      </c>
      <c r="Q597" s="577">
        <f>SUM(Q598)</f>
        <v>0</v>
      </c>
      <c r="R597" s="567">
        <f>SUM(R598)</f>
        <v>0</v>
      </c>
      <c r="S597" s="262">
        <f t="shared" si="375"/>
        <v>0</v>
      </c>
      <c r="T597" s="567">
        <f>SUM(T598)</f>
        <v>0</v>
      </c>
    </row>
    <row r="598" spans="1:45" ht="13.8" outlineLevel="2">
      <c r="A598" s="131"/>
      <c r="B598" s="13"/>
      <c r="C598" s="63"/>
      <c r="D598" s="22" t="s">
        <v>676</v>
      </c>
      <c r="E598" s="58" t="s">
        <v>218</v>
      </c>
      <c r="F598" s="22"/>
      <c r="G598" s="30"/>
      <c r="H598" s="452">
        <f t="shared" si="376"/>
        <v>0</v>
      </c>
      <c r="I598" s="166">
        <f t="shared" si="378"/>
        <v>0</v>
      </c>
      <c r="J598" s="167"/>
      <c r="K598" s="167"/>
      <c r="L598" s="166">
        <f t="shared" si="377"/>
        <v>0</v>
      </c>
      <c r="M598" s="167"/>
      <c r="N598" s="166">
        <f t="shared" si="368"/>
        <v>0</v>
      </c>
      <c r="O598" s="262">
        <f t="shared" si="371"/>
        <v>0</v>
      </c>
      <c r="P598" s="167"/>
      <c r="Q598" s="264">
        <v>0</v>
      </c>
      <c r="R598" s="167">
        <v>0</v>
      </c>
      <c r="S598" s="262">
        <f t="shared" si="375"/>
        <v>0</v>
      </c>
      <c r="T598" s="167"/>
    </row>
    <row r="599" spans="1:45" ht="13.8" outlineLevel="1">
      <c r="A599" s="127"/>
      <c r="B599" s="11" t="s">
        <v>543</v>
      </c>
      <c r="C599" s="12" t="s">
        <v>219</v>
      </c>
      <c r="D599" s="14"/>
      <c r="E599" s="30"/>
      <c r="F599" s="22"/>
      <c r="G599" s="134"/>
      <c r="H599" s="452">
        <f t="shared" si="376"/>
        <v>796000</v>
      </c>
      <c r="I599" s="166">
        <f t="shared" si="378"/>
        <v>350000</v>
      </c>
      <c r="J599" s="168">
        <f>SUM(J600)</f>
        <v>350000</v>
      </c>
      <c r="K599" s="168">
        <f>SUM(K600)</f>
        <v>0</v>
      </c>
      <c r="L599" s="166">
        <f t="shared" si="377"/>
        <v>0</v>
      </c>
      <c r="M599" s="168">
        <f>SUM(M600)</f>
        <v>0</v>
      </c>
      <c r="N599" s="166">
        <f t="shared" ref="N599:N613" si="379">SUM(O599,S599)</f>
        <v>446000</v>
      </c>
      <c r="O599" s="262">
        <f t="shared" si="371"/>
        <v>446000</v>
      </c>
      <c r="P599" s="567">
        <f>SUM(P600)</f>
        <v>446000</v>
      </c>
      <c r="Q599" s="577">
        <f>SUM(Q600)</f>
        <v>0</v>
      </c>
      <c r="R599" s="567">
        <f>SUM(R600)</f>
        <v>0</v>
      </c>
      <c r="S599" s="262">
        <f t="shared" si="375"/>
        <v>0</v>
      </c>
      <c r="T599" s="567">
        <f>SUM(T600)</f>
        <v>0</v>
      </c>
    </row>
    <row r="600" spans="1:45" ht="13.8" outlineLevel="2">
      <c r="A600" s="131"/>
      <c r="B600" s="13"/>
      <c r="C600" s="63"/>
      <c r="D600" s="22" t="s">
        <v>543</v>
      </c>
      <c r="E600" s="58" t="s">
        <v>219</v>
      </c>
      <c r="F600" s="22"/>
      <c r="G600" s="30"/>
      <c r="H600" s="452">
        <f t="shared" si="376"/>
        <v>796000</v>
      </c>
      <c r="I600" s="166">
        <f t="shared" si="378"/>
        <v>350000</v>
      </c>
      <c r="J600" s="167">
        <v>350000</v>
      </c>
      <c r="K600" s="167"/>
      <c r="L600" s="166">
        <f t="shared" si="377"/>
        <v>0</v>
      </c>
      <c r="M600" s="167"/>
      <c r="N600" s="166">
        <f t="shared" si="379"/>
        <v>446000</v>
      </c>
      <c r="O600" s="262">
        <f t="shared" si="371"/>
        <v>446000</v>
      </c>
      <c r="P600" s="167">
        <v>446000</v>
      </c>
      <c r="Q600" s="167"/>
      <c r="R600" s="167"/>
      <c r="S600" s="262">
        <f t="shared" si="375"/>
        <v>0</v>
      </c>
      <c r="T600" s="167"/>
    </row>
    <row r="601" spans="1:45" ht="13.8" outlineLevel="1">
      <c r="A601" s="127"/>
      <c r="B601" s="11" t="s">
        <v>544</v>
      </c>
      <c r="C601" s="12" t="s">
        <v>220</v>
      </c>
      <c r="D601" s="14"/>
      <c r="E601" s="30"/>
      <c r="F601" s="22"/>
      <c r="G601" s="134"/>
      <c r="H601" s="452">
        <f t="shared" si="376"/>
        <v>646000</v>
      </c>
      <c r="I601" s="166">
        <f t="shared" si="378"/>
        <v>646000</v>
      </c>
      <c r="J601" s="168">
        <f>SUM(J602)</f>
        <v>646000</v>
      </c>
      <c r="K601" s="168">
        <f>SUM(K602)</f>
        <v>0</v>
      </c>
      <c r="L601" s="166">
        <f t="shared" si="377"/>
        <v>0</v>
      </c>
      <c r="M601" s="168">
        <f>SUM(M602)</f>
        <v>0</v>
      </c>
      <c r="N601" s="166">
        <f t="shared" si="379"/>
        <v>0</v>
      </c>
      <c r="O601" s="262">
        <f t="shared" si="371"/>
        <v>0</v>
      </c>
      <c r="P601" s="567">
        <f>SUM(P602)</f>
        <v>0</v>
      </c>
      <c r="Q601" s="577">
        <f t="shared" ref="Q601:R601" si="380">SUM(Q602)</f>
        <v>0</v>
      </c>
      <c r="R601" s="567">
        <f t="shared" si="380"/>
        <v>0</v>
      </c>
      <c r="S601" s="262">
        <f t="shared" si="375"/>
        <v>0</v>
      </c>
      <c r="T601" s="567">
        <f>SUM(T602)</f>
        <v>0</v>
      </c>
    </row>
    <row r="602" spans="1:45" ht="13.8" outlineLevel="2">
      <c r="A602" s="131"/>
      <c r="B602" s="13"/>
      <c r="C602" s="63"/>
      <c r="D602" s="22" t="s">
        <v>544</v>
      </c>
      <c r="E602" s="58" t="s">
        <v>220</v>
      </c>
      <c r="F602" s="22"/>
      <c r="G602" s="30"/>
      <c r="H602" s="452">
        <f t="shared" si="376"/>
        <v>646000</v>
      </c>
      <c r="I602" s="166">
        <f t="shared" si="378"/>
        <v>646000</v>
      </c>
      <c r="J602" s="167">
        <v>646000</v>
      </c>
      <c r="K602" s="167"/>
      <c r="L602" s="166">
        <f t="shared" si="377"/>
        <v>0</v>
      </c>
      <c r="M602" s="167"/>
      <c r="N602" s="166">
        <f t="shared" si="379"/>
        <v>0</v>
      </c>
      <c r="O602" s="262">
        <f t="shared" si="371"/>
        <v>0</v>
      </c>
      <c r="P602" s="167"/>
      <c r="Q602" s="167"/>
      <c r="R602" s="167"/>
      <c r="S602" s="262">
        <f t="shared" si="375"/>
        <v>0</v>
      </c>
      <c r="T602" s="167"/>
    </row>
    <row r="603" spans="1:45" ht="13.8" outlineLevel="1">
      <c r="A603" s="127"/>
      <c r="B603" s="11" t="s">
        <v>664</v>
      </c>
      <c r="C603" s="12" t="s">
        <v>221</v>
      </c>
      <c r="D603" s="14"/>
      <c r="E603" s="134"/>
      <c r="F603" s="14"/>
      <c r="G603" s="134"/>
      <c r="H603" s="289">
        <f t="shared" si="376"/>
        <v>0</v>
      </c>
      <c r="I603" s="166">
        <f t="shared" si="378"/>
        <v>0</v>
      </c>
      <c r="J603" s="168">
        <f>SUM(J604:J606)</f>
        <v>0</v>
      </c>
      <c r="K603" s="168">
        <f>SUM(K604:K606)</f>
        <v>0</v>
      </c>
      <c r="L603" s="166">
        <f t="shared" si="377"/>
        <v>0</v>
      </c>
      <c r="M603" s="168">
        <f>SUM(M604:M606)</f>
        <v>0</v>
      </c>
      <c r="N603" s="166">
        <f t="shared" si="379"/>
        <v>0</v>
      </c>
      <c r="O603" s="262">
        <f t="shared" si="371"/>
        <v>0</v>
      </c>
      <c r="P603" s="567">
        <f>SUM(P604:P606)</f>
        <v>0</v>
      </c>
      <c r="Q603" s="577">
        <f>SUM(Q604:Q606)</f>
        <v>0</v>
      </c>
      <c r="R603" s="567">
        <f>SUM(R604:R606)</f>
        <v>0</v>
      </c>
      <c r="S603" s="262">
        <f t="shared" si="375"/>
        <v>0</v>
      </c>
      <c r="T603" s="567">
        <f>SUM(T604:T606)</f>
        <v>0</v>
      </c>
    </row>
    <row r="604" spans="1:45" ht="13.8" outlineLevel="2">
      <c r="A604" s="131"/>
      <c r="D604" s="469" t="s">
        <v>959</v>
      </c>
      <c r="E604" s="378" t="s">
        <v>960</v>
      </c>
      <c r="F604" s="469"/>
      <c r="G604" s="378"/>
      <c r="H604" s="289">
        <f t="shared" si="376"/>
        <v>0</v>
      </c>
      <c r="I604" s="166">
        <f t="shared" si="378"/>
        <v>0</v>
      </c>
      <c r="J604" s="167">
        <v>0</v>
      </c>
      <c r="K604" s="167">
        <v>0</v>
      </c>
      <c r="L604" s="166">
        <f t="shared" si="377"/>
        <v>0</v>
      </c>
      <c r="M604" s="167"/>
      <c r="N604" s="166">
        <f t="shared" si="379"/>
        <v>0</v>
      </c>
      <c r="O604" s="262">
        <f t="shared" si="371"/>
        <v>0</v>
      </c>
      <c r="P604" s="167"/>
      <c r="Q604" s="167"/>
      <c r="R604" s="167"/>
      <c r="S604" s="262">
        <f t="shared" si="375"/>
        <v>0</v>
      </c>
      <c r="T604" s="167"/>
    </row>
    <row r="605" spans="1:45" ht="13.8" outlineLevel="2">
      <c r="A605" s="131"/>
      <c r="D605" s="22" t="s">
        <v>665</v>
      </c>
      <c r="E605" s="30" t="s">
        <v>222</v>
      </c>
      <c r="F605" s="22"/>
      <c r="G605" s="30"/>
      <c r="H605" s="289">
        <f t="shared" si="376"/>
        <v>0</v>
      </c>
      <c r="I605" s="166">
        <f t="shared" si="378"/>
        <v>0</v>
      </c>
      <c r="J605" s="167">
        <v>0</v>
      </c>
      <c r="K605" s="167">
        <v>0</v>
      </c>
      <c r="L605" s="166">
        <f t="shared" si="377"/>
        <v>0</v>
      </c>
      <c r="M605" s="167"/>
      <c r="N605" s="166">
        <f t="shared" si="379"/>
        <v>0</v>
      </c>
      <c r="O605" s="262">
        <f t="shared" si="371"/>
        <v>0</v>
      </c>
      <c r="P605" s="167"/>
      <c r="Q605" s="167"/>
      <c r="R605" s="167"/>
      <c r="S605" s="262">
        <f t="shared" si="375"/>
        <v>0</v>
      </c>
      <c r="T605" s="167"/>
    </row>
    <row r="606" spans="1:45" ht="13.8" outlineLevel="2">
      <c r="A606" s="131"/>
      <c r="D606" s="19" t="s">
        <v>867</v>
      </c>
      <c r="E606" s="63" t="s">
        <v>868</v>
      </c>
      <c r="F606" s="19"/>
      <c r="G606" s="63"/>
      <c r="H606" s="292">
        <f t="shared" si="376"/>
        <v>0</v>
      </c>
      <c r="I606" s="166">
        <f t="shared" si="378"/>
        <v>0</v>
      </c>
      <c r="J606" s="476">
        <f>SUM(J607)</f>
        <v>0</v>
      </c>
      <c r="K606" s="476">
        <f>SUM(K607)</f>
        <v>0</v>
      </c>
      <c r="L606" s="168">
        <f t="shared" si="377"/>
        <v>0</v>
      </c>
      <c r="M606" s="169">
        <f t="shared" ref="M606:P606" si="381">SUM(M607)</f>
        <v>0</v>
      </c>
      <c r="N606" s="168">
        <f t="shared" si="379"/>
        <v>0</v>
      </c>
      <c r="O606" s="262">
        <f t="shared" si="371"/>
        <v>0</v>
      </c>
      <c r="P606" s="682">
        <f t="shared" si="381"/>
        <v>0</v>
      </c>
      <c r="Q606" s="683">
        <f t="shared" ref="Q606:T606" si="382">SUM(Q607)</f>
        <v>0</v>
      </c>
      <c r="R606" s="682">
        <f t="shared" si="382"/>
        <v>0</v>
      </c>
      <c r="S606" s="262">
        <f t="shared" si="375"/>
        <v>0</v>
      </c>
      <c r="T606" s="682">
        <f t="shared" si="382"/>
        <v>0</v>
      </c>
    </row>
    <row r="607" spans="1:45" s="398" customFormat="1" ht="13.8" outlineLevel="2">
      <c r="A607" s="399"/>
      <c r="B607" s="400"/>
      <c r="D607" s="436"/>
      <c r="E607" s="58"/>
      <c r="F607" s="136" t="s">
        <v>904</v>
      </c>
      <c r="G607" s="27" t="s">
        <v>905</v>
      </c>
      <c r="H607" s="425">
        <f t="shared" si="376"/>
        <v>0</v>
      </c>
      <c r="I607" s="166">
        <f t="shared" si="378"/>
        <v>0</v>
      </c>
      <c r="J607" s="167">
        <v>0</v>
      </c>
      <c r="K607" s="167">
        <v>0</v>
      </c>
      <c r="L607" s="166">
        <f t="shared" si="377"/>
        <v>0</v>
      </c>
      <c r="M607" s="576">
        <v>0</v>
      </c>
      <c r="N607" s="166">
        <f t="shared" si="379"/>
        <v>0</v>
      </c>
      <c r="O607" s="262">
        <f t="shared" si="371"/>
        <v>0</v>
      </c>
      <c r="P607" s="167">
        <v>0</v>
      </c>
      <c r="Q607" s="167">
        <v>0</v>
      </c>
      <c r="R607" s="167">
        <v>0</v>
      </c>
      <c r="S607" s="262">
        <f t="shared" si="375"/>
        <v>0</v>
      </c>
      <c r="T607" s="167">
        <v>0</v>
      </c>
      <c r="U607" s="64"/>
      <c r="V607" s="64"/>
      <c r="W607" s="64"/>
      <c r="X607" s="64"/>
      <c r="Y607" s="64"/>
      <c r="Z607" s="64"/>
      <c r="AA607" s="64"/>
      <c r="AB607" s="64"/>
      <c r="AC607" s="64"/>
      <c r="AD607" s="64"/>
      <c r="AE607" s="64"/>
      <c r="AF607" s="64"/>
      <c r="AG607" s="64"/>
      <c r="AH607" s="64"/>
      <c r="AI607" s="64"/>
      <c r="AJ607" s="64"/>
      <c r="AK607" s="64"/>
      <c r="AL607" s="64"/>
      <c r="AM607" s="64"/>
      <c r="AN607" s="64"/>
      <c r="AO607" s="64"/>
      <c r="AP607" s="64"/>
      <c r="AQ607" s="64"/>
      <c r="AR607" s="64"/>
      <c r="AS607" s="64"/>
    </row>
    <row r="608" spans="1:45" s="181" customFormat="1" ht="13.8">
      <c r="A608" s="68" t="s">
        <v>223</v>
      </c>
      <c r="B608" s="70"/>
      <c r="C608" s="70"/>
      <c r="D608" s="70"/>
      <c r="E608" s="70"/>
      <c r="F608" s="70"/>
      <c r="G608" s="70"/>
      <c r="H608" s="294">
        <f t="shared" si="376"/>
        <v>1442000</v>
      </c>
      <c r="I608" s="186">
        <f t="shared" si="378"/>
        <v>996000</v>
      </c>
      <c r="J608" s="186">
        <f>SUM(J603,J601,J599,J597,J595,J593,J591,J589,J587,J585,J574,J572,J570,J568)</f>
        <v>996000</v>
      </c>
      <c r="K608" s="186">
        <f>SUM(K603,K601,K599,K597,K595,K593,K591,K589,K587,K585,K574,K572,K570,K568)</f>
        <v>0</v>
      </c>
      <c r="L608" s="186">
        <f t="shared" si="377"/>
        <v>0</v>
      </c>
      <c r="M608" s="186">
        <f>SUM(M603,M601,M599,M597,M595,M593,M591,M589,M587,M585,M574,M572,M570,M568)</f>
        <v>0</v>
      </c>
      <c r="N608" s="186">
        <f>SUM(O608,S608)</f>
        <v>446000</v>
      </c>
      <c r="O608" s="186">
        <f>SUM(P608:R608)</f>
        <v>446000</v>
      </c>
      <c r="P608" s="186">
        <f>SUM(P603,P601,P599,P597,P595,P593,P591,P589,P587,P585,P574,P572,P570,P568)</f>
        <v>446000</v>
      </c>
      <c r="Q608" s="231">
        <f>SUM(Q603,Q601,Q599,Q597,Q595,Q593,Q591,Q589,Q587,Q585,Q574,Q572,Q570,Q568)</f>
        <v>0</v>
      </c>
      <c r="R608" s="186">
        <f>SUM(R603,R601,R599,R597,R595,R593,R591,R589,R587,R585,R574,R572,R570,R568)</f>
        <v>0</v>
      </c>
      <c r="S608" s="186">
        <f>SUM(T608:T608)</f>
        <v>0</v>
      </c>
      <c r="T608" s="186">
        <f>SUM(T603,T601,T599,T597,T595,T593,T591,T589,T587,T585,T574,T572,T570,T568)</f>
        <v>0</v>
      </c>
    </row>
    <row r="609" spans="1:20" s="308" customFormat="1" ht="13.8">
      <c r="A609" s="71" t="s">
        <v>224</v>
      </c>
      <c r="B609" s="40"/>
      <c r="C609" s="40"/>
      <c r="D609" s="40"/>
      <c r="E609" s="40"/>
      <c r="F609" s="40"/>
      <c r="G609" s="40"/>
      <c r="H609" s="294">
        <f t="shared" si="376"/>
        <v>-456000</v>
      </c>
      <c r="I609" s="186">
        <f t="shared" si="378"/>
        <v>-796000</v>
      </c>
      <c r="J609" s="186">
        <f>J567-J608</f>
        <v>-996000</v>
      </c>
      <c r="K609" s="186">
        <f>K567-K608</f>
        <v>200000</v>
      </c>
      <c r="L609" s="186">
        <f t="shared" si="377"/>
        <v>0</v>
      </c>
      <c r="M609" s="186">
        <f>M567-M608</f>
        <v>0</v>
      </c>
      <c r="N609" s="186">
        <f t="shared" si="379"/>
        <v>340000</v>
      </c>
      <c r="O609" s="186">
        <f t="shared" ref="O609:O612" si="383">SUM(P609:R609)</f>
        <v>56000</v>
      </c>
      <c r="P609" s="186">
        <f>P567-P608</f>
        <v>-109000</v>
      </c>
      <c r="Q609" s="231">
        <f>Q567-Q608</f>
        <v>0</v>
      </c>
      <c r="R609" s="186">
        <f>R567-R608</f>
        <v>165000</v>
      </c>
      <c r="S609" s="186">
        <f>SUM(T609:T609)</f>
        <v>284000</v>
      </c>
      <c r="T609" s="186">
        <f>T567-T608</f>
        <v>284000</v>
      </c>
    </row>
    <row r="610" spans="1:20" s="308" customFormat="1" ht="13.8">
      <c r="A610" s="71" t="s">
        <v>225</v>
      </c>
      <c r="B610" s="40"/>
      <c r="C610" s="40"/>
      <c r="D610" s="40"/>
      <c r="E610" s="40"/>
      <c r="F610" s="40"/>
      <c r="G610" s="40"/>
      <c r="H610" s="301">
        <f t="shared" si="376"/>
        <v>0</v>
      </c>
      <c r="I610" s="166">
        <f t="shared" si="378"/>
        <v>0</v>
      </c>
      <c r="J610" s="188">
        <v>0</v>
      </c>
      <c r="K610" s="188">
        <v>0</v>
      </c>
      <c r="L610" s="189">
        <f t="shared" si="377"/>
        <v>0</v>
      </c>
      <c r="M610" s="188">
        <v>0</v>
      </c>
      <c r="N610" s="189">
        <f t="shared" si="379"/>
        <v>0</v>
      </c>
      <c r="O610" s="188">
        <f t="shared" si="383"/>
        <v>0</v>
      </c>
      <c r="P610" s="188">
        <v>0</v>
      </c>
      <c r="Q610" s="518">
        <v>0</v>
      </c>
      <c r="R610" s="188">
        <v>0</v>
      </c>
      <c r="S610" s="188">
        <f>SUM(T610:T610)</f>
        <v>0</v>
      </c>
      <c r="T610" s="188">
        <v>0</v>
      </c>
    </row>
    <row r="611" spans="1:20" s="308" customFormat="1" ht="13.8">
      <c r="A611" s="71" t="s">
        <v>226</v>
      </c>
      <c r="B611" s="40"/>
      <c r="C611" s="40"/>
      <c r="D611" s="40"/>
      <c r="E611" s="40"/>
      <c r="F611" s="40"/>
      <c r="G611" s="40"/>
      <c r="H611" s="302">
        <f t="shared" si="376"/>
        <v>427000</v>
      </c>
      <c r="I611" s="192">
        <f t="shared" si="378"/>
        <v>538000</v>
      </c>
      <c r="J611" s="192">
        <f>J489+J529+J609-J610</f>
        <v>538000</v>
      </c>
      <c r="K611" s="192">
        <f>K489+K529+K609-K610</f>
        <v>0</v>
      </c>
      <c r="L611" s="192">
        <f t="shared" si="377"/>
        <v>1000</v>
      </c>
      <c r="M611" s="192">
        <f>M489+M529+M609-M610</f>
        <v>1000</v>
      </c>
      <c r="N611" s="192">
        <f t="shared" si="379"/>
        <v>-112000</v>
      </c>
      <c r="O611" s="192">
        <f t="shared" si="383"/>
        <v>-112000</v>
      </c>
      <c r="P611" s="192">
        <f>P489+P529+P609-P610</f>
        <v>-112000</v>
      </c>
      <c r="Q611" s="235">
        <f>Q489+Q529+Q609-Q610</f>
        <v>0</v>
      </c>
      <c r="R611" s="192">
        <f>R489+R529+R609-R610</f>
        <v>0</v>
      </c>
      <c r="S611" s="192">
        <f>SUM(T611:T611)</f>
        <v>0</v>
      </c>
      <c r="T611" s="192">
        <f>T489+T529+T609-T610</f>
        <v>0</v>
      </c>
    </row>
    <row r="612" spans="1:20" s="308" customFormat="1" ht="13.8">
      <c r="A612" s="71" t="s">
        <v>227</v>
      </c>
      <c r="B612" s="40"/>
      <c r="C612" s="40"/>
      <c r="D612" s="40"/>
      <c r="E612" s="40"/>
      <c r="F612" s="40"/>
      <c r="G612" s="40"/>
      <c r="H612" s="303">
        <f t="shared" si="376"/>
        <v>25518000</v>
      </c>
      <c r="I612" s="194">
        <f t="shared" si="378"/>
        <v>23636000</v>
      </c>
      <c r="J612" s="194">
        <v>23636000</v>
      </c>
      <c r="K612" s="194">
        <v>0</v>
      </c>
      <c r="L612" s="194">
        <f t="shared" si="377"/>
        <v>1770000</v>
      </c>
      <c r="M612" s="194">
        <v>1770000</v>
      </c>
      <c r="N612" s="194">
        <f t="shared" si="379"/>
        <v>112000</v>
      </c>
      <c r="O612" s="194">
        <f t="shared" si="383"/>
        <v>112000</v>
      </c>
      <c r="P612" s="194">
        <v>112000</v>
      </c>
      <c r="Q612" s="237"/>
      <c r="R612" s="194"/>
      <c r="S612" s="194">
        <f>SUM(T612:T612)</f>
        <v>0</v>
      </c>
      <c r="T612" s="194"/>
    </row>
    <row r="613" spans="1:20" s="308" customFormat="1" ht="13.8">
      <c r="A613" s="71" t="s">
        <v>228</v>
      </c>
      <c r="B613" s="40"/>
      <c r="C613" s="40"/>
      <c r="D613" s="40"/>
      <c r="E613" s="40"/>
      <c r="F613" s="40"/>
      <c r="G613" s="40"/>
      <c r="H613" s="302">
        <f t="shared" si="376"/>
        <v>25945000</v>
      </c>
      <c r="I613" s="192">
        <f t="shared" si="378"/>
        <v>24174000</v>
      </c>
      <c r="J613" s="192">
        <f>SUM(J611:J612)</f>
        <v>24174000</v>
      </c>
      <c r="K613" s="192">
        <f>SUM(K611:K612)</f>
        <v>0</v>
      </c>
      <c r="L613" s="192">
        <f t="shared" si="377"/>
        <v>1771000</v>
      </c>
      <c r="M613" s="192">
        <f>SUM(M611:M612)</f>
        <v>1771000</v>
      </c>
      <c r="N613" s="192">
        <f t="shared" si="379"/>
        <v>0</v>
      </c>
      <c r="O613" s="192">
        <f>SUM(O611:O612)</f>
        <v>0</v>
      </c>
      <c r="P613" s="192">
        <f>SUM(P611:P612)</f>
        <v>0</v>
      </c>
      <c r="Q613" s="235">
        <f t="shared" ref="Q613:R613" si="384">SUM(Q611:Q612)</f>
        <v>0</v>
      </c>
      <c r="R613" s="192">
        <f t="shared" si="384"/>
        <v>0</v>
      </c>
      <c r="S613" s="192">
        <f>SUM(S611:S612)</f>
        <v>0</v>
      </c>
      <c r="T613" s="192">
        <f>SUM(T611:T612)</f>
        <v>0</v>
      </c>
    </row>
  </sheetData>
  <autoFilter ref="A5:O612" xr:uid="{00000000-0009-0000-0000-000005000000}"/>
  <mergeCells count="1">
    <mergeCell ref="H2:H5"/>
  </mergeCells>
  <phoneticPr fontId="1"/>
  <dataValidations count="1">
    <dataValidation allowBlank="1" showInputMessage="1" showErrorMessage="1" errorTitle="自動計算ｾﾙです!!!" sqref="S399:S458 P380:P381 R398:T398 R380:R381 Q364:R364 Q452:R452 R290:T290 Q354 R459:T459 O482:O485 P82:R83 P88:R89 P25:R26 O72:O94 O41:O44 O612 O46:O70 O137:O149 O245:O274 P64:R64 O151:O192 O219:O231 O460 O462:O465 O467 O469:O474 O476 O478 O480 O194:O217 T380:T381 T569 S482:S485 T82:T83 T88:T89 T25:T26 O276:O289 T565 S24:S39 S41:S44 S612 S46:S70 O291:O397 S137:S149 P29:R29 S245:S274 T64 S233 S151:S192 O96:O135 S219:S231 S460 S462:S465 S467 S469:S474 S476 S478 S480 S194:S217 S72:S94 O24:O39 S96:S135 S276:S289 R354:R363 P354:P364 T354:T364 S291:S397 R453:R456 P452:P456 T452:T456 O399:O458 J290:P290 J380:N381 J45:T45 J398:P398 J459:P459 J64:N64 J569:R569 J608:T609 J244:T244 J275:T275 J7:T7 P527:T529 P501:T502 J488:T489 J611:T611 J477:T477 J466:T466 J461:T461 J475:T475 P518:T525 J23:T23 J25:N26 J479:T479 O487 J150:T150 J136:T136 J95:T95 J88:N89 J82:N83 J71:T71 J40:T40 J218:T218 J232:T232 J193:T193 J481:T481 J468:T468 J486:T486 J354:N364 J452:N456 J234:T234 O233 O235:O243 S235:S243 J518:N525 J494:T494 J501:N502 J527:N529 J499:T499 J491:T491 J504:T504 J567:T567 O570:O607 O490 O492:O493 O495:O498 O500:O503 O505:O564 O566 O568 J565:M565 S487 O565:R565 S8:S22 O8:O22" xr:uid="{00000000-0002-0000-0500-0000000000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&amp;C&amp;"HGP平成明朝体W3,標準"&amp;12令和5年度　社会福祉法人甲賀市社会福祉協議会一般会計資金収支予算内訳表</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outlinePr summaryBelow="0" summaryRight="0"/>
    <pageSetUpPr fitToPage="1"/>
  </sheetPr>
  <dimension ref="A1:CG613"/>
  <sheetViews>
    <sheetView view="pageBreakPreview" zoomScale="110" zoomScaleNormal="100" zoomScaleSheetLayoutView="110" workbookViewId="0">
      <pane xSplit="8" ySplit="5" topLeftCell="M605" activePane="bottomRight" state="frozen"/>
      <selection activeCell="A9" sqref="A9:XFD13"/>
      <selection pane="topRight" activeCell="A9" sqref="A9:XFD13"/>
      <selection pane="bottomLeft" activeCell="A9" sqref="A9:XFD13"/>
      <selection pane="bottomRight" activeCell="M616" sqref="M616"/>
    </sheetView>
  </sheetViews>
  <sheetFormatPr defaultColWidth="11.44140625" defaultRowHeight="10.8" outlineLevelRow="3"/>
  <cols>
    <col min="1" max="1" width="3.44140625" style="310" customWidth="1"/>
    <col min="2" max="2" width="5.88671875" style="48" customWidth="1"/>
    <col min="3" max="3" width="2.109375" style="310" customWidth="1"/>
    <col min="4" max="4" width="5.109375" style="46" bestFit="1" customWidth="1"/>
    <col min="5" max="5" width="2.44140625" style="310" customWidth="1"/>
    <col min="6" max="6" width="5.109375" style="46" bestFit="1" customWidth="1"/>
    <col min="7" max="7" width="33.6640625" style="310" customWidth="1"/>
    <col min="8" max="8" width="13.33203125" style="335" bestFit="1" customWidth="1"/>
    <col min="9" max="14" width="11.44140625" style="335" customWidth="1"/>
    <col min="15" max="16384" width="11.44140625" style="310"/>
  </cols>
  <sheetData>
    <row r="1" spans="1:14" ht="15" thickBot="1">
      <c r="A1" s="309" t="s">
        <v>53</v>
      </c>
      <c r="H1" s="311" t="s">
        <v>305</v>
      </c>
      <c r="I1" s="520"/>
      <c r="J1" s="520"/>
      <c r="K1" s="520"/>
      <c r="L1" s="520"/>
      <c r="M1" s="520"/>
      <c r="N1" s="668"/>
    </row>
    <row r="2" spans="1:14" s="316" customFormat="1" ht="11.25" customHeight="1">
      <c r="A2" s="312"/>
      <c r="B2" s="49"/>
      <c r="C2" s="313"/>
      <c r="D2" s="314"/>
      <c r="E2" s="313"/>
      <c r="F2" s="314"/>
      <c r="G2" s="313"/>
      <c r="H2" s="858" t="s">
        <v>1195</v>
      </c>
      <c r="I2" s="315"/>
      <c r="J2" s="485"/>
      <c r="K2" s="485"/>
      <c r="L2" s="485"/>
      <c r="M2" s="485"/>
      <c r="N2" s="674" t="s">
        <v>1181</v>
      </c>
    </row>
    <row r="3" spans="1:14" s="31" customFormat="1" ht="25.5" customHeight="1">
      <c r="A3" s="317"/>
      <c r="B3" s="318"/>
      <c r="C3" s="316"/>
      <c r="D3" s="319"/>
      <c r="E3" s="316"/>
      <c r="F3" s="319"/>
      <c r="G3" s="31" t="s">
        <v>244</v>
      </c>
      <c r="H3" s="859"/>
      <c r="I3" s="320" t="s">
        <v>53</v>
      </c>
      <c r="J3" s="486"/>
      <c r="K3" s="486"/>
      <c r="L3" s="486"/>
      <c r="M3" s="486"/>
      <c r="N3" s="672"/>
    </row>
    <row r="4" spans="1:14" s="316" customFormat="1" ht="12.75" customHeight="1">
      <c r="A4" s="321"/>
      <c r="B4" s="322"/>
      <c r="C4" s="31"/>
      <c r="D4" s="323"/>
      <c r="E4" s="31"/>
      <c r="F4" s="324"/>
      <c r="G4" s="31"/>
      <c r="H4" s="859"/>
      <c r="I4" s="325"/>
      <c r="J4" s="487"/>
      <c r="K4" s="487"/>
      <c r="L4" s="487"/>
      <c r="M4" s="487"/>
      <c r="N4" s="673"/>
    </row>
    <row r="5" spans="1:14" s="31" customFormat="1" ht="38.25" customHeight="1" thickBot="1">
      <c r="A5" s="32"/>
      <c r="B5" s="50"/>
      <c r="C5" s="33"/>
      <c r="D5" s="78"/>
      <c r="E5" s="33"/>
      <c r="F5" s="85"/>
      <c r="G5" s="33" t="s">
        <v>245</v>
      </c>
      <c r="H5" s="860"/>
      <c r="I5" s="34"/>
      <c r="J5" s="693" t="s">
        <v>53</v>
      </c>
      <c r="K5" s="693" t="s">
        <v>252</v>
      </c>
      <c r="L5" s="693" t="s">
        <v>253</v>
      </c>
      <c r="M5" s="693" t="s">
        <v>254</v>
      </c>
      <c r="N5" s="694" t="s">
        <v>1184</v>
      </c>
    </row>
    <row r="6" spans="1:14" s="330" customFormat="1" ht="13.8">
      <c r="A6" s="72" t="s">
        <v>57</v>
      </c>
      <c r="B6" s="51"/>
      <c r="C6" s="326"/>
      <c r="D6" s="79"/>
      <c r="E6" s="326"/>
      <c r="F6" s="327"/>
      <c r="G6" s="326"/>
      <c r="H6" s="328"/>
      <c r="I6" s="329"/>
      <c r="J6" s="488"/>
      <c r="K6" s="488"/>
      <c r="L6" s="488"/>
      <c r="M6" s="488"/>
      <c r="N6" s="488"/>
    </row>
    <row r="7" spans="1:14" s="335" customFormat="1" ht="13.8">
      <c r="A7" s="331"/>
      <c r="B7" s="44">
        <v>7730</v>
      </c>
      <c r="C7" s="35" t="s">
        <v>30</v>
      </c>
      <c r="D7" s="80"/>
      <c r="E7" s="332"/>
      <c r="F7" s="55"/>
      <c r="G7" s="332"/>
      <c r="H7" s="333">
        <f>SUM(I7)</f>
        <v>0</v>
      </c>
      <c r="I7" s="334">
        <f>SUM(J7:N7)</f>
        <v>0</v>
      </c>
      <c r="J7" s="489">
        <f t="shared" ref="J7:M7" si="0">SUM(J21:J22,J14,J8)</f>
        <v>0</v>
      </c>
      <c r="K7" s="489">
        <f t="shared" si="0"/>
        <v>0</v>
      </c>
      <c r="L7" s="489">
        <f t="shared" si="0"/>
        <v>0</v>
      </c>
      <c r="M7" s="489">
        <f t="shared" si="0"/>
        <v>0</v>
      </c>
      <c r="N7" s="489">
        <f t="shared" ref="N7" si="1">SUM(N21:N22,N14,N8)</f>
        <v>0</v>
      </c>
    </row>
    <row r="8" spans="1:14" ht="13.8" outlineLevel="1">
      <c r="A8" s="336"/>
      <c r="B8" s="45"/>
      <c r="C8" s="337"/>
      <c r="D8" s="47" t="s">
        <v>1197</v>
      </c>
      <c r="E8" s="43" t="s">
        <v>31</v>
      </c>
      <c r="F8" s="57"/>
      <c r="G8" s="338"/>
      <c r="H8" s="333">
        <f t="shared" ref="H8:H90" si="2">SUM(I8)</f>
        <v>0</v>
      </c>
      <c r="I8" s="334">
        <f t="shared" ref="I8:I90" si="3">SUM(J8:N8)</f>
        <v>0</v>
      </c>
      <c r="J8" s="492">
        <f t="shared" ref="J8:M8" si="4">SUM(J9:J13)</f>
        <v>0</v>
      </c>
      <c r="K8" s="492">
        <f t="shared" si="4"/>
        <v>0</v>
      </c>
      <c r="L8" s="492">
        <f t="shared" si="4"/>
        <v>0</v>
      </c>
      <c r="M8" s="492">
        <f t="shared" si="4"/>
        <v>0</v>
      </c>
      <c r="N8" s="492">
        <f t="shared" ref="N8" si="5">SUM(N9:N13)</f>
        <v>0</v>
      </c>
    </row>
    <row r="9" spans="1:14" ht="13.8" outlineLevel="1">
      <c r="A9" s="336"/>
      <c r="B9" s="46"/>
      <c r="D9" s="47"/>
      <c r="E9" s="43"/>
      <c r="F9" s="57" t="s">
        <v>1198</v>
      </c>
      <c r="G9" s="338" t="s">
        <v>1199</v>
      </c>
      <c r="H9" s="333">
        <f t="shared" ref="H9" si="6">SUM(I9)</f>
        <v>0</v>
      </c>
      <c r="I9" s="334">
        <f t="shared" ref="I9" si="7">SUM(J9:N9)</f>
        <v>0</v>
      </c>
      <c r="J9" s="490"/>
      <c r="K9" s="490"/>
      <c r="L9" s="490"/>
      <c r="M9" s="490"/>
      <c r="N9" s="490"/>
    </row>
    <row r="10" spans="1:14" ht="13.8" outlineLevel="1">
      <c r="A10" s="336"/>
      <c r="B10" s="46"/>
      <c r="D10" s="47"/>
      <c r="E10" s="43"/>
      <c r="F10" s="57" t="s">
        <v>1200</v>
      </c>
      <c r="G10" s="338" t="s">
        <v>1201</v>
      </c>
      <c r="H10" s="333">
        <f t="shared" ref="H10" si="8">SUM(I10)</f>
        <v>0</v>
      </c>
      <c r="I10" s="334">
        <f t="shared" ref="I10" si="9">SUM(J10:N10)</f>
        <v>0</v>
      </c>
      <c r="J10" s="490"/>
      <c r="K10" s="490"/>
      <c r="L10" s="490"/>
      <c r="M10" s="490"/>
      <c r="N10" s="490"/>
    </row>
    <row r="11" spans="1:14" ht="13.8" outlineLevel="1">
      <c r="A11" s="336"/>
      <c r="B11" s="46"/>
      <c r="D11" s="47"/>
      <c r="E11" s="43"/>
      <c r="F11" s="57" t="s">
        <v>1202</v>
      </c>
      <c r="G11" s="338" t="s">
        <v>1203</v>
      </c>
      <c r="H11" s="333">
        <f t="shared" ref="H11:H12" si="10">SUM(I11)</f>
        <v>0</v>
      </c>
      <c r="I11" s="334">
        <f t="shared" ref="I11:I12" si="11">SUM(J11:N11)</f>
        <v>0</v>
      </c>
      <c r="J11" s="490"/>
      <c r="K11" s="490"/>
      <c r="L11" s="490"/>
      <c r="M11" s="490"/>
      <c r="N11" s="490"/>
    </row>
    <row r="12" spans="1:14" ht="13.8" outlineLevel="1">
      <c r="A12" s="336"/>
      <c r="B12" s="46"/>
      <c r="D12" s="47"/>
      <c r="E12" s="43"/>
      <c r="F12" s="57" t="s">
        <v>1204</v>
      </c>
      <c r="G12" s="338" t="s">
        <v>1205</v>
      </c>
      <c r="H12" s="333">
        <f t="shared" si="10"/>
        <v>0</v>
      </c>
      <c r="I12" s="334">
        <f t="shared" si="11"/>
        <v>0</v>
      </c>
      <c r="J12" s="490"/>
      <c r="K12" s="490"/>
      <c r="L12" s="490"/>
      <c r="M12" s="490"/>
      <c r="N12" s="490"/>
    </row>
    <row r="13" spans="1:14" ht="13.8" outlineLevel="1">
      <c r="A13" s="336"/>
      <c r="B13" s="46"/>
      <c r="D13" s="47"/>
      <c r="E13" s="43"/>
      <c r="F13" s="57" t="s">
        <v>1206</v>
      </c>
      <c r="G13" s="338" t="s">
        <v>1207</v>
      </c>
      <c r="H13" s="333">
        <f t="shared" ref="H13" si="12">SUM(I13)</f>
        <v>0</v>
      </c>
      <c r="I13" s="334">
        <f t="shared" ref="I13" si="13">SUM(J13:N13)</f>
        <v>0</v>
      </c>
      <c r="J13" s="490"/>
      <c r="K13" s="490"/>
      <c r="L13" s="490"/>
      <c r="M13" s="490"/>
      <c r="N13" s="490"/>
    </row>
    <row r="14" spans="1:14" ht="13.8" outlineLevel="1">
      <c r="A14" s="336"/>
      <c r="B14" s="45"/>
      <c r="C14" s="337"/>
      <c r="D14" s="47" t="s">
        <v>1208</v>
      </c>
      <c r="E14" s="43" t="s">
        <v>32</v>
      </c>
      <c r="F14" s="57"/>
      <c r="G14" s="338"/>
      <c r="H14" s="333">
        <f t="shared" si="2"/>
        <v>0</v>
      </c>
      <c r="I14" s="334">
        <f t="shared" si="3"/>
        <v>0</v>
      </c>
      <c r="J14" s="492">
        <f>SUM(J15:J22)</f>
        <v>0</v>
      </c>
      <c r="K14" s="492">
        <f>SUM(K15:K22)</f>
        <v>0</v>
      </c>
      <c r="L14" s="492">
        <f>SUM(L15:L22)</f>
        <v>0</v>
      </c>
      <c r="M14" s="492">
        <f>SUM(M15:M22)</f>
        <v>0</v>
      </c>
      <c r="N14" s="492">
        <f>SUM(N15:N22)</f>
        <v>0</v>
      </c>
    </row>
    <row r="15" spans="1:14" ht="13.8" outlineLevel="1">
      <c r="A15" s="336"/>
      <c r="B15" s="46"/>
      <c r="D15" s="47"/>
      <c r="E15" s="43"/>
      <c r="F15" s="57" t="s">
        <v>1209</v>
      </c>
      <c r="G15" s="338" t="s">
        <v>1210</v>
      </c>
      <c r="H15" s="333">
        <f t="shared" ref="H15" si="14">SUM(I15)</f>
        <v>0</v>
      </c>
      <c r="I15" s="334">
        <f t="shared" ref="I15" si="15">SUM(J15:N15)</f>
        <v>0</v>
      </c>
      <c r="J15" s="490"/>
      <c r="K15" s="490"/>
      <c r="L15" s="490"/>
      <c r="M15" s="490"/>
      <c r="N15" s="490"/>
    </row>
    <row r="16" spans="1:14" ht="13.8" outlineLevel="1">
      <c r="A16" s="336"/>
      <c r="B16" s="46"/>
      <c r="D16" s="47"/>
      <c r="E16" s="43"/>
      <c r="F16" s="57" t="s">
        <v>1211</v>
      </c>
      <c r="G16" s="338" t="s">
        <v>1212</v>
      </c>
      <c r="H16" s="333">
        <f t="shared" ref="H16" si="16">SUM(I16)</f>
        <v>0</v>
      </c>
      <c r="I16" s="334">
        <f t="shared" ref="I16" si="17">SUM(J16:N16)</f>
        <v>0</v>
      </c>
      <c r="J16" s="490"/>
      <c r="K16" s="490"/>
      <c r="L16" s="490"/>
      <c r="M16" s="490"/>
      <c r="N16" s="490"/>
    </row>
    <row r="17" spans="1:14" ht="13.8" outlineLevel="1">
      <c r="A17" s="336"/>
      <c r="B17" s="46"/>
      <c r="D17" s="47"/>
      <c r="E17" s="43"/>
      <c r="F17" s="57" t="s">
        <v>1213</v>
      </c>
      <c r="G17" s="338" t="s">
        <v>1214</v>
      </c>
      <c r="H17" s="333">
        <f t="shared" ref="H17" si="18">SUM(I17)</f>
        <v>0</v>
      </c>
      <c r="I17" s="334">
        <f t="shared" ref="I17" si="19">SUM(J17:N17)</f>
        <v>0</v>
      </c>
      <c r="J17" s="490"/>
      <c r="K17" s="490"/>
      <c r="L17" s="490"/>
      <c r="M17" s="490"/>
      <c r="N17" s="490"/>
    </row>
    <row r="18" spans="1:14" ht="13.8" outlineLevel="1">
      <c r="A18" s="336"/>
      <c r="B18" s="46"/>
      <c r="D18" s="47"/>
      <c r="E18" s="43"/>
      <c r="F18" s="57" t="s">
        <v>1215</v>
      </c>
      <c r="G18" s="338" t="s">
        <v>1216</v>
      </c>
      <c r="H18" s="333">
        <f t="shared" ref="H18:H20" si="20">SUM(I18)</f>
        <v>0</v>
      </c>
      <c r="I18" s="334">
        <f t="shared" ref="I18:I20" si="21">SUM(J18:N18)</f>
        <v>0</v>
      </c>
      <c r="J18" s="490"/>
      <c r="K18" s="490"/>
      <c r="L18" s="490"/>
      <c r="M18" s="490"/>
      <c r="N18" s="490"/>
    </row>
    <row r="19" spans="1:14" ht="13.8" outlineLevel="1">
      <c r="A19" s="336"/>
      <c r="B19" s="46"/>
      <c r="D19" s="47"/>
      <c r="E19" s="43"/>
      <c r="F19" s="57" t="s">
        <v>1217</v>
      </c>
      <c r="G19" s="338" t="s">
        <v>1218</v>
      </c>
      <c r="H19" s="333">
        <f t="shared" ref="H19" si="22">SUM(I19)</f>
        <v>0</v>
      </c>
      <c r="I19" s="334">
        <f t="shared" ref="I19" si="23">SUM(J19:N19)</f>
        <v>0</v>
      </c>
      <c r="J19" s="490"/>
      <c r="K19" s="490"/>
      <c r="L19" s="490"/>
      <c r="M19" s="490"/>
      <c r="N19" s="490"/>
    </row>
    <row r="20" spans="1:14" ht="13.8" outlineLevel="1">
      <c r="A20" s="336"/>
      <c r="B20" s="46"/>
      <c r="D20" s="47"/>
      <c r="E20" s="43"/>
      <c r="F20" s="57" t="s">
        <v>1219</v>
      </c>
      <c r="G20" s="338" t="s">
        <v>1220</v>
      </c>
      <c r="H20" s="333">
        <f t="shared" si="20"/>
        <v>0</v>
      </c>
      <c r="I20" s="334">
        <f t="shared" si="21"/>
        <v>0</v>
      </c>
      <c r="J20" s="490"/>
      <c r="K20" s="490"/>
      <c r="L20" s="490"/>
      <c r="M20" s="490"/>
      <c r="N20" s="490"/>
    </row>
    <row r="21" spans="1:14" ht="13.8" outlineLevel="1">
      <c r="A21" s="336"/>
      <c r="B21" s="44"/>
      <c r="C21" s="339"/>
      <c r="D21" s="47">
        <v>7733</v>
      </c>
      <c r="E21" s="43" t="s">
        <v>39</v>
      </c>
      <c r="F21" s="57"/>
      <c r="G21" s="338"/>
      <c r="H21" s="333">
        <f t="shared" si="2"/>
        <v>0</v>
      </c>
      <c r="I21" s="334">
        <f t="shared" si="3"/>
        <v>0</v>
      </c>
      <c r="J21" s="490"/>
      <c r="K21" s="490"/>
      <c r="L21" s="490"/>
      <c r="M21" s="490"/>
      <c r="N21" s="490"/>
    </row>
    <row r="22" spans="1:14" ht="13.8" outlineLevel="1">
      <c r="A22" s="336"/>
      <c r="B22" s="44"/>
      <c r="C22" s="339"/>
      <c r="D22" s="47">
        <v>7734</v>
      </c>
      <c r="E22" s="43" t="s">
        <v>351</v>
      </c>
      <c r="F22" s="57"/>
      <c r="G22" s="338"/>
      <c r="H22" s="333">
        <f t="shared" si="2"/>
        <v>0</v>
      </c>
      <c r="I22" s="334">
        <f t="shared" si="3"/>
        <v>0</v>
      </c>
      <c r="J22" s="490"/>
      <c r="K22" s="490"/>
      <c r="L22" s="490"/>
      <c r="M22" s="490"/>
      <c r="N22" s="490"/>
    </row>
    <row r="23" spans="1:14" s="335" customFormat="1" ht="13.8">
      <c r="A23" s="331"/>
      <c r="B23" s="44">
        <v>7750</v>
      </c>
      <c r="C23" s="35" t="s">
        <v>33</v>
      </c>
      <c r="D23" s="81"/>
      <c r="E23" s="340"/>
      <c r="F23" s="341"/>
      <c r="G23" s="340"/>
      <c r="H23" s="333">
        <f t="shared" si="2"/>
        <v>200000</v>
      </c>
      <c r="I23" s="334">
        <f t="shared" si="3"/>
        <v>200000</v>
      </c>
      <c r="J23" s="491">
        <f>SUM(J24)</f>
        <v>0</v>
      </c>
      <c r="K23" s="491">
        <f t="shared" ref="K23:N23" si="24">SUM(K24)</f>
        <v>0</v>
      </c>
      <c r="L23" s="491">
        <f t="shared" si="24"/>
        <v>0</v>
      </c>
      <c r="M23" s="491">
        <f t="shared" si="24"/>
        <v>0</v>
      </c>
      <c r="N23" s="491">
        <f t="shared" si="24"/>
        <v>200000</v>
      </c>
    </row>
    <row r="24" spans="1:14" ht="13.8" outlineLevel="1">
      <c r="A24" s="336"/>
      <c r="B24" s="47"/>
      <c r="C24" s="338"/>
      <c r="D24" s="47">
        <v>7751</v>
      </c>
      <c r="E24" s="43" t="s">
        <v>33</v>
      </c>
      <c r="F24" s="57"/>
      <c r="G24" s="338"/>
      <c r="H24" s="333">
        <f t="shared" si="2"/>
        <v>200000</v>
      </c>
      <c r="I24" s="334">
        <f t="shared" si="3"/>
        <v>200000</v>
      </c>
      <c r="J24" s="490"/>
      <c r="K24" s="490"/>
      <c r="L24" s="490"/>
      <c r="M24" s="490"/>
      <c r="N24" s="490">
        <v>200000</v>
      </c>
    </row>
    <row r="25" spans="1:14" s="335" customFormat="1" ht="13.8">
      <c r="A25" s="331"/>
      <c r="B25" s="44">
        <v>7760</v>
      </c>
      <c r="C25" s="35" t="s">
        <v>34</v>
      </c>
      <c r="D25" s="81"/>
      <c r="E25" s="340"/>
      <c r="F25" s="341"/>
      <c r="G25" s="340"/>
      <c r="H25" s="333">
        <f t="shared" si="2"/>
        <v>0</v>
      </c>
      <c r="I25" s="334">
        <f t="shared" si="3"/>
        <v>0</v>
      </c>
      <c r="J25" s="491">
        <f>SUM(J26,J29,J35,J40,J43)</f>
        <v>0</v>
      </c>
      <c r="K25" s="491">
        <f t="shared" ref="K25:N25" si="25">SUM(K26,K29,K35,K40,K43)</f>
        <v>0</v>
      </c>
      <c r="L25" s="491">
        <f t="shared" si="25"/>
        <v>0</v>
      </c>
      <c r="M25" s="491">
        <f t="shared" ref="M25" si="26">SUM(M26,M29,M35,M40,M43)</f>
        <v>0</v>
      </c>
      <c r="N25" s="491">
        <f t="shared" si="25"/>
        <v>0</v>
      </c>
    </row>
    <row r="26" spans="1:14" ht="13.8" outlineLevel="1">
      <c r="A26" s="336"/>
      <c r="B26" s="45"/>
      <c r="C26" s="337"/>
      <c r="D26" s="47">
        <v>7770</v>
      </c>
      <c r="E26" s="43" t="s">
        <v>58</v>
      </c>
      <c r="F26" s="57"/>
      <c r="G26" s="338"/>
      <c r="H26" s="333">
        <f t="shared" si="2"/>
        <v>0</v>
      </c>
      <c r="I26" s="334">
        <f t="shared" si="3"/>
        <v>0</v>
      </c>
      <c r="J26" s="492">
        <f>SUM(J27:J28)</f>
        <v>0</v>
      </c>
      <c r="K26" s="492">
        <f t="shared" ref="K26:N26" si="27">SUM(K27:K28)</f>
        <v>0</v>
      </c>
      <c r="L26" s="492">
        <f t="shared" si="27"/>
        <v>0</v>
      </c>
      <c r="M26" s="492">
        <f t="shared" ref="M26" si="28">SUM(M27:M28)</f>
        <v>0</v>
      </c>
      <c r="N26" s="492">
        <f t="shared" si="27"/>
        <v>0</v>
      </c>
    </row>
    <row r="27" spans="1:14" ht="13.8" outlineLevel="2">
      <c r="A27" s="336"/>
      <c r="B27" s="46"/>
      <c r="D27" s="45"/>
      <c r="E27" s="337"/>
      <c r="F27" s="47">
        <v>7772</v>
      </c>
      <c r="G27" s="43" t="s">
        <v>59</v>
      </c>
      <c r="H27" s="333">
        <f t="shared" si="2"/>
        <v>0</v>
      </c>
      <c r="I27" s="334">
        <f t="shared" si="3"/>
        <v>0</v>
      </c>
      <c r="J27" s="490"/>
      <c r="K27" s="490"/>
      <c r="L27" s="490"/>
      <c r="M27" s="490"/>
      <c r="N27" s="490"/>
    </row>
    <row r="28" spans="1:14" ht="13.8" outlineLevel="2">
      <c r="A28" s="336"/>
      <c r="B28" s="46"/>
      <c r="F28" s="47" t="s">
        <v>60</v>
      </c>
      <c r="G28" s="43" t="s">
        <v>61</v>
      </c>
      <c r="H28" s="333">
        <f t="shared" si="2"/>
        <v>0</v>
      </c>
      <c r="I28" s="334">
        <f t="shared" si="3"/>
        <v>0</v>
      </c>
      <c r="J28" s="490"/>
      <c r="K28" s="490"/>
      <c r="L28" s="490"/>
      <c r="M28" s="490"/>
      <c r="N28" s="490"/>
    </row>
    <row r="29" spans="1:14" ht="13.8" outlineLevel="1">
      <c r="A29" s="336"/>
      <c r="B29" s="46"/>
      <c r="D29" s="47">
        <v>7780</v>
      </c>
      <c r="E29" s="43" t="s">
        <v>367</v>
      </c>
      <c r="F29" s="57"/>
      <c r="G29" s="338"/>
      <c r="H29" s="333">
        <f t="shared" si="2"/>
        <v>0</v>
      </c>
      <c r="I29" s="334">
        <f t="shared" si="3"/>
        <v>0</v>
      </c>
      <c r="J29" s="492">
        <f>SUM(J30)</f>
        <v>0</v>
      </c>
      <c r="K29" s="492">
        <f t="shared" ref="K29:N29" si="29">SUM(K30)</f>
        <v>0</v>
      </c>
      <c r="L29" s="492">
        <f t="shared" si="29"/>
        <v>0</v>
      </c>
      <c r="M29" s="492">
        <f t="shared" si="29"/>
        <v>0</v>
      </c>
      <c r="N29" s="492">
        <f t="shared" si="29"/>
        <v>0</v>
      </c>
    </row>
    <row r="30" spans="1:14" ht="13.8" outlineLevel="2">
      <c r="A30" s="336"/>
      <c r="B30" s="46"/>
      <c r="D30" s="45"/>
      <c r="E30" s="337"/>
      <c r="F30" s="47">
        <v>7781</v>
      </c>
      <c r="G30" s="43" t="s">
        <v>369</v>
      </c>
      <c r="H30" s="333">
        <f t="shared" si="2"/>
        <v>0</v>
      </c>
      <c r="I30" s="334">
        <f t="shared" si="3"/>
        <v>0</v>
      </c>
      <c r="J30" s="492">
        <f>SUM(J31:J34)</f>
        <v>0</v>
      </c>
      <c r="K30" s="492">
        <f t="shared" ref="K30:N30" si="30">SUM(K31:K34)</f>
        <v>0</v>
      </c>
      <c r="L30" s="492">
        <f t="shared" si="30"/>
        <v>0</v>
      </c>
      <c r="M30" s="492">
        <f t="shared" ref="M30" si="31">SUM(M31:M34)</f>
        <v>0</v>
      </c>
      <c r="N30" s="492">
        <f t="shared" si="30"/>
        <v>0</v>
      </c>
    </row>
    <row r="31" spans="1:14" ht="13.8" outlineLevel="2">
      <c r="A31" s="336"/>
      <c r="B31" s="46"/>
      <c r="D31" s="45"/>
      <c r="E31" s="337"/>
      <c r="F31" s="342" t="s">
        <v>682</v>
      </c>
      <c r="G31" s="36" t="s">
        <v>686</v>
      </c>
      <c r="H31" s="333">
        <f t="shared" si="2"/>
        <v>0</v>
      </c>
      <c r="I31" s="334">
        <f t="shared" si="3"/>
        <v>0</v>
      </c>
      <c r="J31" s="490"/>
      <c r="K31" s="490"/>
      <c r="L31" s="490"/>
      <c r="M31" s="490"/>
      <c r="N31" s="490"/>
    </row>
    <row r="32" spans="1:14" ht="13.8" outlineLevel="2">
      <c r="A32" s="336"/>
      <c r="B32" s="46"/>
      <c r="D32" s="45"/>
      <c r="E32" s="337"/>
      <c r="F32" s="342" t="s">
        <v>683</v>
      </c>
      <c r="G32" s="36" t="s">
        <v>687</v>
      </c>
      <c r="H32" s="333">
        <f t="shared" si="2"/>
        <v>0</v>
      </c>
      <c r="I32" s="334">
        <f t="shared" si="3"/>
        <v>0</v>
      </c>
      <c r="J32" s="490"/>
      <c r="K32" s="490"/>
      <c r="L32" s="490"/>
      <c r="M32" s="490"/>
      <c r="N32" s="490"/>
    </row>
    <row r="33" spans="1:44" ht="13.8" outlineLevel="2">
      <c r="A33" s="336"/>
      <c r="B33" s="46"/>
      <c r="D33" s="45"/>
      <c r="E33" s="337"/>
      <c r="F33" s="342" t="s">
        <v>684</v>
      </c>
      <c r="G33" s="36" t="s">
        <v>688</v>
      </c>
      <c r="H33" s="333">
        <f t="shared" si="2"/>
        <v>0</v>
      </c>
      <c r="I33" s="334">
        <f t="shared" si="3"/>
        <v>0</v>
      </c>
      <c r="J33" s="490"/>
      <c r="K33" s="490"/>
      <c r="L33" s="490"/>
      <c r="M33" s="490"/>
      <c r="N33" s="490"/>
    </row>
    <row r="34" spans="1:44" ht="13.8" outlineLevel="2">
      <c r="A34" s="336"/>
      <c r="B34" s="46"/>
      <c r="D34" s="45"/>
      <c r="E34" s="337"/>
      <c r="F34" s="342" t="s">
        <v>685</v>
      </c>
      <c r="G34" s="36" t="s">
        <v>689</v>
      </c>
      <c r="H34" s="333">
        <f t="shared" si="2"/>
        <v>0</v>
      </c>
      <c r="I34" s="334">
        <f t="shared" si="3"/>
        <v>0</v>
      </c>
      <c r="J34" s="490"/>
      <c r="K34" s="490"/>
      <c r="L34" s="490"/>
      <c r="M34" s="490"/>
      <c r="N34" s="490"/>
    </row>
    <row r="35" spans="1:44" ht="13.8" outlineLevel="1">
      <c r="A35" s="336"/>
      <c r="B35" s="46"/>
      <c r="D35" s="47">
        <v>7790</v>
      </c>
      <c r="E35" s="36" t="s">
        <v>371</v>
      </c>
      <c r="F35" s="57"/>
      <c r="G35" s="338"/>
      <c r="H35" s="333">
        <f t="shared" si="2"/>
        <v>0</v>
      </c>
      <c r="I35" s="334">
        <f t="shared" si="3"/>
        <v>0</v>
      </c>
      <c r="J35" s="492">
        <f>SUM(J36:J37)</f>
        <v>0</v>
      </c>
      <c r="K35" s="492">
        <f t="shared" ref="K35:N35" si="32">SUM(K36:K37)</f>
        <v>0</v>
      </c>
      <c r="L35" s="492">
        <f t="shared" si="32"/>
        <v>0</v>
      </c>
      <c r="M35" s="492">
        <f t="shared" ref="M35" si="33">SUM(M36:M37)</f>
        <v>0</v>
      </c>
      <c r="N35" s="492">
        <f t="shared" si="32"/>
        <v>0</v>
      </c>
    </row>
    <row r="36" spans="1:44" ht="13.8" outlineLevel="2">
      <c r="A36" s="336"/>
      <c r="B36" s="44"/>
      <c r="C36" s="339"/>
      <c r="D36" s="45"/>
      <c r="E36" s="337"/>
      <c r="F36" s="47">
        <v>7791</v>
      </c>
      <c r="G36" s="43" t="s">
        <v>373</v>
      </c>
      <c r="H36" s="333">
        <f t="shared" si="2"/>
        <v>0</v>
      </c>
      <c r="I36" s="334">
        <f t="shared" si="3"/>
        <v>0</v>
      </c>
      <c r="J36" s="490"/>
      <c r="K36" s="490"/>
      <c r="L36" s="490"/>
      <c r="M36" s="490"/>
      <c r="N36" s="490"/>
    </row>
    <row r="37" spans="1:44" ht="13.8" outlineLevel="2">
      <c r="A37" s="336"/>
      <c r="B37" s="44"/>
      <c r="C37" s="339"/>
      <c r="D37" s="47"/>
      <c r="E37" s="337"/>
      <c r="F37" s="47">
        <v>7792</v>
      </c>
      <c r="G37" s="43" t="s">
        <v>374</v>
      </c>
      <c r="H37" s="333">
        <f t="shared" si="2"/>
        <v>0</v>
      </c>
      <c r="I37" s="334">
        <f t="shared" si="3"/>
        <v>0</v>
      </c>
      <c r="J37" s="492">
        <f>SUM(J38:J39)</f>
        <v>0</v>
      </c>
      <c r="K37" s="492">
        <f t="shared" ref="K37:N37" si="34">SUM(K38:K39)</f>
        <v>0</v>
      </c>
      <c r="L37" s="492">
        <f t="shared" si="34"/>
        <v>0</v>
      </c>
      <c r="M37" s="492">
        <f t="shared" ref="M37" si="35">SUM(M38:M39)</f>
        <v>0</v>
      </c>
      <c r="N37" s="492">
        <f t="shared" si="34"/>
        <v>0</v>
      </c>
    </row>
    <row r="38" spans="1:44" s="428" customFormat="1" ht="13.8" outlineLevel="2">
      <c r="A38" s="426"/>
      <c r="B38" s="427"/>
      <c r="D38" s="429"/>
      <c r="E38" s="337"/>
      <c r="F38" s="342" t="s">
        <v>682</v>
      </c>
      <c r="G38" s="36" t="s">
        <v>876</v>
      </c>
      <c r="H38" s="333">
        <f t="shared" si="2"/>
        <v>0</v>
      </c>
      <c r="I38" s="334">
        <f t="shared" si="3"/>
        <v>0</v>
      </c>
      <c r="J38" s="490"/>
      <c r="K38" s="490"/>
      <c r="L38" s="490"/>
      <c r="M38" s="490"/>
      <c r="N38" s="49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row>
    <row r="39" spans="1:44" s="428" customFormat="1" ht="13.8" outlineLevel="2">
      <c r="A39" s="426"/>
      <c r="B39" s="427"/>
      <c r="D39" s="429"/>
      <c r="E39" s="337"/>
      <c r="F39" s="342" t="s">
        <v>685</v>
      </c>
      <c r="G39" s="36" t="s">
        <v>689</v>
      </c>
      <c r="H39" s="333">
        <f t="shared" si="2"/>
        <v>0</v>
      </c>
      <c r="I39" s="334">
        <f t="shared" si="3"/>
        <v>0</v>
      </c>
      <c r="J39" s="490"/>
      <c r="K39" s="490"/>
      <c r="L39" s="490"/>
      <c r="M39" s="490"/>
      <c r="N39" s="49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row>
    <row r="40" spans="1:44" ht="13.8" outlineLevel="1">
      <c r="A40" s="336"/>
      <c r="B40" s="45"/>
      <c r="C40" s="337"/>
      <c r="D40" s="47">
        <v>7810</v>
      </c>
      <c r="E40" s="36" t="s">
        <v>377</v>
      </c>
      <c r="F40" s="57"/>
      <c r="G40" s="338"/>
      <c r="H40" s="333">
        <f t="shared" si="2"/>
        <v>0</v>
      </c>
      <c r="I40" s="334">
        <f t="shared" si="3"/>
        <v>0</v>
      </c>
      <c r="J40" s="492">
        <f>SUM(J41:J42)</f>
        <v>0</v>
      </c>
      <c r="K40" s="492">
        <f t="shared" ref="K40:N40" si="36">SUM(K41:K42)</f>
        <v>0</v>
      </c>
      <c r="L40" s="492">
        <f t="shared" si="36"/>
        <v>0</v>
      </c>
      <c r="M40" s="492">
        <f t="shared" ref="M40" si="37">SUM(M41:M42)</f>
        <v>0</v>
      </c>
      <c r="N40" s="492">
        <f t="shared" si="36"/>
        <v>0</v>
      </c>
    </row>
    <row r="41" spans="1:44" ht="13.8" outlineLevel="2">
      <c r="A41" s="336"/>
      <c r="B41" s="46"/>
      <c r="E41" s="74"/>
      <c r="F41" s="57">
        <v>7811</v>
      </c>
      <c r="G41" s="338" t="s">
        <v>379</v>
      </c>
      <c r="H41" s="333">
        <f t="shared" si="2"/>
        <v>0</v>
      </c>
      <c r="I41" s="334">
        <f t="shared" si="3"/>
        <v>0</v>
      </c>
      <c r="J41" s="490"/>
      <c r="K41" s="490"/>
      <c r="L41" s="490"/>
      <c r="M41" s="490"/>
      <c r="N41" s="490"/>
    </row>
    <row r="42" spans="1:44" ht="13.8" outlineLevel="2">
      <c r="A42" s="336"/>
      <c r="B42" s="46"/>
      <c r="D42" s="45"/>
      <c r="E42" s="73"/>
      <c r="F42" s="57">
        <v>7812</v>
      </c>
      <c r="G42" s="60" t="s">
        <v>35</v>
      </c>
      <c r="H42" s="333">
        <f t="shared" si="2"/>
        <v>0</v>
      </c>
      <c r="I42" s="334">
        <f t="shared" si="3"/>
        <v>0</v>
      </c>
      <c r="J42" s="490"/>
      <c r="K42" s="490"/>
      <c r="L42" s="490"/>
      <c r="M42" s="490"/>
      <c r="N42" s="490"/>
    </row>
    <row r="43" spans="1:44" ht="13.8" outlineLevel="1">
      <c r="A43" s="336"/>
      <c r="B43" s="46"/>
      <c r="D43" s="44">
        <v>7813</v>
      </c>
      <c r="E43" s="60" t="s">
        <v>36</v>
      </c>
      <c r="F43" s="57"/>
      <c r="G43" s="338"/>
      <c r="H43" s="333">
        <f t="shared" si="2"/>
        <v>0</v>
      </c>
      <c r="I43" s="334">
        <f t="shared" si="3"/>
        <v>0</v>
      </c>
      <c r="J43" s="491">
        <f>SUM(J44)</f>
        <v>0</v>
      </c>
      <c r="K43" s="491">
        <f t="shared" ref="K43:N43" si="38">SUM(K44)</f>
        <v>0</v>
      </c>
      <c r="L43" s="491">
        <f t="shared" si="38"/>
        <v>0</v>
      </c>
      <c r="M43" s="491">
        <f t="shared" si="38"/>
        <v>0</v>
      </c>
      <c r="N43" s="491">
        <f t="shared" si="38"/>
        <v>0</v>
      </c>
    </row>
    <row r="44" spans="1:44" ht="13.8" outlineLevel="2">
      <c r="A44" s="336"/>
      <c r="B44" s="44"/>
      <c r="C44" s="339"/>
      <c r="D44" s="45"/>
      <c r="E44" s="73"/>
      <c r="F44" s="57">
        <v>7813</v>
      </c>
      <c r="G44" s="338" t="s">
        <v>36</v>
      </c>
      <c r="H44" s="333">
        <f t="shared" si="2"/>
        <v>0</v>
      </c>
      <c r="I44" s="334">
        <f t="shared" si="3"/>
        <v>0</v>
      </c>
      <c r="J44" s="490"/>
      <c r="K44" s="490"/>
      <c r="L44" s="490"/>
      <c r="M44" s="490"/>
      <c r="N44" s="490"/>
    </row>
    <row r="45" spans="1:44" s="335" customFormat="1" ht="13.8" collapsed="1">
      <c r="A45" s="331"/>
      <c r="B45" s="44">
        <v>7820</v>
      </c>
      <c r="C45" s="35" t="s">
        <v>0</v>
      </c>
      <c r="D45" s="80"/>
      <c r="E45" s="340"/>
      <c r="F45" s="341"/>
      <c r="G45" s="338"/>
      <c r="H45" s="333">
        <f t="shared" si="2"/>
        <v>0</v>
      </c>
      <c r="I45" s="334">
        <f t="shared" si="3"/>
        <v>0</v>
      </c>
      <c r="J45" s="168">
        <f>SUM(J46,J55,J62)</f>
        <v>0</v>
      </c>
      <c r="K45" s="168">
        <f t="shared" ref="K45:N45" si="39">SUM(K46,K55,K62)</f>
        <v>0</v>
      </c>
      <c r="L45" s="168">
        <f t="shared" si="39"/>
        <v>0</v>
      </c>
      <c r="M45" s="168">
        <f t="shared" ref="M45" si="40">SUM(M46,M55,M62)</f>
        <v>0</v>
      </c>
      <c r="N45" s="168">
        <f t="shared" si="39"/>
        <v>0</v>
      </c>
    </row>
    <row r="46" spans="1:44" ht="13.8" hidden="1" outlineLevel="1">
      <c r="A46" s="336"/>
      <c r="B46" s="46"/>
      <c r="D46" s="47">
        <v>7840</v>
      </c>
      <c r="E46" s="43" t="s">
        <v>384</v>
      </c>
      <c r="F46" s="57"/>
      <c r="G46" s="338"/>
      <c r="H46" s="333">
        <f t="shared" si="2"/>
        <v>0</v>
      </c>
      <c r="I46" s="334">
        <f t="shared" si="3"/>
        <v>0</v>
      </c>
      <c r="J46" s="492">
        <f>SUM(J47)</f>
        <v>0</v>
      </c>
      <c r="K46" s="492">
        <f t="shared" ref="K46:N46" si="41">SUM(K47)</f>
        <v>0</v>
      </c>
      <c r="L46" s="492">
        <f t="shared" si="41"/>
        <v>0</v>
      </c>
      <c r="M46" s="492">
        <f t="shared" si="41"/>
        <v>0</v>
      </c>
      <c r="N46" s="492">
        <f t="shared" si="41"/>
        <v>0</v>
      </c>
    </row>
    <row r="47" spans="1:44" ht="13.8" hidden="1" outlineLevel="2">
      <c r="A47" s="336"/>
      <c r="B47" s="46"/>
      <c r="D47" s="45"/>
      <c r="E47" s="337"/>
      <c r="F47" s="47">
        <v>7841</v>
      </c>
      <c r="G47" s="43" t="s">
        <v>386</v>
      </c>
      <c r="H47" s="333">
        <f t="shared" si="2"/>
        <v>0</v>
      </c>
      <c r="I47" s="334">
        <f t="shared" si="3"/>
        <v>0</v>
      </c>
      <c r="J47" s="492">
        <f>SUM(J48:J54)</f>
        <v>0</v>
      </c>
      <c r="K47" s="492">
        <f t="shared" ref="K47:N47" si="42">SUM(K48:K54)</f>
        <v>0</v>
      </c>
      <c r="L47" s="492">
        <f t="shared" si="42"/>
        <v>0</v>
      </c>
      <c r="M47" s="492">
        <f t="shared" ref="M47" si="43">SUM(M48:M54)</f>
        <v>0</v>
      </c>
      <c r="N47" s="492">
        <f t="shared" si="42"/>
        <v>0</v>
      </c>
    </row>
    <row r="48" spans="1:44" ht="13.8" hidden="1" outlineLevel="2">
      <c r="A48" s="336"/>
      <c r="B48" s="46"/>
      <c r="D48" s="45"/>
      <c r="E48" s="337"/>
      <c r="F48" s="342" t="s">
        <v>682</v>
      </c>
      <c r="G48" s="36" t="s">
        <v>692</v>
      </c>
      <c r="H48" s="333">
        <f t="shared" si="2"/>
        <v>0</v>
      </c>
      <c r="I48" s="334">
        <f t="shared" si="3"/>
        <v>0</v>
      </c>
      <c r="J48" s="490"/>
      <c r="K48" s="490"/>
      <c r="L48" s="490"/>
      <c r="M48" s="490"/>
      <c r="N48" s="490"/>
    </row>
    <row r="49" spans="1:44" ht="13.8" hidden="1" outlineLevel="2">
      <c r="A49" s="336"/>
      <c r="B49" s="46"/>
      <c r="D49" s="45"/>
      <c r="E49" s="337"/>
      <c r="F49" s="342" t="s">
        <v>683</v>
      </c>
      <c r="G49" s="36" t="s">
        <v>693</v>
      </c>
      <c r="H49" s="333">
        <f t="shared" si="2"/>
        <v>0</v>
      </c>
      <c r="I49" s="334">
        <f t="shared" si="3"/>
        <v>0</v>
      </c>
      <c r="J49" s="490"/>
      <c r="K49" s="490"/>
      <c r="L49" s="490"/>
      <c r="M49" s="490"/>
      <c r="N49" s="490"/>
    </row>
    <row r="50" spans="1:44" ht="13.8" hidden="1" outlineLevel="2">
      <c r="A50" s="336"/>
      <c r="B50" s="46"/>
      <c r="D50" s="45"/>
      <c r="E50" s="337"/>
      <c r="F50" s="342" t="s">
        <v>680</v>
      </c>
      <c r="G50" s="36" t="s">
        <v>694</v>
      </c>
      <c r="H50" s="333">
        <f t="shared" si="2"/>
        <v>0</v>
      </c>
      <c r="I50" s="334">
        <f t="shared" si="3"/>
        <v>0</v>
      </c>
      <c r="J50" s="490"/>
      <c r="K50" s="490"/>
      <c r="L50" s="490"/>
      <c r="M50" s="490"/>
      <c r="N50" s="490"/>
    </row>
    <row r="51" spans="1:44" ht="13.8" hidden="1" outlineLevel="2">
      <c r="A51" s="336"/>
      <c r="B51" s="46"/>
      <c r="D51" s="45"/>
      <c r="E51" s="337"/>
      <c r="F51" s="342" t="s">
        <v>684</v>
      </c>
      <c r="G51" s="36" t="s">
        <v>695</v>
      </c>
      <c r="H51" s="333">
        <f t="shared" si="2"/>
        <v>0</v>
      </c>
      <c r="I51" s="334">
        <f t="shared" si="3"/>
        <v>0</v>
      </c>
      <c r="J51" s="490"/>
      <c r="K51" s="490"/>
      <c r="L51" s="490"/>
      <c r="M51" s="490"/>
      <c r="N51" s="490"/>
    </row>
    <row r="52" spans="1:44" ht="13.8" hidden="1" outlineLevel="2">
      <c r="A52" s="336"/>
      <c r="B52" s="46"/>
      <c r="D52" s="45"/>
      <c r="E52" s="337"/>
      <c r="F52" s="342" t="s">
        <v>690</v>
      </c>
      <c r="G52" s="36" t="s">
        <v>696</v>
      </c>
      <c r="H52" s="333">
        <f t="shared" si="2"/>
        <v>0</v>
      </c>
      <c r="I52" s="334">
        <f t="shared" si="3"/>
        <v>0</v>
      </c>
      <c r="J52" s="490"/>
      <c r="K52" s="490"/>
      <c r="L52" s="490"/>
      <c r="M52" s="490"/>
      <c r="N52" s="490"/>
    </row>
    <row r="53" spans="1:44" ht="13.8" hidden="1" outlineLevel="2">
      <c r="A53" s="336"/>
      <c r="B53" s="46"/>
      <c r="D53" s="45"/>
      <c r="E53" s="337"/>
      <c r="F53" s="342" t="s">
        <v>691</v>
      </c>
      <c r="G53" s="36" t="s">
        <v>697</v>
      </c>
      <c r="H53" s="333">
        <f t="shared" si="2"/>
        <v>0</v>
      </c>
      <c r="I53" s="334">
        <f t="shared" si="3"/>
        <v>0</v>
      </c>
      <c r="J53" s="490"/>
      <c r="K53" s="490"/>
      <c r="L53" s="490"/>
      <c r="M53" s="490"/>
      <c r="N53" s="490"/>
    </row>
    <row r="54" spans="1:44" ht="13.8" hidden="1" outlineLevel="2">
      <c r="A54" s="336"/>
      <c r="B54" s="46"/>
      <c r="D54" s="45"/>
      <c r="E54" s="337"/>
      <c r="F54" s="342" t="s">
        <v>685</v>
      </c>
      <c r="G54" s="36" t="s">
        <v>689</v>
      </c>
      <c r="H54" s="333">
        <f t="shared" si="2"/>
        <v>0</v>
      </c>
      <c r="I54" s="334">
        <f t="shared" si="3"/>
        <v>0</v>
      </c>
      <c r="J54" s="490"/>
      <c r="K54" s="490"/>
      <c r="L54" s="490"/>
      <c r="M54" s="490"/>
      <c r="N54" s="490"/>
    </row>
    <row r="55" spans="1:44" ht="13.8" hidden="1" outlineLevel="1">
      <c r="A55" s="336"/>
      <c r="B55" s="46"/>
      <c r="D55" s="47">
        <v>7871</v>
      </c>
      <c r="E55" s="43" t="s">
        <v>681</v>
      </c>
      <c r="F55" s="57"/>
      <c r="G55" s="338"/>
      <c r="H55" s="333">
        <f t="shared" si="2"/>
        <v>0</v>
      </c>
      <c r="I55" s="334">
        <f t="shared" si="3"/>
        <v>0</v>
      </c>
      <c r="J55" s="492">
        <f>SUM(J56:J61)</f>
        <v>0</v>
      </c>
      <c r="K55" s="492">
        <f t="shared" ref="K55:N55" si="44">SUM(K56:K61)</f>
        <v>0</v>
      </c>
      <c r="L55" s="492">
        <f t="shared" si="44"/>
        <v>0</v>
      </c>
      <c r="M55" s="492">
        <f t="shared" ref="M55" si="45">SUM(M56:M61)</f>
        <v>0</v>
      </c>
      <c r="N55" s="492">
        <f t="shared" si="44"/>
        <v>0</v>
      </c>
    </row>
    <row r="56" spans="1:44" ht="13.8" hidden="1" outlineLevel="2">
      <c r="A56" s="336"/>
      <c r="B56" s="44"/>
      <c r="C56" s="339"/>
      <c r="D56" s="47"/>
      <c r="E56" s="337"/>
      <c r="F56" s="342" t="s">
        <v>682</v>
      </c>
      <c r="G56" s="36" t="s">
        <v>698</v>
      </c>
      <c r="H56" s="333">
        <f t="shared" si="2"/>
        <v>0</v>
      </c>
      <c r="I56" s="334">
        <f t="shared" si="3"/>
        <v>0</v>
      </c>
      <c r="J56" s="490"/>
      <c r="K56" s="490"/>
      <c r="L56" s="490"/>
      <c r="M56" s="490"/>
      <c r="N56" s="490"/>
    </row>
    <row r="57" spans="1:44" ht="13.8" hidden="1" outlineLevel="2">
      <c r="A57" s="336"/>
      <c r="B57" s="44"/>
      <c r="C57" s="339"/>
      <c r="D57" s="47"/>
      <c r="E57" s="337"/>
      <c r="F57" s="342" t="s">
        <v>683</v>
      </c>
      <c r="G57" s="36" t="s">
        <v>699</v>
      </c>
      <c r="H57" s="333">
        <f t="shared" si="2"/>
        <v>0</v>
      </c>
      <c r="I57" s="334">
        <f t="shared" si="3"/>
        <v>0</v>
      </c>
      <c r="J57" s="490"/>
      <c r="K57" s="490"/>
      <c r="L57" s="490"/>
      <c r="M57" s="490"/>
      <c r="N57" s="490"/>
    </row>
    <row r="58" spans="1:44" ht="13.8" hidden="1" outlineLevel="2">
      <c r="A58" s="336"/>
      <c r="B58" s="44"/>
      <c r="C58" s="339"/>
      <c r="D58" s="47"/>
      <c r="E58" s="337"/>
      <c r="F58" s="342" t="s">
        <v>680</v>
      </c>
      <c r="G58" s="36" t="s">
        <v>700</v>
      </c>
      <c r="H58" s="333">
        <f t="shared" si="2"/>
        <v>0</v>
      </c>
      <c r="I58" s="334">
        <f t="shared" si="3"/>
        <v>0</v>
      </c>
      <c r="J58" s="490"/>
      <c r="K58" s="490"/>
      <c r="L58" s="490"/>
      <c r="M58" s="490"/>
      <c r="N58" s="490"/>
    </row>
    <row r="59" spans="1:44" ht="13.8" hidden="1" outlineLevel="2">
      <c r="A59" s="336"/>
      <c r="B59" s="44"/>
      <c r="C59" s="339"/>
      <c r="D59" s="47"/>
      <c r="E59" s="337"/>
      <c r="F59" s="342" t="s">
        <v>684</v>
      </c>
      <c r="G59" s="36" t="s">
        <v>701</v>
      </c>
      <c r="H59" s="333"/>
      <c r="I59" s="334"/>
      <c r="J59" s="490"/>
      <c r="K59" s="490"/>
      <c r="L59" s="490"/>
      <c r="M59" s="490"/>
      <c r="N59" s="490"/>
    </row>
    <row r="60" spans="1:44" ht="13.8" hidden="1" outlineLevel="2">
      <c r="A60" s="336"/>
      <c r="B60" s="44"/>
      <c r="C60" s="339"/>
      <c r="D60" s="47"/>
      <c r="E60" s="337"/>
      <c r="F60" s="342"/>
      <c r="G60" s="36"/>
      <c r="H60" s="333"/>
      <c r="I60" s="334"/>
      <c r="J60" s="490"/>
      <c r="K60" s="490"/>
      <c r="L60" s="490"/>
      <c r="M60" s="490"/>
      <c r="N60" s="490"/>
    </row>
    <row r="61" spans="1:44" ht="13.8" hidden="1" outlineLevel="2">
      <c r="A61" s="336"/>
      <c r="B61" s="44"/>
      <c r="C61" s="339"/>
      <c r="D61" s="47"/>
      <c r="E61" s="337"/>
      <c r="F61" s="342" t="s">
        <v>684</v>
      </c>
      <c r="G61" s="36" t="s">
        <v>701</v>
      </c>
      <c r="H61" s="333">
        <f t="shared" si="2"/>
        <v>0</v>
      </c>
      <c r="I61" s="334">
        <f t="shared" si="3"/>
        <v>0</v>
      </c>
      <c r="J61" s="490"/>
      <c r="K61" s="490"/>
      <c r="L61" s="490"/>
      <c r="M61" s="490"/>
      <c r="N61" s="490"/>
    </row>
    <row r="62" spans="1:44" s="428" customFormat="1" ht="13.8" hidden="1" outlineLevel="1">
      <c r="A62" s="426"/>
      <c r="B62" s="427"/>
      <c r="D62" s="438" t="s">
        <v>919</v>
      </c>
      <c r="E62" s="439" t="s">
        <v>920</v>
      </c>
      <c r="F62" s="466"/>
      <c r="G62" s="467"/>
      <c r="H62" s="333">
        <f t="shared" si="2"/>
        <v>0</v>
      </c>
      <c r="I62" s="334">
        <f t="shared" si="3"/>
        <v>0</v>
      </c>
      <c r="J62" s="492">
        <f>SUM(J63)</f>
        <v>0</v>
      </c>
      <c r="K62" s="492">
        <f t="shared" ref="K62:N62" si="46">SUM(K63)</f>
        <v>0</v>
      </c>
      <c r="L62" s="492">
        <f t="shared" si="46"/>
        <v>0</v>
      </c>
      <c r="M62" s="492">
        <f t="shared" si="46"/>
        <v>0</v>
      </c>
      <c r="N62" s="492">
        <f t="shared" si="46"/>
        <v>0</v>
      </c>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row>
    <row r="63" spans="1:44" s="428" customFormat="1" ht="13.8" hidden="1" outlineLevel="2">
      <c r="A63" s="426"/>
      <c r="B63" s="427"/>
      <c r="D63" s="429"/>
      <c r="E63" s="430"/>
      <c r="F63" s="468" t="s">
        <v>921</v>
      </c>
      <c r="G63" s="387" t="s">
        <v>920</v>
      </c>
      <c r="H63" s="333">
        <f t="shared" si="2"/>
        <v>0</v>
      </c>
      <c r="I63" s="334">
        <f t="shared" si="3"/>
        <v>0</v>
      </c>
      <c r="J63" s="490"/>
      <c r="K63" s="490"/>
      <c r="L63" s="490"/>
      <c r="M63" s="490"/>
      <c r="N63" s="49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row>
    <row r="64" spans="1:44" s="335" customFormat="1" ht="13.8" collapsed="1">
      <c r="A64" s="331"/>
      <c r="B64" s="44">
        <v>7890</v>
      </c>
      <c r="C64" s="35" t="s">
        <v>306</v>
      </c>
      <c r="D64" s="81"/>
      <c r="E64" s="340"/>
      <c r="F64" s="341"/>
      <c r="G64" s="340"/>
      <c r="H64" s="333">
        <f t="shared" si="2"/>
        <v>0</v>
      </c>
      <c r="I64" s="334">
        <f t="shared" si="3"/>
        <v>0</v>
      </c>
      <c r="J64" s="491">
        <f>SUM(J65)</f>
        <v>0</v>
      </c>
      <c r="K64" s="491">
        <f t="shared" ref="K64:N64" si="47">SUM(K65)</f>
        <v>0</v>
      </c>
      <c r="L64" s="491">
        <f t="shared" si="47"/>
        <v>0</v>
      </c>
      <c r="M64" s="491">
        <f t="shared" si="47"/>
        <v>0</v>
      </c>
      <c r="N64" s="491">
        <f t="shared" si="47"/>
        <v>0</v>
      </c>
    </row>
    <row r="65" spans="1:44" ht="13.8" hidden="1" outlineLevel="1">
      <c r="A65" s="336"/>
      <c r="B65" s="47"/>
      <c r="C65" s="338"/>
      <c r="D65" s="438" t="s">
        <v>922</v>
      </c>
      <c r="E65" s="43" t="s">
        <v>307</v>
      </c>
      <c r="F65" s="57"/>
      <c r="G65" s="338"/>
      <c r="H65" s="333">
        <f t="shared" si="2"/>
        <v>0</v>
      </c>
      <c r="I65" s="334">
        <f t="shared" si="3"/>
        <v>0</v>
      </c>
      <c r="J65" s="492">
        <f>SUM(J66:J70)</f>
        <v>0</v>
      </c>
      <c r="K65" s="492">
        <f t="shared" ref="K65:N65" si="48">SUM(K66:K70)</f>
        <v>0</v>
      </c>
      <c r="L65" s="492">
        <f t="shared" si="48"/>
        <v>0</v>
      </c>
      <c r="M65" s="492">
        <f t="shared" ref="M65" si="49">SUM(M66:M70)</f>
        <v>0</v>
      </c>
      <c r="N65" s="492">
        <f t="shared" si="48"/>
        <v>0</v>
      </c>
    </row>
    <row r="66" spans="1:44" ht="13.8" hidden="1" outlineLevel="1">
      <c r="A66" s="336"/>
      <c r="B66" s="44"/>
      <c r="C66" s="339"/>
      <c r="D66" s="44"/>
      <c r="E66" s="43"/>
      <c r="F66" s="342" t="s">
        <v>682</v>
      </c>
      <c r="G66" s="36" t="s">
        <v>702</v>
      </c>
      <c r="H66" s="333">
        <f t="shared" si="2"/>
        <v>0</v>
      </c>
      <c r="I66" s="334">
        <f t="shared" si="3"/>
        <v>0</v>
      </c>
      <c r="J66" s="490"/>
      <c r="K66" s="490"/>
      <c r="L66" s="490"/>
      <c r="M66" s="490"/>
      <c r="N66" s="490"/>
    </row>
    <row r="67" spans="1:44" ht="13.8" hidden="1" outlineLevel="1">
      <c r="A67" s="336"/>
      <c r="B67" s="44"/>
      <c r="C67" s="339"/>
      <c r="D67" s="44"/>
      <c r="E67" s="43"/>
      <c r="F67" s="342" t="s">
        <v>683</v>
      </c>
      <c r="G67" s="36" t="s">
        <v>703</v>
      </c>
      <c r="H67" s="333">
        <f t="shared" si="2"/>
        <v>0</v>
      </c>
      <c r="I67" s="334">
        <f t="shared" si="3"/>
        <v>0</v>
      </c>
      <c r="J67" s="490"/>
      <c r="K67" s="490"/>
      <c r="L67" s="490"/>
      <c r="M67" s="490"/>
      <c r="N67" s="490"/>
    </row>
    <row r="68" spans="1:44" ht="13.8" hidden="1" outlineLevel="1">
      <c r="A68" s="336"/>
      <c r="B68" s="44"/>
      <c r="C68" s="339"/>
      <c r="D68" s="44"/>
      <c r="E68" s="43"/>
      <c r="F68" s="342" t="s">
        <v>680</v>
      </c>
      <c r="G68" s="36" t="s">
        <v>704</v>
      </c>
      <c r="H68" s="333">
        <f t="shared" si="2"/>
        <v>0</v>
      </c>
      <c r="I68" s="334">
        <f t="shared" si="3"/>
        <v>0</v>
      </c>
      <c r="J68" s="490"/>
      <c r="K68" s="490"/>
      <c r="L68" s="490"/>
      <c r="M68" s="490"/>
      <c r="N68" s="490"/>
    </row>
    <row r="69" spans="1:44" ht="13.8" hidden="1" outlineLevel="1">
      <c r="A69" s="336"/>
      <c r="B69" s="44"/>
      <c r="C69" s="339"/>
      <c r="D69" s="44"/>
      <c r="E69" s="43"/>
      <c r="F69" s="342" t="s">
        <v>684</v>
      </c>
      <c r="G69" s="36" t="s">
        <v>705</v>
      </c>
      <c r="H69" s="333">
        <f t="shared" si="2"/>
        <v>0</v>
      </c>
      <c r="I69" s="334">
        <f t="shared" si="3"/>
        <v>0</v>
      </c>
      <c r="J69" s="490"/>
      <c r="K69" s="490"/>
      <c r="L69" s="490"/>
      <c r="M69" s="490"/>
      <c r="N69" s="490"/>
    </row>
    <row r="70" spans="1:44" ht="13.8" hidden="1" outlineLevel="1">
      <c r="A70" s="336"/>
      <c r="B70" s="44"/>
      <c r="C70" s="339"/>
      <c r="D70" s="44"/>
      <c r="E70" s="43"/>
      <c r="F70" s="342" t="s">
        <v>690</v>
      </c>
      <c r="G70" s="36" t="s">
        <v>706</v>
      </c>
      <c r="H70" s="333">
        <f t="shared" si="2"/>
        <v>0</v>
      </c>
      <c r="I70" s="334">
        <f t="shared" si="3"/>
        <v>0</v>
      </c>
      <c r="J70" s="490"/>
      <c r="K70" s="490"/>
      <c r="L70" s="490"/>
      <c r="M70" s="490"/>
      <c r="N70" s="490"/>
    </row>
    <row r="71" spans="1:44" s="335" customFormat="1" ht="13.8" collapsed="1">
      <c r="A71" s="331"/>
      <c r="B71" s="44">
        <v>7920</v>
      </c>
      <c r="C71" s="35" t="s">
        <v>1</v>
      </c>
      <c r="D71" s="80"/>
      <c r="E71" s="340"/>
      <c r="F71" s="341"/>
      <c r="G71" s="340"/>
      <c r="H71" s="333">
        <f t="shared" si="2"/>
        <v>0</v>
      </c>
      <c r="I71" s="334">
        <f t="shared" si="3"/>
        <v>0</v>
      </c>
      <c r="J71" s="168">
        <f>SUM(J81,J79,J73,J72)</f>
        <v>0</v>
      </c>
      <c r="K71" s="168">
        <f>SUM(K81,K79,K73,K72)</f>
        <v>0</v>
      </c>
      <c r="L71" s="168">
        <f>SUM(L81,L79,L73,L72)</f>
        <v>0</v>
      </c>
      <c r="M71" s="168">
        <f>SUM(M81,M79,M73,M72)</f>
        <v>0</v>
      </c>
      <c r="N71" s="168">
        <f>SUM(N81,N79,N73,N72)</f>
        <v>0</v>
      </c>
    </row>
    <row r="72" spans="1:44" ht="13.8" hidden="1" outlineLevel="1">
      <c r="A72" s="336"/>
      <c r="B72" s="45"/>
      <c r="C72" s="337"/>
      <c r="D72" s="47">
        <v>7921</v>
      </c>
      <c r="E72" s="43" t="s">
        <v>2</v>
      </c>
      <c r="F72" s="57"/>
      <c r="G72" s="338"/>
      <c r="H72" s="333">
        <f t="shared" si="2"/>
        <v>0</v>
      </c>
      <c r="I72" s="334">
        <f t="shared" si="3"/>
        <v>0</v>
      </c>
      <c r="J72" s="490"/>
      <c r="K72" s="490"/>
      <c r="L72" s="490"/>
      <c r="M72" s="490"/>
      <c r="N72" s="490"/>
    </row>
    <row r="73" spans="1:44" ht="13.8" hidden="1" outlineLevel="1">
      <c r="A73" s="336"/>
      <c r="B73" s="46"/>
      <c r="D73" s="47">
        <v>7922</v>
      </c>
      <c r="E73" s="43" t="s">
        <v>62</v>
      </c>
      <c r="F73" s="57"/>
      <c r="G73" s="338"/>
      <c r="H73" s="333">
        <f t="shared" si="2"/>
        <v>0</v>
      </c>
      <c r="I73" s="334">
        <f t="shared" si="3"/>
        <v>0</v>
      </c>
      <c r="J73" s="492">
        <f>SUM(J74:J78)</f>
        <v>0</v>
      </c>
      <c r="K73" s="492">
        <f t="shared" ref="K73:N73" si="50">SUM(K74:K78)</f>
        <v>0</v>
      </c>
      <c r="L73" s="492">
        <f t="shared" si="50"/>
        <v>0</v>
      </c>
      <c r="M73" s="492">
        <f t="shared" ref="M73" si="51">SUM(M74:M78)</f>
        <v>0</v>
      </c>
      <c r="N73" s="492">
        <f t="shared" si="50"/>
        <v>0</v>
      </c>
    </row>
    <row r="74" spans="1:44" ht="13.8" hidden="1" outlineLevel="1">
      <c r="A74" s="336"/>
      <c r="B74" s="46"/>
      <c r="D74" s="47"/>
      <c r="E74" s="43"/>
      <c r="F74" s="342" t="s">
        <v>682</v>
      </c>
      <c r="G74" s="36" t="s">
        <v>707</v>
      </c>
      <c r="H74" s="333">
        <f t="shared" si="2"/>
        <v>0</v>
      </c>
      <c r="I74" s="334">
        <f t="shared" si="3"/>
        <v>0</v>
      </c>
      <c r="J74" s="490"/>
      <c r="K74" s="490"/>
      <c r="L74" s="490"/>
      <c r="M74" s="490"/>
      <c r="N74" s="490"/>
    </row>
    <row r="75" spans="1:44" ht="13.8" hidden="1" outlineLevel="1">
      <c r="A75" s="336"/>
      <c r="B75" s="46"/>
      <c r="D75" s="47"/>
      <c r="E75" s="43"/>
      <c r="F75" s="342" t="s">
        <v>683</v>
      </c>
      <c r="G75" s="36" t="s">
        <v>708</v>
      </c>
      <c r="H75" s="333">
        <f t="shared" si="2"/>
        <v>0</v>
      </c>
      <c r="I75" s="334">
        <f t="shared" si="3"/>
        <v>0</v>
      </c>
      <c r="J75" s="490"/>
      <c r="K75" s="490"/>
      <c r="L75" s="490"/>
      <c r="M75" s="490"/>
      <c r="N75" s="490"/>
    </row>
    <row r="76" spans="1:44" ht="13.8" hidden="1" outlineLevel="1">
      <c r="A76" s="336"/>
      <c r="B76" s="46"/>
      <c r="D76" s="47"/>
      <c r="E76" s="43"/>
      <c r="F76" s="342" t="s">
        <v>680</v>
      </c>
      <c r="G76" s="36" t="s">
        <v>709</v>
      </c>
      <c r="H76" s="333">
        <f t="shared" si="2"/>
        <v>0</v>
      </c>
      <c r="I76" s="334">
        <f t="shared" si="3"/>
        <v>0</v>
      </c>
      <c r="J76" s="490"/>
      <c r="K76" s="490"/>
      <c r="L76" s="490"/>
      <c r="M76" s="490"/>
      <c r="N76" s="490"/>
    </row>
    <row r="77" spans="1:44" ht="13.8" hidden="1" outlineLevel="1">
      <c r="A77" s="336"/>
      <c r="B77" s="46"/>
      <c r="D77" s="47"/>
      <c r="E77" s="43"/>
      <c r="F77" s="342" t="s">
        <v>690</v>
      </c>
      <c r="G77" s="36" t="s">
        <v>710</v>
      </c>
      <c r="H77" s="333">
        <f t="shared" ref="H77" si="52">SUM(I77)</f>
        <v>0</v>
      </c>
      <c r="I77" s="334">
        <f t="shared" ref="I77" si="53">SUM(J77:N77)</f>
        <v>0</v>
      </c>
      <c r="J77" s="490"/>
      <c r="K77" s="490"/>
      <c r="L77" s="490"/>
      <c r="M77" s="490"/>
      <c r="N77" s="490"/>
    </row>
    <row r="78" spans="1:44" ht="13.8" hidden="1" outlineLevel="1">
      <c r="A78" s="336"/>
      <c r="B78" s="46"/>
      <c r="D78" s="47"/>
      <c r="E78" s="43"/>
      <c r="F78" s="342" t="s">
        <v>685</v>
      </c>
      <c r="G78" s="36" t="s">
        <v>689</v>
      </c>
      <c r="H78" s="333">
        <f t="shared" si="2"/>
        <v>0</v>
      </c>
      <c r="I78" s="334">
        <f t="shared" si="3"/>
        <v>0</v>
      </c>
      <c r="J78" s="490"/>
      <c r="K78" s="490"/>
      <c r="L78" s="490"/>
      <c r="M78" s="490"/>
      <c r="N78" s="490"/>
    </row>
    <row r="79" spans="1:44" ht="13.8" hidden="1" outlineLevel="1">
      <c r="A79" s="336"/>
      <c r="B79" s="46"/>
      <c r="D79" s="47">
        <v>7923</v>
      </c>
      <c r="E79" s="43" t="s">
        <v>3</v>
      </c>
      <c r="F79" s="57"/>
      <c r="G79" s="338"/>
      <c r="H79" s="333">
        <f t="shared" si="2"/>
        <v>0</v>
      </c>
      <c r="I79" s="334">
        <f t="shared" si="3"/>
        <v>0</v>
      </c>
      <c r="J79" s="492">
        <f>SUM(J80)</f>
        <v>0</v>
      </c>
      <c r="K79" s="492">
        <f t="shared" ref="K79:N79" si="54">SUM(K80)</f>
        <v>0</v>
      </c>
      <c r="L79" s="492">
        <f t="shared" si="54"/>
        <v>0</v>
      </c>
      <c r="M79" s="492">
        <f t="shared" si="54"/>
        <v>0</v>
      </c>
      <c r="N79" s="492">
        <f t="shared" si="54"/>
        <v>0</v>
      </c>
    </row>
    <row r="80" spans="1:44" s="428" customFormat="1" ht="13.8" hidden="1" outlineLevel="2">
      <c r="A80" s="426"/>
      <c r="B80" s="427"/>
      <c r="D80" s="429"/>
      <c r="E80" s="337"/>
      <c r="F80" s="342" t="s">
        <v>682</v>
      </c>
      <c r="G80" s="36" t="s">
        <v>877</v>
      </c>
      <c r="H80" s="431">
        <f t="shared" si="2"/>
        <v>0</v>
      </c>
      <c r="I80" s="334">
        <f t="shared" si="3"/>
        <v>0</v>
      </c>
      <c r="J80" s="490"/>
      <c r="K80" s="490"/>
      <c r="L80" s="490"/>
      <c r="M80" s="490"/>
      <c r="N80" s="49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row>
    <row r="81" spans="1:15" ht="13.8" hidden="1" outlineLevel="1">
      <c r="A81" s="336"/>
      <c r="B81" s="44"/>
      <c r="C81" s="339"/>
      <c r="D81" s="47">
        <v>7925</v>
      </c>
      <c r="E81" s="43" t="s">
        <v>4</v>
      </c>
      <c r="F81" s="57"/>
      <c r="G81" s="338"/>
      <c r="H81" s="333">
        <f t="shared" si="2"/>
        <v>0</v>
      </c>
      <c r="I81" s="334">
        <f t="shared" si="3"/>
        <v>0</v>
      </c>
      <c r="J81" s="490"/>
      <c r="K81" s="490"/>
      <c r="L81" s="490"/>
      <c r="M81" s="490"/>
      <c r="N81" s="490"/>
    </row>
    <row r="82" spans="1:15" s="335" customFormat="1" ht="13.8" collapsed="1">
      <c r="A82" s="331"/>
      <c r="B82" s="44">
        <v>7930</v>
      </c>
      <c r="C82" s="35" t="s">
        <v>37</v>
      </c>
      <c r="D82" s="81"/>
      <c r="E82" s="340"/>
      <c r="F82" s="341"/>
      <c r="G82" s="340"/>
      <c r="H82" s="333">
        <f t="shared" si="2"/>
        <v>0</v>
      </c>
      <c r="I82" s="334">
        <f t="shared" si="3"/>
        <v>0</v>
      </c>
      <c r="J82" s="491">
        <f>SUM(J83)</f>
        <v>0</v>
      </c>
      <c r="K82" s="491">
        <f t="shared" ref="K82:N83" si="55">SUM(K83)</f>
        <v>0</v>
      </c>
      <c r="L82" s="491">
        <f t="shared" si="55"/>
        <v>0</v>
      </c>
      <c r="M82" s="491">
        <f t="shared" si="55"/>
        <v>0</v>
      </c>
      <c r="N82" s="491">
        <f t="shared" si="55"/>
        <v>0</v>
      </c>
    </row>
    <row r="83" spans="1:15" ht="13.8" hidden="1" outlineLevel="1" collapsed="1">
      <c r="A83" s="336"/>
      <c r="B83" s="45"/>
      <c r="C83" s="337"/>
      <c r="D83" s="47">
        <v>7940</v>
      </c>
      <c r="E83" s="43" t="s">
        <v>37</v>
      </c>
      <c r="F83" s="57"/>
      <c r="G83" s="338"/>
      <c r="H83" s="333">
        <f t="shared" si="2"/>
        <v>0</v>
      </c>
      <c r="I83" s="334">
        <f t="shared" si="3"/>
        <v>0</v>
      </c>
      <c r="J83" s="492">
        <f>SUM(J84)</f>
        <v>0</v>
      </c>
      <c r="K83" s="492">
        <f t="shared" si="55"/>
        <v>0</v>
      </c>
      <c r="L83" s="492">
        <f t="shared" si="55"/>
        <v>0</v>
      </c>
      <c r="M83" s="492">
        <f t="shared" si="55"/>
        <v>0</v>
      </c>
      <c r="N83" s="492">
        <f t="shared" si="55"/>
        <v>0</v>
      </c>
    </row>
    <row r="84" spans="1:15" ht="13.8" hidden="1" outlineLevel="2">
      <c r="A84" s="336"/>
      <c r="B84" s="44"/>
      <c r="C84" s="339"/>
      <c r="D84" s="44"/>
      <c r="E84" s="339"/>
      <c r="F84" s="47">
        <v>7942</v>
      </c>
      <c r="G84" s="43" t="s">
        <v>63</v>
      </c>
      <c r="H84" s="333">
        <f t="shared" si="2"/>
        <v>0</v>
      </c>
      <c r="I84" s="334">
        <f t="shared" si="3"/>
        <v>0</v>
      </c>
      <c r="J84" s="492">
        <f>SUM(J85:J87)</f>
        <v>0</v>
      </c>
      <c r="K84" s="492">
        <f t="shared" ref="K84:N84" si="56">SUM(K85:K87)</f>
        <v>0</v>
      </c>
      <c r="L84" s="492">
        <f t="shared" si="56"/>
        <v>0</v>
      </c>
      <c r="M84" s="492">
        <f t="shared" ref="M84" si="57">SUM(M85:M87)</f>
        <v>0</v>
      </c>
      <c r="N84" s="492">
        <f t="shared" si="56"/>
        <v>0</v>
      </c>
    </row>
    <row r="85" spans="1:15" ht="13.8" hidden="1" outlineLevel="2">
      <c r="A85" s="336"/>
      <c r="B85" s="44"/>
      <c r="C85" s="339"/>
      <c r="D85" s="44"/>
      <c r="E85" s="339"/>
      <c r="F85" s="342" t="s">
        <v>682</v>
      </c>
      <c r="G85" s="36" t="s">
        <v>711</v>
      </c>
      <c r="H85" s="333">
        <f t="shared" si="2"/>
        <v>0</v>
      </c>
      <c r="I85" s="334">
        <f t="shared" si="3"/>
        <v>0</v>
      </c>
      <c r="J85" s="490"/>
      <c r="K85" s="490"/>
      <c r="L85" s="490"/>
      <c r="M85" s="490"/>
      <c r="N85" s="490"/>
    </row>
    <row r="86" spans="1:15" ht="13.8" hidden="1" outlineLevel="2">
      <c r="A86" s="336"/>
      <c r="B86" s="44"/>
      <c r="C86" s="339"/>
      <c r="D86" s="44"/>
      <c r="E86" s="339"/>
      <c r="F86" s="342" t="s">
        <v>683</v>
      </c>
      <c r="G86" s="36" t="s">
        <v>712</v>
      </c>
      <c r="H86" s="333">
        <f t="shared" si="2"/>
        <v>0</v>
      </c>
      <c r="I86" s="334">
        <f t="shared" si="3"/>
        <v>0</v>
      </c>
      <c r="J86" s="490"/>
      <c r="K86" s="490"/>
      <c r="L86" s="490"/>
      <c r="M86" s="490"/>
      <c r="N86" s="490"/>
    </row>
    <row r="87" spans="1:15" ht="13.8" hidden="1" outlineLevel="2">
      <c r="A87" s="336"/>
      <c r="B87" s="44"/>
      <c r="C87" s="339"/>
      <c r="D87" s="44"/>
      <c r="E87" s="339"/>
      <c r="F87" s="342" t="s">
        <v>685</v>
      </c>
      <c r="G87" s="36" t="s">
        <v>689</v>
      </c>
      <c r="H87" s="333">
        <f t="shared" si="2"/>
        <v>0</v>
      </c>
      <c r="I87" s="334">
        <f t="shared" si="3"/>
        <v>0</v>
      </c>
      <c r="J87" s="490"/>
      <c r="K87" s="490"/>
      <c r="L87" s="490"/>
      <c r="M87" s="490"/>
      <c r="N87" s="490"/>
    </row>
    <row r="88" spans="1:15" s="335" customFormat="1" ht="13.8" collapsed="1">
      <c r="A88" s="331"/>
      <c r="B88" s="44">
        <v>7100</v>
      </c>
      <c r="C88" s="35" t="s">
        <v>64</v>
      </c>
      <c r="D88" s="80"/>
      <c r="E88" s="332"/>
      <c r="F88" s="341"/>
      <c r="G88" s="340"/>
      <c r="H88" s="333">
        <f t="shared" si="2"/>
        <v>0</v>
      </c>
      <c r="I88" s="334">
        <f t="shared" si="3"/>
        <v>0</v>
      </c>
      <c r="J88" s="491">
        <f>SUM(J89,J95,J118,J136,J150,J114)</f>
        <v>0</v>
      </c>
      <c r="K88" s="491">
        <f>SUM(K89,K95,K118,K136,K150,K114)</f>
        <v>0</v>
      </c>
      <c r="L88" s="491">
        <f>SUM(L89,L95,L118,L136,L150,L114)</f>
        <v>0</v>
      </c>
      <c r="M88" s="491">
        <f>SUM(M89,M95,M118,M136,M150,M114)</f>
        <v>0</v>
      </c>
      <c r="N88" s="491">
        <f>SUM(N89,N95,N118,N136,N150,N114)</f>
        <v>0</v>
      </c>
    </row>
    <row r="89" spans="1:15" ht="13.8" hidden="1" outlineLevel="1">
      <c r="A89" s="336"/>
      <c r="B89" s="45"/>
      <c r="C89" s="337"/>
      <c r="D89" s="47" t="s">
        <v>679</v>
      </c>
      <c r="E89" s="43" t="s">
        <v>65</v>
      </c>
      <c r="F89" s="341"/>
      <c r="G89" s="338"/>
      <c r="H89" s="333">
        <f t="shared" si="2"/>
        <v>0</v>
      </c>
      <c r="I89" s="334">
        <f t="shared" si="3"/>
        <v>0</v>
      </c>
      <c r="J89" s="492">
        <f>SUM(J90,J93)</f>
        <v>0</v>
      </c>
      <c r="K89" s="492">
        <f t="shared" ref="K89:N89" si="58">SUM(K90,K93)</f>
        <v>0</v>
      </c>
      <c r="L89" s="492">
        <f t="shared" si="58"/>
        <v>0</v>
      </c>
      <c r="M89" s="492">
        <f t="shared" ref="M89" si="59">SUM(M90,M93)</f>
        <v>0</v>
      </c>
      <c r="N89" s="492">
        <f t="shared" si="58"/>
        <v>0</v>
      </c>
      <c r="O89" s="310">
        <f>SUM(O90,O93)</f>
        <v>0</v>
      </c>
    </row>
    <row r="90" spans="1:15" ht="13.8" hidden="1" outlineLevel="2">
      <c r="A90" s="336"/>
      <c r="B90" s="46"/>
      <c r="D90" s="45"/>
      <c r="E90" s="337"/>
      <c r="F90" s="47">
        <v>7115</v>
      </c>
      <c r="G90" s="43" t="s">
        <v>5</v>
      </c>
      <c r="H90" s="333">
        <f t="shared" si="2"/>
        <v>0</v>
      </c>
      <c r="I90" s="334">
        <f t="shared" si="3"/>
        <v>0</v>
      </c>
      <c r="J90" s="492">
        <f>SUM(J91:J92)</f>
        <v>0</v>
      </c>
      <c r="K90" s="492">
        <f t="shared" ref="K90:N90" si="60">SUM(K91:K92)</f>
        <v>0</v>
      </c>
      <c r="L90" s="492">
        <f t="shared" si="60"/>
        <v>0</v>
      </c>
      <c r="M90" s="492">
        <f t="shared" ref="M90" si="61">SUM(M91:M92)</f>
        <v>0</v>
      </c>
      <c r="N90" s="492">
        <f t="shared" si="60"/>
        <v>0</v>
      </c>
    </row>
    <row r="91" spans="1:15" ht="13.8" hidden="1" outlineLevel="2">
      <c r="A91" s="336"/>
      <c r="B91" s="46"/>
      <c r="F91" s="342" t="s">
        <v>682</v>
      </c>
      <c r="G91" s="36" t="s">
        <v>713</v>
      </c>
      <c r="H91" s="333">
        <f t="shared" ref="H91:H159" si="62">SUM(I91)</f>
        <v>0</v>
      </c>
      <c r="I91" s="334">
        <f t="shared" ref="I91:I166" si="63">SUM(J91:N91)</f>
        <v>0</v>
      </c>
      <c r="J91" s="490"/>
      <c r="K91" s="490"/>
      <c r="L91" s="490"/>
      <c r="M91" s="490"/>
      <c r="N91" s="490"/>
    </row>
    <row r="92" spans="1:15" ht="13.8" hidden="1" outlineLevel="2">
      <c r="A92" s="336"/>
      <c r="B92" s="46"/>
      <c r="F92" s="342" t="s">
        <v>683</v>
      </c>
      <c r="G92" s="36" t="s">
        <v>714</v>
      </c>
      <c r="H92" s="333">
        <f t="shared" si="62"/>
        <v>0</v>
      </c>
      <c r="I92" s="334">
        <f t="shared" si="63"/>
        <v>0</v>
      </c>
      <c r="J92" s="490"/>
      <c r="K92" s="490"/>
      <c r="L92" s="490"/>
      <c r="M92" s="490"/>
      <c r="N92" s="490"/>
    </row>
    <row r="93" spans="1:15" ht="13.8" hidden="1" outlineLevel="2">
      <c r="A93" s="336"/>
      <c r="B93" s="46"/>
      <c r="F93" s="47">
        <v>7116</v>
      </c>
      <c r="G93" s="43" t="s">
        <v>66</v>
      </c>
      <c r="H93" s="333">
        <f t="shared" si="62"/>
        <v>0</v>
      </c>
      <c r="I93" s="334">
        <f t="shared" si="63"/>
        <v>0</v>
      </c>
      <c r="J93" s="492">
        <f>SUM(J94)</f>
        <v>0</v>
      </c>
      <c r="K93" s="492">
        <f t="shared" ref="K93:N93" si="64">SUM(K94)</f>
        <v>0</v>
      </c>
      <c r="L93" s="492">
        <f t="shared" si="64"/>
        <v>0</v>
      </c>
      <c r="M93" s="492">
        <f t="shared" si="64"/>
        <v>0</v>
      </c>
      <c r="N93" s="492">
        <f t="shared" si="64"/>
        <v>0</v>
      </c>
    </row>
    <row r="94" spans="1:15" ht="13.8" hidden="1" outlineLevel="2">
      <c r="A94" s="336"/>
      <c r="B94" s="46"/>
      <c r="F94" s="342" t="s">
        <v>682</v>
      </c>
      <c r="G94" s="36" t="s">
        <v>715</v>
      </c>
      <c r="H94" s="333">
        <f t="shared" si="62"/>
        <v>0</v>
      </c>
      <c r="I94" s="334">
        <f t="shared" si="63"/>
        <v>0</v>
      </c>
      <c r="J94" s="490"/>
      <c r="K94" s="490"/>
      <c r="L94" s="490"/>
      <c r="M94" s="490"/>
      <c r="N94" s="490"/>
    </row>
    <row r="95" spans="1:15" ht="13.8" hidden="1" outlineLevel="1">
      <c r="A95" s="336"/>
      <c r="B95" s="46"/>
      <c r="D95" s="44">
        <v>7140</v>
      </c>
      <c r="E95" s="60" t="s">
        <v>67</v>
      </c>
      <c r="F95" s="57"/>
      <c r="G95" s="338"/>
      <c r="H95" s="333">
        <f t="shared" si="62"/>
        <v>0</v>
      </c>
      <c r="I95" s="334">
        <f t="shared" si="63"/>
        <v>0</v>
      </c>
      <c r="J95" s="492">
        <f>SUM(J96,J103,J110,J112)</f>
        <v>0</v>
      </c>
      <c r="K95" s="492">
        <f t="shared" ref="K95:N95" si="65">SUM(K96,K103,K110,K112)</f>
        <v>0</v>
      </c>
      <c r="L95" s="492">
        <f t="shared" si="65"/>
        <v>0</v>
      </c>
      <c r="M95" s="492">
        <f t="shared" ref="M95" si="66">SUM(M96,M103,M110,M112)</f>
        <v>0</v>
      </c>
      <c r="N95" s="492">
        <f t="shared" si="65"/>
        <v>0</v>
      </c>
    </row>
    <row r="96" spans="1:15" ht="13.8" hidden="1" outlineLevel="2">
      <c r="A96" s="336"/>
      <c r="B96" s="46"/>
      <c r="D96" s="45"/>
      <c r="E96" s="337"/>
      <c r="F96" s="47">
        <v>7118</v>
      </c>
      <c r="G96" s="43" t="s">
        <v>68</v>
      </c>
      <c r="H96" s="333">
        <f t="shared" si="62"/>
        <v>0</v>
      </c>
      <c r="I96" s="334">
        <f t="shared" si="63"/>
        <v>0</v>
      </c>
      <c r="J96" s="492">
        <f>SUM(J97:J102)</f>
        <v>0</v>
      </c>
      <c r="K96" s="492">
        <f t="shared" ref="K96:N96" si="67">SUM(K97:K102)</f>
        <v>0</v>
      </c>
      <c r="L96" s="492">
        <f t="shared" si="67"/>
        <v>0</v>
      </c>
      <c r="M96" s="492">
        <f t="shared" ref="M96" si="68">SUM(M97:M102)</f>
        <v>0</v>
      </c>
      <c r="N96" s="492">
        <f t="shared" si="67"/>
        <v>0</v>
      </c>
    </row>
    <row r="97" spans="1:14" ht="13.8" hidden="1" outlineLevel="2">
      <c r="A97" s="336"/>
      <c r="B97" s="46"/>
      <c r="F97" s="342" t="s">
        <v>682</v>
      </c>
      <c r="G97" s="36" t="s">
        <v>716</v>
      </c>
      <c r="H97" s="333">
        <f t="shared" si="62"/>
        <v>0</v>
      </c>
      <c r="I97" s="334">
        <f t="shared" si="63"/>
        <v>0</v>
      </c>
      <c r="J97" s="490"/>
      <c r="K97" s="490"/>
      <c r="L97" s="490"/>
      <c r="M97" s="490"/>
      <c r="N97" s="490"/>
    </row>
    <row r="98" spans="1:14" ht="13.8" hidden="1" outlineLevel="2">
      <c r="A98" s="336"/>
      <c r="B98" s="46"/>
      <c r="F98" s="342" t="s">
        <v>683</v>
      </c>
      <c r="G98" s="36" t="s">
        <v>717</v>
      </c>
      <c r="H98" s="333">
        <f t="shared" si="62"/>
        <v>0</v>
      </c>
      <c r="I98" s="334">
        <f t="shared" si="63"/>
        <v>0</v>
      </c>
      <c r="J98" s="490"/>
      <c r="K98" s="490"/>
      <c r="L98" s="490"/>
      <c r="M98" s="490"/>
      <c r="N98" s="490"/>
    </row>
    <row r="99" spans="1:14" ht="13.8" hidden="1" outlineLevel="2">
      <c r="A99" s="336"/>
      <c r="B99" s="46"/>
      <c r="F99" s="342" t="s">
        <v>680</v>
      </c>
      <c r="G99" s="36" t="s">
        <v>718</v>
      </c>
      <c r="H99" s="333">
        <f t="shared" si="62"/>
        <v>0</v>
      </c>
      <c r="I99" s="334">
        <f t="shared" si="63"/>
        <v>0</v>
      </c>
      <c r="J99" s="490"/>
      <c r="K99" s="490"/>
      <c r="L99" s="490"/>
      <c r="M99" s="490"/>
      <c r="N99" s="490"/>
    </row>
    <row r="100" spans="1:14" ht="13.8" hidden="1" outlineLevel="2">
      <c r="A100" s="336"/>
      <c r="B100" s="46"/>
      <c r="F100" s="342" t="s">
        <v>684</v>
      </c>
      <c r="G100" s="36" t="s">
        <v>719</v>
      </c>
      <c r="H100" s="333">
        <f t="shared" si="62"/>
        <v>0</v>
      </c>
      <c r="I100" s="334">
        <f t="shared" si="63"/>
        <v>0</v>
      </c>
      <c r="J100" s="490"/>
      <c r="K100" s="490"/>
      <c r="L100" s="490"/>
      <c r="M100" s="490"/>
      <c r="N100" s="490"/>
    </row>
    <row r="101" spans="1:14" ht="13.8" hidden="1" outlineLevel="2">
      <c r="A101" s="336"/>
      <c r="B101" s="46"/>
      <c r="F101" s="342" t="s">
        <v>690</v>
      </c>
      <c r="G101" s="36" t="s">
        <v>862</v>
      </c>
      <c r="H101" s="333"/>
      <c r="I101" s="334"/>
      <c r="J101" s="490"/>
      <c r="K101" s="490"/>
      <c r="L101" s="490"/>
      <c r="M101" s="490"/>
      <c r="N101" s="490"/>
    </row>
    <row r="102" spans="1:14" ht="13.8" hidden="1" outlineLevel="2">
      <c r="A102" s="336"/>
      <c r="B102" s="46"/>
      <c r="F102" s="591" t="s">
        <v>691</v>
      </c>
      <c r="G102" s="589" t="s">
        <v>985</v>
      </c>
      <c r="H102" s="333">
        <f t="shared" si="62"/>
        <v>0</v>
      </c>
      <c r="I102" s="334">
        <f t="shared" si="63"/>
        <v>0</v>
      </c>
      <c r="J102" s="490"/>
      <c r="K102" s="490"/>
      <c r="L102" s="490"/>
      <c r="M102" s="490"/>
      <c r="N102" s="490"/>
    </row>
    <row r="103" spans="1:14" ht="13.8" hidden="1" outlineLevel="2">
      <c r="A103" s="336"/>
      <c r="B103" s="46"/>
      <c r="F103" s="47">
        <v>7119</v>
      </c>
      <c r="G103" s="43" t="s">
        <v>69</v>
      </c>
      <c r="H103" s="333">
        <f t="shared" si="62"/>
        <v>0</v>
      </c>
      <c r="I103" s="334">
        <f t="shared" si="63"/>
        <v>0</v>
      </c>
      <c r="J103" s="492">
        <f>SUM(J104:J109)</f>
        <v>0</v>
      </c>
      <c r="K103" s="492">
        <f t="shared" ref="K103:N103" si="69">SUM(K104:K109)</f>
        <v>0</v>
      </c>
      <c r="L103" s="492">
        <f t="shared" si="69"/>
        <v>0</v>
      </c>
      <c r="M103" s="492">
        <f t="shared" ref="M103" si="70">SUM(M104:M109)</f>
        <v>0</v>
      </c>
      <c r="N103" s="492">
        <f t="shared" si="69"/>
        <v>0</v>
      </c>
    </row>
    <row r="104" spans="1:14" ht="13.8" hidden="1" outlineLevel="2">
      <c r="A104" s="336"/>
      <c r="B104" s="46"/>
      <c r="F104" s="342" t="s">
        <v>682</v>
      </c>
      <c r="G104" s="36" t="s">
        <v>720</v>
      </c>
      <c r="H104" s="333">
        <f t="shared" si="62"/>
        <v>0</v>
      </c>
      <c r="I104" s="334">
        <f t="shared" si="63"/>
        <v>0</v>
      </c>
      <c r="J104" s="490"/>
      <c r="K104" s="490"/>
      <c r="L104" s="490"/>
      <c r="M104" s="490"/>
      <c r="N104" s="490"/>
    </row>
    <row r="105" spans="1:14" ht="13.8" hidden="1" outlineLevel="2">
      <c r="A105" s="336"/>
      <c r="B105" s="46"/>
      <c r="F105" s="342" t="s">
        <v>683</v>
      </c>
      <c r="G105" s="36" t="s">
        <v>721</v>
      </c>
      <c r="H105" s="333">
        <f t="shared" si="62"/>
        <v>0</v>
      </c>
      <c r="I105" s="334">
        <f t="shared" si="63"/>
        <v>0</v>
      </c>
      <c r="J105" s="490"/>
      <c r="K105" s="490"/>
      <c r="L105" s="490"/>
      <c r="M105" s="490"/>
      <c r="N105" s="490"/>
    </row>
    <row r="106" spans="1:14" ht="13.8" hidden="1" outlineLevel="2">
      <c r="A106" s="336"/>
      <c r="B106" s="46"/>
      <c r="F106" s="342" t="s">
        <v>680</v>
      </c>
      <c r="G106" s="36" t="s">
        <v>722</v>
      </c>
      <c r="H106" s="333">
        <f t="shared" si="62"/>
        <v>0</v>
      </c>
      <c r="I106" s="334">
        <f t="shared" si="63"/>
        <v>0</v>
      </c>
      <c r="J106" s="490"/>
      <c r="K106" s="490"/>
      <c r="L106" s="490"/>
      <c r="M106" s="490"/>
      <c r="N106" s="490"/>
    </row>
    <row r="107" spans="1:14" ht="13.8" hidden="1" outlineLevel="2">
      <c r="A107" s="336"/>
      <c r="B107" s="46"/>
      <c r="F107" s="342" t="s">
        <v>690</v>
      </c>
      <c r="G107" s="36" t="s">
        <v>627</v>
      </c>
      <c r="H107" s="333">
        <f t="shared" si="62"/>
        <v>0</v>
      </c>
      <c r="I107" s="334">
        <f t="shared" si="63"/>
        <v>0</v>
      </c>
      <c r="J107" s="490"/>
      <c r="K107" s="490"/>
      <c r="L107" s="490"/>
      <c r="M107" s="490"/>
      <c r="N107" s="490"/>
    </row>
    <row r="108" spans="1:14" ht="13.8" hidden="1" outlineLevel="2">
      <c r="A108" s="336"/>
      <c r="B108" s="46"/>
      <c r="F108" s="342" t="s">
        <v>691</v>
      </c>
      <c r="G108" s="36" t="s">
        <v>863</v>
      </c>
      <c r="H108" s="333"/>
      <c r="I108" s="334"/>
      <c r="J108" s="490"/>
      <c r="K108" s="490"/>
      <c r="L108" s="490"/>
      <c r="M108" s="490"/>
      <c r="N108" s="490"/>
    </row>
    <row r="109" spans="1:14" ht="13.8" hidden="1" outlineLevel="2">
      <c r="A109" s="336"/>
      <c r="B109" s="46"/>
      <c r="F109" s="591" t="s">
        <v>774</v>
      </c>
      <c r="G109" s="589" t="s">
        <v>986</v>
      </c>
      <c r="H109" s="333">
        <f t="shared" si="62"/>
        <v>0</v>
      </c>
      <c r="I109" s="334">
        <f t="shared" si="63"/>
        <v>0</v>
      </c>
      <c r="J109" s="490"/>
      <c r="K109" s="490"/>
      <c r="L109" s="490"/>
      <c r="M109" s="490"/>
      <c r="N109" s="490"/>
    </row>
    <row r="110" spans="1:14" ht="13.8" hidden="1" outlineLevel="2">
      <c r="A110" s="336"/>
      <c r="B110" s="46"/>
      <c r="F110" s="47">
        <v>7121</v>
      </c>
      <c r="G110" s="43" t="s">
        <v>70</v>
      </c>
      <c r="H110" s="333">
        <f t="shared" si="62"/>
        <v>0</v>
      </c>
      <c r="I110" s="334">
        <f t="shared" si="63"/>
        <v>0</v>
      </c>
      <c r="J110" s="492">
        <f>SUM(J111)</f>
        <v>0</v>
      </c>
      <c r="K110" s="492">
        <f t="shared" ref="K110:N110" si="71">SUM(K111)</f>
        <v>0</v>
      </c>
      <c r="L110" s="492">
        <f t="shared" si="71"/>
        <v>0</v>
      </c>
      <c r="M110" s="492">
        <f t="shared" si="71"/>
        <v>0</v>
      </c>
      <c r="N110" s="492">
        <f t="shared" si="71"/>
        <v>0</v>
      </c>
    </row>
    <row r="111" spans="1:14" ht="13.8" hidden="1" outlineLevel="2">
      <c r="A111" s="336"/>
      <c r="B111" s="46"/>
      <c r="F111" s="342" t="s">
        <v>682</v>
      </c>
      <c r="G111" s="36" t="s">
        <v>723</v>
      </c>
      <c r="H111" s="333">
        <f t="shared" si="62"/>
        <v>0</v>
      </c>
      <c r="I111" s="334">
        <f t="shared" si="63"/>
        <v>0</v>
      </c>
      <c r="J111" s="490"/>
      <c r="K111" s="490"/>
      <c r="L111" s="490"/>
      <c r="M111" s="490"/>
      <c r="N111" s="490"/>
    </row>
    <row r="112" spans="1:14" ht="13.8" hidden="1" outlineLevel="2">
      <c r="A112" s="336"/>
      <c r="B112" s="46"/>
      <c r="F112" s="47">
        <v>7122</v>
      </c>
      <c r="G112" s="43" t="s">
        <v>71</v>
      </c>
      <c r="H112" s="333">
        <f t="shared" si="62"/>
        <v>0</v>
      </c>
      <c r="I112" s="334">
        <f t="shared" si="63"/>
        <v>0</v>
      </c>
      <c r="J112" s="492">
        <f>SUM(J113)</f>
        <v>0</v>
      </c>
      <c r="K112" s="492">
        <f t="shared" ref="K112:N112" si="72">SUM(K113)</f>
        <v>0</v>
      </c>
      <c r="L112" s="492">
        <f t="shared" si="72"/>
        <v>0</v>
      </c>
      <c r="M112" s="492">
        <f t="shared" si="72"/>
        <v>0</v>
      </c>
      <c r="N112" s="492">
        <f t="shared" si="72"/>
        <v>0</v>
      </c>
    </row>
    <row r="113" spans="1:44" ht="13.8" hidden="1" outlineLevel="2">
      <c r="A113" s="336"/>
      <c r="B113" s="46"/>
      <c r="F113" s="342" t="s">
        <v>682</v>
      </c>
      <c r="G113" s="36" t="s">
        <v>724</v>
      </c>
      <c r="H113" s="333">
        <f t="shared" si="62"/>
        <v>0</v>
      </c>
      <c r="I113" s="334">
        <f t="shared" si="63"/>
        <v>0</v>
      </c>
      <c r="J113" s="490"/>
      <c r="K113" s="490"/>
      <c r="L113" s="490"/>
      <c r="M113" s="490"/>
      <c r="N113" s="490"/>
    </row>
    <row r="114" spans="1:44" ht="13.8" hidden="1" outlineLevel="1" collapsed="1">
      <c r="A114" s="336"/>
      <c r="B114" s="46"/>
      <c r="D114" s="44">
        <v>7180</v>
      </c>
      <c r="E114" s="60" t="s">
        <v>6</v>
      </c>
      <c r="F114" s="57"/>
      <c r="G114" s="338"/>
      <c r="H114" s="333">
        <f t="shared" si="62"/>
        <v>0</v>
      </c>
      <c r="I114" s="334">
        <f t="shared" si="63"/>
        <v>0</v>
      </c>
      <c r="J114" s="492">
        <f>SUM(J115)</f>
        <v>0</v>
      </c>
      <c r="K114" s="492">
        <f t="shared" ref="K114:N114" si="73">SUM(K115)</f>
        <v>0</v>
      </c>
      <c r="L114" s="492">
        <f t="shared" si="73"/>
        <v>0</v>
      </c>
      <c r="M114" s="492">
        <f t="shared" si="73"/>
        <v>0</v>
      </c>
      <c r="N114" s="492">
        <f t="shared" si="73"/>
        <v>0</v>
      </c>
    </row>
    <row r="115" spans="1:44" ht="13.8" hidden="1" outlineLevel="2">
      <c r="A115" s="336"/>
      <c r="B115" s="46"/>
      <c r="D115" s="45"/>
      <c r="E115" s="337"/>
      <c r="F115" s="47">
        <v>7133</v>
      </c>
      <c r="G115" s="43" t="s">
        <v>72</v>
      </c>
      <c r="H115" s="333">
        <f t="shared" si="62"/>
        <v>0</v>
      </c>
      <c r="I115" s="334">
        <f t="shared" si="63"/>
        <v>0</v>
      </c>
      <c r="J115" s="492">
        <f>SUM(J116:J117)</f>
        <v>0</v>
      </c>
      <c r="K115" s="492">
        <f t="shared" ref="K115:N115" si="74">SUM(K116:K117)</f>
        <v>0</v>
      </c>
      <c r="L115" s="492">
        <f t="shared" si="74"/>
        <v>0</v>
      </c>
      <c r="M115" s="492">
        <f t="shared" ref="M115" si="75">SUM(M116:M117)</f>
        <v>0</v>
      </c>
      <c r="N115" s="492">
        <f t="shared" si="74"/>
        <v>0</v>
      </c>
    </row>
    <row r="116" spans="1:44" ht="13.8" hidden="1" outlineLevel="2">
      <c r="A116" s="336"/>
      <c r="B116" s="46"/>
      <c r="F116" s="342" t="s">
        <v>682</v>
      </c>
      <c r="G116" s="36" t="s">
        <v>713</v>
      </c>
      <c r="H116" s="333">
        <f t="shared" si="62"/>
        <v>0</v>
      </c>
      <c r="I116" s="334">
        <f t="shared" si="63"/>
        <v>0</v>
      </c>
      <c r="J116" s="490"/>
      <c r="K116" s="490"/>
      <c r="L116" s="490"/>
      <c r="M116" s="490"/>
      <c r="N116" s="490"/>
    </row>
    <row r="117" spans="1:44" ht="13.8" hidden="1" outlineLevel="2">
      <c r="A117" s="336"/>
      <c r="B117" s="46"/>
      <c r="F117" s="342" t="s">
        <v>685</v>
      </c>
      <c r="G117" s="36" t="s">
        <v>689</v>
      </c>
      <c r="H117" s="333">
        <f t="shared" si="62"/>
        <v>0</v>
      </c>
      <c r="I117" s="334">
        <f t="shared" si="63"/>
        <v>0</v>
      </c>
      <c r="J117" s="490"/>
      <c r="K117" s="490"/>
      <c r="L117" s="490"/>
      <c r="M117" s="490"/>
      <c r="N117" s="490"/>
    </row>
    <row r="118" spans="1:44" ht="13.8" hidden="1" outlineLevel="1" collapsed="1">
      <c r="A118" s="336"/>
      <c r="B118" s="46"/>
      <c r="D118" s="44">
        <v>7020</v>
      </c>
      <c r="E118" s="60" t="s">
        <v>335</v>
      </c>
      <c r="F118" s="57"/>
      <c r="G118" s="338"/>
      <c r="H118" s="333">
        <f t="shared" si="62"/>
        <v>0</v>
      </c>
      <c r="I118" s="334">
        <f t="shared" si="63"/>
        <v>0</v>
      </c>
      <c r="J118" s="492">
        <f>SUM(J119,J125,J130)</f>
        <v>0</v>
      </c>
      <c r="K118" s="492">
        <f>SUM(K119,K125,K130)</f>
        <v>0</v>
      </c>
      <c r="L118" s="492">
        <f>SUM(L119,L125,L130)</f>
        <v>0</v>
      </c>
      <c r="M118" s="492">
        <f>SUM(M119,M125,M130)</f>
        <v>0</v>
      </c>
      <c r="N118" s="492">
        <f>SUM(N119,N125,N130)</f>
        <v>0</v>
      </c>
    </row>
    <row r="119" spans="1:44" ht="13.8" hidden="1" outlineLevel="2">
      <c r="A119" s="336"/>
      <c r="B119" s="46"/>
      <c r="D119" s="45"/>
      <c r="E119" s="337"/>
      <c r="F119" s="47">
        <v>7342</v>
      </c>
      <c r="G119" s="43" t="s">
        <v>408</v>
      </c>
      <c r="H119" s="333">
        <f t="shared" si="62"/>
        <v>0</v>
      </c>
      <c r="I119" s="334">
        <f t="shared" si="63"/>
        <v>0</v>
      </c>
      <c r="J119" s="492">
        <f>SUM(J120:J124)</f>
        <v>0</v>
      </c>
      <c r="K119" s="492">
        <f t="shared" ref="K119:N119" si="76">SUM(K120:K124)</f>
        <v>0</v>
      </c>
      <c r="L119" s="492">
        <f t="shared" si="76"/>
        <v>0</v>
      </c>
      <c r="M119" s="492">
        <f t="shared" ref="M119" si="77">SUM(M120:M124)</f>
        <v>0</v>
      </c>
      <c r="N119" s="492">
        <f t="shared" si="76"/>
        <v>0</v>
      </c>
    </row>
    <row r="120" spans="1:44" ht="13.8" hidden="1" outlineLevel="2">
      <c r="A120" s="336"/>
      <c r="B120" s="46"/>
      <c r="F120" s="342" t="s">
        <v>682</v>
      </c>
      <c r="G120" s="36" t="s">
        <v>958</v>
      </c>
      <c r="H120" s="333">
        <f t="shared" si="62"/>
        <v>0</v>
      </c>
      <c r="I120" s="334">
        <f t="shared" si="63"/>
        <v>0</v>
      </c>
      <c r="J120" s="490"/>
      <c r="K120" s="490"/>
      <c r="L120" s="490"/>
      <c r="M120" s="490"/>
      <c r="N120" s="490"/>
    </row>
    <row r="121" spans="1:44" ht="13.8" hidden="1" outlineLevel="2">
      <c r="A121" s="336"/>
      <c r="B121" s="46"/>
      <c r="F121" s="342" t="s">
        <v>683</v>
      </c>
      <c r="G121" s="36" t="s">
        <v>925</v>
      </c>
      <c r="H121" s="333">
        <f t="shared" si="62"/>
        <v>0</v>
      </c>
      <c r="I121" s="334">
        <f t="shared" ref="I121:I122" si="78">SUM(J121:N121)</f>
        <v>0</v>
      </c>
      <c r="J121" s="490"/>
      <c r="K121" s="490"/>
      <c r="L121" s="490"/>
      <c r="M121" s="490"/>
      <c r="N121" s="490"/>
    </row>
    <row r="122" spans="1:44" s="428" customFormat="1" ht="13.8" hidden="1" outlineLevel="2">
      <c r="A122" s="426"/>
      <c r="B122" s="427"/>
      <c r="D122" s="427"/>
      <c r="F122" s="386" t="s">
        <v>684</v>
      </c>
      <c r="G122" s="387" t="s">
        <v>923</v>
      </c>
      <c r="H122" s="431">
        <f t="shared" si="62"/>
        <v>0</v>
      </c>
      <c r="I122" s="334">
        <f t="shared" si="78"/>
        <v>0</v>
      </c>
      <c r="J122" s="490"/>
      <c r="K122" s="490"/>
      <c r="L122" s="490"/>
      <c r="M122" s="490"/>
      <c r="N122" s="49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row>
    <row r="123" spans="1:44" s="428" customFormat="1" ht="13.8" hidden="1" outlineLevel="2">
      <c r="A123" s="426"/>
      <c r="B123" s="427"/>
      <c r="D123" s="427"/>
      <c r="F123" s="386" t="s">
        <v>690</v>
      </c>
      <c r="G123" s="387" t="s">
        <v>924</v>
      </c>
      <c r="H123" s="431">
        <f t="shared" si="62"/>
        <v>0</v>
      </c>
      <c r="I123" s="334">
        <f t="shared" si="63"/>
        <v>0</v>
      </c>
      <c r="J123" s="490"/>
      <c r="K123" s="490"/>
      <c r="L123" s="490"/>
      <c r="M123" s="490"/>
      <c r="N123" s="49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310"/>
      <c r="AR123" s="310"/>
    </row>
    <row r="124" spans="1:44" s="428" customFormat="1" ht="13.8" hidden="1" outlineLevel="2">
      <c r="A124" s="426"/>
      <c r="B124" s="427"/>
      <c r="D124" s="427"/>
      <c r="F124" s="600" t="s">
        <v>691</v>
      </c>
      <c r="G124" s="601" t="s">
        <v>1008</v>
      </c>
      <c r="H124" s="431">
        <f t="shared" ref="H124" si="79">SUM(I124)</f>
        <v>0</v>
      </c>
      <c r="I124" s="334">
        <f t="shared" ref="I124" si="80">SUM(J124:N124)</f>
        <v>0</v>
      </c>
      <c r="J124" s="490"/>
      <c r="K124" s="490"/>
      <c r="L124" s="490"/>
      <c r="M124" s="490"/>
      <c r="N124" s="49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row>
    <row r="125" spans="1:44" ht="13.8" hidden="1" outlineLevel="2">
      <c r="A125" s="336"/>
      <c r="B125" s="46"/>
      <c r="F125" s="47">
        <v>7343</v>
      </c>
      <c r="G125" s="43" t="s">
        <v>411</v>
      </c>
      <c r="H125" s="333">
        <f t="shared" si="62"/>
        <v>0</v>
      </c>
      <c r="I125" s="334">
        <f t="shared" si="63"/>
        <v>0</v>
      </c>
      <c r="J125" s="492">
        <f>SUM(J126:J129)</f>
        <v>0</v>
      </c>
      <c r="K125" s="492">
        <f>SUM(K126:K129)</f>
        <v>0</v>
      </c>
      <c r="L125" s="492">
        <f>SUM(L126:L129)</f>
        <v>0</v>
      </c>
      <c r="M125" s="492">
        <f>SUM(M126:M129)</f>
        <v>0</v>
      </c>
      <c r="N125" s="492">
        <f>SUM(N126:N129)</f>
        <v>0</v>
      </c>
    </row>
    <row r="126" spans="1:44" ht="13.8" hidden="1" outlineLevel="2">
      <c r="A126" s="336"/>
      <c r="B126" s="46"/>
      <c r="F126" s="342" t="s">
        <v>682</v>
      </c>
      <c r="G126" s="36" t="s">
        <v>725</v>
      </c>
      <c r="H126" s="333">
        <f t="shared" si="62"/>
        <v>0</v>
      </c>
      <c r="I126" s="334">
        <f t="shared" si="63"/>
        <v>0</v>
      </c>
      <c r="J126" s="490"/>
      <c r="K126" s="490"/>
      <c r="L126" s="490"/>
      <c r="M126" s="490"/>
      <c r="N126" s="490"/>
    </row>
    <row r="127" spans="1:44" ht="13.8" hidden="1" outlineLevel="2">
      <c r="A127" s="336"/>
      <c r="B127" s="46"/>
      <c r="F127" s="136" t="s">
        <v>683</v>
      </c>
      <c r="G127" s="27" t="s">
        <v>994</v>
      </c>
      <c r="H127" s="333"/>
      <c r="I127" s="334"/>
      <c r="J127" s="490"/>
      <c r="K127" s="490"/>
      <c r="L127" s="490"/>
      <c r="M127" s="490"/>
      <c r="N127" s="490"/>
    </row>
    <row r="128" spans="1:44" ht="13.8" hidden="1" outlineLevel="2">
      <c r="A128" s="336"/>
      <c r="B128" s="46"/>
      <c r="F128" s="593" t="s">
        <v>684</v>
      </c>
      <c r="G128" s="594" t="s">
        <v>995</v>
      </c>
      <c r="H128" s="333"/>
      <c r="I128" s="334"/>
      <c r="J128" s="490"/>
      <c r="K128" s="490"/>
      <c r="L128" s="490"/>
      <c r="M128" s="490"/>
      <c r="N128" s="490"/>
    </row>
    <row r="129" spans="1:44" ht="13.8" hidden="1" outlineLevel="2">
      <c r="A129" s="336"/>
      <c r="B129" s="46"/>
      <c r="F129" s="593" t="s">
        <v>690</v>
      </c>
      <c r="G129" s="594" t="s">
        <v>996</v>
      </c>
      <c r="H129" s="333">
        <f t="shared" si="62"/>
        <v>0</v>
      </c>
      <c r="I129" s="334">
        <f t="shared" si="63"/>
        <v>0</v>
      </c>
      <c r="J129" s="490"/>
      <c r="K129" s="490"/>
      <c r="L129" s="490"/>
      <c r="M129" s="490"/>
      <c r="N129" s="490"/>
    </row>
    <row r="130" spans="1:44" ht="13.8" hidden="1" outlineLevel="2">
      <c r="A130" s="336"/>
      <c r="B130" s="46"/>
      <c r="F130" s="47">
        <v>7344</v>
      </c>
      <c r="G130" s="43" t="s">
        <v>412</v>
      </c>
      <c r="H130" s="333">
        <f t="shared" si="62"/>
        <v>0</v>
      </c>
      <c r="I130" s="334">
        <f t="shared" si="63"/>
        <v>0</v>
      </c>
      <c r="J130" s="492">
        <f>SUM(J131:J135)</f>
        <v>0</v>
      </c>
      <c r="K130" s="492">
        <f t="shared" ref="K130:N130" si="81">SUM(K131:K135)</f>
        <v>0</v>
      </c>
      <c r="L130" s="492">
        <f t="shared" si="81"/>
        <v>0</v>
      </c>
      <c r="M130" s="492">
        <f t="shared" ref="M130" si="82">SUM(M131:M135)</f>
        <v>0</v>
      </c>
      <c r="N130" s="492">
        <f t="shared" si="81"/>
        <v>0</v>
      </c>
    </row>
    <row r="131" spans="1:44" ht="13.8" hidden="1" outlineLevel="2">
      <c r="A131" s="336"/>
      <c r="B131" s="46"/>
      <c r="F131" s="342" t="s">
        <v>682</v>
      </c>
      <c r="G131" s="36" t="s">
        <v>726</v>
      </c>
      <c r="H131" s="333">
        <f t="shared" si="62"/>
        <v>0</v>
      </c>
      <c r="I131" s="334">
        <f t="shared" si="63"/>
        <v>0</v>
      </c>
      <c r="J131" s="490"/>
      <c r="K131" s="490"/>
      <c r="L131" s="490"/>
      <c r="M131" s="490"/>
      <c r="N131" s="490"/>
    </row>
    <row r="132" spans="1:44" ht="13.8" hidden="1" outlineLevel="2">
      <c r="A132" s="336"/>
      <c r="B132" s="46"/>
      <c r="F132" s="342" t="s">
        <v>683</v>
      </c>
      <c r="G132" s="36" t="s">
        <v>727</v>
      </c>
      <c r="H132" s="333">
        <f t="shared" si="62"/>
        <v>0</v>
      </c>
      <c r="I132" s="334">
        <f t="shared" si="63"/>
        <v>0</v>
      </c>
      <c r="J132" s="490"/>
      <c r="K132" s="490"/>
      <c r="L132" s="490"/>
      <c r="M132" s="490"/>
      <c r="N132" s="490"/>
    </row>
    <row r="133" spans="1:44" ht="13.8" hidden="1" outlineLevel="2">
      <c r="A133" s="336"/>
      <c r="B133" s="46"/>
      <c r="F133" s="342" t="s">
        <v>680</v>
      </c>
      <c r="G133" s="36" t="s">
        <v>926</v>
      </c>
      <c r="H133" s="333">
        <f t="shared" si="62"/>
        <v>0</v>
      </c>
      <c r="I133" s="334">
        <f t="shared" ref="I133:I134" si="83">SUM(J133:N133)</f>
        <v>0</v>
      </c>
      <c r="J133" s="490"/>
      <c r="K133" s="490"/>
      <c r="L133" s="490"/>
      <c r="M133" s="490"/>
      <c r="N133" s="490"/>
    </row>
    <row r="134" spans="1:44" s="428" customFormat="1" ht="13.8" hidden="1" outlineLevel="2">
      <c r="A134" s="426"/>
      <c r="B134" s="427"/>
      <c r="D134" s="427"/>
      <c r="F134" s="386" t="s">
        <v>684</v>
      </c>
      <c r="G134" s="387" t="s">
        <v>927</v>
      </c>
      <c r="H134" s="431">
        <f t="shared" si="62"/>
        <v>0</v>
      </c>
      <c r="I134" s="334">
        <f t="shared" si="83"/>
        <v>0</v>
      </c>
      <c r="J134" s="490"/>
      <c r="K134" s="490"/>
      <c r="L134" s="490"/>
      <c r="M134" s="490"/>
      <c r="N134" s="49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row>
    <row r="135" spans="1:44" s="428" customFormat="1" ht="13.8" hidden="1" outlineLevel="2">
      <c r="A135" s="426"/>
      <c r="B135" s="427"/>
      <c r="D135" s="427"/>
      <c r="F135" s="386" t="s">
        <v>690</v>
      </c>
      <c r="G135" s="387" t="s">
        <v>928</v>
      </c>
      <c r="H135" s="431">
        <f t="shared" si="62"/>
        <v>0</v>
      </c>
      <c r="I135" s="334">
        <f t="shared" si="63"/>
        <v>0</v>
      </c>
      <c r="J135" s="490"/>
      <c r="K135" s="490"/>
      <c r="L135" s="490"/>
      <c r="M135" s="490"/>
      <c r="N135" s="49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row>
    <row r="136" spans="1:44" ht="13.8" hidden="1" outlineLevel="1" collapsed="1">
      <c r="A136" s="336"/>
      <c r="B136" s="46"/>
      <c r="D136" s="47">
        <v>7190</v>
      </c>
      <c r="E136" s="43" t="s">
        <v>7</v>
      </c>
      <c r="F136" s="57"/>
      <c r="G136" s="338"/>
      <c r="H136" s="333">
        <f t="shared" si="62"/>
        <v>0</v>
      </c>
      <c r="I136" s="334">
        <f t="shared" si="63"/>
        <v>0</v>
      </c>
      <c r="J136" s="492">
        <f>SUM(J137,J138,J140,J142)</f>
        <v>0</v>
      </c>
      <c r="K136" s="492">
        <f t="shared" ref="K136:N136" si="84">SUM(K137,K138,K140,K142)</f>
        <v>0</v>
      </c>
      <c r="L136" s="492">
        <f t="shared" si="84"/>
        <v>0</v>
      </c>
      <c r="M136" s="492">
        <f t="shared" ref="M136" si="85">SUM(M137,M138,M140,M142)</f>
        <v>0</v>
      </c>
      <c r="N136" s="492">
        <f t="shared" si="84"/>
        <v>0</v>
      </c>
      <c r="AR136" s="310">
        <f>SUM(AR137:AR142)</f>
        <v>0</v>
      </c>
    </row>
    <row r="137" spans="1:44" ht="13.8" hidden="1" outlineLevel="2">
      <c r="A137" s="336"/>
      <c r="B137" s="46"/>
      <c r="F137" s="47">
        <v>7139</v>
      </c>
      <c r="G137" s="43" t="s">
        <v>73</v>
      </c>
      <c r="H137" s="333">
        <f t="shared" si="62"/>
        <v>0</v>
      </c>
      <c r="I137" s="334">
        <f t="shared" si="63"/>
        <v>0</v>
      </c>
      <c r="J137" s="490"/>
      <c r="K137" s="490"/>
      <c r="L137" s="490"/>
      <c r="M137" s="490"/>
      <c r="N137" s="490"/>
    </row>
    <row r="138" spans="1:44" ht="13.8" hidden="1" outlineLevel="2">
      <c r="A138" s="336"/>
      <c r="B138" s="46"/>
      <c r="F138" s="47">
        <v>7141</v>
      </c>
      <c r="G138" s="43" t="s">
        <v>74</v>
      </c>
      <c r="H138" s="333">
        <f t="shared" si="62"/>
        <v>0</v>
      </c>
      <c r="I138" s="334">
        <f t="shared" si="63"/>
        <v>0</v>
      </c>
      <c r="J138" s="492">
        <f>SUM(J139)</f>
        <v>0</v>
      </c>
      <c r="K138" s="492">
        <f t="shared" ref="K138:N138" si="86">SUM(K139)</f>
        <v>0</v>
      </c>
      <c r="L138" s="492">
        <f t="shared" si="86"/>
        <v>0</v>
      </c>
      <c r="M138" s="492">
        <f t="shared" si="86"/>
        <v>0</v>
      </c>
      <c r="N138" s="492">
        <f t="shared" si="86"/>
        <v>0</v>
      </c>
    </row>
    <row r="139" spans="1:44" ht="13.8" hidden="1" outlineLevel="2">
      <c r="A139" s="336"/>
      <c r="B139" s="46"/>
      <c r="F139" s="342" t="s">
        <v>682</v>
      </c>
      <c r="G139" s="36" t="s">
        <v>728</v>
      </c>
      <c r="H139" s="333">
        <f t="shared" si="62"/>
        <v>0</v>
      </c>
      <c r="I139" s="334">
        <f t="shared" si="63"/>
        <v>0</v>
      </c>
      <c r="J139" s="490"/>
      <c r="K139" s="490"/>
      <c r="L139" s="490"/>
      <c r="M139" s="490"/>
      <c r="N139" s="490"/>
    </row>
    <row r="140" spans="1:44" ht="13.8" hidden="1" outlineLevel="2">
      <c r="A140" s="336"/>
      <c r="B140" s="46"/>
      <c r="F140" s="47">
        <v>7346</v>
      </c>
      <c r="G140" s="61" t="s">
        <v>336</v>
      </c>
      <c r="H140" s="333">
        <f t="shared" si="62"/>
        <v>0</v>
      </c>
      <c r="I140" s="334">
        <f t="shared" si="63"/>
        <v>0</v>
      </c>
      <c r="J140" s="492">
        <f>SUM(J141)</f>
        <v>0</v>
      </c>
      <c r="K140" s="492">
        <f t="shared" ref="K140:N140" si="87">SUM(K141)</f>
        <v>0</v>
      </c>
      <c r="L140" s="492">
        <f t="shared" si="87"/>
        <v>0</v>
      </c>
      <c r="M140" s="492">
        <f t="shared" si="87"/>
        <v>0</v>
      </c>
      <c r="N140" s="492">
        <f t="shared" si="87"/>
        <v>0</v>
      </c>
    </row>
    <row r="141" spans="1:44" ht="13.8" hidden="1" outlineLevel="2">
      <c r="A141" s="336"/>
      <c r="B141" s="46"/>
      <c r="F141" s="342" t="s">
        <v>682</v>
      </c>
      <c r="G141" s="36" t="s">
        <v>729</v>
      </c>
      <c r="H141" s="333">
        <f t="shared" si="62"/>
        <v>0</v>
      </c>
      <c r="I141" s="334">
        <f t="shared" si="63"/>
        <v>0</v>
      </c>
      <c r="J141" s="490"/>
      <c r="K141" s="490"/>
      <c r="L141" s="490"/>
      <c r="M141" s="490"/>
      <c r="N141" s="490"/>
    </row>
    <row r="142" spans="1:44" ht="13.8" hidden="1" outlineLevel="2">
      <c r="A142" s="336"/>
      <c r="B142" s="46"/>
      <c r="F142" s="47">
        <v>7145</v>
      </c>
      <c r="G142" s="43" t="s">
        <v>418</v>
      </c>
      <c r="H142" s="333">
        <f t="shared" si="62"/>
        <v>0</v>
      </c>
      <c r="I142" s="334">
        <f t="shared" si="63"/>
        <v>0</v>
      </c>
      <c r="J142" s="492">
        <f>SUM(J143:J149)</f>
        <v>0</v>
      </c>
      <c r="K142" s="492">
        <f t="shared" ref="K142:N142" si="88">SUM(K143:K149)</f>
        <v>0</v>
      </c>
      <c r="L142" s="492">
        <f t="shared" si="88"/>
        <v>0</v>
      </c>
      <c r="M142" s="492">
        <f t="shared" ref="M142" si="89">SUM(M143:M149)</f>
        <v>0</v>
      </c>
      <c r="N142" s="492">
        <f t="shared" si="88"/>
        <v>0</v>
      </c>
    </row>
    <row r="143" spans="1:44" ht="13.8" hidden="1" outlineLevel="2">
      <c r="A143" s="336"/>
      <c r="B143" s="46"/>
      <c r="F143" s="342" t="s">
        <v>682</v>
      </c>
      <c r="G143" s="36" t="s">
        <v>730</v>
      </c>
      <c r="H143" s="333">
        <f t="shared" si="62"/>
        <v>0</v>
      </c>
      <c r="I143" s="334">
        <f t="shared" si="63"/>
        <v>0</v>
      </c>
      <c r="J143" s="490"/>
      <c r="K143" s="490"/>
      <c r="L143" s="490"/>
      <c r="M143" s="490"/>
      <c r="N143" s="490"/>
    </row>
    <row r="144" spans="1:44" ht="13.8" hidden="1" outlineLevel="2">
      <c r="A144" s="336"/>
      <c r="B144" s="46"/>
      <c r="F144" s="342" t="s">
        <v>683</v>
      </c>
      <c r="G144" s="36" t="s">
        <v>731</v>
      </c>
      <c r="H144" s="333">
        <f t="shared" si="62"/>
        <v>0</v>
      </c>
      <c r="I144" s="334">
        <f t="shared" si="63"/>
        <v>0</v>
      </c>
      <c r="J144" s="490"/>
      <c r="K144" s="490"/>
      <c r="L144" s="490"/>
      <c r="M144" s="490"/>
      <c r="N144" s="490"/>
    </row>
    <row r="145" spans="1:44" ht="13.8" hidden="1" outlineLevel="2">
      <c r="A145" s="336"/>
      <c r="B145" s="46"/>
      <c r="F145" s="342" t="s">
        <v>680</v>
      </c>
      <c r="G145" s="36" t="s">
        <v>732</v>
      </c>
      <c r="H145" s="333">
        <f t="shared" si="62"/>
        <v>0</v>
      </c>
      <c r="I145" s="334">
        <f t="shared" si="63"/>
        <v>0</v>
      </c>
      <c r="J145" s="490"/>
      <c r="K145" s="490"/>
      <c r="L145" s="490"/>
      <c r="M145" s="490"/>
      <c r="N145" s="490"/>
    </row>
    <row r="146" spans="1:44" ht="13.8" hidden="1" outlineLevel="2">
      <c r="A146" s="336"/>
      <c r="B146" s="46"/>
      <c r="F146" s="342" t="s">
        <v>684</v>
      </c>
      <c r="G146" s="36" t="s">
        <v>733</v>
      </c>
      <c r="H146" s="333">
        <f t="shared" si="62"/>
        <v>0</v>
      </c>
      <c r="I146" s="334">
        <f t="shared" si="63"/>
        <v>0</v>
      </c>
      <c r="J146" s="490"/>
      <c r="K146" s="490"/>
      <c r="L146" s="490"/>
      <c r="M146" s="490"/>
      <c r="N146" s="490"/>
    </row>
    <row r="147" spans="1:44" ht="13.8" hidden="1" outlineLevel="2">
      <c r="A147" s="336"/>
      <c r="B147" s="46"/>
      <c r="F147" s="342" t="s">
        <v>690</v>
      </c>
      <c r="G147" s="36" t="s">
        <v>734</v>
      </c>
      <c r="H147" s="333">
        <f t="shared" si="62"/>
        <v>0</v>
      </c>
      <c r="I147" s="334">
        <f t="shared" si="63"/>
        <v>0</v>
      </c>
      <c r="J147" s="490"/>
      <c r="K147" s="490"/>
      <c r="L147" s="490"/>
      <c r="M147" s="490"/>
      <c r="N147" s="490"/>
    </row>
    <row r="148" spans="1:44" ht="13.8" hidden="1" outlineLevel="2">
      <c r="A148" s="336"/>
      <c r="B148" s="46"/>
      <c r="F148" s="342" t="s">
        <v>691</v>
      </c>
      <c r="G148" s="36" t="s">
        <v>735</v>
      </c>
      <c r="H148" s="333">
        <f t="shared" si="62"/>
        <v>0</v>
      </c>
      <c r="I148" s="334">
        <f t="shared" ref="I148" si="90">SUM(J148:N148)</f>
        <v>0</v>
      </c>
      <c r="J148" s="490"/>
      <c r="K148" s="490"/>
      <c r="L148" s="490"/>
      <c r="M148" s="490"/>
      <c r="N148" s="490"/>
    </row>
    <row r="149" spans="1:44" s="428" customFormat="1" ht="13.8" hidden="1" outlineLevel="2">
      <c r="A149" s="426"/>
      <c r="B149" s="427"/>
      <c r="D149" s="427"/>
      <c r="E149" s="310"/>
      <c r="F149" s="342" t="s">
        <v>774</v>
      </c>
      <c r="G149" s="36" t="s">
        <v>878</v>
      </c>
      <c r="H149" s="431">
        <f t="shared" si="62"/>
        <v>0</v>
      </c>
      <c r="I149" s="334">
        <f t="shared" si="63"/>
        <v>0</v>
      </c>
      <c r="J149" s="490"/>
      <c r="K149" s="490"/>
      <c r="L149" s="490"/>
      <c r="M149" s="490"/>
      <c r="N149" s="49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0"/>
    </row>
    <row r="150" spans="1:44" ht="13.8" hidden="1" outlineLevel="1" collapsed="1">
      <c r="A150" s="336"/>
      <c r="B150" s="46"/>
      <c r="D150" s="44">
        <v>7210</v>
      </c>
      <c r="E150" s="60" t="s">
        <v>8</v>
      </c>
      <c r="F150" s="57"/>
      <c r="G150" s="338"/>
      <c r="H150" s="333">
        <f t="shared" si="62"/>
        <v>0</v>
      </c>
      <c r="I150" s="334">
        <f t="shared" si="63"/>
        <v>0</v>
      </c>
      <c r="J150" s="492">
        <f>SUM(J151,J156,J157)</f>
        <v>0</v>
      </c>
      <c r="K150" s="492">
        <f>SUM(K151,K156,K157)</f>
        <v>0</v>
      </c>
      <c r="L150" s="492">
        <f>SUM(L151,L156,L157)</f>
        <v>0</v>
      </c>
      <c r="M150" s="492">
        <f>SUM(M151,M156,M157)</f>
        <v>0</v>
      </c>
      <c r="N150" s="492">
        <f>SUM(N151,N156,N157)</f>
        <v>0</v>
      </c>
    </row>
    <row r="151" spans="1:44" ht="13.8" hidden="1" outlineLevel="2">
      <c r="A151" s="336"/>
      <c r="B151" s="46"/>
      <c r="D151" s="45"/>
      <c r="E151" s="337"/>
      <c r="F151" s="47">
        <v>7368</v>
      </c>
      <c r="G151" s="43" t="s">
        <v>352</v>
      </c>
      <c r="H151" s="333">
        <f t="shared" si="62"/>
        <v>0</v>
      </c>
      <c r="I151" s="334">
        <f t="shared" si="63"/>
        <v>0</v>
      </c>
      <c r="J151" s="492">
        <f>SUM(J152:J155)</f>
        <v>0</v>
      </c>
      <c r="K151" s="492">
        <f>SUM(K152:K155)</f>
        <v>0</v>
      </c>
      <c r="L151" s="492">
        <f>SUM(L152:L155)</f>
        <v>0</v>
      </c>
      <c r="M151" s="492">
        <f>SUM(M152:M155)</f>
        <v>0</v>
      </c>
      <c r="N151" s="492">
        <f>SUM(N152:N155)</f>
        <v>0</v>
      </c>
    </row>
    <row r="152" spans="1:44" ht="13.8" hidden="1" outlineLevel="2">
      <c r="A152" s="336"/>
      <c r="B152" s="46"/>
      <c r="F152" s="342" t="s">
        <v>682</v>
      </c>
      <c r="G152" s="36" t="s">
        <v>736</v>
      </c>
      <c r="H152" s="333">
        <f t="shared" si="62"/>
        <v>0</v>
      </c>
      <c r="I152" s="334">
        <f t="shared" si="63"/>
        <v>0</v>
      </c>
      <c r="J152" s="490"/>
      <c r="K152" s="490"/>
      <c r="L152" s="490"/>
      <c r="M152" s="490"/>
      <c r="N152" s="490"/>
    </row>
    <row r="153" spans="1:44" ht="13.8" hidden="1" outlineLevel="2">
      <c r="A153" s="336"/>
      <c r="B153" s="46"/>
      <c r="F153" s="342" t="s">
        <v>680</v>
      </c>
      <c r="G153" s="36" t="s">
        <v>737</v>
      </c>
      <c r="H153" s="333">
        <f t="shared" si="62"/>
        <v>0</v>
      </c>
      <c r="I153" s="334">
        <f t="shared" si="63"/>
        <v>0</v>
      </c>
      <c r="J153" s="490"/>
      <c r="K153" s="490"/>
      <c r="L153" s="490"/>
      <c r="M153" s="490"/>
      <c r="N153" s="490"/>
    </row>
    <row r="154" spans="1:44" ht="13.8" hidden="1" outlineLevel="2">
      <c r="A154" s="336"/>
      <c r="B154" s="46"/>
      <c r="F154" s="342" t="s">
        <v>684</v>
      </c>
      <c r="G154" s="36" t="s">
        <v>864</v>
      </c>
      <c r="H154" s="333">
        <f t="shared" si="62"/>
        <v>0</v>
      </c>
      <c r="I154" s="334">
        <f t="shared" ref="I154" si="91">SUM(J154:N154)</f>
        <v>0</v>
      </c>
      <c r="J154" s="490"/>
      <c r="K154" s="490"/>
      <c r="L154" s="490"/>
      <c r="M154" s="490"/>
      <c r="N154" s="490"/>
    </row>
    <row r="155" spans="1:44" ht="13.8" hidden="1" outlineLevel="2">
      <c r="A155" s="336"/>
      <c r="B155" s="46"/>
      <c r="F155" s="587" t="s">
        <v>691</v>
      </c>
      <c r="G155" s="592" t="s">
        <v>987</v>
      </c>
      <c r="H155" s="333">
        <f t="shared" si="62"/>
        <v>0</v>
      </c>
      <c r="I155" s="334">
        <f t="shared" si="63"/>
        <v>0</v>
      </c>
      <c r="J155" s="490"/>
      <c r="K155" s="490"/>
      <c r="L155" s="490"/>
      <c r="M155" s="490"/>
      <c r="N155" s="490"/>
    </row>
    <row r="156" spans="1:44" ht="13.8" hidden="1" outlineLevel="2">
      <c r="A156" s="336"/>
      <c r="B156" s="46"/>
      <c r="F156" s="47">
        <v>7371</v>
      </c>
      <c r="G156" s="43" t="s">
        <v>353</v>
      </c>
      <c r="H156" s="333">
        <f t="shared" si="62"/>
        <v>0</v>
      </c>
      <c r="I156" s="334">
        <f t="shared" si="63"/>
        <v>0</v>
      </c>
      <c r="J156" s="490"/>
      <c r="K156" s="490"/>
      <c r="L156" s="490"/>
      <c r="M156" s="490"/>
      <c r="N156" s="490"/>
    </row>
    <row r="157" spans="1:44" ht="13.8" hidden="1" outlineLevel="2">
      <c r="A157" s="336"/>
      <c r="B157" s="46"/>
      <c r="F157" s="47">
        <v>7373</v>
      </c>
      <c r="G157" s="43" t="s">
        <v>354</v>
      </c>
      <c r="H157" s="333">
        <f t="shared" si="62"/>
        <v>0</v>
      </c>
      <c r="I157" s="334">
        <f t="shared" si="63"/>
        <v>0</v>
      </c>
      <c r="J157" s="492">
        <f>SUM(J158:J162)</f>
        <v>0</v>
      </c>
      <c r="K157" s="492">
        <f t="shared" ref="K157:N157" si="92">SUM(K158:K162)</f>
        <v>0</v>
      </c>
      <c r="L157" s="492">
        <f t="shared" si="92"/>
        <v>0</v>
      </c>
      <c r="M157" s="492">
        <f t="shared" ref="M157" si="93">SUM(M158:M162)</f>
        <v>0</v>
      </c>
      <c r="N157" s="492">
        <f t="shared" si="92"/>
        <v>0</v>
      </c>
    </row>
    <row r="158" spans="1:44" ht="13.8" hidden="1" outlineLevel="2">
      <c r="A158" s="336"/>
      <c r="B158" s="46"/>
      <c r="F158" s="342" t="s">
        <v>682</v>
      </c>
      <c r="G158" s="36" t="s">
        <v>738</v>
      </c>
      <c r="H158" s="333">
        <f t="shared" si="62"/>
        <v>0</v>
      </c>
      <c r="I158" s="334">
        <f t="shared" si="63"/>
        <v>0</v>
      </c>
      <c r="J158" s="490"/>
      <c r="K158" s="490"/>
      <c r="L158" s="490"/>
      <c r="M158" s="490"/>
      <c r="N158" s="490"/>
    </row>
    <row r="159" spans="1:44" ht="13.8" hidden="1" outlineLevel="2">
      <c r="A159" s="336"/>
      <c r="B159" s="46"/>
      <c r="F159" s="342" t="s">
        <v>683</v>
      </c>
      <c r="G159" s="36" t="s">
        <v>739</v>
      </c>
      <c r="H159" s="333">
        <f t="shared" si="62"/>
        <v>0</v>
      </c>
      <c r="I159" s="334">
        <f t="shared" si="63"/>
        <v>0</v>
      </c>
      <c r="J159" s="490"/>
      <c r="K159" s="490"/>
      <c r="L159" s="490"/>
      <c r="M159" s="490"/>
      <c r="N159" s="490"/>
    </row>
    <row r="160" spans="1:44" ht="13.8" hidden="1" outlineLevel="2">
      <c r="A160" s="336"/>
      <c r="B160" s="46"/>
      <c r="F160" s="342" t="s">
        <v>680</v>
      </c>
      <c r="G160" s="36" t="s">
        <v>740</v>
      </c>
      <c r="H160" s="333">
        <f t="shared" ref="H160:H223" si="94">SUM(I160)</f>
        <v>0</v>
      </c>
      <c r="I160" s="334">
        <f t="shared" si="63"/>
        <v>0</v>
      </c>
      <c r="J160" s="490"/>
      <c r="K160" s="490"/>
      <c r="L160" s="490"/>
      <c r="M160" s="490"/>
      <c r="N160" s="490"/>
    </row>
    <row r="161" spans="1:44" ht="13.8" hidden="1" outlineLevel="2">
      <c r="A161" s="336"/>
      <c r="B161" s="46"/>
      <c r="F161" s="342" t="s">
        <v>684</v>
      </c>
      <c r="G161" s="36" t="s">
        <v>741</v>
      </c>
      <c r="H161" s="333">
        <f t="shared" si="94"/>
        <v>0</v>
      </c>
      <c r="I161" s="334">
        <f t="shared" ref="I161" si="95">SUM(J161:N161)</f>
        <v>0</v>
      </c>
      <c r="J161" s="490"/>
      <c r="K161" s="490"/>
      <c r="L161" s="490"/>
      <c r="M161" s="490"/>
      <c r="N161" s="490"/>
    </row>
    <row r="162" spans="1:44" s="428" customFormat="1" ht="13.8" hidden="1" outlineLevel="2">
      <c r="A162" s="426"/>
      <c r="B162" s="427"/>
      <c r="D162" s="427"/>
      <c r="F162" s="386" t="s">
        <v>690</v>
      </c>
      <c r="G162" s="387" t="s">
        <v>955</v>
      </c>
      <c r="H162" s="431">
        <f t="shared" si="94"/>
        <v>0</v>
      </c>
      <c r="I162" s="334">
        <f t="shared" si="63"/>
        <v>0</v>
      </c>
      <c r="J162" s="490"/>
      <c r="K162" s="490"/>
      <c r="L162" s="490"/>
      <c r="M162" s="490"/>
      <c r="N162" s="49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row>
    <row r="163" spans="1:44" s="335" customFormat="1" ht="13.8">
      <c r="A163" s="331"/>
      <c r="B163" s="44">
        <v>7340</v>
      </c>
      <c r="C163" s="35" t="s">
        <v>76</v>
      </c>
      <c r="D163" s="80"/>
      <c r="E163" s="332"/>
      <c r="F163" s="55"/>
      <c r="G163" s="340"/>
      <c r="H163" s="333">
        <f t="shared" si="94"/>
        <v>0</v>
      </c>
      <c r="I163" s="334">
        <f t="shared" si="63"/>
        <v>0</v>
      </c>
      <c r="J163" s="491">
        <f>SUM(J164)</f>
        <v>0</v>
      </c>
      <c r="K163" s="491">
        <f t="shared" ref="K163:N163" si="96">SUM(K164)</f>
        <v>0</v>
      </c>
      <c r="L163" s="491">
        <f t="shared" si="96"/>
        <v>0</v>
      </c>
      <c r="M163" s="491">
        <f t="shared" si="96"/>
        <v>0</v>
      </c>
      <c r="N163" s="491">
        <f t="shared" si="96"/>
        <v>0</v>
      </c>
    </row>
    <row r="164" spans="1:44" ht="13.8" outlineLevel="1" collapsed="1">
      <c r="A164" s="336"/>
      <c r="B164" s="46"/>
      <c r="D164" s="47">
        <v>7340</v>
      </c>
      <c r="E164" s="43" t="s">
        <v>76</v>
      </c>
      <c r="F164" s="57"/>
      <c r="G164" s="338"/>
      <c r="H164" s="333">
        <f t="shared" si="94"/>
        <v>0</v>
      </c>
      <c r="I164" s="334">
        <f t="shared" si="63"/>
        <v>0</v>
      </c>
      <c r="J164" s="492">
        <f>SUM(J165,J169,J176,J177,J181,J184)</f>
        <v>0</v>
      </c>
      <c r="K164" s="492">
        <f t="shared" ref="K164:N164" si="97">SUM(K165,K169,K176,K177,K181,K184)</f>
        <v>0</v>
      </c>
      <c r="L164" s="492">
        <f t="shared" si="97"/>
        <v>0</v>
      </c>
      <c r="M164" s="492">
        <f t="shared" ref="M164" si="98">SUM(M165,M169,M176,M177,M181,M184)</f>
        <v>0</v>
      </c>
      <c r="N164" s="492">
        <f t="shared" si="97"/>
        <v>0</v>
      </c>
    </row>
    <row r="165" spans="1:44" ht="13.8" hidden="1" outlineLevel="2">
      <c r="A165" s="336"/>
      <c r="B165" s="46"/>
      <c r="F165" s="47">
        <v>7196</v>
      </c>
      <c r="G165" s="43" t="s">
        <v>78</v>
      </c>
      <c r="H165" s="333">
        <f t="shared" si="94"/>
        <v>0</v>
      </c>
      <c r="I165" s="334">
        <f t="shared" si="63"/>
        <v>0</v>
      </c>
      <c r="J165" s="492">
        <f>SUM(J166:J168)</f>
        <v>0</v>
      </c>
      <c r="K165" s="492">
        <f t="shared" ref="K165:N165" si="99">SUM(K166:K168)</f>
        <v>0</v>
      </c>
      <c r="L165" s="492">
        <f t="shared" si="99"/>
        <v>0</v>
      </c>
      <c r="M165" s="492">
        <f t="shared" ref="M165" si="100">SUM(M166:M168)</f>
        <v>0</v>
      </c>
      <c r="N165" s="492">
        <f t="shared" si="99"/>
        <v>0</v>
      </c>
    </row>
    <row r="166" spans="1:44" ht="13.8" hidden="1" outlineLevel="2">
      <c r="A166" s="336"/>
      <c r="B166" s="46"/>
      <c r="F166" s="342" t="s">
        <v>682</v>
      </c>
      <c r="G166" s="36" t="s">
        <v>742</v>
      </c>
      <c r="H166" s="333">
        <f t="shared" si="94"/>
        <v>0</v>
      </c>
      <c r="I166" s="334">
        <f t="shared" si="63"/>
        <v>0</v>
      </c>
      <c r="J166" s="490"/>
      <c r="K166" s="490"/>
      <c r="L166" s="490"/>
      <c r="M166" s="490"/>
      <c r="N166" s="490"/>
    </row>
    <row r="167" spans="1:44" ht="13.8" hidden="1" outlineLevel="2">
      <c r="A167" s="336"/>
      <c r="B167" s="46"/>
      <c r="F167" s="342" t="s">
        <v>683</v>
      </c>
      <c r="G167" s="36" t="s">
        <v>743</v>
      </c>
      <c r="H167" s="333">
        <f t="shared" si="94"/>
        <v>0</v>
      </c>
      <c r="I167" s="334">
        <f t="shared" ref="I167:I239" si="101">SUM(J167:N167)</f>
        <v>0</v>
      </c>
      <c r="J167" s="490"/>
      <c r="K167" s="490"/>
      <c r="L167" s="490"/>
      <c r="M167" s="490"/>
      <c r="N167" s="490"/>
    </row>
    <row r="168" spans="1:44" ht="13.8" hidden="1" outlineLevel="2">
      <c r="A168" s="336"/>
      <c r="B168" s="46"/>
      <c r="F168" s="342" t="s">
        <v>680</v>
      </c>
      <c r="G168" s="36" t="s">
        <v>879</v>
      </c>
      <c r="H168" s="333">
        <f t="shared" si="94"/>
        <v>0</v>
      </c>
      <c r="I168" s="334">
        <f t="shared" si="101"/>
        <v>0</v>
      </c>
      <c r="J168" s="490"/>
      <c r="K168" s="490"/>
      <c r="L168" s="490"/>
      <c r="M168" s="490"/>
      <c r="N168" s="490"/>
    </row>
    <row r="169" spans="1:44" ht="13.8" hidden="1" outlineLevel="2">
      <c r="A169" s="336"/>
      <c r="B169" s="46"/>
      <c r="F169" s="47">
        <v>7197</v>
      </c>
      <c r="G169" s="43" t="s">
        <v>79</v>
      </c>
      <c r="H169" s="333">
        <f t="shared" si="94"/>
        <v>0</v>
      </c>
      <c r="I169" s="334">
        <f t="shared" si="101"/>
        <v>0</v>
      </c>
      <c r="J169" s="492">
        <f>SUM(J170:J175)</f>
        <v>0</v>
      </c>
      <c r="K169" s="492">
        <f t="shared" ref="K169:N169" si="102">SUM(K170:K175)</f>
        <v>0</v>
      </c>
      <c r="L169" s="492">
        <f t="shared" si="102"/>
        <v>0</v>
      </c>
      <c r="M169" s="492">
        <f t="shared" ref="M169" si="103">SUM(M170:M175)</f>
        <v>0</v>
      </c>
      <c r="N169" s="492">
        <f t="shared" si="102"/>
        <v>0</v>
      </c>
    </row>
    <row r="170" spans="1:44" ht="13.8" hidden="1" outlineLevel="2">
      <c r="A170" s="336"/>
      <c r="B170" s="46"/>
      <c r="F170" s="342" t="s">
        <v>682</v>
      </c>
      <c r="G170" s="36" t="s">
        <v>744</v>
      </c>
      <c r="H170" s="333">
        <f t="shared" si="94"/>
        <v>0</v>
      </c>
      <c r="I170" s="334">
        <f t="shared" si="101"/>
        <v>0</v>
      </c>
      <c r="J170" s="490"/>
      <c r="K170" s="490"/>
      <c r="L170" s="490"/>
      <c r="M170" s="490"/>
      <c r="N170" s="490"/>
    </row>
    <row r="171" spans="1:44" ht="13.8" hidden="1" outlineLevel="2">
      <c r="A171" s="336"/>
      <c r="B171" s="46"/>
      <c r="F171" s="342" t="s">
        <v>683</v>
      </c>
      <c r="G171" s="36" t="s">
        <v>745</v>
      </c>
      <c r="H171" s="333">
        <f t="shared" si="94"/>
        <v>0</v>
      </c>
      <c r="I171" s="334">
        <f t="shared" si="101"/>
        <v>0</v>
      </c>
      <c r="J171" s="490"/>
      <c r="K171" s="490"/>
      <c r="L171" s="490"/>
      <c r="M171" s="490"/>
      <c r="N171" s="490"/>
    </row>
    <row r="172" spans="1:44" ht="13.8" hidden="1" outlineLevel="2">
      <c r="A172" s="336"/>
      <c r="B172" s="46"/>
      <c r="F172" s="342" t="s">
        <v>680</v>
      </c>
      <c r="G172" s="36" t="s">
        <v>851</v>
      </c>
      <c r="H172" s="333">
        <f t="shared" si="94"/>
        <v>0</v>
      </c>
      <c r="I172" s="334">
        <f t="shared" si="101"/>
        <v>0</v>
      </c>
      <c r="J172" s="490"/>
      <c r="K172" s="490"/>
      <c r="L172" s="490"/>
      <c r="M172" s="490"/>
      <c r="N172" s="490"/>
    </row>
    <row r="173" spans="1:44" s="428" customFormat="1" ht="13.8" hidden="1" outlineLevel="2">
      <c r="A173" s="426"/>
      <c r="B173" s="427"/>
      <c r="D173" s="427"/>
      <c r="E173" s="310"/>
      <c r="F173" s="342" t="s">
        <v>684</v>
      </c>
      <c r="G173" s="36" t="s">
        <v>880</v>
      </c>
      <c r="H173" s="431">
        <f t="shared" si="94"/>
        <v>0</v>
      </c>
      <c r="I173" s="334"/>
      <c r="J173" s="490"/>
      <c r="K173" s="490"/>
      <c r="L173" s="490"/>
      <c r="M173" s="490"/>
      <c r="N173" s="49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10"/>
      <c r="AP173" s="310"/>
      <c r="AQ173" s="310"/>
      <c r="AR173" s="310"/>
    </row>
    <row r="174" spans="1:44" s="428" customFormat="1" ht="13.8" hidden="1" outlineLevel="2">
      <c r="A174" s="426"/>
      <c r="B174" s="427"/>
      <c r="D174" s="427"/>
      <c r="E174" s="310"/>
      <c r="F174" s="342" t="s">
        <v>690</v>
      </c>
      <c r="G174" s="36" t="s">
        <v>881</v>
      </c>
      <c r="H174" s="431">
        <f t="shared" si="94"/>
        <v>0</v>
      </c>
      <c r="I174" s="334"/>
      <c r="J174" s="490"/>
      <c r="K174" s="490"/>
      <c r="L174" s="490"/>
      <c r="M174" s="490"/>
      <c r="N174" s="49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310"/>
      <c r="AR174" s="310"/>
    </row>
    <row r="175" spans="1:44" ht="13.8" hidden="1" outlineLevel="2">
      <c r="A175" s="336"/>
      <c r="B175" s="46"/>
      <c r="F175" s="342" t="s">
        <v>685</v>
      </c>
      <c r="G175" s="36" t="s">
        <v>689</v>
      </c>
      <c r="H175" s="333">
        <f t="shared" si="94"/>
        <v>0</v>
      </c>
      <c r="I175" s="334">
        <f t="shared" si="101"/>
        <v>0</v>
      </c>
      <c r="J175" s="490"/>
      <c r="K175" s="490"/>
      <c r="L175" s="490"/>
      <c r="M175" s="490"/>
      <c r="N175" s="490"/>
    </row>
    <row r="176" spans="1:44" ht="13.8" hidden="1" outlineLevel="2">
      <c r="A176" s="336"/>
      <c r="B176" s="46"/>
      <c r="F176" s="47">
        <v>7198</v>
      </c>
      <c r="G176" s="43" t="s">
        <v>80</v>
      </c>
      <c r="H176" s="333">
        <f t="shared" si="94"/>
        <v>0</v>
      </c>
      <c r="I176" s="334">
        <f t="shared" si="101"/>
        <v>0</v>
      </c>
      <c r="J176" s="490">
        <v>0</v>
      </c>
      <c r="K176" s="490"/>
      <c r="L176" s="490"/>
      <c r="M176" s="490"/>
      <c r="N176" s="490"/>
    </row>
    <row r="177" spans="1:44" ht="13.8" hidden="1" outlineLevel="2">
      <c r="A177" s="336"/>
      <c r="B177" s="46"/>
      <c r="F177" s="47">
        <v>7199</v>
      </c>
      <c r="G177" s="43" t="s">
        <v>81</v>
      </c>
      <c r="H177" s="333">
        <f t="shared" si="94"/>
        <v>0</v>
      </c>
      <c r="I177" s="334">
        <f t="shared" si="101"/>
        <v>0</v>
      </c>
      <c r="J177" s="492">
        <f>SUM(J178:J180)</f>
        <v>0</v>
      </c>
      <c r="K177" s="492">
        <f t="shared" ref="K177:N177" si="104">SUM(K178:K180)</f>
        <v>0</v>
      </c>
      <c r="L177" s="492">
        <f t="shared" si="104"/>
        <v>0</v>
      </c>
      <c r="M177" s="492">
        <f t="shared" ref="M177" si="105">SUM(M178:M180)</f>
        <v>0</v>
      </c>
      <c r="N177" s="492">
        <f t="shared" si="104"/>
        <v>0</v>
      </c>
    </row>
    <row r="178" spans="1:44" ht="13.8" hidden="1" outlineLevel="2">
      <c r="A178" s="336"/>
      <c r="B178" s="46"/>
      <c r="F178" s="342" t="s">
        <v>682</v>
      </c>
      <c r="G178" s="36" t="s">
        <v>746</v>
      </c>
      <c r="H178" s="333">
        <f t="shared" si="94"/>
        <v>0</v>
      </c>
      <c r="I178" s="334">
        <f t="shared" si="101"/>
        <v>0</v>
      </c>
      <c r="J178" s="490"/>
      <c r="K178" s="490"/>
      <c r="L178" s="490"/>
      <c r="M178" s="490"/>
      <c r="N178" s="490"/>
    </row>
    <row r="179" spans="1:44" ht="13.8" hidden="1" outlineLevel="2">
      <c r="A179" s="336"/>
      <c r="B179" s="46"/>
      <c r="F179" s="342" t="s">
        <v>683</v>
      </c>
      <c r="G179" s="36" t="s">
        <v>747</v>
      </c>
      <c r="H179" s="333">
        <f t="shared" si="94"/>
        <v>0</v>
      </c>
      <c r="I179" s="334">
        <f t="shared" si="101"/>
        <v>0</v>
      </c>
      <c r="J179" s="490"/>
      <c r="K179" s="490"/>
      <c r="L179" s="490"/>
      <c r="M179" s="490"/>
      <c r="N179" s="490"/>
    </row>
    <row r="180" spans="1:44" ht="13.8" hidden="1" outlineLevel="2">
      <c r="A180" s="336"/>
      <c r="B180" s="46"/>
      <c r="F180" s="342" t="s">
        <v>680</v>
      </c>
      <c r="G180" s="36" t="s">
        <v>748</v>
      </c>
      <c r="H180" s="333">
        <f t="shared" si="94"/>
        <v>0</v>
      </c>
      <c r="I180" s="334">
        <f t="shared" si="101"/>
        <v>0</v>
      </c>
      <c r="J180" s="490"/>
      <c r="K180" s="490"/>
      <c r="L180" s="490"/>
      <c r="M180" s="490"/>
      <c r="N180" s="490"/>
    </row>
    <row r="181" spans="1:44" ht="13.8" hidden="1" outlineLevel="2">
      <c r="A181" s="336"/>
      <c r="B181" s="46"/>
      <c r="F181" s="47" t="s">
        <v>108</v>
      </c>
      <c r="G181" s="43" t="s">
        <v>83</v>
      </c>
      <c r="H181" s="333">
        <f t="shared" si="94"/>
        <v>0</v>
      </c>
      <c r="I181" s="334">
        <f>SUM(J181)</f>
        <v>0</v>
      </c>
      <c r="J181" s="492">
        <f>SUM(J182:J183)</f>
        <v>0</v>
      </c>
      <c r="K181" s="492">
        <f t="shared" ref="K181" si="106">SUM(K182:K183)</f>
        <v>0</v>
      </c>
      <c r="L181" s="533">
        <f>SUM(L182:L183)</f>
        <v>0</v>
      </c>
      <c r="M181" s="533">
        <f t="shared" ref="M181" si="107">SUM(M182:M183)</f>
        <v>0</v>
      </c>
      <c r="N181" s="533">
        <f t="shared" ref="N181:R181" si="108">SUM(N182:N183)</f>
        <v>0</v>
      </c>
      <c r="O181" s="534">
        <f t="shared" si="108"/>
        <v>0</v>
      </c>
      <c r="P181" s="534">
        <f t="shared" si="108"/>
        <v>0</v>
      </c>
      <c r="Q181" s="534">
        <f t="shared" si="108"/>
        <v>0</v>
      </c>
      <c r="R181" s="534">
        <f t="shared" si="108"/>
        <v>0</v>
      </c>
      <c r="T181" s="534">
        <f t="shared" ref="T181:Y181" si="109">SUM(T182:T183)</f>
        <v>0</v>
      </c>
      <c r="U181" s="534">
        <f t="shared" si="109"/>
        <v>0</v>
      </c>
      <c r="V181" s="534">
        <f t="shared" si="109"/>
        <v>0</v>
      </c>
      <c r="W181" s="534">
        <f t="shared" si="109"/>
        <v>0</v>
      </c>
      <c r="X181" s="534">
        <f t="shared" si="109"/>
        <v>0</v>
      </c>
      <c r="Y181" s="534">
        <f t="shared" si="109"/>
        <v>0</v>
      </c>
    </row>
    <row r="182" spans="1:44" s="428" customFormat="1" ht="13.8" hidden="1" outlineLevel="2">
      <c r="A182" s="426"/>
      <c r="B182" s="434"/>
      <c r="C182" s="435"/>
      <c r="D182" s="434"/>
      <c r="E182" s="339"/>
      <c r="F182" s="342" t="s">
        <v>682</v>
      </c>
      <c r="G182" s="36" t="s">
        <v>883</v>
      </c>
      <c r="H182" s="431">
        <f t="shared" si="94"/>
        <v>0</v>
      </c>
      <c r="I182" s="334">
        <f t="shared" ref="I182:I183" si="110">SUM(J182:N182)</f>
        <v>0</v>
      </c>
      <c r="J182" s="490"/>
      <c r="K182" s="490"/>
      <c r="L182" s="490"/>
      <c r="M182" s="490"/>
      <c r="N182" s="490"/>
      <c r="O182" s="310"/>
      <c r="P182" s="310"/>
      <c r="Q182" s="310"/>
      <c r="R182" s="310"/>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10"/>
      <c r="AR182" s="310"/>
    </row>
    <row r="183" spans="1:44" s="428" customFormat="1" ht="13.8" hidden="1" outlineLevel="2">
      <c r="A183" s="426"/>
      <c r="B183" s="434"/>
      <c r="C183" s="435"/>
      <c r="D183" s="434"/>
      <c r="E183" s="339"/>
      <c r="F183" s="342" t="s">
        <v>683</v>
      </c>
      <c r="G183" s="36" t="s">
        <v>882</v>
      </c>
      <c r="H183" s="431">
        <f t="shared" si="94"/>
        <v>0</v>
      </c>
      <c r="I183" s="334">
        <f t="shared" si="110"/>
        <v>0</v>
      </c>
      <c r="J183" s="490"/>
      <c r="K183" s="490"/>
      <c r="L183" s="490"/>
      <c r="M183" s="490"/>
      <c r="N183" s="49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row>
    <row r="184" spans="1:44" ht="13.8" hidden="1" outlineLevel="2">
      <c r="A184" s="336"/>
      <c r="B184" s="44"/>
      <c r="C184" s="339"/>
      <c r="D184" s="44"/>
      <c r="E184" s="339"/>
      <c r="F184" s="47" t="s">
        <v>109</v>
      </c>
      <c r="G184" s="43" t="s">
        <v>82</v>
      </c>
      <c r="H184" s="333">
        <f t="shared" si="94"/>
        <v>0</v>
      </c>
      <c r="I184" s="334">
        <f t="shared" si="101"/>
        <v>0</v>
      </c>
      <c r="J184" s="492">
        <f>SUM(J185:J192)</f>
        <v>0</v>
      </c>
      <c r="K184" s="492">
        <f t="shared" ref="K184:N184" si="111">SUM(K185:K192)</f>
        <v>0</v>
      </c>
      <c r="L184" s="492">
        <f t="shared" si="111"/>
        <v>0</v>
      </c>
      <c r="M184" s="492">
        <f t="shared" ref="M184" si="112">SUM(M185:M192)</f>
        <v>0</v>
      </c>
      <c r="N184" s="492">
        <f t="shared" si="111"/>
        <v>0</v>
      </c>
    </row>
    <row r="185" spans="1:44" ht="13.8" hidden="1" outlineLevel="2">
      <c r="A185" s="336"/>
      <c r="B185" s="44"/>
      <c r="C185" s="339"/>
      <c r="D185" s="44"/>
      <c r="E185" s="339"/>
      <c r="F185" s="342" t="s">
        <v>682</v>
      </c>
      <c r="G185" s="36" t="s">
        <v>749</v>
      </c>
      <c r="H185" s="333">
        <f t="shared" si="94"/>
        <v>0</v>
      </c>
      <c r="I185" s="334">
        <f t="shared" si="101"/>
        <v>0</v>
      </c>
      <c r="J185" s="490"/>
      <c r="K185" s="490"/>
      <c r="L185" s="490"/>
      <c r="M185" s="490"/>
      <c r="N185" s="490"/>
    </row>
    <row r="186" spans="1:44" ht="13.8" hidden="1" outlineLevel="2">
      <c r="A186" s="336"/>
      <c r="B186" s="44"/>
      <c r="C186" s="339"/>
      <c r="D186" s="44"/>
      <c r="E186" s="339"/>
      <c r="F186" s="342" t="s">
        <v>683</v>
      </c>
      <c r="G186" s="36" t="s">
        <v>750</v>
      </c>
      <c r="H186" s="333">
        <f t="shared" si="94"/>
        <v>0</v>
      </c>
      <c r="I186" s="334">
        <f t="shared" si="101"/>
        <v>0</v>
      </c>
      <c r="J186" s="490"/>
      <c r="K186" s="490"/>
      <c r="L186" s="490"/>
      <c r="M186" s="490"/>
      <c r="N186" s="490"/>
    </row>
    <row r="187" spans="1:44" ht="13.8" hidden="1" outlineLevel="2">
      <c r="A187" s="336"/>
      <c r="B187" s="44"/>
      <c r="C187" s="339"/>
      <c r="D187" s="44"/>
      <c r="E187" s="339"/>
      <c r="F187" s="342" t="s">
        <v>680</v>
      </c>
      <c r="G187" s="36" t="s">
        <v>751</v>
      </c>
      <c r="H187" s="333">
        <f t="shared" si="94"/>
        <v>0</v>
      </c>
      <c r="I187" s="334">
        <f t="shared" si="101"/>
        <v>0</v>
      </c>
      <c r="J187" s="490"/>
      <c r="K187" s="490"/>
      <c r="L187" s="490"/>
      <c r="M187" s="490"/>
      <c r="N187" s="490"/>
    </row>
    <row r="188" spans="1:44" ht="13.8" hidden="1" outlineLevel="2">
      <c r="A188" s="336"/>
      <c r="B188" s="44"/>
      <c r="C188" s="339"/>
      <c r="D188" s="44"/>
      <c r="E188" s="339"/>
      <c r="F188" s="342" t="s">
        <v>684</v>
      </c>
      <c r="G188" s="36" t="s">
        <v>918</v>
      </c>
      <c r="H188" s="333">
        <f t="shared" si="94"/>
        <v>0</v>
      </c>
      <c r="I188" s="334">
        <f t="shared" ref="I188:I190" si="113">SUM(J188:N188)</f>
        <v>0</v>
      </c>
      <c r="J188" s="490"/>
      <c r="K188" s="490"/>
      <c r="L188" s="490"/>
      <c r="M188" s="490"/>
      <c r="N188" s="490"/>
    </row>
    <row r="189" spans="1:44" s="428" customFormat="1" ht="13.8" hidden="1" outlineLevel="2">
      <c r="A189" s="426"/>
      <c r="B189" s="434"/>
      <c r="C189" s="435"/>
      <c r="D189" s="434"/>
      <c r="E189" s="339"/>
      <c r="F189" s="342" t="s">
        <v>690</v>
      </c>
      <c r="G189" s="36" t="s">
        <v>885</v>
      </c>
      <c r="H189" s="431">
        <f t="shared" si="94"/>
        <v>0</v>
      </c>
      <c r="I189" s="334">
        <f t="shared" si="113"/>
        <v>0</v>
      </c>
      <c r="J189" s="490"/>
      <c r="K189" s="490"/>
      <c r="L189" s="490"/>
      <c r="M189" s="490"/>
      <c r="N189" s="49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row>
    <row r="190" spans="1:44" s="428" customFormat="1" ht="13.8" hidden="1" outlineLevel="2">
      <c r="A190" s="426"/>
      <c r="B190" s="434"/>
      <c r="C190" s="435"/>
      <c r="D190" s="434"/>
      <c r="E190" s="339"/>
      <c r="F190" s="342" t="s">
        <v>691</v>
      </c>
      <c r="G190" s="36" t="s">
        <v>884</v>
      </c>
      <c r="H190" s="431">
        <f t="shared" si="94"/>
        <v>0</v>
      </c>
      <c r="I190" s="334">
        <f t="shared" si="113"/>
        <v>0</v>
      </c>
      <c r="J190" s="490"/>
      <c r="K190" s="490"/>
      <c r="L190" s="490"/>
      <c r="M190" s="490"/>
      <c r="N190" s="49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0"/>
    </row>
    <row r="191" spans="1:44" s="428" customFormat="1" ht="13.8" hidden="1" outlineLevel="2">
      <c r="A191" s="426"/>
      <c r="B191" s="434"/>
      <c r="C191" s="435"/>
      <c r="D191" s="434"/>
      <c r="E191" s="435"/>
      <c r="F191" s="386" t="s">
        <v>774</v>
      </c>
      <c r="G191" s="387" t="s">
        <v>929</v>
      </c>
      <c r="H191" s="431">
        <f t="shared" si="94"/>
        <v>0</v>
      </c>
      <c r="I191" s="334">
        <f t="shared" si="101"/>
        <v>0</v>
      </c>
      <c r="J191" s="490"/>
      <c r="K191" s="490"/>
      <c r="L191" s="490"/>
      <c r="M191" s="490"/>
      <c r="N191" s="49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10"/>
      <c r="AR191" s="310"/>
    </row>
    <row r="192" spans="1:44" ht="13.8" hidden="1" outlineLevel="2">
      <c r="A192" s="336"/>
      <c r="B192" s="44"/>
      <c r="C192" s="339"/>
      <c r="D192" s="44"/>
      <c r="E192" s="339"/>
      <c r="F192" s="342" t="s">
        <v>685</v>
      </c>
      <c r="G192" s="36" t="s">
        <v>689</v>
      </c>
      <c r="H192" s="333">
        <f t="shared" si="94"/>
        <v>0</v>
      </c>
      <c r="I192" s="334">
        <f t="shared" si="101"/>
        <v>0</v>
      </c>
      <c r="J192" s="490"/>
      <c r="K192" s="490"/>
      <c r="L192" s="490"/>
      <c r="M192" s="490"/>
      <c r="N192" s="490"/>
    </row>
    <row r="193" spans="1:85" s="335" customFormat="1" ht="13.8" collapsed="1">
      <c r="A193" s="331"/>
      <c r="B193" s="44">
        <v>7350</v>
      </c>
      <c r="C193" s="35" t="s">
        <v>84</v>
      </c>
      <c r="D193" s="80"/>
      <c r="E193" s="332"/>
      <c r="F193" s="55"/>
      <c r="G193" s="340"/>
      <c r="H193" s="333">
        <f t="shared" si="94"/>
        <v>0</v>
      </c>
      <c r="I193" s="334">
        <f t="shared" si="101"/>
        <v>0</v>
      </c>
      <c r="J193" s="491">
        <f>SUM(J194,J208)</f>
        <v>0</v>
      </c>
      <c r="K193" s="491">
        <f t="shared" ref="K193:N193" si="114">SUM(K194,K208)</f>
        <v>0</v>
      </c>
      <c r="L193" s="491">
        <f t="shared" si="114"/>
        <v>0</v>
      </c>
      <c r="M193" s="491">
        <f t="shared" ref="M193" si="115">SUM(M194,M208)</f>
        <v>0</v>
      </c>
      <c r="N193" s="491">
        <f t="shared" si="114"/>
        <v>0</v>
      </c>
    </row>
    <row r="194" spans="1:85" ht="13.8" hidden="1" outlineLevel="1">
      <c r="A194" s="336"/>
      <c r="B194" s="45"/>
      <c r="C194" s="337"/>
      <c r="D194" s="47">
        <v>7360</v>
      </c>
      <c r="E194" s="43" t="s">
        <v>85</v>
      </c>
      <c r="F194" s="57"/>
      <c r="G194" s="338"/>
      <c r="H194" s="333">
        <f t="shared" si="94"/>
        <v>0</v>
      </c>
      <c r="I194" s="334">
        <f t="shared" si="101"/>
        <v>0</v>
      </c>
      <c r="J194" s="492">
        <f>SUM(J195,J198,J199,J202,J203,J204,J205)</f>
        <v>0</v>
      </c>
      <c r="K194" s="492">
        <f t="shared" ref="K194:N194" si="116">SUM(K195,K198,K199,K202,K203,K204,K205)</f>
        <v>0</v>
      </c>
      <c r="L194" s="492">
        <f t="shared" si="116"/>
        <v>0</v>
      </c>
      <c r="M194" s="492">
        <f t="shared" ref="M194" si="117">SUM(M195,M198,M199,M202,M203,M204,M205)</f>
        <v>0</v>
      </c>
      <c r="N194" s="492">
        <f t="shared" si="116"/>
        <v>0</v>
      </c>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c r="CA194" s="335"/>
      <c r="CB194" s="335"/>
      <c r="CC194" s="335"/>
      <c r="CD194" s="335"/>
      <c r="CE194" s="335"/>
      <c r="CF194" s="335"/>
      <c r="CG194" s="335"/>
    </row>
    <row r="195" spans="1:85" ht="13.8" hidden="1" outlineLevel="2">
      <c r="A195" s="336"/>
      <c r="B195" s="46"/>
      <c r="F195" s="47">
        <v>7217</v>
      </c>
      <c r="G195" s="43" t="s">
        <v>430</v>
      </c>
      <c r="H195" s="333">
        <f t="shared" si="94"/>
        <v>0</v>
      </c>
      <c r="I195" s="334">
        <f t="shared" si="101"/>
        <v>0</v>
      </c>
      <c r="J195" s="492">
        <f>SUM(J196:J197)</f>
        <v>0</v>
      </c>
      <c r="K195" s="492">
        <f t="shared" ref="K195:N195" si="118">SUM(K196:K197)</f>
        <v>0</v>
      </c>
      <c r="L195" s="492">
        <f t="shared" si="118"/>
        <v>0</v>
      </c>
      <c r="M195" s="492">
        <f t="shared" ref="M195" si="119">SUM(M196:M197)</f>
        <v>0</v>
      </c>
      <c r="N195" s="492">
        <f t="shared" si="118"/>
        <v>0</v>
      </c>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c r="CA195" s="335"/>
      <c r="CB195" s="335"/>
      <c r="CC195" s="335"/>
      <c r="CD195" s="335"/>
      <c r="CE195" s="335"/>
      <c r="CF195" s="335"/>
      <c r="CG195" s="335"/>
    </row>
    <row r="196" spans="1:85" ht="13.8" hidden="1" outlineLevel="2">
      <c r="A196" s="336"/>
      <c r="B196" s="46"/>
      <c r="F196" s="342" t="s">
        <v>682</v>
      </c>
      <c r="G196" s="36" t="s">
        <v>752</v>
      </c>
      <c r="H196" s="333">
        <f t="shared" si="94"/>
        <v>0</v>
      </c>
      <c r="I196" s="334">
        <f t="shared" si="101"/>
        <v>0</v>
      </c>
      <c r="J196" s="490"/>
      <c r="K196" s="490"/>
      <c r="L196" s="490"/>
      <c r="M196" s="490"/>
      <c r="N196" s="490"/>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c r="BG196" s="335"/>
      <c r="BH196" s="335"/>
      <c r="BI196" s="335"/>
      <c r="BJ196" s="335"/>
      <c r="BK196" s="335"/>
      <c r="BL196" s="335"/>
      <c r="BM196" s="335"/>
      <c r="BN196" s="335"/>
      <c r="BO196" s="335"/>
      <c r="BP196" s="335"/>
      <c r="BQ196" s="335"/>
      <c r="BR196" s="335"/>
      <c r="BS196" s="335"/>
      <c r="BT196" s="335"/>
      <c r="BU196" s="335"/>
      <c r="BV196" s="335"/>
      <c r="BW196" s="335"/>
      <c r="BX196" s="335"/>
      <c r="BY196" s="335"/>
      <c r="BZ196" s="335"/>
      <c r="CA196" s="335"/>
      <c r="CB196" s="335"/>
      <c r="CC196" s="335"/>
      <c r="CD196" s="335"/>
      <c r="CE196" s="335"/>
      <c r="CF196" s="335"/>
      <c r="CG196" s="335"/>
    </row>
    <row r="197" spans="1:85" ht="13.8" hidden="1" outlineLevel="2">
      <c r="A197" s="336"/>
      <c r="B197" s="46"/>
      <c r="F197" s="342" t="s">
        <v>683</v>
      </c>
      <c r="G197" s="36" t="s">
        <v>753</v>
      </c>
      <c r="H197" s="333">
        <f t="shared" si="94"/>
        <v>0</v>
      </c>
      <c r="I197" s="334">
        <f t="shared" si="101"/>
        <v>0</v>
      </c>
      <c r="J197" s="490"/>
      <c r="K197" s="490"/>
      <c r="L197" s="490"/>
      <c r="M197" s="490"/>
      <c r="N197" s="490"/>
      <c r="O197" s="335"/>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c r="BE197" s="335"/>
      <c r="BF197" s="335"/>
      <c r="BG197" s="335"/>
      <c r="BH197" s="335"/>
      <c r="BI197" s="335"/>
      <c r="BJ197" s="335"/>
      <c r="BK197" s="335"/>
      <c r="BL197" s="335"/>
      <c r="BM197" s="335"/>
      <c r="BN197" s="335"/>
      <c r="BO197" s="335"/>
      <c r="BP197" s="335"/>
      <c r="BQ197" s="335"/>
      <c r="BR197" s="335"/>
      <c r="BS197" s="335"/>
      <c r="BT197" s="335"/>
      <c r="BU197" s="335"/>
      <c r="BV197" s="335"/>
      <c r="BW197" s="335"/>
      <c r="BX197" s="335"/>
      <c r="BY197" s="335"/>
      <c r="BZ197" s="335"/>
      <c r="CA197" s="335"/>
      <c r="CB197" s="335"/>
      <c r="CC197" s="335"/>
      <c r="CD197" s="335"/>
      <c r="CE197" s="335"/>
      <c r="CF197" s="335"/>
      <c r="CG197" s="335"/>
    </row>
    <row r="198" spans="1:85" ht="13.8" hidden="1" outlineLevel="2">
      <c r="A198" s="336"/>
      <c r="B198" s="46"/>
      <c r="F198" s="47" t="s">
        <v>628</v>
      </c>
      <c r="G198" s="43" t="s">
        <v>88</v>
      </c>
      <c r="H198" s="333">
        <f t="shared" si="94"/>
        <v>0</v>
      </c>
      <c r="I198" s="334">
        <f t="shared" si="101"/>
        <v>0</v>
      </c>
      <c r="J198" s="490"/>
      <c r="K198" s="490"/>
      <c r="L198" s="490"/>
      <c r="M198" s="490"/>
      <c r="N198" s="490"/>
      <c r="O198" s="335"/>
      <c r="P198" s="335"/>
      <c r="Q198" s="335"/>
      <c r="R198" s="335"/>
      <c r="S198" s="335"/>
      <c r="T198" s="335"/>
      <c r="U198" s="335"/>
      <c r="V198" s="335"/>
      <c r="W198" s="335"/>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c r="BE198" s="335"/>
      <c r="BF198" s="335"/>
      <c r="BG198" s="335"/>
      <c r="BH198" s="335"/>
      <c r="BI198" s="335"/>
      <c r="BJ198" s="335"/>
      <c r="BK198" s="335"/>
      <c r="BL198" s="335"/>
      <c r="BM198" s="335"/>
      <c r="BN198" s="335"/>
      <c r="BO198" s="335"/>
      <c r="BP198" s="335"/>
      <c r="BQ198" s="335"/>
      <c r="BR198" s="335"/>
      <c r="BS198" s="335"/>
      <c r="BT198" s="335"/>
      <c r="BU198" s="335"/>
      <c r="BV198" s="335"/>
      <c r="BW198" s="335"/>
      <c r="BX198" s="335"/>
      <c r="BY198" s="335"/>
      <c r="BZ198" s="335"/>
      <c r="CA198" s="335"/>
      <c r="CB198" s="335"/>
      <c r="CC198" s="335"/>
      <c r="CD198" s="335"/>
      <c r="CE198" s="335"/>
      <c r="CF198" s="335"/>
      <c r="CG198" s="335"/>
    </row>
    <row r="199" spans="1:85" ht="13.8" hidden="1" outlineLevel="2">
      <c r="A199" s="336"/>
      <c r="B199" s="46"/>
      <c r="F199" s="47">
        <v>7219</v>
      </c>
      <c r="G199" s="43" t="s">
        <v>89</v>
      </c>
      <c r="H199" s="333">
        <f t="shared" si="94"/>
        <v>0</v>
      </c>
      <c r="I199" s="334">
        <f t="shared" si="101"/>
        <v>0</v>
      </c>
      <c r="J199" s="492">
        <f>SUM(J200:J201)</f>
        <v>0</v>
      </c>
      <c r="K199" s="492">
        <f t="shared" ref="K199:N199" si="120">SUM(K200:K201)</f>
        <v>0</v>
      </c>
      <c r="L199" s="492">
        <f t="shared" si="120"/>
        <v>0</v>
      </c>
      <c r="M199" s="492">
        <f t="shared" ref="M199" si="121">SUM(M200:M201)</f>
        <v>0</v>
      </c>
      <c r="N199" s="492">
        <f t="shared" si="120"/>
        <v>0</v>
      </c>
      <c r="O199" s="335"/>
      <c r="P199" s="335"/>
      <c r="Q199" s="335"/>
      <c r="R199" s="335"/>
      <c r="S199" s="335"/>
      <c r="T199" s="335"/>
      <c r="U199" s="335"/>
      <c r="V199" s="335"/>
      <c r="W199" s="335"/>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c r="CA199" s="335"/>
      <c r="CB199" s="335"/>
      <c r="CC199" s="335"/>
      <c r="CD199" s="335"/>
      <c r="CE199" s="335"/>
      <c r="CF199" s="335"/>
      <c r="CG199" s="335"/>
    </row>
    <row r="200" spans="1:85" ht="13.8" hidden="1" outlineLevel="2">
      <c r="A200" s="336"/>
      <c r="B200" s="46"/>
      <c r="F200" s="342" t="s">
        <v>682</v>
      </c>
      <c r="G200" s="36" t="s">
        <v>754</v>
      </c>
      <c r="H200" s="333">
        <f t="shared" si="94"/>
        <v>0</v>
      </c>
      <c r="I200" s="334">
        <f t="shared" si="101"/>
        <v>0</v>
      </c>
      <c r="J200" s="490"/>
      <c r="K200" s="490"/>
      <c r="L200" s="490"/>
      <c r="M200" s="490"/>
      <c r="N200" s="490"/>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c r="CA200" s="335"/>
      <c r="CB200" s="335"/>
      <c r="CC200" s="335"/>
      <c r="CD200" s="335"/>
      <c r="CE200" s="335"/>
      <c r="CF200" s="335"/>
      <c r="CG200" s="335"/>
    </row>
    <row r="201" spans="1:85" ht="13.8" hidden="1" outlineLevel="2">
      <c r="A201" s="336"/>
      <c r="B201" s="46"/>
      <c r="F201" s="342" t="s">
        <v>683</v>
      </c>
      <c r="G201" s="36" t="s">
        <v>755</v>
      </c>
      <c r="H201" s="333">
        <f t="shared" si="94"/>
        <v>0</v>
      </c>
      <c r="I201" s="334">
        <f t="shared" si="101"/>
        <v>0</v>
      </c>
      <c r="J201" s="490"/>
      <c r="K201" s="490"/>
      <c r="L201" s="490"/>
      <c r="M201" s="490"/>
      <c r="N201" s="490"/>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c r="BE201" s="335"/>
      <c r="BF201" s="335"/>
      <c r="BG201" s="335"/>
      <c r="BH201" s="335"/>
      <c r="BI201" s="335"/>
      <c r="BJ201" s="335"/>
      <c r="BK201" s="335"/>
      <c r="BL201" s="335"/>
      <c r="BM201" s="335"/>
      <c r="BN201" s="335"/>
      <c r="BO201" s="335"/>
      <c r="BP201" s="335"/>
      <c r="BQ201" s="335"/>
      <c r="BR201" s="335"/>
      <c r="BS201" s="335"/>
      <c r="BT201" s="335"/>
      <c r="BU201" s="335"/>
      <c r="BV201" s="335"/>
      <c r="BW201" s="335"/>
      <c r="BX201" s="335"/>
      <c r="BY201" s="335"/>
      <c r="BZ201" s="335"/>
      <c r="CA201" s="335"/>
      <c r="CB201" s="335"/>
      <c r="CC201" s="335"/>
      <c r="CD201" s="335"/>
      <c r="CE201" s="335"/>
      <c r="CF201" s="335"/>
      <c r="CG201" s="335"/>
    </row>
    <row r="202" spans="1:85" ht="13.8" hidden="1" outlineLevel="2">
      <c r="A202" s="336"/>
      <c r="B202" s="46"/>
      <c r="F202" s="47" t="s">
        <v>629</v>
      </c>
      <c r="G202" s="43" t="s">
        <v>90</v>
      </c>
      <c r="H202" s="333">
        <f t="shared" si="94"/>
        <v>0</v>
      </c>
      <c r="I202" s="334">
        <f t="shared" si="101"/>
        <v>0</v>
      </c>
      <c r="J202" s="490"/>
      <c r="K202" s="490"/>
      <c r="L202" s="490"/>
      <c r="M202" s="490"/>
      <c r="N202" s="490"/>
      <c r="O202" s="335"/>
      <c r="P202" s="335"/>
      <c r="Q202" s="335"/>
      <c r="R202" s="335"/>
      <c r="S202" s="335"/>
      <c r="T202" s="335"/>
      <c r="U202" s="335"/>
      <c r="V202" s="335"/>
      <c r="W202" s="335"/>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c r="CA202" s="335"/>
      <c r="CB202" s="335"/>
      <c r="CC202" s="335"/>
      <c r="CD202" s="335"/>
      <c r="CE202" s="335"/>
      <c r="CF202" s="335"/>
      <c r="CG202" s="335"/>
    </row>
    <row r="203" spans="1:85" ht="13.8" hidden="1" outlineLevel="2">
      <c r="A203" s="336"/>
      <c r="B203" s="46"/>
      <c r="F203" s="47">
        <v>7332</v>
      </c>
      <c r="G203" s="43" t="s">
        <v>337</v>
      </c>
      <c r="H203" s="333">
        <f t="shared" si="94"/>
        <v>0</v>
      </c>
      <c r="I203" s="334">
        <f t="shared" si="101"/>
        <v>0</v>
      </c>
      <c r="J203" s="490"/>
      <c r="K203" s="490"/>
      <c r="L203" s="490"/>
      <c r="M203" s="490"/>
      <c r="N203" s="490"/>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c r="CA203" s="335"/>
      <c r="CB203" s="335"/>
      <c r="CC203" s="335"/>
      <c r="CD203" s="335"/>
      <c r="CE203" s="335"/>
      <c r="CF203" s="335"/>
      <c r="CG203" s="335"/>
    </row>
    <row r="204" spans="1:85" ht="13.8" hidden="1" outlineLevel="2">
      <c r="A204" s="336"/>
      <c r="B204" s="46"/>
      <c r="F204" s="47" t="s">
        <v>630</v>
      </c>
      <c r="G204" s="43" t="s">
        <v>339</v>
      </c>
      <c r="H204" s="333">
        <f t="shared" si="94"/>
        <v>0</v>
      </c>
      <c r="I204" s="334">
        <f t="shared" si="101"/>
        <v>0</v>
      </c>
      <c r="J204" s="490"/>
      <c r="K204" s="490"/>
      <c r="L204" s="490"/>
      <c r="M204" s="490"/>
      <c r="N204" s="490"/>
      <c r="O204" s="335"/>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c r="CA204" s="335"/>
      <c r="CB204" s="335"/>
      <c r="CC204" s="335"/>
      <c r="CD204" s="335"/>
      <c r="CE204" s="335"/>
      <c r="CF204" s="335"/>
      <c r="CG204" s="335"/>
    </row>
    <row r="205" spans="1:85" ht="13.8" hidden="1" outlineLevel="1">
      <c r="A205" s="336"/>
      <c r="B205" s="46"/>
      <c r="E205" s="74"/>
      <c r="F205" s="47">
        <v>7225</v>
      </c>
      <c r="G205" s="43" t="s">
        <v>431</v>
      </c>
      <c r="H205" s="333">
        <f t="shared" si="94"/>
        <v>0</v>
      </c>
      <c r="I205" s="334">
        <f t="shared" si="101"/>
        <v>0</v>
      </c>
      <c r="J205" s="492">
        <f>SUM(J206:J207)</f>
        <v>0</v>
      </c>
      <c r="K205" s="492">
        <f t="shared" ref="K205:N205" si="122">SUM(K206:K207)</f>
        <v>0</v>
      </c>
      <c r="L205" s="492">
        <f t="shared" si="122"/>
        <v>0</v>
      </c>
      <c r="M205" s="492">
        <f t="shared" ref="M205" si="123">SUM(M206:M207)</f>
        <v>0</v>
      </c>
      <c r="N205" s="492">
        <f t="shared" si="122"/>
        <v>0</v>
      </c>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c r="CA205" s="335"/>
      <c r="CB205" s="335"/>
      <c r="CC205" s="335"/>
      <c r="CD205" s="335"/>
      <c r="CE205" s="335"/>
      <c r="CF205" s="335"/>
      <c r="CG205" s="335"/>
    </row>
    <row r="206" spans="1:85" ht="13.8" hidden="1" outlineLevel="1">
      <c r="A206" s="336"/>
      <c r="B206" s="46"/>
      <c r="E206" s="74"/>
      <c r="F206" s="342" t="s">
        <v>682</v>
      </c>
      <c r="G206" s="36" t="s">
        <v>756</v>
      </c>
      <c r="H206" s="333">
        <f t="shared" si="94"/>
        <v>0</v>
      </c>
      <c r="I206" s="334">
        <f t="shared" si="101"/>
        <v>0</v>
      </c>
      <c r="J206" s="490"/>
      <c r="K206" s="490"/>
      <c r="L206" s="490"/>
      <c r="M206" s="490"/>
      <c r="N206" s="490"/>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35"/>
      <c r="BU206" s="335"/>
      <c r="BV206" s="335"/>
      <c r="BW206" s="335"/>
      <c r="BX206" s="335"/>
      <c r="BY206" s="335"/>
      <c r="BZ206" s="335"/>
      <c r="CA206" s="335"/>
      <c r="CB206" s="335"/>
      <c r="CC206" s="335"/>
      <c r="CD206" s="335"/>
      <c r="CE206" s="335"/>
      <c r="CF206" s="335"/>
      <c r="CG206" s="335"/>
    </row>
    <row r="207" spans="1:85" ht="13.8" hidden="1" outlineLevel="1">
      <c r="A207" s="336"/>
      <c r="B207" s="46"/>
      <c r="E207" s="74"/>
      <c r="F207" s="342" t="s">
        <v>683</v>
      </c>
      <c r="G207" s="36" t="s">
        <v>757</v>
      </c>
      <c r="H207" s="333">
        <f t="shared" si="94"/>
        <v>0</v>
      </c>
      <c r="I207" s="334">
        <f t="shared" si="101"/>
        <v>0</v>
      </c>
      <c r="J207" s="490"/>
      <c r="K207" s="490"/>
      <c r="L207" s="490"/>
      <c r="M207" s="490"/>
      <c r="N207" s="490"/>
      <c r="O207" s="335"/>
      <c r="P207" s="335"/>
      <c r="Q207" s="335"/>
      <c r="R207" s="335"/>
      <c r="S207" s="335"/>
      <c r="T207" s="335"/>
      <c r="U207" s="335"/>
      <c r="V207" s="335"/>
      <c r="W207" s="335"/>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c r="AS207" s="335"/>
      <c r="AT207" s="335"/>
      <c r="AU207" s="335"/>
      <c r="AV207" s="335"/>
      <c r="AW207" s="335"/>
      <c r="AX207" s="335"/>
      <c r="AY207" s="335"/>
      <c r="AZ207" s="335"/>
      <c r="BA207" s="335"/>
      <c r="BB207" s="335"/>
      <c r="BC207" s="335"/>
      <c r="BD207" s="335"/>
      <c r="BE207" s="335"/>
      <c r="BF207" s="335"/>
      <c r="BG207" s="335"/>
      <c r="BH207" s="335"/>
      <c r="BI207" s="335"/>
      <c r="BJ207" s="335"/>
      <c r="BK207" s="335"/>
      <c r="BL207" s="335"/>
      <c r="BM207" s="335"/>
      <c r="BN207" s="335"/>
      <c r="BO207" s="335"/>
      <c r="BP207" s="335"/>
      <c r="BQ207" s="335"/>
      <c r="BR207" s="335"/>
      <c r="BS207" s="335"/>
      <c r="BT207" s="335"/>
      <c r="BU207" s="335"/>
      <c r="BV207" s="335"/>
      <c r="BW207" s="335"/>
      <c r="BX207" s="335"/>
      <c r="BY207" s="335"/>
      <c r="BZ207" s="335"/>
      <c r="CA207" s="335"/>
      <c r="CB207" s="335"/>
      <c r="CC207" s="335"/>
      <c r="CD207" s="335"/>
      <c r="CE207" s="335"/>
      <c r="CF207" s="335"/>
      <c r="CG207" s="335"/>
    </row>
    <row r="208" spans="1:85" ht="13.8" hidden="1" outlineLevel="1">
      <c r="A208" s="336"/>
      <c r="B208" s="46"/>
      <c r="D208" s="44" t="s">
        <v>432</v>
      </c>
      <c r="E208" s="60" t="s">
        <v>75</v>
      </c>
      <c r="F208" s="57"/>
      <c r="G208" s="338"/>
      <c r="H208" s="333">
        <f t="shared" si="94"/>
        <v>0</v>
      </c>
      <c r="I208" s="334">
        <f t="shared" si="101"/>
        <v>0</v>
      </c>
      <c r="J208" s="492">
        <f>SUM(J209,J214,J215,J216)</f>
        <v>0</v>
      </c>
      <c r="K208" s="492">
        <f t="shared" ref="K208:N208" si="124">SUM(K209,K214,K215,K216)</f>
        <v>0</v>
      </c>
      <c r="L208" s="492">
        <f t="shared" si="124"/>
        <v>0</v>
      </c>
      <c r="M208" s="492">
        <f t="shared" ref="M208" si="125">SUM(M209,M214,M215,M216)</f>
        <v>0</v>
      </c>
      <c r="N208" s="492">
        <f t="shared" si="124"/>
        <v>0</v>
      </c>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35"/>
      <c r="BU208" s="335"/>
      <c r="BV208" s="335"/>
      <c r="BW208" s="335"/>
      <c r="BX208" s="335"/>
      <c r="BY208" s="335"/>
      <c r="BZ208" s="335"/>
      <c r="CA208" s="335"/>
      <c r="CB208" s="335"/>
      <c r="CC208" s="335"/>
      <c r="CD208" s="335"/>
      <c r="CE208" s="335"/>
      <c r="CF208" s="335"/>
      <c r="CG208" s="335"/>
    </row>
    <row r="209" spans="1:85" ht="13.8" hidden="1" outlineLevel="2">
      <c r="A209" s="336"/>
      <c r="B209" s="46"/>
      <c r="F209" s="107" t="s">
        <v>433</v>
      </c>
      <c r="G209" s="36" t="s">
        <v>857</v>
      </c>
      <c r="H209" s="333">
        <f t="shared" si="94"/>
        <v>0</v>
      </c>
      <c r="I209" s="334">
        <f t="shared" si="101"/>
        <v>0</v>
      </c>
      <c r="J209" s="492">
        <f>SUM(J210:J213)</f>
        <v>0</v>
      </c>
      <c r="K209" s="492">
        <f t="shared" ref="K209:N209" si="126">SUM(K210:K213)</f>
        <v>0</v>
      </c>
      <c r="L209" s="492">
        <f t="shared" si="126"/>
        <v>0</v>
      </c>
      <c r="M209" s="492">
        <f t="shared" ref="M209" si="127">SUM(M210:M213)</f>
        <v>0</v>
      </c>
      <c r="N209" s="492">
        <f t="shared" si="126"/>
        <v>0</v>
      </c>
      <c r="O209" s="335"/>
      <c r="P209" s="335"/>
      <c r="Q209" s="335"/>
      <c r="R209" s="335"/>
      <c r="S209" s="335"/>
      <c r="T209" s="335"/>
      <c r="U209" s="335"/>
      <c r="V209" s="335"/>
      <c r="W209" s="335"/>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c r="AS209" s="335"/>
      <c r="AT209" s="335"/>
      <c r="AU209" s="335"/>
      <c r="AV209" s="335"/>
      <c r="AW209" s="335"/>
      <c r="AX209" s="335"/>
      <c r="AY209" s="335"/>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c r="CA209" s="335"/>
      <c r="CB209" s="335"/>
      <c r="CC209" s="335"/>
      <c r="CD209" s="335"/>
      <c r="CE209" s="335"/>
      <c r="CF209" s="335"/>
      <c r="CG209" s="335"/>
    </row>
    <row r="210" spans="1:85" ht="13.8" hidden="1" outlineLevel="1">
      <c r="A210" s="336"/>
      <c r="B210" s="46"/>
      <c r="E210" s="74"/>
      <c r="F210" s="342" t="s">
        <v>682</v>
      </c>
      <c r="G210" s="36" t="s">
        <v>858</v>
      </c>
      <c r="H210" s="333">
        <f t="shared" si="94"/>
        <v>0</v>
      </c>
      <c r="I210" s="334">
        <f t="shared" si="101"/>
        <v>0</v>
      </c>
      <c r="J210" s="490"/>
      <c r="K210" s="490"/>
      <c r="L210" s="490"/>
      <c r="M210" s="490"/>
      <c r="N210" s="490"/>
    </row>
    <row r="211" spans="1:85" ht="13.8" hidden="1" outlineLevel="1" collapsed="1">
      <c r="A211" s="336"/>
      <c r="B211" s="46"/>
      <c r="E211" s="74"/>
      <c r="F211" s="342" t="s">
        <v>683</v>
      </c>
      <c r="G211" s="36" t="s">
        <v>859</v>
      </c>
      <c r="H211" s="333">
        <f t="shared" si="94"/>
        <v>0</v>
      </c>
      <c r="I211" s="334">
        <f t="shared" si="101"/>
        <v>0</v>
      </c>
      <c r="J211" s="490"/>
      <c r="K211" s="490"/>
      <c r="L211" s="490"/>
      <c r="M211" s="490"/>
      <c r="N211" s="490"/>
    </row>
    <row r="212" spans="1:85" s="428" customFormat="1" ht="13.8" hidden="1" outlineLevel="1" collapsed="1">
      <c r="A212" s="426"/>
      <c r="B212" s="427"/>
      <c r="D212" s="427"/>
      <c r="E212" s="470"/>
      <c r="F212" s="587" t="s">
        <v>690</v>
      </c>
      <c r="G212" s="592" t="s">
        <v>988</v>
      </c>
      <c r="H212" s="431">
        <f t="shared" si="94"/>
        <v>0</v>
      </c>
      <c r="I212" s="334">
        <f t="shared" ref="I212" si="128">SUM(J212:N212)</f>
        <v>0</v>
      </c>
      <c r="J212" s="490"/>
      <c r="K212" s="490"/>
      <c r="L212" s="490"/>
      <c r="M212" s="490"/>
      <c r="N212" s="490"/>
      <c r="O212" s="310"/>
      <c r="P212" s="310"/>
      <c r="Q212" s="310"/>
      <c r="R212" s="310"/>
      <c r="S212" s="310"/>
      <c r="T212" s="310"/>
      <c r="U212" s="310"/>
      <c r="V212" s="310"/>
      <c r="W212" s="310"/>
      <c r="X212" s="310"/>
      <c r="Y212" s="310"/>
      <c r="Z212" s="310"/>
      <c r="AA212" s="310"/>
      <c r="AB212" s="310"/>
      <c r="AC212" s="310"/>
      <c r="AD212" s="310"/>
      <c r="AE212" s="310"/>
      <c r="AF212" s="310"/>
      <c r="AG212" s="310"/>
      <c r="AH212" s="310"/>
      <c r="AI212" s="310"/>
      <c r="AJ212" s="310"/>
      <c r="AK212" s="310"/>
      <c r="AL212" s="310"/>
      <c r="AM212" s="310"/>
      <c r="AN212" s="310"/>
      <c r="AO212" s="310"/>
      <c r="AP212" s="310"/>
      <c r="AQ212" s="310"/>
      <c r="AR212" s="310"/>
    </row>
    <row r="213" spans="1:85" ht="13.8" hidden="1" outlineLevel="1">
      <c r="A213" s="336"/>
      <c r="B213" s="46"/>
      <c r="E213" s="74"/>
      <c r="F213" s="342" t="s">
        <v>680</v>
      </c>
      <c r="G213" s="36" t="s">
        <v>865</v>
      </c>
      <c r="H213" s="333">
        <f t="shared" si="94"/>
        <v>0</v>
      </c>
      <c r="I213" s="334">
        <f t="shared" si="101"/>
        <v>0</v>
      </c>
      <c r="J213" s="490"/>
      <c r="K213" s="490"/>
      <c r="L213" s="490"/>
      <c r="M213" s="490"/>
      <c r="N213" s="490"/>
    </row>
    <row r="214" spans="1:85" ht="13.8" hidden="1" outlineLevel="2">
      <c r="A214" s="336"/>
      <c r="B214" s="46"/>
      <c r="F214" s="47">
        <v>7387</v>
      </c>
      <c r="G214" s="43" t="s">
        <v>437</v>
      </c>
      <c r="H214" s="333">
        <f t="shared" si="94"/>
        <v>0</v>
      </c>
      <c r="I214" s="334">
        <f t="shared" si="101"/>
        <v>0</v>
      </c>
      <c r="J214" s="490">
        <v>0</v>
      </c>
      <c r="K214" s="490">
        <v>0</v>
      </c>
      <c r="L214" s="490">
        <v>0</v>
      </c>
      <c r="M214" s="490">
        <v>0</v>
      </c>
      <c r="N214" s="490">
        <v>0</v>
      </c>
    </row>
    <row r="215" spans="1:85" ht="13.8" hidden="1" outlineLevel="2">
      <c r="A215" s="336"/>
      <c r="B215" s="46"/>
      <c r="F215" s="47">
        <v>7388</v>
      </c>
      <c r="G215" s="43" t="s">
        <v>438</v>
      </c>
      <c r="H215" s="333">
        <f t="shared" si="94"/>
        <v>0</v>
      </c>
      <c r="I215" s="334">
        <f t="shared" si="101"/>
        <v>0</v>
      </c>
      <c r="J215" s="490"/>
      <c r="K215" s="490"/>
      <c r="L215" s="490"/>
      <c r="M215" s="490"/>
      <c r="N215" s="490"/>
    </row>
    <row r="216" spans="1:85" ht="13.8" hidden="1" outlineLevel="2">
      <c r="A216" s="336"/>
      <c r="B216" s="44"/>
      <c r="C216" s="339"/>
      <c r="D216" s="44"/>
      <c r="F216" s="47">
        <v>7237</v>
      </c>
      <c r="G216" s="43" t="s">
        <v>439</v>
      </c>
      <c r="H216" s="333">
        <f t="shared" si="94"/>
        <v>0</v>
      </c>
      <c r="I216" s="334">
        <f t="shared" si="101"/>
        <v>0</v>
      </c>
      <c r="J216" s="492">
        <f>SUM(J217)</f>
        <v>0</v>
      </c>
      <c r="K216" s="492">
        <f t="shared" ref="K216:N216" si="129">SUM(K217)</f>
        <v>0</v>
      </c>
      <c r="L216" s="492">
        <f t="shared" si="129"/>
        <v>0</v>
      </c>
      <c r="M216" s="492">
        <f t="shared" si="129"/>
        <v>0</v>
      </c>
      <c r="N216" s="492">
        <f t="shared" si="129"/>
        <v>0</v>
      </c>
    </row>
    <row r="217" spans="1:85" ht="13.8" hidden="1" outlineLevel="2">
      <c r="A217" s="336"/>
      <c r="B217" s="44"/>
      <c r="C217" s="339"/>
      <c r="D217" s="44"/>
      <c r="F217" s="342" t="s">
        <v>682</v>
      </c>
      <c r="G217" s="36" t="s">
        <v>758</v>
      </c>
      <c r="H217" s="333">
        <f t="shared" si="94"/>
        <v>0</v>
      </c>
      <c r="I217" s="334">
        <f t="shared" si="101"/>
        <v>0</v>
      </c>
      <c r="J217" s="490"/>
      <c r="K217" s="490"/>
      <c r="L217" s="490"/>
      <c r="M217" s="490"/>
      <c r="N217" s="490"/>
    </row>
    <row r="218" spans="1:85" s="335" customFormat="1" ht="13.8" collapsed="1">
      <c r="A218" s="331"/>
      <c r="B218" s="44">
        <v>7450</v>
      </c>
      <c r="C218" s="35" t="s">
        <v>321</v>
      </c>
      <c r="D218" s="80"/>
      <c r="E218" s="340"/>
      <c r="F218" s="341"/>
      <c r="G218" s="340"/>
      <c r="H218" s="333">
        <f t="shared" si="94"/>
        <v>0</v>
      </c>
      <c r="I218" s="334">
        <f t="shared" si="101"/>
        <v>0</v>
      </c>
      <c r="J218" s="491">
        <f>SUM(J219,J223)</f>
        <v>0</v>
      </c>
      <c r="K218" s="491">
        <f t="shared" ref="K218:N218" si="130">SUM(K219,K223)</f>
        <v>0</v>
      </c>
      <c r="L218" s="491">
        <f t="shared" si="130"/>
        <v>0</v>
      </c>
      <c r="M218" s="491">
        <f t="shared" ref="M218" si="131">SUM(M219,M223)</f>
        <v>0</v>
      </c>
      <c r="N218" s="491">
        <f t="shared" si="130"/>
        <v>0</v>
      </c>
    </row>
    <row r="219" spans="1:85" ht="13.8" hidden="1" outlineLevel="1">
      <c r="A219" s="336"/>
      <c r="B219" s="45"/>
      <c r="C219" s="337"/>
      <c r="D219" s="47">
        <v>7623</v>
      </c>
      <c r="E219" s="43" t="s">
        <v>441</v>
      </c>
      <c r="F219" s="57"/>
      <c r="G219" s="338"/>
      <c r="H219" s="333">
        <f t="shared" si="94"/>
        <v>0</v>
      </c>
      <c r="I219" s="334">
        <f t="shared" si="101"/>
        <v>0</v>
      </c>
      <c r="J219" s="492">
        <f>SUM(J220:J222)</f>
        <v>0</v>
      </c>
      <c r="K219" s="492">
        <f t="shared" ref="K219:N219" si="132">SUM(K220:K222)</f>
        <v>0</v>
      </c>
      <c r="L219" s="492">
        <f t="shared" si="132"/>
        <v>0</v>
      </c>
      <c r="M219" s="492">
        <f t="shared" ref="M219" si="133">SUM(M220:M222)</f>
        <v>0</v>
      </c>
      <c r="N219" s="492">
        <f t="shared" si="132"/>
        <v>0</v>
      </c>
    </row>
    <row r="220" spans="1:85" ht="13.8" hidden="1" outlineLevel="1">
      <c r="A220" s="336"/>
      <c r="B220" s="46"/>
      <c r="D220" s="47"/>
      <c r="E220" s="43"/>
      <c r="F220" s="342" t="s">
        <v>682</v>
      </c>
      <c r="G220" s="36" t="s">
        <v>759</v>
      </c>
      <c r="H220" s="333">
        <f t="shared" si="94"/>
        <v>0</v>
      </c>
      <c r="I220" s="334">
        <f t="shared" si="101"/>
        <v>0</v>
      </c>
      <c r="J220" s="490"/>
      <c r="K220" s="490"/>
      <c r="L220" s="490"/>
      <c r="M220" s="490"/>
      <c r="N220" s="490"/>
    </row>
    <row r="221" spans="1:85" ht="13.8" hidden="1" outlineLevel="1">
      <c r="A221" s="336"/>
      <c r="B221" s="46"/>
      <c r="D221" s="47"/>
      <c r="E221" s="43"/>
      <c r="F221" s="342" t="s">
        <v>683</v>
      </c>
      <c r="G221" s="36" t="s">
        <v>760</v>
      </c>
      <c r="H221" s="333">
        <f t="shared" si="94"/>
        <v>0</v>
      </c>
      <c r="I221" s="334">
        <f t="shared" si="101"/>
        <v>0</v>
      </c>
      <c r="J221" s="490"/>
      <c r="K221" s="490"/>
      <c r="L221" s="490"/>
      <c r="M221" s="490"/>
      <c r="N221" s="490"/>
    </row>
    <row r="222" spans="1:85" ht="13.8" hidden="1" outlineLevel="1">
      <c r="A222" s="336"/>
      <c r="B222" s="46"/>
      <c r="D222" s="47"/>
      <c r="E222" s="43"/>
      <c r="F222" s="342" t="s">
        <v>680</v>
      </c>
      <c r="G222" s="36" t="s">
        <v>761</v>
      </c>
      <c r="H222" s="333">
        <f t="shared" si="94"/>
        <v>0</v>
      </c>
      <c r="I222" s="334">
        <f t="shared" si="101"/>
        <v>0</v>
      </c>
      <c r="J222" s="490"/>
      <c r="K222" s="490"/>
      <c r="L222" s="490"/>
      <c r="M222" s="490"/>
      <c r="N222" s="490"/>
    </row>
    <row r="223" spans="1:85" ht="13.8" hidden="1" outlineLevel="1">
      <c r="A223" s="336"/>
      <c r="B223" s="46"/>
      <c r="D223" s="47">
        <v>7480</v>
      </c>
      <c r="E223" s="43" t="s">
        <v>322</v>
      </c>
      <c r="F223" s="57"/>
      <c r="G223" s="338"/>
      <c r="H223" s="333">
        <f t="shared" si="94"/>
        <v>0</v>
      </c>
      <c r="I223" s="334">
        <f t="shared" si="101"/>
        <v>0</v>
      </c>
      <c r="J223" s="492">
        <f>SUM(J224,J226)</f>
        <v>0</v>
      </c>
      <c r="K223" s="492">
        <f t="shared" ref="K223:N223" si="134">SUM(K224,K226)</f>
        <v>0</v>
      </c>
      <c r="L223" s="492">
        <f t="shared" si="134"/>
        <v>0</v>
      </c>
      <c r="M223" s="492">
        <f t="shared" ref="M223" si="135">SUM(M224,M226)</f>
        <v>0</v>
      </c>
      <c r="N223" s="492">
        <f t="shared" si="134"/>
        <v>0</v>
      </c>
    </row>
    <row r="224" spans="1:85" ht="13.8" hidden="1" outlineLevel="2">
      <c r="A224" s="336"/>
      <c r="B224" s="46"/>
      <c r="D224" s="45"/>
      <c r="E224" s="337"/>
      <c r="F224" s="47">
        <v>7275</v>
      </c>
      <c r="G224" s="43" t="s">
        <v>323</v>
      </c>
      <c r="H224" s="333">
        <f t="shared" ref="H224:H290" si="136">SUM(I224)</f>
        <v>0</v>
      </c>
      <c r="I224" s="334">
        <f t="shared" si="101"/>
        <v>0</v>
      </c>
      <c r="J224" s="492">
        <f>SUM(J225)</f>
        <v>0</v>
      </c>
      <c r="K224" s="492">
        <f t="shared" ref="K224:N224" si="137">SUM(K225)</f>
        <v>0</v>
      </c>
      <c r="L224" s="492">
        <f t="shared" si="137"/>
        <v>0</v>
      </c>
      <c r="M224" s="492">
        <f t="shared" si="137"/>
        <v>0</v>
      </c>
      <c r="N224" s="492">
        <f t="shared" si="137"/>
        <v>0</v>
      </c>
    </row>
    <row r="225" spans="1:44" ht="13.8" hidden="1" outlineLevel="2">
      <c r="A225" s="336"/>
      <c r="B225" s="46"/>
      <c r="F225" s="342" t="s">
        <v>682</v>
      </c>
      <c r="G225" s="36" t="s">
        <v>762</v>
      </c>
      <c r="H225" s="333">
        <f t="shared" si="136"/>
        <v>0</v>
      </c>
      <c r="I225" s="334">
        <f t="shared" si="101"/>
        <v>0</v>
      </c>
      <c r="J225" s="490"/>
      <c r="K225" s="490"/>
      <c r="L225" s="490"/>
      <c r="M225" s="490"/>
      <c r="N225" s="490"/>
    </row>
    <row r="226" spans="1:44" ht="13.8" hidden="1" outlineLevel="2">
      <c r="A226" s="336"/>
      <c r="B226" s="46"/>
      <c r="F226" s="47">
        <v>7277</v>
      </c>
      <c r="G226" s="43" t="s">
        <v>324</v>
      </c>
      <c r="H226" s="333">
        <f t="shared" si="136"/>
        <v>0</v>
      </c>
      <c r="I226" s="334">
        <f>SUM(J226:N226)</f>
        <v>0</v>
      </c>
      <c r="J226" s="492">
        <f>SUM(J227:J231)</f>
        <v>0</v>
      </c>
      <c r="K226" s="492">
        <f t="shared" ref="K226:N226" si="138">SUM(K227:K231)</f>
        <v>0</v>
      </c>
      <c r="L226" s="492">
        <f t="shared" si="138"/>
        <v>0</v>
      </c>
      <c r="M226" s="492">
        <f t="shared" ref="M226" si="139">SUM(M227:M231)</f>
        <v>0</v>
      </c>
      <c r="N226" s="492">
        <f t="shared" si="138"/>
        <v>0</v>
      </c>
    </row>
    <row r="227" spans="1:44" ht="13.8" hidden="1" outlineLevel="2">
      <c r="A227" s="336"/>
      <c r="B227" s="46"/>
      <c r="F227" s="342" t="s">
        <v>682</v>
      </c>
      <c r="G227" s="36" t="s">
        <v>930</v>
      </c>
      <c r="H227" s="333">
        <f t="shared" si="136"/>
        <v>0</v>
      </c>
      <c r="I227" s="334">
        <f t="shared" si="101"/>
        <v>0</v>
      </c>
      <c r="J227" s="490"/>
      <c r="K227" s="490"/>
      <c r="L227" s="490"/>
      <c r="M227" s="490"/>
      <c r="N227" s="490"/>
    </row>
    <row r="228" spans="1:44" ht="13.8" hidden="1" outlineLevel="2">
      <c r="A228" s="336"/>
      <c r="B228" s="46"/>
      <c r="F228" s="342" t="s">
        <v>683</v>
      </c>
      <c r="G228" s="36" t="s">
        <v>731</v>
      </c>
      <c r="H228" s="333">
        <f t="shared" si="136"/>
        <v>0</v>
      </c>
      <c r="I228" s="334">
        <f t="shared" si="101"/>
        <v>0</v>
      </c>
      <c r="J228" s="490"/>
      <c r="K228" s="490"/>
      <c r="L228" s="490"/>
      <c r="M228" s="490"/>
      <c r="N228" s="490"/>
    </row>
    <row r="229" spans="1:44" ht="13.8" hidden="1" outlineLevel="2">
      <c r="A229" s="336"/>
      <c r="B229" s="46"/>
      <c r="F229" s="342" t="s">
        <v>684</v>
      </c>
      <c r="G229" s="36" t="s">
        <v>931</v>
      </c>
      <c r="H229" s="333">
        <f t="shared" si="136"/>
        <v>0</v>
      </c>
      <c r="I229" s="334">
        <f t="shared" ref="I229" si="140">SUM(J229:N229)</f>
        <v>0</v>
      </c>
      <c r="J229" s="490"/>
      <c r="K229" s="490"/>
      <c r="L229" s="490"/>
      <c r="M229" s="490"/>
      <c r="N229" s="490"/>
    </row>
    <row r="230" spans="1:44" s="428" customFormat="1" ht="13.8" hidden="1" outlineLevel="2">
      <c r="A230" s="426"/>
      <c r="B230" s="427"/>
      <c r="D230" s="427"/>
      <c r="F230" s="386" t="s">
        <v>690</v>
      </c>
      <c r="G230" s="387" t="s">
        <v>932</v>
      </c>
      <c r="H230" s="431">
        <f t="shared" si="136"/>
        <v>0</v>
      </c>
      <c r="I230" s="334">
        <f t="shared" si="101"/>
        <v>0</v>
      </c>
      <c r="J230" s="490"/>
      <c r="K230" s="490"/>
      <c r="L230" s="490"/>
      <c r="M230" s="490"/>
      <c r="N230" s="490"/>
      <c r="O230" s="310"/>
      <c r="P230" s="310"/>
      <c r="Q230" s="310"/>
      <c r="R230" s="310"/>
      <c r="S230" s="310"/>
      <c r="T230" s="310"/>
      <c r="U230" s="310"/>
      <c r="V230" s="310"/>
      <c r="W230" s="310"/>
      <c r="X230" s="310"/>
      <c r="Y230" s="310"/>
      <c r="Z230" s="310"/>
      <c r="AA230" s="310"/>
      <c r="AB230" s="310"/>
      <c r="AC230" s="310"/>
      <c r="AD230" s="310"/>
      <c r="AE230" s="310"/>
      <c r="AF230" s="310"/>
      <c r="AG230" s="310"/>
      <c r="AH230" s="310"/>
      <c r="AI230" s="310"/>
      <c r="AJ230" s="310"/>
      <c r="AK230" s="310"/>
      <c r="AL230" s="310"/>
      <c r="AM230" s="310"/>
      <c r="AN230" s="310"/>
      <c r="AO230" s="310"/>
      <c r="AP230" s="310"/>
      <c r="AQ230" s="310"/>
      <c r="AR230" s="310"/>
    </row>
    <row r="231" spans="1:44" ht="13.8" hidden="1" outlineLevel="2">
      <c r="A231" s="336"/>
      <c r="B231" s="46"/>
      <c r="F231" s="342" t="s">
        <v>685</v>
      </c>
      <c r="G231" s="36" t="s">
        <v>763</v>
      </c>
      <c r="H231" s="333">
        <f t="shared" si="136"/>
        <v>0</v>
      </c>
      <c r="I231" s="334">
        <f t="shared" si="101"/>
        <v>0</v>
      </c>
      <c r="J231" s="490"/>
      <c r="K231" s="490"/>
      <c r="L231" s="490"/>
      <c r="M231" s="490"/>
      <c r="N231" s="490"/>
    </row>
    <row r="232" spans="1:44" s="335" customFormat="1" ht="13.8">
      <c r="A232" s="331"/>
      <c r="B232" s="44">
        <v>7312</v>
      </c>
      <c r="C232" s="35" t="s">
        <v>40</v>
      </c>
      <c r="D232" s="80"/>
      <c r="E232" s="340"/>
      <c r="F232" s="341"/>
      <c r="G232" s="340"/>
      <c r="H232" s="333">
        <f t="shared" si="136"/>
        <v>17000</v>
      </c>
      <c r="I232" s="334">
        <f t="shared" si="101"/>
        <v>17000</v>
      </c>
      <c r="J232" s="491">
        <f>SUM(J233)</f>
        <v>14000</v>
      </c>
      <c r="K232" s="491">
        <f t="shared" ref="K232:N232" si="141">SUM(K233)</f>
        <v>1000</v>
      </c>
      <c r="L232" s="491">
        <f t="shared" si="141"/>
        <v>1000</v>
      </c>
      <c r="M232" s="491">
        <f t="shared" si="141"/>
        <v>1000</v>
      </c>
      <c r="N232" s="491">
        <f t="shared" si="141"/>
        <v>0</v>
      </c>
    </row>
    <row r="233" spans="1:44" ht="13.8" outlineLevel="1">
      <c r="A233" s="336"/>
      <c r="B233" s="44"/>
      <c r="C233" s="339"/>
      <c r="D233" s="47">
        <v>7312</v>
      </c>
      <c r="E233" s="43" t="s">
        <v>40</v>
      </c>
      <c r="F233" s="57"/>
      <c r="G233" s="338"/>
      <c r="H233" s="333">
        <f t="shared" si="136"/>
        <v>17000</v>
      </c>
      <c r="I233" s="334">
        <f t="shared" si="101"/>
        <v>17000</v>
      </c>
      <c r="J233" s="490">
        <v>14000</v>
      </c>
      <c r="K233" s="490">
        <v>1000</v>
      </c>
      <c r="L233" s="490">
        <v>1000</v>
      </c>
      <c r="M233" s="490">
        <v>1000</v>
      </c>
      <c r="N233" s="490"/>
    </row>
    <row r="234" spans="1:44" s="335" customFormat="1" ht="13.8">
      <c r="A234" s="331"/>
      <c r="B234" s="44">
        <v>7570</v>
      </c>
      <c r="C234" s="35" t="s">
        <v>11</v>
      </c>
      <c r="D234" s="80"/>
      <c r="E234" s="340"/>
      <c r="F234" s="341"/>
      <c r="G234" s="340"/>
      <c r="H234" s="333">
        <f t="shared" si="136"/>
        <v>0</v>
      </c>
      <c r="I234" s="334">
        <f t="shared" si="101"/>
        <v>0</v>
      </c>
      <c r="J234" s="491">
        <f>SUM(J235:J237,J243)</f>
        <v>0</v>
      </c>
      <c r="K234" s="491">
        <f t="shared" ref="K234:N234" si="142">SUM(K235:K237,K243)</f>
        <v>0</v>
      </c>
      <c r="L234" s="491">
        <f t="shared" si="142"/>
        <v>0</v>
      </c>
      <c r="M234" s="491">
        <f t="shared" ref="M234" si="143">SUM(M235:M237,M243)</f>
        <v>0</v>
      </c>
      <c r="N234" s="491">
        <f t="shared" si="142"/>
        <v>0</v>
      </c>
    </row>
    <row r="235" spans="1:44" ht="13.8" outlineLevel="1">
      <c r="A235" s="336"/>
      <c r="B235" s="45"/>
      <c r="C235" s="337"/>
      <c r="D235" s="47">
        <v>7313</v>
      </c>
      <c r="E235" s="43" t="s">
        <v>95</v>
      </c>
      <c r="F235" s="57"/>
      <c r="G235" s="338"/>
      <c r="H235" s="333">
        <f t="shared" si="136"/>
        <v>0</v>
      </c>
      <c r="I235" s="334">
        <f t="shared" si="101"/>
        <v>0</v>
      </c>
      <c r="J235" s="490"/>
      <c r="K235" s="490"/>
      <c r="L235" s="490"/>
      <c r="M235" s="490"/>
      <c r="N235" s="490"/>
    </row>
    <row r="236" spans="1:44" ht="13.8" outlineLevel="1">
      <c r="A236" s="336"/>
      <c r="B236" s="46"/>
      <c r="D236" s="47">
        <v>7314</v>
      </c>
      <c r="E236" s="43" t="s">
        <v>96</v>
      </c>
      <c r="F236" s="57"/>
      <c r="G236" s="338"/>
      <c r="H236" s="333">
        <f t="shared" si="136"/>
        <v>0</v>
      </c>
      <c r="I236" s="334">
        <f t="shared" si="101"/>
        <v>0</v>
      </c>
      <c r="J236" s="490"/>
      <c r="K236" s="490"/>
      <c r="L236" s="490"/>
      <c r="M236" s="490"/>
      <c r="N236" s="490"/>
    </row>
    <row r="237" spans="1:44" ht="13.8" outlineLevel="2">
      <c r="A237" s="336"/>
      <c r="B237" s="46"/>
      <c r="D237" s="47" t="s">
        <v>853</v>
      </c>
      <c r="E237" s="338" t="s">
        <v>854</v>
      </c>
      <c r="F237" s="47"/>
      <c r="G237" s="43"/>
      <c r="H237" s="333">
        <f t="shared" si="136"/>
        <v>0</v>
      </c>
      <c r="I237" s="334">
        <f t="shared" si="101"/>
        <v>0</v>
      </c>
      <c r="J237" s="492">
        <f>SUM(J238:J242)</f>
        <v>0</v>
      </c>
      <c r="K237" s="492">
        <f t="shared" ref="K237:N237" si="144">SUM(K238:K242)</f>
        <v>0</v>
      </c>
      <c r="L237" s="492">
        <f t="shared" si="144"/>
        <v>0</v>
      </c>
      <c r="M237" s="492">
        <f t="shared" ref="M237" si="145">SUM(M238:M242)</f>
        <v>0</v>
      </c>
      <c r="N237" s="492">
        <f t="shared" si="144"/>
        <v>0</v>
      </c>
    </row>
    <row r="238" spans="1:44" ht="13.8" outlineLevel="2">
      <c r="A238" s="336"/>
      <c r="B238" s="46"/>
      <c r="F238" s="342" t="s">
        <v>682</v>
      </c>
      <c r="G238" s="36" t="s">
        <v>764</v>
      </c>
      <c r="H238" s="333">
        <f t="shared" si="136"/>
        <v>0</v>
      </c>
      <c r="I238" s="334">
        <f t="shared" si="101"/>
        <v>0</v>
      </c>
      <c r="J238" s="490"/>
      <c r="K238" s="490"/>
      <c r="L238" s="490"/>
      <c r="M238" s="490"/>
      <c r="N238" s="490"/>
    </row>
    <row r="239" spans="1:44" ht="13.8" outlineLevel="2">
      <c r="A239" s="336"/>
      <c r="B239" s="46"/>
      <c r="F239" s="342" t="s">
        <v>683</v>
      </c>
      <c r="G239" s="36" t="s">
        <v>765</v>
      </c>
      <c r="H239" s="333">
        <f t="shared" si="136"/>
        <v>0</v>
      </c>
      <c r="I239" s="334">
        <f t="shared" si="101"/>
        <v>0</v>
      </c>
      <c r="J239" s="490"/>
      <c r="K239" s="490"/>
      <c r="L239" s="490"/>
      <c r="M239" s="490"/>
      <c r="N239" s="490"/>
    </row>
    <row r="240" spans="1:44" ht="13.8" outlineLevel="2">
      <c r="A240" s="336"/>
      <c r="B240" s="46"/>
      <c r="F240" s="342" t="s">
        <v>680</v>
      </c>
      <c r="G240" s="36" t="s">
        <v>766</v>
      </c>
      <c r="H240" s="333">
        <f t="shared" si="136"/>
        <v>0</v>
      </c>
      <c r="I240" s="334">
        <f t="shared" ref="I240:I340" si="146">SUM(J240:N240)</f>
        <v>0</v>
      </c>
      <c r="J240" s="490"/>
      <c r="K240" s="490"/>
      <c r="L240" s="490"/>
      <c r="M240" s="490"/>
      <c r="N240" s="490"/>
    </row>
    <row r="241" spans="1:55" ht="13.8" outlineLevel="2">
      <c r="A241" s="336"/>
      <c r="B241" s="46"/>
      <c r="F241" s="342" t="s">
        <v>684</v>
      </c>
      <c r="G241" s="36" t="s">
        <v>767</v>
      </c>
      <c r="H241" s="333">
        <f t="shared" si="136"/>
        <v>0</v>
      </c>
      <c r="I241" s="334">
        <f t="shared" si="146"/>
        <v>0</v>
      </c>
      <c r="J241" s="490"/>
      <c r="K241" s="490"/>
      <c r="L241" s="490"/>
      <c r="M241" s="490"/>
      <c r="N241" s="490"/>
    </row>
    <row r="242" spans="1:55" ht="13.8" outlineLevel="2">
      <c r="A242" s="336"/>
      <c r="B242" s="46"/>
      <c r="F242" s="342" t="s">
        <v>685</v>
      </c>
      <c r="G242" s="36" t="s">
        <v>763</v>
      </c>
      <c r="H242" s="333">
        <f t="shared" si="136"/>
        <v>0</v>
      </c>
      <c r="I242" s="334">
        <f t="shared" si="146"/>
        <v>0</v>
      </c>
      <c r="J242" s="490"/>
      <c r="K242" s="490"/>
      <c r="L242" s="490"/>
      <c r="M242" s="490"/>
      <c r="N242" s="490"/>
    </row>
    <row r="243" spans="1:55" ht="13.8" outlineLevel="2">
      <c r="A243" s="336"/>
      <c r="B243" s="46"/>
      <c r="D243" s="46" t="s">
        <v>855</v>
      </c>
      <c r="E243" s="43" t="s">
        <v>98</v>
      </c>
      <c r="F243" s="47"/>
      <c r="G243" s="43"/>
      <c r="H243" s="333">
        <f t="shared" si="136"/>
        <v>0</v>
      </c>
      <c r="I243" s="334">
        <f t="shared" si="146"/>
        <v>0</v>
      </c>
      <c r="J243" s="490"/>
      <c r="K243" s="490"/>
      <c r="L243" s="490"/>
      <c r="M243" s="490"/>
      <c r="N243" s="490"/>
    </row>
    <row r="244" spans="1:55" ht="13.8">
      <c r="A244" s="76" t="s">
        <v>168</v>
      </c>
      <c r="B244" s="53"/>
      <c r="C244" s="346"/>
      <c r="D244" s="82"/>
      <c r="E244" s="346"/>
      <c r="F244" s="56"/>
      <c r="G244" s="346"/>
      <c r="H244" s="347">
        <f t="shared" si="136"/>
        <v>217000</v>
      </c>
      <c r="I244" s="348">
        <f t="shared" si="146"/>
        <v>217000</v>
      </c>
      <c r="J244" s="493">
        <f>SUM(J7,J23,J25,J71,J45,J82,J88,J163,J193,J232,J234,J64,J218)</f>
        <v>14000</v>
      </c>
      <c r="K244" s="493">
        <f>SUM(K7,K23,K25,K71,K45,K82,K88,K163,K193,K232,K234,K64,K218)</f>
        <v>1000</v>
      </c>
      <c r="L244" s="493">
        <f>SUM(L7,L23,L25,L71,L45,L82,L88,L163,L193,L232,L234,L64,L218)</f>
        <v>1000</v>
      </c>
      <c r="M244" s="493">
        <f>SUM(M7,M23,M25,M71,M45,M82,M88,M163,M193,M232,M234,M64,M218)</f>
        <v>1000</v>
      </c>
      <c r="N244" s="493">
        <f>SUM(N7,N23,N25,N71,N45,N82,N88,N163,N193,N232,N234,N64,N218)</f>
        <v>200000</v>
      </c>
      <c r="BC244" s="310" t="e">
        <f>SUM(BC7,BC23,BC25,#REF!,BC71,BC45,#REF!,BC82,BC88,BC163,BC193,BC232,BC234,#REF!,BC64,BC218)</f>
        <v>#REF!</v>
      </c>
    </row>
    <row r="245" spans="1:55" s="335" customFormat="1" ht="13.8">
      <c r="A245" s="331"/>
      <c r="B245" s="44">
        <v>8310</v>
      </c>
      <c r="C245" s="35" t="s">
        <v>41</v>
      </c>
      <c r="D245" s="83"/>
      <c r="E245" s="349"/>
      <c r="F245" s="108"/>
      <c r="G245" s="349"/>
      <c r="H245" s="350">
        <f t="shared" si="136"/>
        <v>0</v>
      </c>
      <c r="I245" s="351">
        <f t="shared" si="146"/>
        <v>0</v>
      </c>
      <c r="J245" s="494">
        <f>SUM(J246,J247,J253,J258,J270,J272)</f>
        <v>0</v>
      </c>
      <c r="K245" s="494">
        <f t="shared" ref="K245:N245" si="147">SUM(K246,K247,K253,K258,K270,K272)</f>
        <v>0</v>
      </c>
      <c r="L245" s="494">
        <f t="shared" si="147"/>
        <v>0</v>
      </c>
      <c r="M245" s="494">
        <f t="shared" ref="M245" si="148">SUM(M246,M247,M253,M258,M270,M272)</f>
        <v>0</v>
      </c>
      <c r="N245" s="494">
        <f t="shared" si="147"/>
        <v>0</v>
      </c>
    </row>
    <row r="246" spans="1:55" ht="16.5" customHeight="1" outlineLevel="1">
      <c r="A246" s="336"/>
      <c r="B246" s="45"/>
      <c r="C246" s="337"/>
      <c r="D246" s="47">
        <v>8311</v>
      </c>
      <c r="E246" s="43" t="s">
        <v>101</v>
      </c>
      <c r="F246" s="57"/>
      <c r="G246" s="338"/>
      <c r="H246" s="352">
        <f t="shared" si="136"/>
        <v>0</v>
      </c>
      <c r="I246" s="353">
        <f t="shared" si="146"/>
        <v>0</v>
      </c>
      <c r="J246" s="490"/>
      <c r="K246" s="490"/>
      <c r="L246" s="490"/>
      <c r="M246" s="490"/>
      <c r="N246" s="490"/>
    </row>
    <row r="247" spans="1:55" ht="16.5" customHeight="1" outlineLevel="1">
      <c r="A247" s="336"/>
      <c r="B247" s="46"/>
      <c r="D247" s="47">
        <v>8312</v>
      </c>
      <c r="E247" s="43" t="s">
        <v>102</v>
      </c>
      <c r="F247" s="57"/>
      <c r="G247" s="338"/>
      <c r="H247" s="352">
        <f t="shared" si="136"/>
        <v>0</v>
      </c>
      <c r="I247" s="353">
        <f t="shared" si="146"/>
        <v>0</v>
      </c>
      <c r="J247" s="492">
        <f>SUM(J248:J252)</f>
        <v>0</v>
      </c>
      <c r="K247" s="492">
        <f t="shared" ref="K247:N247" si="149">SUM(K248:K252)</f>
        <v>0</v>
      </c>
      <c r="L247" s="492">
        <f>SUM(L248:L252)</f>
        <v>0</v>
      </c>
      <c r="M247" s="492">
        <f t="shared" ref="M247" si="150">SUM(M248:M252)</f>
        <v>0</v>
      </c>
      <c r="N247" s="492">
        <f t="shared" si="149"/>
        <v>0</v>
      </c>
    </row>
    <row r="248" spans="1:55" s="428" customFormat="1" ht="13.8" outlineLevel="2">
      <c r="A248" s="426"/>
      <c r="B248" s="427"/>
      <c r="D248" s="427"/>
      <c r="E248" s="310"/>
      <c r="F248" s="342" t="s">
        <v>682</v>
      </c>
      <c r="G248" s="36" t="s">
        <v>886</v>
      </c>
      <c r="H248" s="352">
        <f t="shared" si="136"/>
        <v>0</v>
      </c>
      <c r="I248" s="334">
        <f t="shared" si="146"/>
        <v>0</v>
      </c>
      <c r="J248" s="490"/>
      <c r="K248" s="490"/>
      <c r="L248" s="490"/>
      <c r="M248" s="490"/>
      <c r="N248" s="490"/>
      <c r="O248" s="310"/>
      <c r="P248" s="310"/>
      <c r="Q248" s="310"/>
      <c r="R248" s="310"/>
      <c r="S248" s="310"/>
      <c r="T248" s="310"/>
      <c r="U248" s="310"/>
      <c r="V248" s="310"/>
      <c r="W248" s="310"/>
      <c r="X248" s="310"/>
      <c r="Y248" s="310"/>
      <c r="Z248" s="310"/>
      <c r="AA248" s="310"/>
      <c r="AB248" s="310"/>
      <c r="AC248" s="310"/>
      <c r="AD248" s="310"/>
      <c r="AE248" s="310"/>
      <c r="AF248" s="310"/>
      <c r="AG248" s="310"/>
      <c r="AH248" s="310"/>
      <c r="AI248" s="310"/>
      <c r="AJ248" s="310"/>
      <c r="AK248" s="310"/>
      <c r="AL248" s="310"/>
      <c r="AM248" s="310"/>
      <c r="AN248" s="310"/>
      <c r="AO248" s="310"/>
      <c r="AP248" s="310"/>
      <c r="AQ248" s="310"/>
      <c r="AR248" s="310"/>
    </row>
    <row r="249" spans="1:55" s="428" customFormat="1" ht="13.8" outlineLevel="2">
      <c r="A249" s="426"/>
      <c r="B249" s="427"/>
      <c r="D249" s="427"/>
      <c r="E249" s="310"/>
      <c r="F249" s="342" t="s">
        <v>683</v>
      </c>
      <c r="G249" s="36" t="s">
        <v>887</v>
      </c>
      <c r="H249" s="352">
        <f t="shared" si="136"/>
        <v>0</v>
      </c>
      <c r="I249" s="334">
        <f t="shared" si="146"/>
        <v>0</v>
      </c>
      <c r="J249" s="490"/>
      <c r="K249" s="490"/>
      <c r="L249" s="490"/>
      <c r="M249" s="490"/>
      <c r="N249" s="490"/>
      <c r="O249" s="310"/>
      <c r="P249" s="310"/>
      <c r="Q249" s="310"/>
      <c r="R249" s="310"/>
      <c r="S249" s="310"/>
      <c r="T249" s="310"/>
      <c r="U249" s="310"/>
      <c r="V249" s="310"/>
      <c r="W249" s="310"/>
      <c r="X249" s="310"/>
      <c r="Y249" s="310"/>
      <c r="Z249" s="310"/>
      <c r="AA249" s="310"/>
      <c r="AB249" s="310"/>
      <c r="AC249" s="310"/>
      <c r="AD249" s="310"/>
      <c r="AE249" s="310"/>
      <c r="AF249" s="310"/>
      <c r="AG249" s="310"/>
      <c r="AH249" s="310"/>
      <c r="AI249" s="310"/>
      <c r="AJ249" s="310"/>
      <c r="AK249" s="310"/>
      <c r="AL249" s="310"/>
      <c r="AM249" s="310"/>
      <c r="AN249" s="310"/>
      <c r="AO249" s="310"/>
      <c r="AP249" s="310"/>
      <c r="AQ249" s="310"/>
      <c r="AR249" s="310"/>
    </row>
    <row r="250" spans="1:55" s="428" customFormat="1" ht="13.8" outlineLevel="2">
      <c r="A250" s="426"/>
      <c r="B250" s="427"/>
      <c r="D250" s="427"/>
      <c r="E250" s="310"/>
      <c r="F250" s="342" t="s">
        <v>680</v>
      </c>
      <c r="G250" s="36" t="s">
        <v>888</v>
      </c>
      <c r="H250" s="352">
        <f t="shared" si="136"/>
        <v>0</v>
      </c>
      <c r="I250" s="334">
        <f t="shared" ref="I250:I252" si="151">SUM(J250:N250)</f>
        <v>0</v>
      </c>
      <c r="J250" s="490"/>
      <c r="K250" s="490"/>
      <c r="L250" s="490"/>
      <c r="M250" s="490"/>
      <c r="N250" s="490"/>
      <c r="O250" s="310"/>
      <c r="P250" s="310"/>
      <c r="Q250" s="310"/>
      <c r="R250" s="310"/>
      <c r="S250" s="310"/>
      <c r="T250" s="310"/>
      <c r="U250" s="310"/>
      <c r="V250" s="310"/>
      <c r="W250" s="310"/>
      <c r="X250" s="310"/>
      <c r="Y250" s="310"/>
      <c r="Z250" s="310"/>
      <c r="AA250" s="310"/>
      <c r="AB250" s="310"/>
      <c r="AC250" s="310"/>
      <c r="AD250" s="310"/>
      <c r="AE250" s="310"/>
      <c r="AF250" s="310"/>
      <c r="AG250" s="310"/>
      <c r="AH250" s="310"/>
      <c r="AI250" s="310"/>
      <c r="AJ250" s="310"/>
      <c r="AK250" s="310"/>
      <c r="AL250" s="310"/>
      <c r="AM250" s="310"/>
      <c r="AN250" s="310"/>
      <c r="AO250" s="310"/>
      <c r="AP250" s="310"/>
      <c r="AQ250" s="310"/>
      <c r="AR250" s="310"/>
    </row>
    <row r="251" spans="1:55" s="428" customFormat="1" ht="13.8" outlineLevel="2">
      <c r="A251" s="426"/>
      <c r="B251" s="427"/>
      <c r="D251" s="427"/>
      <c r="E251" s="310"/>
      <c r="F251" s="342" t="s">
        <v>684</v>
      </c>
      <c r="G251" s="36" t="s">
        <v>950</v>
      </c>
      <c r="H251" s="352">
        <f t="shared" si="136"/>
        <v>0</v>
      </c>
      <c r="I251" s="334">
        <f t="shared" ref="I251" si="152">SUM(J251:N251)</f>
        <v>0</v>
      </c>
      <c r="J251" s="490"/>
      <c r="K251" s="490"/>
      <c r="L251" s="490"/>
      <c r="M251" s="490"/>
      <c r="N251" s="490"/>
      <c r="O251" s="310"/>
      <c r="P251" s="310"/>
      <c r="Q251" s="310"/>
      <c r="R251" s="310"/>
      <c r="S251" s="310"/>
      <c r="T251" s="310"/>
      <c r="U251" s="310"/>
      <c r="V251" s="310"/>
      <c r="W251" s="310"/>
      <c r="X251" s="310"/>
      <c r="Y251" s="310"/>
      <c r="Z251" s="310"/>
      <c r="AA251" s="310"/>
      <c r="AB251" s="310"/>
      <c r="AC251" s="310"/>
      <c r="AD251" s="310"/>
      <c r="AE251" s="310"/>
      <c r="AF251" s="310"/>
      <c r="AG251" s="310"/>
      <c r="AH251" s="310"/>
      <c r="AI251" s="310"/>
      <c r="AJ251" s="310"/>
      <c r="AK251" s="310"/>
      <c r="AL251" s="310"/>
      <c r="AM251" s="310"/>
      <c r="AN251" s="310"/>
      <c r="AO251" s="310"/>
      <c r="AP251" s="310"/>
      <c r="AQ251" s="310"/>
      <c r="AR251" s="310"/>
    </row>
    <row r="252" spans="1:55" s="428" customFormat="1" ht="13.8" outlineLevel="2">
      <c r="A252" s="426"/>
      <c r="B252" s="427"/>
      <c r="D252" s="427"/>
      <c r="E252" s="310"/>
      <c r="F252" s="386" t="s">
        <v>691</v>
      </c>
      <c r="G252" s="36" t="s">
        <v>981</v>
      </c>
      <c r="H252" s="352">
        <f t="shared" si="136"/>
        <v>0</v>
      </c>
      <c r="I252" s="334">
        <f t="shared" si="151"/>
        <v>0</v>
      </c>
      <c r="J252" s="490"/>
      <c r="K252" s="490"/>
      <c r="L252" s="490"/>
      <c r="M252" s="490"/>
      <c r="N252" s="490"/>
      <c r="O252" s="310"/>
      <c r="P252" s="310"/>
      <c r="Q252" s="310"/>
      <c r="R252" s="310"/>
      <c r="S252" s="310"/>
      <c r="T252" s="310"/>
      <c r="U252" s="310"/>
      <c r="V252" s="310"/>
      <c r="W252" s="310"/>
      <c r="X252" s="310"/>
      <c r="Y252" s="310"/>
      <c r="Z252" s="310"/>
      <c r="AA252" s="310"/>
      <c r="AB252" s="310"/>
      <c r="AC252" s="310"/>
      <c r="AD252" s="310"/>
      <c r="AE252" s="310"/>
      <c r="AF252" s="310"/>
      <c r="AG252" s="310"/>
      <c r="AH252" s="310"/>
      <c r="AI252" s="310"/>
      <c r="AJ252" s="310"/>
      <c r="AK252" s="310"/>
      <c r="AL252" s="310"/>
      <c r="AM252" s="310"/>
      <c r="AN252" s="310"/>
      <c r="AO252" s="310"/>
      <c r="AP252" s="310"/>
      <c r="AQ252" s="310"/>
      <c r="AR252" s="310"/>
    </row>
    <row r="253" spans="1:55" ht="16.5" customHeight="1" outlineLevel="1">
      <c r="A253" s="336"/>
      <c r="B253" s="46"/>
      <c r="D253" s="47">
        <v>8313</v>
      </c>
      <c r="E253" s="43" t="s">
        <v>103</v>
      </c>
      <c r="F253" s="57"/>
      <c r="G253" s="338"/>
      <c r="H253" s="352">
        <f t="shared" si="136"/>
        <v>0</v>
      </c>
      <c r="I253" s="353">
        <f t="shared" si="146"/>
        <v>0</v>
      </c>
      <c r="J253" s="492">
        <f>SUM(J254:J257)</f>
        <v>0</v>
      </c>
      <c r="K253" s="492">
        <f t="shared" ref="K253:N253" si="153">SUM(K254:K257)</f>
        <v>0</v>
      </c>
      <c r="L253" s="492">
        <f t="shared" si="153"/>
        <v>0</v>
      </c>
      <c r="M253" s="492">
        <f t="shared" ref="M253" si="154">SUM(M254:M257)</f>
        <v>0</v>
      </c>
      <c r="N253" s="492">
        <f t="shared" si="153"/>
        <v>0</v>
      </c>
      <c r="AL253" s="310">
        <f>SUM(AL254:AL257)</f>
        <v>0</v>
      </c>
    </row>
    <row r="254" spans="1:55" s="428" customFormat="1" ht="13.8" outlineLevel="2">
      <c r="A254" s="426"/>
      <c r="B254" s="427"/>
      <c r="D254" s="427"/>
      <c r="E254" s="310"/>
      <c r="F254" s="342" t="s">
        <v>682</v>
      </c>
      <c r="G254" s="36" t="s">
        <v>889</v>
      </c>
      <c r="H254" s="352">
        <f t="shared" si="136"/>
        <v>0</v>
      </c>
      <c r="I254" s="334">
        <f t="shared" ref="I254:I256" si="155">SUM(J254:N254)</f>
        <v>0</v>
      </c>
      <c r="J254" s="490"/>
      <c r="K254" s="490"/>
      <c r="L254" s="490"/>
      <c r="M254" s="490"/>
      <c r="N254" s="490"/>
      <c r="O254" s="310"/>
      <c r="P254" s="310"/>
      <c r="Q254" s="310"/>
      <c r="R254" s="310"/>
      <c r="S254" s="310"/>
      <c r="T254" s="310"/>
      <c r="U254" s="310"/>
      <c r="V254" s="310"/>
      <c r="W254" s="310"/>
      <c r="X254" s="310"/>
      <c r="Y254" s="310"/>
      <c r="Z254" s="310"/>
      <c r="AA254" s="310"/>
      <c r="AB254" s="310"/>
      <c r="AC254" s="310"/>
      <c r="AD254" s="310"/>
      <c r="AE254" s="310"/>
      <c r="AF254" s="310"/>
      <c r="AG254" s="310"/>
      <c r="AH254" s="310"/>
      <c r="AI254" s="310"/>
      <c r="AJ254" s="310"/>
      <c r="AK254" s="310"/>
      <c r="AL254" s="310"/>
      <c r="AM254" s="310"/>
      <c r="AN254" s="310"/>
      <c r="AO254" s="310"/>
      <c r="AP254" s="310"/>
      <c r="AQ254" s="310"/>
      <c r="AR254" s="310"/>
    </row>
    <row r="255" spans="1:55" s="428" customFormat="1" ht="13.8" outlineLevel="2">
      <c r="A255" s="426"/>
      <c r="B255" s="427"/>
      <c r="D255" s="427"/>
      <c r="E255" s="310"/>
      <c r="F255" s="342" t="s">
        <v>683</v>
      </c>
      <c r="G255" s="36" t="s">
        <v>890</v>
      </c>
      <c r="H255" s="352">
        <f t="shared" si="136"/>
        <v>0</v>
      </c>
      <c r="I255" s="334">
        <f t="shared" si="155"/>
        <v>0</v>
      </c>
      <c r="J255" s="490"/>
      <c r="K255" s="490"/>
      <c r="L255" s="490"/>
      <c r="M255" s="490"/>
      <c r="N255" s="490"/>
      <c r="O255" s="310"/>
      <c r="P255" s="310"/>
      <c r="Q255" s="310"/>
      <c r="R255" s="310"/>
      <c r="S255" s="310"/>
      <c r="T255" s="310"/>
      <c r="U255" s="310"/>
      <c r="V255" s="310"/>
      <c r="W255" s="310"/>
      <c r="X255" s="310"/>
      <c r="Y255" s="310"/>
      <c r="Z255" s="310"/>
      <c r="AA255" s="310"/>
      <c r="AB255" s="310"/>
      <c r="AC255" s="310"/>
      <c r="AD255" s="310"/>
      <c r="AE255" s="310"/>
      <c r="AF255" s="310"/>
      <c r="AG255" s="310"/>
      <c r="AH255" s="310"/>
      <c r="AI255" s="310"/>
      <c r="AJ255" s="310"/>
      <c r="AK255" s="310"/>
      <c r="AL255" s="310"/>
      <c r="AM255" s="310"/>
      <c r="AN255" s="310"/>
      <c r="AO255" s="310"/>
      <c r="AP255" s="310"/>
      <c r="AQ255" s="310"/>
      <c r="AR255" s="310"/>
    </row>
    <row r="256" spans="1:55" s="428" customFormat="1" ht="13.8" outlineLevel="2">
      <c r="A256" s="426"/>
      <c r="B256" s="427"/>
      <c r="D256" s="427"/>
      <c r="E256" s="310"/>
      <c r="F256" s="386" t="s">
        <v>680</v>
      </c>
      <c r="G256" s="387" t="s">
        <v>951</v>
      </c>
      <c r="H256" s="352">
        <f t="shared" si="136"/>
        <v>0</v>
      </c>
      <c r="I256" s="334">
        <f t="shared" si="155"/>
        <v>0</v>
      </c>
      <c r="J256" s="490"/>
      <c r="K256" s="490"/>
      <c r="L256" s="490"/>
      <c r="M256" s="490"/>
      <c r="N256" s="490"/>
      <c r="O256" s="310"/>
      <c r="P256" s="310"/>
      <c r="Q256" s="310"/>
      <c r="R256" s="310"/>
      <c r="S256" s="310"/>
      <c r="T256" s="310"/>
      <c r="U256" s="310"/>
      <c r="V256" s="310"/>
      <c r="W256" s="310"/>
      <c r="X256" s="310"/>
      <c r="Y256" s="310"/>
      <c r="Z256" s="310"/>
      <c r="AA256" s="310"/>
      <c r="AB256" s="310"/>
      <c r="AC256" s="310"/>
      <c r="AD256" s="310"/>
      <c r="AE256" s="310"/>
      <c r="AF256" s="310"/>
      <c r="AG256" s="310"/>
      <c r="AH256" s="310"/>
      <c r="AI256" s="310"/>
      <c r="AJ256" s="310"/>
      <c r="AK256" s="310"/>
      <c r="AL256" s="310"/>
      <c r="AM256" s="310"/>
      <c r="AN256" s="310"/>
      <c r="AO256" s="310"/>
      <c r="AP256" s="310"/>
      <c r="AQ256" s="310"/>
      <c r="AR256" s="310"/>
    </row>
    <row r="257" spans="1:44" s="428" customFormat="1" ht="13.8" outlineLevel="2">
      <c r="A257" s="426"/>
      <c r="B257" s="427"/>
      <c r="D257" s="427"/>
      <c r="E257" s="310"/>
      <c r="F257" s="386" t="s">
        <v>680</v>
      </c>
      <c r="G257" s="387" t="s">
        <v>952</v>
      </c>
      <c r="H257" s="352">
        <f t="shared" si="136"/>
        <v>0</v>
      </c>
      <c r="I257" s="334">
        <f t="shared" ref="I257" si="156">SUM(J257:N257)</f>
        <v>0</v>
      </c>
      <c r="J257" s="490"/>
      <c r="K257" s="490"/>
      <c r="L257" s="490"/>
      <c r="M257" s="490"/>
      <c r="N257" s="490"/>
      <c r="O257" s="310"/>
      <c r="P257" s="310"/>
      <c r="Q257" s="310"/>
      <c r="R257" s="310"/>
      <c r="S257" s="310"/>
      <c r="T257" s="310"/>
      <c r="U257" s="310"/>
      <c r="V257" s="310"/>
      <c r="W257" s="310"/>
      <c r="X257" s="310"/>
      <c r="Y257" s="310"/>
      <c r="Z257" s="310"/>
      <c r="AA257" s="310"/>
      <c r="AB257" s="310"/>
      <c r="AC257" s="310"/>
      <c r="AD257" s="310"/>
      <c r="AE257" s="310"/>
      <c r="AF257" s="310"/>
      <c r="AG257" s="310"/>
      <c r="AH257" s="310"/>
      <c r="AI257" s="310"/>
      <c r="AJ257" s="310"/>
      <c r="AK257" s="310"/>
      <c r="AL257" s="310"/>
      <c r="AM257" s="310"/>
      <c r="AN257" s="310"/>
      <c r="AO257" s="310"/>
      <c r="AP257" s="310"/>
      <c r="AQ257" s="310"/>
      <c r="AR257" s="310"/>
    </row>
    <row r="258" spans="1:44" ht="16.5" customHeight="1" outlineLevel="1">
      <c r="A258" s="336"/>
      <c r="B258" s="46"/>
      <c r="D258" s="47">
        <v>8314</v>
      </c>
      <c r="E258" s="43" t="s">
        <v>104</v>
      </c>
      <c r="F258" s="57"/>
      <c r="G258" s="338"/>
      <c r="H258" s="352">
        <f t="shared" si="136"/>
        <v>0</v>
      </c>
      <c r="I258" s="353">
        <f t="shared" si="146"/>
        <v>0</v>
      </c>
      <c r="J258" s="492">
        <f>SUM(J259:J269)</f>
        <v>0</v>
      </c>
      <c r="K258" s="492">
        <f t="shared" ref="K258:N258" si="157">SUM(K259:K269)</f>
        <v>0</v>
      </c>
      <c r="L258" s="492">
        <f>SUM(L259:L269)</f>
        <v>0</v>
      </c>
      <c r="M258" s="492">
        <f t="shared" ref="M258" si="158">SUM(M259:M269)</f>
        <v>0</v>
      </c>
      <c r="N258" s="492">
        <f t="shared" si="157"/>
        <v>0</v>
      </c>
    </row>
    <row r="259" spans="1:44" s="428" customFormat="1" ht="13.8" outlineLevel="2">
      <c r="A259" s="426"/>
      <c r="B259" s="427"/>
      <c r="D259" s="427"/>
      <c r="E259" s="310"/>
      <c r="F259" s="342" t="s">
        <v>682</v>
      </c>
      <c r="G259" s="36" t="s">
        <v>891</v>
      </c>
      <c r="H259" s="352">
        <f t="shared" si="136"/>
        <v>0</v>
      </c>
      <c r="I259" s="334">
        <f t="shared" ref="I259:I261" si="159">SUM(J259:N259)</f>
        <v>0</v>
      </c>
      <c r="J259" s="490"/>
      <c r="K259" s="490"/>
      <c r="L259" s="490"/>
      <c r="M259" s="490"/>
      <c r="N259" s="490"/>
      <c r="O259" s="310"/>
      <c r="P259" s="310"/>
      <c r="Q259" s="310"/>
      <c r="R259" s="310"/>
      <c r="S259" s="310"/>
      <c r="T259" s="310"/>
      <c r="U259" s="310"/>
      <c r="V259" s="310"/>
      <c r="W259" s="310"/>
      <c r="X259" s="310"/>
      <c r="Y259" s="310"/>
      <c r="Z259" s="310"/>
      <c r="AA259" s="310"/>
      <c r="AB259" s="310"/>
      <c r="AC259" s="310"/>
      <c r="AD259" s="310"/>
      <c r="AE259" s="310"/>
      <c r="AF259" s="310"/>
      <c r="AG259" s="310"/>
      <c r="AH259" s="310"/>
      <c r="AI259" s="310"/>
      <c r="AJ259" s="310"/>
      <c r="AK259" s="310"/>
      <c r="AL259" s="310"/>
      <c r="AM259" s="310"/>
      <c r="AN259" s="310"/>
      <c r="AO259" s="310"/>
      <c r="AP259" s="310"/>
      <c r="AQ259" s="310"/>
      <c r="AR259" s="310"/>
    </row>
    <row r="260" spans="1:44" s="428" customFormat="1" ht="13.8" outlineLevel="2">
      <c r="A260" s="426"/>
      <c r="B260" s="427"/>
      <c r="D260" s="427"/>
      <c r="E260" s="310"/>
      <c r="F260" s="342" t="s">
        <v>683</v>
      </c>
      <c r="G260" s="36" t="s">
        <v>892</v>
      </c>
      <c r="H260" s="352">
        <f t="shared" si="136"/>
        <v>0</v>
      </c>
      <c r="I260" s="334">
        <f t="shared" si="159"/>
        <v>0</v>
      </c>
      <c r="J260" s="490"/>
      <c r="K260" s="490"/>
      <c r="L260" s="490"/>
      <c r="M260" s="490"/>
      <c r="N260" s="490"/>
      <c r="O260" s="310"/>
      <c r="P260" s="310"/>
      <c r="Q260" s="310"/>
      <c r="R260" s="310"/>
      <c r="S260" s="310"/>
      <c r="T260" s="310"/>
      <c r="U260" s="310"/>
      <c r="V260" s="310"/>
      <c r="W260" s="310"/>
      <c r="X260" s="310"/>
      <c r="Y260" s="310"/>
      <c r="Z260" s="310"/>
      <c r="AA260" s="310"/>
      <c r="AB260" s="310"/>
      <c r="AC260" s="310"/>
      <c r="AD260" s="310"/>
      <c r="AE260" s="310"/>
      <c r="AF260" s="310"/>
      <c r="AG260" s="310"/>
      <c r="AH260" s="310"/>
      <c r="AI260" s="310"/>
      <c r="AJ260" s="310"/>
      <c r="AK260" s="310"/>
      <c r="AL260" s="310"/>
      <c r="AM260" s="310"/>
      <c r="AN260" s="310"/>
      <c r="AO260" s="310"/>
      <c r="AP260" s="310"/>
      <c r="AQ260" s="310"/>
      <c r="AR260" s="310"/>
    </row>
    <row r="261" spans="1:44" s="428" customFormat="1" ht="13.8" outlineLevel="2">
      <c r="A261" s="426"/>
      <c r="B261" s="427"/>
      <c r="D261" s="427"/>
      <c r="E261" s="310"/>
      <c r="F261" s="342" t="s">
        <v>680</v>
      </c>
      <c r="G261" s="36" t="s">
        <v>893</v>
      </c>
      <c r="H261" s="352">
        <f t="shared" si="136"/>
        <v>0</v>
      </c>
      <c r="I261" s="334">
        <f t="shared" si="159"/>
        <v>0</v>
      </c>
      <c r="J261" s="490"/>
      <c r="K261" s="490"/>
      <c r="L261" s="490"/>
      <c r="M261" s="490"/>
      <c r="N261" s="490"/>
      <c r="O261" s="310"/>
      <c r="P261" s="310"/>
      <c r="Q261" s="310"/>
      <c r="R261" s="310"/>
      <c r="S261" s="310"/>
      <c r="T261" s="310"/>
      <c r="U261" s="310"/>
      <c r="V261" s="310"/>
      <c r="W261" s="310"/>
      <c r="X261" s="310"/>
      <c r="Y261" s="310"/>
      <c r="Z261" s="310"/>
      <c r="AA261" s="310"/>
      <c r="AB261" s="310"/>
      <c r="AC261" s="310"/>
      <c r="AD261" s="310"/>
      <c r="AE261" s="310"/>
      <c r="AF261" s="310"/>
      <c r="AG261" s="310"/>
      <c r="AH261" s="310"/>
      <c r="AI261" s="310"/>
      <c r="AJ261" s="310"/>
      <c r="AK261" s="310"/>
      <c r="AL261" s="310"/>
      <c r="AM261" s="310"/>
      <c r="AN261" s="310"/>
      <c r="AO261" s="310"/>
      <c r="AP261" s="310"/>
      <c r="AQ261" s="310"/>
      <c r="AR261" s="310"/>
    </row>
    <row r="262" spans="1:44" s="428" customFormat="1" ht="13.8" outlineLevel="2">
      <c r="A262" s="426"/>
      <c r="B262" s="427"/>
      <c r="D262" s="427"/>
      <c r="E262" s="310"/>
      <c r="F262" s="342" t="s">
        <v>806</v>
      </c>
      <c r="G262" s="36" t="s">
        <v>894</v>
      </c>
      <c r="H262" s="352">
        <f t="shared" si="136"/>
        <v>0</v>
      </c>
      <c r="I262" s="334">
        <f t="shared" si="146"/>
        <v>0</v>
      </c>
      <c r="J262" s="490"/>
      <c r="K262" s="490"/>
      <c r="L262" s="490"/>
      <c r="M262" s="490"/>
      <c r="N262" s="490"/>
      <c r="O262" s="310"/>
      <c r="P262" s="310"/>
      <c r="Q262" s="310"/>
      <c r="R262" s="310"/>
      <c r="S262" s="310"/>
      <c r="T262" s="310"/>
      <c r="U262" s="310"/>
      <c r="V262" s="310"/>
      <c r="W262" s="310"/>
      <c r="X262" s="310"/>
      <c r="Y262" s="310"/>
      <c r="Z262" s="310"/>
      <c r="AA262" s="310"/>
      <c r="AB262" s="310"/>
      <c r="AC262" s="310"/>
      <c r="AD262" s="310"/>
      <c r="AE262" s="310"/>
      <c r="AF262" s="310"/>
      <c r="AG262" s="310"/>
      <c r="AH262" s="310"/>
      <c r="AI262" s="310"/>
      <c r="AJ262" s="310"/>
      <c r="AK262" s="310"/>
      <c r="AL262" s="310"/>
      <c r="AM262" s="310"/>
      <c r="AN262" s="310"/>
      <c r="AO262" s="310"/>
      <c r="AP262" s="310"/>
      <c r="AQ262" s="310"/>
      <c r="AR262" s="310"/>
    </row>
    <row r="263" spans="1:44" s="428" customFormat="1" ht="13.8" outlineLevel="2">
      <c r="A263" s="426"/>
      <c r="B263" s="427"/>
      <c r="D263" s="427"/>
      <c r="E263" s="310"/>
      <c r="F263" s="342" t="s">
        <v>979</v>
      </c>
      <c r="G263" s="36" t="s">
        <v>980</v>
      </c>
      <c r="H263" s="352">
        <f t="shared" si="136"/>
        <v>0</v>
      </c>
      <c r="I263" s="334"/>
      <c r="J263" s="490"/>
      <c r="K263" s="490"/>
      <c r="L263" s="490"/>
      <c r="M263" s="490"/>
      <c r="N263" s="490"/>
      <c r="O263" s="310"/>
      <c r="P263" s="310"/>
      <c r="Q263" s="310"/>
      <c r="R263" s="310"/>
      <c r="S263" s="310"/>
      <c r="T263" s="310"/>
      <c r="U263" s="310"/>
      <c r="V263" s="310"/>
      <c r="W263" s="310"/>
      <c r="X263" s="310"/>
      <c r="Y263" s="310"/>
      <c r="Z263" s="310"/>
      <c r="AA263" s="310"/>
      <c r="AB263" s="310"/>
      <c r="AC263" s="310"/>
      <c r="AD263" s="310"/>
      <c r="AE263" s="310"/>
      <c r="AF263" s="310"/>
      <c r="AG263" s="310"/>
      <c r="AH263" s="310"/>
      <c r="AI263" s="310"/>
      <c r="AJ263" s="310"/>
      <c r="AK263" s="310"/>
      <c r="AL263" s="310"/>
      <c r="AM263" s="310"/>
      <c r="AN263" s="310"/>
      <c r="AO263" s="310"/>
      <c r="AP263" s="310"/>
      <c r="AQ263" s="310"/>
      <c r="AR263" s="310"/>
    </row>
    <row r="264" spans="1:44" s="428" customFormat="1" ht="13.8" outlineLevel="2">
      <c r="A264" s="426"/>
      <c r="B264" s="427"/>
      <c r="D264" s="427"/>
      <c r="E264" s="310"/>
      <c r="F264" s="342" t="s">
        <v>684</v>
      </c>
      <c r="G264" s="36" t="s">
        <v>895</v>
      </c>
      <c r="H264" s="352">
        <f t="shared" si="136"/>
        <v>0</v>
      </c>
      <c r="I264" s="334">
        <f t="shared" si="146"/>
        <v>0</v>
      </c>
      <c r="J264" s="490"/>
      <c r="K264" s="490"/>
      <c r="L264" s="490"/>
      <c r="M264" s="490"/>
      <c r="N264" s="490"/>
      <c r="O264" s="310"/>
      <c r="P264" s="310"/>
      <c r="Q264" s="310"/>
      <c r="R264" s="310"/>
      <c r="S264" s="310"/>
      <c r="T264" s="310"/>
      <c r="U264" s="310"/>
      <c r="V264" s="310"/>
      <c r="W264" s="310"/>
      <c r="X264" s="310"/>
      <c r="Y264" s="310"/>
      <c r="Z264" s="310"/>
      <c r="AA264" s="310"/>
      <c r="AB264" s="310"/>
      <c r="AC264" s="310"/>
      <c r="AD264" s="310"/>
      <c r="AE264" s="310"/>
      <c r="AF264" s="310"/>
      <c r="AG264" s="310"/>
      <c r="AH264" s="310"/>
      <c r="AI264" s="310"/>
      <c r="AJ264" s="310"/>
      <c r="AK264" s="310"/>
      <c r="AL264" s="310"/>
      <c r="AM264" s="310"/>
      <c r="AN264" s="310"/>
      <c r="AO264" s="310"/>
      <c r="AP264" s="310"/>
      <c r="AQ264" s="310"/>
      <c r="AR264" s="310"/>
    </row>
    <row r="265" spans="1:44" s="428" customFormat="1" ht="13.8" outlineLevel="2">
      <c r="A265" s="426"/>
      <c r="B265" s="427"/>
      <c r="D265" s="427"/>
      <c r="E265" s="310"/>
      <c r="F265" s="342" t="s">
        <v>690</v>
      </c>
      <c r="G265" s="36" t="s">
        <v>896</v>
      </c>
      <c r="H265" s="352">
        <f t="shared" si="136"/>
        <v>0</v>
      </c>
      <c r="I265" s="334">
        <f t="shared" si="146"/>
        <v>0</v>
      </c>
      <c r="J265" s="490"/>
      <c r="K265" s="490"/>
      <c r="L265" s="490"/>
      <c r="M265" s="490"/>
      <c r="N265" s="490"/>
      <c r="O265" s="310"/>
      <c r="P265" s="310"/>
      <c r="Q265" s="310"/>
      <c r="R265" s="310"/>
      <c r="S265" s="310"/>
      <c r="T265" s="310"/>
      <c r="U265" s="310"/>
      <c r="V265" s="310"/>
      <c r="W265" s="310"/>
      <c r="X265" s="310"/>
      <c r="Y265" s="310"/>
      <c r="Z265" s="310"/>
      <c r="AA265" s="310"/>
      <c r="AB265" s="310"/>
      <c r="AC265" s="310"/>
      <c r="AD265" s="310"/>
      <c r="AE265" s="310"/>
      <c r="AF265" s="310"/>
      <c r="AG265" s="310"/>
      <c r="AH265" s="310"/>
      <c r="AI265" s="310"/>
      <c r="AJ265" s="310"/>
      <c r="AK265" s="310"/>
      <c r="AL265" s="310"/>
      <c r="AM265" s="310"/>
      <c r="AN265" s="310"/>
      <c r="AO265" s="310"/>
      <c r="AP265" s="310"/>
      <c r="AQ265" s="310"/>
      <c r="AR265" s="310"/>
    </row>
    <row r="266" spans="1:44" s="428" customFormat="1" ht="13.8" outlineLevel="2">
      <c r="A266" s="426"/>
      <c r="B266" s="427"/>
      <c r="D266" s="427"/>
      <c r="E266" s="310"/>
      <c r="F266" s="342" t="s">
        <v>691</v>
      </c>
      <c r="G266" s="36" t="s">
        <v>897</v>
      </c>
      <c r="H266" s="352">
        <f t="shared" si="136"/>
        <v>0</v>
      </c>
      <c r="I266" s="334">
        <f t="shared" ref="I266:I267" si="160">SUM(J266:N266)</f>
        <v>0</v>
      </c>
      <c r="J266" s="490"/>
      <c r="K266" s="490"/>
      <c r="L266" s="490"/>
      <c r="M266" s="490"/>
      <c r="N266" s="490"/>
      <c r="O266" s="310"/>
      <c r="P266" s="310"/>
      <c r="Q266" s="310"/>
      <c r="R266" s="310"/>
      <c r="S266" s="310"/>
      <c r="T266" s="310"/>
      <c r="U266" s="310"/>
      <c r="V266" s="310"/>
      <c r="W266" s="310"/>
      <c r="X266" s="310"/>
      <c r="Y266" s="310"/>
      <c r="Z266" s="310"/>
      <c r="AA266" s="310"/>
      <c r="AB266" s="310"/>
      <c r="AC266" s="310"/>
      <c r="AD266" s="310"/>
      <c r="AE266" s="310"/>
      <c r="AF266" s="310"/>
      <c r="AG266" s="310"/>
      <c r="AH266" s="310"/>
      <c r="AI266" s="310"/>
      <c r="AJ266" s="310"/>
      <c r="AK266" s="310"/>
      <c r="AL266" s="310"/>
      <c r="AM266" s="310"/>
      <c r="AN266" s="310"/>
      <c r="AO266" s="310"/>
      <c r="AP266" s="310"/>
      <c r="AQ266" s="310"/>
      <c r="AR266" s="310"/>
    </row>
    <row r="267" spans="1:44" s="428" customFormat="1" ht="13.8" outlineLevel="2">
      <c r="A267" s="426"/>
      <c r="B267" s="427"/>
      <c r="D267" s="427"/>
      <c r="E267" s="310"/>
      <c r="F267" s="342" t="s">
        <v>792</v>
      </c>
      <c r="G267" s="36" t="s">
        <v>898</v>
      </c>
      <c r="H267" s="352">
        <f t="shared" si="136"/>
        <v>0</v>
      </c>
      <c r="I267" s="334">
        <f t="shared" si="160"/>
        <v>0</v>
      </c>
      <c r="J267" s="490"/>
      <c r="K267" s="490"/>
      <c r="L267" s="490"/>
      <c r="M267" s="490"/>
      <c r="N267" s="490"/>
      <c r="O267" s="310"/>
      <c r="P267" s="310"/>
      <c r="Q267" s="310"/>
      <c r="R267" s="310"/>
      <c r="S267" s="310"/>
      <c r="T267" s="310"/>
      <c r="U267" s="310"/>
      <c r="V267" s="310"/>
      <c r="W267" s="310"/>
      <c r="X267" s="310"/>
      <c r="Y267" s="310"/>
      <c r="Z267" s="310"/>
      <c r="AA267" s="310"/>
      <c r="AB267" s="310"/>
      <c r="AC267" s="310"/>
      <c r="AD267" s="310"/>
      <c r="AE267" s="310"/>
      <c r="AF267" s="310"/>
      <c r="AG267" s="310"/>
      <c r="AH267" s="310"/>
      <c r="AI267" s="310"/>
      <c r="AJ267" s="310"/>
      <c r="AK267" s="310"/>
      <c r="AL267" s="310"/>
      <c r="AM267" s="310"/>
      <c r="AN267" s="310"/>
      <c r="AO267" s="310"/>
      <c r="AP267" s="310"/>
      <c r="AQ267" s="310"/>
      <c r="AR267" s="310"/>
    </row>
    <row r="268" spans="1:44" s="428" customFormat="1" ht="13.8" outlineLevel="2">
      <c r="A268" s="426"/>
      <c r="B268" s="427"/>
      <c r="D268" s="427"/>
      <c r="E268" s="310"/>
      <c r="F268" s="386" t="s">
        <v>978</v>
      </c>
      <c r="G268" s="36" t="s">
        <v>977</v>
      </c>
      <c r="H268" s="352">
        <f t="shared" si="136"/>
        <v>0</v>
      </c>
      <c r="I268" s="334"/>
      <c r="J268" s="490"/>
      <c r="K268" s="490"/>
      <c r="L268" s="490"/>
      <c r="M268" s="490"/>
      <c r="N268" s="490"/>
      <c r="O268" s="310"/>
      <c r="P268" s="310"/>
      <c r="Q268" s="310"/>
      <c r="R268" s="310"/>
      <c r="S268" s="310"/>
      <c r="T268" s="310"/>
      <c r="U268" s="310"/>
      <c r="V268" s="310"/>
      <c r="W268" s="310"/>
      <c r="X268" s="310"/>
      <c r="Y268" s="310"/>
      <c r="Z268" s="310"/>
      <c r="AA268" s="310"/>
      <c r="AB268" s="310"/>
      <c r="AC268" s="310"/>
      <c r="AD268" s="310"/>
      <c r="AE268" s="310"/>
      <c r="AF268" s="310"/>
      <c r="AG268" s="310"/>
      <c r="AH268" s="310"/>
      <c r="AI268" s="310"/>
      <c r="AJ268" s="310"/>
      <c r="AK268" s="310"/>
      <c r="AL268" s="310"/>
      <c r="AM268" s="310"/>
      <c r="AN268" s="310"/>
      <c r="AO268" s="310"/>
      <c r="AP268" s="310"/>
      <c r="AQ268" s="310"/>
      <c r="AR268" s="310"/>
    </row>
    <row r="269" spans="1:44" s="428" customFormat="1" ht="13.8" outlineLevel="2">
      <c r="A269" s="426"/>
      <c r="B269" s="427"/>
      <c r="D269" s="427"/>
      <c r="F269" s="587"/>
      <c r="G269" s="589" t="s">
        <v>982</v>
      </c>
      <c r="H269" s="352">
        <f t="shared" si="136"/>
        <v>0</v>
      </c>
      <c r="I269" s="334">
        <f t="shared" si="146"/>
        <v>0</v>
      </c>
      <c r="J269" s="490"/>
      <c r="K269" s="490"/>
      <c r="L269" s="490"/>
      <c r="M269" s="490"/>
      <c r="N269" s="49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c r="AK269" s="310"/>
      <c r="AL269" s="310"/>
      <c r="AM269" s="310"/>
      <c r="AN269" s="310"/>
      <c r="AO269" s="310"/>
      <c r="AP269" s="310"/>
      <c r="AQ269" s="310"/>
      <c r="AR269" s="310"/>
    </row>
    <row r="270" spans="1:44" ht="16.5" customHeight="1" outlineLevel="1">
      <c r="A270" s="336"/>
      <c r="B270" s="46"/>
      <c r="D270" s="47">
        <v>8316</v>
      </c>
      <c r="E270" s="43" t="s">
        <v>105</v>
      </c>
      <c r="F270" s="57"/>
      <c r="G270" s="338"/>
      <c r="H270" s="352">
        <f t="shared" si="136"/>
        <v>0</v>
      </c>
      <c r="I270" s="353">
        <f t="shared" si="146"/>
        <v>0</v>
      </c>
      <c r="J270" s="492">
        <f>SUM(J271)</f>
        <v>0</v>
      </c>
      <c r="K270" s="492">
        <f t="shared" ref="K270:N270" si="161">SUM(K271)</f>
        <v>0</v>
      </c>
      <c r="L270" s="492">
        <f t="shared" si="161"/>
        <v>0</v>
      </c>
      <c r="M270" s="492">
        <f t="shared" si="161"/>
        <v>0</v>
      </c>
      <c r="N270" s="492">
        <f t="shared" si="161"/>
        <v>0</v>
      </c>
    </row>
    <row r="271" spans="1:44" s="428" customFormat="1" ht="13.8" outlineLevel="2">
      <c r="A271" s="426"/>
      <c r="B271" s="427"/>
      <c r="D271" s="427"/>
      <c r="E271" s="310"/>
      <c r="F271" s="342" t="s">
        <v>683</v>
      </c>
      <c r="G271" s="36" t="s">
        <v>899</v>
      </c>
      <c r="H271" s="352">
        <f t="shared" si="136"/>
        <v>0</v>
      </c>
      <c r="I271" s="334">
        <f t="shared" ref="I271" si="162">SUM(J271:N271)</f>
        <v>0</v>
      </c>
      <c r="J271" s="490"/>
      <c r="K271" s="490"/>
      <c r="L271" s="490"/>
      <c r="M271" s="490"/>
      <c r="N271" s="490"/>
      <c r="O271" s="310"/>
      <c r="P271" s="310"/>
      <c r="Q271" s="310"/>
      <c r="R271" s="310"/>
      <c r="S271" s="310"/>
      <c r="T271" s="310"/>
      <c r="U271" s="310"/>
      <c r="V271" s="310"/>
      <c r="W271" s="310"/>
      <c r="X271" s="310"/>
      <c r="Y271" s="310"/>
      <c r="Z271" s="310"/>
      <c r="AA271" s="310"/>
      <c r="AB271" s="310"/>
      <c r="AC271" s="310"/>
      <c r="AD271" s="310"/>
      <c r="AE271" s="310"/>
      <c r="AF271" s="310"/>
      <c r="AG271" s="310"/>
      <c r="AH271" s="310"/>
      <c r="AI271" s="310"/>
      <c r="AJ271" s="310"/>
      <c r="AK271" s="310"/>
      <c r="AL271" s="310"/>
      <c r="AM271" s="310"/>
      <c r="AN271" s="310"/>
      <c r="AO271" s="310"/>
      <c r="AP271" s="310"/>
      <c r="AQ271" s="310"/>
      <c r="AR271" s="310"/>
    </row>
    <row r="272" spans="1:44" ht="16.5" customHeight="1" outlineLevel="1">
      <c r="A272" s="336"/>
      <c r="B272" s="44"/>
      <c r="C272" s="339"/>
      <c r="D272" s="47">
        <v>8317</v>
      </c>
      <c r="E272" s="43" t="s">
        <v>106</v>
      </c>
      <c r="F272" s="57"/>
      <c r="G272" s="338"/>
      <c r="H272" s="352">
        <f t="shared" si="136"/>
        <v>0</v>
      </c>
      <c r="I272" s="353">
        <f t="shared" si="146"/>
        <v>0</v>
      </c>
      <c r="J272" s="492">
        <f>SUM(J273:J274)</f>
        <v>0</v>
      </c>
      <c r="K272" s="492">
        <f t="shared" ref="K272:N272" si="163">SUM(K273:K274)</f>
        <v>0</v>
      </c>
      <c r="L272" s="492">
        <f t="shared" si="163"/>
        <v>0</v>
      </c>
      <c r="M272" s="492">
        <f t="shared" ref="M272" si="164">SUM(M273:M274)</f>
        <v>0</v>
      </c>
      <c r="N272" s="492">
        <f t="shared" si="163"/>
        <v>0</v>
      </c>
    </row>
    <row r="273" spans="1:44" s="428" customFormat="1" ht="13.8" outlineLevel="2">
      <c r="A273" s="426"/>
      <c r="B273" s="427"/>
      <c r="D273" s="427"/>
      <c r="E273" s="310"/>
      <c r="F273" s="342" t="s">
        <v>682</v>
      </c>
      <c r="G273" s="36" t="s">
        <v>900</v>
      </c>
      <c r="H273" s="352">
        <f t="shared" si="136"/>
        <v>0</v>
      </c>
      <c r="I273" s="334">
        <f t="shared" si="146"/>
        <v>0</v>
      </c>
      <c r="J273" s="490"/>
      <c r="K273" s="490"/>
      <c r="L273" s="490"/>
      <c r="M273" s="490"/>
      <c r="N273" s="490"/>
      <c r="O273" s="310"/>
      <c r="P273" s="310"/>
      <c r="Q273" s="310"/>
      <c r="R273" s="310"/>
      <c r="S273" s="310"/>
      <c r="T273" s="310"/>
      <c r="U273" s="310"/>
      <c r="V273" s="310"/>
      <c r="W273" s="310"/>
      <c r="X273" s="310"/>
      <c r="Y273" s="310"/>
      <c r="Z273" s="310"/>
      <c r="AA273" s="310"/>
      <c r="AB273" s="310"/>
      <c r="AC273" s="310"/>
      <c r="AD273" s="310"/>
      <c r="AE273" s="310"/>
      <c r="AF273" s="310"/>
      <c r="AG273" s="310"/>
      <c r="AH273" s="310"/>
      <c r="AI273" s="310"/>
      <c r="AJ273" s="310"/>
      <c r="AK273" s="310"/>
      <c r="AL273" s="310"/>
      <c r="AM273" s="310"/>
      <c r="AN273" s="310"/>
      <c r="AO273" s="310"/>
      <c r="AP273" s="310"/>
      <c r="AQ273" s="310"/>
      <c r="AR273" s="310"/>
    </row>
    <row r="274" spans="1:44" s="428" customFormat="1" ht="13.8" outlineLevel="2">
      <c r="A274" s="426"/>
      <c r="B274" s="427"/>
      <c r="D274" s="427"/>
      <c r="E274" s="310"/>
      <c r="F274" s="342" t="s">
        <v>683</v>
      </c>
      <c r="G274" s="36" t="s">
        <v>901</v>
      </c>
      <c r="H274" s="352">
        <f t="shared" si="136"/>
        <v>0</v>
      </c>
      <c r="I274" s="334">
        <f t="shared" ref="I274" si="165">SUM(J274:N274)</f>
        <v>0</v>
      </c>
      <c r="J274" s="490"/>
      <c r="K274" s="490"/>
      <c r="L274" s="490"/>
      <c r="M274" s="490"/>
      <c r="N274" s="490"/>
      <c r="O274" s="310"/>
      <c r="P274" s="310"/>
      <c r="Q274" s="310"/>
      <c r="R274" s="310"/>
      <c r="S274" s="310"/>
      <c r="T274" s="310"/>
      <c r="U274" s="310"/>
      <c r="V274" s="310"/>
      <c r="W274" s="310"/>
      <c r="X274" s="310"/>
      <c r="Y274" s="310"/>
      <c r="Z274" s="310"/>
      <c r="AA274" s="310"/>
      <c r="AB274" s="310"/>
      <c r="AC274" s="310"/>
      <c r="AD274" s="310"/>
      <c r="AE274" s="310"/>
      <c r="AF274" s="310"/>
      <c r="AG274" s="310"/>
      <c r="AH274" s="310"/>
      <c r="AI274" s="310"/>
      <c r="AJ274" s="310"/>
      <c r="AK274" s="310"/>
      <c r="AL274" s="310"/>
      <c r="AM274" s="310"/>
      <c r="AN274" s="310"/>
      <c r="AO274" s="310"/>
      <c r="AP274" s="310"/>
      <c r="AQ274" s="310"/>
      <c r="AR274" s="310"/>
    </row>
    <row r="275" spans="1:44" s="335" customFormat="1" ht="13.8">
      <c r="A275" s="331"/>
      <c r="B275" s="44">
        <v>8320</v>
      </c>
      <c r="C275" s="35" t="s">
        <v>107</v>
      </c>
      <c r="D275" s="81"/>
      <c r="E275" s="340"/>
      <c r="F275" s="341"/>
      <c r="G275" s="340"/>
      <c r="H275" s="352">
        <f t="shared" si="136"/>
        <v>451000</v>
      </c>
      <c r="I275" s="353">
        <f t="shared" si="146"/>
        <v>451000</v>
      </c>
      <c r="J275" s="491">
        <f>SUM(J276:J284,J289:J291,J302,J310:J311,J324,J330:J333,J341:J344,J349,J354)</f>
        <v>0</v>
      </c>
      <c r="K275" s="491">
        <f>SUM(K276:K284,K289:K291,K302,K310:K311,K324,K330:K333,K341:K344,K349,K354)</f>
        <v>12000</v>
      </c>
      <c r="L275" s="491">
        <f>SUM(L276:L284,L289:L291,L302,L310:L311,L324,L330:L333,L341:L344,L349,L354)</f>
        <v>189000</v>
      </c>
      <c r="M275" s="491">
        <f>SUM(M276:M284,M289:M291,M302,M310:M311,M324,M330:M333,M341:M344,M349,M354)</f>
        <v>200000</v>
      </c>
      <c r="N275" s="491">
        <f>SUM(N276:N284,N289:N291,N302,N310:N311,N324,N330:N333,N341:N344,N349,N354)</f>
        <v>50000</v>
      </c>
    </row>
    <row r="276" spans="1:44" ht="13.8" outlineLevel="1">
      <c r="A276" s="336"/>
      <c r="B276" s="45"/>
      <c r="C276" s="337"/>
      <c r="D276" s="47">
        <v>8331</v>
      </c>
      <c r="E276" s="43" t="s">
        <v>113</v>
      </c>
      <c r="F276" s="57"/>
      <c r="G276" s="338"/>
      <c r="H276" s="352">
        <f t="shared" si="136"/>
        <v>0</v>
      </c>
      <c r="I276" s="353">
        <f t="shared" si="146"/>
        <v>0</v>
      </c>
      <c r="J276" s="490"/>
      <c r="K276" s="490"/>
      <c r="L276" s="490"/>
      <c r="M276" s="490"/>
      <c r="N276" s="490"/>
    </row>
    <row r="277" spans="1:44" ht="13.8" outlineLevel="1">
      <c r="A277" s="336"/>
      <c r="B277" s="46"/>
      <c r="D277" s="47">
        <v>8332</v>
      </c>
      <c r="E277" s="43" t="s">
        <v>116</v>
      </c>
      <c r="F277" s="57"/>
      <c r="G277" s="338"/>
      <c r="H277" s="352">
        <f t="shared" si="136"/>
        <v>0</v>
      </c>
      <c r="I277" s="353">
        <f t="shared" si="146"/>
        <v>0</v>
      </c>
      <c r="J277" s="490"/>
      <c r="K277" s="490"/>
      <c r="L277" s="490"/>
      <c r="M277" s="490"/>
      <c r="N277" s="490"/>
    </row>
    <row r="278" spans="1:44" ht="13.8" outlineLevel="1">
      <c r="A278" s="336"/>
      <c r="B278" s="46"/>
      <c r="D278" s="47">
        <v>8333</v>
      </c>
      <c r="E278" s="43" t="s">
        <v>117</v>
      </c>
      <c r="F278" s="57"/>
      <c r="G278" s="338"/>
      <c r="H278" s="352">
        <f t="shared" si="136"/>
        <v>0</v>
      </c>
      <c r="I278" s="353">
        <f t="shared" si="146"/>
        <v>0</v>
      </c>
      <c r="J278" s="490"/>
      <c r="K278" s="490"/>
      <c r="L278" s="490"/>
      <c r="M278" s="490"/>
      <c r="N278" s="490"/>
    </row>
    <row r="279" spans="1:44" ht="13.8" outlineLevel="1">
      <c r="A279" s="336"/>
      <c r="B279" s="46"/>
      <c r="D279" s="47">
        <v>8335</v>
      </c>
      <c r="E279" s="43" t="s">
        <v>118</v>
      </c>
      <c r="F279" s="57"/>
      <c r="G279" s="338"/>
      <c r="H279" s="352">
        <f t="shared" si="136"/>
        <v>0</v>
      </c>
      <c r="I279" s="353">
        <f t="shared" si="146"/>
        <v>0</v>
      </c>
      <c r="J279" s="490"/>
      <c r="K279" s="490"/>
      <c r="L279" s="490"/>
      <c r="M279" s="490"/>
      <c r="N279" s="490"/>
    </row>
    <row r="280" spans="1:44" ht="13.8" outlineLevel="1">
      <c r="A280" s="336"/>
      <c r="B280" s="46"/>
      <c r="D280" s="47">
        <v>8336</v>
      </c>
      <c r="E280" s="43" t="s">
        <v>119</v>
      </c>
      <c r="F280" s="57"/>
      <c r="G280" s="338"/>
      <c r="H280" s="352">
        <f t="shared" si="136"/>
        <v>0</v>
      </c>
      <c r="I280" s="353">
        <f t="shared" si="146"/>
        <v>0</v>
      </c>
      <c r="J280" s="490"/>
      <c r="K280" s="490"/>
      <c r="L280" s="490"/>
      <c r="M280" s="490"/>
      <c r="N280" s="490"/>
    </row>
    <row r="281" spans="1:44" ht="13.8" outlineLevel="1">
      <c r="A281" s="336"/>
      <c r="B281" s="46"/>
      <c r="D281" s="47">
        <v>8337</v>
      </c>
      <c r="E281" s="43" t="s">
        <v>120</v>
      </c>
      <c r="F281" s="57"/>
      <c r="G281" s="338"/>
      <c r="H281" s="352">
        <f t="shared" si="136"/>
        <v>0</v>
      </c>
      <c r="I281" s="353">
        <f t="shared" si="146"/>
        <v>0</v>
      </c>
      <c r="J281" s="490"/>
      <c r="K281" s="490"/>
      <c r="L281" s="490"/>
      <c r="M281" s="490"/>
      <c r="N281" s="490"/>
    </row>
    <row r="282" spans="1:44" ht="13.8" outlineLevel="1">
      <c r="A282" s="336"/>
      <c r="B282" s="46"/>
      <c r="D282" s="47">
        <v>8338</v>
      </c>
      <c r="E282" s="43" t="s">
        <v>121</v>
      </c>
      <c r="F282" s="57"/>
      <c r="G282" s="338"/>
      <c r="H282" s="352">
        <f t="shared" si="136"/>
        <v>0</v>
      </c>
      <c r="I282" s="353">
        <f t="shared" si="146"/>
        <v>0</v>
      </c>
      <c r="J282" s="490"/>
      <c r="K282" s="490"/>
      <c r="L282" s="490"/>
      <c r="M282" s="490"/>
      <c r="N282" s="490"/>
    </row>
    <row r="283" spans="1:44" ht="13.8" outlineLevel="1">
      <c r="A283" s="336"/>
      <c r="B283" s="46"/>
      <c r="D283" s="47">
        <v>8339</v>
      </c>
      <c r="E283" s="43" t="s">
        <v>122</v>
      </c>
      <c r="F283" s="57"/>
      <c r="G283" s="338"/>
      <c r="H283" s="352">
        <f t="shared" si="136"/>
        <v>0</v>
      </c>
      <c r="I283" s="353">
        <f t="shared" si="146"/>
        <v>0</v>
      </c>
      <c r="J283" s="490"/>
      <c r="K283" s="490"/>
      <c r="L283" s="490"/>
      <c r="M283" s="490"/>
      <c r="N283" s="490"/>
    </row>
    <row r="284" spans="1:44" ht="13.8" outlineLevel="1">
      <c r="A284" s="336"/>
      <c r="B284" s="46"/>
      <c r="D284" s="47">
        <v>8343</v>
      </c>
      <c r="E284" s="43" t="s">
        <v>123</v>
      </c>
      <c r="F284" s="57"/>
      <c r="G284" s="338"/>
      <c r="H284" s="352">
        <f t="shared" si="136"/>
        <v>0</v>
      </c>
      <c r="I284" s="353">
        <f t="shared" si="146"/>
        <v>0</v>
      </c>
      <c r="J284" s="492">
        <f>SUM(J285:J288)</f>
        <v>0</v>
      </c>
      <c r="K284" s="492">
        <f t="shared" ref="K284:N284" si="166">SUM(K285:K288)</f>
        <v>0</v>
      </c>
      <c r="L284" s="492">
        <f t="shared" si="166"/>
        <v>0</v>
      </c>
      <c r="M284" s="492">
        <f t="shared" ref="M284" si="167">SUM(M285:M288)</f>
        <v>0</v>
      </c>
      <c r="N284" s="492">
        <f t="shared" si="166"/>
        <v>0</v>
      </c>
    </row>
    <row r="285" spans="1:44" ht="13.8" outlineLevel="2">
      <c r="A285" s="336"/>
      <c r="B285" s="46"/>
      <c r="D285" s="47"/>
      <c r="E285" s="43"/>
      <c r="F285" s="342" t="s">
        <v>1009</v>
      </c>
      <c r="G285" s="36" t="s">
        <v>1010</v>
      </c>
      <c r="H285" s="352">
        <f t="shared" si="136"/>
        <v>0</v>
      </c>
      <c r="I285" s="353">
        <f t="shared" si="146"/>
        <v>0</v>
      </c>
      <c r="J285" s="490"/>
      <c r="K285" s="490"/>
      <c r="L285" s="490"/>
      <c r="M285" s="490"/>
      <c r="N285" s="490"/>
    </row>
    <row r="286" spans="1:44" ht="13.8" outlineLevel="2">
      <c r="A286" s="336"/>
      <c r="B286" s="46"/>
      <c r="D286" s="47"/>
      <c r="E286" s="43"/>
      <c r="F286" s="342" t="s">
        <v>1011</v>
      </c>
      <c r="G286" s="36" t="s">
        <v>768</v>
      </c>
      <c r="H286" s="352">
        <f t="shared" ref="H286" si="168">SUM(I286)</f>
        <v>0</v>
      </c>
      <c r="I286" s="353">
        <f t="shared" ref="I286" si="169">SUM(J286:N286)</f>
        <v>0</v>
      </c>
      <c r="J286" s="490"/>
      <c r="K286" s="490"/>
      <c r="L286" s="490"/>
      <c r="M286" s="490"/>
      <c r="N286" s="490"/>
    </row>
    <row r="287" spans="1:44" ht="13.8" outlineLevel="2">
      <c r="A287" s="336"/>
      <c r="B287" s="46"/>
      <c r="D287" s="47"/>
      <c r="E287" s="43"/>
      <c r="F287" s="342" t="s">
        <v>1012</v>
      </c>
      <c r="G287" s="36" t="s">
        <v>769</v>
      </c>
      <c r="H287" s="352">
        <f t="shared" si="136"/>
        <v>0</v>
      </c>
      <c r="I287" s="353">
        <f t="shared" si="146"/>
        <v>0</v>
      </c>
      <c r="J287" s="490"/>
      <c r="K287" s="490"/>
      <c r="L287" s="490"/>
      <c r="M287" s="490"/>
      <c r="N287" s="490"/>
    </row>
    <row r="288" spans="1:44" ht="13.8" outlineLevel="2">
      <c r="A288" s="336"/>
      <c r="B288" s="46"/>
      <c r="D288" s="47"/>
      <c r="E288" s="43"/>
      <c r="F288" s="342" t="s">
        <v>1013</v>
      </c>
      <c r="G288" s="36" t="s">
        <v>770</v>
      </c>
      <c r="H288" s="352">
        <f t="shared" si="136"/>
        <v>0</v>
      </c>
      <c r="I288" s="353">
        <f t="shared" si="146"/>
        <v>0</v>
      </c>
      <c r="J288" s="490"/>
      <c r="K288" s="490"/>
      <c r="L288" s="490"/>
      <c r="M288" s="490"/>
      <c r="N288" s="490"/>
    </row>
    <row r="289" spans="1:14" ht="13.8" outlineLevel="1">
      <c r="A289" s="336"/>
      <c r="B289" s="46"/>
      <c r="D289" s="47">
        <v>8344</v>
      </c>
      <c r="E289" s="43" t="s">
        <v>124</v>
      </c>
      <c r="F289" s="57"/>
      <c r="G289" s="338"/>
      <c r="H289" s="352">
        <f t="shared" si="136"/>
        <v>0</v>
      </c>
      <c r="I289" s="353">
        <f t="shared" si="146"/>
        <v>0</v>
      </c>
      <c r="J289" s="490"/>
      <c r="K289" s="490"/>
      <c r="L289" s="490"/>
      <c r="M289" s="490"/>
      <c r="N289" s="490"/>
    </row>
    <row r="290" spans="1:14" ht="13.8" outlineLevel="1">
      <c r="A290" s="336"/>
      <c r="B290" s="46"/>
      <c r="D290" s="47">
        <v>8345</v>
      </c>
      <c r="E290" s="43" t="s">
        <v>125</v>
      </c>
      <c r="F290" s="57"/>
      <c r="G290" s="338"/>
      <c r="H290" s="352">
        <f t="shared" si="136"/>
        <v>254000</v>
      </c>
      <c r="I290" s="353">
        <f t="shared" si="146"/>
        <v>254000</v>
      </c>
      <c r="J290" s="490"/>
      <c r="K290" s="490"/>
      <c r="L290" s="490">
        <v>157000</v>
      </c>
      <c r="M290" s="490">
        <v>87000</v>
      </c>
      <c r="N290" s="490">
        <v>10000</v>
      </c>
    </row>
    <row r="291" spans="1:14" ht="13.8" outlineLevel="1">
      <c r="A291" s="336"/>
      <c r="B291" s="46"/>
      <c r="D291" s="47">
        <v>8346</v>
      </c>
      <c r="E291" s="43" t="s">
        <v>127</v>
      </c>
      <c r="F291" s="57"/>
      <c r="G291" s="338"/>
      <c r="H291" s="352">
        <f t="shared" ref="H291:H377" si="170">SUM(I291)</f>
        <v>0</v>
      </c>
      <c r="I291" s="353">
        <f t="shared" si="146"/>
        <v>0</v>
      </c>
      <c r="J291" s="492">
        <f>SUM(J292:J301)</f>
        <v>0</v>
      </c>
      <c r="K291" s="492">
        <f>SUM(K292:K301)</f>
        <v>0</v>
      </c>
      <c r="L291" s="492">
        <f>SUM(L292:L301)</f>
        <v>0</v>
      </c>
      <c r="M291" s="492">
        <f>SUM(M292:M301)</f>
        <v>0</v>
      </c>
      <c r="N291" s="492">
        <f>SUM(N292:N301)</f>
        <v>0</v>
      </c>
    </row>
    <row r="292" spans="1:14" ht="13.8" outlineLevel="2">
      <c r="A292" s="336"/>
      <c r="B292" s="46"/>
      <c r="D292" s="47"/>
      <c r="E292" s="43"/>
      <c r="F292" s="342" t="s">
        <v>1009</v>
      </c>
      <c r="G292" s="36" t="s">
        <v>1010</v>
      </c>
      <c r="H292" s="352">
        <f t="shared" si="170"/>
        <v>0</v>
      </c>
      <c r="I292" s="353">
        <f t="shared" si="146"/>
        <v>0</v>
      </c>
      <c r="J292" s="490"/>
      <c r="K292" s="490"/>
      <c r="L292" s="490"/>
      <c r="M292" s="490"/>
      <c r="N292" s="490"/>
    </row>
    <row r="293" spans="1:14" ht="13.8" outlineLevel="2">
      <c r="A293" s="336"/>
      <c r="B293" s="46"/>
      <c r="D293" s="47"/>
      <c r="E293" s="43"/>
      <c r="F293" s="342" t="s">
        <v>1012</v>
      </c>
      <c r="G293" s="36" t="s">
        <v>771</v>
      </c>
      <c r="H293" s="352">
        <f t="shared" ref="H293" si="171">SUM(I293)</f>
        <v>0</v>
      </c>
      <c r="I293" s="353">
        <f t="shared" ref="I293" si="172">SUM(J293:N293)</f>
        <v>0</v>
      </c>
      <c r="J293" s="490"/>
      <c r="K293" s="490"/>
      <c r="L293" s="490"/>
      <c r="M293" s="490"/>
      <c r="N293" s="490"/>
    </row>
    <row r="294" spans="1:14" ht="13.8" outlineLevel="2">
      <c r="A294" s="336"/>
      <c r="B294" s="46"/>
      <c r="D294" s="47"/>
      <c r="E294" s="43"/>
      <c r="F294" s="342" t="s">
        <v>1013</v>
      </c>
      <c r="G294" s="36" t="s">
        <v>772</v>
      </c>
      <c r="H294" s="352">
        <f t="shared" si="170"/>
        <v>0</v>
      </c>
      <c r="I294" s="353">
        <f t="shared" si="146"/>
        <v>0</v>
      </c>
      <c r="J294" s="490"/>
      <c r="K294" s="490"/>
      <c r="L294" s="490"/>
      <c r="M294" s="490"/>
      <c r="N294" s="490"/>
    </row>
    <row r="295" spans="1:14" ht="13.8" outlineLevel="2">
      <c r="A295" s="336"/>
      <c r="B295" s="46"/>
      <c r="D295" s="47"/>
      <c r="E295" s="43"/>
      <c r="F295" s="342" t="s">
        <v>1014</v>
      </c>
      <c r="G295" s="36" t="s">
        <v>773</v>
      </c>
      <c r="H295" s="352">
        <f t="shared" si="170"/>
        <v>0</v>
      </c>
      <c r="I295" s="353">
        <f t="shared" si="146"/>
        <v>0</v>
      </c>
      <c r="J295" s="490"/>
      <c r="K295" s="490"/>
      <c r="L295" s="490"/>
      <c r="M295" s="490"/>
      <c r="N295" s="490"/>
    </row>
    <row r="296" spans="1:14" ht="13.8" outlineLevel="2">
      <c r="A296" s="336"/>
      <c r="B296" s="46"/>
      <c r="D296" s="47"/>
      <c r="E296" s="43"/>
      <c r="F296" s="342" t="s">
        <v>1015</v>
      </c>
      <c r="G296" s="36" t="s">
        <v>1016</v>
      </c>
      <c r="H296" s="352">
        <f t="shared" ref="H296:H299" si="173">SUM(I296)</f>
        <v>0</v>
      </c>
      <c r="I296" s="353">
        <f t="shared" ref="I296:I299" si="174">SUM(J296:N296)</f>
        <v>0</v>
      </c>
      <c r="J296" s="490"/>
      <c r="K296" s="490"/>
      <c r="L296" s="490"/>
      <c r="M296" s="490"/>
      <c r="N296" s="490"/>
    </row>
    <row r="297" spans="1:14" ht="13.8" outlineLevel="2">
      <c r="A297" s="336"/>
      <c r="B297" s="46"/>
      <c r="D297" s="47"/>
      <c r="E297" s="43"/>
      <c r="F297" s="342" t="s">
        <v>1017</v>
      </c>
      <c r="G297" s="36" t="s">
        <v>1018</v>
      </c>
      <c r="H297" s="352">
        <f t="shared" si="173"/>
        <v>0</v>
      </c>
      <c r="I297" s="353">
        <f t="shared" si="174"/>
        <v>0</v>
      </c>
      <c r="J297" s="490"/>
      <c r="K297" s="490"/>
      <c r="L297" s="490"/>
      <c r="M297" s="490"/>
      <c r="N297" s="490"/>
    </row>
    <row r="298" spans="1:14" ht="13.8" outlineLevel="2">
      <c r="A298" s="336"/>
      <c r="B298" s="46"/>
      <c r="D298" s="47"/>
      <c r="E298" s="43"/>
      <c r="F298" s="342" t="s">
        <v>1019</v>
      </c>
      <c r="G298" s="36" t="s">
        <v>1020</v>
      </c>
      <c r="H298" s="352">
        <f t="shared" si="173"/>
        <v>0</v>
      </c>
      <c r="I298" s="353">
        <f t="shared" si="174"/>
        <v>0</v>
      </c>
      <c r="J298" s="490"/>
      <c r="K298" s="490"/>
      <c r="L298" s="490"/>
      <c r="M298" s="490"/>
      <c r="N298" s="490"/>
    </row>
    <row r="299" spans="1:14" ht="13.8" outlineLevel="2">
      <c r="A299" s="336"/>
      <c r="B299" s="46"/>
      <c r="D299" s="47"/>
      <c r="E299" s="43"/>
      <c r="F299" s="342" t="s">
        <v>1021</v>
      </c>
      <c r="G299" s="36" t="s">
        <v>1022</v>
      </c>
      <c r="H299" s="352">
        <f t="shared" si="173"/>
        <v>0</v>
      </c>
      <c r="I299" s="353">
        <f t="shared" si="174"/>
        <v>0</v>
      </c>
      <c r="J299" s="490"/>
      <c r="K299" s="490"/>
      <c r="L299" s="490"/>
      <c r="M299" s="490"/>
      <c r="N299" s="490"/>
    </row>
    <row r="300" spans="1:14" ht="13.8" outlineLevel="2">
      <c r="A300" s="336"/>
      <c r="B300" s="46"/>
      <c r="D300" s="47"/>
      <c r="E300" s="43"/>
      <c r="F300" s="342" t="s">
        <v>1023</v>
      </c>
      <c r="G300" s="36" t="s">
        <v>1024</v>
      </c>
      <c r="H300" s="352">
        <f t="shared" ref="H300" si="175">SUM(I300)</f>
        <v>0</v>
      </c>
      <c r="I300" s="353">
        <f t="shared" ref="I300" si="176">SUM(J300:N300)</f>
        <v>0</v>
      </c>
      <c r="J300" s="490"/>
      <c r="K300" s="490"/>
      <c r="L300" s="490"/>
      <c r="M300" s="490"/>
      <c r="N300" s="490"/>
    </row>
    <row r="301" spans="1:14" ht="13.8" outlineLevel="2">
      <c r="A301" s="336"/>
      <c r="B301" s="46"/>
      <c r="D301" s="47"/>
      <c r="E301" s="43"/>
      <c r="F301" s="342" t="s">
        <v>685</v>
      </c>
      <c r="G301" s="36" t="s">
        <v>689</v>
      </c>
      <c r="H301" s="352">
        <f t="shared" si="170"/>
        <v>0</v>
      </c>
      <c r="I301" s="353">
        <f t="shared" si="146"/>
        <v>0</v>
      </c>
      <c r="J301" s="490"/>
      <c r="K301" s="490"/>
      <c r="L301" s="490"/>
      <c r="M301" s="490"/>
      <c r="N301" s="490"/>
    </row>
    <row r="302" spans="1:14" ht="13.8" outlineLevel="1">
      <c r="A302" s="336"/>
      <c r="B302" s="46"/>
      <c r="D302" s="47">
        <v>8347</v>
      </c>
      <c r="E302" s="43" t="s">
        <v>129</v>
      </c>
      <c r="F302" s="57"/>
      <c r="G302" s="338"/>
      <c r="H302" s="352">
        <f t="shared" si="170"/>
        <v>10000</v>
      </c>
      <c r="I302" s="353">
        <f t="shared" si="146"/>
        <v>10000</v>
      </c>
      <c r="J302" s="492">
        <f>SUM(J303:J309)</f>
        <v>0</v>
      </c>
      <c r="K302" s="492">
        <f>SUM(K303:K309)</f>
        <v>0</v>
      </c>
      <c r="L302" s="492">
        <f>SUM(L303:L309)</f>
        <v>0</v>
      </c>
      <c r="M302" s="492">
        <f>SUM(M303:M309)</f>
        <v>10000</v>
      </c>
      <c r="N302" s="492">
        <f>SUM(N303:N309)</f>
        <v>0</v>
      </c>
    </row>
    <row r="303" spans="1:14" ht="13.8" outlineLevel="2">
      <c r="A303" s="336"/>
      <c r="B303" s="46"/>
      <c r="D303" s="47"/>
      <c r="E303" s="43"/>
      <c r="F303" s="342" t="s">
        <v>1009</v>
      </c>
      <c r="G303" s="36" t="s">
        <v>1010</v>
      </c>
      <c r="H303" s="352">
        <f t="shared" si="170"/>
        <v>10000</v>
      </c>
      <c r="I303" s="353">
        <f t="shared" si="146"/>
        <v>10000</v>
      </c>
      <c r="J303" s="490"/>
      <c r="K303" s="490"/>
      <c r="L303" s="490"/>
      <c r="M303" s="490">
        <v>10000</v>
      </c>
      <c r="N303" s="490"/>
    </row>
    <row r="304" spans="1:14" ht="13.8" outlineLevel="2">
      <c r="A304" s="336"/>
      <c r="B304" s="46"/>
      <c r="D304" s="47"/>
      <c r="E304" s="43"/>
      <c r="F304" s="342" t="s">
        <v>1011</v>
      </c>
      <c r="G304" s="36" t="s">
        <v>775</v>
      </c>
      <c r="H304" s="352">
        <f t="shared" ref="H304" si="177">SUM(I304)</f>
        <v>0</v>
      </c>
      <c r="I304" s="353">
        <f t="shared" ref="I304" si="178">SUM(J304:N304)</f>
        <v>0</v>
      </c>
      <c r="J304" s="490"/>
      <c r="K304" s="490"/>
      <c r="L304" s="490"/>
      <c r="M304" s="490"/>
      <c r="N304" s="490"/>
    </row>
    <row r="305" spans="1:44" ht="13.8" outlineLevel="2">
      <c r="A305" s="336"/>
      <c r="B305" s="46"/>
      <c r="D305" s="47"/>
      <c r="E305" s="43"/>
      <c r="F305" s="342" t="s">
        <v>1014</v>
      </c>
      <c r="G305" s="36" t="s">
        <v>777</v>
      </c>
      <c r="H305" s="352">
        <f t="shared" si="170"/>
        <v>0</v>
      </c>
      <c r="I305" s="353">
        <f t="shared" si="146"/>
        <v>0</v>
      </c>
      <c r="J305" s="490"/>
      <c r="K305" s="490"/>
      <c r="L305" s="490"/>
      <c r="M305" s="490"/>
      <c r="N305" s="490"/>
    </row>
    <row r="306" spans="1:44" ht="13.8" outlineLevel="2">
      <c r="A306" s="336"/>
      <c r="B306" s="46"/>
      <c r="D306" s="47"/>
      <c r="E306" s="43"/>
      <c r="F306" s="342" t="s">
        <v>1015</v>
      </c>
      <c r="G306" s="36" t="s">
        <v>778</v>
      </c>
      <c r="H306" s="352">
        <f t="shared" si="170"/>
        <v>0</v>
      </c>
      <c r="I306" s="353">
        <f t="shared" si="146"/>
        <v>0</v>
      </c>
      <c r="J306" s="490"/>
      <c r="K306" s="490"/>
      <c r="L306" s="490"/>
      <c r="M306" s="490"/>
      <c r="N306" s="490"/>
    </row>
    <row r="307" spans="1:44" ht="13.8" outlineLevel="2">
      <c r="A307" s="336"/>
      <c r="B307" s="46"/>
      <c r="D307" s="47"/>
      <c r="E307" s="43"/>
      <c r="F307" s="342" t="s">
        <v>1025</v>
      </c>
      <c r="G307" s="36" t="s">
        <v>779</v>
      </c>
      <c r="H307" s="352">
        <f t="shared" si="170"/>
        <v>0</v>
      </c>
      <c r="I307" s="353">
        <f t="shared" si="146"/>
        <v>0</v>
      </c>
      <c r="J307" s="490"/>
      <c r="K307" s="490"/>
      <c r="L307" s="490"/>
      <c r="M307" s="490"/>
      <c r="N307" s="490"/>
    </row>
    <row r="308" spans="1:44" ht="13.8" outlineLevel="2">
      <c r="A308" s="336"/>
      <c r="B308" s="46"/>
      <c r="D308" s="47"/>
      <c r="E308" s="43"/>
      <c r="F308" s="342" t="s">
        <v>1026</v>
      </c>
      <c r="G308" s="36" t="s">
        <v>780</v>
      </c>
      <c r="H308" s="352">
        <f t="shared" si="170"/>
        <v>0</v>
      </c>
      <c r="I308" s="353">
        <f t="shared" ref="I308" si="179">SUM(J308:N308)</f>
        <v>0</v>
      </c>
      <c r="J308" s="490"/>
      <c r="K308" s="490"/>
      <c r="L308" s="490"/>
      <c r="M308" s="490"/>
      <c r="N308" s="490"/>
    </row>
    <row r="309" spans="1:44" ht="13.8" outlineLevel="2">
      <c r="A309" s="336"/>
      <c r="B309" s="46"/>
      <c r="D309" s="47"/>
      <c r="E309" s="43"/>
      <c r="F309" s="342" t="s">
        <v>685</v>
      </c>
      <c r="G309" s="36" t="s">
        <v>689</v>
      </c>
      <c r="H309" s="352">
        <f t="shared" si="170"/>
        <v>0</v>
      </c>
      <c r="I309" s="353">
        <f t="shared" si="146"/>
        <v>0</v>
      </c>
      <c r="J309" s="490"/>
      <c r="K309" s="490"/>
      <c r="L309" s="490"/>
      <c r="M309" s="490"/>
      <c r="N309" s="490"/>
    </row>
    <row r="310" spans="1:44" ht="13.8" outlineLevel="1">
      <c r="A310" s="336"/>
      <c r="B310" s="46"/>
      <c r="D310" s="47">
        <v>8349</v>
      </c>
      <c r="E310" s="43" t="s">
        <v>131</v>
      </c>
      <c r="F310" s="57"/>
      <c r="G310" s="338"/>
      <c r="H310" s="352">
        <f t="shared" si="170"/>
        <v>0</v>
      </c>
      <c r="I310" s="353">
        <f t="shared" si="146"/>
        <v>0</v>
      </c>
      <c r="J310" s="490"/>
      <c r="K310" s="490"/>
      <c r="L310" s="490"/>
      <c r="M310" s="490"/>
      <c r="N310" s="490"/>
    </row>
    <row r="311" spans="1:44" ht="13.8" outlineLevel="1">
      <c r="A311" s="336"/>
      <c r="B311" s="46"/>
      <c r="D311" s="47">
        <v>8352</v>
      </c>
      <c r="E311" s="43" t="s">
        <v>134</v>
      </c>
      <c r="F311" s="57"/>
      <c r="G311" s="338"/>
      <c r="H311" s="352">
        <f t="shared" si="170"/>
        <v>0</v>
      </c>
      <c r="I311" s="353">
        <f t="shared" si="146"/>
        <v>0</v>
      </c>
      <c r="J311" s="492">
        <f>SUM(J312:J323)</f>
        <v>0</v>
      </c>
      <c r="K311" s="492">
        <f>SUM(K312:K323)</f>
        <v>0</v>
      </c>
      <c r="L311" s="492">
        <f>SUM(L312:L323)</f>
        <v>0</v>
      </c>
      <c r="M311" s="492">
        <f>SUM(M312:M323)</f>
        <v>0</v>
      </c>
      <c r="N311" s="492">
        <f>SUM(N312:N323)</f>
        <v>0</v>
      </c>
    </row>
    <row r="312" spans="1:44" ht="13.8" outlineLevel="2">
      <c r="A312" s="336"/>
      <c r="B312" s="46"/>
      <c r="D312" s="47"/>
      <c r="E312" s="43"/>
      <c r="F312" s="342" t="s">
        <v>1009</v>
      </c>
      <c r="G312" s="36" t="s">
        <v>1010</v>
      </c>
      <c r="H312" s="352">
        <f t="shared" si="170"/>
        <v>0</v>
      </c>
      <c r="I312" s="353">
        <f t="shared" si="146"/>
        <v>0</v>
      </c>
      <c r="J312" s="490"/>
      <c r="K312" s="490"/>
      <c r="L312" s="490"/>
      <c r="M312" s="490"/>
      <c r="N312" s="490"/>
    </row>
    <row r="313" spans="1:44" ht="13.8" outlineLevel="2">
      <c r="A313" s="336"/>
      <c r="B313" s="46"/>
      <c r="D313" s="47"/>
      <c r="E313" s="43"/>
      <c r="F313" s="342" t="s">
        <v>1011</v>
      </c>
      <c r="G313" s="36" t="s">
        <v>1027</v>
      </c>
      <c r="H313" s="352">
        <f t="shared" ref="H313" si="180">SUM(I313)</f>
        <v>0</v>
      </c>
      <c r="I313" s="353">
        <f t="shared" ref="I313" si="181">SUM(J313:N313)</f>
        <v>0</v>
      </c>
      <c r="J313" s="490"/>
      <c r="K313" s="490"/>
      <c r="L313" s="490"/>
      <c r="M313" s="490"/>
      <c r="N313" s="490"/>
    </row>
    <row r="314" spans="1:44" ht="13.8" outlineLevel="2">
      <c r="A314" s="336"/>
      <c r="B314" s="46"/>
      <c r="D314" s="47"/>
      <c r="E314" s="43"/>
      <c r="F314" s="342" t="s">
        <v>1015</v>
      </c>
      <c r="G314" s="36" t="s">
        <v>781</v>
      </c>
      <c r="H314" s="352">
        <f t="shared" si="170"/>
        <v>0</v>
      </c>
      <c r="I314" s="353">
        <f t="shared" si="146"/>
        <v>0</v>
      </c>
      <c r="J314" s="490"/>
      <c r="K314" s="490"/>
      <c r="L314" s="490"/>
      <c r="M314" s="490"/>
      <c r="N314" s="490"/>
    </row>
    <row r="315" spans="1:44" ht="13.8" outlineLevel="2">
      <c r="A315" s="336"/>
      <c r="B315" s="46"/>
      <c r="D315" s="47"/>
      <c r="E315" s="43"/>
      <c r="F315" s="342" t="s">
        <v>1017</v>
      </c>
      <c r="G315" s="36" t="s">
        <v>782</v>
      </c>
      <c r="H315" s="352">
        <f t="shared" si="170"/>
        <v>0</v>
      </c>
      <c r="I315" s="353">
        <f t="shared" ref="I315" si="182">SUM(J315:N315)</f>
        <v>0</v>
      </c>
      <c r="J315" s="490"/>
      <c r="K315" s="490"/>
      <c r="L315" s="490"/>
      <c r="M315" s="490"/>
      <c r="N315" s="490"/>
    </row>
    <row r="316" spans="1:44" ht="13.8" outlineLevel="2">
      <c r="A316" s="336"/>
      <c r="B316" s="46"/>
      <c r="D316" s="47"/>
      <c r="E316" s="43"/>
      <c r="F316" s="342" t="s">
        <v>1028</v>
      </c>
      <c r="G316" s="36" t="s">
        <v>1029</v>
      </c>
      <c r="H316" s="352">
        <f t="shared" si="170"/>
        <v>0</v>
      </c>
      <c r="I316" s="353">
        <f t="shared" si="146"/>
        <v>0</v>
      </c>
      <c r="J316" s="490"/>
      <c r="K316" s="490"/>
      <c r="L316" s="490"/>
      <c r="M316" s="490"/>
      <c r="N316" s="490"/>
    </row>
    <row r="317" spans="1:44" ht="13.8" outlineLevel="2">
      <c r="A317" s="336"/>
      <c r="B317" s="46"/>
      <c r="D317" s="47"/>
      <c r="E317" s="43"/>
      <c r="F317" s="342" t="s">
        <v>1025</v>
      </c>
      <c r="G317" s="36" t="s">
        <v>783</v>
      </c>
      <c r="H317" s="352">
        <f t="shared" si="170"/>
        <v>0</v>
      </c>
      <c r="I317" s="353">
        <f t="shared" ref="I317:I320" si="183">SUM(J317:N317)</f>
        <v>0</v>
      </c>
      <c r="J317" s="490"/>
      <c r="K317" s="490"/>
      <c r="L317" s="490"/>
      <c r="M317" s="490"/>
      <c r="N317" s="490"/>
    </row>
    <row r="318" spans="1:44" s="428" customFormat="1" ht="13.8" outlineLevel="2">
      <c r="A318" s="426"/>
      <c r="B318" s="427"/>
      <c r="D318" s="438"/>
      <c r="E318" s="439"/>
      <c r="F318" s="386" t="s">
        <v>1030</v>
      </c>
      <c r="G318" s="387" t="s">
        <v>949</v>
      </c>
      <c r="H318" s="352">
        <f t="shared" si="170"/>
        <v>0</v>
      </c>
      <c r="I318" s="353">
        <f t="shared" si="183"/>
        <v>0</v>
      </c>
      <c r="J318" s="490"/>
      <c r="K318" s="490"/>
      <c r="L318" s="490"/>
      <c r="M318" s="490"/>
      <c r="N318" s="490"/>
      <c r="O318" s="310"/>
      <c r="P318" s="310"/>
      <c r="Q318" s="310"/>
      <c r="R318" s="310"/>
      <c r="S318" s="310"/>
      <c r="T318" s="310"/>
      <c r="U318" s="310"/>
      <c r="V318" s="310"/>
      <c r="W318" s="310"/>
      <c r="X318" s="310"/>
      <c r="Y318" s="310"/>
      <c r="Z318" s="310"/>
      <c r="AA318" s="310"/>
      <c r="AB318" s="310"/>
      <c r="AC318" s="310"/>
      <c r="AD318" s="310"/>
      <c r="AE318" s="310"/>
      <c r="AF318" s="310"/>
      <c r="AG318" s="310"/>
      <c r="AH318" s="310"/>
      <c r="AI318" s="310"/>
      <c r="AJ318" s="310"/>
      <c r="AK318" s="310"/>
      <c r="AL318" s="310"/>
      <c r="AM318" s="310"/>
      <c r="AN318" s="310"/>
      <c r="AO318" s="310"/>
      <c r="AP318" s="310"/>
      <c r="AQ318" s="310"/>
      <c r="AR318" s="310"/>
    </row>
    <row r="319" spans="1:44" s="428" customFormat="1" ht="13.8" outlineLevel="2">
      <c r="A319" s="426"/>
      <c r="B319" s="427"/>
      <c r="D319" s="438"/>
      <c r="E319" s="439"/>
      <c r="F319" s="136" t="s">
        <v>1031</v>
      </c>
      <c r="G319" s="27" t="s">
        <v>997</v>
      </c>
      <c r="H319" s="352">
        <f t="shared" si="170"/>
        <v>0</v>
      </c>
      <c r="I319" s="353">
        <f t="shared" si="183"/>
        <v>0</v>
      </c>
      <c r="J319" s="490"/>
      <c r="K319" s="490"/>
      <c r="L319" s="490"/>
      <c r="M319" s="490"/>
      <c r="N319" s="490"/>
      <c r="O319" s="310"/>
      <c r="P319" s="310"/>
      <c r="Q319" s="310"/>
      <c r="R319" s="310"/>
      <c r="S319" s="310"/>
      <c r="T319" s="310"/>
      <c r="U319" s="310"/>
      <c r="V319" s="310"/>
      <c r="W319" s="310"/>
      <c r="X319" s="310"/>
      <c r="Y319" s="310"/>
      <c r="Z319" s="310"/>
      <c r="AA319" s="310"/>
      <c r="AB319" s="310"/>
      <c r="AC319" s="310"/>
      <c r="AD319" s="310"/>
      <c r="AE319" s="310"/>
      <c r="AF319" s="310"/>
      <c r="AG319" s="310"/>
      <c r="AH319" s="310"/>
      <c r="AI319" s="310"/>
      <c r="AJ319" s="310"/>
      <c r="AK319" s="310"/>
      <c r="AL319" s="310"/>
      <c r="AM319" s="310"/>
      <c r="AN319" s="310"/>
      <c r="AO319" s="310"/>
      <c r="AP319" s="310"/>
      <c r="AQ319" s="310"/>
      <c r="AR319" s="310"/>
    </row>
    <row r="320" spans="1:44" s="428" customFormat="1" ht="13.8" outlineLevel="2">
      <c r="A320" s="426"/>
      <c r="B320" s="427"/>
      <c r="D320" s="438"/>
      <c r="E320" s="439"/>
      <c r="F320" s="136" t="s">
        <v>1032</v>
      </c>
      <c r="G320" s="27" t="s">
        <v>1033</v>
      </c>
      <c r="H320" s="352">
        <f t="shared" si="170"/>
        <v>0</v>
      </c>
      <c r="I320" s="353">
        <f t="shared" si="183"/>
        <v>0</v>
      </c>
      <c r="J320" s="490"/>
      <c r="K320" s="490"/>
      <c r="L320" s="490"/>
      <c r="M320" s="490"/>
      <c r="N320" s="490"/>
      <c r="O320" s="310"/>
      <c r="P320" s="310"/>
      <c r="Q320" s="310"/>
      <c r="R320" s="310"/>
      <c r="S320" s="310"/>
      <c r="T320" s="310"/>
      <c r="U320" s="310"/>
      <c r="V320" s="310"/>
      <c r="W320" s="310"/>
      <c r="X320" s="310"/>
      <c r="Y320" s="310"/>
      <c r="Z320" s="310"/>
      <c r="AA320" s="310"/>
      <c r="AB320" s="310"/>
      <c r="AC320" s="310"/>
      <c r="AD320" s="310"/>
      <c r="AE320" s="310"/>
      <c r="AF320" s="310"/>
      <c r="AG320" s="310"/>
      <c r="AH320" s="310"/>
      <c r="AI320" s="310"/>
      <c r="AJ320" s="310"/>
      <c r="AK320" s="310"/>
      <c r="AL320" s="310"/>
      <c r="AM320" s="310"/>
      <c r="AN320" s="310"/>
      <c r="AO320" s="310"/>
      <c r="AP320" s="310"/>
      <c r="AQ320" s="310"/>
      <c r="AR320" s="310"/>
    </row>
    <row r="321" spans="1:44" s="428" customFormat="1" ht="13.8" outlineLevel="2">
      <c r="A321" s="426"/>
      <c r="B321" s="427"/>
      <c r="D321" s="438"/>
      <c r="E321" s="439"/>
      <c r="F321" s="136" t="s">
        <v>1034</v>
      </c>
      <c r="G321" s="27" t="s">
        <v>1035</v>
      </c>
      <c r="H321" s="352">
        <f t="shared" ref="H321" si="184">SUM(I321)</f>
        <v>0</v>
      </c>
      <c r="I321" s="353">
        <f t="shared" ref="I321" si="185">SUM(J321:N321)</f>
        <v>0</v>
      </c>
      <c r="J321" s="490"/>
      <c r="K321" s="490"/>
      <c r="L321" s="490"/>
      <c r="M321" s="490"/>
      <c r="N321" s="490"/>
      <c r="O321" s="310"/>
      <c r="P321" s="310"/>
      <c r="Q321" s="310"/>
      <c r="R321" s="310"/>
      <c r="S321" s="310"/>
      <c r="T321" s="310"/>
      <c r="U321" s="310"/>
      <c r="V321" s="310"/>
      <c r="W321" s="310"/>
      <c r="X321" s="310"/>
      <c r="Y321" s="310"/>
      <c r="Z321" s="310"/>
      <c r="AA321" s="310"/>
      <c r="AB321" s="310"/>
      <c r="AC321" s="310"/>
      <c r="AD321" s="310"/>
      <c r="AE321" s="310"/>
      <c r="AF321" s="310"/>
      <c r="AG321" s="310"/>
      <c r="AH321" s="310"/>
      <c r="AI321" s="310"/>
      <c r="AJ321" s="310"/>
      <c r="AK321" s="310"/>
      <c r="AL321" s="310"/>
      <c r="AM321" s="310"/>
      <c r="AN321" s="310"/>
      <c r="AO321" s="310"/>
      <c r="AP321" s="310"/>
      <c r="AQ321" s="310"/>
      <c r="AR321" s="310"/>
    </row>
    <row r="322" spans="1:44" s="428" customFormat="1" ht="13.8" outlineLevel="2">
      <c r="A322" s="426"/>
      <c r="B322" s="427"/>
      <c r="D322" s="438"/>
      <c r="E322" s="439"/>
      <c r="F322" s="136" t="s">
        <v>1037</v>
      </c>
      <c r="G322" s="27" t="s">
        <v>1036</v>
      </c>
      <c r="H322" s="352">
        <f t="shared" ref="H322" si="186">SUM(I322)</f>
        <v>0</v>
      </c>
      <c r="I322" s="353">
        <f t="shared" ref="I322" si="187">SUM(J322:N322)</f>
        <v>0</v>
      </c>
      <c r="J322" s="490"/>
      <c r="K322" s="490"/>
      <c r="L322" s="490"/>
      <c r="M322" s="490"/>
      <c r="N322" s="490"/>
      <c r="O322" s="310"/>
      <c r="P322" s="310"/>
      <c r="Q322" s="310"/>
      <c r="R322" s="310"/>
      <c r="S322" s="310"/>
      <c r="T322" s="310"/>
      <c r="U322" s="310"/>
      <c r="V322" s="310"/>
      <c r="W322" s="310"/>
      <c r="X322" s="310"/>
      <c r="Y322" s="310"/>
      <c r="Z322" s="310"/>
      <c r="AA322" s="310"/>
      <c r="AB322" s="310"/>
      <c r="AC322" s="310"/>
      <c r="AD322" s="310"/>
      <c r="AE322" s="310"/>
      <c r="AF322" s="310"/>
      <c r="AG322" s="310"/>
      <c r="AH322" s="310"/>
      <c r="AI322" s="310"/>
      <c r="AJ322" s="310"/>
      <c r="AK322" s="310"/>
      <c r="AL322" s="310"/>
      <c r="AM322" s="310"/>
      <c r="AN322" s="310"/>
      <c r="AO322" s="310"/>
      <c r="AP322" s="310"/>
      <c r="AQ322" s="310"/>
      <c r="AR322" s="310"/>
    </row>
    <row r="323" spans="1:44" ht="13.8" outlineLevel="2">
      <c r="A323" s="336"/>
      <c r="B323" s="46"/>
      <c r="D323" s="47"/>
      <c r="E323" s="43"/>
      <c r="F323" s="342" t="s">
        <v>685</v>
      </c>
      <c r="G323" s="36" t="s">
        <v>917</v>
      </c>
      <c r="H323" s="352">
        <f t="shared" si="170"/>
        <v>0</v>
      </c>
      <c r="I323" s="353">
        <f t="shared" si="146"/>
        <v>0</v>
      </c>
      <c r="J323" s="490"/>
      <c r="K323" s="490"/>
      <c r="L323" s="490"/>
      <c r="M323" s="490"/>
      <c r="N323" s="490"/>
    </row>
    <row r="324" spans="1:44" ht="13.8" outlineLevel="1">
      <c r="A324" s="336"/>
      <c r="B324" s="46"/>
      <c r="D324" s="47">
        <v>8357</v>
      </c>
      <c r="E324" s="43" t="s">
        <v>115</v>
      </c>
      <c r="F324" s="57"/>
      <c r="G324" s="338"/>
      <c r="H324" s="352">
        <f t="shared" si="170"/>
        <v>15000</v>
      </c>
      <c r="I324" s="353">
        <f t="shared" si="146"/>
        <v>15000</v>
      </c>
      <c r="J324" s="492">
        <f>SUM(J325:J329)</f>
        <v>0</v>
      </c>
      <c r="K324" s="492">
        <f>SUM(K325:K329)</f>
        <v>0</v>
      </c>
      <c r="L324" s="492">
        <f>SUM(L325:L329)</f>
        <v>0</v>
      </c>
      <c r="M324" s="492">
        <f>SUM(M325:M329)</f>
        <v>0</v>
      </c>
      <c r="N324" s="492">
        <f>SUM(N325:N329)</f>
        <v>15000</v>
      </c>
    </row>
    <row r="325" spans="1:44" ht="13.8" outlineLevel="2">
      <c r="A325" s="336"/>
      <c r="B325" s="46"/>
      <c r="D325" s="47"/>
      <c r="E325" s="43"/>
      <c r="F325" s="342" t="s">
        <v>1009</v>
      </c>
      <c r="G325" s="36" t="s">
        <v>1010</v>
      </c>
      <c r="H325" s="352">
        <f t="shared" si="170"/>
        <v>0</v>
      </c>
      <c r="I325" s="353">
        <f t="shared" si="146"/>
        <v>0</v>
      </c>
      <c r="J325" s="490"/>
      <c r="K325" s="490"/>
      <c r="L325" s="490"/>
      <c r="M325" s="490"/>
      <c r="N325" s="490"/>
    </row>
    <row r="326" spans="1:44" ht="13.8" outlineLevel="2">
      <c r="A326" s="336"/>
      <c r="B326" s="46"/>
      <c r="D326" s="47"/>
      <c r="E326" s="43"/>
      <c r="F326" s="342" t="s">
        <v>1011</v>
      </c>
      <c r="G326" s="36" t="s">
        <v>784</v>
      </c>
      <c r="H326" s="352">
        <f t="shared" ref="H326" si="188">SUM(I326)</f>
        <v>0</v>
      </c>
      <c r="I326" s="353">
        <f t="shared" ref="I326" si="189">SUM(J326:N326)</f>
        <v>0</v>
      </c>
      <c r="J326" s="490"/>
      <c r="K326" s="490"/>
      <c r="L326" s="490"/>
      <c r="M326" s="490"/>
      <c r="N326" s="490"/>
    </row>
    <row r="327" spans="1:44" ht="13.8" outlineLevel="2">
      <c r="A327" s="336"/>
      <c r="B327" s="46"/>
      <c r="D327" s="47"/>
      <c r="E327" s="43"/>
      <c r="F327" s="342" t="s">
        <v>1012</v>
      </c>
      <c r="G327" s="36" t="s">
        <v>785</v>
      </c>
      <c r="H327" s="352">
        <f t="shared" si="170"/>
        <v>0</v>
      </c>
      <c r="I327" s="353">
        <f t="shared" si="146"/>
        <v>0</v>
      </c>
      <c r="J327" s="490"/>
      <c r="K327" s="490"/>
      <c r="L327" s="490"/>
      <c r="M327" s="490"/>
      <c r="N327" s="490"/>
    </row>
    <row r="328" spans="1:44" ht="13.8" outlineLevel="2">
      <c r="A328" s="336"/>
      <c r="B328" s="46"/>
      <c r="D328" s="47"/>
      <c r="E328" s="43"/>
      <c r="F328" s="342" t="s">
        <v>1013</v>
      </c>
      <c r="G328" s="36" t="s">
        <v>875</v>
      </c>
      <c r="H328" s="352">
        <f t="shared" si="170"/>
        <v>0</v>
      </c>
      <c r="I328" s="353">
        <f t="shared" ref="I328" si="190">SUM(J328:N328)</f>
        <v>0</v>
      </c>
      <c r="J328" s="490"/>
      <c r="K328" s="490"/>
      <c r="L328" s="490"/>
      <c r="M328" s="490"/>
      <c r="N328" s="490"/>
    </row>
    <row r="329" spans="1:44" ht="13.8" outlineLevel="2">
      <c r="A329" s="336"/>
      <c r="B329" s="46"/>
      <c r="D329" s="47"/>
      <c r="E329" s="43"/>
      <c r="F329" s="342" t="s">
        <v>685</v>
      </c>
      <c r="G329" s="36" t="s">
        <v>689</v>
      </c>
      <c r="H329" s="352">
        <f t="shared" si="170"/>
        <v>15000</v>
      </c>
      <c r="I329" s="353">
        <f t="shared" si="146"/>
        <v>15000</v>
      </c>
      <c r="J329" s="490"/>
      <c r="K329" s="490"/>
      <c r="L329" s="490"/>
      <c r="M329" s="490"/>
      <c r="N329" s="490">
        <v>15000</v>
      </c>
    </row>
    <row r="330" spans="1:44" ht="13.8" outlineLevel="1">
      <c r="A330" s="336"/>
      <c r="B330" s="46"/>
      <c r="D330" s="47">
        <v>8358</v>
      </c>
      <c r="E330" s="43" t="s">
        <v>114</v>
      </c>
      <c r="F330" s="57"/>
      <c r="G330" s="338"/>
      <c r="H330" s="352">
        <f t="shared" si="170"/>
        <v>0</v>
      </c>
      <c r="I330" s="353">
        <f t="shared" si="146"/>
        <v>0</v>
      </c>
      <c r="J330" s="490"/>
      <c r="K330" s="490"/>
      <c r="L330" s="490"/>
      <c r="M330" s="490"/>
      <c r="N330" s="490"/>
    </row>
    <row r="331" spans="1:44" ht="13.8" outlineLevel="1">
      <c r="A331" s="336"/>
      <c r="B331" s="46"/>
      <c r="D331" s="47">
        <v>8359</v>
      </c>
      <c r="E331" s="43" t="s">
        <v>126</v>
      </c>
      <c r="F331" s="57"/>
      <c r="G331" s="338"/>
      <c r="H331" s="352">
        <f t="shared" si="170"/>
        <v>9000</v>
      </c>
      <c r="I331" s="353">
        <f t="shared" si="146"/>
        <v>9000</v>
      </c>
      <c r="J331" s="490"/>
      <c r="K331" s="490"/>
      <c r="L331" s="490"/>
      <c r="M331" s="490">
        <v>9000</v>
      </c>
      <c r="N331" s="490"/>
    </row>
    <row r="332" spans="1:44" ht="13.8" outlineLevel="1">
      <c r="A332" s="336"/>
      <c r="B332" s="46"/>
      <c r="D332" s="47">
        <v>8361</v>
      </c>
      <c r="E332" s="43" t="s">
        <v>128</v>
      </c>
      <c r="F332" s="57"/>
      <c r="G332" s="338"/>
      <c r="H332" s="352">
        <f t="shared" si="170"/>
        <v>30000</v>
      </c>
      <c r="I332" s="353">
        <f t="shared" si="146"/>
        <v>30000</v>
      </c>
      <c r="J332" s="490"/>
      <c r="K332" s="490"/>
      <c r="L332" s="490">
        <v>30000</v>
      </c>
      <c r="M332" s="490"/>
      <c r="N332" s="490"/>
    </row>
    <row r="333" spans="1:44" ht="13.8" outlineLevel="1">
      <c r="A333" s="336"/>
      <c r="B333" s="46"/>
      <c r="D333" s="47">
        <v>8362</v>
      </c>
      <c r="E333" s="43" t="s">
        <v>135</v>
      </c>
      <c r="F333" s="57"/>
      <c r="G333" s="338"/>
      <c r="H333" s="352">
        <f t="shared" si="170"/>
        <v>20000</v>
      </c>
      <c r="I333" s="353">
        <f t="shared" si="146"/>
        <v>20000</v>
      </c>
      <c r="J333" s="492">
        <f>SUM(J334:J340)</f>
        <v>0</v>
      </c>
      <c r="K333" s="492">
        <f t="shared" ref="K333:N333" si="191">SUM(K334:K340)</f>
        <v>4000</v>
      </c>
      <c r="L333" s="492">
        <f t="shared" si="191"/>
        <v>1000</v>
      </c>
      <c r="M333" s="492">
        <f t="shared" ref="M333" si="192">SUM(M334:M340)</f>
        <v>0</v>
      </c>
      <c r="N333" s="492">
        <f t="shared" si="191"/>
        <v>15000</v>
      </c>
    </row>
    <row r="334" spans="1:44" ht="13.8" outlineLevel="2">
      <c r="A334" s="336"/>
      <c r="B334" s="46"/>
      <c r="D334" s="47"/>
      <c r="E334" s="43"/>
      <c r="F334" s="342" t="s">
        <v>1009</v>
      </c>
      <c r="G334" s="36" t="s">
        <v>1010</v>
      </c>
      <c r="H334" s="352">
        <f t="shared" si="170"/>
        <v>0</v>
      </c>
      <c r="I334" s="353">
        <f t="shared" si="146"/>
        <v>0</v>
      </c>
      <c r="J334" s="490"/>
      <c r="K334" s="490"/>
      <c r="L334" s="490"/>
      <c r="M334" s="490"/>
      <c r="N334" s="490"/>
    </row>
    <row r="335" spans="1:44" ht="13.8" outlineLevel="2">
      <c r="A335" s="336"/>
      <c r="B335" s="46"/>
      <c r="D335" s="47"/>
      <c r="E335" s="43"/>
      <c r="F335" s="342" t="s">
        <v>1011</v>
      </c>
      <c r="G335" s="36" t="s">
        <v>804</v>
      </c>
      <c r="H335" s="352">
        <f t="shared" ref="H335" si="193">SUM(I335)</f>
        <v>0</v>
      </c>
      <c r="I335" s="353">
        <f t="shared" ref="I335" si="194">SUM(J335:N335)</f>
        <v>0</v>
      </c>
      <c r="J335" s="490"/>
      <c r="K335" s="490"/>
      <c r="L335" s="490"/>
      <c r="M335" s="490"/>
      <c r="N335" s="490"/>
    </row>
    <row r="336" spans="1:44" ht="13.8" outlineLevel="2">
      <c r="A336" s="336"/>
      <c r="B336" s="46"/>
      <c r="D336" s="47"/>
      <c r="E336" s="43"/>
      <c r="F336" s="342" t="s">
        <v>1012</v>
      </c>
      <c r="G336" s="36" t="s">
        <v>805</v>
      </c>
      <c r="H336" s="352">
        <f t="shared" si="170"/>
        <v>20000</v>
      </c>
      <c r="I336" s="353">
        <f t="shared" si="146"/>
        <v>20000</v>
      </c>
      <c r="J336" s="490"/>
      <c r="K336" s="490">
        <v>4000</v>
      </c>
      <c r="L336" s="490">
        <v>1000</v>
      </c>
      <c r="M336" s="490">
        <v>0</v>
      </c>
      <c r="N336" s="490">
        <v>15000</v>
      </c>
    </row>
    <row r="337" spans="1:14" ht="13.8" outlineLevel="2">
      <c r="A337" s="336"/>
      <c r="B337" s="46"/>
      <c r="D337" s="47"/>
      <c r="E337" s="43"/>
      <c r="F337" s="342" t="s">
        <v>1038</v>
      </c>
      <c r="G337" s="36" t="s">
        <v>1041</v>
      </c>
      <c r="H337" s="352">
        <f t="shared" ref="H337" si="195">SUM(I337)</f>
        <v>0</v>
      </c>
      <c r="I337" s="353">
        <f t="shared" ref="I337" si="196">SUM(J337:N337)</f>
        <v>0</v>
      </c>
      <c r="J337" s="490"/>
      <c r="K337" s="490"/>
      <c r="L337" s="490"/>
      <c r="M337" s="490"/>
      <c r="N337" s="490"/>
    </row>
    <row r="338" spans="1:14" ht="13.8" outlineLevel="2">
      <c r="A338" s="336"/>
      <c r="B338" s="46"/>
      <c r="D338" s="47"/>
      <c r="E338" s="43"/>
      <c r="F338" s="342" t="s">
        <v>1039</v>
      </c>
      <c r="G338" s="36" t="s">
        <v>1042</v>
      </c>
      <c r="H338" s="352">
        <f t="shared" si="170"/>
        <v>0</v>
      </c>
      <c r="I338" s="353">
        <f t="shared" si="146"/>
        <v>0</v>
      </c>
      <c r="J338" s="490"/>
      <c r="K338" s="490"/>
      <c r="L338" s="490"/>
      <c r="M338" s="490"/>
      <c r="N338" s="490"/>
    </row>
    <row r="339" spans="1:14" ht="13.8" outlineLevel="2">
      <c r="A339" s="336"/>
      <c r="B339" s="46"/>
      <c r="D339" s="47"/>
      <c r="E339" s="43"/>
      <c r="F339" s="342" t="s">
        <v>1040</v>
      </c>
      <c r="G339" s="36" t="s">
        <v>1043</v>
      </c>
      <c r="H339" s="352">
        <f t="shared" ref="H339" si="197">SUM(I339)</f>
        <v>0</v>
      </c>
      <c r="I339" s="353">
        <f t="shared" ref="I339" si="198">SUM(J339:N339)</f>
        <v>0</v>
      </c>
      <c r="J339" s="490"/>
      <c r="K339" s="490"/>
      <c r="L339" s="490"/>
      <c r="M339" s="490"/>
      <c r="N339" s="490"/>
    </row>
    <row r="340" spans="1:14" ht="13.8" outlineLevel="2">
      <c r="A340" s="336"/>
      <c r="B340" s="46"/>
      <c r="D340" s="47"/>
      <c r="E340" s="43"/>
      <c r="F340" s="342" t="s">
        <v>685</v>
      </c>
      <c r="G340" s="36" t="s">
        <v>689</v>
      </c>
      <c r="H340" s="352">
        <f t="shared" si="170"/>
        <v>0</v>
      </c>
      <c r="I340" s="353">
        <f t="shared" si="146"/>
        <v>0</v>
      </c>
      <c r="J340" s="490"/>
      <c r="K340" s="490"/>
      <c r="L340" s="490"/>
      <c r="M340" s="490"/>
      <c r="N340" s="490"/>
    </row>
    <row r="341" spans="1:14" ht="13.8" outlineLevel="1">
      <c r="A341" s="336"/>
      <c r="B341" s="46"/>
      <c r="D341" s="47">
        <v>8363</v>
      </c>
      <c r="E341" s="43" t="s">
        <v>137</v>
      </c>
      <c r="F341" s="57"/>
      <c r="G341" s="338"/>
      <c r="H341" s="352">
        <f t="shared" si="170"/>
        <v>7000</v>
      </c>
      <c r="I341" s="353">
        <f t="shared" ref="I341:I438" si="199">SUM(J341:N341)</f>
        <v>7000</v>
      </c>
      <c r="J341" s="490"/>
      <c r="K341" s="490"/>
      <c r="L341" s="490"/>
      <c r="M341" s="490">
        <v>2000</v>
      </c>
      <c r="N341" s="490">
        <v>5000</v>
      </c>
    </row>
    <row r="342" spans="1:14" ht="13.8" outlineLevel="1">
      <c r="A342" s="336"/>
      <c r="B342" s="46"/>
      <c r="D342" s="47">
        <v>8364</v>
      </c>
      <c r="E342" s="43" t="s">
        <v>136</v>
      </c>
      <c r="F342" s="57"/>
      <c r="G342" s="338"/>
      <c r="H342" s="352">
        <f t="shared" si="170"/>
        <v>0</v>
      </c>
      <c r="I342" s="353">
        <f t="shared" si="199"/>
        <v>0</v>
      </c>
      <c r="J342" s="490"/>
      <c r="K342" s="490"/>
      <c r="L342" s="490"/>
      <c r="M342" s="490"/>
      <c r="N342" s="490"/>
    </row>
    <row r="343" spans="1:14" ht="13.8" outlineLevel="1">
      <c r="A343" s="336"/>
      <c r="B343" s="46"/>
      <c r="D343" s="47">
        <v>8365</v>
      </c>
      <c r="E343" s="43" t="s">
        <v>130</v>
      </c>
      <c r="F343" s="57"/>
      <c r="G343" s="338"/>
      <c r="H343" s="352">
        <f t="shared" si="170"/>
        <v>93000</v>
      </c>
      <c r="I343" s="353">
        <f t="shared" si="199"/>
        <v>93000</v>
      </c>
      <c r="J343" s="490"/>
      <c r="K343" s="490">
        <v>3000</v>
      </c>
      <c r="L343" s="490"/>
      <c r="M343" s="490">
        <v>90000</v>
      </c>
      <c r="N343" s="490"/>
    </row>
    <row r="344" spans="1:14" ht="13.8" outlineLevel="1">
      <c r="A344" s="336"/>
      <c r="B344" s="46"/>
      <c r="D344" s="47">
        <v>8367</v>
      </c>
      <c r="E344" s="43" t="s">
        <v>132</v>
      </c>
      <c r="F344" s="57"/>
      <c r="G344" s="338"/>
      <c r="H344" s="352">
        <f t="shared" si="170"/>
        <v>13000</v>
      </c>
      <c r="I344" s="353">
        <f t="shared" si="199"/>
        <v>13000</v>
      </c>
      <c r="J344" s="492">
        <f>SUM(J345:J348)</f>
        <v>0</v>
      </c>
      <c r="K344" s="492">
        <f t="shared" ref="K344:N344" si="200">SUM(K345:K348)</f>
        <v>5000</v>
      </c>
      <c r="L344" s="492">
        <f t="shared" si="200"/>
        <v>1000</v>
      </c>
      <c r="M344" s="492">
        <f t="shared" ref="M344" si="201">SUM(M345:M348)</f>
        <v>2000</v>
      </c>
      <c r="N344" s="492">
        <f t="shared" si="200"/>
        <v>5000</v>
      </c>
    </row>
    <row r="345" spans="1:14" ht="13.8" outlineLevel="2">
      <c r="A345" s="336"/>
      <c r="B345" s="46"/>
      <c r="D345" s="47"/>
      <c r="E345" s="43"/>
      <c r="F345" s="342" t="s">
        <v>1009</v>
      </c>
      <c r="G345" s="36" t="s">
        <v>1010</v>
      </c>
      <c r="H345" s="352">
        <f t="shared" si="170"/>
        <v>0</v>
      </c>
      <c r="I345" s="353">
        <f t="shared" si="199"/>
        <v>0</v>
      </c>
      <c r="J345" s="490"/>
      <c r="K345" s="490"/>
      <c r="L345" s="490"/>
      <c r="M345" s="490"/>
      <c r="N345" s="490"/>
    </row>
    <row r="346" spans="1:14" ht="13.8" outlineLevel="2">
      <c r="A346" s="336"/>
      <c r="B346" s="46"/>
      <c r="D346" s="47"/>
      <c r="E346" s="43"/>
      <c r="F346" s="342" t="s">
        <v>1011</v>
      </c>
      <c r="G346" s="36" t="s">
        <v>786</v>
      </c>
      <c r="H346" s="352">
        <f t="shared" ref="H346" si="202">SUM(I346)</f>
        <v>13000</v>
      </c>
      <c r="I346" s="353">
        <f t="shared" ref="I346" si="203">SUM(J346:N346)</f>
        <v>13000</v>
      </c>
      <c r="J346" s="490"/>
      <c r="K346" s="490">
        <v>5000</v>
      </c>
      <c r="L346" s="490">
        <v>1000</v>
      </c>
      <c r="M346" s="490">
        <v>2000</v>
      </c>
      <c r="N346" s="490">
        <v>5000</v>
      </c>
    </row>
    <row r="347" spans="1:14" ht="13.8" outlineLevel="2">
      <c r="A347" s="336"/>
      <c r="B347" s="46"/>
      <c r="D347" s="47"/>
      <c r="E347" s="43"/>
      <c r="F347" s="342" t="s">
        <v>1012</v>
      </c>
      <c r="G347" s="36" t="s">
        <v>787</v>
      </c>
      <c r="H347" s="352">
        <f t="shared" si="170"/>
        <v>0</v>
      </c>
      <c r="I347" s="353">
        <f t="shared" si="199"/>
        <v>0</v>
      </c>
      <c r="J347" s="490"/>
      <c r="K347" s="490"/>
      <c r="L347" s="490"/>
      <c r="M347" s="490"/>
      <c r="N347" s="490"/>
    </row>
    <row r="348" spans="1:14" ht="13.8" outlineLevel="2">
      <c r="A348" s="336"/>
      <c r="B348" s="46"/>
      <c r="D348" s="47"/>
      <c r="E348" s="43"/>
      <c r="F348" s="342" t="s">
        <v>685</v>
      </c>
      <c r="G348" s="36" t="s">
        <v>689</v>
      </c>
      <c r="H348" s="352">
        <f t="shared" si="170"/>
        <v>0</v>
      </c>
      <c r="I348" s="353">
        <f t="shared" si="199"/>
        <v>0</v>
      </c>
      <c r="J348" s="490"/>
      <c r="K348" s="490"/>
      <c r="L348" s="490"/>
      <c r="M348" s="490"/>
      <c r="N348" s="490"/>
    </row>
    <row r="349" spans="1:14" ht="13.8" outlineLevel="1">
      <c r="A349" s="336"/>
      <c r="B349" s="46"/>
      <c r="D349" s="47">
        <v>8372</v>
      </c>
      <c r="E349" s="43" t="s">
        <v>133</v>
      </c>
      <c r="F349" s="57"/>
      <c r="G349" s="338"/>
      <c r="H349" s="352">
        <f t="shared" si="170"/>
        <v>0</v>
      </c>
      <c r="I349" s="353">
        <f t="shared" si="199"/>
        <v>0</v>
      </c>
      <c r="J349" s="492">
        <f>SUM(J350:J353)</f>
        <v>0</v>
      </c>
      <c r="K349" s="492">
        <f t="shared" ref="K349:N349" si="204">SUM(K350:K353)</f>
        <v>0</v>
      </c>
      <c r="L349" s="492">
        <f t="shared" si="204"/>
        <v>0</v>
      </c>
      <c r="M349" s="492">
        <f t="shared" ref="M349" si="205">SUM(M350:M353)</f>
        <v>0</v>
      </c>
      <c r="N349" s="492">
        <f t="shared" si="204"/>
        <v>0</v>
      </c>
    </row>
    <row r="350" spans="1:14" ht="13.8" outlineLevel="2">
      <c r="A350" s="336"/>
      <c r="B350" s="46"/>
      <c r="D350" s="47"/>
      <c r="E350" s="43"/>
      <c r="F350" s="342" t="s">
        <v>1009</v>
      </c>
      <c r="G350" s="36" t="s">
        <v>1010</v>
      </c>
      <c r="H350" s="352">
        <f t="shared" si="170"/>
        <v>0</v>
      </c>
      <c r="I350" s="353">
        <f t="shared" si="199"/>
        <v>0</v>
      </c>
      <c r="J350" s="490"/>
      <c r="K350" s="490"/>
      <c r="L350" s="490"/>
      <c r="M350" s="490"/>
      <c r="N350" s="490"/>
    </row>
    <row r="351" spans="1:14" ht="13.8" outlineLevel="2">
      <c r="A351" s="336"/>
      <c r="B351" s="46"/>
      <c r="D351" s="47"/>
      <c r="E351" s="43"/>
      <c r="F351" s="342" t="s">
        <v>1011</v>
      </c>
      <c r="G351" s="36" t="s">
        <v>788</v>
      </c>
      <c r="H351" s="352">
        <f t="shared" ref="H351" si="206">SUM(I351)</f>
        <v>0</v>
      </c>
      <c r="I351" s="353">
        <f t="shared" ref="I351" si="207">SUM(J351:N351)</f>
        <v>0</v>
      </c>
      <c r="J351" s="490"/>
      <c r="K351" s="490"/>
      <c r="L351" s="490"/>
      <c r="M351" s="490"/>
      <c r="N351" s="490"/>
    </row>
    <row r="352" spans="1:14" ht="13.8" outlineLevel="2">
      <c r="A352" s="336"/>
      <c r="B352" s="46"/>
      <c r="D352" s="47"/>
      <c r="E352" s="43"/>
      <c r="F352" s="342" t="s">
        <v>1012</v>
      </c>
      <c r="G352" s="36" t="s">
        <v>789</v>
      </c>
      <c r="H352" s="352">
        <f t="shared" si="170"/>
        <v>0</v>
      </c>
      <c r="I352" s="353">
        <f t="shared" si="199"/>
        <v>0</v>
      </c>
      <c r="J352" s="490"/>
      <c r="K352" s="490"/>
      <c r="L352" s="490"/>
      <c r="M352" s="490"/>
      <c r="N352" s="490"/>
    </row>
    <row r="353" spans="1:14" ht="13.8" outlineLevel="2">
      <c r="A353" s="336"/>
      <c r="B353" s="46"/>
      <c r="D353" s="47"/>
      <c r="E353" s="43"/>
      <c r="F353" s="342" t="s">
        <v>1013</v>
      </c>
      <c r="G353" s="36" t="s">
        <v>790</v>
      </c>
      <c r="H353" s="352">
        <f t="shared" si="170"/>
        <v>0</v>
      </c>
      <c r="I353" s="353">
        <f t="shared" si="199"/>
        <v>0</v>
      </c>
      <c r="J353" s="490"/>
      <c r="K353" s="490"/>
      <c r="L353" s="490"/>
      <c r="M353" s="490"/>
      <c r="N353" s="490"/>
    </row>
    <row r="354" spans="1:14" ht="13.8" outlineLevel="1">
      <c r="A354" s="336"/>
      <c r="B354" s="44"/>
      <c r="C354" s="339"/>
      <c r="D354" s="47">
        <v>8379</v>
      </c>
      <c r="E354" s="43" t="s">
        <v>549</v>
      </c>
      <c r="F354" s="57"/>
      <c r="G354" s="338"/>
      <c r="H354" s="352">
        <f t="shared" si="170"/>
        <v>0</v>
      </c>
      <c r="I354" s="353">
        <f t="shared" si="199"/>
        <v>0</v>
      </c>
      <c r="J354" s="492">
        <f>SUM(J355:J363)</f>
        <v>0</v>
      </c>
      <c r="K354" s="492">
        <f t="shared" ref="K354:N354" si="208">SUM(K355:K363)</f>
        <v>0</v>
      </c>
      <c r="L354" s="492">
        <f t="shared" si="208"/>
        <v>0</v>
      </c>
      <c r="M354" s="492">
        <f t="shared" ref="M354" si="209">SUM(M355:M363)</f>
        <v>0</v>
      </c>
      <c r="N354" s="492">
        <f t="shared" si="208"/>
        <v>0</v>
      </c>
    </row>
    <row r="355" spans="1:14" ht="13.8" outlineLevel="2">
      <c r="A355" s="336"/>
      <c r="B355" s="44"/>
      <c r="C355" s="339"/>
      <c r="D355" s="47"/>
      <c r="E355" s="43"/>
      <c r="F355" s="570" t="s">
        <v>1009</v>
      </c>
      <c r="G355" s="569" t="s">
        <v>1010</v>
      </c>
      <c r="H355" s="352">
        <f t="shared" si="170"/>
        <v>0</v>
      </c>
      <c r="I355" s="353">
        <f t="shared" ref="I355:I363" si="210">SUM(J355:N355)</f>
        <v>0</v>
      </c>
      <c r="J355" s="490"/>
      <c r="K355" s="490"/>
      <c r="L355" s="490"/>
      <c r="M355" s="490"/>
      <c r="N355" s="490"/>
    </row>
    <row r="356" spans="1:14" ht="13.8" outlineLevel="2">
      <c r="A356" s="336"/>
      <c r="B356" s="44"/>
      <c r="C356" s="339"/>
      <c r="D356" s="47"/>
      <c r="E356" s="43"/>
      <c r="F356" s="570" t="s">
        <v>1011</v>
      </c>
      <c r="G356" s="569" t="s">
        <v>1044</v>
      </c>
      <c r="H356" s="352">
        <f t="shared" si="170"/>
        <v>0</v>
      </c>
      <c r="I356" s="353">
        <f t="shared" si="210"/>
        <v>0</v>
      </c>
      <c r="J356" s="490"/>
      <c r="K356" s="490"/>
      <c r="L356" s="490"/>
      <c r="M356" s="490"/>
      <c r="N356" s="490"/>
    </row>
    <row r="357" spans="1:14" ht="13.8" outlineLevel="2">
      <c r="A357" s="336"/>
      <c r="B357" s="44"/>
      <c r="C357" s="339"/>
      <c r="D357" s="47"/>
      <c r="E357" s="43"/>
      <c r="F357" s="570" t="s">
        <v>1012</v>
      </c>
      <c r="G357" s="569" t="s">
        <v>1045</v>
      </c>
      <c r="H357" s="352">
        <f t="shared" ref="H357:H362" si="211">SUM(I357)</f>
        <v>0</v>
      </c>
      <c r="I357" s="353">
        <f t="shared" ref="I357:I360" si="212">SUM(J357:N357)</f>
        <v>0</v>
      </c>
      <c r="J357" s="490"/>
      <c r="K357" s="490"/>
      <c r="L357" s="490"/>
      <c r="M357" s="490"/>
      <c r="N357" s="490"/>
    </row>
    <row r="358" spans="1:14" ht="13.8" outlineLevel="2">
      <c r="A358" s="336"/>
      <c r="B358" s="44"/>
      <c r="C358" s="339"/>
      <c r="D358" s="47"/>
      <c r="E358" s="43"/>
      <c r="F358" s="570" t="s">
        <v>1013</v>
      </c>
      <c r="G358" s="569" t="s">
        <v>1046</v>
      </c>
      <c r="H358" s="352">
        <f t="shared" ref="H358" si="213">SUM(I358)</f>
        <v>0</v>
      </c>
      <c r="I358" s="353">
        <f t="shared" ref="I358" si="214">SUM(J358:N358)</f>
        <v>0</v>
      </c>
      <c r="J358" s="490"/>
      <c r="K358" s="490"/>
      <c r="L358" s="490"/>
      <c r="M358" s="490"/>
      <c r="N358" s="490"/>
    </row>
    <row r="359" spans="1:14" ht="13.8" outlineLevel="2">
      <c r="A359" s="336"/>
      <c r="B359" s="44"/>
      <c r="C359" s="339"/>
      <c r="D359" s="47"/>
      <c r="E359" s="43"/>
      <c r="F359" s="570" t="s">
        <v>684</v>
      </c>
      <c r="G359" s="569" t="s">
        <v>956</v>
      </c>
      <c r="H359" s="352">
        <f t="shared" si="211"/>
        <v>0</v>
      </c>
      <c r="I359" s="353">
        <f t="shared" si="212"/>
        <v>0</v>
      </c>
      <c r="J359" s="490"/>
      <c r="K359" s="490"/>
      <c r="L359" s="490"/>
      <c r="M359" s="490"/>
      <c r="N359" s="490"/>
    </row>
    <row r="360" spans="1:14" ht="13.8" outlineLevel="2">
      <c r="A360" s="336"/>
      <c r="B360" s="44"/>
      <c r="C360" s="339"/>
      <c r="D360" s="47"/>
      <c r="E360" s="43"/>
      <c r="F360" s="570" t="s">
        <v>690</v>
      </c>
      <c r="G360" s="569" t="s">
        <v>957</v>
      </c>
      <c r="H360" s="352">
        <f t="shared" si="211"/>
        <v>0</v>
      </c>
      <c r="I360" s="353">
        <f t="shared" si="212"/>
        <v>0</v>
      </c>
      <c r="J360" s="490"/>
      <c r="K360" s="490"/>
      <c r="L360" s="490"/>
      <c r="M360" s="490"/>
      <c r="N360" s="490"/>
    </row>
    <row r="361" spans="1:14" ht="13.8" outlineLevel="2">
      <c r="A361" s="336"/>
      <c r="B361" s="44"/>
      <c r="C361" s="339"/>
      <c r="D361" s="47"/>
      <c r="E361" s="43"/>
      <c r="F361" s="570" t="s">
        <v>1017</v>
      </c>
      <c r="G361" s="569" t="s">
        <v>1047</v>
      </c>
      <c r="H361" s="352">
        <f t="shared" si="211"/>
        <v>0</v>
      </c>
      <c r="I361" s="353">
        <f t="shared" ref="I361" si="215">SUM(J361:N361)</f>
        <v>0</v>
      </c>
      <c r="J361" s="490"/>
      <c r="K361" s="490"/>
      <c r="L361" s="490"/>
      <c r="M361" s="490"/>
      <c r="N361" s="490"/>
    </row>
    <row r="362" spans="1:14" ht="13.8" outlineLevel="2">
      <c r="A362" s="336"/>
      <c r="B362" s="44"/>
      <c r="C362" s="339"/>
      <c r="D362" s="47"/>
      <c r="E362" s="43"/>
      <c r="F362" s="570" t="s">
        <v>1028</v>
      </c>
      <c r="G362" s="569" t="s">
        <v>1048</v>
      </c>
      <c r="H362" s="352">
        <f t="shared" si="211"/>
        <v>0</v>
      </c>
      <c r="I362" s="353">
        <f t="shared" si="210"/>
        <v>0</v>
      </c>
      <c r="J362" s="490"/>
      <c r="K362" s="490"/>
      <c r="L362" s="490"/>
      <c r="M362" s="490"/>
      <c r="N362" s="490"/>
    </row>
    <row r="363" spans="1:14" ht="13.8" outlineLevel="2">
      <c r="A363" s="336"/>
      <c r="B363" s="44"/>
      <c r="C363" s="339"/>
      <c r="D363" s="47"/>
      <c r="E363" s="43"/>
      <c r="F363" s="570" t="s">
        <v>685</v>
      </c>
      <c r="G363" s="569" t="s">
        <v>689</v>
      </c>
      <c r="H363" s="352">
        <f t="shared" si="170"/>
        <v>0</v>
      </c>
      <c r="I363" s="353">
        <f t="shared" si="210"/>
        <v>0</v>
      </c>
      <c r="J363" s="490"/>
      <c r="K363" s="490"/>
      <c r="L363" s="490"/>
      <c r="M363" s="490"/>
      <c r="N363" s="490"/>
    </row>
    <row r="364" spans="1:14" s="335" customFormat="1" ht="13.8">
      <c r="A364" s="331"/>
      <c r="B364" s="44">
        <v>8330</v>
      </c>
      <c r="C364" s="35" t="s">
        <v>139</v>
      </c>
      <c r="D364" s="81"/>
      <c r="E364" s="340"/>
      <c r="F364" s="341"/>
      <c r="G364" s="340"/>
      <c r="H364" s="352">
        <f t="shared" si="170"/>
        <v>0</v>
      </c>
      <c r="I364" s="353">
        <f t="shared" si="199"/>
        <v>0</v>
      </c>
      <c r="J364" s="491">
        <f>SUM(J365,J380:J382,J388:J390,J398:J400,J410:J412,J416,J422,J427,J447,J452,J457:J460)</f>
        <v>0</v>
      </c>
      <c r="K364" s="491">
        <f>SUM(K365,K380:K382,K388:K390,K398:K400,K410:K412,K416,K422,K427,K447,K452,K457:K460)</f>
        <v>0</v>
      </c>
      <c r="L364" s="491">
        <f>SUM(L365,L380:L382,L388:L390,L398:L400,L410:L412,L416,L422,L427,L447,L452,L457:L460)</f>
        <v>0</v>
      </c>
      <c r="M364" s="491">
        <f>SUM(M365,M380:M382,M388:M390,M398:M400,M410:M412,M416,M422,M427,M447,M452,M457:M460)</f>
        <v>0</v>
      </c>
      <c r="N364" s="491">
        <f>SUM(N365,N380:N382,N388:N390,N398:N400,N410:N412,N416,N422,N427,N447,N452,N457:N460)</f>
        <v>0</v>
      </c>
    </row>
    <row r="365" spans="1:14" ht="13.8" outlineLevel="1">
      <c r="A365" s="336"/>
      <c r="B365" s="45"/>
      <c r="C365" s="337"/>
      <c r="D365" s="47">
        <v>8511</v>
      </c>
      <c r="E365" s="43" t="s">
        <v>144</v>
      </c>
      <c r="F365" s="57"/>
      <c r="G365" s="338"/>
      <c r="H365" s="352">
        <f t="shared" si="170"/>
        <v>0</v>
      </c>
      <c r="I365" s="353">
        <f t="shared" si="199"/>
        <v>0</v>
      </c>
      <c r="J365" s="492">
        <f>SUM(J366:J379)</f>
        <v>0</v>
      </c>
      <c r="K365" s="492">
        <f t="shared" ref="K365:N365" si="216">SUM(K366:K379)</f>
        <v>0</v>
      </c>
      <c r="L365" s="492">
        <f t="shared" si="216"/>
        <v>0</v>
      </c>
      <c r="M365" s="492">
        <f t="shared" ref="M365" si="217">SUM(M366:M379)</f>
        <v>0</v>
      </c>
      <c r="N365" s="492">
        <f t="shared" si="216"/>
        <v>0</v>
      </c>
    </row>
    <row r="366" spans="1:14" ht="13.8" outlineLevel="2">
      <c r="A366" s="336"/>
      <c r="B366" s="46"/>
      <c r="D366" s="47"/>
      <c r="E366" s="43"/>
      <c r="F366" s="342" t="s">
        <v>1009</v>
      </c>
      <c r="G366" s="36" t="s">
        <v>1010</v>
      </c>
      <c r="H366" s="352">
        <f t="shared" si="170"/>
        <v>0</v>
      </c>
      <c r="I366" s="353">
        <f t="shared" si="199"/>
        <v>0</v>
      </c>
      <c r="J366" s="490"/>
      <c r="K366" s="490"/>
      <c r="L366" s="490"/>
      <c r="M366" s="490"/>
      <c r="N366" s="490"/>
    </row>
    <row r="367" spans="1:14" ht="13.8" outlineLevel="2">
      <c r="A367" s="336"/>
      <c r="B367" s="46"/>
      <c r="D367" s="47"/>
      <c r="E367" s="43"/>
      <c r="F367" s="342" t="s">
        <v>1011</v>
      </c>
      <c r="G367" s="36" t="s">
        <v>794</v>
      </c>
      <c r="H367" s="352">
        <f t="shared" ref="H367" si="218">SUM(I367)</f>
        <v>0</v>
      </c>
      <c r="I367" s="353">
        <f t="shared" ref="I367" si="219">SUM(J367:N367)</f>
        <v>0</v>
      </c>
      <c r="J367" s="490"/>
      <c r="K367" s="490"/>
      <c r="L367" s="490"/>
      <c r="M367" s="490"/>
      <c r="N367" s="490"/>
    </row>
    <row r="368" spans="1:14" ht="13.8" outlineLevel="2">
      <c r="A368" s="336"/>
      <c r="B368" s="46"/>
      <c r="D368" s="47"/>
      <c r="E368" s="43"/>
      <c r="F368" s="342" t="s">
        <v>1012</v>
      </c>
      <c r="G368" s="36" t="s">
        <v>795</v>
      </c>
      <c r="H368" s="352">
        <f t="shared" si="170"/>
        <v>0</v>
      </c>
      <c r="I368" s="353">
        <f t="shared" si="199"/>
        <v>0</v>
      </c>
      <c r="J368" s="490"/>
      <c r="K368" s="490"/>
      <c r="L368" s="490"/>
      <c r="M368" s="490"/>
      <c r="N368" s="490"/>
    </row>
    <row r="369" spans="1:14" ht="13.8" outlineLevel="2">
      <c r="A369" s="336"/>
      <c r="B369" s="46"/>
      <c r="D369" s="47"/>
      <c r="E369" s="43"/>
      <c r="F369" s="342" t="s">
        <v>1013</v>
      </c>
      <c r="G369" s="36" t="s">
        <v>796</v>
      </c>
      <c r="H369" s="352">
        <f t="shared" si="170"/>
        <v>0</v>
      </c>
      <c r="I369" s="353">
        <f t="shared" si="199"/>
        <v>0</v>
      </c>
      <c r="J369" s="490"/>
      <c r="K369" s="490"/>
      <c r="L369" s="490"/>
      <c r="M369" s="490"/>
      <c r="N369" s="490"/>
    </row>
    <row r="370" spans="1:14" ht="13.8" outlineLevel="2">
      <c r="A370" s="336"/>
      <c r="B370" s="46"/>
      <c r="D370" s="47"/>
      <c r="E370" s="43"/>
      <c r="F370" s="342" t="s">
        <v>1014</v>
      </c>
      <c r="G370" s="36" t="s">
        <v>797</v>
      </c>
      <c r="H370" s="352">
        <f t="shared" si="170"/>
        <v>0</v>
      </c>
      <c r="I370" s="353">
        <f t="shared" si="199"/>
        <v>0</v>
      </c>
      <c r="J370" s="490"/>
      <c r="K370" s="490"/>
      <c r="L370" s="490"/>
      <c r="M370" s="490"/>
      <c r="N370" s="490"/>
    </row>
    <row r="371" spans="1:14" ht="13.8" outlineLevel="2">
      <c r="A371" s="336"/>
      <c r="B371" s="46"/>
      <c r="D371" s="47"/>
      <c r="E371" s="43"/>
      <c r="F371" s="342" t="s">
        <v>1015</v>
      </c>
      <c r="G371" s="36" t="s">
        <v>798</v>
      </c>
      <c r="H371" s="352">
        <f t="shared" si="170"/>
        <v>0</v>
      </c>
      <c r="I371" s="353">
        <f t="shared" si="199"/>
        <v>0</v>
      </c>
      <c r="J371" s="490"/>
      <c r="K371" s="490"/>
      <c r="L371" s="490"/>
      <c r="M371" s="490"/>
      <c r="N371" s="490"/>
    </row>
    <row r="372" spans="1:14" ht="13.8" outlineLevel="2">
      <c r="A372" s="336"/>
      <c r="B372" s="46"/>
      <c r="D372" s="47"/>
      <c r="E372" s="43"/>
      <c r="F372" s="342" t="s">
        <v>1017</v>
      </c>
      <c r="G372" s="36" t="s">
        <v>1049</v>
      </c>
      <c r="H372" s="352">
        <f t="shared" ref="H372:H375" si="220">SUM(I372)</f>
        <v>0</v>
      </c>
      <c r="I372" s="353">
        <f t="shared" ref="I372:I375" si="221">SUM(J372:N372)</f>
        <v>0</v>
      </c>
      <c r="J372" s="490"/>
      <c r="K372" s="490"/>
      <c r="L372" s="490"/>
      <c r="M372" s="490"/>
      <c r="N372" s="490"/>
    </row>
    <row r="373" spans="1:14" ht="13.8" outlineLevel="2">
      <c r="A373" s="336"/>
      <c r="B373" s="46"/>
      <c r="D373" s="47"/>
      <c r="E373" s="43"/>
      <c r="F373" s="342" t="s">
        <v>1050</v>
      </c>
      <c r="G373" s="36" t="s">
        <v>1051</v>
      </c>
      <c r="H373" s="352">
        <f t="shared" si="220"/>
        <v>0</v>
      </c>
      <c r="I373" s="353">
        <f t="shared" si="221"/>
        <v>0</v>
      </c>
      <c r="J373" s="490"/>
      <c r="K373" s="490"/>
      <c r="L373" s="490"/>
      <c r="M373" s="490"/>
      <c r="N373" s="490"/>
    </row>
    <row r="374" spans="1:14" ht="13.8" outlineLevel="2">
      <c r="A374" s="336"/>
      <c r="B374" s="46"/>
      <c r="D374" s="47"/>
      <c r="E374" s="43"/>
      <c r="F374" s="342" t="s">
        <v>1028</v>
      </c>
      <c r="G374" s="36" t="s">
        <v>1052</v>
      </c>
      <c r="H374" s="352">
        <f t="shared" ref="H374" si="222">SUM(I374)</f>
        <v>0</v>
      </c>
      <c r="I374" s="353">
        <f t="shared" ref="I374" si="223">SUM(J374:N374)</f>
        <v>0</v>
      </c>
      <c r="J374" s="490"/>
      <c r="K374" s="490"/>
      <c r="L374" s="490"/>
      <c r="M374" s="490"/>
      <c r="N374" s="490"/>
    </row>
    <row r="375" spans="1:14" ht="13.8" outlineLevel="2">
      <c r="A375" s="336"/>
      <c r="B375" s="46"/>
      <c r="D375" s="47"/>
      <c r="E375" s="43"/>
      <c r="F375" s="342" t="s">
        <v>1026</v>
      </c>
      <c r="G375" s="36" t="s">
        <v>1053</v>
      </c>
      <c r="H375" s="352">
        <f t="shared" si="220"/>
        <v>0</v>
      </c>
      <c r="I375" s="353">
        <f t="shared" si="221"/>
        <v>0</v>
      </c>
      <c r="J375" s="490"/>
      <c r="K375" s="490"/>
      <c r="L375" s="490"/>
      <c r="M375" s="490"/>
      <c r="N375" s="490"/>
    </row>
    <row r="376" spans="1:14" ht="13.8" outlineLevel="2">
      <c r="A376" s="336"/>
      <c r="B376" s="46"/>
      <c r="D376" s="47"/>
      <c r="E376" s="43"/>
      <c r="F376" s="342" t="s">
        <v>1025</v>
      </c>
      <c r="G376" s="36" t="s">
        <v>1054</v>
      </c>
      <c r="H376" s="352">
        <f t="shared" si="170"/>
        <v>0</v>
      </c>
      <c r="I376" s="353">
        <f t="shared" si="199"/>
        <v>0</v>
      </c>
      <c r="J376" s="490"/>
      <c r="K376" s="490"/>
      <c r="L376" s="490"/>
      <c r="M376" s="490"/>
      <c r="N376" s="490"/>
    </row>
    <row r="377" spans="1:14" ht="13.8" outlineLevel="2">
      <c r="A377" s="336"/>
      <c r="B377" s="46"/>
      <c r="D377" s="47"/>
      <c r="E377" s="43"/>
      <c r="F377" s="342" t="s">
        <v>1031</v>
      </c>
      <c r="G377" s="442" t="s">
        <v>799</v>
      </c>
      <c r="H377" s="352">
        <f t="shared" si="170"/>
        <v>0</v>
      </c>
      <c r="I377" s="353">
        <f t="shared" si="199"/>
        <v>0</v>
      </c>
      <c r="J377" s="490"/>
      <c r="K377" s="490"/>
      <c r="L377" s="490"/>
      <c r="M377" s="490"/>
      <c r="N377" s="490"/>
    </row>
    <row r="378" spans="1:14" ht="13.8" outlineLevel="2">
      <c r="A378" s="336"/>
      <c r="B378" s="46"/>
      <c r="D378" s="47"/>
      <c r="E378" s="43"/>
      <c r="F378" s="342" t="s">
        <v>1030</v>
      </c>
      <c r="G378" s="442" t="s">
        <v>800</v>
      </c>
      <c r="H378" s="352">
        <f t="shared" ref="H378:H467" si="224">SUM(I378)</f>
        <v>0</v>
      </c>
      <c r="I378" s="353">
        <f t="shared" si="199"/>
        <v>0</v>
      </c>
      <c r="J378" s="490"/>
      <c r="K378" s="490"/>
      <c r="L378" s="490"/>
      <c r="M378" s="490"/>
      <c r="N378" s="490"/>
    </row>
    <row r="379" spans="1:14" ht="13.8" outlineLevel="2">
      <c r="A379" s="336"/>
      <c r="B379" s="46"/>
      <c r="D379" s="47"/>
      <c r="E379" s="43"/>
      <c r="F379" s="342" t="s">
        <v>685</v>
      </c>
      <c r="G379" s="36" t="s">
        <v>689</v>
      </c>
      <c r="H379" s="352">
        <f t="shared" si="224"/>
        <v>0</v>
      </c>
      <c r="I379" s="353">
        <f t="shared" si="199"/>
        <v>0</v>
      </c>
      <c r="J379" s="490"/>
      <c r="K379" s="490"/>
      <c r="L379" s="490"/>
      <c r="M379" s="490"/>
      <c r="N379" s="490"/>
    </row>
    <row r="380" spans="1:14" ht="13.8" outlineLevel="1">
      <c r="A380" s="336"/>
      <c r="B380" s="46"/>
      <c r="D380" s="47">
        <v>8512</v>
      </c>
      <c r="E380" s="43" t="s">
        <v>145</v>
      </c>
      <c r="F380" s="57"/>
      <c r="G380" s="338"/>
      <c r="H380" s="352">
        <f t="shared" si="224"/>
        <v>0</v>
      </c>
      <c r="I380" s="353">
        <f t="shared" si="199"/>
        <v>0</v>
      </c>
      <c r="J380" s="490"/>
      <c r="K380" s="490"/>
      <c r="L380" s="490"/>
      <c r="M380" s="490"/>
      <c r="N380" s="490"/>
    </row>
    <row r="381" spans="1:14" ht="13.8" outlineLevel="1">
      <c r="A381" s="336"/>
      <c r="B381" s="46"/>
      <c r="D381" s="47">
        <v>8513</v>
      </c>
      <c r="E381" s="43" t="s">
        <v>114</v>
      </c>
      <c r="F381" s="57"/>
      <c r="G381" s="338"/>
      <c r="H381" s="352">
        <f t="shared" si="224"/>
        <v>0</v>
      </c>
      <c r="I381" s="353">
        <f t="shared" si="199"/>
        <v>0</v>
      </c>
      <c r="J381" s="490"/>
      <c r="K381" s="490"/>
      <c r="L381" s="490"/>
      <c r="M381" s="490"/>
      <c r="N381" s="490"/>
    </row>
    <row r="382" spans="1:14" ht="13.8" outlineLevel="1">
      <c r="A382" s="336"/>
      <c r="B382" s="46"/>
      <c r="D382" s="47">
        <v>8514</v>
      </c>
      <c r="E382" s="43" t="s">
        <v>146</v>
      </c>
      <c r="F382" s="57"/>
      <c r="G382" s="338"/>
      <c r="H382" s="352">
        <f t="shared" si="224"/>
        <v>0</v>
      </c>
      <c r="I382" s="353">
        <f t="shared" si="199"/>
        <v>0</v>
      </c>
      <c r="J382" s="492">
        <f>SUM(J383:J387)</f>
        <v>0</v>
      </c>
      <c r="K382" s="492">
        <f t="shared" ref="K382:N382" si="225">SUM(K383:K387)</f>
        <v>0</v>
      </c>
      <c r="L382" s="492">
        <f t="shared" si="225"/>
        <v>0</v>
      </c>
      <c r="M382" s="492">
        <f t="shared" ref="M382" si="226">SUM(M383:M387)</f>
        <v>0</v>
      </c>
      <c r="N382" s="492">
        <f t="shared" si="225"/>
        <v>0</v>
      </c>
    </row>
    <row r="383" spans="1:14" ht="13.8" outlineLevel="2">
      <c r="A383" s="336"/>
      <c r="B383" s="46"/>
      <c r="D383" s="47"/>
      <c r="E383" s="43"/>
      <c r="F383" s="342" t="s">
        <v>1009</v>
      </c>
      <c r="G383" s="36" t="s">
        <v>1010</v>
      </c>
      <c r="H383" s="352">
        <f t="shared" si="224"/>
        <v>0</v>
      </c>
      <c r="I383" s="353">
        <f t="shared" si="199"/>
        <v>0</v>
      </c>
      <c r="J383" s="490"/>
      <c r="K383" s="490"/>
      <c r="L383" s="490"/>
      <c r="M383" s="490"/>
      <c r="N383" s="490"/>
    </row>
    <row r="384" spans="1:14" ht="13.8" outlineLevel="2">
      <c r="A384" s="336"/>
      <c r="B384" s="46"/>
      <c r="D384" s="47"/>
      <c r="E384" s="43"/>
      <c r="F384" s="342" t="s">
        <v>1011</v>
      </c>
      <c r="G384" s="36" t="s">
        <v>801</v>
      </c>
      <c r="H384" s="352">
        <f t="shared" ref="H384" si="227">SUM(I384)</f>
        <v>0</v>
      </c>
      <c r="I384" s="353">
        <f t="shared" ref="I384" si="228">SUM(J384:N384)</f>
        <v>0</v>
      </c>
      <c r="J384" s="490"/>
      <c r="K384" s="490"/>
      <c r="L384" s="490"/>
      <c r="M384" s="490"/>
      <c r="N384" s="490"/>
    </row>
    <row r="385" spans="1:14" ht="13.8" outlineLevel="2">
      <c r="A385" s="336"/>
      <c r="B385" s="46"/>
      <c r="D385" s="47"/>
      <c r="E385" s="43"/>
      <c r="F385" s="342" t="s">
        <v>1012</v>
      </c>
      <c r="G385" s="36" t="s">
        <v>802</v>
      </c>
      <c r="H385" s="352">
        <f t="shared" si="224"/>
        <v>0</v>
      </c>
      <c r="I385" s="353">
        <f t="shared" si="199"/>
        <v>0</v>
      </c>
      <c r="J385" s="490"/>
      <c r="K385" s="490"/>
      <c r="L385" s="490"/>
      <c r="M385" s="490"/>
      <c r="N385" s="490"/>
    </row>
    <row r="386" spans="1:14" ht="13.8" outlineLevel="2">
      <c r="A386" s="336"/>
      <c r="B386" s="46"/>
      <c r="D386" s="47"/>
      <c r="E386" s="43"/>
      <c r="F386" s="342" t="s">
        <v>1013</v>
      </c>
      <c r="G386" s="36" t="s">
        <v>803</v>
      </c>
      <c r="H386" s="352">
        <f t="shared" si="224"/>
        <v>0</v>
      </c>
      <c r="I386" s="353">
        <f t="shared" si="199"/>
        <v>0</v>
      </c>
      <c r="J386" s="490"/>
      <c r="K386" s="490"/>
      <c r="L386" s="490"/>
      <c r="M386" s="490"/>
      <c r="N386" s="490"/>
    </row>
    <row r="387" spans="1:14" ht="13.8" outlineLevel="2">
      <c r="A387" s="336"/>
      <c r="B387" s="46"/>
      <c r="D387" s="47"/>
      <c r="E387" s="43"/>
      <c r="F387" s="342" t="s">
        <v>685</v>
      </c>
      <c r="G387" s="36" t="s">
        <v>689</v>
      </c>
      <c r="H387" s="352">
        <f t="shared" si="224"/>
        <v>0</v>
      </c>
      <c r="I387" s="353">
        <f t="shared" si="199"/>
        <v>0</v>
      </c>
      <c r="J387" s="490"/>
      <c r="K387" s="490"/>
      <c r="L387" s="490"/>
      <c r="M387" s="490"/>
      <c r="N387" s="490"/>
    </row>
    <row r="388" spans="1:14" ht="13.8" outlineLevel="1">
      <c r="A388" s="336"/>
      <c r="B388" s="46"/>
      <c r="D388" s="47">
        <v>8515</v>
      </c>
      <c r="E388" s="43" t="s">
        <v>147</v>
      </c>
      <c r="F388" s="57"/>
      <c r="G388" s="338"/>
      <c r="H388" s="352">
        <f t="shared" si="224"/>
        <v>0</v>
      </c>
      <c r="I388" s="353">
        <f t="shared" si="199"/>
        <v>0</v>
      </c>
      <c r="J388" s="490"/>
      <c r="K388" s="490"/>
      <c r="L388" s="490"/>
      <c r="M388" s="490"/>
      <c r="N388" s="490"/>
    </row>
    <row r="389" spans="1:14" ht="13.8" outlineLevel="1">
      <c r="A389" s="336"/>
      <c r="B389" s="46"/>
      <c r="D389" s="47">
        <v>8516</v>
      </c>
      <c r="E389" s="43" t="s">
        <v>550</v>
      </c>
      <c r="F389" s="57"/>
      <c r="G389" s="338"/>
      <c r="H389" s="352">
        <f t="shared" si="224"/>
        <v>0</v>
      </c>
      <c r="I389" s="353">
        <f t="shared" si="199"/>
        <v>0</v>
      </c>
      <c r="J389" s="490"/>
      <c r="K389" s="490"/>
      <c r="L389" s="490"/>
      <c r="M389" s="490"/>
      <c r="N389" s="490"/>
    </row>
    <row r="390" spans="1:14" ht="13.8" outlineLevel="1">
      <c r="A390" s="336"/>
      <c r="B390" s="46"/>
      <c r="D390" s="47">
        <v>8517</v>
      </c>
      <c r="E390" s="43" t="s">
        <v>551</v>
      </c>
      <c r="F390" s="57"/>
      <c r="G390" s="338"/>
      <c r="H390" s="352">
        <f t="shared" si="224"/>
        <v>0</v>
      </c>
      <c r="I390" s="353">
        <f t="shared" si="199"/>
        <v>0</v>
      </c>
      <c r="J390" s="492">
        <f>SUM(J391:J397)</f>
        <v>0</v>
      </c>
      <c r="K390" s="492">
        <f t="shared" ref="K390:N390" si="229">SUM(K391:K397)</f>
        <v>0</v>
      </c>
      <c r="L390" s="492">
        <f t="shared" si="229"/>
        <v>0</v>
      </c>
      <c r="M390" s="492">
        <f t="shared" ref="M390" si="230">SUM(M391:M397)</f>
        <v>0</v>
      </c>
      <c r="N390" s="492">
        <f t="shared" si="229"/>
        <v>0</v>
      </c>
    </row>
    <row r="391" spans="1:14" ht="13.8" outlineLevel="2">
      <c r="A391" s="336"/>
      <c r="B391" s="46"/>
      <c r="D391" s="47"/>
      <c r="E391" s="43"/>
      <c r="F391" s="342" t="s">
        <v>1009</v>
      </c>
      <c r="G391" s="36" t="s">
        <v>1010</v>
      </c>
      <c r="H391" s="352">
        <f t="shared" si="224"/>
        <v>0</v>
      </c>
      <c r="I391" s="353">
        <f t="shared" si="199"/>
        <v>0</v>
      </c>
      <c r="J391" s="490"/>
      <c r="K391" s="490"/>
      <c r="L391" s="490"/>
      <c r="M391" s="490"/>
      <c r="N391" s="490"/>
    </row>
    <row r="392" spans="1:14" ht="13.8" outlineLevel="2">
      <c r="A392" s="336"/>
      <c r="B392" s="46"/>
      <c r="D392" s="47"/>
      <c r="E392" s="43"/>
      <c r="F392" s="342" t="s">
        <v>1011</v>
      </c>
      <c r="G392" s="36" t="s">
        <v>768</v>
      </c>
      <c r="H392" s="352">
        <f t="shared" ref="H392" si="231">SUM(I392)</f>
        <v>0</v>
      </c>
      <c r="I392" s="353">
        <f t="shared" ref="I392" si="232">SUM(J392:N392)</f>
        <v>0</v>
      </c>
      <c r="J392" s="490"/>
      <c r="K392" s="490"/>
      <c r="L392" s="490"/>
      <c r="M392" s="490"/>
      <c r="N392" s="490"/>
    </row>
    <row r="393" spans="1:14" ht="13.8" outlineLevel="2">
      <c r="A393" s="336"/>
      <c r="B393" s="46"/>
      <c r="D393" s="47"/>
      <c r="E393" s="43"/>
      <c r="F393" s="342" t="s">
        <v>1012</v>
      </c>
      <c r="G393" s="36" t="s">
        <v>769</v>
      </c>
      <c r="H393" s="352">
        <f t="shared" si="224"/>
        <v>0</v>
      </c>
      <c r="I393" s="353">
        <f t="shared" si="199"/>
        <v>0</v>
      </c>
      <c r="J393" s="490"/>
      <c r="K393" s="490"/>
      <c r="L393" s="490"/>
      <c r="M393" s="490"/>
      <c r="N393" s="490"/>
    </row>
    <row r="394" spans="1:14" ht="13.8" outlineLevel="2">
      <c r="A394" s="336"/>
      <c r="B394" s="46"/>
      <c r="D394" s="47"/>
      <c r="E394" s="43"/>
      <c r="F394" s="342" t="s">
        <v>1013</v>
      </c>
      <c r="G394" s="36" t="s">
        <v>770</v>
      </c>
      <c r="H394" s="352">
        <f t="shared" si="224"/>
        <v>0</v>
      </c>
      <c r="I394" s="353">
        <f t="shared" si="199"/>
        <v>0</v>
      </c>
      <c r="J394" s="490"/>
      <c r="K394" s="490"/>
      <c r="L394" s="490"/>
      <c r="M394" s="490"/>
      <c r="N394" s="490"/>
    </row>
    <row r="395" spans="1:14" ht="13.8" outlineLevel="2">
      <c r="A395" s="336"/>
      <c r="B395" s="46"/>
      <c r="D395" s="47"/>
      <c r="E395" s="43"/>
      <c r="F395" s="342" t="s">
        <v>1055</v>
      </c>
      <c r="G395" s="36" t="s">
        <v>1056</v>
      </c>
      <c r="H395" s="352">
        <f t="shared" si="224"/>
        <v>0</v>
      </c>
      <c r="I395" s="353">
        <f t="shared" si="199"/>
        <v>0</v>
      </c>
      <c r="J395" s="490"/>
      <c r="K395" s="490"/>
      <c r="L395" s="490"/>
      <c r="M395" s="490"/>
      <c r="N395" s="490"/>
    </row>
    <row r="396" spans="1:14" ht="13.8" outlineLevel="2">
      <c r="A396" s="336"/>
      <c r="B396" s="46"/>
      <c r="D396" s="47"/>
      <c r="E396" s="43"/>
      <c r="F396" s="342" t="s">
        <v>1057</v>
      </c>
      <c r="G396" s="36" t="s">
        <v>1058</v>
      </c>
      <c r="H396" s="352">
        <f t="shared" ref="H396" si="233">SUM(I396)</f>
        <v>0</v>
      </c>
      <c r="I396" s="353">
        <f t="shared" ref="I396" si="234">SUM(J396:N396)</f>
        <v>0</v>
      </c>
      <c r="J396" s="490"/>
      <c r="K396" s="490"/>
      <c r="L396" s="490"/>
      <c r="M396" s="490"/>
      <c r="N396" s="490"/>
    </row>
    <row r="397" spans="1:14" ht="13.8" outlineLevel="2">
      <c r="A397" s="336"/>
      <c r="B397" s="46"/>
      <c r="D397" s="47"/>
      <c r="E397" s="43"/>
      <c r="F397" s="342" t="s">
        <v>1059</v>
      </c>
      <c r="G397" s="36" t="s">
        <v>1060</v>
      </c>
      <c r="H397" s="352">
        <f t="shared" si="224"/>
        <v>0</v>
      </c>
      <c r="I397" s="353">
        <f t="shared" si="199"/>
        <v>0</v>
      </c>
      <c r="J397" s="490"/>
      <c r="K397" s="490"/>
      <c r="L397" s="490"/>
      <c r="M397" s="490"/>
      <c r="N397" s="490"/>
    </row>
    <row r="398" spans="1:14" ht="13.8" outlineLevel="1">
      <c r="A398" s="336"/>
      <c r="B398" s="46"/>
      <c r="D398" s="47">
        <v>8518</v>
      </c>
      <c r="E398" s="43" t="s">
        <v>552</v>
      </c>
      <c r="F398" s="57"/>
      <c r="G398" s="338"/>
      <c r="H398" s="352">
        <f t="shared" si="224"/>
        <v>0</v>
      </c>
      <c r="I398" s="353">
        <f t="shared" si="199"/>
        <v>0</v>
      </c>
      <c r="J398" s="490"/>
      <c r="K398" s="490"/>
      <c r="L398" s="490"/>
      <c r="M398" s="490"/>
      <c r="N398" s="490"/>
    </row>
    <row r="399" spans="1:14" ht="13.8" outlineLevel="1">
      <c r="A399" s="336"/>
      <c r="B399" s="46"/>
      <c r="D399" s="47">
        <v>8519</v>
      </c>
      <c r="E399" s="43" t="s">
        <v>553</v>
      </c>
      <c r="F399" s="57"/>
      <c r="G399" s="338"/>
      <c r="H399" s="352">
        <f t="shared" si="224"/>
        <v>0</v>
      </c>
      <c r="I399" s="353">
        <f t="shared" si="199"/>
        <v>0</v>
      </c>
      <c r="J399" s="490"/>
      <c r="K399" s="490"/>
      <c r="L399" s="490"/>
      <c r="M399" s="490"/>
      <c r="N399" s="490"/>
    </row>
    <row r="400" spans="1:14" ht="13.8" outlineLevel="1">
      <c r="A400" s="336"/>
      <c r="B400" s="46"/>
      <c r="D400" s="47">
        <v>8521</v>
      </c>
      <c r="E400" s="43" t="s">
        <v>554</v>
      </c>
      <c r="F400" s="57"/>
      <c r="G400" s="338"/>
      <c r="H400" s="352">
        <f t="shared" si="224"/>
        <v>0</v>
      </c>
      <c r="I400" s="353">
        <f t="shared" si="199"/>
        <v>0</v>
      </c>
      <c r="J400" s="492">
        <f>SUM(J401:J409)</f>
        <v>0</v>
      </c>
      <c r="K400" s="492">
        <f t="shared" ref="K400:N400" si="235">SUM(K401:K409)</f>
        <v>0</v>
      </c>
      <c r="L400" s="492">
        <f t="shared" si="235"/>
        <v>0</v>
      </c>
      <c r="M400" s="492">
        <f t="shared" ref="M400" si="236">SUM(M401:M409)</f>
        <v>0</v>
      </c>
      <c r="N400" s="492">
        <f t="shared" si="235"/>
        <v>0</v>
      </c>
    </row>
    <row r="401" spans="1:14" ht="13.8" outlineLevel="2">
      <c r="A401" s="336"/>
      <c r="B401" s="46"/>
      <c r="D401" s="47"/>
      <c r="E401" s="43"/>
      <c r="F401" s="342" t="s">
        <v>1061</v>
      </c>
      <c r="G401" s="36" t="s">
        <v>1010</v>
      </c>
      <c r="H401" s="352">
        <f t="shared" si="224"/>
        <v>0</v>
      </c>
      <c r="I401" s="353">
        <f t="shared" si="199"/>
        <v>0</v>
      </c>
      <c r="J401" s="490"/>
      <c r="K401" s="490"/>
      <c r="L401" s="490"/>
      <c r="M401" s="490"/>
      <c r="N401" s="490"/>
    </row>
    <row r="402" spans="1:14" ht="13.8" outlineLevel="2">
      <c r="A402" s="336"/>
      <c r="B402" s="46"/>
      <c r="D402" s="47"/>
      <c r="E402" s="43"/>
      <c r="F402" s="342" t="s">
        <v>1011</v>
      </c>
      <c r="G402" s="36" t="s">
        <v>804</v>
      </c>
      <c r="H402" s="352">
        <f t="shared" ref="H402" si="237">SUM(I402)</f>
        <v>0</v>
      </c>
      <c r="I402" s="353">
        <f t="shared" ref="I402" si="238">SUM(J402:N402)</f>
        <v>0</v>
      </c>
      <c r="J402" s="490"/>
      <c r="K402" s="490"/>
      <c r="L402" s="490"/>
      <c r="M402" s="490"/>
      <c r="N402" s="490"/>
    </row>
    <row r="403" spans="1:14" ht="13.8" outlineLevel="2">
      <c r="A403" s="336"/>
      <c r="B403" s="46"/>
      <c r="D403" s="47"/>
      <c r="E403" s="43"/>
      <c r="F403" s="342" t="s">
        <v>1012</v>
      </c>
      <c r="G403" s="36" t="s">
        <v>805</v>
      </c>
      <c r="H403" s="352">
        <f t="shared" si="224"/>
        <v>0</v>
      </c>
      <c r="I403" s="353">
        <f t="shared" si="199"/>
        <v>0</v>
      </c>
      <c r="J403" s="490"/>
      <c r="K403" s="490"/>
      <c r="L403" s="490"/>
      <c r="M403" s="490"/>
      <c r="N403" s="490"/>
    </row>
    <row r="404" spans="1:14" ht="13.8" outlineLevel="2">
      <c r="A404" s="336"/>
      <c r="B404" s="46"/>
      <c r="D404" s="47"/>
      <c r="E404" s="43"/>
      <c r="F404" s="342" t="s">
        <v>1038</v>
      </c>
      <c r="G404" s="36" t="s">
        <v>1041</v>
      </c>
      <c r="H404" s="352">
        <f t="shared" ref="H404:H405" si="239">SUM(I404)</f>
        <v>0</v>
      </c>
      <c r="I404" s="353">
        <f t="shared" ref="I404:I405" si="240">SUM(J404:N404)</f>
        <v>0</v>
      </c>
      <c r="J404" s="490"/>
      <c r="K404" s="490"/>
      <c r="L404" s="490"/>
      <c r="M404" s="490"/>
      <c r="N404" s="490"/>
    </row>
    <row r="405" spans="1:14" ht="13.8" outlineLevel="2">
      <c r="A405" s="336"/>
      <c r="B405" s="46"/>
      <c r="D405" s="47"/>
      <c r="E405" s="43"/>
      <c r="F405" s="342" t="s">
        <v>1062</v>
      </c>
      <c r="G405" s="36" t="s">
        <v>1063</v>
      </c>
      <c r="H405" s="352">
        <f t="shared" si="239"/>
        <v>0</v>
      </c>
      <c r="I405" s="353">
        <f t="shared" si="240"/>
        <v>0</v>
      </c>
      <c r="J405" s="490"/>
      <c r="K405" s="490"/>
      <c r="L405" s="490"/>
      <c r="M405" s="490"/>
      <c r="N405" s="490"/>
    </row>
    <row r="406" spans="1:14" ht="13.8" outlineLevel="2">
      <c r="A406" s="336"/>
      <c r="B406" s="46"/>
      <c r="D406" s="47"/>
      <c r="E406" s="43"/>
      <c r="F406" s="342" t="s">
        <v>1039</v>
      </c>
      <c r="G406" s="36" t="s">
        <v>1042</v>
      </c>
      <c r="H406" s="352">
        <f t="shared" si="224"/>
        <v>0</v>
      </c>
      <c r="I406" s="353">
        <f t="shared" si="199"/>
        <v>0</v>
      </c>
      <c r="J406" s="490"/>
      <c r="K406" s="490"/>
      <c r="L406" s="490"/>
      <c r="M406" s="490"/>
      <c r="N406" s="490"/>
    </row>
    <row r="407" spans="1:14" ht="13.8" outlineLevel="2">
      <c r="A407" s="336"/>
      <c r="B407" s="46"/>
      <c r="D407" s="47"/>
      <c r="E407" s="43"/>
      <c r="F407" s="342" t="s">
        <v>1064</v>
      </c>
      <c r="G407" s="36" t="s">
        <v>1065</v>
      </c>
      <c r="H407" s="352">
        <f t="shared" ref="H407" si="241">SUM(I407)</f>
        <v>0</v>
      </c>
      <c r="I407" s="353">
        <f t="shared" ref="I407" si="242">SUM(J407:N407)</f>
        <v>0</v>
      </c>
      <c r="J407" s="490"/>
      <c r="K407" s="490"/>
      <c r="L407" s="490"/>
      <c r="M407" s="490"/>
      <c r="N407" s="490"/>
    </row>
    <row r="408" spans="1:14" ht="13.8" outlineLevel="2">
      <c r="A408" s="336"/>
      <c r="B408" s="46"/>
      <c r="D408" s="47"/>
      <c r="E408" s="43"/>
      <c r="F408" s="342" t="s">
        <v>1040</v>
      </c>
      <c r="G408" s="36" t="s">
        <v>1066</v>
      </c>
      <c r="H408" s="352">
        <f t="shared" si="224"/>
        <v>0</v>
      </c>
      <c r="I408" s="353">
        <f t="shared" si="199"/>
        <v>0</v>
      </c>
      <c r="J408" s="490"/>
      <c r="K408" s="490"/>
      <c r="L408" s="490"/>
      <c r="M408" s="490"/>
      <c r="N408" s="490"/>
    </row>
    <row r="409" spans="1:14" ht="13.8" outlineLevel="2">
      <c r="A409" s="336"/>
      <c r="B409" s="46"/>
      <c r="D409" s="47"/>
      <c r="E409" s="43"/>
      <c r="F409" s="342" t="s">
        <v>685</v>
      </c>
      <c r="G409" s="36" t="s">
        <v>689</v>
      </c>
      <c r="H409" s="352">
        <f t="shared" si="224"/>
        <v>0</v>
      </c>
      <c r="I409" s="353">
        <f t="shared" si="199"/>
        <v>0</v>
      </c>
      <c r="J409" s="490"/>
      <c r="K409" s="490"/>
      <c r="L409" s="490"/>
      <c r="M409" s="490"/>
      <c r="N409" s="490"/>
    </row>
    <row r="410" spans="1:14" ht="13.8" outlineLevel="1">
      <c r="A410" s="336"/>
      <c r="B410" s="46"/>
      <c r="D410" s="47">
        <v>8522</v>
      </c>
      <c r="E410" s="43" t="s">
        <v>555</v>
      </c>
      <c r="F410" s="57"/>
      <c r="G410" s="338"/>
      <c r="H410" s="352">
        <f t="shared" si="224"/>
        <v>0</v>
      </c>
      <c r="I410" s="353">
        <f t="shared" si="199"/>
        <v>0</v>
      </c>
      <c r="J410" s="490"/>
      <c r="K410" s="490"/>
      <c r="L410" s="490"/>
      <c r="M410" s="490"/>
      <c r="N410" s="490"/>
    </row>
    <row r="411" spans="1:14" ht="13.8" outlineLevel="1">
      <c r="A411" s="336"/>
      <c r="B411" s="46"/>
      <c r="D411" s="47">
        <v>8523</v>
      </c>
      <c r="E411" s="43" t="s">
        <v>556</v>
      </c>
      <c r="F411" s="57"/>
      <c r="G411" s="338"/>
      <c r="H411" s="352">
        <f t="shared" si="224"/>
        <v>0</v>
      </c>
      <c r="I411" s="353">
        <f t="shared" si="199"/>
        <v>0</v>
      </c>
      <c r="J411" s="490"/>
      <c r="K411" s="490"/>
      <c r="L411" s="490"/>
      <c r="M411" s="490"/>
      <c r="N411" s="490"/>
    </row>
    <row r="412" spans="1:14" ht="13.8" outlineLevel="1">
      <c r="A412" s="336"/>
      <c r="B412" s="46"/>
      <c r="D412" s="47">
        <v>8340</v>
      </c>
      <c r="E412" s="43" t="s">
        <v>557</v>
      </c>
      <c r="F412" s="57"/>
      <c r="G412" s="338"/>
      <c r="H412" s="352">
        <f t="shared" si="224"/>
        <v>0</v>
      </c>
      <c r="I412" s="353">
        <f t="shared" si="199"/>
        <v>0</v>
      </c>
      <c r="J412" s="492">
        <f>SUM(J413:J415)</f>
        <v>0</v>
      </c>
      <c r="K412" s="492">
        <f t="shared" ref="K412:N412" si="243">SUM(K413:K415)</f>
        <v>0</v>
      </c>
      <c r="L412" s="492">
        <f t="shared" si="243"/>
        <v>0</v>
      </c>
      <c r="M412" s="492">
        <f t="shared" ref="M412" si="244">SUM(M413:M415)</f>
        <v>0</v>
      </c>
      <c r="N412" s="492">
        <f t="shared" si="243"/>
        <v>0</v>
      </c>
    </row>
    <row r="413" spans="1:14" ht="13.8" outlineLevel="2">
      <c r="A413" s="336"/>
      <c r="B413" s="46"/>
      <c r="D413" s="45"/>
      <c r="E413" s="337"/>
      <c r="F413" s="47">
        <v>8528</v>
      </c>
      <c r="G413" s="43" t="s">
        <v>546</v>
      </c>
      <c r="H413" s="352">
        <f t="shared" si="224"/>
        <v>0</v>
      </c>
      <c r="I413" s="353">
        <f t="shared" si="199"/>
        <v>0</v>
      </c>
      <c r="J413" s="490"/>
      <c r="K413" s="490"/>
      <c r="L413" s="490"/>
      <c r="M413" s="490"/>
      <c r="N413" s="490"/>
    </row>
    <row r="414" spans="1:14" ht="13.8" outlineLevel="2">
      <c r="A414" s="336"/>
      <c r="B414" s="46"/>
      <c r="F414" s="47" t="s">
        <v>998</v>
      </c>
      <c r="G414" s="43" t="s">
        <v>999</v>
      </c>
      <c r="H414" s="352"/>
      <c r="I414" s="353"/>
      <c r="J414" s="490"/>
      <c r="K414" s="490"/>
      <c r="L414" s="490"/>
      <c r="M414" s="490"/>
      <c r="N414" s="490"/>
    </row>
    <row r="415" spans="1:14" ht="13.8" outlineLevel="2">
      <c r="A415" s="336"/>
      <c r="B415" s="44"/>
      <c r="C415" s="339"/>
      <c r="F415" s="47">
        <v>8532</v>
      </c>
      <c r="G415" s="43" t="s">
        <v>547</v>
      </c>
      <c r="H415" s="352">
        <f t="shared" si="224"/>
        <v>0</v>
      </c>
      <c r="I415" s="353">
        <f t="shared" si="199"/>
        <v>0</v>
      </c>
      <c r="J415" s="490"/>
      <c r="K415" s="490"/>
      <c r="L415" s="490"/>
      <c r="M415" s="490"/>
      <c r="N415" s="490"/>
    </row>
    <row r="416" spans="1:14" ht="13.8" outlineLevel="1">
      <c r="A416" s="336"/>
      <c r="B416" s="46"/>
      <c r="D416" s="47">
        <v>8533</v>
      </c>
      <c r="E416" s="43" t="s">
        <v>558</v>
      </c>
      <c r="F416" s="57"/>
      <c r="G416" s="338"/>
      <c r="H416" s="352">
        <f t="shared" si="224"/>
        <v>0</v>
      </c>
      <c r="I416" s="353">
        <f t="shared" si="199"/>
        <v>0</v>
      </c>
      <c r="J416" s="492">
        <f>SUM(J417:J421)</f>
        <v>0</v>
      </c>
      <c r="K416" s="492">
        <f t="shared" ref="K416:N416" si="245">SUM(K417:K421)</f>
        <v>0</v>
      </c>
      <c r="L416" s="492">
        <f t="shared" si="245"/>
        <v>0</v>
      </c>
      <c r="M416" s="492">
        <f t="shared" ref="M416" si="246">SUM(M417:M421)</f>
        <v>0</v>
      </c>
      <c r="N416" s="492">
        <f t="shared" si="245"/>
        <v>0</v>
      </c>
    </row>
    <row r="417" spans="1:44" ht="13.8" outlineLevel="2">
      <c r="A417" s="336"/>
      <c r="B417" s="46"/>
      <c r="D417" s="47"/>
      <c r="E417" s="43"/>
      <c r="F417" s="342" t="s">
        <v>1061</v>
      </c>
      <c r="G417" s="36" t="s">
        <v>1010</v>
      </c>
      <c r="H417" s="352">
        <f t="shared" si="224"/>
        <v>0</v>
      </c>
      <c r="I417" s="353">
        <f t="shared" si="199"/>
        <v>0</v>
      </c>
      <c r="J417" s="490"/>
      <c r="K417" s="490"/>
      <c r="L417" s="490"/>
      <c r="M417" s="490"/>
      <c r="N417" s="490"/>
    </row>
    <row r="418" spans="1:44" ht="13.8" outlineLevel="2">
      <c r="A418" s="336"/>
      <c r="B418" s="46"/>
      <c r="D418" s="47"/>
      <c r="E418" s="43"/>
      <c r="F418" s="342" t="s">
        <v>1011</v>
      </c>
      <c r="G418" s="36" t="s">
        <v>786</v>
      </c>
      <c r="H418" s="352">
        <f t="shared" ref="H418" si="247">SUM(I418)</f>
        <v>0</v>
      </c>
      <c r="I418" s="353">
        <f t="shared" ref="I418" si="248">SUM(J418:N418)</f>
        <v>0</v>
      </c>
      <c r="J418" s="490"/>
      <c r="K418" s="490"/>
      <c r="L418" s="490"/>
      <c r="M418" s="490"/>
      <c r="N418" s="490"/>
    </row>
    <row r="419" spans="1:44" ht="13.8" outlineLevel="2">
      <c r="A419" s="336"/>
      <c r="B419" s="46"/>
      <c r="D419" s="47"/>
      <c r="E419" s="43"/>
      <c r="F419" s="342" t="s">
        <v>1012</v>
      </c>
      <c r="G419" s="36" t="s">
        <v>787</v>
      </c>
      <c r="H419" s="352">
        <f t="shared" si="224"/>
        <v>0</v>
      </c>
      <c r="I419" s="353">
        <f t="shared" si="199"/>
        <v>0</v>
      </c>
      <c r="J419" s="490"/>
      <c r="K419" s="490"/>
      <c r="L419" s="490"/>
      <c r="M419" s="490"/>
      <c r="N419" s="490"/>
    </row>
    <row r="420" spans="1:44" s="428" customFormat="1" ht="13.8" outlineLevel="2">
      <c r="A420" s="426"/>
      <c r="B420" s="427"/>
      <c r="D420" s="438"/>
      <c r="E420" s="439"/>
      <c r="F420" s="386" t="s">
        <v>1013</v>
      </c>
      <c r="G420" s="387" t="s">
        <v>933</v>
      </c>
      <c r="H420" s="440">
        <f t="shared" si="224"/>
        <v>0</v>
      </c>
      <c r="I420" s="353">
        <f t="shared" ref="I420" si="249">SUM(J420:N420)</f>
        <v>0</v>
      </c>
      <c r="J420" s="490"/>
      <c r="K420" s="490"/>
      <c r="L420" s="490"/>
      <c r="M420" s="490"/>
      <c r="N420" s="490"/>
      <c r="O420" s="310"/>
      <c r="P420" s="310"/>
      <c r="Q420" s="310"/>
      <c r="R420" s="310"/>
      <c r="S420" s="310"/>
      <c r="T420" s="310"/>
      <c r="U420" s="310"/>
      <c r="V420" s="310"/>
      <c r="W420" s="310"/>
      <c r="X420" s="310"/>
      <c r="Y420" s="310"/>
      <c r="Z420" s="310"/>
      <c r="AA420" s="310"/>
      <c r="AB420" s="310"/>
      <c r="AC420" s="310"/>
      <c r="AD420" s="310"/>
      <c r="AE420" s="310"/>
      <c r="AF420" s="310"/>
      <c r="AG420" s="310"/>
      <c r="AH420" s="310"/>
      <c r="AI420" s="310"/>
      <c r="AJ420" s="310"/>
      <c r="AK420" s="310"/>
      <c r="AL420" s="310"/>
      <c r="AM420" s="310"/>
      <c r="AN420" s="310"/>
      <c r="AO420" s="310"/>
      <c r="AP420" s="310"/>
      <c r="AQ420" s="310"/>
      <c r="AR420" s="310"/>
    </row>
    <row r="421" spans="1:44" ht="13.8" outlineLevel="2">
      <c r="A421" s="336"/>
      <c r="B421" s="46"/>
      <c r="D421" s="47"/>
      <c r="E421" s="43"/>
      <c r="F421" s="342" t="s">
        <v>685</v>
      </c>
      <c r="G421" s="36" t="s">
        <v>689</v>
      </c>
      <c r="H421" s="352">
        <f t="shared" si="224"/>
        <v>0</v>
      </c>
      <c r="I421" s="353">
        <f t="shared" si="199"/>
        <v>0</v>
      </c>
      <c r="J421" s="490"/>
      <c r="K421" s="490"/>
      <c r="L421" s="490"/>
      <c r="M421" s="490"/>
      <c r="N421" s="490"/>
    </row>
    <row r="422" spans="1:44" ht="13.8" outlineLevel="1">
      <c r="A422" s="336"/>
      <c r="B422" s="46"/>
      <c r="D422" s="47">
        <v>8534</v>
      </c>
      <c r="E422" s="43" t="s">
        <v>559</v>
      </c>
      <c r="F422" s="57"/>
      <c r="G422" s="338"/>
      <c r="H422" s="352">
        <f t="shared" si="224"/>
        <v>0</v>
      </c>
      <c r="I422" s="353">
        <f t="shared" si="199"/>
        <v>0</v>
      </c>
      <c r="J422" s="492">
        <f>SUM(J423:J426)</f>
        <v>0</v>
      </c>
      <c r="K422" s="492">
        <f t="shared" ref="K422:N422" si="250">SUM(K423:K426)</f>
        <v>0</v>
      </c>
      <c r="L422" s="492">
        <f t="shared" si="250"/>
        <v>0</v>
      </c>
      <c r="M422" s="492">
        <f t="shared" ref="M422" si="251">SUM(M423:M426)</f>
        <v>0</v>
      </c>
      <c r="N422" s="492">
        <f t="shared" si="250"/>
        <v>0</v>
      </c>
    </row>
    <row r="423" spans="1:44" ht="13.8" outlineLevel="2">
      <c r="A423" s="336"/>
      <c r="B423" s="46"/>
      <c r="D423" s="47"/>
      <c r="E423" s="43"/>
      <c r="F423" s="342" t="s">
        <v>1061</v>
      </c>
      <c r="G423" s="36" t="s">
        <v>1010</v>
      </c>
      <c r="H423" s="352">
        <f t="shared" si="224"/>
        <v>0</v>
      </c>
      <c r="I423" s="353">
        <f t="shared" si="199"/>
        <v>0</v>
      </c>
      <c r="J423" s="490"/>
      <c r="K423" s="490"/>
      <c r="L423" s="490"/>
      <c r="M423" s="490"/>
      <c r="N423" s="490"/>
    </row>
    <row r="424" spans="1:44" ht="13.8" outlineLevel="2">
      <c r="A424" s="336"/>
      <c r="B424" s="46"/>
      <c r="D424" s="47"/>
      <c r="E424" s="43"/>
      <c r="F424" s="342" t="s">
        <v>1067</v>
      </c>
      <c r="G424" s="36" t="s">
        <v>1068</v>
      </c>
      <c r="H424" s="352">
        <f t="shared" si="224"/>
        <v>0</v>
      </c>
      <c r="I424" s="353">
        <f t="shared" si="199"/>
        <v>0</v>
      </c>
      <c r="J424" s="490"/>
      <c r="K424" s="490"/>
      <c r="L424" s="490"/>
      <c r="M424" s="490"/>
      <c r="N424" s="490"/>
    </row>
    <row r="425" spans="1:44" ht="13.8" outlineLevel="2">
      <c r="A425" s="336"/>
      <c r="B425" s="46"/>
      <c r="D425" s="47"/>
      <c r="E425" s="43"/>
      <c r="F425" s="342" t="s">
        <v>1055</v>
      </c>
      <c r="G425" s="36" t="s">
        <v>1069</v>
      </c>
      <c r="H425" s="352">
        <f t="shared" ref="H425" si="252">SUM(I425)</f>
        <v>0</v>
      </c>
      <c r="I425" s="353">
        <f t="shared" ref="I425" si="253">SUM(J425:N425)</f>
        <v>0</v>
      </c>
      <c r="J425" s="490"/>
      <c r="K425" s="490"/>
      <c r="L425" s="490"/>
      <c r="M425" s="490"/>
      <c r="N425" s="490"/>
    </row>
    <row r="426" spans="1:44" ht="13.8" outlineLevel="2">
      <c r="A426" s="336"/>
      <c r="B426" s="46"/>
      <c r="D426" s="47"/>
      <c r="E426" s="43"/>
      <c r="F426" s="342" t="s">
        <v>685</v>
      </c>
      <c r="G426" s="36" t="s">
        <v>689</v>
      </c>
      <c r="H426" s="352">
        <f t="shared" si="224"/>
        <v>0</v>
      </c>
      <c r="I426" s="353">
        <f t="shared" si="199"/>
        <v>0</v>
      </c>
      <c r="J426" s="490"/>
      <c r="K426" s="490"/>
      <c r="L426" s="490"/>
      <c r="M426" s="490"/>
      <c r="N426" s="490"/>
    </row>
    <row r="427" spans="1:44" ht="13.8" outlineLevel="1">
      <c r="A427" s="336"/>
      <c r="B427" s="46"/>
      <c r="D427" s="47">
        <v>8535</v>
      </c>
      <c r="E427" s="43" t="s">
        <v>560</v>
      </c>
      <c r="F427" s="57"/>
      <c r="G427" s="338"/>
      <c r="H427" s="352">
        <f t="shared" si="224"/>
        <v>0</v>
      </c>
      <c r="I427" s="353">
        <f t="shared" si="199"/>
        <v>0</v>
      </c>
      <c r="J427" s="492">
        <f>SUM(J428:J446)</f>
        <v>0</v>
      </c>
      <c r="K427" s="492">
        <f>SUM(K428:K446)</f>
        <v>0</v>
      </c>
      <c r="L427" s="492">
        <f>SUM(L428:L446)</f>
        <v>0</v>
      </c>
      <c r="M427" s="492">
        <f>SUM(M428:M446)</f>
        <v>0</v>
      </c>
      <c r="N427" s="492">
        <f>SUM(N428:N446)</f>
        <v>0</v>
      </c>
    </row>
    <row r="428" spans="1:44" ht="13.8" outlineLevel="2">
      <c r="A428" s="336"/>
      <c r="B428" s="46"/>
      <c r="D428" s="47"/>
      <c r="E428" s="43"/>
      <c r="F428" s="342" t="s">
        <v>1009</v>
      </c>
      <c r="G428" s="36" t="s">
        <v>1010</v>
      </c>
      <c r="H428" s="352">
        <f t="shared" si="224"/>
        <v>0</v>
      </c>
      <c r="I428" s="353">
        <f t="shared" si="199"/>
        <v>0</v>
      </c>
      <c r="J428" s="490"/>
      <c r="K428" s="490"/>
      <c r="L428" s="490"/>
      <c r="M428" s="490"/>
      <c r="N428" s="490"/>
    </row>
    <row r="429" spans="1:44" ht="13.8" outlineLevel="2">
      <c r="A429" s="336"/>
      <c r="B429" s="46"/>
      <c r="D429" s="47"/>
      <c r="E429" s="43"/>
      <c r="F429" s="342" t="s">
        <v>1011</v>
      </c>
      <c r="G429" s="36" t="s">
        <v>807</v>
      </c>
      <c r="H429" s="352">
        <f t="shared" ref="H429" si="254">SUM(I429)</f>
        <v>0</v>
      </c>
      <c r="I429" s="353">
        <f t="shared" ref="I429" si="255">SUM(J429:N429)</f>
        <v>0</v>
      </c>
      <c r="J429" s="490"/>
      <c r="K429" s="490"/>
      <c r="L429" s="490"/>
      <c r="M429" s="490"/>
      <c r="N429" s="490"/>
    </row>
    <row r="430" spans="1:44" ht="13.8" outlineLevel="2">
      <c r="A430" s="336"/>
      <c r="B430" s="46"/>
      <c r="D430" s="47"/>
      <c r="E430" s="43"/>
      <c r="F430" s="342" t="s">
        <v>1012</v>
      </c>
      <c r="G430" s="36" t="s">
        <v>808</v>
      </c>
      <c r="H430" s="352">
        <f t="shared" si="224"/>
        <v>0</v>
      </c>
      <c r="I430" s="353">
        <f t="shared" si="199"/>
        <v>0</v>
      </c>
      <c r="J430" s="490"/>
      <c r="K430" s="490"/>
      <c r="L430" s="490"/>
      <c r="M430" s="490"/>
      <c r="N430" s="490"/>
    </row>
    <row r="431" spans="1:44" ht="13.8" outlineLevel="2">
      <c r="A431" s="336"/>
      <c r="B431" s="46"/>
      <c r="D431" s="47"/>
      <c r="E431" s="43"/>
      <c r="F431" s="342" t="s">
        <v>1013</v>
      </c>
      <c r="G431" s="36" t="s">
        <v>776</v>
      </c>
      <c r="H431" s="352">
        <f t="shared" si="224"/>
        <v>0</v>
      </c>
      <c r="I431" s="353">
        <f t="shared" si="199"/>
        <v>0</v>
      </c>
      <c r="J431" s="490"/>
      <c r="K431" s="490"/>
      <c r="L431" s="490"/>
      <c r="M431" s="490"/>
      <c r="N431" s="490"/>
    </row>
    <row r="432" spans="1:44" ht="13.8" outlineLevel="2">
      <c r="A432" s="336"/>
      <c r="B432" s="46"/>
      <c r="D432" s="47"/>
      <c r="E432" s="43"/>
      <c r="F432" s="342" t="s">
        <v>1014</v>
      </c>
      <c r="G432" s="36" t="s">
        <v>779</v>
      </c>
      <c r="H432" s="352">
        <f t="shared" si="224"/>
        <v>0</v>
      </c>
      <c r="I432" s="353">
        <f t="shared" si="199"/>
        <v>0</v>
      </c>
      <c r="J432" s="490"/>
      <c r="K432" s="490"/>
      <c r="L432" s="490"/>
      <c r="M432" s="490"/>
      <c r="N432" s="490"/>
    </row>
    <row r="433" spans="1:44" s="428" customFormat="1" ht="13.8" outlineLevel="2">
      <c r="A433" s="426"/>
      <c r="B433" s="427"/>
      <c r="D433" s="438"/>
      <c r="E433" s="439"/>
      <c r="F433" s="386" t="s">
        <v>1160</v>
      </c>
      <c r="G433" s="387" t="s">
        <v>934</v>
      </c>
      <c r="H433" s="440">
        <f t="shared" ref="H433" si="256">SUM(I433)</f>
        <v>0</v>
      </c>
      <c r="I433" s="353">
        <f t="shared" ref="I433" si="257">SUM(J433:N433)</f>
        <v>0</v>
      </c>
      <c r="J433" s="490"/>
      <c r="K433" s="490"/>
      <c r="L433" s="490"/>
      <c r="M433" s="490"/>
      <c r="N433" s="490"/>
      <c r="O433" s="310"/>
      <c r="P433" s="310"/>
      <c r="Q433" s="310"/>
      <c r="R433" s="310"/>
      <c r="S433" s="310"/>
      <c r="T433" s="310"/>
      <c r="U433" s="310"/>
      <c r="V433" s="310"/>
      <c r="W433" s="310"/>
      <c r="X433" s="310"/>
      <c r="Y433" s="310"/>
      <c r="Z433" s="310"/>
      <c r="AA433" s="310"/>
      <c r="AB433" s="310"/>
      <c r="AC433" s="310"/>
      <c r="AD433" s="310"/>
      <c r="AE433" s="310"/>
      <c r="AF433" s="310"/>
      <c r="AG433" s="310"/>
      <c r="AH433" s="310"/>
      <c r="AI433" s="310"/>
      <c r="AJ433" s="310"/>
      <c r="AK433" s="310"/>
      <c r="AL433" s="310"/>
      <c r="AM433" s="310"/>
      <c r="AN433" s="310"/>
      <c r="AO433" s="310"/>
      <c r="AP433" s="310"/>
      <c r="AQ433" s="310"/>
      <c r="AR433" s="310"/>
    </row>
    <row r="434" spans="1:44" s="428" customFormat="1" ht="13.8" outlineLevel="2">
      <c r="A434" s="426"/>
      <c r="B434" s="427"/>
      <c r="D434" s="438"/>
      <c r="E434" s="439"/>
      <c r="F434" s="342" t="s">
        <v>1015</v>
      </c>
      <c r="G434" s="36" t="s">
        <v>1167</v>
      </c>
      <c r="H434" s="440">
        <f t="shared" ref="H434" si="258">SUM(I434)</f>
        <v>0</v>
      </c>
      <c r="I434" s="353">
        <f t="shared" ref="I434" si="259">SUM(J434:N434)</f>
        <v>0</v>
      </c>
      <c r="J434" s="490"/>
      <c r="K434" s="490"/>
      <c r="L434" s="490"/>
      <c r="M434" s="490"/>
      <c r="N434" s="490"/>
      <c r="O434" s="310"/>
      <c r="P434" s="310"/>
      <c r="Q434" s="310"/>
      <c r="R434" s="310"/>
      <c r="S434" s="310"/>
      <c r="T434" s="310"/>
      <c r="U434" s="310"/>
      <c r="V434" s="310"/>
      <c r="W434" s="310"/>
      <c r="X434" s="310"/>
      <c r="Y434" s="310"/>
      <c r="Z434" s="310"/>
      <c r="AA434" s="310"/>
      <c r="AB434" s="310"/>
      <c r="AC434" s="310"/>
      <c r="AD434" s="310"/>
      <c r="AE434" s="310"/>
      <c r="AF434" s="310"/>
      <c r="AG434" s="310"/>
      <c r="AH434" s="310"/>
      <c r="AI434" s="310"/>
      <c r="AJ434" s="310"/>
      <c r="AK434" s="310"/>
      <c r="AL434" s="310"/>
      <c r="AM434" s="310"/>
      <c r="AN434" s="310"/>
      <c r="AO434" s="310"/>
      <c r="AP434" s="310"/>
      <c r="AQ434" s="310"/>
      <c r="AR434" s="310"/>
    </row>
    <row r="435" spans="1:44" s="428" customFormat="1" ht="13.8" outlineLevel="2">
      <c r="A435" s="426"/>
      <c r="B435" s="427"/>
      <c r="D435" s="438"/>
      <c r="E435" s="439"/>
      <c r="F435" s="386" t="s">
        <v>1017</v>
      </c>
      <c r="G435" s="387" t="s">
        <v>1161</v>
      </c>
      <c r="H435" s="440">
        <f t="shared" si="224"/>
        <v>0</v>
      </c>
      <c r="I435" s="353">
        <f t="shared" si="199"/>
        <v>0</v>
      </c>
      <c r="J435" s="490"/>
      <c r="K435" s="490"/>
      <c r="L435" s="490"/>
      <c r="M435" s="490"/>
      <c r="N435" s="490"/>
      <c r="O435" s="310"/>
      <c r="P435" s="310"/>
      <c r="Q435" s="310"/>
      <c r="R435" s="310"/>
      <c r="S435" s="310"/>
      <c r="T435" s="310"/>
      <c r="U435" s="310"/>
      <c r="V435" s="310"/>
      <c r="W435" s="310"/>
      <c r="X435" s="310"/>
      <c r="Y435" s="310"/>
      <c r="Z435" s="310"/>
      <c r="AA435" s="310"/>
      <c r="AB435" s="310"/>
      <c r="AC435" s="310"/>
      <c r="AD435" s="310"/>
      <c r="AE435" s="310"/>
      <c r="AF435" s="310"/>
      <c r="AG435" s="310"/>
      <c r="AH435" s="310"/>
      <c r="AI435" s="310"/>
      <c r="AJ435" s="310"/>
      <c r="AK435" s="310"/>
      <c r="AL435" s="310"/>
      <c r="AM435" s="310"/>
      <c r="AN435" s="310"/>
      <c r="AO435" s="310"/>
      <c r="AP435" s="310"/>
      <c r="AQ435" s="310"/>
      <c r="AR435" s="310"/>
    </row>
    <row r="436" spans="1:44" ht="13.8" outlineLevel="2">
      <c r="A436" s="336"/>
      <c r="B436" s="46"/>
      <c r="D436" s="47"/>
      <c r="E436" s="43"/>
      <c r="F436" s="342" t="s">
        <v>1028</v>
      </c>
      <c r="G436" s="36" t="s">
        <v>778</v>
      </c>
      <c r="H436" s="352">
        <f t="shared" si="224"/>
        <v>0</v>
      </c>
      <c r="I436" s="353">
        <f t="shared" si="199"/>
        <v>0</v>
      </c>
      <c r="J436" s="490"/>
      <c r="K436" s="490"/>
      <c r="L436" s="490"/>
      <c r="M436" s="490"/>
      <c r="N436" s="490"/>
    </row>
    <row r="437" spans="1:44" ht="13.8" outlineLevel="2">
      <c r="A437" s="336"/>
      <c r="B437" s="46"/>
      <c r="D437" s="47"/>
      <c r="E437" s="43"/>
      <c r="F437" s="342" t="s">
        <v>1025</v>
      </c>
      <c r="G437" s="36" t="s">
        <v>809</v>
      </c>
      <c r="H437" s="352">
        <f t="shared" si="224"/>
        <v>0</v>
      </c>
      <c r="I437" s="353">
        <f t="shared" si="199"/>
        <v>0</v>
      </c>
      <c r="J437" s="490"/>
      <c r="K437" s="490"/>
      <c r="L437" s="490"/>
      <c r="M437" s="490"/>
      <c r="N437" s="490"/>
    </row>
    <row r="438" spans="1:44" ht="13.8" outlineLevel="2">
      <c r="A438" s="336"/>
      <c r="B438" s="46"/>
      <c r="D438" s="47"/>
      <c r="E438" s="43"/>
      <c r="F438" s="342" t="s">
        <v>1026</v>
      </c>
      <c r="G438" s="36" t="s">
        <v>810</v>
      </c>
      <c r="H438" s="352">
        <f t="shared" si="224"/>
        <v>0</v>
      </c>
      <c r="I438" s="353">
        <f t="shared" si="199"/>
        <v>0</v>
      </c>
      <c r="J438" s="490"/>
      <c r="K438" s="490"/>
      <c r="L438" s="490"/>
      <c r="M438" s="490"/>
      <c r="N438" s="490"/>
    </row>
    <row r="439" spans="1:44" ht="13.8" outlineLevel="2">
      <c r="A439" s="336"/>
      <c r="B439" s="46"/>
      <c r="D439" s="47"/>
      <c r="E439" s="43"/>
      <c r="F439" s="342" t="s">
        <v>1031</v>
      </c>
      <c r="G439" s="36" t="s">
        <v>811</v>
      </c>
      <c r="H439" s="352">
        <f t="shared" si="224"/>
        <v>0</v>
      </c>
      <c r="I439" s="353">
        <f t="shared" ref="I439" si="260">SUM(J439:N439)</f>
        <v>0</v>
      </c>
      <c r="J439" s="490"/>
      <c r="K439" s="490"/>
      <c r="L439" s="490"/>
      <c r="M439" s="490"/>
      <c r="N439" s="490"/>
    </row>
    <row r="440" spans="1:44" s="428" customFormat="1" ht="13.8" outlineLevel="2">
      <c r="A440" s="426"/>
      <c r="B440" s="427"/>
      <c r="D440" s="438"/>
      <c r="E440" s="439"/>
      <c r="F440" s="386" t="s">
        <v>1030</v>
      </c>
      <c r="G440" s="387" t="s">
        <v>935</v>
      </c>
      <c r="H440" s="440">
        <f t="shared" si="224"/>
        <v>0</v>
      </c>
      <c r="I440" s="353">
        <f t="shared" ref="I440:I514" si="261">SUM(J440:N440)</f>
        <v>0</v>
      </c>
      <c r="J440" s="490"/>
      <c r="K440" s="490"/>
      <c r="L440" s="490"/>
      <c r="M440" s="490"/>
      <c r="N440" s="490"/>
      <c r="O440" s="310"/>
      <c r="P440" s="310"/>
      <c r="Q440" s="310"/>
      <c r="R440" s="310"/>
      <c r="S440" s="310"/>
      <c r="T440" s="310"/>
      <c r="U440" s="310"/>
      <c r="V440" s="310"/>
      <c r="W440" s="310"/>
      <c r="X440" s="310"/>
      <c r="Y440" s="310"/>
      <c r="Z440" s="310"/>
      <c r="AA440" s="310"/>
      <c r="AB440" s="310"/>
      <c r="AC440" s="310"/>
      <c r="AD440" s="310"/>
      <c r="AE440" s="310"/>
      <c r="AF440" s="310"/>
      <c r="AG440" s="310"/>
      <c r="AH440" s="310"/>
      <c r="AI440" s="310"/>
      <c r="AJ440" s="310"/>
      <c r="AK440" s="310"/>
      <c r="AL440" s="310"/>
      <c r="AM440" s="310"/>
      <c r="AN440" s="310"/>
      <c r="AO440" s="310"/>
      <c r="AP440" s="310"/>
      <c r="AQ440" s="310"/>
      <c r="AR440" s="310"/>
    </row>
    <row r="441" spans="1:44" s="428" customFormat="1" ht="13.8" outlineLevel="2">
      <c r="A441" s="426"/>
      <c r="B441" s="427"/>
      <c r="D441" s="438"/>
      <c r="E441" s="439"/>
      <c r="F441" s="386" t="s">
        <v>1162</v>
      </c>
      <c r="G441" s="387" t="s">
        <v>1163</v>
      </c>
      <c r="H441" s="440">
        <f t="shared" ref="H441:H442" si="262">SUM(I441)</f>
        <v>0</v>
      </c>
      <c r="I441" s="353">
        <f t="shared" ref="I441:I442" si="263">SUM(J441:N441)</f>
        <v>0</v>
      </c>
      <c r="J441" s="490"/>
      <c r="K441" s="490"/>
      <c r="L441" s="490"/>
      <c r="M441" s="490"/>
      <c r="N441" s="490"/>
      <c r="O441" s="310"/>
      <c r="P441" s="310"/>
      <c r="Q441" s="310"/>
      <c r="R441" s="310"/>
      <c r="S441" s="310"/>
      <c r="T441" s="310"/>
      <c r="U441" s="310"/>
      <c r="V441" s="310"/>
      <c r="W441" s="310"/>
      <c r="X441" s="310"/>
      <c r="Y441" s="310"/>
      <c r="Z441" s="310"/>
      <c r="AA441" s="310"/>
      <c r="AB441" s="310"/>
      <c r="AC441" s="310"/>
      <c r="AD441" s="310"/>
      <c r="AE441" s="310"/>
      <c r="AF441" s="310"/>
      <c r="AG441" s="310"/>
      <c r="AH441" s="310"/>
      <c r="AI441" s="310"/>
      <c r="AJ441" s="310"/>
      <c r="AK441" s="310"/>
      <c r="AL441" s="310"/>
      <c r="AM441" s="310"/>
      <c r="AN441" s="310"/>
      <c r="AO441" s="310"/>
      <c r="AP441" s="310"/>
      <c r="AQ441" s="310"/>
      <c r="AR441" s="310"/>
    </row>
    <row r="442" spans="1:44" s="428" customFormat="1" ht="13.8" outlineLevel="2">
      <c r="A442" s="426"/>
      <c r="B442" s="427"/>
      <c r="D442" s="438"/>
      <c r="E442" s="439"/>
      <c r="F442" s="386" t="s">
        <v>1164</v>
      </c>
      <c r="G442" s="387" t="s">
        <v>1165</v>
      </c>
      <c r="H442" s="440">
        <f t="shared" si="262"/>
        <v>0</v>
      </c>
      <c r="I442" s="353">
        <f t="shared" si="263"/>
        <v>0</v>
      </c>
      <c r="J442" s="490"/>
      <c r="K442" s="490"/>
      <c r="L442" s="490"/>
      <c r="M442" s="490"/>
      <c r="N442" s="490"/>
      <c r="O442" s="310"/>
      <c r="P442" s="310"/>
      <c r="Q442" s="310"/>
      <c r="R442" s="310"/>
      <c r="S442" s="310"/>
      <c r="T442" s="310"/>
      <c r="U442" s="310"/>
      <c r="V442" s="310"/>
      <c r="W442" s="310"/>
      <c r="X442" s="310"/>
      <c r="Y442" s="310"/>
      <c r="Z442" s="310"/>
      <c r="AA442" s="310"/>
      <c r="AB442" s="310"/>
      <c r="AC442" s="310"/>
      <c r="AD442" s="310"/>
      <c r="AE442" s="310"/>
      <c r="AF442" s="310"/>
      <c r="AG442" s="310"/>
      <c r="AH442" s="310"/>
      <c r="AI442" s="310"/>
      <c r="AJ442" s="310"/>
      <c r="AK442" s="310"/>
      <c r="AL442" s="310"/>
      <c r="AM442" s="310"/>
      <c r="AN442" s="310"/>
      <c r="AO442" s="310"/>
      <c r="AP442" s="310"/>
      <c r="AQ442" s="310"/>
      <c r="AR442" s="310"/>
    </row>
    <row r="443" spans="1:44" s="428" customFormat="1" ht="13.8" outlineLevel="2">
      <c r="A443" s="426"/>
      <c r="B443" s="427"/>
      <c r="D443" s="438"/>
      <c r="E443" s="439"/>
      <c r="F443" s="386" t="s">
        <v>1166</v>
      </c>
      <c r="G443" s="387" t="s">
        <v>1168</v>
      </c>
      <c r="H443" s="440">
        <f t="shared" si="224"/>
        <v>0</v>
      </c>
      <c r="I443" s="353">
        <f t="shared" si="261"/>
        <v>0</v>
      </c>
      <c r="J443" s="490"/>
      <c r="K443" s="490"/>
      <c r="L443" s="490"/>
      <c r="M443" s="490"/>
      <c r="N443" s="490"/>
      <c r="O443" s="310"/>
      <c r="P443" s="310"/>
      <c r="Q443" s="310"/>
      <c r="R443" s="310"/>
      <c r="S443" s="310"/>
      <c r="T443" s="310"/>
      <c r="U443" s="310"/>
      <c r="V443" s="310"/>
      <c r="W443" s="310"/>
      <c r="X443" s="310"/>
      <c r="Y443" s="310"/>
      <c r="Z443" s="310"/>
      <c r="AA443" s="310"/>
      <c r="AB443" s="310"/>
      <c r="AC443" s="310"/>
      <c r="AD443" s="310"/>
      <c r="AE443" s="310"/>
      <c r="AF443" s="310"/>
      <c r="AG443" s="310"/>
      <c r="AH443" s="310"/>
      <c r="AI443" s="310"/>
      <c r="AJ443" s="310"/>
      <c r="AK443" s="310"/>
      <c r="AL443" s="310"/>
      <c r="AM443" s="310"/>
      <c r="AN443" s="310"/>
      <c r="AO443" s="310"/>
      <c r="AP443" s="310"/>
      <c r="AQ443" s="310"/>
      <c r="AR443" s="310"/>
    </row>
    <row r="444" spans="1:44" s="428" customFormat="1" ht="13.8" outlineLevel="2">
      <c r="A444" s="426"/>
      <c r="B444" s="427"/>
      <c r="D444" s="438"/>
      <c r="E444" s="439"/>
      <c r="F444" s="386" t="s">
        <v>1169</v>
      </c>
      <c r="G444" s="387" t="s">
        <v>1170</v>
      </c>
      <c r="H444" s="440">
        <f t="shared" ref="H444" si="264">SUM(I444)</f>
        <v>0</v>
      </c>
      <c r="I444" s="353">
        <f t="shared" ref="I444" si="265">SUM(J444:N444)</f>
        <v>0</v>
      </c>
      <c r="J444" s="490"/>
      <c r="K444" s="490"/>
      <c r="L444" s="490"/>
      <c r="M444" s="490"/>
      <c r="N444" s="490"/>
      <c r="O444" s="310"/>
      <c r="P444" s="310"/>
      <c r="Q444" s="310"/>
      <c r="R444" s="310"/>
      <c r="S444" s="310"/>
      <c r="T444" s="310"/>
      <c r="U444" s="310"/>
      <c r="V444" s="310"/>
      <c r="W444" s="310"/>
      <c r="X444" s="310"/>
      <c r="Y444" s="310"/>
      <c r="Z444" s="310"/>
      <c r="AA444" s="310"/>
      <c r="AB444" s="310"/>
      <c r="AC444" s="310"/>
      <c r="AD444" s="310"/>
      <c r="AE444" s="310"/>
      <c r="AF444" s="310"/>
      <c r="AG444" s="310"/>
      <c r="AH444" s="310"/>
      <c r="AI444" s="310"/>
      <c r="AJ444" s="310"/>
      <c r="AK444" s="310"/>
      <c r="AL444" s="310"/>
      <c r="AM444" s="310"/>
      <c r="AN444" s="310"/>
      <c r="AO444" s="310"/>
      <c r="AP444" s="310"/>
      <c r="AQ444" s="310"/>
      <c r="AR444" s="310"/>
    </row>
    <row r="445" spans="1:44" s="428" customFormat="1" ht="13.8" outlineLevel="2">
      <c r="A445" s="426"/>
      <c r="B445" s="427"/>
      <c r="D445" s="438"/>
      <c r="E445" s="439"/>
      <c r="F445" s="386" t="s">
        <v>1171</v>
      </c>
      <c r="G445" s="387" t="s">
        <v>1172</v>
      </c>
      <c r="H445" s="440">
        <f t="shared" ref="H445" si="266">SUM(I445)</f>
        <v>0</v>
      </c>
      <c r="I445" s="353">
        <f t="shared" ref="I445" si="267">SUM(J445:N445)</f>
        <v>0</v>
      </c>
      <c r="J445" s="490"/>
      <c r="K445" s="490"/>
      <c r="L445" s="490"/>
      <c r="M445" s="490"/>
      <c r="N445" s="490"/>
      <c r="O445" s="310"/>
      <c r="P445" s="310"/>
      <c r="Q445" s="310"/>
      <c r="R445" s="310"/>
      <c r="S445" s="310"/>
      <c r="T445" s="310"/>
      <c r="U445" s="310"/>
      <c r="V445" s="310"/>
      <c r="W445" s="310"/>
      <c r="X445" s="310"/>
      <c r="Y445" s="310"/>
      <c r="Z445" s="310"/>
      <c r="AA445" s="310"/>
      <c r="AB445" s="310"/>
      <c r="AC445" s="310"/>
      <c r="AD445" s="310"/>
      <c r="AE445" s="310"/>
      <c r="AF445" s="310"/>
      <c r="AG445" s="310"/>
      <c r="AH445" s="310"/>
      <c r="AI445" s="310"/>
      <c r="AJ445" s="310"/>
      <c r="AK445" s="310"/>
      <c r="AL445" s="310"/>
      <c r="AM445" s="310"/>
      <c r="AN445" s="310"/>
      <c r="AO445" s="310"/>
      <c r="AP445" s="310"/>
      <c r="AQ445" s="310"/>
      <c r="AR445" s="310"/>
    </row>
    <row r="446" spans="1:44" ht="13.8" outlineLevel="2">
      <c r="A446" s="336"/>
      <c r="B446" s="46"/>
      <c r="D446" s="47"/>
      <c r="E446" s="43"/>
      <c r="F446" s="342" t="s">
        <v>685</v>
      </c>
      <c r="G446" s="36" t="s">
        <v>689</v>
      </c>
      <c r="H446" s="352">
        <f t="shared" si="224"/>
        <v>0</v>
      </c>
      <c r="I446" s="353">
        <f t="shared" si="261"/>
        <v>0</v>
      </c>
      <c r="J446" s="490"/>
      <c r="K446" s="490"/>
      <c r="L446" s="490"/>
      <c r="M446" s="490"/>
      <c r="N446" s="490"/>
    </row>
    <row r="447" spans="1:44" ht="13.8" outlineLevel="1">
      <c r="A447" s="336"/>
      <c r="B447" s="46"/>
      <c r="D447" s="47">
        <v>8536</v>
      </c>
      <c r="E447" s="43" t="s">
        <v>148</v>
      </c>
      <c r="F447" s="57"/>
      <c r="G447" s="338"/>
      <c r="H447" s="352">
        <f t="shared" si="224"/>
        <v>0</v>
      </c>
      <c r="I447" s="353">
        <f t="shared" si="261"/>
        <v>0</v>
      </c>
      <c r="J447" s="492">
        <f>SUM(J448:J451)</f>
        <v>0</v>
      </c>
      <c r="K447" s="492">
        <f t="shared" ref="K447:N447" si="268">SUM(K448:K451)</f>
        <v>0</v>
      </c>
      <c r="L447" s="492">
        <f t="shared" si="268"/>
        <v>0</v>
      </c>
      <c r="M447" s="492">
        <f t="shared" ref="M447" si="269">SUM(M448:M451)</f>
        <v>0</v>
      </c>
      <c r="N447" s="492">
        <f t="shared" si="268"/>
        <v>0</v>
      </c>
    </row>
    <row r="448" spans="1:44" ht="13.8" outlineLevel="2">
      <c r="A448" s="336"/>
      <c r="B448" s="46"/>
      <c r="D448" s="47"/>
      <c r="E448" s="43"/>
      <c r="F448" s="342" t="s">
        <v>1009</v>
      </c>
      <c r="G448" s="36" t="s">
        <v>1010</v>
      </c>
      <c r="H448" s="352"/>
      <c r="I448" s="353">
        <f t="shared" si="261"/>
        <v>0</v>
      </c>
      <c r="J448" s="490"/>
      <c r="K448" s="490"/>
      <c r="L448" s="490"/>
      <c r="M448" s="490"/>
      <c r="N448" s="490"/>
    </row>
    <row r="449" spans="1:14" ht="13.2" customHeight="1" outlineLevel="2">
      <c r="A449" s="336"/>
      <c r="B449" s="46"/>
      <c r="D449" s="47"/>
      <c r="E449" s="43"/>
      <c r="F449" s="342" t="s">
        <v>1011</v>
      </c>
      <c r="G449" s="36" t="s">
        <v>812</v>
      </c>
      <c r="H449" s="352">
        <f t="shared" ref="H449:H450" si="270">SUM(I449)</f>
        <v>0</v>
      </c>
      <c r="I449" s="353">
        <f t="shared" ref="I449:I450" si="271">SUM(J449:N449)</f>
        <v>0</v>
      </c>
      <c r="J449" s="490"/>
      <c r="K449" s="490"/>
      <c r="L449" s="490"/>
      <c r="M449" s="490"/>
      <c r="N449" s="490"/>
    </row>
    <row r="450" spans="1:14" ht="13.8" outlineLevel="2">
      <c r="A450" s="336"/>
      <c r="B450" s="46"/>
      <c r="D450" s="47"/>
      <c r="E450" s="43"/>
      <c r="F450" s="342" t="s">
        <v>1012</v>
      </c>
      <c r="G450" s="36" t="s">
        <v>813</v>
      </c>
      <c r="H450" s="352">
        <f t="shared" si="270"/>
        <v>0</v>
      </c>
      <c r="I450" s="353">
        <f t="shared" si="271"/>
        <v>0</v>
      </c>
      <c r="J450" s="490"/>
      <c r="K450" s="490"/>
      <c r="L450" s="490"/>
      <c r="M450" s="490"/>
      <c r="N450" s="490"/>
    </row>
    <row r="451" spans="1:14" ht="13.8" outlineLevel="2">
      <c r="A451" s="336"/>
      <c r="B451" s="46"/>
      <c r="D451" s="47"/>
      <c r="E451" s="43"/>
      <c r="F451" s="342" t="s">
        <v>1064</v>
      </c>
      <c r="G451" s="36" t="s">
        <v>1173</v>
      </c>
      <c r="H451" s="352"/>
      <c r="I451" s="353">
        <f t="shared" si="261"/>
        <v>0</v>
      </c>
      <c r="J451" s="490"/>
      <c r="K451" s="490"/>
      <c r="L451" s="490"/>
      <c r="M451" s="490"/>
      <c r="N451" s="490"/>
    </row>
    <row r="452" spans="1:14" ht="13.8" outlineLevel="1">
      <c r="A452" s="336"/>
      <c r="B452" s="46"/>
      <c r="D452" s="47" t="s">
        <v>494</v>
      </c>
      <c r="E452" s="43" t="s">
        <v>561</v>
      </c>
      <c r="F452" s="57"/>
      <c r="G452" s="338"/>
      <c r="H452" s="352">
        <f t="shared" si="224"/>
        <v>0</v>
      </c>
      <c r="I452" s="353">
        <f t="shared" si="261"/>
        <v>0</v>
      </c>
      <c r="J452" s="492">
        <f>SUM(J453:J456)</f>
        <v>0</v>
      </c>
      <c r="K452" s="492">
        <f t="shared" ref="K452:N452" si="272">SUM(K453:K456)</f>
        <v>0</v>
      </c>
      <c r="L452" s="492">
        <f t="shared" si="272"/>
        <v>0</v>
      </c>
      <c r="M452" s="492">
        <f t="shared" ref="M452" si="273">SUM(M453:M456)</f>
        <v>0</v>
      </c>
      <c r="N452" s="492">
        <f t="shared" si="272"/>
        <v>0</v>
      </c>
    </row>
    <row r="453" spans="1:14" ht="13.8" outlineLevel="2">
      <c r="A453" s="336"/>
      <c r="B453" s="46"/>
      <c r="D453" s="47"/>
      <c r="E453" s="43"/>
      <c r="F453" s="342" t="s">
        <v>1009</v>
      </c>
      <c r="G453" s="36" t="s">
        <v>1010</v>
      </c>
      <c r="H453" s="352">
        <f t="shared" si="224"/>
        <v>0</v>
      </c>
      <c r="I453" s="353">
        <f t="shared" si="261"/>
        <v>0</v>
      </c>
      <c r="J453" s="490"/>
      <c r="K453" s="490"/>
      <c r="L453" s="490"/>
      <c r="M453" s="490"/>
      <c r="N453" s="490"/>
    </row>
    <row r="454" spans="1:14" ht="13.8" outlineLevel="2">
      <c r="A454" s="336"/>
      <c r="B454" s="46"/>
      <c r="D454" s="47"/>
      <c r="E454" s="43"/>
      <c r="F454" s="342" t="s">
        <v>1012</v>
      </c>
      <c r="G454" s="36" t="s">
        <v>790</v>
      </c>
      <c r="H454" s="352">
        <f t="shared" ref="H454" si="274">SUM(I454)</f>
        <v>0</v>
      </c>
      <c r="I454" s="353">
        <f t="shared" ref="I454" si="275">SUM(J454:N454)</f>
        <v>0</v>
      </c>
      <c r="J454" s="490"/>
      <c r="K454" s="490"/>
      <c r="L454" s="490"/>
      <c r="M454" s="490"/>
      <c r="N454" s="490"/>
    </row>
    <row r="455" spans="1:14" ht="13.8" outlineLevel="2">
      <c r="A455" s="336"/>
      <c r="B455" s="46"/>
      <c r="D455" s="47"/>
      <c r="E455" s="43"/>
      <c r="F455" s="342" t="s">
        <v>1062</v>
      </c>
      <c r="G455" s="36" t="s">
        <v>1174</v>
      </c>
      <c r="H455" s="352">
        <f t="shared" ref="H455" si="276">SUM(I455)</f>
        <v>0</v>
      </c>
      <c r="I455" s="353">
        <f t="shared" ref="I455" si="277">SUM(J455:N455)</f>
        <v>0</v>
      </c>
      <c r="J455" s="490"/>
      <c r="K455" s="490"/>
      <c r="L455" s="490"/>
      <c r="M455" s="490"/>
      <c r="N455" s="490"/>
    </row>
    <row r="456" spans="1:14" ht="13.8" outlineLevel="2">
      <c r="A456" s="336"/>
      <c r="B456" s="46"/>
      <c r="D456" s="47"/>
      <c r="E456" s="43"/>
      <c r="F456" s="342" t="s">
        <v>1021</v>
      </c>
      <c r="G456" s="36" t="s">
        <v>1175</v>
      </c>
      <c r="H456" s="352">
        <f t="shared" si="224"/>
        <v>0</v>
      </c>
      <c r="I456" s="353">
        <f t="shared" si="261"/>
        <v>0</v>
      </c>
      <c r="J456" s="490"/>
      <c r="K456" s="490"/>
      <c r="L456" s="490"/>
      <c r="M456" s="490"/>
      <c r="N456" s="490"/>
    </row>
    <row r="457" spans="1:14" ht="13.8" outlineLevel="1">
      <c r="A457" s="336"/>
      <c r="B457" s="46"/>
      <c r="D457" s="47">
        <v>8538</v>
      </c>
      <c r="E457" s="43" t="s">
        <v>149</v>
      </c>
      <c r="F457" s="57"/>
      <c r="G457" s="338"/>
      <c r="H457" s="352">
        <f t="shared" si="224"/>
        <v>0</v>
      </c>
      <c r="I457" s="353">
        <f t="shared" si="261"/>
        <v>0</v>
      </c>
      <c r="J457" s="490"/>
      <c r="K457" s="490"/>
      <c r="L457" s="490"/>
      <c r="M457" s="490"/>
      <c r="N457" s="490"/>
    </row>
    <row r="458" spans="1:14" ht="13.8" outlineLevel="1">
      <c r="A458" s="336"/>
      <c r="B458" s="46"/>
      <c r="D458" s="47">
        <v>8539</v>
      </c>
      <c r="E458" s="43" t="s">
        <v>150</v>
      </c>
      <c r="F458" s="57"/>
      <c r="G458" s="338"/>
      <c r="H458" s="352">
        <f t="shared" si="224"/>
        <v>0</v>
      </c>
      <c r="I458" s="353">
        <f t="shared" si="261"/>
        <v>0</v>
      </c>
      <c r="J458" s="490"/>
      <c r="K458" s="490"/>
      <c r="L458" s="490"/>
      <c r="M458" s="490"/>
      <c r="N458" s="490"/>
    </row>
    <row r="459" spans="1:14" ht="13.8" outlineLevel="1">
      <c r="A459" s="336"/>
      <c r="B459" s="46"/>
      <c r="D459" s="47">
        <v>8541</v>
      </c>
      <c r="E459" s="43" t="s">
        <v>151</v>
      </c>
      <c r="F459" s="57"/>
      <c r="G459" s="338"/>
      <c r="H459" s="352">
        <f t="shared" si="224"/>
        <v>0</v>
      </c>
      <c r="I459" s="353">
        <f t="shared" si="261"/>
        <v>0</v>
      </c>
      <c r="J459" s="490"/>
      <c r="K459" s="490"/>
      <c r="L459" s="490"/>
      <c r="M459" s="490"/>
      <c r="N459" s="490"/>
    </row>
    <row r="460" spans="1:14" ht="13.8" outlineLevel="1">
      <c r="A460" s="336"/>
      <c r="B460" s="44"/>
      <c r="C460" s="339"/>
      <c r="D460" s="47">
        <v>8552</v>
      </c>
      <c r="E460" s="43" t="s">
        <v>562</v>
      </c>
      <c r="F460" s="57"/>
      <c r="G460" s="338"/>
      <c r="H460" s="352">
        <f t="shared" si="224"/>
        <v>0</v>
      </c>
      <c r="I460" s="353">
        <f t="shared" si="261"/>
        <v>0</v>
      </c>
      <c r="J460" s="490"/>
      <c r="K460" s="490"/>
      <c r="L460" s="490"/>
      <c r="M460" s="490"/>
      <c r="N460" s="490"/>
    </row>
    <row r="461" spans="1:14" s="335" customFormat="1" ht="13.8">
      <c r="A461" s="331"/>
      <c r="B461" s="44">
        <v>8360</v>
      </c>
      <c r="C461" s="35" t="s">
        <v>152</v>
      </c>
      <c r="D461" s="81"/>
      <c r="E461" s="340"/>
      <c r="F461" s="341"/>
      <c r="G461" s="340"/>
      <c r="H461" s="352">
        <f t="shared" si="224"/>
        <v>0</v>
      </c>
      <c r="I461" s="353">
        <f t="shared" si="261"/>
        <v>0</v>
      </c>
      <c r="J461" s="491">
        <f>SUM(J462,J465)</f>
        <v>0</v>
      </c>
      <c r="K461" s="491">
        <f t="shared" ref="K461:N461" si="278">SUM(K462,K465)</f>
        <v>0</v>
      </c>
      <c r="L461" s="491">
        <f t="shared" si="278"/>
        <v>0</v>
      </c>
      <c r="M461" s="491">
        <f t="shared" ref="M461" si="279">SUM(M462,M465)</f>
        <v>0</v>
      </c>
      <c r="N461" s="491">
        <f t="shared" si="278"/>
        <v>0</v>
      </c>
    </row>
    <row r="462" spans="1:14" ht="13.8" outlineLevel="1">
      <c r="A462" s="336"/>
      <c r="B462" s="45"/>
      <c r="C462" s="337"/>
      <c r="D462" s="47">
        <v>8370</v>
      </c>
      <c r="E462" s="43" t="s">
        <v>153</v>
      </c>
      <c r="F462" s="57"/>
      <c r="G462" s="338"/>
      <c r="H462" s="352">
        <f t="shared" si="224"/>
        <v>0</v>
      </c>
      <c r="I462" s="353">
        <f t="shared" si="261"/>
        <v>0</v>
      </c>
      <c r="J462" s="492">
        <f>SUM(J463:J464)</f>
        <v>0</v>
      </c>
      <c r="K462" s="492">
        <f t="shared" ref="K462:N462" si="280">SUM(K463:K464)</f>
        <v>0</v>
      </c>
      <c r="L462" s="492">
        <f t="shared" si="280"/>
        <v>0</v>
      </c>
      <c r="M462" s="492">
        <f t="shared" ref="M462" si="281">SUM(M463:M464)</f>
        <v>0</v>
      </c>
      <c r="N462" s="492">
        <f t="shared" si="280"/>
        <v>0</v>
      </c>
    </row>
    <row r="463" spans="1:14" ht="13.8" outlineLevel="2">
      <c r="A463" s="336"/>
      <c r="B463" s="46"/>
      <c r="E463" s="43"/>
      <c r="F463" s="44">
        <v>8380</v>
      </c>
      <c r="G463" s="43" t="s">
        <v>154</v>
      </c>
      <c r="H463" s="352">
        <f t="shared" si="224"/>
        <v>0</v>
      </c>
      <c r="I463" s="353">
        <f t="shared" si="261"/>
        <v>0</v>
      </c>
      <c r="J463" s="490"/>
      <c r="K463" s="490"/>
      <c r="L463" s="490"/>
      <c r="M463" s="490"/>
      <c r="N463" s="490"/>
    </row>
    <row r="464" spans="1:14" ht="13.8" outlineLevel="2">
      <c r="A464" s="336"/>
      <c r="B464" s="46"/>
      <c r="D464" s="44"/>
      <c r="E464" s="339"/>
      <c r="F464" s="47">
        <v>8191</v>
      </c>
      <c r="G464" s="43" t="s">
        <v>155</v>
      </c>
      <c r="H464" s="352">
        <f t="shared" si="224"/>
        <v>0</v>
      </c>
      <c r="I464" s="353">
        <f t="shared" si="261"/>
        <v>0</v>
      </c>
      <c r="J464" s="490"/>
      <c r="K464" s="490"/>
      <c r="L464" s="490"/>
      <c r="M464" s="490"/>
      <c r="N464" s="490"/>
    </row>
    <row r="465" spans="1:14" ht="13.8" outlineLevel="1">
      <c r="A465" s="336"/>
      <c r="B465" s="44"/>
      <c r="C465" s="339"/>
      <c r="D465" s="44">
        <v>8390</v>
      </c>
      <c r="E465" s="60" t="s">
        <v>156</v>
      </c>
      <c r="F465" s="87"/>
      <c r="G465" s="338"/>
      <c r="H465" s="352">
        <f t="shared" si="224"/>
        <v>0</v>
      </c>
      <c r="I465" s="353">
        <f t="shared" si="261"/>
        <v>0</v>
      </c>
      <c r="J465" s="490"/>
      <c r="K465" s="490"/>
      <c r="L465" s="490"/>
      <c r="M465" s="490"/>
      <c r="N465" s="490"/>
    </row>
    <row r="466" spans="1:14" s="335" customFormat="1" ht="13.8">
      <c r="A466" s="331"/>
      <c r="B466" s="44" t="s">
        <v>626</v>
      </c>
      <c r="C466" s="35" t="s">
        <v>627</v>
      </c>
      <c r="D466" s="81"/>
      <c r="E466" s="340"/>
      <c r="F466" s="341"/>
      <c r="G466" s="340"/>
      <c r="H466" s="352">
        <f t="shared" si="224"/>
        <v>0</v>
      </c>
      <c r="I466" s="353">
        <f t="shared" si="261"/>
        <v>0</v>
      </c>
      <c r="J466" s="491">
        <f>SUM(J467)</f>
        <v>0</v>
      </c>
      <c r="K466" s="491">
        <f t="shared" ref="K466:N466" si="282">SUM(K467)</f>
        <v>0</v>
      </c>
      <c r="L466" s="491">
        <f t="shared" si="282"/>
        <v>0</v>
      </c>
      <c r="M466" s="491">
        <f t="shared" si="282"/>
        <v>0</v>
      </c>
      <c r="N466" s="491">
        <f t="shared" si="282"/>
        <v>0</v>
      </c>
    </row>
    <row r="467" spans="1:14" ht="13.8" outlineLevel="1">
      <c r="A467" s="336"/>
      <c r="B467" s="47"/>
      <c r="C467" s="338"/>
      <c r="D467" s="47" t="s">
        <v>626</v>
      </c>
      <c r="E467" s="43" t="s">
        <v>627</v>
      </c>
      <c r="F467" s="57"/>
      <c r="G467" s="338"/>
      <c r="H467" s="352">
        <f t="shared" si="224"/>
        <v>0</v>
      </c>
      <c r="I467" s="353">
        <f t="shared" si="261"/>
        <v>0</v>
      </c>
      <c r="J467" s="490"/>
      <c r="K467" s="490"/>
      <c r="L467" s="490"/>
      <c r="M467" s="490"/>
      <c r="N467" s="490"/>
    </row>
    <row r="468" spans="1:14" s="335" customFormat="1" ht="13.8">
      <c r="A468" s="331"/>
      <c r="B468" s="434" t="s">
        <v>936</v>
      </c>
      <c r="C468" s="35" t="s">
        <v>157</v>
      </c>
      <c r="D468" s="81"/>
      <c r="E468" s="340"/>
      <c r="F468" s="341"/>
      <c r="G468" s="340"/>
      <c r="H468" s="352">
        <f t="shared" ref="H468:H536" si="283">SUM(I468)</f>
        <v>0</v>
      </c>
      <c r="I468" s="353">
        <f t="shared" si="261"/>
        <v>0</v>
      </c>
      <c r="J468" s="491">
        <f>SUM(J469)</f>
        <v>0</v>
      </c>
      <c r="K468" s="491">
        <f t="shared" ref="K468:N468" si="284">SUM(K469)</f>
        <v>0</v>
      </c>
      <c r="L468" s="491">
        <f t="shared" si="284"/>
        <v>0</v>
      </c>
      <c r="M468" s="491">
        <f t="shared" si="284"/>
        <v>0</v>
      </c>
      <c r="N468" s="491">
        <f t="shared" si="284"/>
        <v>0</v>
      </c>
    </row>
    <row r="469" spans="1:14" ht="13.8" outlineLevel="1">
      <c r="A469" s="336"/>
      <c r="B469" s="47"/>
      <c r="C469" s="338"/>
      <c r="D469" s="438" t="s">
        <v>937</v>
      </c>
      <c r="E469" s="43" t="s">
        <v>158</v>
      </c>
      <c r="F469" s="57"/>
      <c r="G469" s="338"/>
      <c r="H469" s="352">
        <f t="shared" si="283"/>
        <v>0</v>
      </c>
      <c r="I469" s="353">
        <f t="shared" si="261"/>
        <v>0</v>
      </c>
      <c r="J469" s="492">
        <f>SUM(J470:J474)</f>
        <v>0</v>
      </c>
      <c r="K469" s="492">
        <f t="shared" ref="K469:N469" si="285">SUM(K470:K474)</f>
        <v>0</v>
      </c>
      <c r="L469" s="492">
        <f t="shared" si="285"/>
        <v>0</v>
      </c>
      <c r="M469" s="492">
        <f t="shared" ref="M469" si="286">SUM(M470:M474)</f>
        <v>0</v>
      </c>
      <c r="N469" s="492">
        <f t="shared" si="285"/>
        <v>0</v>
      </c>
    </row>
    <row r="470" spans="1:14" ht="13.8" outlineLevel="1">
      <c r="A470" s="336"/>
      <c r="B470" s="44"/>
      <c r="C470" s="339"/>
      <c r="D470" s="47"/>
      <c r="E470" s="43"/>
      <c r="F470" s="342" t="s">
        <v>682</v>
      </c>
      <c r="G470" s="36" t="s">
        <v>702</v>
      </c>
      <c r="H470" s="352">
        <f t="shared" si="283"/>
        <v>0</v>
      </c>
      <c r="I470" s="353">
        <f t="shared" si="261"/>
        <v>0</v>
      </c>
      <c r="J470" s="490"/>
      <c r="K470" s="490"/>
      <c r="L470" s="490"/>
      <c r="M470" s="490"/>
      <c r="N470" s="490"/>
    </row>
    <row r="471" spans="1:14" ht="13.8" outlineLevel="1">
      <c r="A471" s="336"/>
      <c r="B471" s="44"/>
      <c r="C471" s="339"/>
      <c r="D471" s="47"/>
      <c r="E471" s="43"/>
      <c r="F471" s="342" t="s">
        <v>683</v>
      </c>
      <c r="G471" s="36" t="s">
        <v>703</v>
      </c>
      <c r="H471" s="352">
        <f t="shared" si="283"/>
        <v>0</v>
      </c>
      <c r="I471" s="353">
        <f t="shared" si="261"/>
        <v>0</v>
      </c>
      <c r="J471" s="490"/>
      <c r="K471" s="490"/>
      <c r="L471" s="490"/>
      <c r="M471" s="490"/>
      <c r="N471" s="490"/>
    </row>
    <row r="472" spans="1:14" ht="13.8" outlineLevel="1">
      <c r="A472" s="336"/>
      <c r="B472" s="44"/>
      <c r="C472" s="339"/>
      <c r="D472" s="47"/>
      <c r="E472" s="43"/>
      <c r="F472" s="342" t="s">
        <v>680</v>
      </c>
      <c r="G472" s="36" t="s">
        <v>704</v>
      </c>
      <c r="H472" s="352">
        <f t="shared" si="283"/>
        <v>0</v>
      </c>
      <c r="I472" s="353">
        <f t="shared" si="261"/>
        <v>0</v>
      </c>
      <c r="J472" s="490"/>
      <c r="K472" s="490"/>
      <c r="L472" s="490"/>
      <c r="M472" s="490"/>
      <c r="N472" s="490"/>
    </row>
    <row r="473" spans="1:14" ht="13.8" outlineLevel="1">
      <c r="A473" s="336"/>
      <c r="B473" s="44"/>
      <c r="C473" s="339"/>
      <c r="D473" s="47"/>
      <c r="E473" s="43"/>
      <c r="F473" s="342" t="s">
        <v>684</v>
      </c>
      <c r="G473" s="36" t="s">
        <v>705</v>
      </c>
      <c r="H473" s="352">
        <f t="shared" si="283"/>
        <v>0</v>
      </c>
      <c r="I473" s="353">
        <f t="shared" si="261"/>
        <v>0</v>
      </c>
      <c r="J473" s="490"/>
      <c r="K473" s="490"/>
      <c r="L473" s="490"/>
      <c r="M473" s="490"/>
      <c r="N473" s="490"/>
    </row>
    <row r="474" spans="1:14" ht="13.8" outlineLevel="1">
      <c r="A474" s="336"/>
      <c r="B474" s="44"/>
      <c r="C474" s="339"/>
      <c r="D474" s="47"/>
      <c r="E474" s="43"/>
      <c r="F474" s="342" t="s">
        <v>690</v>
      </c>
      <c r="G474" s="36" t="s">
        <v>706</v>
      </c>
      <c r="H474" s="352">
        <f t="shared" si="283"/>
        <v>0</v>
      </c>
      <c r="I474" s="353">
        <f t="shared" si="261"/>
        <v>0</v>
      </c>
      <c r="J474" s="490"/>
      <c r="K474" s="490"/>
      <c r="L474" s="490"/>
      <c r="M474" s="490"/>
      <c r="N474" s="490"/>
    </row>
    <row r="475" spans="1:14" s="335" customFormat="1" ht="13.8">
      <c r="A475" s="331"/>
      <c r="B475" s="44">
        <v>8920</v>
      </c>
      <c r="C475" s="35" t="s">
        <v>42</v>
      </c>
      <c r="D475" s="81"/>
      <c r="E475" s="340"/>
      <c r="F475" s="341"/>
      <c r="G475" s="340"/>
      <c r="H475" s="352">
        <f t="shared" si="283"/>
        <v>0</v>
      </c>
      <c r="I475" s="353">
        <f t="shared" si="261"/>
        <v>0</v>
      </c>
      <c r="J475" s="491">
        <f>SUM(J476:J476)</f>
        <v>0</v>
      </c>
      <c r="K475" s="491">
        <f t="shared" ref="K475:N475" si="287">SUM(K476:K476)</f>
        <v>0</v>
      </c>
      <c r="L475" s="491">
        <f t="shared" si="287"/>
        <v>0</v>
      </c>
      <c r="M475" s="491">
        <f t="shared" si="287"/>
        <v>0</v>
      </c>
      <c r="N475" s="491">
        <f t="shared" si="287"/>
        <v>0</v>
      </c>
    </row>
    <row r="476" spans="1:14" ht="13.8" outlineLevel="1">
      <c r="A476" s="336"/>
      <c r="B476" s="45"/>
      <c r="C476" s="337"/>
      <c r="D476" s="47">
        <v>8938</v>
      </c>
      <c r="E476" s="43" t="s">
        <v>357</v>
      </c>
      <c r="F476" s="57"/>
      <c r="G476" s="338"/>
      <c r="H476" s="352">
        <f t="shared" si="283"/>
        <v>0</v>
      </c>
      <c r="I476" s="353">
        <f t="shared" si="261"/>
        <v>0</v>
      </c>
      <c r="J476" s="490"/>
      <c r="K476" s="490"/>
      <c r="L476" s="490"/>
      <c r="M476" s="490"/>
      <c r="N476" s="490"/>
    </row>
    <row r="477" spans="1:14" s="335" customFormat="1" ht="13.8">
      <c r="A477" s="331"/>
      <c r="B477" s="44">
        <v>8950</v>
      </c>
      <c r="C477" s="35" t="s">
        <v>43</v>
      </c>
      <c r="D477" s="81"/>
      <c r="E477" s="340"/>
      <c r="F477" s="341"/>
      <c r="G477" s="340"/>
      <c r="H477" s="352">
        <f t="shared" si="283"/>
        <v>1000000</v>
      </c>
      <c r="I477" s="353">
        <f t="shared" si="261"/>
        <v>1000000</v>
      </c>
      <c r="J477" s="491">
        <f>SUM(J478)</f>
        <v>0</v>
      </c>
      <c r="K477" s="491">
        <f t="shared" ref="K477:N477" si="288">SUM(K478)</f>
        <v>500000</v>
      </c>
      <c r="L477" s="491">
        <f t="shared" si="288"/>
        <v>0</v>
      </c>
      <c r="M477" s="491">
        <f t="shared" si="288"/>
        <v>0</v>
      </c>
      <c r="N477" s="491">
        <f t="shared" si="288"/>
        <v>500000</v>
      </c>
    </row>
    <row r="478" spans="1:14" ht="16.5" customHeight="1" outlineLevel="1">
      <c r="A478" s="336"/>
      <c r="B478" s="45"/>
      <c r="C478" s="337"/>
      <c r="D478" s="47" t="s">
        <v>506</v>
      </c>
      <c r="E478" s="43" t="s">
        <v>43</v>
      </c>
      <c r="F478" s="57"/>
      <c r="G478" s="338"/>
      <c r="H478" s="352">
        <f t="shared" si="283"/>
        <v>1000000</v>
      </c>
      <c r="I478" s="353">
        <f t="shared" si="261"/>
        <v>1000000</v>
      </c>
      <c r="J478" s="490">
        <v>0</v>
      </c>
      <c r="K478" s="490">
        <v>500000</v>
      </c>
      <c r="L478" s="490">
        <v>0</v>
      </c>
      <c r="M478" s="490">
        <v>0</v>
      </c>
      <c r="N478" s="490">
        <v>500000</v>
      </c>
    </row>
    <row r="479" spans="1:14" s="335" customFormat="1" ht="13.8">
      <c r="A479" s="331"/>
      <c r="B479" s="44">
        <v>8615</v>
      </c>
      <c r="C479" s="35" t="s">
        <v>159</v>
      </c>
      <c r="D479" s="81"/>
      <c r="E479" s="340"/>
      <c r="F479" s="341"/>
      <c r="G479" s="340"/>
      <c r="H479" s="352">
        <f t="shared" si="283"/>
        <v>0</v>
      </c>
      <c r="I479" s="353">
        <f t="shared" si="261"/>
        <v>0</v>
      </c>
      <c r="J479" s="491">
        <f>SUM(J480)</f>
        <v>0</v>
      </c>
      <c r="K479" s="491">
        <f t="shared" ref="K479:N479" si="289">SUM(K480)</f>
        <v>0</v>
      </c>
      <c r="L479" s="491">
        <f t="shared" si="289"/>
        <v>0</v>
      </c>
      <c r="M479" s="491">
        <f t="shared" si="289"/>
        <v>0</v>
      </c>
      <c r="N479" s="491">
        <f t="shared" si="289"/>
        <v>0</v>
      </c>
    </row>
    <row r="480" spans="1:14" ht="13.8" outlineLevel="1">
      <c r="A480" s="336"/>
      <c r="B480" s="47"/>
      <c r="C480" s="338"/>
      <c r="D480" s="47">
        <v>8615</v>
      </c>
      <c r="E480" s="43" t="s">
        <v>159</v>
      </c>
      <c r="F480" s="57"/>
      <c r="G480" s="338"/>
      <c r="H480" s="352">
        <f t="shared" si="283"/>
        <v>0</v>
      </c>
      <c r="I480" s="353">
        <f t="shared" si="261"/>
        <v>0</v>
      </c>
      <c r="J480" s="490"/>
      <c r="K480" s="490"/>
      <c r="L480" s="490"/>
      <c r="M480" s="490"/>
      <c r="N480" s="490"/>
    </row>
    <row r="481" spans="1:14" s="335" customFormat="1" ht="13.8">
      <c r="A481" s="331"/>
      <c r="B481" s="44">
        <v>8450</v>
      </c>
      <c r="C481" s="35" t="s">
        <v>12</v>
      </c>
      <c r="D481" s="81"/>
      <c r="E481" s="340"/>
      <c r="F481" s="341"/>
      <c r="G481" s="340"/>
      <c r="H481" s="352">
        <f t="shared" si="283"/>
        <v>0</v>
      </c>
      <c r="I481" s="353">
        <f t="shared" si="261"/>
        <v>0</v>
      </c>
      <c r="J481" s="491">
        <f>SUM(J482:J483)</f>
        <v>0</v>
      </c>
      <c r="K481" s="491">
        <f t="shared" ref="K481:N481" si="290">SUM(K482:K483)</f>
        <v>0</v>
      </c>
      <c r="L481" s="491">
        <f t="shared" si="290"/>
        <v>0</v>
      </c>
      <c r="M481" s="491">
        <f t="shared" ref="M481" si="291">SUM(M482:M483)</f>
        <v>0</v>
      </c>
      <c r="N481" s="491">
        <f t="shared" si="290"/>
        <v>0</v>
      </c>
    </row>
    <row r="482" spans="1:14" ht="13.8" outlineLevel="1">
      <c r="A482" s="336"/>
      <c r="B482" s="45"/>
      <c r="C482" s="337"/>
      <c r="D482" s="47">
        <v>8616</v>
      </c>
      <c r="E482" s="43" t="s">
        <v>161</v>
      </c>
      <c r="F482" s="57"/>
      <c r="G482" s="338"/>
      <c r="H482" s="352">
        <f t="shared" si="283"/>
        <v>0</v>
      </c>
      <c r="I482" s="353">
        <f t="shared" si="261"/>
        <v>0</v>
      </c>
      <c r="J482" s="490"/>
      <c r="K482" s="490"/>
      <c r="L482" s="490"/>
      <c r="M482" s="490"/>
      <c r="N482" s="490"/>
    </row>
    <row r="483" spans="1:14" ht="13.8" outlineLevel="1">
      <c r="A483" s="336"/>
      <c r="B483" s="46"/>
      <c r="D483" s="47">
        <v>8460</v>
      </c>
      <c r="E483" s="43" t="s">
        <v>138</v>
      </c>
      <c r="F483" s="57"/>
      <c r="G483" s="338"/>
      <c r="H483" s="352">
        <f t="shared" si="283"/>
        <v>0</v>
      </c>
      <c r="I483" s="353">
        <f t="shared" si="261"/>
        <v>0</v>
      </c>
      <c r="J483" s="492">
        <f>SUM(J484:J485)</f>
        <v>0</v>
      </c>
      <c r="K483" s="492">
        <f t="shared" ref="K483:N483" si="292">SUM(K484:K485)</f>
        <v>0</v>
      </c>
      <c r="L483" s="492">
        <f t="shared" si="292"/>
        <v>0</v>
      </c>
      <c r="M483" s="492">
        <f t="shared" ref="M483" si="293">SUM(M484:M485)</f>
        <v>0</v>
      </c>
      <c r="N483" s="492">
        <f t="shared" si="292"/>
        <v>0</v>
      </c>
    </row>
    <row r="484" spans="1:14" ht="13.8" outlineLevel="2">
      <c r="A484" s="336"/>
      <c r="B484" s="46"/>
      <c r="D484" s="45"/>
      <c r="E484" s="337"/>
      <c r="F484" s="47">
        <v>8878</v>
      </c>
      <c r="G484" s="43" t="s">
        <v>162</v>
      </c>
      <c r="H484" s="352">
        <f t="shared" si="283"/>
        <v>0</v>
      </c>
      <c r="I484" s="353">
        <f t="shared" si="261"/>
        <v>0</v>
      </c>
      <c r="J484" s="490"/>
      <c r="K484" s="490"/>
      <c r="L484" s="490"/>
      <c r="M484" s="490"/>
      <c r="N484" s="490"/>
    </row>
    <row r="485" spans="1:14" ht="13.8" outlineLevel="2">
      <c r="A485" s="336"/>
      <c r="B485" s="44"/>
      <c r="C485" s="339"/>
      <c r="D485" s="44"/>
      <c r="E485" s="339"/>
      <c r="F485" s="47">
        <v>8460</v>
      </c>
      <c r="G485" s="43" t="s">
        <v>163</v>
      </c>
      <c r="H485" s="352">
        <f t="shared" si="283"/>
        <v>0</v>
      </c>
      <c r="I485" s="353">
        <f t="shared" si="261"/>
        <v>0</v>
      </c>
      <c r="J485" s="490"/>
      <c r="K485" s="490"/>
      <c r="L485" s="490"/>
      <c r="M485" s="490"/>
      <c r="N485" s="490"/>
    </row>
    <row r="486" spans="1:14" s="335" customFormat="1" ht="13.8">
      <c r="A486" s="331"/>
      <c r="B486" s="44">
        <v>8470</v>
      </c>
      <c r="C486" s="35" t="s">
        <v>164</v>
      </c>
      <c r="D486" s="80"/>
      <c r="E486" s="340"/>
      <c r="F486" s="341"/>
      <c r="G486" s="340"/>
      <c r="H486" s="352">
        <f t="shared" si="283"/>
        <v>0</v>
      </c>
      <c r="I486" s="353">
        <f t="shared" si="261"/>
        <v>0</v>
      </c>
      <c r="J486" s="491">
        <f>SUM(J487)</f>
        <v>0</v>
      </c>
      <c r="K486" s="491">
        <f t="shared" ref="K486:N486" si="294">SUM(K487)</f>
        <v>0</v>
      </c>
      <c r="L486" s="491">
        <f t="shared" si="294"/>
        <v>0</v>
      </c>
      <c r="M486" s="491">
        <f t="shared" si="294"/>
        <v>0</v>
      </c>
      <c r="N486" s="491">
        <f t="shared" si="294"/>
        <v>0</v>
      </c>
    </row>
    <row r="487" spans="1:14" ht="13.8" outlineLevel="1">
      <c r="A487" s="336"/>
      <c r="B487" s="52"/>
      <c r="C487" s="343"/>
      <c r="D487" s="344">
        <v>8632</v>
      </c>
      <c r="E487" s="75" t="s">
        <v>13</v>
      </c>
      <c r="F487" s="86"/>
      <c r="G487" s="345"/>
      <c r="H487" s="354">
        <f t="shared" si="283"/>
        <v>0</v>
      </c>
      <c r="I487" s="355">
        <f t="shared" si="261"/>
        <v>0</v>
      </c>
      <c r="J487" s="495"/>
      <c r="K487" s="495"/>
      <c r="L487" s="495"/>
      <c r="M487" s="495"/>
      <c r="N487" s="495"/>
    </row>
    <row r="488" spans="1:14" ht="13.8">
      <c r="A488" s="76" t="s">
        <v>167</v>
      </c>
      <c r="B488" s="53"/>
      <c r="C488" s="346"/>
      <c r="D488" s="82"/>
      <c r="E488" s="346"/>
      <c r="F488" s="56"/>
      <c r="G488" s="346"/>
      <c r="H488" s="347">
        <f t="shared" si="283"/>
        <v>1451000</v>
      </c>
      <c r="I488" s="356">
        <f t="shared" si="261"/>
        <v>1451000</v>
      </c>
      <c r="J488" s="493">
        <f>SUM(J245,J275,J364,J461,J468,J475,J477,J479,J481,J486,J466)</f>
        <v>0</v>
      </c>
      <c r="K488" s="493">
        <f>SUM(K245,K275,K364,K461,K468,K475,K477,K479,K481,K486,K466)</f>
        <v>512000</v>
      </c>
      <c r="L488" s="493">
        <f>SUM(L245,L275,L364,L461,L468,L475,L477,L479,L481,L486,L466)</f>
        <v>189000</v>
      </c>
      <c r="M488" s="493">
        <f>SUM(M245,M275,M364,M461,M468,M475,M477,M479,M481,M486,M466)</f>
        <v>200000</v>
      </c>
      <c r="N488" s="493">
        <f>SUM(N245,N275,N364,N461,N468,N475,N477,N479,N481,N486,N466)</f>
        <v>550000</v>
      </c>
    </row>
    <row r="489" spans="1:14" ht="13.8">
      <c r="A489" s="76" t="s">
        <v>166</v>
      </c>
      <c r="B489" s="53"/>
      <c r="C489" s="346"/>
      <c r="D489" s="82"/>
      <c r="E489" s="346"/>
      <c r="F489" s="56"/>
      <c r="G489" s="346"/>
      <c r="H489" s="347">
        <f t="shared" si="283"/>
        <v>-1234000</v>
      </c>
      <c r="I489" s="356">
        <f t="shared" si="261"/>
        <v>-1234000</v>
      </c>
      <c r="J489" s="493">
        <f>J244-J488</f>
        <v>14000</v>
      </c>
      <c r="K489" s="493">
        <f>K244-K488</f>
        <v>-511000</v>
      </c>
      <c r="L489" s="493">
        <f>L244-L488</f>
        <v>-188000</v>
      </c>
      <c r="M489" s="493">
        <f>M244-M488</f>
        <v>-199000</v>
      </c>
      <c r="N489" s="493">
        <f>N244-N488</f>
        <v>-350000</v>
      </c>
    </row>
    <row r="490" spans="1:14" s="335" customFormat="1" ht="13.8">
      <c r="A490" s="38" t="s">
        <v>38</v>
      </c>
      <c r="B490" s="52"/>
      <c r="C490" s="357"/>
      <c r="D490" s="84"/>
      <c r="E490" s="357"/>
      <c r="F490" s="358"/>
      <c r="G490" s="357"/>
      <c r="H490" s="359">
        <f t="shared" si="283"/>
        <v>0</v>
      </c>
      <c r="I490" s="360">
        <f t="shared" si="261"/>
        <v>0</v>
      </c>
      <c r="J490" s="496"/>
      <c r="K490" s="496"/>
      <c r="L490" s="496"/>
      <c r="M490" s="496"/>
      <c r="N490" s="496"/>
    </row>
    <row r="491" spans="1:14" s="335" customFormat="1" ht="13.8" outlineLevel="1">
      <c r="A491" s="331"/>
      <c r="B491" s="108" t="s">
        <v>631</v>
      </c>
      <c r="C491" s="37" t="s">
        <v>9</v>
      </c>
      <c r="D491" s="83"/>
      <c r="E491" s="349"/>
      <c r="F491" s="108"/>
      <c r="G491" s="349"/>
      <c r="H491" s="350">
        <f t="shared" si="283"/>
        <v>0</v>
      </c>
      <c r="I491" s="361">
        <f t="shared" si="261"/>
        <v>0</v>
      </c>
      <c r="J491" s="494">
        <f>SUM(J492:J493)</f>
        <v>0</v>
      </c>
      <c r="K491" s="494">
        <f t="shared" ref="K491:N491" si="295">SUM(K492:K493)</f>
        <v>0</v>
      </c>
      <c r="L491" s="494">
        <f t="shared" si="295"/>
        <v>0</v>
      </c>
      <c r="M491" s="494">
        <f t="shared" ref="M491" si="296">SUM(M492:M493)</f>
        <v>0</v>
      </c>
      <c r="N491" s="494">
        <f t="shared" si="295"/>
        <v>0</v>
      </c>
    </row>
    <row r="492" spans="1:14" ht="13.8" outlineLevel="2">
      <c r="A492" s="336"/>
      <c r="B492" s="45"/>
      <c r="C492" s="337"/>
      <c r="D492" s="47" t="s">
        <v>902</v>
      </c>
      <c r="E492" s="43" t="s">
        <v>171</v>
      </c>
      <c r="F492" s="57"/>
      <c r="G492" s="338"/>
      <c r="H492" s="352">
        <f t="shared" si="283"/>
        <v>0</v>
      </c>
      <c r="I492" s="353">
        <f t="shared" si="261"/>
        <v>0</v>
      </c>
      <c r="J492" s="490"/>
      <c r="K492" s="490"/>
      <c r="L492" s="490"/>
      <c r="M492" s="490"/>
      <c r="N492" s="490"/>
    </row>
    <row r="493" spans="1:14" ht="13.8" outlineLevel="2">
      <c r="A493" s="336"/>
      <c r="B493" s="44"/>
      <c r="C493" s="339"/>
      <c r="D493" s="47" t="s">
        <v>170</v>
      </c>
      <c r="E493" s="43" t="s">
        <v>172</v>
      </c>
      <c r="F493" s="57"/>
      <c r="G493" s="338"/>
      <c r="H493" s="352">
        <f t="shared" si="283"/>
        <v>0</v>
      </c>
      <c r="I493" s="353">
        <f t="shared" si="261"/>
        <v>0</v>
      </c>
      <c r="J493" s="490"/>
      <c r="K493" s="490"/>
      <c r="L493" s="490"/>
      <c r="M493" s="490"/>
      <c r="N493" s="490"/>
    </row>
    <row r="494" spans="1:14" s="335" customFormat="1" ht="13.8" outlineLevel="1">
      <c r="A494" s="331"/>
      <c r="B494" s="44">
        <v>7630</v>
      </c>
      <c r="C494" s="35" t="s">
        <v>10</v>
      </c>
      <c r="D494" s="81"/>
      <c r="E494" s="340"/>
      <c r="F494" s="341"/>
      <c r="G494" s="340"/>
      <c r="H494" s="352">
        <f t="shared" si="283"/>
        <v>0</v>
      </c>
      <c r="I494" s="353">
        <f t="shared" si="261"/>
        <v>0</v>
      </c>
      <c r="J494" s="491">
        <f>SUM(J495:J498)</f>
        <v>0</v>
      </c>
      <c r="K494" s="491">
        <f t="shared" ref="K494:N494" si="297">SUM(K495:K498)</f>
        <v>0</v>
      </c>
      <c r="L494" s="491">
        <f t="shared" si="297"/>
        <v>0</v>
      </c>
      <c r="M494" s="491">
        <f t="shared" ref="M494" si="298">SUM(M495:M498)</f>
        <v>0</v>
      </c>
      <c r="N494" s="491">
        <f t="shared" si="297"/>
        <v>0</v>
      </c>
    </row>
    <row r="495" spans="1:14" ht="13.8" outlineLevel="2">
      <c r="A495" s="336"/>
      <c r="B495" s="45"/>
      <c r="C495" s="337"/>
      <c r="D495" s="47" t="s">
        <v>632</v>
      </c>
      <c r="E495" s="43" t="s">
        <v>173</v>
      </c>
      <c r="F495" s="57"/>
      <c r="G495" s="338"/>
      <c r="H495" s="352">
        <f t="shared" si="283"/>
        <v>0</v>
      </c>
      <c r="I495" s="353">
        <f t="shared" si="261"/>
        <v>0</v>
      </c>
      <c r="J495" s="490"/>
      <c r="K495" s="490"/>
      <c r="L495" s="490"/>
      <c r="M495" s="490"/>
      <c r="N495" s="490"/>
    </row>
    <row r="496" spans="1:14" ht="13.8" outlineLevel="2">
      <c r="A496" s="336"/>
      <c r="B496" s="46"/>
      <c r="D496" s="47">
        <v>7428</v>
      </c>
      <c r="E496" s="43" t="s">
        <v>174</v>
      </c>
      <c r="F496" s="57"/>
      <c r="G496" s="338"/>
      <c r="H496" s="352">
        <f t="shared" si="283"/>
        <v>0</v>
      </c>
      <c r="I496" s="353">
        <f t="shared" si="261"/>
        <v>0</v>
      </c>
      <c r="J496" s="490"/>
      <c r="K496" s="490"/>
      <c r="L496" s="490"/>
      <c r="M496" s="490"/>
      <c r="N496" s="490"/>
    </row>
    <row r="497" spans="1:14" ht="13.8" outlineLevel="2">
      <c r="A497" s="336"/>
      <c r="B497" s="46"/>
      <c r="D497" s="22" t="s">
        <v>1000</v>
      </c>
      <c r="E497" s="30" t="s">
        <v>1001</v>
      </c>
      <c r="F497" s="22"/>
      <c r="G497" s="30"/>
      <c r="H497" s="352">
        <f t="shared" si="283"/>
        <v>0</v>
      </c>
      <c r="I497" s="353">
        <f t="shared" si="261"/>
        <v>0</v>
      </c>
      <c r="J497" s="490"/>
      <c r="K497" s="490"/>
      <c r="L497" s="490"/>
      <c r="M497" s="490"/>
      <c r="N497" s="490"/>
    </row>
    <row r="498" spans="1:14" ht="13.8" outlineLevel="2">
      <c r="A498" s="336"/>
      <c r="B498" s="44"/>
      <c r="C498" s="339"/>
      <c r="D498" s="47" t="s">
        <v>685</v>
      </c>
      <c r="E498" s="43" t="s">
        <v>633</v>
      </c>
      <c r="F498" s="57"/>
      <c r="G498" s="338"/>
      <c r="H498" s="352">
        <f t="shared" si="283"/>
        <v>0</v>
      </c>
      <c r="I498" s="353">
        <f t="shared" si="261"/>
        <v>0</v>
      </c>
      <c r="J498" s="490"/>
      <c r="K498" s="490"/>
      <c r="L498" s="490"/>
      <c r="M498" s="490"/>
      <c r="N498" s="490"/>
    </row>
    <row r="499" spans="1:14" s="335" customFormat="1" ht="13.8" outlineLevel="1">
      <c r="A499" s="331"/>
      <c r="B499" s="44" t="s">
        <v>634</v>
      </c>
      <c r="C499" s="35" t="s">
        <v>175</v>
      </c>
      <c r="D499" s="81"/>
      <c r="E499" s="340"/>
      <c r="F499" s="341"/>
      <c r="G499" s="340"/>
      <c r="H499" s="352">
        <f t="shared" si="283"/>
        <v>0</v>
      </c>
      <c r="I499" s="353">
        <f t="shared" si="261"/>
        <v>0</v>
      </c>
      <c r="J499" s="491">
        <f>SUM(J500)</f>
        <v>0</v>
      </c>
      <c r="K499" s="491">
        <f t="shared" ref="K499:N499" si="299">SUM(K500)</f>
        <v>0</v>
      </c>
      <c r="L499" s="491">
        <f t="shared" si="299"/>
        <v>0</v>
      </c>
      <c r="M499" s="491">
        <f t="shared" si="299"/>
        <v>0</v>
      </c>
      <c r="N499" s="491">
        <f t="shared" si="299"/>
        <v>0</v>
      </c>
    </row>
    <row r="500" spans="1:14" ht="13.8" outlineLevel="2">
      <c r="A500" s="336"/>
      <c r="B500" s="45"/>
      <c r="C500" s="337"/>
      <c r="D500" s="344" t="s">
        <v>635</v>
      </c>
      <c r="E500" s="75" t="s">
        <v>176</v>
      </c>
      <c r="F500" s="86"/>
      <c r="G500" s="338"/>
      <c r="H500" s="352">
        <f t="shared" si="283"/>
        <v>0</v>
      </c>
      <c r="I500" s="353">
        <f t="shared" si="261"/>
        <v>0</v>
      </c>
      <c r="J500" s="490"/>
      <c r="K500" s="490"/>
      <c r="L500" s="490"/>
      <c r="M500" s="490"/>
      <c r="N500" s="490"/>
    </row>
    <row r="501" spans="1:14" s="335" customFormat="1" ht="13.8">
      <c r="A501" s="76" t="s">
        <v>177</v>
      </c>
      <c r="B501" s="53"/>
      <c r="C501" s="346"/>
      <c r="D501" s="82"/>
      <c r="E501" s="346"/>
      <c r="F501" s="56"/>
      <c r="G501" s="346"/>
      <c r="H501" s="347">
        <f t="shared" si="283"/>
        <v>0</v>
      </c>
      <c r="I501" s="348">
        <f t="shared" si="261"/>
        <v>0</v>
      </c>
      <c r="J501" s="493">
        <f>SUM(J491,J494,J499)</f>
        <v>0</v>
      </c>
      <c r="K501" s="493">
        <f t="shared" ref="K501:N501" si="300">SUM(K491,K494,K499)</f>
        <v>0</v>
      </c>
      <c r="L501" s="493">
        <f t="shared" si="300"/>
        <v>0</v>
      </c>
      <c r="M501" s="493">
        <f t="shared" ref="M501" si="301">SUM(M491,M494,M499)</f>
        <v>0</v>
      </c>
      <c r="N501" s="493">
        <f t="shared" si="300"/>
        <v>0</v>
      </c>
    </row>
    <row r="502" spans="1:14" ht="13.8" outlineLevel="1">
      <c r="A502" s="331"/>
      <c r="B502" s="44">
        <v>8520</v>
      </c>
      <c r="C502" s="35" t="s">
        <v>178</v>
      </c>
      <c r="D502" s="80"/>
      <c r="E502" s="332"/>
      <c r="F502" s="55"/>
      <c r="G502" s="332"/>
      <c r="H502" s="333">
        <f t="shared" si="283"/>
        <v>0</v>
      </c>
      <c r="I502" s="334">
        <f t="shared" si="261"/>
        <v>0</v>
      </c>
      <c r="J502" s="489">
        <f>SUM(J503)</f>
        <v>0</v>
      </c>
      <c r="K502" s="489">
        <f t="shared" ref="K502:N502" si="302">SUM(K503)</f>
        <v>0</v>
      </c>
      <c r="L502" s="489">
        <f t="shared" si="302"/>
        <v>0</v>
      </c>
      <c r="M502" s="489">
        <f t="shared" si="302"/>
        <v>0</v>
      </c>
      <c r="N502" s="489">
        <f t="shared" si="302"/>
        <v>0</v>
      </c>
    </row>
    <row r="503" spans="1:14" ht="13.8" outlineLevel="2">
      <c r="A503" s="336"/>
      <c r="B503" s="45"/>
      <c r="C503" s="337"/>
      <c r="D503" s="47">
        <v>8711</v>
      </c>
      <c r="E503" s="43" t="s">
        <v>178</v>
      </c>
      <c r="F503" s="57"/>
      <c r="G503" s="338"/>
      <c r="H503" s="333">
        <f t="shared" si="283"/>
        <v>0</v>
      </c>
      <c r="I503" s="353">
        <f t="shared" si="261"/>
        <v>0</v>
      </c>
      <c r="J503" s="490"/>
      <c r="K503" s="490"/>
      <c r="L503" s="490"/>
      <c r="M503" s="490"/>
      <c r="N503" s="490"/>
    </row>
    <row r="504" spans="1:14" ht="13.8" outlineLevel="1">
      <c r="A504" s="331"/>
      <c r="B504" s="44">
        <v>8530</v>
      </c>
      <c r="C504" s="35" t="s">
        <v>179</v>
      </c>
      <c r="D504" s="80"/>
      <c r="E504" s="332"/>
      <c r="F504" s="55"/>
      <c r="G504" s="332"/>
      <c r="H504" s="333">
        <f t="shared" si="283"/>
        <v>0</v>
      </c>
      <c r="I504" s="353">
        <f t="shared" si="261"/>
        <v>0</v>
      </c>
      <c r="J504" s="491">
        <f>SUM(J505:J513)</f>
        <v>0</v>
      </c>
      <c r="K504" s="491">
        <f t="shared" ref="K504:N504" si="303">SUM(K505:K513)</f>
        <v>0</v>
      </c>
      <c r="L504" s="491">
        <f t="shared" si="303"/>
        <v>0</v>
      </c>
      <c r="M504" s="491">
        <f t="shared" ref="M504" si="304">SUM(M505:M513)</f>
        <v>0</v>
      </c>
      <c r="N504" s="491">
        <f t="shared" si="303"/>
        <v>0</v>
      </c>
    </row>
    <row r="505" spans="1:14" ht="13.8" outlineLevel="2">
      <c r="A505" s="336"/>
      <c r="B505" s="45"/>
      <c r="C505" s="337"/>
      <c r="D505" s="47" t="s">
        <v>636</v>
      </c>
      <c r="E505" s="43" t="s">
        <v>180</v>
      </c>
      <c r="F505" s="57"/>
      <c r="G505" s="338"/>
      <c r="H505" s="333">
        <f t="shared" si="283"/>
        <v>0</v>
      </c>
      <c r="I505" s="353">
        <f t="shared" si="261"/>
        <v>0</v>
      </c>
      <c r="J505" s="490"/>
      <c r="K505" s="490"/>
      <c r="L505" s="490"/>
      <c r="M505" s="490"/>
      <c r="N505" s="490"/>
    </row>
    <row r="506" spans="1:14" ht="13.8" outlineLevel="2">
      <c r="A506" s="336"/>
      <c r="B506" s="46"/>
      <c r="D506" s="47" t="s">
        <v>637</v>
      </c>
      <c r="E506" s="43" t="s">
        <v>181</v>
      </c>
      <c r="F506" s="57"/>
      <c r="G506" s="338"/>
      <c r="H506" s="333">
        <f t="shared" si="283"/>
        <v>0</v>
      </c>
      <c r="I506" s="353">
        <f t="shared" si="261"/>
        <v>0</v>
      </c>
      <c r="J506" s="490"/>
      <c r="K506" s="490"/>
      <c r="L506" s="490"/>
      <c r="M506" s="490"/>
      <c r="N506" s="490"/>
    </row>
    <row r="507" spans="1:14" ht="13.8" outlineLevel="2">
      <c r="A507" s="336"/>
      <c r="B507" s="46"/>
      <c r="D507" s="47" t="s">
        <v>638</v>
      </c>
      <c r="E507" s="43" t="s">
        <v>182</v>
      </c>
      <c r="F507" s="57"/>
      <c r="G507" s="338"/>
      <c r="H507" s="333">
        <f t="shared" si="283"/>
        <v>0</v>
      </c>
      <c r="I507" s="353">
        <f t="shared" si="261"/>
        <v>0</v>
      </c>
      <c r="J507" s="490"/>
      <c r="K507" s="490"/>
      <c r="L507" s="490"/>
      <c r="M507" s="490"/>
      <c r="N507" s="490"/>
    </row>
    <row r="508" spans="1:14" ht="13.8" outlineLevel="2">
      <c r="A508" s="336"/>
      <c r="B508" s="46"/>
      <c r="D508" s="47" t="s">
        <v>639</v>
      </c>
      <c r="E508" s="43" t="s">
        <v>183</v>
      </c>
      <c r="F508" s="57"/>
      <c r="G508" s="338"/>
      <c r="H508" s="333">
        <f t="shared" si="283"/>
        <v>0</v>
      </c>
      <c r="I508" s="353">
        <f t="shared" si="261"/>
        <v>0</v>
      </c>
      <c r="J508" s="490"/>
      <c r="K508" s="490"/>
      <c r="L508" s="490"/>
      <c r="M508" s="490"/>
      <c r="N508" s="490"/>
    </row>
    <row r="509" spans="1:14" ht="13.8" outlineLevel="2">
      <c r="A509" s="336"/>
      <c r="B509" s="46"/>
      <c r="D509" s="22" t="s">
        <v>170</v>
      </c>
      <c r="E509" s="30" t="s">
        <v>1002</v>
      </c>
      <c r="F509" s="22"/>
      <c r="G509" s="30"/>
      <c r="H509" s="333">
        <f t="shared" ref="H509" si="305">SUM(I509)</f>
        <v>0</v>
      </c>
      <c r="I509" s="353">
        <f t="shared" ref="I509" si="306">SUM(J509:N509)</f>
        <v>0</v>
      </c>
      <c r="J509" s="490"/>
      <c r="K509" s="490"/>
      <c r="L509" s="490"/>
      <c r="M509" s="490"/>
      <c r="N509" s="490"/>
    </row>
    <row r="510" spans="1:14" ht="13.8" outlineLevel="2">
      <c r="A510" s="336"/>
      <c r="B510" s="46"/>
      <c r="D510" s="47">
        <v>8722</v>
      </c>
      <c r="E510" s="43" t="s">
        <v>184</v>
      </c>
      <c r="F510" s="57"/>
      <c r="G510" s="338"/>
      <c r="H510" s="333">
        <f t="shared" si="283"/>
        <v>0</v>
      </c>
      <c r="I510" s="353">
        <f t="shared" si="261"/>
        <v>0</v>
      </c>
      <c r="J510" s="490"/>
      <c r="K510" s="490"/>
      <c r="L510" s="490"/>
      <c r="M510" s="490"/>
      <c r="N510" s="490"/>
    </row>
    <row r="511" spans="1:14" ht="13.8" outlineLevel="2">
      <c r="A511" s="336"/>
      <c r="B511" s="46"/>
      <c r="D511" s="47">
        <v>8723</v>
      </c>
      <c r="E511" s="43" t="s">
        <v>185</v>
      </c>
      <c r="F511" s="57"/>
      <c r="G511" s="338"/>
      <c r="H511" s="333">
        <f t="shared" si="283"/>
        <v>0</v>
      </c>
      <c r="I511" s="353">
        <f t="shared" si="261"/>
        <v>0</v>
      </c>
      <c r="J511" s="490"/>
      <c r="K511" s="490"/>
      <c r="L511" s="490"/>
      <c r="M511" s="490"/>
      <c r="N511" s="490"/>
    </row>
    <row r="512" spans="1:14" ht="13.8" outlineLevel="2">
      <c r="A512" s="336"/>
      <c r="B512" s="46"/>
      <c r="D512" s="47" t="s">
        <v>672</v>
      </c>
      <c r="E512" s="43" t="s">
        <v>677</v>
      </c>
      <c r="F512" s="57"/>
      <c r="G512" s="338"/>
      <c r="H512" s="333">
        <f t="shared" si="283"/>
        <v>0</v>
      </c>
      <c r="I512" s="353">
        <f t="shared" si="261"/>
        <v>0</v>
      </c>
      <c r="J512" s="490"/>
      <c r="K512" s="490"/>
      <c r="L512" s="490"/>
      <c r="M512" s="490"/>
      <c r="N512" s="490"/>
    </row>
    <row r="513" spans="1:15" ht="13.8" outlineLevel="2">
      <c r="A513" s="336"/>
      <c r="B513" s="44"/>
      <c r="C513" s="339"/>
      <c r="D513" s="47" t="s">
        <v>519</v>
      </c>
      <c r="E513" s="43" t="s">
        <v>678</v>
      </c>
      <c r="F513" s="57"/>
      <c r="G513" s="338"/>
      <c r="H513" s="333">
        <f t="shared" si="283"/>
        <v>0</v>
      </c>
      <c r="I513" s="353">
        <f t="shared" si="261"/>
        <v>0</v>
      </c>
      <c r="J513" s="490"/>
      <c r="K513" s="490"/>
      <c r="L513" s="490"/>
      <c r="M513" s="490"/>
      <c r="N513" s="490"/>
    </row>
    <row r="514" spans="1:15" ht="13.8" outlineLevel="1" collapsed="1">
      <c r="A514" s="331"/>
      <c r="B514" s="44" t="s">
        <v>674</v>
      </c>
      <c r="C514" s="35" t="s">
        <v>186</v>
      </c>
      <c r="D514" s="80"/>
      <c r="E514" s="332"/>
      <c r="F514" s="341"/>
      <c r="G514" s="340"/>
      <c r="H514" s="333">
        <f t="shared" si="283"/>
        <v>0</v>
      </c>
      <c r="I514" s="353">
        <f t="shared" si="261"/>
        <v>0</v>
      </c>
      <c r="J514" s="491">
        <f>SUM(J516)</f>
        <v>0</v>
      </c>
      <c r="K514" s="491">
        <f t="shared" ref="K514:N514" si="307">SUM(K516)</f>
        <v>0</v>
      </c>
      <c r="L514" s="491">
        <f t="shared" si="307"/>
        <v>0</v>
      </c>
      <c r="M514" s="491">
        <f t="shared" ref="M514" si="308">SUM(M516)</f>
        <v>0</v>
      </c>
      <c r="N514" s="491">
        <f t="shared" si="307"/>
        <v>0</v>
      </c>
    </row>
    <row r="515" spans="1:15" ht="13.8" outlineLevel="1">
      <c r="A515" s="331"/>
      <c r="B515" s="46"/>
      <c r="C515" s="595"/>
      <c r="D515" s="18" t="s">
        <v>1003</v>
      </c>
      <c r="E515" s="30" t="s">
        <v>1004</v>
      </c>
      <c r="F515" s="22"/>
      <c r="G515" s="30"/>
      <c r="H515" s="333">
        <f t="shared" si="283"/>
        <v>0</v>
      </c>
      <c r="I515" s="353"/>
      <c r="J515" s="491"/>
      <c r="K515" s="491"/>
      <c r="L515" s="491"/>
      <c r="M515" s="491"/>
      <c r="N515" s="491"/>
    </row>
    <row r="516" spans="1:15" ht="13.8" outlineLevel="2">
      <c r="A516" s="336"/>
      <c r="B516" s="45"/>
      <c r="C516" s="337"/>
      <c r="D516" s="438" t="s">
        <v>938</v>
      </c>
      <c r="E516" s="439" t="s">
        <v>939</v>
      </c>
      <c r="F516" s="466"/>
      <c r="G516" s="467"/>
      <c r="H516" s="333">
        <f t="shared" si="283"/>
        <v>0</v>
      </c>
      <c r="I516" s="353">
        <f t="shared" ref="I516:I584" si="309">SUM(J516:N516)</f>
        <v>0</v>
      </c>
      <c r="J516" s="490"/>
      <c r="K516" s="490"/>
      <c r="L516" s="490"/>
      <c r="M516" s="490"/>
      <c r="N516" s="490"/>
    </row>
    <row r="517" spans="1:15" ht="13.8" outlineLevel="1">
      <c r="A517" s="331"/>
      <c r="B517" s="44">
        <v>8550</v>
      </c>
      <c r="C517" s="35" t="s">
        <v>187</v>
      </c>
      <c r="D517" s="80"/>
      <c r="E517" s="332"/>
      <c r="F517" s="341"/>
      <c r="G517" s="340"/>
      <c r="H517" s="333">
        <f t="shared" si="283"/>
        <v>0</v>
      </c>
      <c r="I517" s="353">
        <f t="shared" si="309"/>
        <v>0</v>
      </c>
      <c r="J517" s="491">
        <f>SUM(J518,J522)</f>
        <v>0</v>
      </c>
      <c r="K517" s="491">
        <f t="shared" ref="K517:N517" si="310">SUM(K518,K522)</f>
        <v>0</v>
      </c>
      <c r="L517" s="491">
        <f t="shared" si="310"/>
        <v>0</v>
      </c>
      <c r="M517" s="491">
        <f t="shared" ref="M517" si="311">SUM(M518,M522)</f>
        <v>0</v>
      </c>
      <c r="N517" s="491">
        <f t="shared" si="310"/>
        <v>0</v>
      </c>
      <c r="O517" s="335"/>
    </row>
    <row r="518" spans="1:15" ht="13.8" outlineLevel="2">
      <c r="A518" s="336"/>
      <c r="B518" s="45"/>
      <c r="C518" s="337"/>
      <c r="D518" s="45">
        <v>8743</v>
      </c>
      <c r="E518" s="60" t="s">
        <v>187</v>
      </c>
      <c r="F518" s="88"/>
      <c r="G518" s="337"/>
      <c r="H518" s="333">
        <f t="shared" si="283"/>
        <v>0</v>
      </c>
      <c r="I518" s="353">
        <f t="shared" si="309"/>
        <v>0</v>
      </c>
      <c r="J518" s="492">
        <f>SUM(J519:J521)</f>
        <v>0</v>
      </c>
      <c r="K518" s="492">
        <f>SUM(K519:K521)</f>
        <v>0</v>
      </c>
      <c r="L518" s="492">
        <f>SUM(L519:L521)</f>
        <v>0</v>
      </c>
      <c r="M518" s="492">
        <f>SUM(M519:M521)</f>
        <v>0</v>
      </c>
      <c r="N518" s="492">
        <f>SUM(N519:N521)</f>
        <v>0</v>
      </c>
    </row>
    <row r="519" spans="1:15" ht="13.8" outlineLevel="2">
      <c r="A519" s="336"/>
      <c r="B519" s="46"/>
      <c r="E519" s="60"/>
      <c r="F519" s="342" t="s">
        <v>814</v>
      </c>
      <c r="G519" s="36" t="s">
        <v>1177</v>
      </c>
      <c r="H519" s="333">
        <f t="shared" si="283"/>
        <v>0</v>
      </c>
      <c r="I519" s="353">
        <f t="shared" si="309"/>
        <v>0</v>
      </c>
      <c r="J519" s="490">
        <v>0</v>
      </c>
      <c r="K519" s="490">
        <v>0</v>
      </c>
      <c r="L519" s="490">
        <v>0</v>
      </c>
      <c r="M519" s="490">
        <v>0</v>
      </c>
      <c r="N519" s="490">
        <v>0</v>
      </c>
    </row>
    <row r="520" spans="1:15" ht="13.8" outlineLevel="2">
      <c r="A520" s="336"/>
      <c r="B520" s="46"/>
      <c r="E520" s="60"/>
      <c r="F520" s="342" t="s">
        <v>1176</v>
      </c>
      <c r="G520" s="36" t="s">
        <v>1178</v>
      </c>
      <c r="H520" s="333">
        <f t="shared" si="283"/>
        <v>0</v>
      </c>
      <c r="I520" s="353">
        <f t="shared" ref="I520" si="312">SUM(J520:N520)</f>
        <v>0</v>
      </c>
      <c r="J520" s="490">
        <v>0</v>
      </c>
      <c r="K520" s="490">
        <v>0</v>
      </c>
      <c r="L520" s="490">
        <v>0</v>
      </c>
      <c r="M520" s="490">
        <v>0</v>
      </c>
      <c r="N520" s="490">
        <v>0</v>
      </c>
    </row>
    <row r="521" spans="1:15" ht="13.8" outlineLevel="2">
      <c r="A521" s="336"/>
      <c r="B521" s="46"/>
      <c r="E521" s="60"/>
      <c r="F521" s="342" t="s">
        <v>683</v>
      </c>
      <c r="G521" s="36" t="s">
        <v>866</v>
      </c>
      <c r="H521" s="333">
        <f t="shared" si="283"/>
        <v>0</v>
      </c>
      <c r="I521" s="353">
        <f t="shared" ref="I521:I523" si="313">SUM(J521:N521)</f>
        <v>0</v>
      </c>
      <c r="J521" s="490"/>
      <c r="K521" s="490"/>
      <c r="L521" s="490"/>
      <c r="M521" s="490"/>
      <c r="N521" s="490"/>
    </row>
    <row r="522" spans="1:15" ht="13.8" outlineLevel="2">
      <c r="A522" s="336"/>
      <c r="B522" s="45"/>
      <c r="C522" s="337"/>
      <c r="D522" s="45" t="s">
        <v>912</v>
      </c>
      <c r="E522" s="60" t="s">
        <v>913</v>
      </c>
      <c r="F522" s="88"/>
      <c r="G522" s="337"/>
      <c r="H522" s="333">
        <f t="shared" si="283"/>
        <v>0</v>
      </c>
      <c r="I522" s="353">
        <f t="shared" si="313"/>
        <v>0</v>
      </c>
      <c r="J522" s="492">
        <f>SUM(J523:J525)</f>
        <v>0</v>
      </c>
      <c r="K522" s="492">
        <f>SUM(K523:K525)</f>
        <v>0</v>
      </c>
      <c r="L522" s="492">
        <f>SUM(L523:L525)</f>
        <v>0</v>
      </c>
      <c r="M522" s="492">
        <f>SUM(M523:M525)</f>
        <v>0</v>
      </c>
      <c r="N522" s="492">
        <f>SUM(N523:N525)</f>
        <v>0</v>
      </c>
    </row>
    <row r="523" spans="1:15" ht="13.8" outlineLevel="2">
      <c r="A523" s="336"/>
      <c r="B523" s="46"/>
      <c r="E523" s="60"/>
      <c r="F523" s="342" t="s">
        <v>814</v>
      </c>
      <c r="G523" s="36" t="s">
        <v>1177</v>
      </c>
      <c r="H523" s="333">
        <f t="shared" si="283"/>
        <v>0</v>
      </c>
      <c r="I523" s="353">
        <f t="shared" si="313"/>
        <v>0</v>
      </c>
      <c r="J523" s="490"/>
      <c r="K523" s="490">
        <v>0</v>
      </c>
      <c r="L523" s="490">
        <v>0</v>
      </c>
      <c r="M523" s="490">
        <v>0</v>
      </c>
      <c r="N523" s="490">
        <v>0</v>
      </c>
    </row>
    <row r="524" spans="1:15" ht="13.8" outlineLevel="2">
      <c r="A524" s="336"/>
      <c r="B524" s="46"/>
      <c r="E524" s="60"/>
      <c r="F524" s="342" t="s">
        <v>814</v>
      </c>
      <c r="G524" s="36" t="s">
        <v>1178</v>
      </c>
      <c r="H524" s="333">
        <f t="shared" si="283"/>
        <v>0</v>
      </c>
      <c r="I524" s="353">
        <f t="shared" ref="I524" si="314">SUM(J524:N524)</f>
        <v>0</v>
      </c>
      <c r="J524" s="490"/>
      <c r="K524" s="490">
        <v>0</v>
      </c>
      <c r="L524" s="490">
        <v>0</v>
      </c>
      <c r="M524" s="490">
        <v>0</v>
      </c>
      <c r="N524" s="490">
        <v>0</v>
      </c>
    </row>
    <row r="525" spans="1:15" ht="13.8" outlineLevel="2">
      <c r="A525" s="336"/>
      <c r="B525" s="46"/>
      <c r="E525" s="60"/>
      <c r="F525" s="342" t="s">
        <v>914</v>
      </c>
      <c r="G525" s="36" t="s">
        <v>1179</v>
      </c>
      <c r="H525" s="333">
        <f t="shared" si="283"/>
        <v>0</v>
      </c>
      <c r="I525" s="353">
        <f t="shared" ref="I525" si="315">SUM(J525:N525)</f>
        <v>0</v>
      </c>
      <c r="J525" s="490"/>
      <c r="K525" s="490"/>
      <c r="L525" s="490"/>
      <c r="M525" s="490"/>
      <c r="N525" s="490"/>
    </row>
    <row r="526" spans="1:15" ht="13.8" outlineLevel="1">
      <c r="A526" s="331"/>
      <c r="B526" s="44" t="s">
        <v>640</v>
      </c>
      <c r="C526" s="35" t="s">
        <v>188</v>
      </c>
      <c r="D526" s="80"/>
      <c r="E526" s="332"/>
      <c r="F526" s="341"/>
      <c r="G526" s="340"/>
      <c r="H526" s="333">
        <f t="shared" si="283"/>
        <v>0</v>
      </c>
      <c r="I526" s="353">
        <f t="shared" si="309"/>
        <v>0</v>
      </c>
      <c r="J526" s="491">
        <f>SUM(J527)</f>
        <v>0</v>
      </c>
      <c r="K526" s="491">
        <f t="shared" ref="K526:N526" si="316">SUM(K527)</f>
        <v>0</v>
      </c>
      <c r="L526" s="491">
        <f t="shared" si="316"/>
        <v>0</v>
      </c>
      <c r="M526" s="491">
        <f t="shared" si="316"/>
        <v>0</v>
      </c>
      <c r="N526" s="491">
        <f t="shared" si="316"/>
        <v>0</v>
      </c>
    </row>
    <row r="527" spans="1:15" ht="13.8" outlineLevel="2">
      <c r="A527" s="336"/>
      <c r="B527" s="46"/>
      <c r="D527" s="45" t="s">
        <v>641</v>
      </c>
      <c r="E527" s="73" t="s">
        <v>188</v>
      </c>
      <c r="F527" s="88"/>
      <c r="G527" s="337"/>
      <c r="H527" s="362">
        <f t="shared" si="283"/>
        <v>0</v>
      </c>
      <c r="I527" s="353">
        <f t="shared" si="309"/>
        <v>0</v>
      </c>
      <c r="J527" s="497">
        <v>0</v>
      </c>
      <c r="K527" s="497">
        <v>0</v>
      </c>
      <c r="L527" s="497">
        <v>0</v>
      </c>
      <c r="M527" s="497">
        <v>0</v>
      </c>
      <c r="N527" s="497">
        <v>0</v>
      </c>
    </row>
    <row r="528" spans="1:15" ht="13.8">
      <c r="A528" s="76" t="s">
        <v>190</v>
      </c>
      <c r="B528" s="56"/>
      <c r="C528" s="346"/>
      <c r="D528" s="82"/>
      <c r="E528" s="346"/>
      <c r="F528" s="56"/>
      <c r="G528" s="346"/>
      <c r="H528" s="347">
        <f t="shared" si="283"/>
        <v>0</v>
      </c>
      <c r="I528" s="348">
        <f t="shared" si="309"/>
        <v>0</v>
      </c>
      <c r="J528" s="493">
        <f>SUM(J502,J504,J514,J517,J526)</f>
        <v>0</v>
      </c>
      <c r="K528" s="493">
        <f>SUM(K502,K504,K514,K517,K526)</f>
        <v>0</v>
      </c>
      <c r="L528" s="493">
        <f>SUM(L502,L504,L514,L517,L526)</f>
        <v>0</v>
      </c>
      <c r="M528" s="493">
        <f>SUM(M502,M504,M514,M517,M526)</f>
        <v>0</v>
      </c>
      <c r="N528" s="493">
        <f>SUM(N502,N504,N514,N517,N526)</f>
        <v>0</v>
      </c>
    </row>
    <row r="529" spans="1:14" ht="13.8">
      <c r="A529" s="76" t="s">
        <v>191</v>
      </c>
      <c r="B529" s="56"/>
      <c r="C529" s="346"/>
      <c r="D529" s="82"/>
      <c r="E529" s="346"/>
      <c r="F529" s="56"/>
      <c r="G529" s="346"/>
      <c r="H529" s="347">
        <f t="shared" si="283"/>
        <v>0</v>
      </c>
      <c r="I529" s="348">
        <f t="shared" si="309"/>
        <v>0</v>
      </c>
      <c r="J529" s="493">
        <f>J501-J528</f>
        <v>0</v>
      </c>
      <c r="K529" s="493">
        <f>K501-K528</f>
        <v>0</v>
      </c>
      <c r="L529" s="493">
        <f>L501-L528</f>
        <v>0</v>
      </c>
      <c r="M529" s="493">
        <f>M501-M528</f>
        <v>0</v>
      </c>
      <c r="N529" s="493">
        <f>N501-N528</f>
        <v>0</v>
      </c>
    </row>
    <row r="530" spans="1:14" s="335" customFormat="1" ht="13.8">
      <c r="A530" s="38" t="s">
        <v>192</v>
      </c>
      <c r="B530" s="53"/>
      <c r="C530" s="346"/>
      <c r="D530" s="82"/>
      <c r="E530" s="346"/>
      <c r="F530" s="56"/>
      <c r="G530" s="346"/>
      <c r="H530" s="359">
        <f t="shared" si="283"/>
        <v>0</v>
      </c>
      <c r="I530" s="360">
        <f t="shared" si="309"/>
        <v>0</v>
      </c>
      <c r="J530" s="496"/>
      <c r="K530" s="496"/>
      <c r="L530" s="496"/>
      <c r="M530" s="496"/>
      <c r="N530" s="496"/>
    </row>
    <row r="531" spans="1:14" ht="13.8" outlineLevel="1">
      <c r="A531" s="331"/>
      <c r="B531" s="44" t="s">
        <v>522</v>
      </c>
      <c r="C531" s="35" t="s">
        <v>195</v>
      </c>
      <c r="D531" s="81"/>
      <c r="E531" s="340"/>
      <c r="F531" s="341"/>
      <c r="G531" s="340"/>
      <c r="H531" s="333">
        <f t="shared" si="283"/>
        <v>901000</v>
      </c>
      <c r="I531" s="334">
        <f t="shared" si="309"/>
        <v>901000</v>
      </c>
      <c r="J531" s="491">
        <f>SUM(J532:J533,J537:J544)</f>
        <v>0</v>
      </c>
      <c r="K531" s="491">
        <f t="shared" ref="K531:N531" si="317">SUM(K532:K533,K537:K544)</f>
        <v>512000</v>
      </c>
      <c r="L531" s="491">
        <f t="shared" si="317"/>
        <v>189000</v>
      </c>
      <c r="M531" s="491">
        <f t="shared" ref="M531" si="318">SUM(M532:M533,M537:M544)</f>
        <v>200000</v>
      </c>
      <c r="N531" s="491">
        <f t="shared" si="317"/>
        <v>0</v>
      </c>
    </row>
    <row r="532" spans="1:14" ht="13.8" outlineLevel="2">
      <c r="A532" s="336"/>
      <c r="B532" s="45"/>
      <c r="C532" s="337"/>
      <c r="D532" s="47" t="s">
        <v>563</v>
      </c>
      <c r="E532" s="60" t="s">
        <v>327</v>
      </c>
      <c r="F532" s="57"/>
      <c r="G532" s="338"/>
      <c r="H532" s="333">
        <f t="shared" si="283"/>
        <v>0</v>
      </c>
      <c r="I532" s="334">
        <f t="shared" si="309"/>
        <v>0</v>
      </c>
      <c r="J532" s="490">
        <v>0</v>
      </c>
      <c r="K532" s="490">
        <v>0</v>
      </c>
      <c r="L532" s="490">
        <v>0</v>
      </c>
      <c r="M532" s="490">
        <v>0</v>
      </c>
      <c r="N532" s="490">
        <v>0</v>
      </c>
    </row>
    <row r="533" spans="1:14" ht="13.8" outlineLevel="2">
      <c r="A533" s="336"/>
      <c r="B533" s="46"/>
      <c r="D533" s="47">
        <v>7324</v>
      </c>
      <c r="E533" s="60" t="s">
        <v>328</v>
      </c>
      <c r="F533" s="57"/>
      <c r="G533" s="338"/>
      <c r="H533" s="333">
        <f t="shared" si="283"/>
        <v>901000</v>
      </c>
      <c r="I533" s="334">
        <f t="shared" si="309"/>
        <v>901000</v>
      </c>
      <c r="J533" s="492">
        <f>SUM(J534:J536)</f>
        <v>0</v>
      </c>
      <c r="K533" s="492">
        <f t="shared" ref="K533:N533" si="319">SUM(K534:K536)</f>
        <v>512000</v>
      </c>
      <c r="L533" s="492">
        <f t="shared" si="319"/>
        <v>189000</v>
      </c>
      <c r="M533" s="492">
        <f t="shared" ref="M533" si="320">SUM(M534:M536)</f>
        <v>200000</v>
      </c>
      <c r="N533" s="492">
        <f t="shared" si="319"/>
        <v>0</v>
      </c>
    </row>
    <row r="534" spans="1:14" ht="13.8" outlineLevel="2">
      <c r="A534" s="336"/>
      <c r="B534" s="46"/>
      <c r="D534" s="47"/>
      <c r="E534" s="60"/>
      <c r="F534" s="342"/>
      <c r="G534" s="36" t="s">
        <v>815</v>
      </c>
      <c r="H534" s="333">
        <f t="shared" si="283"/>
        <v>512000</v>
      </c>
      <c r="I534" s="334">
        <f t="shared" si="309"/>
        <v>512000</v>
      </c>
      <c r="J534" s="490">
        <v>0</v>
      </c>
      <c r="K534" s="490">
        <v>512000</v>
      </c>
      <c r="L534" s="490"/>
      <c r="M534" s="490">
        <v>0</v>
      </c>
      <c r="N534" s="490">
        <v>0</v>
      </c>
    </row>
    <row r="535" spans="1:14" ht="13.8" outlineLevel="2">
      <c r="A535" s="336"/>
      <c r="B535" s="46"/>
      <c r="D535" s="47"/>
      <c r="E535" s="60"/>
      <c r="F535" s="342"/>
      <c r="G535" s="36" t="s">
        <v>816</v>
      </c>
      <c r="H535" s="333">
        <f t="shared" si="283"/>
        <v>189000</v>
      </c>
      <c r="I535" s="334">
        <f t="shared" si="309"/>
        <v>189000</v>
      </c>
      <c r="J535" s="490">
        <v>0</v>
      </c>
      <c r="K535" s="490"/>
      <c r="L535" s="490">
        <v>189000</v>
      </c>
      <c r="M535" s="490">
        <v>0</v>
      </c>
      <c r="N535" s="490">
        <v>0</v>
      </c>
    </row>
    <row r="536" spans="1:14" ht="13.8" outlineLevel="2">
      <c r="A536" s="336"/>
      <c r="B536" s="46"/>
      <c r="D536" s="47"/>
      <c r="E536" s="60"/>
      <c r="F536" s="342"/>
      <c r="G536" s="36" t="s">
        <v>817</v>
      </c>
      <c r="H536" s="333">
        <f t="shared" si="283"/>
        <v>200000</v>
      </c>
      <c r="I536" s="334">
        <f t="shared" si="309"/>
        <v>200000</v>
      </c>
      <c r="J536" s="490">
        <v>0</v>
      </c>
      <c r="K536" s="490"/>
      <c r="L536" s="490"/>
      <c r="M536" s="490">
        <v>200000</v>
      </c>
      <c r="N536" s="490"/>
    </row>
    <row r="537" spans="1:14" ht="13.8" outlineLevel="2">
      <c r="A537" s="336"/>
      <c r="B537" s="46"/>
      <c r="D537" s="47" t="s">
        <v>818</v>
      </c>
      <c r="E537" s="43" t="s">
        <v>819</v>
      </c>
      <c r="F537" s="57"/>
      <c r="G537" s="338"/>
      <c r="H537" s="333">
        <f t="shared" ref="H537:H600" si="321">SUM(I537)</f>
        <v>0</v>
      </c>
      <c r="I537" s="334">
        <f t="shared" si="309"/>
        <v>0</v>
      </c>
      <c r="J537" s="490">
        <v>0</v>
      </c>
      <c r="K537" s="490"/>
      <c r="L537" s="490"/>
      <c r="M537" s="490"/>
      <c r="N537" s="490"/>
    </row>
    <row r="538" spans="1:14" ht="13.8" outlineLevel="2">
      <c r="A538" s="336"/>
      <c r="B538" s="46"/>
      <c r="D538" s="47">
        <v>7536</v>
      </c>
      <c r="E538" s="43" t="s">
        <v>341</v>
      </c>
      <c r="F538" s="57"/>
      <c r="G538" s="338"/>
      <c r="H538" s="333">
        <f t="shared" si="321"/>
        <v>0</v>
      </c>
      <c r="I538" s="334">
        <f t="shared" si="309"/>
        <v>0</v>
      </c>
      <c r="J538" s="490">
        <v>0</v>
      </c>
      <c r="K538" s="490"/>
      <c r="L538" s="490"/>
      <c r="M538" s="490"/>
      <c r="N538" s="490"/>
    </row>
    <row r="539" spans="1:14" ht="13.8" outlineLevel="2">
      <c r="A539" s="336"/>
      <c r="B539" s="46"/>
      <c r="D539" s="47">
        <v>7537</v>
      </c>
      <c r="E539" s="43" t="s">
        <v>342</v>
      </c>
      <c r="F539" s="57"/>
      <c r="G539" s="338"/>
      <c r="H539" s="333">
        <f t="shared" si="321"/>
        <v>0</v>
      </c>
      <c r="I539" s="334">
        <f t="shared" si="309"/>
        <v>0</v>
      </c>
      <c r="J539" s="490">
        <v>0</v>
      </c>
      <c r="K539" s="490"/>
      <c r="L539" s="490"/>
      <c r="M539" s="490"/>
      <c r="N539" s="490"/>
    </row>
    <row r="540" spans="1:14" ht="13.8" outlineLevel="2">
      <c r="A540" s="336"/>
      <c r="B540" s="46"/>
      <c r="D540" s="47">
        <v>7538</v>
      </c>
      <c r="E540" s="43" t="s">
        <v>326</v>
      </c>
      <c r="F540" s="57"/>
      <c r="G540" s="338"/>
      <c r="H540" s="333">
        <f t="shared" si="321"/>
        <v>0</v>
      </c>
      <c r="I540" s="334">
        <f t="shared" si="309"/>
        <v>0</v>
      </c>
      <c r="J540" s="490">
        <v>0</v>
      </c>
      <c r="K540" s="490"/>
      <c r="L540" s="490"/>
      <c r="M540" s="490"/>
      <c r="N540" s="490"/>
    </row>
    <row r="541" spans="1:14" ht="13.8" outlineLevel="2">
      <c r="A541" s="336"/>
      <c r="B541" s="46"/>
      <c r="D541" s="47">
        <v>7539</v>
      </c>
      <c r="E541" s="43" t="s">
        <v>343</v>
      </c>
      <c r="F541" s="57"/>
      <c r="G541" s="338"/>
      <c r="H541" s="333">
        <f t="shared" si="321"/>
        <v>0</v>
      </c>
      <c r="I541" s="334">
        <f t="shared" si="309"/>
        <v>0</v>
      </c>
      <c r="J541" s="490">
        <v>0</v>
      </c>
      <c r="K541" s="490"/>
      <c r="L541" s="490"/>
      <c r="M541" s="490"/>
      <c r="N541" s="490"/>
    </row>
    <row r="542" spans="1:14" ht="13.8" outlineLevel="2">
      <c r="A542" s="336"/>
      <c r="B542" s="46"/>
      <c r="D542" s="47">
        <v>7541</v>
      </c>
      <c r="E542" s="43" t="s">
        <v>350</v>
      </c>
      <c r="F542" s="57"/>
      <c r="G542" s="338"/>
      <c r="H542" s="333">
        <f t="shared" si="321"/>
        <v>0</v>
      </c>
      <c r="I542" s="334">
        <f t="shared" si="309"/>
        <v>0</v>
      </c>
      <c r="J542" s="490">
        <v>0</v>
      </c>
      <c r="K542" s="490"/>
      <c r="L542" s="490"/>
      <c r="M542" s="490"/>
      <c r="N542" s="490"/>
    </row>
    <row r="543" spans="1:14" ht="13.8" outlineLevel="2">
      <c r="A543" s="336"/>
      <c r="B543" s="46"/>
      <c r="D543" s="47">
        <v>7534</v>
      </c>
      <c r="E543" s="43" t="s">
        <v>340</v>
      </c>
      <c r="F543" s="57"/>
      <c r="G543" s="338"/>
      <c r="H543" s="333">
        <f t="shared" si="321"/>
        <v>0</v>
      </c>
      <c r="I543" s="334">
        <f t="shared" si="309"/>
        <v>0</v>
      </c>
      <c r="J543" s="490">
        <v>0</v>
      </c>
      <c r="K543" s="490"/>
      <c r="L543" s="490"/>
      <c r="M543" s="490"/>
      <c r="N543" s="490"/>
    </row>
    <row r="544" spans="1:14" ht="13.8" outlineLevel="2">
      <c r="A544" s="336"/>
      <c r="B544" s="46"/>
      <c r="C544" s="337"/>
      <c r="D544" s="47">
        <v>7517</v>
      </c>
      <c r="E544" s="43" t="s">
        <v>196</v>
      </c>
      <c r="F544" s="57"/>
      <c r="G544" s="338"/>
      <c r="H544" s="333">
        <f t="shared" si="321"/>
        <v>0</v>
      </c>
      <c r="I544" s="334">
        <f t="shared" si="309"/>
        <v>0</v>
      </c>
      <c r="J544" s="490">
        <v>0</v>
      </c>
      <c r="K544" s="490"/>
      <c r="L544" s="490"/>
      <c r="M544" s="490"/>
      <c r="N544" s="490"/>
    </row>
    <row r="545" spans="1:14" ht="13.8" outlineLevel="2">
      <c r="A545" s="331"/>
      <c r="B545" s="44" t="s">
        <v>645</v>
      </c>
      <c r="C545" s="35" t="s">
        <v>197</v>
      </c>
      <c r="D545" s="81"/>
      <c r="E545" s="338"/>
      <c r="F545" s="341"/>
      <c r="G545" s="340"/>
      <c r="H545" s="333">
        <f t="shared" si="321"/>
        <v>0</v>
      </c>
      <c r="I545" s="334">
        <f t="shared" si="309"/>
        <v>0</v>
      </c>
      <c r="J545" s="491">
        <f>SUM(J546)</f>
        <v>0</v>
      </c>
      <c r="K545" s="491">
        <f>SUM(K546)</f>
        <v>0</v>
      </c>
      <c r="L545" s="491">
        <f>SUM(L546)</f>
        <v>0</v>
      </c>
      <c r="M545" s="491">
        <f>SUM(M546)</f>
        <v>0</v>
      </c>
      <c r="N545" s="491">
        <f>SUM(N546)</f>
        <v>0</v>
      </c>
    </row>
    <row r="546" spans="1:14" ht="13.8" outlineLevel="3">
      <c r="A546" s="336"/>
      <c r="B546" s="45"/>
      <c r="C546" s="337"/>
      <c r="D546" s="47" t="s">
        <v>666</v>
      </c>
      <c r="E546" s="60" t="s">
        <v>197</v>
      </c>
      <c r="F546" s="57"/>
      <c r="G546" s="338"/>
      <c r="H546" s="333">
        <f t="shared" si="321"/>
        <v>0</v>
      </c>
      <c r="I546" s="334">
        <f t="shared" si="309"/>
        <v>0</v>
      </c>
      <c r="J546" s="490"/>
      <c r="K546" s="490"/>
      <c r="L546" s="490"/>
      <c r="M546" s="490"/>
      <c r="N546" s="490"/>
    </row>
    <row r="547" spans="1:14" ht="13.8" outlineLevel="2">
      <c r="A547" s="331"/>
      <c r="B547" s="44" t="s">
        <v>646</v>
      </c>
      <c r="C547" s="35" t="s">
        <v>198</v>
      </c>
      <c r="D547" s="81"/>
      <c r="E547" s="338"/>
      <c r="F547" s="341"/>
      <c r="G547" s="340"/>
      <c r="H547" s="333">
        <f t="shared" si="321"/>
        <v>0</v>
      </c>
      <c r="I547" s="334">
        <f t="shared" si="309"/>
        <v>0</v>
      </c>
      <c r="J547" s="491">
        <f>SUM(J548)</f>
        <v>0</v>
      </c>
      <c r="K547" s="491">
        <f t="shared" ref="K547:N547" si="322">SUM(K548)</f>
        <v>0</v>
      </c>
      <c r="L547" s="491">
        <f t="shared" si="322"/>
        <v>0</v>
      </c>
      <c r="M547" s="491">
        <f t="shared" si="322"/>
        <v>0</v>
      </c>
      <c r="N547" s="491">
        <f t="shared" si="322"/>
        <v>0</v>
      </c>
    </row>
    <row r="548" spans="1:14" ht="13.8" outlineLevel="3">
      <c r="A548" s="336"/>
      <c r="B548" s="45"/>
      <c r="C548" s="337"/>
      <c r="D548" s="47" t="s">
        <v>667</v>
      </c>
      <c r="E548" s="60" t="s">
        <v>198</v>
      </c>
      <c r="F548" s="57"/>
      <c r="G548" s="338"/>
      <c r="H548" s="333">
        <f t="shared" si="321"/>
        <v>0</v>
      </c>
      <c r="I548" s="334">
        <f t="shared" si="309"/>
        <v>0</v>
      </c>
      <c r="J548" s="490"/>
      <c r="K548" s="490"/>
      <c r="L548" s="490"/>
      <c r="M548" s="490"/>
      <c r="N548" s="490"/>
    </row>
    <row r="549" spans="1:14" ht="13.8" outlineLevel="2">
      <c r="A549" s="331"/>
      <c r="B549" s="44" t="s">
        <v>647</v>
      </c>
      <c r="C549" s="35" t="s">
        <v>199</v>
      </c>
      <c r="D549" s="81"/>
      <c r="E549" s="338"/>
      <c r="F549" s="341"/>
      <c r="G549" s="340"/>
      <c r="H549" s="333">
        <f t="shared" si="321"/>
        <v>0</v>
      </c>
      <c r="I549" s="334">
        <f t="shared" si="309"/>
        <v>0</v>
      </c>
      <c r="J549" s="491">
        <f>SUM(J550)</f>
        <v>0</v>
      </c>
      <c r="K549" s="491">
        <f t="shared" ref="K549:N549" si="323">SUM(K550)</f>
        <v>0</v>
      </c>
      <c r="L549" s="491">
        <f t="shared" si="323"/>
        <v>0</v>
      </c>
      <c r="M549" s="491">
        <f t="shared" si="323"/>
        <v>0</v>
      </c>
      <c r="N549" s="491">
        <f t="shared" si="323"/>
        <v>0</v>
      </c>
    </row>
    <row r="550" spans="1:14" ht="13.8" outlineLevel="3">
      <c r="A550" s="336"/>
      <c r="B550" s="45"/>
      <c r="C550" s="337"/>
      <c r="D550" s="47" t="s">
        <v>668</v>
      </c>
      <c r="E550" s="60" t="s">
        <v>199</v>
      </c>
      <c r="F550" s="57"/>
      <c r="G550" s="338"/>
      <c r="H550" s="333">
        <f t="shared" si="321"/>
        <v>0</v>
      </c>
      <c r="I550" s="334">
        <f t="shared" si="309"/>
        <v>0</v>
      </c>
      <c r="J550" s="490"/>
      <c r="K550" s="490"/>
      <c r="L550" s="490"/>
      <c r="M550" s="490"/>
      <c r="N550" s="490"/>
    </row>
    <row r="551" spans="1:14" ht="13.8" outlineLevel="2">
      <c r="A551" s="331"/>
      <c r="B551" s="44" t="s">
        <v>642</v>
      </c>
      <c r="C551" s="35" t="s">
        <v>200</v>
      </c>
      <c r="D551" s="81"/>
      <c r="E551" s="338"/>
      <c r="F551" s="341"/>
      <c r="G551" s="340"/>
      <c r="H551" s="333">
        <f t="shared" si="321"/>
        <v>0</v>
      </c>
      <c r="I551" s="334">
        <f t="shared" si="309"/>
        <v>0</v>
      </c>
      <c r="J551" s="491">
        <f>SUM(J552)</f>
        <v>0</v>
      </c>
      <c r="K551" s="491">
        <f t="shared" ref="K551:N551" si="324">SUM(K552)</f>
        <v>0</v>
      </c>
      <c r="L551" s="491">
        <f t="shared" si="324"/>
        <v>0</v>
      </c>
      <c r="M551" s="491">
        <f t="shared" si="324"/>
        <v>0</v>
      </c>
      <c r="N551" s="491">
        <f t="shared" si="324"/>
        <v>0</v>
      </c>
    </row>
    <row r="552" spans="1:14" ht="13.8" outlineLevel="3">
      <c r="A552" s="336"/>
      <c r="B552" s="45"/>
      <c r="C552" s="337"/>
      <c r="D552" s="47" t="s">
        <v>669</v>
      </c>
      <c r="E552" s="60" t="s">
        <v>200</v>
      </c>
      <c r="F552" s="57"/>
      <c r="G552" s="338"/>
      <c r="H552" s="333">
        <f t="shared" si="321"/>
        <v>0</v>
      </c>
      <c r="I552" s="334">
        <f t="shared" si="309"/>
        <v>0</v>
      </c>
      <c r="J552" s="490"/>
      <c r="K552" s="490"/>
      <c r="L552" s="490"/>
      <c r="M552" s="490"/>
      <c r="N552" s="490"/>
    </row>
    <row r="553" spans="1:14" ht="13.8" outlineLevel="2">
      <c r="A553" s="331"/>
      <c r="B553" s="44" t="s">
        <v>643</v>
      </c>
      <c r="C553" s="35" t="s">
        <v>201</v>
      </c>
      <c r="D553" s="81"/>
      <c r="E553" s="338"/>
      <c r="F553" s="341"/>
      <c r="G553" s="340"/>
      <c r="H553" s="333">
        <f t="shared" si="321"/>
        <v>0</v>
      </c>
      <c r="I553" s="334">
        <f t="shared" si="309"/>
        <v>0</v>
      </c>
      <c r="J553" s="491">
        <f>SUM(J554)</f>
        <v>0</v>
      </c>
      <c r="K553" s="491">
        <f t="shared" ref="K553:N553" si="325">SUM(K554)</f>
        <v>0</v>
      </c>
      <c r="L553" s="491">
        <f t="shared" si="325"/>
        <v>0</v>
      </c>
      <c r="M553" s="491">
        <f t="shared" si="325"/>
        <v>0</v>
      </c>
      <c r="N553" s="491">
        <f t="shared" si="325"/>
        <v>0</v>
      </c>
    </row>
    <row r="554" spans="1:14" ht="13.8" outlineLevel="3">
      <c r="A554" s="336"/>
      <c r="B554" s="45"/>
      <c r="C554" s="337"/>
      <c r="D554" s="47" t="s">
        <v>670</v>
      </c>
      <c r="E554" s="60" t="s">
        <v>201</v>
      </c>
      <c r="F554" s="57"/>
      <c r="G554" s="338"/>
      <c r="H554" s="333">
        <f t="shared" si="321"/>
        <v>0</v>
      </c>
      <c r="I554" s="334">
        <f t="shared" si="309"/>
        <v>0</v>
      </c>
      <c r="J554" s="490"/>
      <c r="K554" s="490"/>
      <c r="L554" s="490"/>
      <c r="M554" s="490"/>
      <c r="N554" s="490"/>
    </row>
    <row r="555" spans="1:14" ht="13.8" outlineLevel="2">
      <c r="A555" s="331"/>
      <c r="B555" s="44" t="s">
        <v>644</v>
      </c>
      <c r="C555" s="35" t="s">
        <v>202</v>
      </c>
      <c r="D555" s="81"/>
      <c r="E555" s="338"/>
      <c r="F555" s="341"/>
      <c r="G555" s="340"/>
      <c r="H555" s="333">
        <f t="shared" si="321"/>
        <v>0</v>
      </c>
      <c r="I555" s="334">
        <f t="shared" si="309"/>
        <v>0</v>
      </c>
      <c r="J555" s="491">
        <f>SUM(J556)</f>
        <v>0</v>
      </c>
      <c r="K555" s="491">
        <f t="shared" ref="K555:N555" si="326">SUM(K556)</f>
        <v>0</v>
      </c>
      <c r="L555" s="491">
        <f t="shared" si="326"/>
        <v>0</v>
      </c>
      <c r="M555" s="491">
        <f t="shared" si="326"/>
        <v>0</v>
      </c>
      <c r="N555" s="491">
        <f t="shared" si="326"/>
        <v>0</v>
      </c>
    </row>
    <row r="556" spans="1:14" ht="13.8" outlineLevel="3">
      <c r="A556" s="336"/>
      <c r="B556" s="45"/>
      <c r="C556" s="337"/>
      <c r="D556" s="47" t="s">
        <v>671</v>
      </c>
      <c r="E556" s="60" t="s">
        <v>202</v>
      </c>
      <c r="F556" s="57"/>
      <c r="G556" s="338"/>
      <c r="H556" s="333">
        <f t="shared" si="321"/>
        <v>0</v>
      </c>
      <c r="I556" s="334">
        <f t="shared" si="309"/>
        <v>0</v>
      </c>
      <c r="J556" s="490"/>
      <c r="K556" s="490"/>
      <c r="L556" s="490"/>
      <c r="M556" s="490"/>
      <c r="N556" s="490"/>
    </row>
    <row r="557" spans="1:14" ht="13.8" outlineLevel="1">
      <c r="A557" s="331"/>
      <c r="B557" s="44">
        <v>7548</v>
      </c>
      <c r="C557" s="35" t="s">
        <v>203</v>
      </c>
      <c r="D557" s="81"/>
      <c r="E557" s="340"/>
      <c r="F557" s="341"/>
      <c r="G557" s="340"/>
      <c r="H557" s="453">
        <f t="shared" si="321"/>
        <v>0</v>
      </c>
      <c r="I557" s="334">
        <f t="shared" si="309"/>
        <v>0</v>
      </c>
      <c r="J557" s="491">
        <f>SUM(J558)</f>
        <v>0</v>
      </c>
      <c r="K557" s="491">
        <f t="shared" ref="K557:N557" si="327">SUM(K558)</f>
        <v>0</v>
      </c>
      <c r="L557" s="491">
        <f t="shared" si="327"/>
        <v>0</v>
      </c>
      <c r="M557" s="491">
        <f t="shared" si="327"/>
        <v>0</v>
      </c>
      <c r="N557" s="491">
        <f t="shared" si="327"/>
        <v>0</v>
      </c>
    </row>
    <row r="558" spans="1:14" ht="13.8" outlineLevel="2">
      <c r="A558" s="336"/>
      <c r="B558" s="45"/>
      <c r="C558" s="337"/>
      <c r="D558" s="47">
        <v>7548</v>
      </c>
      <c r="E558" s="60" t="s">
        <v>203</v>
      </c>
      <c r="F558" s="57"/>
      <c r="G558" s="338"/>
      <c r="H558" s="453">
        <f t="shared" si="321"/>
        <v>0</v>
      </c>
      <c r="I558" s="334">
        <f t="shared" si="309"/>
        <v>0</v>
      </c>
      <c r="J558" s="490"/>
      <c r="K558" s="490"/>
      <c r="L558" s="490"/>
      <c r="M558" s="490"/>
      <c r="N558" s="490"/>
    </row>
    <row r="559" spans="1:14" ht="13.8" outlineLevel="1">
      <c r="A559" s="331"/>
      <c r="B559" s="44">
        <v>7549</v>
      </c>
      <c r="C559" s="35" t="s">
        <v>204</v>
      </c>
      <c r="D559" s="81"/>
      <c r="E559" s="338"/>
      <c r="F559" s="47"/>
      <c r="G559" s="340"/>
      <c r="H559" s="453">
        <f t="shared" si="321"/>
        <v>350000</v>
      </c>
      <c r="I559" s="334">
        <f t="shared" si="309"/>
        <v>350000</v>
      </c>
      <c r="J559" s="491">
        <f>SUM(J560)</f>
        <v>0</v>
      </c>
      <c r="K559" s="491">
        <f t="shared" ref="K559:N559" si="328">SUM(K560)</f>
        <v>0</v>
      </c>
      <c r="L559" s="491">
        <f t="shared" si="328"/>
        <v>0</v>
      </c>
      <c r="M559" s="491">
        <f t="shared" si="328"/>
        <v>0</v>
      </c>
      <c r="N559" s="491">
        <f t="shared" si="328"/>
        <v>350000</v>
      </c>
    </row>
    <row r="560" spans="1:14" ht="13.8" outlineLevel="2">
      <c r="A560" s="336"/>
      <c r="B560" s="45"/>
      <c r="C560" s="337"/>
      <c r="D560" s="47">
        <v>7549</v>
      </c>
      <c r="E560" s="60" t="s">
        <v>204</v>
      </c>
      <c r="F560" s="57"/>
      <c r="G560" s="338"/>
      <c r="H560" s="453">
        <f t="shared" si="321"/>
        <v>350000</v>
      </c>
      <c r="I560" s="334">
        <f t="shared" si="309"/>
        <v>350000</v>
      </c>
      <c r="J560" s="490"/>
      <c r="K560" s="490"/>
      <c r="L560" s="490"/>
      <c r="M560" s="490"/>
      <c r="N560" s="490">
        <v>350000</v>
      </c>
    </row>
    <row r="561" spans="1:44" ht="13.8" outlineLevel="1">
      <c r="A561" s="331"/>
      <c r="B561" s="44">
        <v>7551</v>
      </c>
      <c r="C561" s="35" t="s">
        <v>205</v>
      </c>
      <c r="D561" s="81"/>
      <c r="E561" s="338"/>
      <c r="F561" s="47"/>
      <c r="G561" s="340"/>
      <c r="H561" s="453">
        <f t="shared" si="321"/>
        <v>0</v>
      </c>
      <c r="I561" s="334">
        <f t="shared" si="309"/>
        <v>0</v>
      </c>
      <c r="J561" s="491">
        <f>SUM(J562)</f>
        <v>0</v>
      </c>
      <c r="K561" s="491">
        <f t="shared" ref="K561:N561" si="329">SUM(K562)</f>
        <v>0</v>
      </c>
      <c r="L561" s="491">
        <f t="shared" si="329"/>
        <v>0</v>
      </c>
      <c r="M561" s="491">
        <f t="shared" si="329"/>
        <v>0</v>
      </c>
      <c r="N561" s="491">
        <f t="shared" si="329"/>
        <v>0</v>
      </c>
    </row>
    <row r="562" spans="1:44" ht="13.8" outlineLevel="2">
      <c r="A562" s="336"/>
      <c r="B562" s="45"/>
      <c r="C562" s="337"/>
      <c r="D562" s="47">
        <v>7551</v>
      </c>
      <c r="E562" s="60" t="s">
        <v>205</v>
      </c>
      <c r="F562" s="57"/>
      <c r="G562" s="338"/>
      <c r="H562" s="453">
        <f t="shared" si="321"/>
        <v>0</v>
      </c>
      <c r="I562" s="334">
        <f t="shared" si="309"/>
        <v>0</v>
      </c>
      <c r="J562" s="490"/>
      <c r="K562" s="490"/>
      <c r="L562" s="490"/>
      <c r="M562" s="490"/>
      <c r="N562" s="490"/>
    </row>
    <row r="563" spans="1:44" ht="13.8" outlineLevel="1">
      <c r="A563" s="331"/>
      <c r="B563" s="44" t="s">
        <v>903</v>
      </c>
      <c r="C563" s="35" t="s">
        <v>206</v>
      </c>
      <c r="D563" s="81"/>
      <c r="E563" s="340"/>
      <c r="F563" s="341"/>
      <c r="G563" s="340"/>
      <c r="H563" s="333">
        <f t="shared" si="321"/>
        <v>0</v>
      </c>
      <c r="I563" s="334">
        <f t="shared" si="309"/>
        <v>0</v>
      </c>
      <c r="J563" s="491">
        <f>SUM(J564:J565)</f>
        <v>0</v>
      </c>
      <c r="K563" s="491">
        <f>SUM(K564:K565)</f>
        <v>0</v>
      </c>
      <c r="L563" s="491">
        <f>SUM(L564:L565)</f>
        <v>0</v>
      </c>
      <c r="M563" s="491">
        <f>SUM(M564:M565)</f>
        <v>0</v>
      </c>
      <c r="N563" s="491">
        <f>SUM(N564:N565)</f>
        <v>0</v>
      </c>
    </row>
    <row r="564" spans="1:44" ht="13.8" outlineLevel="2">
      <c r="A564" s="336"/>
      <c r="B564" s="46"/>
      <c r="D564" s="47" t="s">
        <v>675</v>
      </c>
      <c r="E564" s="43" t="s">
        <v>207</v>
      </c>
      <c r="F564" s="57"/>
      <c r="G564" s="338"/>
      <c r="H564" s="333">
        <f t="shared" si="321"/>
        <v>0</v>
      </c>
      <c r="I564" s="334">
        <f t="shared" si="309"/>
        <v>0</v>
      </c>
      <c r="J564" s="490"/>
      <c r="K564" s="490"/>
      <c r="L564" s="490"/>
      <c r="M564" s="490"/>
      <c r="N564" s="490"/>
    </row>
    <row r="565" spans="1:44" ht="13.8" outlineLevel="2">
      <c r="A565" s="336"/>
      <c r="B565" s="46"/>
      <c r="D565" s="47" t="s">
        <v>869</v>
      </c>
      <c r="E565" s="73" t="s">
        <v>870</v>
      </c>
      <c r="F565" s="88"/>
      <c r="G565" s="337"/>
      <c r="H565" s="352">
        <f t="shared" si="321"/>
        <v>0</v>
      </c>
      <c r="I565" s="334">
        <f t="shared" si="309"/>
        <v>0</v>
      </c>
      <c r="J565" s="498">
        <f>SUM(J566)</f>
        <v>0</v>
      </c>
      <c r="K565" s="498">
        <f t="shared" ref="K565:N565" si="330">SUM(K566)</f>
        <v>0</v>
      </c>
      <c r="L565" s="498">
        <f t="shared" si="330"/>
        <v>0</v>
      </c>
      <c r="M565" s="498">
        <f t="shared" si="330"/>
        <v>0</v>
      </c>
      <c r="N565" s="498">
        <f t="shared" si="330"/>
        <v>0</v>
      </c>
    </row>
    <row r="566" spans="1:44" s="428" customFormat="1" ht="13.8" outlineLevel="2">
      <c r="A566" s="426"/>
      <c r="B566" s="427"/>
      <c r="D566" s="438"/>
      <c r="E566" s="60"/>
      <c r="F566" s="342" t="s">
        <v>904</v>
      </c>
      <c r="G566" s="36" t="s">
        <v>905</v>
      </c>
      <c r="H566" s="431">
        <f t="shared" si="321"/>
        <v>0</v>
      </c>
      <c r="I566" s="334">
        <f t="shared" si="309"/>
        <v>0</v>
      </c>
      <c r="J566" s="490"/>
      <c r="K566" s="490"/>
      <c r="L566" s="490"/>
      <c r="M566" s="490"/>
      <c r="N566" s="490"/>
      <c r="O566" s="310"/>
      <c r="P566" s="310"/>
      <c r="Q566" s="310"/>
      <c r="R566" s="310"/>
      <c r="S566" s="310"/>
      <c r="T566" s="310"/>
      <c r="U566" s="310"/>
      <c r="V566" s="310"/>
      <c r="W566" s="310"/>
      <c r="X566" s="310"/>
      <c r="Y566" s="310"/>
      <c r="Z566" s="310"/>
      <c r="AA566" s="310"/>
      <c r="AB566" s="310"/>
      <c r="AC566" s="310"/>
      <c r="AD566" s="310"/>
      <c r="AE566" s="310"/>
      <c r="AF566" s="310"/>
      <c r="AG566" s="310"/>
      <c r="AH566" s="310"/>
      <c r="AI566" s="310"/>
      <c r="AJ566" s="310"/>
      <c r="AK566" s="310"/>
      <c r="AL566" s="310"/>
      <c r="AM566" s="310"/>
      <c r="AN566" s="310"/>
      <c r="AO566" s="310"/>
      <c r="AP566" s="310"/>
      <c r="AQ566" s="310"/>
      <c r="AR566" s="310"/>
    </row>
    <row r="567" spans="1:44" s="335" customFormat="1" ht="13.8">
      <c r="A567" s="76" t="s">
        <v>208</v>
      </c>
      <c r="B567" s="56"/>
      <c r="C567" s="346"/>
      <c r="D567" s="82"/>
      <c r="E567" s="346"/>
      <c r="F567" s="56"/>
      <c r="G567" s="346"/>
      <c r="H567" s="347">
        <f t="shared" si="321"/>
        <v>1251000</v>
      </c>
      <c r="I567" s="348">
        <f t="shared" si="309"/>
        <v>1251000</v>
      </c>
      <c r="J567" s="493">
        <f>SUM(J563,J561,J559,J557,J555,J553,J551,J549,J547,J545,J531)</f>
        <v>0</v>
      </c>
      <c r="K567" s="493">
        <f>SUM(K563,K561,K559,K557,K555,K553,K551,K549,K547,K545,K531)</f>
        <v>512000</v>
      </c>
      <c r="L567" s="493">
        <f>SUM(L563,L561,L559,L557,L555,L553,L551,L549,L547,L545,L531)</f>
        <v>189000</v>
      </c>
      <c r="M567" s="493">
        <f>SUM(M563,M561,M559,M557,M555,M553,M551,M549,M547,M545,M531)</f>
        <v>200000</v>
      </c>
      <c r="N567" s="493">
        <f>SUM(N563,N561,N559,N557,N555,N553,N551,N549,N547,N545,N531)</f>
        <v>350000</v>
      </c>
    </row>
    <row r="568" spans="1:44" ht="13.8" outlineLevel="1">
      <c r="A568" s="331"/>
      <c r="B568" s="44" t="s">
        <v>648</v>
      </c>
      <c r="C568" s="35" t="s">
        <v>209</v>
      </c>
      <c r="D568" s="80"/>
      <c r="E568" s="332"/>
      <c r="F568" s="55"/>
      <c r="G568" s="332"/>
      <c r="H568" s="333">
        <f t="shared" si="321"/>
        <v>0</v>
      </c>
      <c r="I568" s="334">
        <f t="shared" si="309"/>
        <v>0</v>
      </c>
      <c r="J568" s="489">
        <f>SUM(J569)</f>
        <v>0</v>
      </c>
      <c r="K568" s="489">
        <f t="shared" ref="K568:N568" si="331">SUM(K569)</f>
        <v>0</v>
      </c>
      <c r="L568" s="489">
        <f t="shared" si="331"/>
        <v>0</v>
      </c>
      <c r="M568" s="489">
        <f t="shared" si="331"/>
        <v>0</v>
      </c>
      <c r="N568" s="489">
        <f t="shared" si="331"/>
        <v>0</v>
      </c>
    </row>
    <row r="569" spans="1:44" s="335" customFormat="1" ht="13.8" outlineLevel="2">
      <c r="A569" s="336"/>
      <c r="B569" s="45"/>
      <c r="C569" s="337"/>
      <c r="D569" s="47" t="s">
        <v>193</v>
      </c>
      <c r="E569" s="60" t="s">
        <v>209</v>
      </c>
      <c r="F569" s="57"/>
      <c r="G569" s="338"/>
      <c r="H569" s="333">
        <f t="shared" si="321"/>
        <v>0</v>
      </c>
      <c r="I569" s="334">
        <f t="shared" si="309"/>
        <v>0</v>
      </c>
      <c r="J569" s="490">
        <v>0</v>
      </c>
      <c r="K569" s="490">
        <v>0</v>
      </c>
      <c r="L569" s="490">
        <v>0</v>
      </c>
      <c r="M569" s="490">
        <v>0</v>
      </c>
      <c r="N569" s="490">
        <v>0</v>
      </c>
    </row>
    <row r="570" spans="1:44" ht="13.8" outlineLevel="1">
      <c r="A570" s="331"/>
      <c r="B570" s="55" t="s">
        <v>649</v>
      </c>
      <c r="C570" s="35" t="s">
        <v>210</v>
      </c>
      <c r="D570" s="81"/>
      <c r="E570" s="338"/>
      <c r="F570" s="47"/>
      <c r="G570" s="340"/>
      <c r="H570" s="333">
        <f t="shared" si="321"/>
        <v>0</v>
      </c>
      <c r="I570" s="334">
        <f t="shared" si="309"/>
        <v>0</v>
      </c>
      <c r="J570" s="491">
        <f>SUM(J571)</f>
        <v>0</v>
      </c>
      <c r="K570" s="491">
        <f t="shared" ref="K570:N570" si="332">SUM(K571)</f>
        <v>0</v>
      </c>
      <c r="L570" s="491">
        <f t="shared" si="332"/>
        <v>0</v>
      </c>
      <c r="M570" s="491">
        <f t="shared" si="332"/>
        <v>0</v>
      </c>
      <c r="N570" s="491">
        <f t="shared" si="332"/>
        <v>0</v>
      </c>
    </row>
    <row r="571" spans="1:44" ht="13.8" outlineLevel="2">
      <c r="A571" s="336"/>
      <c r="B571" s="54"/>
      <c r="C571" s="337"/>
      <c r="D571" s="47" t="s">
        <v>650</v>
      </c>
      <c r="E571" s="60" t="s">
        <v>210</v>
      </c>
      <c r="F571" s="57"/>
      <c r="G571" s="338"/>
      <c r="H571" s="333">
        <f t="shared" si="321"/>
        <v>0</v>
      </c>
      <c r="I571" s="334">
        <f t="shared" si="309"/>
        <v>0</v>
      </c>
      <c r="J571" s="490">
        <v>0</v>
      </c>
      <c r="K571" s="490">
        <v>0</v>
      </c>
      <c r="L571" s="490">
        <v>0</v>
      </c>
      <c r="M571" s="490">
        <v>0</v>
      </c>
      <c r="N571" s="490">
        <v>0</v>
      </c>
    </row>
    <row r="572" spans="1:44" ht="13.8" outlineLevel="1">
      <c r="A572" s="331"/>
      <c r="B572" s="55" t="s">
        <v>651</v>
      </c>
      <c r="C572" s="35" t="s">
        <v>238</v>
      </c>
      <c r="D572" s="81"/>
      <c r="E572" s="338"/>
      <c r="F572" s="47"/>
      <c r="G572" s="340"/>
      <c r="H572" s="333">
        <f t="shared" si="321"/>
        <v>0</v>
      </c>
      <c r="I572" s="334">
        <f t="shared" si="309"/>
        <v>0</v>
      </c>
      <c r="J572" s="491">
        <f>SUM(J573)</f>
        <v>0</v>
      </c>
      <c r="K572" s="491">
        <f t="shared" ref="K572:N572" si="333">SUM(K573)</f>
        <v>0</v>
      </c>
      <c r="L572" s="491">
        <f t="shared" si="333"/>
        <v>0</v>
      </c>
      <c r="M572" s="491">
        <f t="shared" si="333"/>
        <v>0</v>
      </c>
      <c r="N572" s="491">
        <f t="shared" si="333"/>
        <v>0</v>
      </c>
    </row>
    <row r="573" spans="1:44" ht="13.8" outlineLevel="2">
      <c r="A573" s="336"/>
      <c r="B573" s="54"/>
      <c r="C573" s="337"/>
      <c r="D573" s="47" t="s">
        <v>652</v>
      </c>
      <c r="E573" s="60" t="s">
        <v>238</v>
      </c>
      <c r="F573" s="57"/>
      <c r="G573" s="338"/>
      <c r="H573" s="333">
        <f t="shared" si="321"/>
        <v>0</v>
      </c>
      <c r="I573" s="334">
        <f t="shared" si="309"/>
        <v>0</v>
      </c>
      <c r="J573" s="490">
        <v>0</v>
      </c>
      <c r="K573" s="490">
        <v>0</v>
      </c>
      <c r="L573" s="490">
        <v>0</v>
      </c>
      <c r="M573" s="490">
        <v>0</v>
      </c>
      <c r="N573" s="490">
        <v>0</v>
      </c>
    </row>
    <row r="574" spans="1:44" ht="13.8" outlineLevel="1">
      <c r="A574" s="331"/>
      <c r="B574" s="55">
        <v>8610</v>
      </c>
      <c r="C574" s="12" t="s">
        <v>1005</v>
      </c>
      <c r="D574" s="81"/>
      <c r="E574" s="340"/>
      <c r="F574" s="341"/>
      <c r="G574" s="340"/>
      <c r="H574" s="333">
        <f t="shared" si="321"/>
        <v>17000</v>
      </c>
      <c r="I574" s="334">
        <f t="shared" si="309"/>
        <v>17000</v>
      </c>
      <c r="J574" s="491">
        <f>SUM(J575:J584)</f>
        <v>14000</v>
      </c>
      <c r="K574" s="491">
        <f t="shared" ref="K574:N574" si="334">SUM(K575:K584)</f>
        <v>1000</v>
      </c>
      <c r="L574" s="491">
        <f t="shared" si="334"/>
        <v>1000</v>
      </c>
      <c r="M574" s="491">
        <f t="shared" ref="M574" si="335">SUM(M575:M584)</f>
        <v>1000</v>
      </c>
      <c r="N574" s="491">
        <f t="shared" si="334"/>
        <v>0</v>
      </c>
    </row>
    <row r="575" spans="1:44" ht="13.8" outlineLevel="2">
      <c r="A575" s="336"/>
      <c r="B575" s="54"/>
      <c r="C575" s="337"/>
      <c r="D575" s="47">
        <v>8623</v>
      </c>
      <c r="E575" s="60" t="s">
        <v>330</v>
      </c>
      <c r="F575" s="57"/>
      <c r="G575" s="338"/>
      <c r="H575" s="333">
        <f t="shared" si="321"/>
        <v>14000</v>
      </c>
      <c r="I575" s="334">
        <f t="shared" si="309"/>
        <v>14000</v>
      </c>
      <c r="J575" s="490">
        <v>14000</v>
      </c>
      <c r="K575" s="490"/>
      <c r="L575" s="490"/>
      <c r="M575" s="490"/>
      <c r="N575" s="490"/>
    </row>
    <row r="576" spans="1:44" ht="13.8" outlineLevel="2">
      <c r="A576" s="336"/>
      <c r="D576" s="47">
        <v>8624</v>
      </c>
      <c r="E576" s="60" t="s">
        <v>331</v>
      </c>
      <c r="F576" s="57"/>
      <c r="G576" s="338"/>
      <c r="H576" s="333">
        <f t="shared" si="321"/>
        <v>3000</v>
      </c>
      <c r="I576" s="334">
        <f t="shared" si="309"/>
        <v>3000</v>
      </c>
      <c r="J576" s="490">
        <v>0</v>
      </c>
      <c r="K576" s="490">
        <v>1000</v>
      </c>
      <c r="L576" s="490">
        <v>1000</v>
      </c>
      <c r="M576" s="490">
        <v>1000</v>
      </c>
      <c r="N576" s="490"/>
    </row>
    <row r="577" spans="1:14" ht="13.8" outlineLevel="2">
      <c r="A577" s="336"/>
      <c r="D577" s="47">
        <v>8834</v>
      </c>
      <c r="E577" s="60" t="s">
        <v>329</v>
      </c>
      <c r="F577" s="57"/>
      <c r="G577" s="338"/>
      <c r="H577" s="333">
        <f t="shared" si="321"/>
        <v>0</v>
      </c>
      <c r="I577" s="334">
        <f t="shared" si="309"/>
        <v>0</v>
      </c>
      <c r="J577" s="490">
        <v>0</v>
      </c>
      <c r="K577" s="490"/>
      <c r="L577" s="490"/>
      <c r="M577" s="490"/>
      <c r="N577" s="490"/>
    </row>
    <row r="578" spans="1:14" ht="13.8" outlineLevel="2">
      <c r="A578" s="336"/>
      <c r="D578" s="47">
        <v>8835</v>
      </c>
      <c r="E578" s="43" t="s">
        <v>344</v>
      </c>
      <c r="F578" s="57"/>
      <c r="G578" s="338"/>
      <c r="H578" s="333">
        <f t="shared" si="321"/>
        <v>0</v>
      </c>
      <c r="I578" s="334">
        <f t="shared" si="309"/>
        <v>0</v>
      </c>
      <c r="J578" s="490">
        <v>0</v>
      </c>
      <c r="K578" s="490"/>
      <c r="L578" s="490"/>
      <c r="M578" s="490"/>
      <c r="N578" s="490"/>
    </row>
    <row r="579" spans="1:14" ht="13.8" outlineLevel="2">
      <c r="A579" s="336"/>
      <c r="D579" s="47">
        <v>8836</v>
      </c>
      <c r="E579" s="43" t="s">
        <v>346</v>
      </c>
      <c r="F579" s="57"/>
      <c r="G579" s="338"/>
      <c r="H579" s="333">
        <f t="shared" si="321"/>
        <v>0</v>
      </c>
      <c r="I579" s="334">
        <f t="shared" si="309"/>
        <v>0</v>
      </c>
      <c r="J579" s="490">
        <v>0</v>
      </c>
      <c r="K579" s="490"/>
      <c r="L579" s="490"/>
      <c r="M579" s="490"/>
      <c r="N579" s="490"/>
    </row>
    <row r="580" spans="1:14" ht="13.8" outlineLevel="2">
      <c r="A580" s="336"/>
      <c r="D580" s="47">
        <v>8837</v>
      </c>
      <c r="E580" s="43" t="s">
        <v>347</v>
      </c>
      <c r="F580" s="57"/>
      <c r="G580" s="338"/>
      <c r="H580" s="333">
        <f t="shared" si="321"/>
        <v>0</v>
      </c>
      <c r="I580" s="334">
        <f t="shared" si="309"/>
        <v>0</v>
      </c>
      <c r="J580" s="490">
        <v>0</v>
      </c>
      <c r="K580" s="490"/>
      <c r="L580" s="490"/>
      <c r="M580" s="490"/>
      <c r="N580" s="490"/>
    </row>
    <row r="581" spans="1:14" ht="13.8" outlineLevel="2">
      <c r="A581" s="336"/>
      <c r="D581" s="47">
        <v>8838</v>
      </c>
      <c r="E581" s="43" t="s">
        <v>348</v>
      </c>
      <c r="F581" s="57"/>
      <c r="G581" s="338"/>
      <c r="H581" s="333">
        <f t="shared" si="321"/>
        <v>0</v>
      </c>
      <c r="I581" s="334">
        <f t="shared" si="309"/>
        <v>0</v>
      </c>
      <c r="J581" s="490">
        <v>0</v>
      </c>
      <c r="K581" s="490"/>
      <c r="L581" s="490"/>
      <c r="M581" s="490"/>
      <c r="N581" s="490"/>
    </row>
    <row r="582" spans="1:14" ht="13.8" outlineLevel="2">
      <c r="A582" s="336"/>
      <c r="D582" s="47">
        <v>8839</v>
      </c>
      <c r="E582" s="43" t="s">
        <v>349</v>
      </c>
      <c r="F582" s="57"/>
      <c r="G582" s="338"/>
      <c r="H582" s="333">
        <f t="shared" si="321"/>
        <v>0</v>
      </c>
      <c r="I582" s="334">
        <f t="shared" si="309"/>
        <v>0</v>
      </c>
      <c r="J582" s="490">
        <v>0</v>
      </c>
      <c r="K582" s="490"/>
      <c r="L582" s="490"/>
      <c r="M582" s="490"/>
      <c r="N582" s="490"/>
    </row>
    <row r="583" spans="1:14" ht="13.8" outlineLevel="2">
      <c r="A583" s="336"/>
      <c r="D583" s="47">
        <v>8833</v>
      </c>
      <c r="E583" s="43" t="s">
        <v>345</v>
      </c>
      <c r="F583" s="57"/>
      <c r="G583" s="338"/>
      <c r="H583" s="333">
        <f t="shared" si="321"/>
        <v>0</v>
      </c>
      <c r="I583" s="334">
        <f t="shared" si="309"/>
        <v>0</v>
      </c>
      <c r="J583" s="490">
        <v>0</v>
      </c>
      <c r="K583" s="490"/>
      <c r="L583" s="490"/>
      <c r="M583" s="490"/>
      <c r="N583" s="490"/>
    </row>
    <row r="584" spans="1:14" ht="13.8" outlineLevel="2">
      <c r="A584" s="336"/>
      <c r="D584" s="47">
        <v>8816</v>
      </c>
      <c r="E584" s="43" t="s">
        <v>211</v>
      </c>
      <c r="F584" s="57"/>
      <c r="G584" s="338"/>
      <c r="H584" s="333">
        <f t="shared" si="321"/>
        <v>0</v>
      </c>
      <c r="I584" s="334">
        <f t="shared" si="309"/>
        <v>0</v>
      </c>
      <c r="J584" s="490">
        <v>0</v>
      </c>
      <c r="K584" s="490"/>
      <c r="L584" s="490"/>
      <c r="M584" s="490"/>
      <c r="N584" s="490"/>
    </row>
    <row r="585" spans="1:14" ht="13.8" outlineLevel="1">
      <c r="A585" s="331"/>
      <c r="B585" s="55" t="s">
        <v>653</v>
      </c>
      <c r="C585" s="35" t="s">
        <v>212</v>
      </c>
      <c r="D585" s="81"/>
      <c r="E585" s="338"/>
      <c r="F585" s="341"/>
      <c r="G585" s="340"/>
      <c r="H585" s="333">
        <f t="shared" si="321"/>
        <v>0</v>
      </c>
      <c r="I585" s="334">
        <f t="shared" ref="I585:I613" si="336">SUM(J585:N585)</f>
        <v>0</v>
      </c>
      <c r="J585" s="491">
        <f>SUM(J586)</f>
        <v>0</v>
      </c>
      <c r="K585" s="491">
        <f t="shared" ref="K585:N585" si="337">SUM(K586)</f>
        <v>0</v>
      </c>
      <c r="L585" s="491">
        <f t="shared" si="337"/>
        <v>0</v>
      </c>
      <c r="M585" s="491">
        <f t="shared" si="337"/>
        <v>0</v>
      </c>
      <c r="N585" s="491">
        <f t="shared" si="337"/>
        <v>0</v>
      </c>
    </row>
    <row r="586" spans="1:14" ht="13.8" outlineLevel="2">
      <c r="A586" s="336"/>
      <c r="B586" s="54"/>
      <c r="C586" s="337"/>
      <c r="D586" s="47" t="s">
        <v>194</v>
      </c>
      <c r="E586" s="60" t="s">
        <v>212</v>
      </c>
      <c r="F586" s="57"/>
      <c r="G586" s="338"/>
      <c r="H586" s="333">
        <f t="shared" si="321"/>
        <v>0</v>
      </c>
      <c r="I586" s="334">
        <f t="shared" si="336"/>
        <v>0</v>
      </c>
      <c r="J586" s="490"/>
      <c r="K586" s="490"/>
      <c r="L586" s="490"/>
      <c r="M586" s="490"/>
      <c r="N586" s="490"/>
    </row>
    <row r="587" spans="1:14" ht="13.8" outlineLevel="1">
      <c r="A587" s="331"/>
      <c r="B587" s="55" t="s">
        <v>654</v>
      </c>
      <c r="C587" s="35" t="s">
        <v>213</v>
      </c>
      <c r="D587" s="81"/>
      <c r="E587" s="338"/>
      <c r="F587" s="47"/>
      <c r="G587" s="340"/>
      <c r="H587" s="333">
        <f t="shared" si="321"/>
        <v>0</v>
      </c>
      <c r="I587" s="334">
        <f t="shared" si="336"/>
        <v>0</v>
      </c>
      <c r="J587" s="491">
        <f>SUM(J588)</f>
        <v>0</v>
      </c>
      <c r="K587" s="491">
        <f t="shared" ref="K587:N587" si="338">SUM(K588)</f>
        <v>0</v>
      </c>
      <c r="L587" s="491">
        <f t="shared" si="338"/>
        <v>0</v>
      </c>
      <c r="M587" s="491">
        <f t="shared" si="338"/>
        <v>0</v>
      </c>
      <c r="N587" s="491">
        <f t="shared" si="338"/>
        <v>0</v>
      </c>
    </row>
    <row r="588" spans="1:14" ht="13.8" outlineLevel="2">
      <c r="A588" s="336"/>
      <c r="B588" s="54"/>
      <c r="C588" s="337"/>
      <c r="D588" s="47" t="s">
        <v>655</v>
      </c>
      <c r="E588" s="60" t="s">
        <v>213</v>
      </c>
      <c r="F588" s="57"/>
      <c r="G588" s="338"/>
      <c r="H588" s="333">
        <f t="shared" si="321"/>
        <v>0</v>
      </c>
      <c r="I588" s="334">
        <f t="shared" si="336"/>
        <v>0</v>
      </c>
      <c r="J588" s="490"/>
      <c r="K588" s="490"/>
      <c r="L588" s="490"/>
      <c r="M588" s="490"/>
      <c r="N588" s="490"/>
    </row>
    <row r="589" spans="1:14" ht="13.8" outlineLevel="1">
      <c r="A589" s="331"/>
      <c r="B589" s="55" t="s">
        <v>656</v>
      </c>
      <c r="C589" s="35" t="s">
        <v>214</v>
      </c>
      <c r="D589" s="81"/>
      <c r="E589" s="338"/>
      <c r="F589" s="47"/>
      <c r="G589" s="340"/>
      <c r="H589" s="333">
        <f t="shared" si="321"/>
        <v>0</v>
      </c>
      <c r="I589" s="334">
        <f t="shared" si="336"/>
        <v>0</v>
      </c>
      <c r="J589" s="491">
        <f>SUM(J590)</f>
        <v>0</v>
      </c>
      <c r="K589" s="491">
        <f t="shared" ref="K589:N589" si="339">SUM(K590)</f>
        <v>0</v>
      </c>
      <c r="L589" s="491">
        <f t="shared" si="339"/>
        <v>0</v>
      </c>
      <c r="M589" s="491">
        <f t="shared" si="339"/>
        <v>0</v>
      </c>
      <c r="N589" s="491">
        <f t="shared" si="339"/>
        <v>0</v>
      </c>
    </row>
    <row r="590" spans="1:14" ht="13.8" outlineLevel="2">
      <c r="A590" s="336"/>
      <c r="B590" s="54"/>
      <c r="C590" s="337"/>
      <c r="D590" s="47" t="s">
        <v>657</v>
      </c>
      <c r="E590" s="60" t="s">
        <v>214</v>
      </c>
      <c r="F590" s="57"/>
      <c r="G590" s="338"/>
      <c r="H590" s="333">
        <f t="shared" si="321"/>
        <v>0</v>
      </c>
      <c r="I590" s="334">
        <f t="shared" si="336"/>
        <v>0</v>
      </c>
      <c r="J590" s="490"/>
      <c r="K590" s="490"/>
      <c r="L590" s="490"/>
      <c r="M590" s="490"/>
      <c r="N590" s="490"/>
    </row>
    <row r="591" spans="1:14" ht="13.8" outlineLevel="1">
      <c r="A591" s="331"/>
      <c r="B591" s="55" t="s">
        <v>658</v>
      </c>
      <c r="C591" s="35" t="s">
        <v>215</v>
      </c>
      <c r="D591" s="81"/>
      <c r="E591" s="338"/>
      <c r="F591" s="341"/>
      <c r="G591" s="340"/>
      <c r="H591" s="333">
        <f t="shared" si="321"/>
        <v>0</v>
      </c>
      <c r="I591" s="334">
        <f t="shared" si="336"/>
        <v>0</v>
      </c>
      <c r="J591" s="491">
        <f>SUM(J592)</f>
        <v>0</v>
      </c>
      <c r="K591" s="491">
        <f t="shared" ref="K591:N591" si="340">SUM(K592)</f>
        <v>0</v>
      </c>
      <c r="L591" s="491">
        <f t="shared" si="340"/>
        <v>0</v>
      </c>
      <c r="M591" s="491">
        <f t="shared" si="340"/>
        <v>0</v>
      </c>
      <c r="N591" s="491">
        <f t="shared" si="340"/>
        <v>0</v>
      </c>
    </row>
    <row r="592" spans="1:14" ht="13.8" outlineLevel="2">
      <c r="A592" s="336"/>
      <c r="B592" s="54"/>
      <c r="C592" s="337"/>
      <c r="D592" s="47" t="s">
        <v>659</v>
      </c>
      <c r="E592" s="60" t="s">
        <v>215</v>
      </c>
      <c r="F592" s="57"/>
      <c r="G592" s="338"/>
      <c r="H592" s="333">
        <f t="shared" si="321"/>
        <v>0</v>
      </c>
      <c r="I592" s="334">
        <f t="shared" si="336"/>
        <v>0</v>
      </c>
      <c r="J592" s="490"/>
      <c r="K592" s="490"/>
      <c r="L592" s="490"/>
      <c r="M592" s="490"/>
      <c r="N592" s="490"/>
    </row>
    <row r="593" spans="1:44" ht="13.8" outlineLevel="1">
      <c r="A593" s="331"/>
      <c r="B593" s="55" t="s">
        <v>660</v>
      </c>
      <c r="C593" s="35" t="s">
        <v>216</v>
      </c>
      <c r="D593" s="81"/>
      <c r="E593" s="338"/>
      <c r="F593" s="341"/>
      <c r="G593" s="340"/>
      <c r="H593" s="333">
        <f t="shared" si="321"/>
        <v>0</v>
      </c>
      <c r="I593" s="334">
        <f t="shared" si="336"/>
        <v>0</v>
      </c>
      <c r="J593" s="491">
        <f>SUM(J594)</f>
        <v>0</v>
      </c>
      <c r="K593" s="491">
        <f t="shared" ref="K593:N593" si="341">SUM(K594)</f>
        <v>0</v>
      </c>
      <c r="L593" s="491">
        <f t="shared" si="341"/>
        <v>0</v>
      </c>
      <c r="M593" s="491">
        <f t="shared" si="341"/>
        <v>0</v>
      </c>
      <c r="N593" s="491">
        <f t="shared" si="341"/>
        <v>0</v>
      </c>
    </row>
    <row r="594" spans="1:44" ht="13.8" outlineLevel="2">
      <c r="A594" s="336"/>
      <c r="B594" s="54"/>
      <c r="C594" s="337"/>
      <c r="D594" s="47" t="s">
        <v>661</v>
      </c>
      <c r="E594" s="60" t="s">
        <v>216</v>
      </c>
      <c r="F594" s="57"/>
      <c r="G594" s="338"/>
      <c r="H594" s="333">
        <f t="shared" si="321"/>
        <v>0</v>
      </c>
      <c r="I594" s="334">
        <f t="shared" si="336"/>
        <v>0</v>
      </c>
      <c r="J594" s="490"/>
      <c r="K594" s="490"/>
      <c r="L594" s="490"/>
      <c r="M594" s="490"/>
      <c r="N594" s="490"/>
    </row>
    <row r="595" spans="1:44" ht="13.8" outlineLevel="1">
      <c r="A595" s="331"/>
      <c r="B595" s="55" t="s">
        <v>662</v>
      </c>
      <c r="C595" s="35" t="s">
        <v>217</v>
      </c>
      <c r="D595" s="81"/>
      <c r="E595" s="338"/>
      <c r="F595" s="341"/>
      <c r="G595" s="340"/>
      <c r="H595" s="333">
        <f t="shared" si="321"/>
        <v>0</v>
      </c>
      <c r="I595" s="334">
        <f t="shared" si="336"/>
        <v>0</v>
      </c>
      <c r="J595" s="491">
        <f>SUM(J596)</f>
        <v>0</v>
      </c>
      <c r="K595" s="491">
        <f t="shared" ref="K595:N595" si="342">SUM(K596)</f>
        <v>0</v>
      </c>
      <c r="L595" s="491">
        <f t="shared" si="342"/>
        <v>0</v>
      </c>
      <c r="M595" s="491">
        <f t="shared" si="342"/>
        <v>0</v>
      </c>
      <c r="N595" s="491">
        <f t="shared" si="342"/>
        <v>0</v>
      </c>
    </row>
    <row r="596" spans="1:44" ht="13.8" outlineLevel="2">
      <c r="A596" s="336"/>
      <c r="B596" s="54"/>
      <c r="C596" s="337"/>
      <c r="D596" s="47" t="s">
        <v>663</v>
      </c>
      <c r="E596" s="60" t="s">
        <v>217</v>
      </c>
      <c r="F596" s="57"/>
      <c r="G596" s="338"/>
      <c r="H596" s="333">
        <f t="shared" si="321"/>
        <v>0</v>
      </c>
      <c r="I596" s="334">
        <f t="shared" si="336"/>
        <v>0</v>
      </c>
      <c r="J596" s="490"/>
      <c r="K596" s="490"/>
      <c r="L596" s="490"/>
      <c r="M596" s="490"/>
      <c r="N596" s="490"/>
    </row>
    <row r="597" spans="1:44" ht="13.8" outlineLevel="1">
      <c r="A597" s="331"/>
      <c r="B597" s="55" t="s">
        <v>676</v>
      </c>
      <c r="C597" s="35" t="s">
        <v>218</v>
      </c>
      <c r="D597" s="81"/>
      <c r="E597" s="340"/>
      <c r="F597" s="341"/>
      <c r="G597" s="340"/>
      <c r="H597" s="453">
        <f t="shared" si="321"/>
        <v>0</v>
      </c>
      <c r="I597" s="334">
        <f t="shared" si="336"/>
        <v>0</v>
      </c>
      <c r="J597" s="491">
        <f>SUM(J598)</f>
        <v>0</v>
      </c>
      <c r="K597" s="491">
        <f t="shared" ref="K597:N597" si="343">SUM(K598)</f>
        <v>0</v>
      </c>
      <c r="L597" s="491">
        <f t="shared" si="343"/>
        <v>0</v>
      </c>
      <c r="M597" s="491">
        <f t="shared" si="343"/>
        <v>0</v>
      </c>
      <c r="N597" s="491">
        <f t="shared" si="343"/>
        <v>0</v>
      </c>
    </row>
    <row r="598" spans="1:44" ht="13.8" outlineLevel="2">
      <c r="A598" s="336"/>
      <c r="B598" s="54"/>
      <c r="C598" s="337"/>
      <c r="D598" s="47" t="s">
        <v>676</v>
      </c>
      <c r="E598" s="60" t="s">
        <v>218</v>
      </c>
      <c r="F598" s="57"/>
      <c r="G598" s="338"/>
      <c r="H598" s="453">
        <f t="shared" si="321"/>
        <v>0</v>
      </c>
      <c r="I598" s="334">
        <f t="shared" si="336"/>
        <v>0</v>
      </c>
      <c r="J598" s="490"/>
      <c r="K598" s="490"/>
      <c r="L598" s="490"/>
      <c r="M598" s="490"/>
      <c r="N598" s="490"/>
    </row>
    <row r="599" spans="1:44" ht="13.8" outlineLevel="1">
      <c r="A599" s="331"/>
      <c r="B599" s="55">
        <v>8848</v>
      </c>
      <c r="C599" s="35" t="s">
        <v>219</v>
      </c>
      <c r="D599" s="81"/>
      <c r="E599" s="338"/>
      <c r="F599" s="47"/>
      <c r="G599" s="340"/>
      <c r="H599" s="453">
        <f t="shared" si="321"/>
        <v>0</v>
      </c>
      <c r="I599" s="334">
        <f t="shared" si="336"/>
        <v>0</v>
      </c>
      <c r="J599" s="491">
        <f>SUM(J600)</f>
        <v>0</v>
      </c>
      <c r="K599" s="491">
        <f t="shared" ref="K599:N599" si="344">SUM(K600)</f>
        <v>0</v>
      </c>
      <c r="L599" s="491">
        <f t="shared" si="344"/>
        <v>0</v>
      </c>
      <c r="M599" s="491">
        <f t="shared" si="344"/>
        <v>0</v>
      </c>
      <c r="N599" s="491">
        <f t="shared" si="344"/>
        <v>0</v>
      </c>
    </row>
    <row r="600" spans="1:44" ht="13.8" outlineLevel="2">
      <c r="A600" s="336"/>
      <c r="B600" s="54"/>
      <c r="C600" s="337"/>
      <c r="D600" s="47">
        <v>8848</v>
      </c>
      <c r="E600" s="60" t="s">
        <v>219</v>
      </c>
      <c r="F600" s="57"/>
      <c r="G600" s="338"/>
      <c r="H600" s="453">
        <f t="shared" si="321"/>
        <v>0</v>
      </c>
      <c r="I600" s="334">
        <f t="shared" si="336"/>
        <v>0</v>
      </c>
      <c r="J600" s="490"/>
      <c r="K600" s="490"/>
      <c r="L600" s="490"/>
      <c r="M600" s="490"/>
      <c r="N600" s="490"/>
    </row>
    <row r="601" spans="1:44" ht="13.8" outlineLevel="1">
      <c r="A601" s="331"/>
      <c r="B601" s="55">
        <v>8849</v>
      </c>
      <c r="C601" s="35" t="s">
        <v>220</v>
      </c>
      <c r="D601" s="81"/>
      <c r="E601" s="338"/>
      <c r="F601" s="47"/>
      <c r="G601" s="340"/>
      <c r="H601" s="453">
        <f t="shared" ref="H601:H611" si="345">SUM(I601)</f>
        <v>0</v>
      </c>
      <c r="I601" s="334">
        <f t="shared" si="336"/>
        <v>0</v>
      </c>
      <c r="J601" s="491">
        <f>SUM(J602)</f>
        <v>0</v>
      </c>
      <c r="K601" s="491">
        <f t="shared" ref="K601:N601" si="346">SUM(K602)</f>
        <v>0</v>
      </c>
      <c r="L601" s="491">
        <f t="shared" si="346"/>
        <v>0</v>
      </c>
      <c r="M601" s="491">
        <f t="shared" si="346"/>
        <v>0</v>
      </c>
      <c r="N601" s="491">
        <f t="shared" si="346"/>
        <v>0</v>
      </c>
    </row>
    <row r="602" spans="1:44" ht="13.8" outlineLevel="2">
      <c r="A602" s="336"/>
      <c r="B602" s="54"/>
      <c r="C602" s="337"/>
      <c r="D602" s="47">
        <v>8849</v>
      </c>
      <c r="E602" s="60" t="s">
        <v>220</v>
      </c>
      <c r="F602" s="57"/>
      <c r="G602" s="338"/>
      <c r="H602" s="453">
        <f t="shared" si="345"/>
        <v>0</v>
      </c>
      <c r="I602" s="334">
        <f t="shared" si="336"/>
        <v>0</v>
      </c>
      <c r="J602" s="490"/>
      <c r="K602" s="490"/>
      <c r="L602" s="490"/>
      <c r="M602" s="490"/>
      <c r="N602" s="490"/>
    </row>
    <row r="603" spans="1:44" ht="13.8" outlineLevel="1">
      <c r="A603" s="331"/>
      <c r="B603" s="55" t="s">
        <v>664</v>
      </c>
      <c r="C603" s="35" t="s">
        <v>221</v>
      </c>
      <c r="D603" s="81"/>
      <c r="E603" s="340"/>
      <c r="F603" s="341"/>
      <c r="G603" s="340"/>
      <c r="H603" s="333">
        <f t="shared" si="345"/>
        <v>0</v>
      </c>
      <c r="I603" s="334">
        <f t="shared" si="336"/>
        <v>0</v>
      </c>
      <c r="J603" s="491">
        <f>SUM(J604:J606)</f>
        <v>0</v>
      </c>
      <c r="K603" s="491">
        <f>SUM(K604:K606)</f>
        <v>0</v>
      </c>
      <c r="L603" s="491">
        <f>SUM(L604:L606)</f>
        <v>0</v>
      </c>
      <c r="M603" s="491">
        <f>SUM(M604:M606)</f>
        <v>0</v>
      </c>
      <c r="N603" s="491">
        <f>SUM(N604:N606)</f>
        <v>0</v>
      </c>
    </row>
    <row r="604" spans="1:44" ht="13.8" outlineLevel="2">
      <c r="A604" s="336"/>
      <c r="D604" s="469" t="s">
        <v>959</v>
      </c>
      <c r="E604" s="378" t="s">
        <v>960</v>
      </c>
      <c r="F604" s="469"/>
      <c r="G604" s="378"/>
      <c r="H604" s="333">
        <f t="shared" si="345"/>
        <v>0</v>
      </c>
      <c r="I604" s="334">
        <f t="shared" si="336"/>
        <v>0</v>
      </c>
      <c r="J604" s="490">
        <v>0</v>
      </c>
      <c r="K604" s="490"/>
      <c r="L604" s="490"/>
      <c r="M604" s="490"/>
      <c r="N604" s="490"/>
    </row>
    <row r="605" spans="1:44" ht="13.8" outlineLevel="2">
      <c r="A605" s="336"/>
      <c r="D605" s="47" t="s">
        <v>665</v>
      </c>
      <c r="E605" s="43" t="s">
        <v>222</v>
      </c>
      <c r="F605" s="57"/>
      <c r="G605" s="338"/>
      <c r="H605" s="333">
        <f t="shared" si="345"/>
        <v>0</v>
      </c>
      <c r="I605" s="334">
        <f t="shared" ref="I605" si="347">SUM(J605:N605)</f>
        <v>0</v>
      </c>
      <c r="J605" s="490">
        <v>0</v>
      </c>
      <c r="K605" s="490"/>
      <c r="L605" s="490"/>
      <c r="M605" s="490"/>
      <c r="N605" s="490"/>
    </row>
    <row r="606" spans="1:44" ht="13.8" outlineLevel="2">
      <c r="A606" s="336"/>
      <c r="D606" s="45" t="s">
        <v>867</v>
      </c>
      <c r="E606" s="73" t="s">
        <v>868</v>
      </c>
      <c r="F606" s="88"/>
      <c r="G606" s="337"/>
      <c r="H606" s="352">
        <f t="shared" si="345"/>
        <v>0</v>
      </c>
      <c r="I606" s="334">
        <f t="shared" si="336"/>
        <v>0</v>
      </c>
      <c r="J606" s="498">
        <f>SUM(J607)</f>
        <v>0</v>
      </c>
      <c r="K606" s="498">
        <f t="shared" ref="K606:N606" si="348">SUM(K607)</f>
        <v>0</v>
      </c>
      <c r="L606" s="498">
        <f t="shared" si="348"/>
        <v>0</v>
      </c>
      <c r="M606" s="498">
        <f t="shared" si="348"/>
        <v>0</v>
      </c>
      <c r="N606" s="498">
        <f t="shared" si="348"/>
        <v>0</v>
      </c>
    </row>
    <row r="607" spans="1:44" s="428" customFormat="1" ht="13.8" outlineLevel="2">
      <c r="A607" s="426"/>
      <c r="B607" s="427"/>
      <c r="D607" s="438"/>
      <c r="E607" s="60"/>
      <c r="F607" s="342" t="s">
        <v>904</v>
      </c>
      <c r="G607" s="36" t="s">
        <v>905</v>
      </c>
      <c r="H607" s="431">
        <f t="shared" si="345"/>
        <v>0</v>
      </c>
      <c r="I607" s="334">
        <f t="shared" si="336"/>
        <v>0</v>
      </c>
      <c r="J607" s="490">
        <v>0</v>
      </c>
      <c r="K607" s="490">
        <v>0</v>
      </c>
      <c r="L607" s="490">
        <v>0</v>
      </c>
      <c r="M607" s="490">
        <v>0</v>
      </c>
      <c r="N607" s="490">
        <v>0</v>
      </c>
      <c r="O607" s="310"/>
      <c r="P607" s="310"/>
      <c r="Q607" s="310"/>
      <c r="R607" s="310"/>
      <c r="S607" s="310"/>
      <c r="T607" s="310"/>
      <c r="U607" s="310"/>
      <c r="V607" s="310"/>
      <c r="W607" s="310"/>
      <c r="X607" s="310"/>
      <c r="Y607" s="310"/>
      <c r="Z607" s="310"/>
      <c r="AA607" s="310"/>
      <c r="AB607" s="310"/>
      <c r="AC607" s="310"/>
      <c r="AD607" s="310"/>
      <c r="AE607" s="310"/>
      <c r="AF607" s="310"/>
      <c r="AG607" s="310"/>
      <c r="AH607" s="310"/>
      <c r="AI607" s="310"/>
      <c r="AJ607" s="310"/>
      <c r="AK607" s="310"/>
      <c r="AL607" s="310"/>
      <c r="AM607" s="310"/>
      <c r="AN607" s="310"/>
      <c r="AO607" s="310"/>
      <c r="AP607" s="310"/>
      <c r="AQ607" s="310"/>
      <c r="AR607" s="310"/>
    </row>
    <row r="608" spans="1:44" ht="13.8">
      <c r="A608" s="76" t="s">
        <v>223</v>
      </c>
      <c r="B608" s="56"/>
      <c r="C608" s="346"/>
      <c r="D608" s="82"/>
      <c r="E608" s="346"/>
      <c r="F608" s="56"/>
      <c r="G608" s="346"/>
      <c r="H608" s="363">
        <f t="shared" si="345"/>
        <v>17000</v>
      </c>
      <c r="I608" s="364">
        <f t="shared" si="336"/>
        <v>17000</v>
      </c>
      <c r="J608" s="365">
        <f>SUM(J603,J601,J599,J597,J595,J593,J591,J589,J587,J585,J574,J572,J570,J568)</f>
        <v>14000</v>
      </c>
      <c r="K608" s="365">
        <f>SUM(K603,K601,K599,K597,K595,K593,K591,K589,K587,K585,K574,K572,K570,K568)</f>
        <v>1000</v>
      </c>
      <c r="L608" s="365">
        <f>SUM(L603,L601,L599,L597,L595,L593,L591,L589,L587,L585,L574,L572,L570,L568)</f>
        <v>1000</v>
      </c>
      <c r="M608" s="365">
        <f>SUM(M603,M601,M599,M597,M595,M593,M591,M589,M587,M585,M574,M572,M570,M568)</f>
        <v>1000</v>
      </c>
      <c r="N608" s="365">
        <f>SUM(N603,N601,N599,N597,N595,N593,N591,N589,N587,N585,N574,N572,N570,N568)</f>
        <v>0</v>
      </c>
    </row>
    <row r="609" spans="1:14" ht="13.8">
      <c r="A609" s="76" t="s">
        <v>224</v>
      </c>
      <c r="B609" s="56"/>
      <c r="C609" s="346"/>
      <c r="D609" s="82"/>
      <c r="E609" s="346"/>
      <c r="F609" s="56"/>
      <c r="G609" s="346"/>
      <c r="H609" s="363">
        <f t="shared" si="345"/>
        <v>1234000</v>
      </c>
      <c r="I609" s="364">
        <f t="shared" si="336"/>
        <v>1234000</v>
      </c>
      <c r="J609" s="365">
        <f>J567-J608</f>
        <v>-14000</v>
      </c>
      <c r="K609" s="365">
        <f>K567-K608</f>
        <v>511000</v>
      </c>
      <c r="L609" s="365">
        <f>L567-L608</f>
        <v>188000</v>
      </c>
      <c r="M609" s="365">
        <f>M567-M608</f>
        <v>199000</v>
      </c>
      <c r="N609" s="365">
        <f>N567-N608</f>
        <v>350000</v>
      </c>
    </row>
    <row r="610" spans="1:14" ht="13.8">
      <c r="A610" s="76" t="s">
        <v>225</v>
      </c>
      <c r="B610" s="56"/>
      <c r="C610" s="39"/>
      <c r="D610" s="82"/>
      <c r="E610" s="346"/>
      <c r="F610" s="56"/>
      <c r="G610" s="346"/>
      <c r="H610" s="366">
        <f t="shared" si="345"/>
        <v>0</v>
      </c>
      <c r="I610" s="367">
        <f t="shared" si="336"/>
        <v>0</v>
      </c>
      <c r="J610" s="499">
        <v>0</v>
      </c>
      <c r="K610" s="499">
        <v>0</v>
      </c>
      <c r="L610" s="499">
        <v>0</v>
      </c>
      <c r="M610" s="499">
        <v>0</v>
      </c>
      <c r="N610" s="499">
        <v>0</v>
      </c>
    </row>
    <row r="611" spans="1:14" ht="13.8">
      <c r="A611" s="76" t="s">
        <v>226</v>
      </c>
      <c r="B611" s="56"/>
      <c r="C611" s="346"/>
      <c r="D611" s="82"/>
      <c r="E611" s="346"/>
      <c r="F611" s="56"/>
      <c r="G611" s="346"/>
      <c r="H611" s="368">
        <f t="shared" si="345"/>
        <v>0</v>
      </c>
      <c r="I611" s="369">
        <f t="shared" si="336"/>
        <v>0</v>
      </c>
      <c r="J611" s="370">
        <f>J489+J529+J609-J610</f>
        <v>0</v>
      </c>
      <c r="K611" s="370">
        <f>K489+K529+K609-K610</f>
        <v>0</v>
      </c>
      <c r="L611" s="370">
        <f>L489+L529+L609-L610</f>
        <v>0</v>
      </c>
      <c r="M611" s="370">
        <f>M489+M529+M609-M610</f>
        <v>0</v>
      </c>
      <c r="N611" s="370">
        <f>N489+N529+N609-N610</f>
        <v>0</v>
      </c>
    </row>
    <row r="612" spans="1:14" ht="13.8">
      <c r="A612" s="76" t="s">
        <v>227</v>
      </c>
      <c r="B612" s="56"/>
      <c r="C612" s="346"/>
      <c r="D612" s="82"/>
      <c r="E612" s="346"/>
      <c r="F612" s="56"/>
      <c r="G612" s="346"/>
      <c r="H612" s="597">
        <f t="shared" ref="H612:H613" si="349">SUM(I612)</f>
        <v>143000</v>
      </c>
      <c r="I612" s="598">
        <f t="shared" si="336"/>
        <v>143000</v>
      </c>
      <c r="J612" s="371"/>
      <c r="K612" s="371"/>
      <c r="L612" s="371">
        <v>128000</v>
      </c>
      <c r="M612" s="371">
        <v>15000</v>
      </c>
      <c r="N612" s="371">
        <v>0</v>
      </c>
    </row>
    <row r="613" spans="1:14" ht="13.8">
      <c r="A613" s="76" t="s">
        <v>228</v>
      </c>
      <c r="B613" s="56"/>
      <c r="C613" s="346"/>
      <c r="D613" s="82"/>
      <c r="E613" s="346"/>
      <c r="F613" s="56"/>
      <c r="G613" s="346"/>
      <c r="H613" s="368">
        <f t="shared" si="349"/>
        <v>143000</v>
      </c>
      <c r="I613" s="463">
        <f t="shared" si="336"/>
        <v>143000</v>
      </c>
      <c r="J613" s="370">
        <f>SUM(J611:J612)</f>
        <v>0</v>
      </c>
      <c r="K613" s="370">
        <f t="shared" ref="K613:N613" si="350">SUM(K611:K612)</f>
        <v>0</v>
      </c>
      <c r="L613" s="370">
        <f t="shared" si="350"/>
        <v>128000</v>
      </c>
      <c r="M613" s="370">
        <f t="shared" ref="M613" si="351">SUM(M611:M612)</f>
        <v>15000</v>
      </c>
      <c r="N613" s="370">
        <f t="shared" si="350"/>
        <v>0</v>
      </c>
    </row>
  </sheetData>
  <autoFilter ref="A5:N612" xr:uid="{00000000-0009-0000-0000-000004000000}"/>
  <mergeCells count="1">
    <mergeCell ref="H2:H5"/>
  </mergeCells>
  <phoneticPr fontId="1"/>
  <dataValidations count="1">
    <dataValidation allowBlank="1" showInputMessage="1" showErrorMessage="1" errorTitle="自動計算ｾﾙです!!!" sqref="J518:N525 J567:N567 J275:N275 J527:N529 J232:N232 J569:N569 J565:N565 J193:N193 J398:N398 J23:N23 J64:N64 J499:N499 J608:N609 J461:N461 J459:N459 J45:N45 J40:N40 J244:N244 J7:N7 J150:N150 J136:N136 J82:N83 J71:N71 J95:N95 J88:N89 J477:N477 J25:N26 J290:N290 J611:N611 J380:N381 J218:N218 J494:N494 J501:N502 J234:N234 J354:N364 J504:N504 J475:N475 J488:N489 J479:N479 J481:N481 J468:N468 J486:N486 J491:N491 J466:N466 J452:N456" xr:uid="{00000000-0002-0000-0400-0000000000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&amp;C&amp;"HGP平成明朝体W3,標準"&amp;12令和5年度　社会福祉法人甲賀市社会福祉協議会一般会計資金収支予算内訳表</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outlinePr summaryBelow="0" summaryRight="0"/>
    <pageSetUpPr fitToPage="1"/>
  </sheetPr>
  <dimension ref="A1:BM613"/>
  <sheetViews>
    <sheetView zoomScale="110" zoomScaleNormal="110" workbookViewId="0">
      <pane xSplit="8" ySplit="5" topLeftCell="I557" activePane="bottomRight" state="frozen"/>
      <selection activeCell="A9" sqref="A9:XFD13"/>
      <selection pane="topRight" activeCell="A9" sqref="A9:XFD13"/>
      <selection pane="bottomLeft" activeCell="A9" sqref="A9:XFD13"/>
      <selection pane="bottomRight" activeCell="G622" sqref="G622"/>
    </sheetView>
  </sheetViews>
  <sheetFormatPr defaultColWidth="11.44140625" defaultRowHeight="10.8" outlineLevelRow="3" outlineLevelCol="1"/>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130" customWidth="1"/>
    <col min="9" max="9" width="11.44140625" style="130" customWidth="1"/>
    <col min="10" max="11" width="11.44140625" style="130" customWidth="1" outlineLevel="1"/>
    <col min="12" max="16384" width="11.44140625" style="64"/>
  </cols>
  <sheetData>
    <row r="1" spans="1:11" s="20" customFormat="1" ht="15" thickBot="1">
      <c r="A1" s="112" t="s">
        <v>230</v>
      </c>
      <c r="B1" s="7"/>
      <c r="C1" s="64"/>
      <c r="E1" s="64"/>
      <c r="G1" s="64"/>
      <c r="H1" s="157" t="s">
        <v>305</v>
      </c>
      <c r="I1" s="520"/>
      <c r="J1" s="520"/>
      <c r="K1" s="520"/>
    </row>
    <row r="2" spans="1:11" s="114" customFormat="1" ht="11.25" customHeight="1">
      <c r="A2" s="159"/>
      <c r="B2" s="8"/>
      <c r="C2" s="160"/>
      <c r="D2" s="160"/>
      <c r="E2" s="160"/>
      <c r="F2" s="160"/>
      <c r="G2" s="160"/>
      <c r="H2" s="858" t="s">
        <v>969</v>
      </c>
      <c r="I2" s="115"/>
      <c r="J2" s="118"/>
      <c r="K2" s="664"/>
    </row>
    <row r="3" spans="1:11" s="1" customFormat="1" ht="25.5" customHeight="1">
      <c r="A3" s="113"/>
      <c r="B3" s="9"/>
      <c r="C3" s="114"/>
      <c r="D3" s="114"/>
      <c r="E3" s="114"/>
      <c r="F3" s="114"/>
      <c r="G3" s="1" t="s">
        <v>244</v>
      </c>
      <c r="H3" s="859"/>
      <c r="I3" s="120" t="s">
        <v>23</v>
      </c>
      <c r="J3" s="122"/>
      <c r="K3" s="122"/>
    </row>
    <row r="4" spans="1:11" s="114" customFormat="1" ht="12.75" customHeight="1">
      <c r="A4" s="461"/>
      <c r="B4" s="119"/>
      <c r="C4" s="1"/>
      <c r="D4" s="119"/>
      <c r="E4" s="1"/>
      <c r="F4" s="1"/>
      <c r="G4" s="1"/>
      <c r="H4" s="859"/>
      <c r="I4" s="161"/>
      <c r="J4" s="116"/>
      <c r="K4" s="116"/>
    </row>
    <row r="5" spans="1:11" s="1" customFormat="1" ht="38.25" customHeight="1" thickBot="1">
      <c r="A5" s="462"/>
      <c r="B5" s="5"/>
      <c r="C5" s="3"/>
      <c r="D5" s="5"/>
      <c r="E5" s="3"/>
      <c r="F5" s="3"/>
      <c r="G5" s="3" t="s">
        <v>245</v>
      </c>
      <c r="H5" s="860"/>
      <c r="I5" s="6"/>
      <c r="J5" s="4" t="s">
        <v>260</v>
      </c>
      <c r="K5" s="4" t="s">
        <v>945</v>
      </c>
    </row>
    <row r="6" spans="1:11" s="126" customFormat="1" ht="13.8">
      <c r="A6" s="62" t="s">
        <v>57</v>
      </c>
      <c r="B6" s="10"/>
      <c r="C6" s="123"/>
      <c r="D6" s="10"/>
      <c r="E6" s="123"/>
      <c r="F6" s="124"/>
      <c r="G6" s="123"/>
      <c r="H6" s="284"/>
      <c r="I6" s="163"/>
      <c r="J6" s="163"/>
      <c r="K6" s="163"/>
    </row>
    <row r="7" spans="1:11" s="130" customFormat="1" ht="13.8">
      <c r="A7" s="127"/>
      <c r="B7" s="18" t="s">
        <v>358</v>
      </c>
      <c r="C7" s="12" t="s">
        <v>30</v>
      </c>
      <c r="D7" s="11"/>
      <c r="E7" s="12"/>
      <c r="F7" s="11"/>
      <c r="G7" s="12"/>
      <c r="H7" s="390">
        <f>SUM(I7)</f>
        <v>0</v>
      </c>
      <c r="I7" s="210">
        <f t="shared" ref="I7:I34" si="0">SUM(J7:K7)</f>
        <v>0</v>
      </c>
      <c r="J7" s="166">
        <f t="shared" ref="J7:K7" si="1">SUM(J21:J22,J14,J8)</f>
        <v>0</v>
      </c>
      <c r="K7" s="166">
        <f t="shared" si="1"/>
        <v>0</v>
      </c>
    </row>
    <row r="8" spans="1:11" ht="13.8" outlineLevel="1">
      <c r="A8" s="131"/>
      <c r="B8" s="19"/>
      <c r="C8" s="63"/>
      <c r="D8" s="22" t="s">
        <v>1197</v>
      </c>
      <c r="E8" s="30" t="s">
        <v>31</v>
      </c>
      <c r="F8" s="22"/>
      <c r="G8" s="30"/>
      <c r="H8" s="289">
        <f t="shared" ref="H8:H90" si="2">SUM(I8)</f>
        <v>0</v>
      </c>
      <c r="I8" s="166">
        <f t="shared" si="0"/>
        <v>0</v>
      </c>
      <c r="J8" s="169">
        <f t="shared" ref="J8:K8" si="3">SUM(J9:J13)</f>
        <v>0</v>
      </c>
      <c r="K8" s="169">
        <f t="shared" si="3"/>
        <v>0</v>
      </c>
    </row>
    <row r="9" spans="1:11" ht="13.8" outlineLevel="2">
      <c r="A9" s="131"/>
      <c r="B9" s="20"/>
      <c r="D9" s="22"/>
      <c r="E9" s="30"/>
      <c r="F9" s="22" t="s">
        <v>1198</v>
      </c>
      <c r="G9" s="30" t="s">
        <v>1199</v>
      </c>
      <c r="H9" s="289">
        <f t="shared" ref="H9" si="4">SUM(I9)</f>
        <v>0</v>
      </c>
      <c r="I9" s="166">
        <f t="shared" ref="I9" si="5">SUM(J9:K9)</f>
        <v>0</v>
      </c>
      <c r="J9" s="167"/>
      <c r="K9" s="167"/>
    </row>
    <row r="10" spans="1:11" ht="13.8" outlineLevel="2">
      <c r="A10" s="131"/>
      <c r="B10" s="20"/>
      <c r="D10" s="22"/>
      <c r="E10" s="30"/>
      <c r="F10" s="22" t="s">
        <v>1200</v>
      </c>
      <c r="G10" s="30" t="s">
        <v>1201</v>
      </c>
      <c r="H10" s="289">
        <f t="shared" ref="H10" si="6">SUM(I10)</f>
        <v>0</v>
      </c>
      <c r="I10" s="166">
        <f t="shared" ref="I10" si="7">SUM(J10:K10)</f>
        <v>0</v>
      </c>
      <c r="J10" s="167"/>
      <c r="K10" s="167"/>
    </row>
    <row r="11" spans="1:11" ht="13.8" outlineLevel="2">
      <c r="A11" s="131"/>
      <c r="B11" s="20"/>
      <c r="D11" s="22"/>
      <c r="E11" s="30"/>
      <c r="F11" s="22" t="s">
        <v>1202</v>
      </c>
      <c r="G11" s="30" t="s">
        <v>1203</v>
      </c>
      <c r="H11" s="289">
        <f t="shared" ref="H11:H12" si="8">SUM(I11)</f>
        <v>0</v>
      </c>
      <c r="I11" s="166">
        <f t="shared" ref="I11:I12" si="9">SUM(J11:K11)</f>
        <v>0</v>
      </c>
      <c r="J11" s="167"/>
      <c r="K11" s="167"/>
    </row>
    <row r="12" spans="1:11" ht="13.8" outlineLevel="2">
      <c r="A12" s="131"/>
      <c r="B12" s="20"/>
      <c r="D12" s="22"/>
      <c r="E12" s="30"/>
      <c r="F12" s="22" t="s">
        <v>1204</v>
      </c>
      <c r="G12" s="30" t="s">
        <v>1205</v>
      </c>
      <c r="H12" s="289">
        <f t="shared" si="8"/>
        <v>0</v>
      </c>
      <c r="I12" s="166">
        <f t="shared" si="9"/>
        <v>0</v>
      </c>
      <c r="J12" s="167"/>
      <c r="K12" s="167"/>
    </row>
    <row r="13" spans="1:11" ht="13.8" outlineLevel="2">
      <c r="A13" s="131"/>
      <c r="B13" s="20"/>
      <c r="D13" s="22"/>
      <c r="E13" s="30"/>
      <c r="F13" s="22" t="s">
        <v>1206</v>
      </c>
      <c r="G13" s="30" t="s">
        <v>1207</v>
      </c>
      <c r="H13" s="289">
        <f t="shared" ref="H13" si="10">SUM(I13)</f>
        <v>0</v>
      </c>
      <c r="I13" s="166">
        <f t="shared" ref="I13" si="11">SUM(J13:K13)</f>
        <v>0</v>
      </c>
      <c r="J13" s="167"/>
      <c r="K13" s="167"/>
    </row>
    <row r="14" spans="1:11" ht="13.8" outlineLevel="1">
      <c r="A14" s="131"/>
      <c r="B14" s="20"/>
      <c r="D14" s="22" t="s">
        <v>1208</v>
      </c>
      <c r="E14" s="30" t="s">
        <v>32</v>
      </c>
      <c r="F14" s="22"/>
      <c r="G14" s="30"/>
      <c r="H14" s="289">
        <f t="shared" si="2"/>
        <v>0</v>
      </c>
      <c r="I14" s="166">
        <f t="shared" si="0"/>
        <v>0</v>
      </c>
      <c r="J14" s="169">
        <f>SUM(J15:J22)</f>
        <v>0</v>
      </c>
      <c r="K14" s="169">
        <f>SUM(K15:K22)</f>
        <v>0</v>
      </c>
    </row>
    <row r="15" spans="1:11" ht="13.8" outlineLevel="2">
      <c r="A15" s="131"/>
      <c r="B15" s="20"/>
      <c r="D15" s="22"/>
      <c r="E15" s="30"/>
      <c r="F15" s="22" t="s">
        <v>1209</v>
      </c>
      <c r="G15" s="30" t="s">
        <v>1210</v>
      </c>
      <c r="H15" s="289">
        <f t="shared" ref="H15" si="12">SUM(I15)</f>
        <v>0</v>
      </c>
      <c r="I15" s="166">
        <f t="shared" ref="I15" si="13">SUM(J15:K15)</f>
        <v>0</v>
      </c>
      <c r="J15" s="167"/>
      <c r="K15" s="167"/>
    </row>
    <row r="16" spans="1:11" ht="13.8" outlineLevel="2">
      <c r="A16" s="131"/>
      <c r="B16" s="20"/>
      <c r="D16" s="22"/>
      <c r="E16" s="30"/>
      <c r="F16" s="22" t="s">
        <v>1211</v>
      </c>
      <c r="G16" s="30" t="s">
        <v>1212</v>
      </c>
      <c r="H16" s="289">
        <f t="shared" ref="H16" si="14">SUM(I16)</f>
        <v>0</v>
      </c>
      <c r="I16" s="166">
        <f t="shared" ref="I16" si="15">SUM(J16:K16)</f>
        <v>0</v>
      </c>
      <c r="J16" s="167"/>
      <c r="K16" s="167"/>
    </row>
    <row r="17" spans="1:11" ht="13.8" outlineLevel="2">
      <c r="A17" s="131"/>
      <c r="B17" s="20"/>
      <c r="D17" s="22"/>
      <c r="E17" s="30"/>
      <c r="F17" s="22" t="s">
        <v>1213</v>
      </c>
      <c r="G17" s="30" t="s">
        <v>1214</v>
      </c>
      <c r="H17" s="289">
        <f t="shared" ref="H17" si="16">SUM(I17)</f>
        <v>0</v>
      </c>
      <c r="I17" s="166">
        <f t="shared" ref="I17" si="17">SUM(J17:K17)</f>
        <v>0</v>
      </c>
      <c r="J17" s="167"/>
      <c r="K17" s="167"/>
    </row>
    <row r="18" spans="1:11" ht="13.8" outlineLevel="2">
      <c r="A18" s="131"/>
      <c r="B18" s="20"/>
      <c r="D18" s="22"/>
      <c r="E18" s="30"/>
      <c r="F18" s="22" t="s">
        <v>1215</v>
      </c>
      <c r="G18" s="30" t="s">
        <v>1216</v>
      </c>
      <c r="H18" s="289">
        <f t="shared" ref="H18:H20" si="18">SUM(I18)</f>
        <v>0</v>
      </c>
      <c r="I18" s="166">
        <f t="shared" ref="I18:I20" si="19">SUM(J18:K18)</f>
        <v>0</v>
      </c>
      <c r="J18" s="167"/>
      <c r="K18" s="167"/>
    </row>
    <row r="19" spans="1:11" ht="13.8" outlineLevel="2">
      <c r="A19" s="131"/>
      <c r="B19" s="20"/>
      <c r="D19" s="22"/>
      <c r="E19" s="30"/>
      <c r="F19" s="22" t="s">
        <v>1217</v>
      </c>
      <c r="G19" s="30" t="s">
        <v>1218</v>
      </c>
      <c r="H19" s="289">
        <f t="shared" ref="H19" si="20">SUM(I19)</f>
        <v>0</v>
      </c>
      <c r="I19" s="166">
        <f t="shared" ref="I19" si="21">SUM(J19:K19)</f>
        <v>0</v>
      </c>
      <c r="J19" s="167"/>
      <c r="K19" s="167"/>
    </row>
    <row r="20" spans="1:11" ht="13.8" outlineLevel="2">
      <c r="A20" s="131"/>
      <c r="B20" s="20"/>
      <c r="D20" s="22"/>
      <c r="E20" s="30"/>
      <c r="F20" s="22" t="s">
        <v>1219</v>
      </c>
      <c r="G20" s="30" t="s">
        <v>1220</v>
      </c>
      <c r="H20" s="289">
        <f t="shared" si="18"/>
        <v>0</v>
      </c>
      <c r="I20" s="166">
        <f t="shared" si="19"/>
        <v>0</v>
      </c>
      <c r="J20" s="167"/>
      <c r="K20" s="167"/>
    </row>
    <row r="21" spans="1:11" ht="13.8" outlineLevel="1">
      <c r="A21" s="131"/>
      <c r="B21" s="18"/>
      <c r="C21" s="58"/>
      <c r="D21" s="22" t="s">
        <v>359</v>
      </c>
      <c r="E21" s="30" t="s">
        <v>39</v>
      </c>
      <c r="F21" s="22"/>
      <c r="G21" s="30"/>
      <c r="H21" s="289">
        <f t="shared" si="2"/>
        <v>0</v>
      </c>
      <c r="I21" s="166">
        <f t="shared" si="0"/>
        <v>0</v>
      </c>
      <c r="J21" s="167"/>
      <c r="K21" s="167"/>
    </row>
    <row r="22" spans="1:11" ht="13.8" outlineLevel="1">
      <c r="A22" s="131"/>
      <c r="B22" s="18"/>
      <c r="C22" s="58"/>
      <c r="D22" s="22" t="s">
        <v>360</v>
      </c>
      <c r="E22" s="30" t="s">
        <v>351</v>
      </c>
      <c r="F22" s="22"/>
      <c r="G22" s="30"/>
      <c r="H22" s="289">
        <f t="shared" si="2"/>
        <v>0</v>
      </c>
      <c r="I22" s="166">
        <f t="shared" si="0"/>
        <v>0</v>
      </c>
      <c r="J22" s="167"/>
      <c r="K22" s="167"/>
    </row>
    <row r="23" spans="1:11" s="130" customFormat="1" ht="13.8">
      <c r="A23" s="127"/>
      <c r="B23" s="18" t="s">
        <v>361</v>
      </c>
      <c r="C23" s="12" t="s">
        <v>33</v>
      </c>
      <c r="D23" s="14"/>
      <c r="E23" s="134"/>
      <c r="F23" s="14"/>
      <c r="G23" s="134"/>
      <c r="H23" s="289">
        <f t="shared" si="2"/>
        <v>0</v>
      </c>
      <c r="I23" s="166">
        <f t="shared" si="0"/>
        <v>0</v>
      </c>
      <c r="J23" s="168">
        <f t="shared" ref="J23:K23" si="22">SUM(J24)</f>
        <v>0</v>
      </c>
      <c r="K23" s="168">
        <f t="shared" si="22"/>
        <v>0</v>
      </c>
    </row>
    <row r="24" spans="1:11" ht="13.8" outlineLevel="1">
      <c r="A24" s="131"/>
      <c r="B24" s="22"/>
      <c r="C24" s="30"/>
      <c r="D24" s="22" t="s">
        <v>362</v>
      </c>
      <c r="E24" s="30" t="s">
        <v>33</v>
      </c>
      <c r="F24" s="22"/>
      <c r="G24" s="30"/>
      <c r="H24" s="289">
        <f t="shared" si="2"/>
        <v>0</v>
      </c>
      <c r="I24" s="166">
        <f t="shared" si="0"/>
        <v>0</v>
      </c>
      <c r="J24" s="167"/>
      <c r="K24" s="167"/>
    </row>
    <row r="25" spans="1:11" s="130" customFormat="1" ht="13.8">
      <c r="A25" s="127"/>
      <c r="B25" s="18" t="s">
        <v>363</v>
      </c>
      <c r="C25" s="12" t="s">
        <v>34</v>
      </c>
      <c r="D25" s="14"/>
      <c r="E25" s="134"/>
      <c r="F25" s="14"/>
      <c r="G25" s="134"/>
      <c r="H25" s="289">
        <f t="shared" si="2"/>
        <v>5555000</v>
      </c>
      <c r="I25" s="166">
        <f t="shared" si="0"/>
        <v>5555000</v>
      </c>
      <c r="J25" s="168">
        <f>SUM(J26,J29,J35,J40,J43)</f>
        <v>5250000</v>
      </c>
      <c r="K25" s="168">
        <f t="shared" ref="K25" si="23">SUM(K26,K29,K35,K40,K43)</f>
        <v>305000</v>
      </c>
    </row>
    <row r="26" spans="1:11" ht="13.8" outlineLevel="1">
      <c r="A26" s="131"/>
      <c r="B26" s="19"/>
      <c r="C26" s="63"/>
      <c r="D26" s="22" t="s">
        <v>364</v>
      </c>
      <c r="E26" s="30" t="s">
        <v>58</v>
      </c>
      <c r="F26" s="22"/>
      <c r="G26" s="30"/>
      <c r="H26" s="289">
        <f t="shared" si="2"/>
        <v>0</v>
      </c>
      <c r="I26" s="166">
        <f t="shared" si="0"/>
        <v>0</v>
      </c>
      <c r="J26" s="169">
        <f t="shared" ref="J26:K26" si="24">SUM(J27:J28)</f>
        <v>0</v>
      </c>
      <c r="K26" s="169">
        <f t="shared" si="24"/>
        <v>0</v>
      </c>
    </row>
    <row r="27" spans="1:11" ht="13.8" outlineLevel="2">
      <c r="A27" s="131"/>
      <c r="B27" s="20"/>
      <c r="D27" s="19"/>
      <c r="E27" s="63"/>
      <c r="F27" s="22" t="s">
        <v>365</v>
      </c>
      <c r="G27" s="30" t="s">
        <v>59</v>
      </c>
      <c r="H27" s="289">
        <f t="shared" si="2"/>
        <v>0</v>
      </c>
      <c r="I27" s="166">
        <f t="shared" si="0"/>
        <v>0</v>
      </c>
      <c r="J27" s="167"/>
      <c r="K27" s="167"/>
    </row>
    <row r="28" spans="1:11" ht="13.8" outlineLevel="2">
      <c r="A28" s="131"/>
      <c r="B28" s="20"/>
      <c r="F28" s="22" t="s">
        <v>60</v>
      </c>
      <c r="G28" s="30" t="s">
        <v>61</v>
      </c>
      <c r="H28" s="289">
        <f t="shared" si="2"/>
        <v>0</v>
      </c>
      <c r="I28" s="166">
        <f t="shared" si="0"/>
        <v>0</v>
      </c>
      <c r="J28" s="167"/>
      <c r="K28" s="167"/>
    </row>
    <row r="29" spans="1:11" ht="13.8" outlineLevel="1">
      <c r="A29" s="131"/>
      <c r="B29" s="20"/>
      <c r="D29" s="22" t="s">
        <v>366</v>
      </c>
      <c r="E29" s="30" t="s">
        <v>367</v>
      </c>
      <c r="F29" s="22"/>
      <c r="G29" s="30"/>
      <c r="H29" s="289">
        <f t="shared" si="2"/>
        <v>0</v>
      </c>
      <c r="I29" s="166">
        <f t="shared" si="0"/>
        <v>0</v>
      </c>
      <c r="J29" s="169">
        <f>SUM(J30)</f>
        <v>0</v>
      </c>
      <c r="K29" s="169">
        <f t="shared" ref="K29" si="25">SUM(K30)</f>
        <v>0</v>
      </c>
    </row>
    <row r="30" spans="1:11" ht="13.8" outlineLevel="2">
      <c r="A30" s="131"/>
      <c r="B30" s="20"/>
      <c r="D30" s="19"/>
      <c r="E30" s="63"/>
      <c r="F30" s="22" t="s">
        <v>368</v>
      </c>
      <c r="G30" s="30" t="s">
        <v>369</v>
      </c>
      <c r="H30" s="289">
        <f t="shared" si="2"/>
        <v>0</v>
      </c>
      <c r="I30" s="166">
        <f t="shared" si="0"/>
        <v>0</v>
      </c>
      <c r="J30" s="169">
        <f>SUM(J31:J34)</f>
        <v>0</v>
      </c>
      <c r="K30" s="169">
        <f t="shared" ref="K30" si="26">SUM(K31:K34)</f>
        <v>0</v>
      </c>
    </row>
    <row r="31" spans="1:11" ht="13.8" outlineLevel="2">
      <c r="A31" s="131"/>
      <c r="B31" s="20"/>
      <c r="D31" s="19"/>
      <c r="E31" s="63"/>
      <c r="F31" s="136" t="s">
        <v>682</v>
      </c>
      <c r="G31" s="27" t="s">
        <v>686</v>
      </c>
      <c r="H31" s="289">
        <f t="shared" si="2"/>
        <v>0</v>
      </c>
      <c r="I31" s="166">
        <f t="shared" si="0"/>
        <v>0</v>
      </c>
      <c r="J31" s="167"/>
      <c r="K31" s="167"/>
    </row>
    <row r="32" spans="1:11" ht="13.8" outlineLevel="2">
      <c r="A32" s="131"/>
      <c r="B32" s="20"/>
      <c r="D32" s="19"/>
      <c r="E32" s="63"/>
      <c r="F32" s="136" t="s">
        <v>683</v>
      </c>
      <c r="G32" s="27" t="s">
        <v>687</v>
      </c>
      <c r="H32" s="289">
        <f t="shared" si="2"/>
        <v>0</v>
      </c>
      <c r="I32" s="166">
        <f t="shared" si="0"/>
        <v>0</v>
      </c>
      <c r="J32" s="167"/>
      <c r="K32" s="167"/>
    </row>
    <row r="33" spans="1:43" ht="13.8" outlineLevel="2">
      <c r="A33" s="131"/>
      <c r="B33" s="20"/>
      <c r="D33" s="19"/>
      <c r="E33" s="63"/>
      <c r="F33" s="136" t="s">
        <v>684</v>
      </c>
      <c r="G33" s="27" t="s">
        <v>688</v>
      </c>
      <c r="H33" s="289">
        <f t="shared" si="2"/>
        <v>0</v>
      </c>
      <c r="I33" s="166">
        <f t="shared" si="0"/>
        <v>0</v>
      </c>
      <c r="J33" s="167"/>
      <c r="K33" s="167"/>
    </row>
    <row r="34" spans="1:43" ht="13.8" outlineLevel="2">
      <c r="A34" s="131"/>
      <c r="B34" s="20"/>
      <c r="D34" s="19"/>
      <c r="E34" s="63"/>
      <c r="F34" s="136" t="s">
        <v>685</v>
      </c>
      <c r="G34" s="27" t="s">
        <v>689</v>
      </c>
      <c r="H34" s="289">
        <f t="shared" si="2"/>
        <v>0</v>
      </c>
      <c r="I34" s="166">
        <f t="shared" si="0"/>
        <v>0</v>
      </c>
      <c r="J34" s="167"/>
      <c r="K34" s="167"/>
    </row>
    <row r="35" spans="1:43" ht="13.8" outlineLevel="1">
      <c r="A35" s="131"/>
      <c r="B35" s="20"/>
      <c r="D35" s="22" t="s">
        <v>370</v>
      </c>
      <c r="E35" s="27" t="s">
        <v>371</v>
      </c>
      <c r="F35" s="22"/>
      <c r="G35" s="30"/>
      <c r="H35" s="289">
        <f t="shared" si="2"/>
        <v>0</v>
      </c>
      <c r="I35" s="166">
        <f>SUM(J35)</f>
        <v>0</v>
      </c>
      <c r="J35" s="169">
        <f>SUM(J36:J37)</f>
        <v>0</v>
      </c>
      <c r="K35" s="169">
        <f t="shared" ref="K35" si="27">SUM(K36:K37)</f>
        <v>0</v>
      </c>
    </row>
    <row r="36" spans="1:43" ht="13.8" outlineLevel="2">
      <c r="A36" s="131"/>
      <c r="B36" s="18"/>
      <c r="C36" s="58"/>
      <c r="D36" s="19"/>
      <c r="E36" s="63"/>
      <c r="F36" s="22" t="s">
        <v>372</v>
      </c>
      <c r="G36" s="30" t="s">
        <v>373</v>
      </c>
      <c r="H36" s="289">
        <f t="shared" si="2"/>
        <v>0</v>
      </c>
      <c r="I36" s="166">
        <f>SUM(J36)</f>
        <v>0</v>
      </c>
      <c r="J36" s="167"/>
      <c r="K36" s="167"/>
    </row>
    <row r="37" spans="1:43" ht="13.8" outlineLevel="2">
      <c r="A37" s="131"/>
      <c r="B37" s="18"/>
      <c r="C37" s="58"/>
      <c r="D37" s="22"/>
      <c r="E37" s="63"/>
      <c r="F37" s="22" t="s">
        <v>375</v>
      </c>
      <c r="G37" s="30" t="s">
        <v>374</v>
      </c>
      <c r="H37" s="289">
        <f t="shared" si="2"/>
        <v>0</v>
      </c>
      <c r="I37" s="166">
        <f>SUM(J37)</f>
        <v>0</v>
      </c>
      <c r="J37" s="169">
        <f>SUM(J38:J39)</f>
        <v>0</v>
      </c>
      <c r="K37" s="169">
        <f t="shared" ref="K37" si="28">SUM(K38:K39)</f>
        <v>0</v>
      </c>
    </row>
    <row r="38" spans="1:43" s="398" customFormat="1" ht="13.8" outlineLevel="2">
      <c r="A38" s="399"/>
      <c r="B38" s="400"/>
      <c r="D38" s="401"/>
      <c r="E38" s="63"/>
      <c r="F38" s="136" t="s">
        <v>682</v>
      </c>
      <c r="G38" s="27" t="s">
        <v>876</v>
      </c>
      <c r="H38" s="425">
        <f t="shared" si="2"/>
        <v>0</v>
      </c>
      <c r="I38" s="166">
        <f>SUM(J38)</f>
        <v>0</v>
      </c>
      <c r="J38" s="167"/>
      <c r="K38" s="167"/>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row>
    <row r="39" spans="1:43" s="398" customFormat="1" ht="13.8" outlineLevel="2">
      <c r="A39" s="399"/>
      <c r="B39" s="400"/>
      <c r="D39" s="401"/>
      <c r="E39" s="63"/>
      <c r="F39" s="136" t="s">
        <v>685</v>
      </c>
      <c r="G39" s="27" t="s">
        <v>689</v>
      </c>
      <c r="H39" s="425">
        <f t="shared" si="2"/>
        <v>0</v>
      </c>
      <c r="I39" s="166">
        <f>SUM(J39)</f>
        <v>0</v>
      </c>
      <c r="J39" s="167"/>
      <c r="K39" s="167"/>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row>
    <row r="40" spans="1:43" ht="13.8" outlineLevel="1">
      <c r="A40" s="131"/>
      <c r="B40" s="19"/>
      <c r="C40" s="63"/>
      <c r="D40" s="22" t="s">
        <v>376</v>
      </c>
      <c r="E40" s="27" t="s">
        <v>377</v>
      </c>
      <c r="F40" s="22"/>
      <c r="G40" s="30"/>
      <c r="H40" s="289">
        <f t="shared" si="2"/>
        <v>5555000</v>
      </c>
      <c r="I40" s="166">
        <f t="shared" ref="I40:I73" si="29">SUM(J40:K40)</f>
        <v>5555000</v>
      </c>
      <c r="J40" s="169">
        <f>SUM(J41:J42)</f>
        <v>5250000</v>
      </c>
      <c r="K40" s="169">
        <f t="shared" ref="K40" si="30">SUM(K41:K42)</f>
        <v>305000</v>
      </c>
    </row>
    <row r="41" spans="1:43" ht="13.8" outlineLevel="2">
      <c r="A41" s="131"/>
      <c r="B41" s="20"/>
      <c r="F41" s="22" t="s">
        <v>378</v>
      </c>
      <c r="G41" s="30" t="s">
        <v>379</v>
      </c>
      <c r="H41" s="289">
        <f t="shared" si="2"/>
        <v>0</v>
      </c>
      <c r="I41" s="166">
        <f t="shared" si="29"/>
        <v>0</v>
      </c>
      <c r="J41" s="167"/>
      <c r="K41" s="167"/>
    </row>
    <row r="42" spans="1:43" ht="13.8" outlineLevel="2">
      <c r="A42" s="131"/>
      <c r="B42" s="20"/>
      <c r="D42" s="19"/>
      <c r="E42" s="63"/>
      <c r="F42" s="22" t="s">
        <v>380</v>
      </c>
      <c r="G42" s="58" t="s">
        <v>35</v>
      </c>
      <c r="H42" s="289">
        <f t="shared" si="2"/>
        <v>5555000</v>
      </c>
      <c r="I42" s="166">
        <f t="shared" si="29"/>
        <v>5555000</v>
      </c>
      <c r="J42" s="167">
        <v>5250000</v>
      </c>
      <c r="K42" s="167">
        <v>305000</v>
      </c>
    </row>
    <row r="43" spans="1:43" ht="13.8" outlineLevel="1">
      <c r="A43" s="131"/>
      <c r="B43" s="20"/>
      <c r="D43" s="18" t="s">
        <v>381</v>
      </c>
      <c r="E43" s="58" t="s">
        <v>36</v>
      </c>
      <c r="F43" s="22"/>
      <c r="G43" s="30"/>
      <c r="H43" s="289">
        <f t="shared" si="2"/>
        <v>0</v>
      </c>
      <c r="I43" s="166">
        <f t="shared" si="29"/>
        <v>0</v>
      </c>
      <c r="J43" s="168">
        <f t="shared" ref="J43:K43" si="31">SUM(J44)</f>
        <v>0</v>
      </c>
      <c r="K43" s="168">
        <f t="shared" si="31"/>
        <v>0</v>
      </c>
    </row>
    <row r="44" spans="1:43" ht="13.8" outlineLevel="2">
      <c r="A44" s="131"/>
      <c r="B44" s="18"/>
      <c r="C44" s="58"/>
      <c r="D44" s="19"/>
      <c r="E44" s="63"/>
      <c r="F44" s="22" t="s">
        <v>381</v>
      </c>
      <c r="G44" s="30" t="s">
        <v>36</v>
      </c>
      <c r="H44" s="289">
        <f t="shared" si="2"/>
        <v>0</v>
      </c>
      <c r="I44" s="166">
        <f t="shared" si="29"/>
        <v>0</v>
      </c>
      <c r="J44" s="167"/>
      <c r="K44" s="167"/>
    </row>
    <row r="45" spans="1:43" s="130" customFormat="1" ht="13.8">
      <c r="A45" s="127"/>
      <c r="B45" s="18" t="s">
        <v>382</v>
      </c>
      <c r="C45" s="12" t="s">
        <v>0</v>
      </c>
      <c r="D45" s="11"/>
      <c r="E45" s="134"/>
      <c r="F45" s="14"/>
      <c r="G45" s="30"/>
      <c r="H45" s="289">
        <f t="shared" si="2"/>
        <v>0</v>
      </c>
      <c r="I45" s="166">
        <f t="shared" si="29"/>
        <v>0</v>
      </c>
      <c r="J45" s="168">
        <f>SUM(J46,J55,J62)</f>
        <v>0</v>
      </c>
      <c r="K45" s="168">
        <f t="shared" ref="K45" si="32">SUM(K46,K55,K62)</f>
        <v>0</v>
      </c>
    </row>
    <row r="46" spans="1:43" ht="13.8" outlineLevel="1">
      <c r="A46" s="131"/>
      <c r="B46" s="20"/>
      <c r="D46" s="22" t="s">
        <v>383</v>
      </c>
      <c r="E46" s="30" t="s">
        <v>384</v>
      </c>
      <c r="F46" s="22"/>
      <c r="G46" s="30"/>
      <c r="H46" s="289">
        <f t="shared" si="2"/>
        <v>0</v>
      </c>
      <c r="I46" s="166">
        <f t="shared" si="29"/>
        <v>0</v>
      </c>
      <c r="J46" s="169">
        <f>SUM(J47)</f>
        <v>0</v>
      </c>
      <c r="K46" s="169">
        <f t="shared" ref="K46" si="33">SUM(K47)</f>
        <v>0</v>
      </c>
    </row>
    <row r="47" spans="1:43" ht="13.8" outlineLevel="2">
      <c r="A47" s="131"/>
      <c r="B47" s="20"/>
      <c r="D47" s="19"/>
      <c r="E47" s="63"/>
      <c r="F47" s="22" t="s">
        <v>385</v>
      </c>
      <c r="G47" s="30" t="s">
        <v>386</v>
      </c>
      <c r="H47" s="289">
        <f t="shared" si="2"/>
        <v>0</v>
      </c>
      <c r="I47" s="166">
        <f t="shared" si="29"/>
        <v>0</v>
      </c>
      <c r="J47" s="169">
        <f>SUM(J48:J54)</f>
        <v>0</v>
      </c>
      <c r="K47" s="169">
        <f t="shared" ref="K47" si="34">SUM(K48:K54)</f>
        <v>0</v>
      </c>
    </row>
    <row r="48" spans="1:43" ht="13.8" outlineLevel="2">
      <c r="A48" s="131"/>
      <c r="B48" s="20"/>
      <c r="D48" s="19"/>
      <c r="E48" s="63"/>
      <c r="F48" s="136" t="s">
        <v>682</v>
      </c>
      <c r="G48" s="27" t="s">
        <v>692</v>
      </c>
      <c r="H48" s="289">
        <f t="shared" si="2"/>
        <v>0</v>
      </c>
      <c r="I48" s="166">
        <f t="shared" si="29"/>
        <v>0</v>
      </c>
      <c r="J48" s="167"/>
      <c r="K48" s="167"/>
    </row>
    <row r="49" spans="1:43" ht="13.8" outlineLevel="2">
      <c r="A49" s="131"/>
      <c r="B49" s="20"/>
      <c r="D49" s="19"/>
      <c r="E49" s="63"/>
      <c r="F49" s="136" t="s">
        <v>683</v>
      </c>
      <c r="G49" s="27" t="s">
        <v>693</v>
      </c>
      <c r="H49" s="289">
        <f t="shared" si="2"/>
        <v>0</v>
      </c>
      <c r="I49" s="166">
        <f t="shared" si="29"/>
        <v>0</v>
      </c>
      <c r="J49" s="167"/>
      <c r="K49" s="167"/>
    </row>
    <row r="50" spans="1:43" ht="13.8" outlineLevel="2">
      <c r="A50" s="131"/>
      <c r="B50" s="20"/>
      <c r="D50" s="19"/>
      <c r="E50" s="63"/>
      <c r="F50" s="136" t="s">
        <v>680</v>
      </c>
      <c r="G50" s="27" t="s">
        <v>694</v>
      </c>
      <c r="H50" s="289">
        <f t="shared" si="2"/>
        <v>0</v>
      </c>
      <c r="I50" s="166">
        <f t="shared" si="29"/>
        <v>0</v>
      </c>
      <c r="J50" s="167"/>
      <c r="K50" s="167"/>
    </row>
    <row r="51" spans="1:43" ht="13.8" outlineLevel="2">
      <c r="A51" s="131"/>
      <c r="B51" s="20"/>
      <c r="D51" s="19"/>
      <c r="E51" s="63"/>
      <c r="F51" s="136" t="s">
        <v>684</v>
      </c>
      <c r="G51" s="27" t="s">
        <v>695</v>
      </c>
      <c r="H51" s="289">
        <f t="shared" si="2"/>
        <v>0</v>
      </c>
      <c r="I51" s="166">
        <f t="shared" si="29"/>
        <v>0</v>
      </c>
      <c r="J51" s="167"/>
      <c r="K51" s="167"/>
    </row>
    <row r="52" spans="1:43" ht="13.8" outlineLevel="2">
      <c r="A52" s="131"/>
      <c r="B52" s="20"/>
      <c r="D52" s="19"/>
      <c r="E52" s="63"/>
      <c r="F52" s="136" t="s">
        <v>690</v>
      </c>
      <c r="G52" s="27" t="s">
        <v>696</v>
      </c>
      <c r="H52" s="289">
        <f t="shared" si="2"/>
        <v>0</v>
      </c>
      <c r="I52" s="166">
        <f t="shared" si="29"/>
        <v>0</v>
      </c>
      <c r="J52" s="167"/>
      <c r="K52" s="167"/>
    </row>
    <row r="53" spans="1:43" ht="13.8" outlineLevel="2">
      <c r="A53" s="131"/>
      <c r="B53" s="20"/>
      <c r="D53" s="19"/>
      <c r="E53" s="63"/>
      <c r="F53" s="136" t="s">
        <v>691</v>
      </c>
      <c r="G53" s="27" t="s">
        <v>697</v>
      </c>
      <c r="H53" s="289">
        <f t="shared" si="2"/>
        <v>0</v>
      </c>
      <c r="I53" s="166">
        <f t="shared" si="29"/>
        <v>0</v>
      </c>
      <c r="J53" s="167"/>
      <c r="K53" s="167"/>
    </row>
    <row r="54" spans="1:43" ht="13.8" outlineLevel="2">
      <c r="A54" s="131"/>
      <c r="B54" s="20"/>
      <c r="D54" s="19"/>
      <c r="E54" s="63"/>
      <c r="F54" s="136" t="s">
        <v>685</v>
      </c>
      <c r="G54" s="27" t="s">
        <v>689</v>
      </c>
      <c r="H54" s="289">
        <f t="shared" si="2"/>
        <v>0</v>
      </c>
      <c r="I54" s="166">
        <f t="shared" si="29"/>
        <v>0</v>
      </c>
      <c r="J54" s="167"/>
      <c r="K54" s="167"/>
    </row>
    <row r="55" spans="1:43" ht="13.8" outlineLevel="1">
      <c r="A55" s="131"/>
      <c r="B55" s="20"/>
      <c r="D55" s="22" t="s">
        <v>387</v>
      </c>
      <c r="E55" s="30" t="s">
        <v>681</v>
      </c>
      <c r="F55" s="22"/>
      <c r="G55" s="30"/>
      <c r="H55" s="289">
        <f t="shared" si="2"/>
        <v>0</v>
      </c>
      <c r="I55" s="166">
        <f t="shared" si="29"/>
        <v>0</v>
      </c>
      <c r="J55" s="169">
        <f>SUM(J56:J61)</f>
        <v>0</v>
      </c>
      <c r="K55" s="169">
        <f t="shared" ref="K55" si="35">SUM(K56:K61)</f>
        <v>0</v>
      </c>
    </row>
    <row r="56" spans="1:43" ht="13.8" outlineLevel="2">
      <c r="A56" s="131"/>
      <c r="B56" s="18"/>
      <c r="C56" s="58"/>
      <c r="D56" s="22"/>
      <c r="E56" s="63"/>
      <c r="F56" s="136" t="s">
        <v>682</v>
      </c>
      <c r="G56" s="27" t="s">
        <v>698</v>
      </c>
      <c r="H56" s="289">
        <f t="shared" si="2"/>
        <v>0</v>
      </c>
      <c r="I56" s="166">
        <f t="shared" si="29"/>
        <v>0</v>
      </c>
      <c r="J56" s="167"/>
      <c r="K56" s="167"/>
    </row>
    <row r="57" spans="1:43" ht="13.8" outlineLevel="2">
      <c r="A57" s="131"/>
      <c r="B57" s="18"/>
      <c r="C57" s="58"/>
      <c r="D57" s="22"/>
      <c r="E57" s="63"/>
      <c r="F57" s="136" t="s">
        <v>683</v>
      </c>
      <c r="G57" s="27" t="s">
        <v>699</v>
      </c>
      <c r="H57" s="289">
        <f t="shared" si="2"/>
        <v>0</v>
      </c>
      <c r="I57" s="166">
        <f t="shared" si="29"/>
        <v>0</v>
      </c>
      <c r="J57" s="167"/>
      <c r="K57" s="167"/>
    </row>
    <row r="58" spans="1:43" ht="13.8" outlineLevel="2">
      <c r="A58" s="131"/>
      <c r="B58" s="18"/>
      <c r="C58" s="58"/>
      <c r="D58" s="22"/>
      <c r="E58" s="63"/>
      <c r="F58" s="136" t="s">
        <v>680</v>
      </c>
      <c r="G58" s="27" t="s">
        <v>700</v>
      </c>
      <c r="H58" s="289">
        <f t="shared" si="2"/>
        <v>0</v>
      </c>
      <c r="I58" s="166">
        <f t="shared" si="29"/>
        <v>0</v>
      </c>
      <c r="J58" s="167"/>
      <c r="K58" s="167"/>
    </row>
    <row r="59" spans="1:43" ht="13.8" outlineLevel="2">
      <c r="A59" s="131"/>
      <c r="B59" s="18"/>
      <c r="C59" s="58"/>
      <c r="D59" s="22"/>
      <c r="E59" s="63"/>
      <c r="F59" s="136" t="s">
        <v>684</v>
      </c>
      <c r="G59" s="27" t="s">
        <v>701</v>
      </c>
      <c r="H59" s="289"/>
      <c r="I59" s="166"/>
      <c r="J59" s="167"/>
      <c r="K59" s="167"/>
    </row>
    <row r="60" spans="1:43" ht="13.8" outlineLevel="2">
      <c r="A60" s="131"/>
      <c r="B60" s="18"/>
      <c r="C60" s="58"/>
      <c r="D60" s="22"/>
      <c r="E60" s="63"/>
      <c r="F60" s="136"/>
      <c r="G60" s="27"/>
      <c r="H60" s="289"/>
      <c r="I60" s="166"/>
      <c r="J60" s="167"/>
      <c r="K60" s="167"/>
    </row>
    <row r="61" spans="1:43" ht="13.8" outlineLevel="2">
      <c r="A61" s="131"/>
      <c r="B61" s="18"/>
      <c r="C61" s="58"/>
      <c r="D61" s="22"/>
      <c r="E61" s="63"/>
      <c r="F61" s="136" t="s">
        <v>684</v>
      </c>
      <c r="G61" s="27" t="s">
        <v>701</v>
      </c>
      <c r="H61" s="289">
        <f t="shared" si="2"/>
        <v>0</v>
      </c>
      <c r="I61" s="166">
        <f t="shared" si="29"/>
        <v>0</v>
      </c>
      <c r="J61" s="167"/>
      <c r="K61" s="167"/>
    </row>
    <row r="62" spans="1:43" s="398" customFormat="1" ht="13.8" outlineLevel="1">
      <c r="A62" s="399"/>
      <c r="B62" s="400"/>
      <c r="D62" s="436" t="s">
        <v>919</v>
      </c>
      <c r="E62" s="376" t="s">
        <v>920</v>
      </c>
      <c r="F62" s="436"/>
      <c r="G62" s="376"/>
      <c r="H62" s="289">
        <f t="shared" si="2"/>
        <v>0</v>
      </c>
      <c r="I62" s="166">
        <f t="shared" si="29"/>
        <v>0</v>
      </c>
      <c r="J62" s="169">
        <f>SUM(J63)</f>
        <v>0</v>
      </c>
      <c r="K62" s="169">
        <f t="shared" ref="K62" si="36">SUM(K63)</f>
        <v>0</v>
      </c>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row>
    <row r="63" spans="1:43" s="398" customFormat="1" ht="13.8" outlineLevel="2">
      <c r="A63" s="399"/>
      <c r="B63" s="400"/>
      <c r="D63" s="401"/>
      <c r="E63" s="402"/>
      <c r="F63" s="469" t="s">
        <v>921</v>
      </c>
      <c r="G63" s="378" t="s">
        <v>920</v>
      </c>
      <c r="H63" s="289">
        <f t="shared" si="2"/>
        <v>0</v>
      </c>
      <c r="I63" s="166">
        <f t="shared" si="29"/>
        <v>0</v>
      </c>
      <c r="J63" s="167"/>
      <c r="K63" s="167"/>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row>
    <row r="64" spans="1:43" s="130" customFormat="1" ht="13.8">
      <c r="A64" s="127"/>
      <c r="B64" s="18" t="s">
        <v>388</v>
      </c>
      <c r="C64" s="12" t="s">
        <v>306</v>
      </c>
      <c r="D64" s="14"/>
      <c r="E64" s="134"/>
      <c r="F64" s="14"/>
      <c r="G64" s="134"/>
      <c r="H64" s="289">
        <f t="shared" si="2"/>
        <v>0</v>
      </c>
      <c r="I64" s="166">
        <f t="shared" si="29"/>
        <v>0</v>
      </c>
      <c r="J64" s="168">
        <f>SUM(J65)</f>
        <v>0</v>
      </c>
      <c r="K64" s="168">
        <f t="shared" ref="K64" si="37">SUM(K65)</f>
        <v>0</v>
      </c>
    </row>
    <row r="65" spans="1:43" ht="13.8" outlineLevel="1">
      <c r="A65" s="131"/>
      <c r="B65" s="22"/>
      <c r="C65" s="30"/>
      <c r="D65" s="436" t="s">
        <v>922</v>
      </c>
      <c r="E65" s="30" t="s">
        <v>307</v>
      </c>
      <c r="F65" s="22"/>
      <c r="G65" s="30"/>
      <c r="H65" s="289">
        <f t="shared" si="2"/>
        <v>0</v>
      </c>
      <c r="I65" s="166">
        <f t="shared" si="29"/>
        <v>0</v>
      </c>
      <c r="J65" s="169">
        <f>SUM(J66:J70)</f>
        <v>0</v>
      </c>
      <c r="K65" s="169">
        <f t="shared" ref="K65" si="38">SUM(K66:K70)</f>
        <v>0</v>
      </c>
    </row>
    <row r="66" spans="1:43" ht="13.8" outlineLevel="1">
      <c r="A66" s="131"/>
      <c r="B66" s="18"/>
      <c r="C66" s="58"/>
      <c r="D66" s="18"/>
      <c r="E66" s="30"/>
      <c r="F66" s="136" t="s">
        <v>682</v>
      </c>
      <c r="G66" s="27" t="s">
        <v>702</v>
      </c>
      <c r="H66" s="289">
        <f t="shared" si="2"/>
        <v>0</v>
      </c>
      <c r="I66" s="166">
        <f t="shared" si="29"/>
        <v>0</v>
      </c>
      <c r="J66" s="167"/>
      <c r="K66" s="167"/>
    </row>
    <row r="67" spans="1:43" ht="13.8" outlineLevel="1">
      <c r="A67" s="131"/>
      <c r="B67" s="18"/>
      <c r="C67" s="58"/>
      <c r="D67" s="18"/>
      <c r="E67" s="30"/>
      <c r="F67" s="136" t="s">
        <v>683</v>
      </c>
      <c r="G67" s="27" t="s">
        <v>703</v>
      </c>
      <c r="H67" s="289">
        <f t="shared" si="2"/>
        <v>0</v>
      </c>
      <c r="I67" s="166">
        <f t="shared" si="29"/>
        <v>0</v>
      </c>
      <c r="J67" s="167"/>
      <c r="K67" s="167"/>
    </row>
    <row r="68" spans="1:43" ht="13.8" outlineLevel="1">
      <c r="A68" s="131"/>
      <c r="B68" s="18"/>
      <c r="C68" s="58"/>
      <c r="D68" s="18"/>
      <c r="E68" s="30"/>
      <c r="F68" s="136" t="s">
        <v>680</v>
      </c>
      <c r="G68" s="27" t="s">
        <v>704</v>
      </c>
      <c r="H68" s="289">
        <f t="shared" si="2"/>
        <v>0</v>
      </c>
      <c r="I68" s="166">
        <f t="shared" si="29"/>
        <v>0</v>
      </c>
      <c r="J68" s="167"/>
      <c r="K68" s="167"/>
    </row>
    <row r="69" spans="1:43" ht="13.8" outlineLevel="1">
      <c r="A69" s="131"/>
      <c r="B69" s="18"/>
      <c r="C69" s="58"/>
      <c r="D69" s="18"/>
      <c r="E69" s="30"/>
      <c r="F69" s="136" t="s">
        <v>684</v>
      </c>
      <c r="G69" s="27" t="s">
        <v>705</v>
      </c>
      <c r="H69" s="289">
        <f t="shared" si="2"/>
        <v>0</v>
      </c>
      <c r="I69" s="166">
        <f t="shared" si="29"/>
        <v>0</v>
      </c>
      <c r="J69" s="167"/>
      <c r="K69" s="167"/>
    </row>
    <row r="70" spans="1:43" ht="13.8" outlineLevel="1">
      <c r="A70" s="131"/>
      <c r="B70" s="18"/>
      <c r="C70" s="58"/>
      <c r="D70" s="18"/>
      <c r="E70" s="30"/>
      <c r="F70" s="136" t="s">
        <v>690</v>
      </c>
      <c r="G70" s="27" t="s">
        <v>706</v>
      </c>
      <c r="H70" s="289">
        <f t="shared" si="2"/>
        <v>0</v>
      </c>
      <c r="I70" s="166">
        <f t="shared" si="29"/>
        <v>0</v>
      </c>
      <c r="J70" s="167"/>
      <c r="K70" s="167"/>
    </row>
    <row r="71" spans="1:43" s="130" customFormat="1" ht="13.8">
      <c r="A71" s="127"/>
      <c r="B71" s="18" t="s">
        <v>389</v>
      </c>
      <c r="C71" s="12" t="s">
        <v>1</v>
      </c>
      <c r="D71" s="11"/>
      <c r="E71" s="134"/>
      <c r="F71" s="14"/>
      <c r="G71" s="134"/>
      <c r="H71" s="289">
        <f t="shared" si="2"/>
        <v>0</v>
      </c>
      <c r="I71" s="166">
        <f t="shared" si="29"/>
        <v>0</v>
      </c>
      <c r="J71" s="168">
        <f>SUM(J81,J79,J73,J72)</f>
        <v>0</v>
      </c>
      <c r="K71" s="168">
        <f>SUM(K81,K79,K73,K72)</f>
        <v>0</v>
      </c>
    </row>
    <row r="72" spans="1:43" ht="13.8" outlineLevel="1">
      <c r="A72" s="131"/>
      <c r="B72" s="19"/>
      <c r="C72" s="63"/>
      <c r="D72" s="22" t="s">
        <v>390</v>
      </c>
      <c r="E72" s="30" t="s">
        <v>2</v>
      </c>
      <c r="F72" s="22"/>
      <c r="G72" s="30"/>
      <c r="H72" s="289">
        <f t="shared" si="2"/>
        <v>0</v>
      </c>
      <c r="I72" s="166">
        <f t="shared" si="29"/>
        <v>0</v>
      </c>
      <c r="J72" s="167"/>
      <c r="K72" s="167"/>
    </row>
    <row r="73" spans="1:43" ht="13.8" outlineLevel="1">
      <c r="A73" s="131"/>
      <c r="B73" s="20"/>
      <c r="D73" s="22" t="s">
        <v>391</v>
      </c>
      <c r="E73" s="30" t="s">
        <v>62</v>
      </c>
      <c r="F73" s="22"/>
      <c r="G73" s="30"/>
      <c r="H73" s="289">
        <f t="shared" si="2"/>
        <v>0</v>
      </c>
      <c r="I73" s="166">
        <f t="shared" si="29"/>
        <v>0</v>
      </c>
      <c r="J73" s="169">
        <f>SUM(J74:J78)</f>
        <v>0</v>
      </c>
      <c r="K73" s="169">
        <f t="shared" ref="K73" si="39">SUM(K74:K78)</f>
        <v>0</v>
      </c>
    </row>
    <row r="74" spans="1:43" ht="13.8" outlineLevel="2">
      <c r="A74" s="131"/>
      <c r="B74" s="20"/>
      <c r="D74" s="22"/>
      <c r="E74" s="30"/>
      <c r="F74" s="136" t="s">
        <v>682</v>
      </c>
      <c r="G74" s="27" t="s">
        <v>707</v>
      </c>
      <c r="H74" s="289">
        <f t="shared" si="2"/>
        <v>0</v>
      </c>
      <c r="I74" s="166">
        <f t="shared" ref="I74:I107" si="40">SUM(J74:K74)</f>
        <v>0</v>
      </c>
      <c r="J74" s="167"/>
      <c r="K74" s="167"/>
    </row>
    <row r="75" spans="1:43" ht="13.8" outlineLevel="2">
      <c r="A75" s="131"/>
      <c r="B75" s="20"/>
      <c r="D75" s="22"/>
      <c r="E75" s="30"/>
      <c r="F75" s="136" t="s">
        <v>683</v>
      </c>
      <c r="G75" s="27" t="s">
        <v>708</v>
      </c>
      <c r="H75" s="289">
        <f t="shared" si="2"/>
        <v>0</v>
      </c>
      <c r="I75" s="166">
        <f t="shared" si="40"/>
        <v>0</v>
      </c>
      <c r="J75" s="167"/>
      <c r="K75" s="167"/>
    </row>
    <row r="76" spans="1:43" ht="13.8" outlineLevel="2">
      <c r="A76" s="131"/>
      <c r="B76" s="20"/>
      <c r="D76" s="22"/>
      <c r="E76" s="30"/>
      <c r="F76" s="136" t="s">
        <v>680</v>
      </c>
      <c r="G76" s="27" t="s">
        <v>709</v>
      </c>
      <c r="H76" s="289">
        <f t="shared" si="2"/>
        <v>0</v>
      </c>
      <c r="I76" s="166">
        <f t="shared" si="40"/>
        <v>0</v>
      </c>
      <c r="J76" s="167"/>
      <c r="K76" s="167"/>
    </row>
    <row r="77" spans="1:43" ht="13.8" outlineLevel="2">
      <c r="A77" s="131"/>
      <c r="B77" s="20"/>
      <c r="D77" s="22"/>
      <c r="E77" s="30"/>
      <c r="F77" s="136" t="s">
        <v>690</v>
      </c>
      <c r="G77" s="27" t="s">
        <v>710</v>
      </c>
      <c r="H77" s="289">
        <f t="shared" ref="H77" si="41">SUM(I77)</f>
        <v>0</v>
      </c>
      <c r="I77" s="166">
        <f t="shared" ref="I77" si="42">SUM(J77:K77)</f>
        <v>0</v>
      </c>
      <c r="J77" s="167"/>
      <c r="K77" s="167"/>
    </row>
    <row r="78" spans="1:43" ht="13.8" outlineLevel="2">
      <c r="A78" s="131"/>
      <c r="B78" s="20"/>
      <c r="D78" s="22"/>
      <c r="E78" s="30"/>
      <c r="F78" s="136" t="s">
        <v>685</v>
      </c>
      <c r="G78" s="27" t="s">
        <v>689</v>
      </c>
      <c r="H78" s="289">
        <f t="shared" si="2"/>
        <v>0</v>
      </c>
      <c r="I78" s="166">
        <f t="shared" si="40"/>
        <v>0</v>
      </c>
      <c r="J78" s="167"/>
      <c r="K78" s="167"/>
    </row>
    <row r="79" spans="1:43" ht="13.8" outlineLevel="1">
      <c r="A79" s="131"/>
      <c r="B79" s="20"/>
      <c r="D79" s="22" t="s">
        <v>392</v>
      </c>
      <c r="E79" s="30" t="s">
        <v>3</v>
      </c>
      <c r="F79" s="22"/>
      <c r="G79" s="30"/>
      <c r="H79" s="289">
        <f t="shared" si="2"/>
        <v>0</v>
      </c>
      <c r="I79" s="166">
        <f t="shared" si="40"/>
        <v>0</v>
      </c>
      <c r="J79" s="169">
        <f>SUM(J80)</f>
        <v>0</v>
      </c>
      <c r="K79" s="169">
        <f t="shared" ref="K79" si="43">SUM(K80)</f>
        <v>0</v>
      </c>
    </row>
    <row r="80" spans="1:43" s="398" customFormat="1" ht="13.8" outlineLevel="2">
      <c r="A80" s="399"/>
      <c r="B80" s="400"/>
      <c r="D80" s="401"/>
      <c r="E80" s="63"/>
      <c r="F80" s="136" t="s">
        <v>682</v>
      </c>
      <c r="G80" s="27" t="s">
        <v>877</v>
      </c>
      <c r="H80" s="425">
        <f t="shared" si="2"/>
        <v>0</v>
      </c>
      <c r="I80" s="166">
        <f t="shared" si="40"/>
        <v>0</v>
      </c>
      <c r="J80" s="167"/>
      <c r="K80" s="167"/>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row>
    <row r="81" spans="1:11" ht="13.8" outlineLevel="1">
      <c r="A81" s="131"/>
      <c r="B81" s="18"/>
      <c r="C81" s="58"/>
      <c r="D81" s="22" t="s">
        <v>393</v>
      </c>
      <c r="E81" s="30" t="s">
        <v>4</v>
      </c>
      <c r="F81" s="22"/>
      <c r="G81" s="30"/>
      <c r="H81" s="289">
        <f t="shared" si="2"/>
        <v>0</v>
      </c>
      <c r="I81" s="166">
        <f t="shared" si="40"/>
        <v>0</v>
      </c>
      <c r="J81" s="167"/>
      <c r="K81" s="167"/>
    </row>
    <row r="82" spans="1:11" s="130" customFormat="1" ht="13.8">
      <c r="A82" s="127"/>
      <c r="B82" s="18" t="s">
        <v>394</v>
      </c>
      <c r="C82" s="12" t="s">
        <v>37</v>
      </c>
      <c r="D82" s="14"/>
      <c r="E82" s="134"/>
      <c r="F82" s="14"/>
      <c r="G82" s="134"/>
      <c r="H82" s="289">
        <f t="shared" si="2"/>
        <v>0</v>
      </c>
      <c r="I82" s="166">
        <f t="shared" si="40"/>
        <v>0</v>
      </c>
      <c r="J82" s="168">
        <f>SUM(J83)</f>
        <v>0</v>
      </c>
      <c r="K82" s="168">
        <f t="shared" ref="K82:K83" si="44">SUM(K83)</f>
        <v>0</v>
      </c>
    </row>
    <row r="83" spans="1:11" ht="13.8" outlineLevel="1">
      <c r="A83" s="131"/>
      <c r="B83" s="19"/>
      <c r="C83" s="63"/>
      <c r="D83" s="22" t="s">
        <v>395</v>
      </c>
      <c r="E83" s="30" t="s">
        <v>37</v>
      </c>
      <c r="F83" s="22"/>
      <c r="G83" s="30"/>
      <c r="H83" s="289">
        <f t="shared" si="2"/>
        <v>0</v>
      </c>
      <c r="I83" s="166">
        <f t="shared" si="40"/>
        <v>0</v>
      </c>
      <c r="J83" s="169">
        <f>SUM(J84)</f>
        <v>0</v>
      </c>
      <c r="K83" s="169">
        <f t="shared" si="44"/>
        <v>0</v>
      </c>
    </row>
    <row r="84" spans="1:11" ht="13.8" outlineLevel="2">
      <c r="A84" s="131"/>
      <c r="B84" s="18"/>
      <c r="C84" s="58"/>
      <c r="D84" s="18"/>
      <c r="E84" s="58"/>
      <c r="F84" s="22" t="s">
        <v>396</v>
      </c>
      <c r="G84" s="30" t="s">
        <v>63</v>
      </c>
      <c r="H84" s="289">
        <f t="shared" si="2"/>
        <v>0</v>
      </c>
      <c r="I84" s="166">
        <f t="shared" si="40"/>
        <v>0</v>
      </c>
      <c r="J84" s="169">
        <f>SUM(J85:J87)</f>
        <v>0</v>
      </c>
      <c r="K84" s="169">
        <f t="shared" ref="K84" si="45">SUM(K85:K87)</f>
        <v>0</v>
      </c>
    </row>
    <row r="85" spans="1:11" ht="13.8" outlineLevel="2">
      <c r="A85" s="131"/>
      <c r="B85" s="18"/>
      <c r="C85" s="58"/>
      <c r="D85" s="18"/>
      <c r="E85" s="58"/>
      <c r="F85" s="136" t="s">
        <v>682</v>
      </c>
      <c r="G85" s="27" t="s">
        <v>711</v>
      </c>
      <c r="H85" s="289">
        <f t="shared" si="2"/>
        <v>0</v>
      </c>
      <c r="I85" s="166">
        <f t="shared" si="40"/>
        <v>0</v>
      </c>
      <c r="J85" s="167"/>
      <c r="K85" s="167"/>
    </row>
    <row r="86" spans="1:11" ht="13.8" outlineLevel="2">
      <c r="A86" s="131"/>
      <c r="B86" s="18"/>
      <c r="C86" s="58"/>
      <c r="D86" s="18"/>
      <c r="E86" s="58"/>
      <c r="F86" s="136" t="s">
        <v>683</v>
      </c>
      <c r="G86" s="27" t="s">
        <v>712</v>
      </c>
      <c r="H86" s="289">
        <f t="shared" si="2"/>
        <v>0</v>
      </c>
      <c r="I86" s="166">
        <f t="shared" si="40"/>
        <v>0</v>
      </c>
      <c r="J86" s="167"/>
      <c r="K86" s="167"/>
    </row>
    <row r="87" spans="1:11" ht="13.8" outlineLevel="2">
      <c r="A87" s="131"/>
      <c r="B87" s="18"/>
      <c r="C87" s="58"/>
      <c r="D87" s="18"/>
      <c r="E87" s="58"/>
      <c r="F87" s="136" t="s">
        <v>685</v>
      </c>
      <c r="G87" s="27" t="s">
        <v>689</v>
      </c>
      <c r="H87" s="289">
        <f t="shared" si="2"/>
        <v>0</v>
      </c>
      <c r="I87" s="166">
        <f t="shared" si="40"/>
        <v>0</v>
      </c>
      <c r="J87" s="167"/>
      <c r="K87" s="167"/>
    </row>
    <row r="88" spans="1:11" s="130" customFormat="1" ht="13.8">
      <c r="A88" s="127"/>
      <c r="B88" s="18" t="s">
        <v>397</v>
      </c>
      <c r="C88" s="12" t="s">
        <v>64</v>
      </c>
      <c r="D88" s="11"/>
      <c r="E88" s="12"/>
      <c r="F88" s="14"/>
      <c r="G88" s="134"/>
      <c r="H88" s="289">
        <f t="shared" si="2"/>
        <v>0</v>
      </c>
      <c r="I88" s="166">
        <f t="shared" si="40"/>
        <v>0</v>
      </c>
      <c r="J88" s="168">
        <f>SUM(J89,J95,J118,J136,J150,J114)</f>
        <v>0</v>
      </c>
      <c r="K88" s="168">
        <f>SUM(K89,K95,K118,K136,K150,K114)</f>
        <v>0</v>
      </c>
    </row>
    <row r="89" spans="1:11" ht="13.8" outlineLevel="1">
      <c r="A89" s="131"/>
      <c r="B89" s="19"/>
      <c r="C89" s="63"/>
      <c r="D89" s="22" t="s">
        <v>679</v>
      </c>
      <c r="E89" s="30" t="s">
        <v>65</v>
      </c>
      <c r="F89" s="14"/>
      <c r="G89" s="30"/>
      <c r="H89" s="289">
        <f t="shared" si="2"/>
        <v>0</v>
      </c>
      <c r="I89" s="166">
        <f t="shared" si="40"/>
        <v>0</v>
      </c>
      <c r="J89" s="169">
        <f>SUM(J90,J93)</f>
        <v>0</v>
      </c>
      <c r="K89" s="169">
        <f t="shared" ref="K89" si="46">SUM(K90,K93)</f>
        <v>0</v>
      </c>
    </row>
    <row r="90" spans="1:11" ht="13.8" outlineLevel="2">
      <c r="A90" s="131"/>
      <c r="B90" s="20"/>
      <c r="D90" s="19"/>
      <c r="E90" s="63"/>
      <c r="F90" s="22" t="s">
        <v>398</v>
      </c>
      <c r="G90" s="30" t="s">
        <v>5</v>
      </c>
      <c r="H90" s="289">
        <f t="shared" si="2"/>
        <v>0</v>
      </c>
      <c r="I90" s="166">
        <f t="shared" si="40"/>
        <v>0</v>
      </c>
      <c r="J90" s="169">
        <f>SUM(J91:J92)</f>
        <v>0</v>
      </c>
      <c r="K90" s="169">
        <f t="shared" ref="K90" si="47">SUM(K91:K92)</f>
        <v>0</v>
      </c>
    </row>
    <row r="91" spans="1:11" ht="13.8" outlineLevel="2">
      <c r="A91" s="131"/>
      <c r="B91" s="20"/>
      <c r="F91" s="136" t="s">
        <v>682</v>
      </c>
      <c r="G91" s="27" t="s">
        <v>713</v>
      </c>
      <c r="H91" s="289">
        <f t="shared" ref="H91:H159" si="48">SUM(I91)</f>
        <v>0</v>
      </c>
      <c r="I91" s="166">
        <f t="shared" si="40"/>
        <v>0</v>
      </c>
      <c r="J91" s="167"/>
      <c r="K91" s="167"/>
    </row>
    <row r="92" spans="1:11" ht="13.8" outlineLevel="2">
      <c r="A92" s="131"/>
      <c r="B92" s="20"/>
      <c r="F92" s="136" t="s">
        <v>683</v>
      </c>
      <c r="G92" s="27" t="s">
        <v>714</v>
      </c>
      <c r="H92" s="289">
        <f t="shared" si="48"/>
        <v>0</v>
      </c>
      <c r="I92" s="166">
        <f t="shared" si="40"/>
        <v>0</v>
      </c>
      <c r="J92" s="167"/>
      <c r="K92" s="167"/>
    </row>
    <row r="93" spans="1:11" ht="13.8" outlineLevel="2">
      <c r="A93" s="131"/>
      <c r="B93" s="20"/>
      <c r="F93" s="22" t="s">
        <v>100</v>
      </c>
      <c r="G93" s="30" t="s">
        <v>66</v>
      </c>
      <c r="H93" s="289">
        <f t="shared" si="48"/>
        <v>0</v>
      </c>
      <c r="I93" s="166">
        <f t="shared" si="40"/>
        <v>0</v>
      </c>
      <c r="J93" s="169">
        <f>SUM(J94)</f>
        <v>0</v>
      </c>
      <c r="K93" s="169">
        <f t="shared" ref="K93" si="49">SUM(K94)</f>
        <v>0</v>
      </c>
    </row>
    <row r="94" spans="1:11" ht="13.8" outlineLevel="2">
      <c r="A94" s="131"/>
      <c r="B94" s="20"/>
      <c r="F94" s="136" t="s">
        <v>682</v>
      </c>
      <c r="G94" s="27" t="s">
        <v>715</v>
      </c>
      <c r="H94" s="289">
        <f t="shared" si="48"/>
        <v>0</v>
      </c>
      <c r="I94" s="166">
        <f t="shared" si="40"/>
        <v>0</v>
      </c>
      <c r="J94" s="167"/>
      <c r="K94" s="167"/>
    </row>
    <row r="95" spans="1:11" ht="13.8" outlineLevel="1">
      <c r="A95" s="131"/>
      <c r="B95" s="20"/>
      <c r="D95" s="18" t="s">
        <v>399</v>
      </c>
      <c r="E95" s="58" t="s">
        <v>67</v>
      </c>
      <c r="F95" s="22"/>
      <c r="G95" s="30"/>
      <c r="H95" s="289">
        <f t="shared" si="48"/>
        <v>0</v>
      </c>
      <c r="I95" s="166">
        <f t="shared" si="40"/>
        <v>0</v>
      </c>
      <c r="J95" s="169">
        <f>SUM(J96,J103,J110,J112)</f>
        <v>0</v>
      </c>
      <c r="K95" s="169">
        <f t="shared" ref="K95" si="50">SUM(K96,K103,K110,K112)</f>
        <v>0</v>
      </c>
    </row>
    <row r="96" spans="1:11" ht="13.8" outlineLevel="2">
      <c r="A96" s="131"/>
      <c r="B96" s="20"/>
      <c r="D96" s="19"/>
      <c r="E96" s="63"/>
      <c r="F96" s="22" t="s">
        <v>400</v>
      </c>
      <c r="G96" s="30" t="s">
        <v>68</v>
      </c>
      <c r="H96" s="289">
        <f t="shared" si="48"/>
        <v>0</v>
      </c>
      <c r="I96" s="166">
        <f t="shared" si="40"/>
        <v>0</v>
      </c>
      <c r="J96" s="169">
        <f>SUM(J97:J102)</f>
        <v>0</v>
      </c>
      <c r="K96" s="169">
        <f t="shared" ref="K96" si="51">SUM(K97:K102)</f>
        <v>0</v>
      </c>
    </row>
    <row r="97" spans="1:11" ht="13.8" outlineLevel="2">
      <c r="A97" s="131"/>
      <c r="B97" s="20"/>
      <c r="F97" s="136" t="s">
        <v>682</v>
      </c>
      <c r="G97" s="27" t="s">
        <v>716</v>
      </c>
      <c r="H97" s="289">
        <f t="shared" si="48"/>
        <v>0</v>
      </c>
      <c r="I97" s="166">
        <f t="shared" si="40"/>
        <v>0</v>
      </c>
      <c r="J97" s="167"/>
      <c r="K97" s="167"/>
    </row>
    <row r="98" spans="1:11" ht="13.8" outlineLevel="2">
      <c r="A98" s="131"/>
      <c r="B98" s="20"/>
      <c r="F98" s="136" t="s">
        <v>683</v>
      </c>
      <c r="G98" s="27" t="s">
        <v>717</v>
      </c>
      <c r="H98" s="289">
        <f t="shared" si="48"/>
        <v>0</v>
      </c>
      <c r="I98" s="166">
        <f t="shared" si="40"/>
        <v>0</v>
      </c>
      <c r="J98" s="167"/>
      <c r="K98" s="167"/>
    </row>
    <row r="99" spans="1:11" ht="13.8" outlineLevel="2">
      <c r="A99" s="131"/>
      <c r="B99" s="20"/>
      <c r="F99" s="136" t="s">
        <v>680</v>
      </c>
      <c r="G99" s="27" t="s">
        <v>718</v>
      </c>
      <c r="H99" s="289">
        <f t="shared" si="48"/>
        <v>0</v>
      </c>
      <c r="I99" s="166">
        <f t="shared" si="40"/>
        <v>0</v>
      </c>
      <c r="J99" s="167"/>
      <c r="K99" s="167"/>
    </row>
    <row r="100" spans="1:11" ht="13.8" outlineLevel="2">
      <c r="A100" s="131"/>
      <c r="B100" s="20"/>
      <c r="F100" s="136" t="s">
        <v>684</v>
      </c>
      <c r="G100" s="27" t="s">
        <v>719</v>
      </c>
      <c r="H100" s="289">
        <f t="shared" si="48"/>
        <v>0</v>
      </c>
      <c r="I100" s="166">
        <f t="shared" si="40"/>
        <v>0</v>
      </c>
      <c r="J100" s="167"/>
      <c r="K100" s="167"/>
    </row>
    <row r="101" spans="1:11" ht="13.8" outlineLevel="2">
      <c r="A101" s="131"/>
      <c r="B101" s="20"/>
      <c r="F101" s="136" t="s">
        <v>690</v>
      </c>
      <c r="G101" s="27" t="s">
        <v>862</v>
      </c>
      <c r="H101" s="289"/>
      <c r="I101" s="166"/>
      <c r="J101" s="167"/>
      <c r="K101" s="167"/>
    </row>
    <row r="102" spans="1:11" ht="13.8" outlineLevel="2">
      <c r="A102" s="131"/>
      <c r="B102" s="20"/>
      <c r="F102" s="590" t="s">
        <v>691</v>
      </c>
      <c r="G102" s="104" t="s">
        <v>985</v>
      </c>
      <c r="H102" s="289">
        <f t="shared" si="48"/>
        <v>0</v>
      </c>
      <c r="I102" s="166">
        <f t="shared" si="40"/>
        <v>0</v>
      </c>
      <c r="J102" s="167"/>
      <c r="K102" s="167"/>
    </row>
    <row r="103" spans="1:11" ht="13.8" outlineLevel="2">
      <c r="A103" s="131"/>
      <c r="B103" s="20"/>
      <c r="F103" s="22" t="s">
        <v>401</v>
      </c>
      <c r="G103" s="30" t="s">
        <v>69</v>
      </c>
      <c r="H103" s="289">
        <f t="shared" si="48"/>
        <v>0</v>
      </c>
      <c r="I103" s="166">
        <f t="shared" si="40"/>
        <v>0</v>
      </c>
      <c r="J103" s="169">
        <f>SUM(J104:J109)</f>
        <v>0</v>
      </c>
      <c r="K103" s="169">
        <f t="shared" ref="K103" si="52">SUM(K104:K109)</f>
        <v>0</v>
      </c>
    </row>
    <row r="104" spans="1:11" ht="13.8" outlineLevel="2">
      <c r="A104" s="131"/>
      <c r="B104" s="20"/>
      <c r="F104" s="136" t="s">
        <v>682</v>
      </c>
      <c r="G104" s="27" t="s">
        <v>720</v>
      </c>
      <c r="H104" s="289">
        <f t="shared" si="48"/>
        <v>0</v>
      </c>
      <c r="I104" s="166">
        <f t="shared" si="40"/>
        <v>0</v>
      </c>
      <c r="J104" s="167"/>
      <c r="K104" s="167"/>
    </row>
    <row r="105" spans="1:11" ht="13.8" outlineLevel="2">
      <c r="A105" s="131"/>
      <c r="B105" s="20"/>
      <c r="F105" s="136" t="s">
        <v>683</v>
      </c>
      <c r="G105" s="27" t="s">
        <v>721</v>
      </c>
      <c r="H105" s="289">
        <f t="shared" si="48"/>
        <v>0</v>
      </c>
      <c r="I105" s="166">
        <f t="shared" si="40"/>
        <v>0</v>
      </c>
      <c r="J105" s="167"/>
      <c r="K105" s="167"/>
    </row>
    <row r="106" spans="1:11" ht="13.8" outlineLevel="2">
      <c r="A106" s="131"/>
      <c r="B106" s="20"/>
      <c r="F106" s="136" t="s">
        <v>680</v>
      </c>
      <c r="G106" s="27" t="s">
        <v>722</v>
      </c>
      <c r="H106" s="289">
        <f t="shared" si="48"/>
        <v>0</v>
      </c>
      <c r="I106" s="166">
        <f t="shared" si="40"/>
        <v>0</v>
      </c>
      <c r="J106" s="167"/>
      <c r="K106" s="167"/>
    </row>
    <row r="107" spans="1:11" ht="13.8" outlineLevel="2">
      <c r="A107" s="131"/>
      <c r="B107" s="20"/>
      <c r="F107" s="136" t="s">
        <v>690</v>
      </c>
      <c r="G107" s="27" t="s">
        <v>627</v>
      </c>
      <c r="H107" s="289">
        <f t="shared" si="48"/>
        <v>0</v>
      </c>
      <c r="I107" s="166">
        <f t="shared" si="40"/>
        <v>0</v>
      </c>
      <c r="J107" s="167"/>
      <c r="K107" s="167"/>
    </row>
    <row r="108" spans="1:11" ht="13.8" outlineLevel="2">
      <c r="A108" s="131"/>
      <c r="B108" s="20"/>
      <c r="F108" s="136" t="s">
        <v>691</v>
      </c>
      <c r="G108" s="27" t="s">
        <v>863</v>
      </c>
      <c r="H108" s="289"/>
      <c r="I108" s="166"/>
      <c r="J108" s="167"/>
      <c r="K108" s="167"/>
    </row>
    <row r="109" spans="1:11" ht="13.8" outlineLevel="2">
      <c r="A109" s="131"/>
      <c r="B109" s="20"/>
      <c r="F109" s="590" t="s">
        <v>774</v>
      </c>
      <c r="G109" s="104" t="s">
        <v>986</v>
      </c>
      <c r="H109" s="289">
        <f t="shared" si="48"/>
        <v>0</v>
      </c>
      <c r="I109" s="166">
        <f t="shared" ref="I109:I143" si="53">SUM(J109:K109)</f>
        <v>0</v>
      </c>
      <c r="J109" s="167"/>
      <c r="K109" s="167"/>
    </row>
    <row r="110" spans="1:11" ht="13.8" outlineLevel="2">
      <c r="A110" s="131"/>
      <c r="B110" s="20"/>
      <c r="F110" s="22" t="s">
        <v>402</v>
      </c>
      <c r="G110" s="30" t="s">
        <v>70</v>
      </c>
      <c r="H110" s="289">
        <f t="shared" si="48"/>
        <v>0</v>
      </c>
      <c r="I110" s="166">
        <f t="shared" si="53"/>
        <v>0</v>
      </c>
      <c r="J110" s="169">
        <f>SUM(J111)</f>
        <v>0</v>
      </c>
      <c r="K110" s="169">
        <f t="shared" ref="K110" si="54">SUM(K111)</f>
        <v>0</v>
      </c>
    </row>
    <row r="111" spans="1:11" ht="13.8" outlineLevel="2">
      <c r="A111" s="131"/>
      <c r="B111" s="20"/>
      <c r="F111" s="136" t="s">
        <v>682</v>
      </c>
      <c r="G111" s="27" t="s">
        <v>723</v>
      </c>
      <c r="H111" s="289">
        <f t="shared" si="48"/>
        <v>0</v>
      </c>
      <c r="I111" s="166">
        <f t="shared" si="53"/>
        <v>0</v>
      </c>
      <c r="J111" s="167"/>
      <c r="K111" s="167"/>
    </row>
    <row r="112" spans="1:11" ht="13.8" outlineLevel="2">
      <c r="A112" s="131"/>
      <c r="B112" s="20"/>
      <c r="F112" s="22" t="s">
        <v>403</v>
      </c>
      <c r="G112" s="30" t="s">
        <v>71</v>
      </c>
      <c r="H112" s="289">
        <f t="shared" si="48"/>
        <v>0</v>
      </c>
      <c r="I112" s="166">
        <f t="shared" si="53"/>
        <v>0</v>
      </c>
      <c r="J112" s="169">
        <f>SUM(J113)</f>
        <v>0</v>
      </c>
      <c r="K112" s="169">
        <f t="shared" ref="K112" si="55">SUM(K113)</f>
        <v>0</v>
      </c>
    </row>
    <row r="113" spans="1:43" ht="13.8" outlineLevel="2">
      <c r="A113" s="131"/>
      <c r="B113" s="20"/>
      <c r="F113" s="136" t="s">
        <v>682</v>
      </c>
      <c r="G113" s="27" t="s">
        <v>724</v>
      </c>
      <c r="H113" s="289">
        <f t="shared" si="48"/>
        <v>0</v>
      </c>
      <c r="I113" s="166">
        <f t="shared" si="53"/>
        <v>0</v>
      </c>
      <c r="J113" s="167"/>
      <c r="K113" s="167"/>
    </row>
    <row r="114" spans="1:43" ht="13.8" outlineLevel="1">
      <c r="A114" s="131"/>
      <c r="B114" s="20"/>
      <c r="D114" s="18" t="s">
        <v>404</v>
      </c>
      <c r="E114" s="58" t="s">
        <v>6</v>
      </c>
      <c r="F114" s="22"/>
      <c r="G114" s="30"/>
      <c r="H114" s="289">
        <f t="shared" si="48"/>
        <v>0</v>
      </c>
      <c r="I114" s="166">
        <f t="shared" si="53"/>
        <v>0</v>
      </c>
      <c r="J114" s="169">
        <f>SUM(J115)</f>
        <v>0</v>
      </c>
      <c r="K114" s="169">
        <f t="shared" ref="K114" si="56">SUM(K115)</f>
        <v>0</v>
      </c>
    </row>
    <row r="115" spans="1:43" ht="13.8" outlineLevel="2">
      <c r="A115" s="131"/>
      <c r="B115" s="20"/>
      <c r="D115" s="19"/>
      <c r="E115" s="63"/>
      <c r="F115" s="22" t="s">
        <v>405</v>
      </c>
      <c r="G115" s="30" t="s">
        <v>72</v>
      </c>
      <c r="H115" s="289">
        <f t="shared" si="48"/>
        <v>0</v>
      </c>
      <c r="I115" s="166">
        <f t="shared" si="53"/>
        <v>0</v>
      </c>
      <c r="J115" s="169">
        <f>SUM(J116:J117)</f>
        <v>0</v>
      </c>
      <c r="K115" s="169">
        <f t="shared" ref="K115" si="57">SUM(K116:K117)</f>
        <v>0</v>
      </c>
    </row>
    <row r="116" spans="1:43" ht="13.8" outlineLevel="2">
      <c r="A116" s="131"/>
      <c r="B116" s="20"/>
      <c r="F116" s="136" t="s">
        <v>682</v>
      </c>
      <c r="G116" s="27" t="s">
        <v>713</v>
      </c>
      <c r="H116" s="289">
        <f t="shared" si="48"/>
        <v>0</v>
      </c>
      <c r="I116" s="166">
        <f t="shared" si="53"/>
        <v>0</v>
      </c>
      <c r="J116" s="167"/>
      <c r="K116" s="167"/>
    </row>
    <row r="117" spans="1:43" ht="13.8" outlineLevel="2">
      <c r="A117" s="131"/>
      <c r="B117" s="20"/>
      <c r="F117" s="136" t="s">
        <v>685</v>
      </c>
      <c r="G117" s="27" t="s">
        <v>689</v>
      </c>
      <c r="H117" s="289">
        <f t="shared" si="48"/>
        <v>0</v>
      </c>
      <c r="I117" s="166">
        <f t="shared" si="53"/>
        <v>0</v>
      </c>
      <c r="J117" s="167"/>
      <c r="K117" s="167"/>
    </row>
    <row r="118" spans="1:43" ht="13.8" outlineLevel="1">
      <c r="A118" s="131"/>
      <c r="B118" s="20"/>
      <c r="D118" s="18" t="s">
        <v>406</v>
      </c>
      <c r="E118" s="58" t="s">
        <v>335</v>
      </c>
      <c r="F118" s="22"/>
      <c r="G118" s="30"/>
      <c r="H118" s="289">
        <f t="shared" si="48"/>
        <v>0</v>
      </c>
      <c r="I118" s="166">
        <f t="shared" si="53"/>
        <v>0</v>
      </c>
      <c r="J118" s="169">
        <f>SUM(J119,J125,J130)</f>
        <v>0</v>
      </c>
      <c r="K118" s="169">
        <f>SUM(K119,K125,K130)</f>
        <v>0</v>
      </c>
    </row>
    <row r="119" spans="1:43" ht="13.8" outlineLevel="2">
      <c r="A119" s="131"/>
      <c r="B119" s="20"/>
      <c r="D119" s="19"/>
      <c r="E119" s="63"/>
      <c r="F119" s="22" t="s">
        <v>407</v>
      </c>
      <c r="G119" s="30" t="s">
        <v>408</v>
      </c>
      <c r="H119" s="289">
        <f t="shared" si="48"/>
        <v>0</v>
      </c>
      <c r="I119" s="166">
        <f t="shared" si="53"/>
        <v>0</v>
      </c>
      <c r="J119" s="169">
        <f>SUM(J120:J123)</f>
        <v>0</v>
      </c>
      <c r="K119" s="169">
        <f t="shared" ref="K119" si="58">SUM(K120:K123)</f>
        <v>0</v>
      </c>
    </row>
    <row r="120" spans="1:43" ht="13.8" outlineLevel="2">
      <c r="A120" s="131"/>
      <c r="B120" s="20"/>
      <c r="F120" s="136" t="s">
        <v>682</v>
      </c>
      <c r="G120" s="27" t="s">
        <v>958</v>
      </c>
      <c r="H120" s="289">
        <f t="shared" si="48"/>
        <v>0</v>
      </c>
      <c r="I120" s="166">
        <f t="shared" si="53"/>
        <v>0</v>
      </c>
      <c r="J120" s="167"/>
      <c r="K120" s="167"/>
    </row>
    <row r="121" spans="1:43" ht="13.8" outlineLevel="2">
      <c r="A121" s="131"/>
      <c r="B121" s="20"/>
      <c r="F121" s="136" t="s">
        <v>683</v>
      </c>
      <c r="G121" s="27" t="s">
        <v>925</v>
      </c>
      <c r="H121" s="289">
        <f t="shared" si="48"/>
        <v>0</v>
      </c>
      <c r="I121" s="166">
        <f t="shared" si="53"/>
        <v>0</v>
      </c>
      <c r="J121" s="167"/>
      <c r="K121" s="167"/>
    </row>
    <row r="122" spans="1:43" s="398" customFormat="1" ht="13.8" outlineLevel="2">
      <c r="A122" s="399"/>
      <c r="B122" s="400"/>
      <c r="D122" s="400"/>
      <c r="F122" s="385" t="s">
        <v>684</v>
      </c>
      <c r="G122" s="378" t="s">
        <v>923</v>
      </c>
      <c r="H122" s="425">
        <f t="shared" si="48"/>
        <v>0</v>
      </c>
      <c r="I122" s="166">
        <f t="shared" si="53"/>
        <v>0</v>
      </c>
      <c r="J122" s="167"/>
      <c r="K122" s="167"/>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row>
    <row r="123" spans="1:43" s="398" customFormat="1" ht="13.8" outlineLevel="2">
      <c r="A123" s="399"/>
      <c r="B123" s="400"/>
      <c r="D123" s="400"/>
      <c r="F123" s="385" t="s">
        <v>690</v>
      </c>
      <c r="G123" s="378" t="s">
        <v>924</v>
      </c>
      <c r="H123" s="425">
        <f t="shared" si="48"/>
        <v>0</v>
      </c>
      <c r="I123" s="166">
        <f t="shared" si="53"/>
        <v>0</v>
      </c>
      <c r="J123" s="167"/>
      <c r="K123" s="167"/>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row>
    <row r="124" spans="1:43" s="398" customFormat="1" ht="13.8" outlineLevel="2">
      <c r="A124" s="399"/>
      <c r="B124" s="400"/>
      <c r="D124" s="400"/>
      <c r="F124" s="600" t="s">
        <v>691</v>
      </c>
      <c r="G124" s="601" t="s">
        <v>1008</v>
      </c>
      <c r="H124" s="425">
        <f t="shared" ref="H124" si="59">SUM(I124)</f>
        <v>0</v>
      </c>
      <c r="I124" s="166">
        <f t="shared" ref="I124" si="60">SUM(J124:K124)</f>
        <v>0</v>
      </c>
      <c r="J124" s="167"/>
      <c r="K124" s="167"/>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row>
    <row r="125" spans="1:43" ht="13.8" outlineLevel="2">
      <c r="A125" s="131"/>
      <c r="B125" s="20"/>
      <c r="F125" s="22" t="s">
        <v>409</v>
      </c>
      <c r="G125" s="30" t="s">
        <v>411</v>
      </c>
      <c r="H125" s="289">
        <f t="shared" si="48"/>
        <v>0</v>
      </c>
      <c r="I125" s="166">
        <f t="shared" si="53"/>
        <v>0</v>
      </c>
      <c r="J125" s="169">
        <f>SUM(J126:J129)</f>
        <v>0</v>
      </c>
      <c r="K125" s="169">
        <f>SUM(K126:K129)</f>
        <v>0</v>
      </c>
    </row>
    <row r="126" spans="1:43" ht="13.8" outlineLevel="2">
      <c r="A126" s="131"/>
      <c r="B126" s="20"/>
      <c r="F126" s="136" t="s">
        <v>682</v>
      </c>
      <c r="G126" s="27" t="s">
        <v>725</v>
      </c>
      <c r="H126" s="289">
        <f t="shared" si="48"/>
        <v>0</v>
      </c>
      <c r="I126" s="166">
        <f>SUM(J126:K126)</f>
        <v>0</v>
      </c>
      <c r="J126" s="167"/>
      <c r="K126" s="167"/>
    </row>
    <row r="127" spans="1:43" ht="13.8" outlineLevel="2">
      <c r="A127" s="131"/>
      <c r="B127" s="20"/>
      <c r="F127" s="136" t="s">
        <v>683</v>
      </c>
      <c r="G127" s="27" t="s">
        <v>994</v>
      </c>
      <c r="H127" s="289">
        <f t="shared" si="48"/>
        <v>0</v>
      </c>
      <c r="I127" s="166">
        <f t="shared" si="53"/>
        <v>0</v>
      </c>
      <c r="J127" s="167"/>
      <c r="K127" s="167"/>
    </row>
    <row r="128" spans="1:43" ht="13.8" outlineLevel="2">
      <c r="A128" s="131"/>
      <c r="B128" s="20"/>
      <c r="F128" s="593" t="s">
        <v>684</v>
      </c>
      <c r="G128" s="594" t="s">
        <v>995</v>
      </c>
      <c r="H128" s="289">
        <f t="shared" si="48"/>
        <v>0</v>
      </c>
      <c r="I128" s="166">
        <f t="shared" si="53"/>
        <v>0</v>
      </c>
      <c r="J128" s="167"/>
      <c r="K128" s="167"/>
    </row>
    <row r="129" spans="1:43" ht="13.8" outlineLevel="2">
      <c r="A129" s="131"/>
      <c r="B129" s="20"/>
      <c r="F129" s="593" t="s">
        <v>690</v>
      </c>
      <c r="G129" s="594" t="s">
        <v>996</v>
      </c>
      <c r="H129" s="289">
        <f t="shared" si="48"/>
        <v>0</v>
      </c>
      <c r="I129" s="166">
        <f t="shared" si="53"/>
        <v>0</v>
      </c>
      <c r="J129" s="167"/>
      <c r="K129" s="167"/>
    </row>
    <row r="130" spans="1:43" ht="13.8" outlineLevel="2">
      <c r="A130" s="131"/>
      <c r="B130" s="20"/>
      <c r="F130" s="22" t="s">
        <v>410</v>
      </c>
      <c r="G130" s="30" t="s">
        <v>412</v>
      </c>
      <c r="H130" s="289">
        <f t="shared" si="48"/>
        <v>0</v>
      </c>
      <c r="I130" s="166">
        <f t="shared" si="53"/>
        <v>0</v>
      </c>
      <c r="J130" s="169">
        <f>SUM(J131:J135)</f>
        <v>0</v>
      </c>
      <c r="K130" s="169">
        <f t="shared" ref="K130" si="61">SUM(K131:K135)</f>
        <v>0</v>
      </c>
    </row>
    <row r="131" spans="1:43" ht="13.8" outlineLevel="2">
      <c r="A131" s="131"/>
      <c r="B131" s="20"/>
      <c r="F131" s="136" t="s">
        <v>682</v>
      </c>
      <c r="G131" s="27" t="s">
        <v>726</v>
      </c>
      <c r="H131" s="289">
        <f t="shared" si="48"/>
        <v>0</v>
      </c>
      <c r="I131" s="166">
        <f t="shared" si="53"/>
        <v>0</v>
      </c>
      <c r="J131" s="167"/>
      <c r="K131" s="167"/>
    </row>
    <row r="132" spans="1:43" ht="13.8" outlineLevel="2">
      <c r="A132" s="131"/>
      <c r="B132" s="20"/>
      <c r="F132" s="136" t="s">
        <v>683</v>
      </c>
      <c r="G132" s="27" t="s">
        <v>727</v>
      </c>
      <c r="H132" s="289">
        <f t="shared" si="48"/>
        <v>0</v>
      </c>
      <c r="I132" s="166">
        <f t="shared" si="53"/>
        <v>0</v>
      </c>
      <c r="J132" s="167"/>
      <c r="K132" s="167"/>
    </row>
    <row r="133" spans="1:43" ht="13.8" outlineLevel="2">
      <c r="A133" s="131"/>
      <c r="B133" s="20"/>
      <c r="F133" s="136" t="s">
        <v>680</v>
      </c>
      <c r="G133" s="27" t="s">
        <v>926</v>
      </c>
      <c r="H133" s="289">
        <f t="shared" si="48"/>
        <v>0</v>
      </c>
      <c r="I133" s="166">
        <f t="shared" si="53"/>
        <v>0</v>
      </c>
      <c r="J133" s="167"/>
      <c r="K133" s="167"/>
    </row>
    <row r="134" spans="1:43" s="398" customFormat="1" ht="13.8" outlineLevel="2">
      <c r="A134" s="399"/>
      <c r="B134" s="400"/>
      <c r="D134" s="400"/>
      <c r="F134" s="385" t="s">
        <v>684</v>
      </c>
      <c r="G134" s="378" t="s">
        <v>927</v>
      </c>
      <c r="H134" s="425">
        <f t="shared" si="48"/>
        <v>0</v>
      </c>
      <c r="I134" s="166">
        <f t="shared" si="53"/>
        <v>0</v>
      </c>
      <c r="J134" s="167"/>
      <c r="K134" s="167"/>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row>
    <row r="135" spans="1:43" s="398" customFormat="1" ht="13.8" outlineLevel="2">
      <c r="A135" s="399"/>
      <c r="B135" s="400"/>
      <c r="D135" s="400"/>
      <c r="F135" s="385" t="s">
        <v>690</v>
      </c>
      <c r="G135" s="378" t="s">
        <v>928</v>
      </c>
      <c r="H135" s="425">
        <f t="shared" si="48"/>
        <v>0</v>
      </c>
      <c r="I135" s="166">
        <f t="shared" si="53"/>
        <v>0</v>
      </c>
      <c r="J135" s="167"/>
      <c r="K135" s="167"/>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row>
    <row r="136" spans="1:43" ht="13.8" outlineLevel="1">
      <c r="A136" s="131"/>
      <c r="B136" s="20"/>
      <c r="D136" s="22" t="s">
        <v>413</v>
      </c>
      <c r="E136" s="30" t="s">
        <v>7</v>
      </c>
      <c r="F136" s="22"/>
      <c r="G136" s="30"/>
      <c r="H136" s="289">
        <f t="shared" si="48"/>
        <v>0</v>
      </c>
      <c r="I136" s="166">
        <f t="shared" si="53"/>
        <v>0</v>
      </c>
      <c r="J136" s="169">
        <f>SUM(J137,J138,J140,J142)</f>
        <v>0</v>
      </c>
      <c r="K136" s="169">
        <f t="shared" ref="K136" si="62">SUM(K137,K138,K140,K142)</f>
        <v>0</v>
      </c>
      <c r="AM136" s="64">
        <f>SUM(AM137:AM142)</f>
        <v>0</v>
      </c>
    </row>
    <row r="137" spans="1:43" ht="13.8" outlineLevel="2">
      <c r="A137" s="131"/>
      <c r="B137" s="20"/>
      <c r="F137" s="22" t="s">
        <v>414</v>
      </c>
      <c r="G137" s="30" t="s">
        <v>73</v>
      </c>
      <c r="H137" s="289">
        <f t="shared" si="48"/>
        <v>0</v>
      </c>
      <c r="I137" s="166">
        <f t="shared" si="53"/>
        <v>0</v>
      </c>
      <c r="J137" s="167"/>
      <c r="K137" s="167"/>
    </row>
    <row r="138" spans="1:43" ht="13.8" outlineLevel="2">
      <c r="A138" s="131"/>
      <c r="B138" s="20"/>
      <c r="F138" s="22" t="s">
        <v>415</v>
      </c>
      <c r="G138" s="30" t="s">
        <v>74</v>
      </c>
      <c r="H138" s="289">
        <f t="shared" si="48"/>
        <v>0</v>
      </c>
      <c r="I138" s="166">
        <f t="shared" si="53"/>
        <v>0</v>
      </c>
      <c r="J138" s="169">
        <f>SUM(J139)</f>
        <v>0</v>
      </c>
      <c r="K138" s="169">
        <f t="shared" ref="K138" si="63">SUM(K139)</f>
        <v>0</v>
      </c>
    </row>
    <row r="139" spans="1:43" ht="13.8" outlineLevel="2">
      <c r="A139" s="131"/>
      <c r="B139" s="20"/>
      <c r="F139" s="136" t="s">
        <v>682</v>
      </c>
      <c r="G139" s="27" t="s">
        <v>728</v>
      </c>
      <c r="H139" s="289">
        <f t="shared" si="48"/>
        <v>0</v>
      </c>
      <c r="I139" s="166">
        <f t="shared" si="53"/>
        <v>0</v>
      </c>
      <c r="J139" s="167"/>
      <c r="K139" s="167"/>
    </row>
    <row r="140" spans="1:43" ht="13.8" outlineLevel="2">
      <c r="A140" s="131"/>
      <c r="B140" s="20"/>
      <c r="F140" s="22" t="s">
        <v>416</v>
      </c>
      <c r="G140" s="59" t="s">
        <v>336</v>
      </c>
      <c r="H140" s="289">
        <f t="shared" si="48"/>
        <v>0</v>
      </c>
      <c r="I140" s="166">
        <f t="shared" si="53"/>
        <v>0</v>
      </c>
      <c r="J140" s="169">
        <f>SUM(J141)</f>
        <v>0</v>
      </c>
      <c r="K140" s="169">
        <f t="shared" ref="K140" si="64">SUM(K141)</f>
        <v>0</v>
      </c>
    </row>
    <row r="141" spans="1:43" ht="13.8" outlineLevel="2">
      <c r="A141" s="131"/>
      <c r="B141" s="20"/>
      <c r="F141" s="136" t="s">
        <v>682</v>
      </c>
      <c r="G141" s="27" t="s">
        <v>729</v>
      </c>
      <c r="H141" s="289">
        <f t="shared" si="48"/>
        <v>0</v>
      </c>
      <c r="I141" s="166">
        <f t="shared" si="53"/>
        <v>0</v>
      </c>
      <c r="J141" s="167"/>
      <c r="K141" s="167"/>
    </row>
    <row r="142" spans="1:43" ht="13.8" outlineLevel="2">
      <c r="A142" s="131"/>
      <c r="B142" s="20"/>
      <c r="F142" s="22" t="s">
        <v>417</v>
      </c>
      <c r="G142" s="30" t="s">
        <v>418</v>
      </c>
      <c r="H142" s="289">
        <f t="shared" si="48"/>
        <v>0</v>
      </c>
      <c r="I142" s="166">
        <f t="shared" si="53"/>
        <v>0</v>
      </c>
      <c r="J142" s="169">
        <f>SUM(J143:J149)</f>
        <v>0</v>
      </c>
      <c r="K142" s="169">
        <f t="shared" ref="K142" si="65">SUM(K143:K149)</f>
        <v>0</v>
      </c>
    </row>
    <row r="143" spans="1:43" ht="13.8" outlineLevel="2">
      <c r="A143" s="131"/>
      <c r="B143" s="20"/>
      <c r="F143" s="136" t="s">
        <v>682</v>
      </c>
      <c r="G143" s="27" t="s">
        <v>730</v>
      </c>
      <c r="H143" s="289">
        <f t="shared" si="48"/>
        <v>0</v>
      </c>
      <c r="I143" s="166">
        <f t="shared" si="53"/>
        <v>0</v>
      </c>
      <c r="J143" s="167"/>
      <c r="K143" s="167"/>
    </row>
    <row r="144" spans="1:43" ht="13.8" outlineLevel="2">
      <c r="A144" s="131"/>
      <c r="B144" s="20"/>
      <c r="F144" s="136" t="s">
        <v>683</v>
      </c>
      <c r="G144" s="27" t="s">
        <v>731</v>
      </c>
      <c r="H144" s="289">
        <f t="shared" si="48"/>
        <v>0</v>
      </c>
      <c r="I144" s="166">
        <f t="shared" ref="I144:I172" si="66">SUM(J144:K144)</f>
        <v>0</v>
      </c>
      <c r="J144" s="167"/>
      <c r="K144" s="167"/>
    </row>
    <row r="145" spans="1:43" ht="13.8" outlineLevel="2">
      <c r="A145" s="131"/>
      <c r="B145" s="20"/>
      <c r="F145" s="136" t="s">
        <v>680</v>
      </c>
      <c r="G145" s="27" t="s">
        <v>732</v>
      </c>
      <c r="H145" s="289">
        <f t="shared" si="48"/>
        <v>0</v>
      </c>
      <c r="I145" s="166">
        <f t="shared" si="66"/>
        <v>0</v>
      </c>
      <c r="J145" s="167"/>
      <c r="K145" s="167"/>
    </row>
    <row r="146" spans="1:43" ht="13.8" outlineLevel="2">
      <c r="A146" s="131"/>
      <c r="B146" s="20"/>
      <c r="F146" s="136" t="s">
        <v>684</v>
      </c>
      <c r="G146" s="27" t="s">
        <v>733</v>
      </c>
      <c r="H146" s="289">
        <f t="shared" si="48"/>
        <v>0</v>
      </c>
      <c r="I146" s="166">
        <f t="shared" si="66"/>
        <v>0</v>
      </c>
      <c r="J146" s="167"/>
      <c r="K146" s="167"/>
    </row>
    <row r="147" spans="1:43" ht="13.8" outlineLevel="2">
      <c r="A147" s="131"/>
      <c r="B147" s="20"/>
      <c r="F147" s="136" t="s">
        <v>690</v>
      </c>
      <c r="G147" s="27" t="s">
        <v>734</v>
      </c>
      <c r="H147" s="289">
        <f t="shared" si="48"/>
        <v>0</v>
      </c>
      <c r="I147" s="166">
        <f t="shared" si="66"/>
        <v>0</v>
      </c>
      <c r="J147" s="167"/>
      <c r="K147" s="167"/>
    </row>
    <row r="148" spans="1:43" ht="13.8" outlineLevel="2">
      <c r="A148" s="131"/>
      <c r="B148" s="20"/>
      <c r="F148" s="136" t="s">
        <v>691</v>
      </c>
      <c r="G148" s="27" t="s">
        <v>735</v>
      </c>
      <c r="H148" s="289">
        <f t="shared" si="48"/>
        <v>0</v>
      </c>
      <c r="I148" s="166">
        <f t="shared" si="66"/>
        <v>0</v>
      </c>
      <c r="J148" s="167"/>
      <c r="K148" s="167"/>
    </row>
    <row r="149" spans="1:43" s="398" customFormat="1" ht="13.8" outlineLevel="2">
      <c r="A149" s="399"/>
      <c r="B149" s="400"/>
      <c r="D149" s="400"/>
      <c r="E149" s="64"/>
      <c r="F149" s="136" t="s">
        <v>774</v>
      </c>
      <c r="G149" s="27" t="s">
        <v>878</v>
      </c>
      <c r="H149" s="425">
        <f t="shared" si="48"/>
        <v>0</v>
      </c>
      <c r="I149" s="166">
        <f t="shared" si="66"/>
        <v>0</v>
      </c>
      <c r="J149" s="167"/>
      <c r="K149" s="167"/>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row>
    <row r="150" spans="1:43" ht="13.8" outlineLevel="1">
      <c r="A150" s="131"/>
      <c r="B150" s="20"/>
      <c r="D150" s="18" t="s">
        <v>419</v>
      </c>
      <c r="E150" s="58" t="s">
        <v>8</v>
      </c>
      <c r="F150" s="22"/>
      <c r="G150" s="30"/>
      <c r="H150" s="289">
        <f t="shared" si="48"/>
        <v>0</v>
      </c>
      <c r="I150" s="166">
        <f t="shared" si="66"/>
        <v>0</v>
      </c>
      <c r="J150" s="169">
        <f>SUM(J151,J156,J157)</f>
        <v>0</v>
      </c>
      <c r="K150" s="169">
        <f>SUM(K151,K156,K157)</f>
        <v>0</v>
      </c>
    </row>
    <row r="151" spans="1:43" ht="13.8" outlineLevel="2">
      <c r="A151" s="131"/>
      <c r="B151" s="20"/>
      <c r="D151" s="19"/>
      <c r="E151" s="63"/>
      <c r="F151" s="22" t="s">
        <v>420</v>
      </c>
      <c r="G151" s="30" t="s">
        <v>352</v>
      </c>
      <c r="H151" s="289">
        <f t="shared" si="48"/>
        <v>0</v>
      </c>
      <c r="I151" s="166">
        <f t="shared" si="66"/>
        <v>0</v>
      </c>
      <c r="J151" s="169">
        <f>SUM(J152:J155)</f>
        <v>0</v>
      </c>
      <c r="K151" s="169">
        <f>SUM(K152:K155)</f>
        <v>0</v>
      </c>
    </row>
    <row r="152" spans="1:43" ht="13.8" outlineLevel="2">
      <c r="A152" s="131"/>
      <c r="B152" s="20"/>
      <c r="F152" s="136" t="s">
        <v>682</v>
      </c>
      <c r="G152" s="27" t="s">
        <v>736</v>
      </c>
      <c r="H152" s="289">
        <f t="shared" si="48"/>
        <v>0</v>
      </c>
      <c r="I152" s="166">
        <f t="shared" si="66"/>
        <v>0</v>
      </c>
      <c r="J152" s="167"/>
      <c r="K152" s="167"/>
    </row>
    <row r="153" spans="1:43" ht="13.8" outlineLevel="2">
      <c r="A153" s="131"/>
      <c r="B153" s="20"/>
      <c r="F153" s="136" t="s">
        <v>680</v>
      </c>
      <c r="G153" s="27" t="s">
        <v>737</v>
      </c>
      <c r="H153" s="289">
        <f t="shared" si="48"/>
        <v>0</v>
      </c>
      <c r="I153" s="166">
        <f t="shared" si="66"/>
        <v>0</v>
      </c>
      <c r="J153" s="167"/>
      <c r="K153" s="167"/>
    </row>
    <row r="154" spans="1:43" ht="13.8" outlineLevel="2">
      <c r="A154" s="131"/>
      <c r="B154" s="20"/>
      <c r="F154" s="136" t="s">
        <v>684</v>
      </c>
      <c r="G154" s="27" t="s">
        <v>864</v>
      </c>
      <c r="H154" s="289">
        <f t="shared" si="48"/>
        <v>0</v>
      </c>
      <c r="I154" s="166">
        <f t="shared" ref="I154" si="67">SUM(J154:K154)</f>
        <v>0</v>
      </c>
      <c r="J154" s="167"/>
      <c r="K154" s="167"/>
    </row>
    <row r="155" spans="1:43" ht="13.8" outlineLevel="2">
      <c r="A155" s="131"/>
      <c r="B155" s="20"/>
      <c r="F155" s="586" t="s">
        <v>691</v>
      </c>
      <c r="G155" s="588" t="s">
        <v>987</v>
      </c>
      <c r="H155" s="289">
        <f t="shared" si="48"/>
        <v>0</v>
      </c>
      <c r="I155" s="166">
        <f t="shared" si="66"/>
        <v>0</v>
      </c>
      <c r="J155" s="167"/>
      <c r="K155" s="167"/>
    </row>
    <row r="156" spans="1:43" ht="13.8" outlineLevel="2">
      <c r="A156" s="131"/>
      <c r="B156" s="20"/>
      <c r="F156" s="22" t="s">
        <v>421</v>
      </c>
      <c r="G156" s="30" t="s">
        <v>353</v>
      </c>
      <c r="H156" s="289">
        <f t="shared" si="48"/>
        <v>0</v>
      </c>
      <c r="I156" s="166">
        <f t="shared" si="66"/>
        <v>0</v>
      </c>
      <c r="J156" s="167"/>
      <c r="K156" s="167"/>
    </row>
    <row r="157" spans="1:43" ht="13.8" outlineLevel="2">
      <c r="A157" s="131"/>
      <c r="B157" s="20"/>
      <c r="F157" s="22" t="s">
        <v>422</v>
      </c>
      <c r="G157" s="30" t="s">
        <v>354</v>
      </c>
      <c r="H157" s="289">
        <f t="shared" si="48"/>
        <v>0</v>
      </c>
      <c r="I157" s="166">
        <f t="shared" si="66"/>
        <v>0</v>
      </c>
      <c r="J157" s="169">
        <f>SUM(J158:J162)</f>
        <v>0</v>
      </c>
      <c r="K157" s="169">
        <f t="shared" ref="K157" si="68">SUM(K158:K162)</f>
        <v>0</v>
      </c>
    </row>
    <row r="158" spans="1:43" ht="13.8" outlineLevel="2">
      <c r="A158" s="131"/>
      <c r="B158" s="20"/>
      <c r="F158" s="136" t="s">
        <v>682</v>
      </c>
      <c r="G158" s="27" t="s">
        <v>738</v>
      </c>
      <c r="H158" s="289">
        <f t="shared" si="48"/>
        <v>0</v>
      </c>
      <c r="I158" s="166">
        <f t="shared" si="66"/>
        <v>0</v>
      </c>
      <c r="J158" s="167"/>
      <c r="K158" s="167"/>
    </row>
    <row r="159" spans="1:43" ht="13.8" outlineLevel="2">
      <c r="A159" s="131"/>
      <c r="B159" s="20"/>
      <c r="F159" s="136" t="s">
        <v>683</v>
      </c>
      <c r="G159" s="27" t="s">
        <v>739</v>
      </c>
      <c r="H159" s="289">
        <f t="shared" si="48"/>
        <v>0</v>
      </c>
      <c r="I159" s="166">
        <f t="shared" si="66"/>
        <v>0</v>
      </c>
      <c r="J159" s="167"/>
      <c r="K159" s="167"/>
    </row>
    <row r="160" spans="1:43" ht="13.8" outlineLevel="2">
      <c r="A160" s="131"/>
      <c r="B160" s="20"/>
      <c r="F160" s="136" t="s">
        <v>680</v>
      </c>
      <c r="G160" s="27" t="s">
        <v>740</v>
      </c>
      <c r="H160" s="289">
        <f t="shared" ref="H160:H223" si="69">SUM(I160)</f>
        <v>0</v>
      </c>
      <c r="I160" s="166">
        <f t="shared" si="66"/>
        <v>0</v>
      </c>
      <c r="J160" s="167"/>
      <c r="K160" s="167"/>
    </row>
    <row r="161" spans="1:43" ht="13.8" outlineLevel="2">
      <c r="A161" s="131"/>
      <c r="B161" s="20"/>
      <c r="F161" s="136" t="s">
        <v>684</v>
      </c>
      <c r="G161" s="27" t="s">
        <v>741</v>
      </c>
      <c r="H161" s="289">
        <f t="shared" si="69"/>
        <v>0</v>
      </c>
      <c r="I161" s="166">
        <f t="shared" ref="I161" si="70">SUM(J161:K161)</f>
        <v>0</v>
      </c>
      <c r="J161" s="167"/>
      <c r="K161" s="167"/>
    </row>
    <row r="162" spans="1:43" s="398" customFormat="1" ht="13.8" outlineLevel="2">
      <c r="A162" s="399"/>
      <c r="B162" s="400"/>
      <c r="D162" s="400"/>
      <c r="F162" s="385" t="s">
        <v>690</v>
      </c>
      <c r="G162" s="378" t="s">
        <v>955</v>
      </c>
      <c r="H162" s="425">
        <f t="shared" si="69"/>
        <v>0</v>
      </c>
      <c r="I162" s="166">
        <f t="shared" si="66"/>
        <v>0</v>
      </c>
      <c r="J162" s="167"/>
      <c r="K162" s="167"/>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row>
    <row r="163" spans="1:43" s="130" customFormat="1" ht="13.8">
      <c r="A163" s="127"/>
      <c r="B163" s="18" t="s">
        <v>423</v>
      </c>
      <c r="C163" s="12" t="s">
        <v>76</v>
      </c>
      <c r="D163" s="11"/>
      <c r="E163" s="12"/>
      <c r="F163" s="11"/>
      <c r="G163" s="134"/>
      <c r="H163" s="289">
        <f t="shared" si="69"/>
        <v>0</v>
      </c>
      <c r="I163" s="166">
        <f t="shared" si="66"/>
        <v>0</v>
      </c>
      <c r="J163" s="168">
        <f>SUM(J164)</f>
        <v>0</v>
      </c>
      <c r="K163" s="168">
        <f t="shared" ref="K163" si="71">SUM(K164)</f>
        <v>0</v>
      </c>
    </row>
    <row r="164" spans="1:43" ht="13.8" outlineLevel="1">
      <c r="A164" s="131"/>
      <c r="B164" s="20"/>
      <c r="D164" s="22" t="s">
        <v>423</v>
      </c>
      <c r="E164" s="30" t="s">
        <v>76</v>
      </c>
      <c r="F164" s="22"/>
      <c r="G164" s="30"/>
      <c r="H164" s="289">
        <f t="shared" si="69"/>
        <v>0</v>
      </c>
      <c r="I164" s="166">
        <f t="shared" si="66"/>
        <v>0</v>
      </c>
      <c r="J164" s="169">
        <f>SUM(J165,J169,J176,J177,J181,J184)</f>
        <v>0</v>
      </c>
      <c r="K164" s="169">
        <f t="shared" ref="K164" si="72">SUM(K165,K169,K176,K177,K181,K184)</f>
        <v>0</v>
      </c>
    </row>
    <row r="165" spans="1:43" ht="13.8" outlineLevel="2">
      <c r="A165" s="131"/>
      <c r="B165" s="20"/>
      <c r="F165" s="22" t="s">
        <v>424</v>
      </c>
      <c r="G165" s="30" t="s">
        <v>78</v>
      </c>
      <c r="H165" s="289">
        <f t="shared" si="69"/>
        <v>0</v>
      </c>
      <c r="I165" s="166">
        <f t="shared" si="66"/>
        <v>0</v>
      </c>
      <c r="J165" s="169">
        <f>SUM(J166:J168)</f>
        <v>0</v>
      </c>
      <c r="K165" s="169">
        <f t="shared" ref="K165" si="73">SUM(K166:K168)</f>
        <v>0</v>
      </c>
    </row>
    <row r="166" spans="1:43" ht="13.8" outlineLevel="2">
      <c r="A166" s="131"/>
      <c r="B166" s="20"/>
      <c r="F166" s="136" t="s">
        <v>682</v>
      </c>
      <c r="G166" s="27" t="s">
        <v>742</v>
      </c>
      <c r="H166" s="289">
        <f t="shared" si="69"/>
        <v>0</v>
      </c>
      <c r="I166" s="166">
        <f t="shared" si="66"/>
        <v>0</v>
      </c>
      <c r="J166" s="167"/>
      <c r="K166" s="167"/>
    </row>
    <row r="167" spans="1:43" ht="13.8" outlineLevel="2">
      <c r="A167" s="131"/>
      <c r="B167" s="20"/>
      <c r="F167" s="136" t="s">
        <v>683</v>
      </c>
      <c r="G167" s="27" t="s">
        <v>743</v>
      </c>
      <c r="H167" s="289">
        <f t="shared" si="69"/>
        <v>0</v>
      </c>
      <c r="I167" s="166">
        <f t="shared" si="66"/>
        <v>0</v>
      </c>
      <c r="J167" s="167"/>
      <c r="K167" s="167"/>
    </row>
    <row r="168" spans="1:43" ht="13.8" outlineLevel="2">
      <c r="A168" s="131"/>
      <c r="B168" s="20"/>
      <c r="F168" s="136" t="s">
        <v>680</v>
      </c>
      <c r="G168" s="27" t="s">
        <v>879</v>
      </c>
      <c r="H168" s="289">
        <f t="shared" si="69"/>
        <v>0</v>
      </c>
      <c r="I168" s="166">
        <f t="shared" si="66"/>
        <v>0</v>
      </c>
      <c r="J168" s="167"/>
      <c r="K168" s="167"/>
    </row>
    <row r="169" spans="1:43" ht="13.8" outlineLevel="2">
      <c r="A169" s="131"/>
      <c r="B169" s="20"/>
      <c r="F169" s="22" t="s">
        <v>425</v>
      </c>
      <c r="G169" s="30" t="s">
        <v>79</v>
      </c>
      <c r="H169" s="289">
        <f t="shared" si="69"/>
        <v>0</v>
      </c>
      <c r="I169" s="166">
        <f t="shared" si="66"/>
        <v>0</v>
      </c>
      <c r="J169" s="169">
        <f>SUM(J170:J175)</f>
        <v>0</v>
      </c>
      <c r="K169" s="169">
        <f t="shared" ref="K169" si="74">SUM(K170:K175)</f>
        <v>0</v>
      </c>
    </row>
    <row r="170" spans="1:43" ht="13.8" outlineLevel="2">
      <c r="A170" s="131"/>
      <c r="B170" s="20"/>
      <c r="F170" s="136" t="s">
        <v>682</v>
      </c>
      <c r="G170" s="27" t="s">
        <v>744</v>
      </c>
      <c r="H170" s="289">
        <f t="shared" si="69"/>
        <v>0</v>
      </c>
      <c r="I170" s="166">
        <f t="shared" si="66"/>
        <v>0</v>
      </c>
      <c r="J170" s="167"/>
      <c r="K170" s="167"/>
    </row>
    <row r="171" spans="1:43" ht="13.8" outlineLevel="2">
      <c r="A171" s="131"/>
      <c r="B171" s="20"/>
      <c r="F171" s="136" t="s">
        <v>683</v>
      </c>
      <c r="G171" s="27" t="s">
        <v>745</v>
      </c>
      <c r="H171" s="289">
        <f t="shared" si="69"/>
        <v>0</v>
      </c>
      <c r="I171" s="166">
        <f t="shared" si="66"/>
        <v>0</v>
      </c>
      <c r="J171" s="167"/>
      <c r="K171" s="167"/>
    </row>
    <row r="172" spans="1:43" ht="13.8" outlineLevel="2">
      <c r="A172" s="131"/>
      <c r="B172" s="20"/>
      <c r="F172" s="136" t="s">
        <v>680</v>
      </c>
      <c r="G172" s="27" t="s">
        <v>851</v>
      </c>
      <c r="H172" s="289">
        <f t="shared" si="69"/>
        <v>0</v>
      </c>
      <c r="I172" s="166">
        <f t="shared" si="66"/>
        <v>0</v>
      </c>
      <c r="J172" s="167"/>
      <c r="K172" s="167"/>
    </row>
    <row r="173" spans="1:43" s="398" customFormat="1" ht="13.8" outlineLevel="2">
      <c r="A173" s="399"/>
      <c r="B173" s="400"/>
      <c r="D173" s="400"/>
      <c r="E173" s="64"/>
      <c r="F173" s="136" t="s">
        <v>684</v>
      </c>
      <c r="G173" s="27" t="s">
        <v>880</v>
      </c>
      <c r="H173" s="425">
        <f t="shared" si="69"/>
        <v>0</v>
      </c>
      <c r="I173" s="166"/>
      <c r="J173" s="167"/>
      <c r="K173" s="167"/>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row>
    <row r="174" spans="1:43" s="398" customFormat="1" ht="13.8" outlineLevel="2">
      <c r="A174" s="399"/>
      <c r="B174" s="400"/>
      <c r="D174" s="400"/>
      <c r="E174" s="64"/>
      <c r="F174" s="136" t="s">
        <v>690</v>
      </c>
      <c r="G174" s="27" t="s">
        <v>881</v>
      </c>
      <c r="H174" s="425">
        <f t="shared" si="69"/>
        <v>0</v>
      </c>
      <c r="I174" s="166"/>
      <c r="J174" s="167"/>
      <c r="K174" s="167"/>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row>
    <row r="175" spans="1:43" ht="13.8" outlineLevel="2">
      <c r="A175" s="131"/>
      <c r="B175" s="20"/>
      <c r="F175" s="136" t="s">
        <v>685</v>
      </c>
      <c r="G175" s="27" t="s">
        <v>689</v>
      </c>
      <c r="H175" s="289">
        <f t="shared" si="69"/>
        <v>0</v>
      </c>
      <c r="I175" s="166">
        <f t="shared" ref="I175:I180" si="75">SUM(J175:K175)</f>
        <v>0</v>
      </c>
      <c r="J175" s="167"/>
      <c r="K175" s="167"/>
    </row>
    <row r="176" spans="1:43" ht="13.8" outlineLevel="2">
      <c r="A176" s="131"/>
      <c r="B176" s="20"/>
      <c r="F176" s="22" t="s">
        <v>426</v>
      </c>
      <c r="G176" s="30" t="s">
        <v>80</v>
      </c>
      <c r="H176" s="289">
        <f t="shared" si="69"/>
        <v>0</v>
      </c>
      <c r="I176" s="166">
        <f t="shared" si="75"/>
        <v>0</v>
      </c>
      <c r="J176" s="167">
        <v>0</v>
      </c>
      <c r="K176" s="167"/>
    </row>
    <row r="177" spans="1:43" ht="13.8" outlineLevel="2">
      <c r="A177" s="131"/>
      <c r="B177" s="20"/>
      <c r="F177" s="22" t="s">
        <v>427</v>
      </c>
      <c r="G177" s="30" t="s">
        <v>81</v>
      </c>
      <c r="H177" s="289">
        <f t="shared" si="69"/>
        <v>0</v>
      </c>
      <c r="I177" s="166">
        <f t="shared" si="75"/>
        <v>0</v>
      </c>
      <c r="J177" s="169">
        <f>SUM(J178:J180)</f>
        <v>0</v>
      </c>
      <c r="K177" s="169">
        <f t="shared" ref="K177" si="76">SUM(K178:K180)</f>
        <v>0</v>
      </c>
    </row>
    <row r="178" spans="1:43" ht="13.8" outlineLevel="2">
      <c r="A178" s="131"/>
      <c r="B178" s="20"/>
      <c r="F178" s="136" t="s">
        <v>682</v>
      </c>
      <c r="G178" s="27" t="s">
        <v>746</v>
      </c>
      <c r="H178" s="289">
        <f t="shared" si="69"/>
        <v>0</v>
      </c>
      <c r="I178" s="166">
        <f t="shared" si="75"/>
        <v>0</v>
      </c>
      <c r="J178" s="167"/>
      <c r="K178" s="167"/>
    </row>
    <row r="179" spans="1:43" ht="13.8" outlineLevel="2">
      <c r="A179" s="131"/>
      <c r="B179" s="20"/>
      <c r="F179" s="136" t="s">
        <v>683</v>
      </c>
      <c r="G179" s="27" t="s">
        <v>747</v>
      </c>
      <c r="H179" s="289">
        <f t="shared" si="69"/>
        <v>0</v>
      </c>
      <c r="I179" s="166">
        <f t="shared" si="75"/>
        <v>0</v>
      </c>
      <c r="J179" s="167"/>
      <c r="K179" s="167"/>
    </row>
    <row r="180" spans="1:43" ht="13.8" outlineLevel="2">
      <c r="A180" s="131"/>
      <c r="B180" s="20"/>
      <c r="F180" s="136" t="s">
        <v>680</v>
      </c>
      <c r="G180" s="27" t="s">
        <v>748</v>
      </c>
      <c r="H180" s="289">
        <f t="shared" si="69"/>
        <v>0</v>
      </c>
      <c r="I180" s="166">
        <f t="shared" si="75"/>
        <v>0</v>
      </c>
      <c r="J180" s="167"/>
      <c r="K180" s="167"/>
    </row>
    <row r="181" spans="1:43" ht="13.8" outlineLevel="2">
      <c r="A181" s="131"/>
      <c r="B181" s="20"/>
      <c r="F181" s="22" t="s">
        <v>108</v>
      </c>
      <c r="G181" s="30" t="s">
        <v>83</v>
      </c>
      <c r="H181" s="289">
        <f t="shared" si="69"/>
        <v>0</v>
      </c>
      <c r="I181" s="166">
        <f>SUM(J181)</f>
        <v>0</v>
      </c>
      <c r="J181" s="169">
        <f>SUM(J182:J183)</f>
        <v>0</v>
      </c>
      <c r="K181" s="169">
        <f t="shared" ref="K181" si="77">SUM(K182:K183)</f>
        <v>0</v>
      </c>
      <c r="L181" s="530">
        <f>SUM(L182:L183)</f>
        <v>0</v>
      </c>
      <c r="M181" s="530">
        <f t="shared" ref="M181:Q181" si="78">SUM(M182:M183)</f>
        <v>0</v>
      </c>
      <c r="N181" s="530">
        <f t="shared" si="78"/>
        <v>0</v>
      </c>
      <c r="O181" s="530">
        <f t="shared" si="78"/>
        <v>0</v>
      </c>
      <c r="P181" s="530">
        <f t="shared" si="78"/>
        <v>0</v>
      </c>
      <c r="Q181" s="530">
        <f t="shared" si="78"/>
        <v>0</v>
      </c>
      <c r="S181" s="530">
        <f t="shared" ref="S181:X181" si="79">SUM(S182:S183)</f>
        <v>0</v>
      </c>
      <c r="T181" s="530">
        <f t="shared" si="79"/>
        <v>0</v>
      </c>
      <c r="U181" s="530">
        <f t="shared" si="79"/>
        <v>0</v>
      </c>
      <c r="V181" s="530">
        <f t="shared" si="79"/>
        <v>0</v>
      </c>
      <c r="W181" s="530">
        <f t="shared" si="79"/>
        <v>0</v>
      </c>
      <c r="X181" s="530">
        <f t="shared" si="79"/>
        <v>0</v>
      </c>
    </row>
    <row r="182" spans="1:43" s="398" customFormat="1" ht="13.8" outlineLevel="2">
      <c r="A182" s="399"/>
      <c r="B182" s="432"/>
      <c r="C182" s="433"/>
      <c r="D182" s="432"/>
      <c r="E182" s="58"/>
      <c r="F182" s="136" t="s">
        <v>682</v>
      </c>
      <c r="G182" s="27" t="s">
        <v>883</v>
      </c>
      <c r="H182" s="425">
        <f t="shared" si="69"/>
        <v>0</v>
      </c>
      <c r="I182" s="166">
        <f t="shared" ref="I182:I246" si="80">SUM(J182:K182)</f>
        <v>0</v>
      </c>
      <c r="J182" s="167"/>
      <c r="K182" s="167"/>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row>
    <row r="183" spans="1:43" s="398" customFormat="1" ht="13.8" outlineLevel="2">
      <c r="A183" s="399"/>
      <c r="B183" s="432"/>
      <c r="C183" s="433"/>
      <c r="D183" s="432"/>
      <c r="E183" s="58"/>
      <c r="F183" s="136" t="s">
        <v>683</v>
      </c>
      <c r="G183" s="27" t="s">
        <v>882</v>
      </c>
      <c r="H183" s="425">
        <f t="shared" si="69"/>
        <v>0</v>
      </c>
      <c r="I183" s="166">
        <f t="shared" si="80"/>
        <v>0</v>
      </c>
      <c r="J183" s="167"/>
      <c r="K183" s="167"/>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row>
    <row r="184" spans="1:43" ht="13.8" outlineLevel="2">
      <c r="A184" s="131"/>
      <c r="B184" s="18"/>
      <c r="C184" s="58"/>
      <c r="D184" s="18"/>
      <c r="E184" s="58"/>
      <c r="F184" s="22" t="s">
        <v>109</v>
      </c>
      <c r="G184" s="30" t="s">
        <v>82</v>
      </c>
      <c r="H184" s="289">
        <f t="shared" si="69"/>
        <v>0</v>
      </c>
      <c r="I184" s="166">
        <f t="shared" si="80"/>
        <v>0</v>
      </c>
      <c r="J184" s="169">
        <f>SUM(J185:J192)</f>
        <v>0</v>
      </c>
      <c r="K184" s="169">
        <f t="shared" ref="K184" si="81">SUM(K185:K192)</f>
        <v>0</v>
      </c>
    </row>
    <row r="185" spans="1:43" ht="13.8" outlineLevel="2">
      <c r="A185" s="131"/>
      <c r="B185" s="18"/>
      <c r="C185" s="58"/>
      <c r="D185" s="18"/>
      <c r="E185" s="58"/>
      <c r="F185" s="136" t="s">
        <v>682</v>
      </c>
      <c r="G185" s="27" t="s">
        <v>749</v>
      </c>
      <c r="H185" s="289">
        <f t="shared" si="69"/>
        <v>0</v>
      </c>
      <c r="I185" s="166">
        <f t="shared" si="80"/>
        <v>0</v>
      </c>
      <c r="J185" s="167"/>
      <c r="K185" s="167"/>
    </row>
    <row r="186" spans="1:43" ht="13.8" outlineLevel="2">
      <c r="A186" s="131"/>
      <c r="B186" s="18"/>
      <c r="C186" s="58"/>
      <c r="D186" s="18"/>
      <c r="E186" s="58"/>
      <c r="F186" s="136" t="s">
        <v>683</v>
      </c>
      <c r="G186" s="27" t="s">
        <v>750</v>
      </c>
      <c r="H186" s="289">
        <f t="shared" si="69"/>
        <v>0</v>
      </c>
      <c r="I186" s="166">
        <f t="shared" si="80"/>
        <v>0</v>
      </c>
      <c r="J186" s="167"/>
      <c r="K186" s="167"/>
    </row>
    <row r="187" spans="1:43" ht="13.8" outlineLevel="2">
      <c r="A187" s="131"/>
      <c r="B187" s="18"/>
      <c r="C187" s="58"/>
      <c r="D187" s="18"/>
      <c r="E187" s="58"/>
      <c r="F187" s="136" t="s">
        <v>680</v>
      </c>
      <c r="G187" s="27" t="s">
        <v>751</v>
      </c>
      <c r="H187" s="289">
        <f t="shared" si="69"/>
        <v>0</v>
      </c>
      <c r="I187" s="166">
        <f t="shared" si="80"/>
        <v>0</v>
      </c>
      <c r="J187" s="167"/>
      <c r="K187" s="167"/>
    </row>
    <row r="188" spans="1:43" ht="13.8" outlineLevel="2">
      <c r="A188" s="131"/>
      <c r="B188" s="18"/>
      <c r="C188" s="58"/>
      <c r="D188" s="18"/>
      <c r="E188" s="58"/>
      <c r="F188" s="136" t="s">
        <v>684</v>
      </c>
      <c r="G188" s="27" t="s">
        <v>918</v>
      </c>
      <c r="H188" s="289">
        <f t="shared" si="69"/>
        <v>0</v>
      </c>
      <c r="I188" s="166">
        <f t="shared" si="80"/>
        <v>0</v>
      </c>
      <c r="J188" s="167"/>
      <c r="K188" s="167"/>
    </row>
    <row r="189" spans="1:43" s="398" customFormat="1" ht="13.8" outlineLevel="2">
      <c r="A189" s="399"/>
      <c r="B189" s="432"/>
      <c r="C189" s="433"/>
      <c r="D189" s="432"/>
      <c r="E189" s="58"/>
      <c r="F189" s="136" t="s">
        <v>690</v>
      </c>
      <c r="G189" s="27" t="s">
        <v>885</v>
      </c>
      <c r="H189" s="425">
        <f t="shared" si="69"/>
        <v>0</v>
      </c>
      <c r="I189" s="166">
        <f t="shared" si="80"/>
        <v>0</v>
      </c>
      <c r="J189" s="167"/>
      <c r="K189" s="167"/>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row>
    <row r="190" spans="1:43" s="398" customFormat="1" ht="13.8" outlineLevel="2">
      <c r="A190" s="399"/>
      <c r="B190" s="432"/>
      <c r="C190" s="433"/>
      <c r="D190" s="432"/>
      <c r="E190" s="58"/>
      <c r="F190" s="136" t="s">
        <v>691</v>
      </c>
      <c r="G190" s="27" t="s">
        <v>884</v>
      </c>
      <c r="H190" s="425">
        <f t="shared" si="69"/>
        <v>0</v>
      </c>
      <c r="I190" s="166">
        <f t="shared" si="80"/>
        <v>0</v>
      </c>
      <c r="J190" s="167"/>
      <c r="K190" s="167"/>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row>
    <row r="191" spans="1:43" s="398" customFormat="1" ht="13.8" outlineLevel="2">
      <c r="A191" s="399"/>
      <c r="B191" s="432"/>
      <c r="C191" s="433"/>
      <c r="D191" s="432"/>
      <c r="E191" s="433"/>
      <c r="F191" s="385" t="s">
        <v>774</v>
      </c>
      <c r="G191" s="378" t="s">
        <v>929</v>
      </c>
      <c r="H191" s="425">
        <f t="shared" si="69"/>
        <v>0</v>
      </c>
      <c r="I191" s="166">
        <f t="shared" si="80"/>
        <v>0</v>
      </c>
      <c r="J191" s="167"/>
      <c r="K191" s="167"/>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row>
    <row r="192" spans="1:43" ht="13.8" outlineLevel="2">
      <c r="A192" s="131"/>
      <c r="B192" s="18"/>
      <c r="C192" s="58"/>
      <c r="D192" s="18"/>
      <c r="E192" s="58"/>
      <c r="F192" s="136" t="s">
        <v>685</v>
      </c>
      <c r="G192" s="27" t="s">
        <v>689</v>
      </c>
      <c r="H192" s="289">
        <f t="shared" si="69"/>
        <v>0</v>
      </c>
      <c r="I192" s="166">
        <f t="shared" si="80"/>
        <v>0</v>
      </c>
      <c r="J192" s="167"/>
      <c r="K192" s="167"/>
    </row>
    <row r="193" spans="1:12" s="130" customFormat="1" ht="13.8">
      <c r="A193" s="127"/>
      <c r="B193" s="18" t="s">
        <v>428</v>
      </c>
      <c r="C193" s="12" t="s">
        <v>84</v>
      </c>
      <c r="D193" s="11"/>
      <c r="E193" s="12"/>
      <c r="F193" s="11"/>
      <c r="G193" s="134"/>
      <c r="H193" s="289">
        <f t="shared" si="69"/>
        <v>0</v>
      </c>
      <c r="I193" s="166">
        <f t="shared" si="80"/>
        <v>0</v>
      </c>
      <c r="J193" s="168">
        <f>SUM(J194,J208)</f>
        <v>0</v>
      </c>
      <c r="K193" s="168">
        <f t="shared" ref="K193" si="82">SUM(K194,K208)</f>
        <v>0</v>
      </c>
    </row>
    <row r="194" spans="1:12" ht="13.8" outlineLevel="1">
      <c r="A194" s="131"/>
      <c r="B194" s="19"/>
      <c r="C194" s="63"/>
      <c r="D194" s="22" t="s">
        <v>429</v>
      </c>
      <c r="E194" s="30" t="s">
        <v>85</v>
      </c>
      <c r="F194" s="22"/>
      <c r="G194" s="30"/>
      <c r="H194" s="289">
        <f t="shared" si="69"/>
        <v>0</v>
      </c>
      <c r="I194" s="166">
        <f t="shared" si="80"/>
        <v>0</v>
      </c>
      <c r="J194" s="169">
        <f>SUM(J195,J198,J199,J202,J203,J204,J205)</f>
        <v>0</v>
      </c>
      <c r="K194" s="169">
        <f t="shared" ref="K194" si="83">SUM(K195,K198,K199,K202,K203,K204,K205)</f>
        <v>0</v>
      </c>
      <c r="L194" s="130"/>
    </row>
    <row r="195" spans="1:12" ht="13.8" outlineLevel="2">
      <c r="A195" s="131"/>
      <c r="B195" s="20"/>
      <c r="F195" s="22" t="s">
        <v>110</v>
      </c>
      <c r="G195" s="30" t="s">
        <v>430</v>
      </c>
      <c r="H195" s="289">
        <f t="shared" si="69"/>
        <v>0</v>
      </c>
      <c r="I195" s="166">
        <f t="shared" si="80"/>
        <v>0</v>
      </c>
      <c r="J195" s="169">
        <f>SUM(J196:J197)</f>
        <v>0</v>
      </c>
      <c r="K195" s="169">
        <f t="shared" ref="K195" si="84">SUM(K196:K197)</f>
        <v>0</v>
      </c>
      <c r="L195" s="130"/>
    </row>
    <row r="196" spans="1:12" ht="13.8" outlineLevel="2">
      <c r="A196" s="131"/>
      <c r="B196" s="20"/>
      <c r="F196" s="136" t="s">
        <v>682</v>
      </c>
      <c r="G196" s="27" t="s">
        <v>752</v>
      </c>
      <c r="H196" s="289">
        <f t="shared" si="69"/>
        <v>0</v>
      </c>
      <c r="I196" s="166">
        <f t="shared" si="80"/>
        <v>0</v>
      </c>
      <c r="J196" s="167"/>
      <c r="K196" s="167"/>
      <c r="L196" s="130"/>
    </row>
    <row r="197" spans="1:12" ht="13.8" outlineLevel="2">
      <c r="A197" s="131"/>
      <c r="B197" s="20"/>
      <c r="F197" s="136" t="s">
        <v>683</v>
      </c>
      <c r="G197" s="27" t="s">
        <v>753</v>
      </c>
      <c r="H197" s="289">
        <f t="shared" si="69"/>
        <v>0</v>
      </c>
      <c r="I197" s="166">
        <f t="shared" si="80"/>
        <v>0</v>
      </c>
      <c r="J197" s="167"/>
      <c r="K197" s="167"/>
      <c r="L197" s="130"/>
    </row>
    <row r="198" spans="1:12" ht="13.8" outlineLevel="2">
      <c r="A198" s="131"/>
      <c r="B198" s="20"/>
      <c r="F198" s="22" t="s">
        <v>628</v>
      </c>
      <c r="G198" s="30" t="s">
        <v>88</v>
      </c>
      <c r="H198" s="289">
        <f t="shared" si="69"/>
        <v>0</v>
      </c>
      <c r="I198" s="166">
        <f t="shared" si="80"/>
        <v>0</v>
      </c>
      <c r="J198" s="167"/>
      <c r="K198" s="167"/>
      <c r="L198" s="130"/>
    </row>
    <row r="199" spans="1:12" ht="13.8" outlineLevel="2">
      <c r="A199" s="131"/>
      <c r="B199" s="20"/>
      <c r="F199" s="22" t="s">
        <v>111</v>
      </c>
      <c r="G199" s="30" t="s">
        <v>89</v>
      </c>
      <c r="H199" s="289">
        <f t="shared" si="69"/>
        <v>0</v>
      </c>
      <c r="I199" s="166">
        <f t="shared" si="80"/>
        <v>0</v>
      </c>
      <c r="J199" s="169">
        <f>SUM(J200:J201)</f>
        <v>0</v>
      </c>
      <c r="K199" s="169">
        <f t="shared" ref="K199" si="85">SUM(K200:K201)</f>
        <v>0</v>
      </c>
      <c r="L199" s="130"/>
    </row>
    <row r="200" spans="1:12" ht="13.8" outlineLevel="2">
      <c r="A200" s="131"/>
      <c r="B200" s="20"/>
      <c r="F200" s="136" t="s">
        <v>682</v>
      </c>
      <c r="G200" s="27" t="s">
        <v>754</v>
      </c>
      <c r="H200" s="289">
        <f t="shared" si="69"/>
        <v>0</v>
      </c>
      <c r="I200" s="166">
        <f t="shared" si="80"/>
        <v>0</v>
      </c>
      <c r="J200" s="167"/>
      <c r="K200" s="167"/>
      <c r="L200" s="130"/>
    </row>
    <row r="201" spans="1:12" ht="13.8" outlineLevel="2">
      <c r="A201" s="131"/>
      <c r="B201" s="20"/>
      <c r="F201" s="136" t="s">
        <v>683</v>
      </c>
      <c r="G201" s="27" t="s">
        <v>755</v>
      </c>
      <c r="H201" s="289">
        <f t="shared" si="69"/>
        <v>0</v>
      </c>
      <c r="I201" s="166">
        <f t="shared" si="80"/>
        <v>0</v>
      </c>
      <c r="J201" s="167"/>
      <c r="K201" s="167"/>
      <c r="L201" s="130"/>
    </row>
    <row r="202" spans="1:12" ht="13.8" outlineLevel="2">
      <c r="A202" s="131"/>
      <c r="B202" s="20"/>
      <c r="F202" s="22" t="s">
        <v>629</v>
      </c>
      <c r="G202" s="30" t="s">
        <v>90</v>
      </c>
      <c r="H202" s="289">
        <f t="shared" si="69"/>
        <v>0</v>
      </c>
      <c r="I202" s="166">
        <f t="shared" si="80"/>
        <v>0</v>
      </c>
      <c r="J202" s="167"/>
      <c r="K202" s="167"/>
      <c r="L202" s="130"/>
    </row>
    <row r="203" spans="1:12" ht="13.8" outlineLevel="2">
      <c r="A203" s="131"/>
      <c r="B203" s="20"/>
      <c r="F203" s="22" t="s">
        <v>143</v>
      </c>
      <c r="G203" s="30" t="s">
        <v>337</v>
      </c>
      <c r="H203" s="289">
        <f t="shared" si="69"/>
        <v>0</v>
      </c>
      <c r="I203" s="166">
        <f t="shared" si="80"/>
        <v>0</v>
      </c>
      <c r="J203" s="167"/>
      <c r="K203" s="167"/>
      <c r="L203" s="130"/>
    </row>
    <row r="204" spans="1:12" ht="13.8" outlineLevel="2">
      <c r="A204" s="131"/>
      <c r="B204" s="20"/>
      <c r="F204" s="22" t="s">
        <v>630</v>
      </c>
      <c r="G204" s="30" t="s">
        <v>339</v>
      </c>
      <c r="H204" s="289">
        <f t="shared" si="69"/>
        <v>0</v>
      </c>
      <c r="I204" s="166">
        <f t="shared" si="80"/>
        <v>0</v>
      </c>
      <c r="J204" s="167"/>
      <c r="K204" s="167"/>
      <c r="L204" s="130"/>
    </row>
    <row r="205" spans="1:12" ht="13.8" outlineLevel="1">
      <c r="A205" s="131"/>
      <c r="B205" s="20"/>
      <c r="F205" s="22" t="s">
        <v>112</v>
      </c>
      <c r="G205" s="30" t="s">
        <v>431</v>
      </c>
      <c r="H205" s="289">
        <f t="shared" si="69"/>
        <v>0</v>
      </c>
      <c r="I205" s="166">
        <f t="shared" si="80"/>
        <v>0</v>
      </c>
      <c r="J205" s="169">
        <f>SUM(J206:J207)</f>
        <v>0</v>
      </c>
      <c r="K205" s="169">
        <f t="shared" ref="K205" si="86">SUM(K206:K207)</f>
        <v>0</v>
      </c>
      <c r="L205" s="130"/>
    </row>
    <row r="206" spans="1:12" ht="13.8" outlineLevel="1">
      <c r="A206" s="131"/>
      <c r="B206" s="20"/>
      <c r="F206" s="136" t="s">
        <v>682</v>
      </c>
      <c r="G206" s="27" t="s">
        <v>756</v>
      </c>
      <c r="H206" s="289">
        <f t="shared" si="69"/>
        <v>0</v>
      </c>
      <c r="I206" s="166">
        <f t="shared" si="80"/>
        <v>0</v>
      </c>
      <c r="J206" s="167"/>
      <c r="K206" s="167"/>
      <c r="L206" s="130"/>
    </row>
    <row r="207" spans="1:12" ht="13.8" outlineLevel="1">
      <c r="A207" s="131"/>
      <c r="B207" s="20"/>
      <c r="F207" s="136" t="s">
        <v>683</v>
      </c>
      <c r="G207" s="27" t="s">
        <v>757</v>
      </c>
      <c r="H207" s="289">
        <f t="shared" si="69"/>
        <v>0</v>
      </c>
      <c r="I207" s="166">
        <f t="shared" si="80"/>
        <v>0</v>
      </c>
      <c r="J207" s="167"/>
      <c r="K207" s="167"/>
      <c r="L207" s="130"/>
    </row>
    <row r="208" spans="1:12" ht="13.8" outlineLevel="1">
      <c r="A208" s="131"/>
      <c r="B208" s="20"/>
      <c r="D208" s="18" t="s">
        <v>432</v>
      </c>
      <c r="E208" s="58" t="s">
        <v>75</v>
      </c>
      <c r="F208" s="22"/>
      <c r="G208" s="30"/>
      <c r="H208" s="289">
        <f t="shared" si="69"/>
        <v>0</v>
      </c>
      <c r="I208" s="166">
        <f t="shared" si="80"/>
        <v>0</v>
      </c>
      <c r="J208" s="169">
        <f>SUM(J209,J214,J215,J216)</f>
        <v>0</v>
      </c>
      <c r="K208" s="169">
        <f t="shared" ref="K208" si="87">SUM(K209,K214,K215,K216)</f>
        <v>0</v>
      </c>
      <c r="L208" s="130"/>
    </row>
    <row r="209" spans="1:65" ht="13.8" outlineLevel="2">
      <c r="A209" s="131"/>
      <c r="B209" s="20"/>
      <c r="F209" s="28" t="s">
        <v>433</v>
      </c>
      <c r="G209" s="27" t="s">
        <v>857</v>
      </c>
      <c r="H209" s="289">
        <f t="shared" si="69"/>
        <v>0</v>
      </c>
      <c r="I209" s="166">
        <f t="shared" si="80"/>
        <v>0</v>
      </c>
      <c r="J209" s="169">
        <f>SUM(J210:J213)</f>
        <v>0</v>
      </c>
      <c r="K209" s="169">
        <f t="shared" ref="K209" si="88">SUM(K210:K213)</f>
        <v>0</v>
      </c>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row>
    <row r="210" spans="1:65" ht="13.8" outlineLevel="1">
      <c r="A210" s="131"/>
      <c r="B210" s="20"/>
      <c r="F210" s="136" t="s">
        <v>682</v>
      </c>
      <c r="G210" s="27" t="s">
        <v>858</v>
      </c>
      <c r="H210" s="289">
        <f t="shared" si="69"/>
        <v>0</v>
      </c>
      <c r="I210" s="166">
        <f t="shared" si="80"/>
        <v>0</v>
      </c>
      <c r="J210" s="167"/>
      <c r="K210" s="167"/>
    </row>
    <row r="211" spans="1:65" ht="13.8" outlineLevel="1" collapsed="1">
      <c r="A211" s="131"/>
      <c r="B211" s="20"/>
      <c r="F211" s="136" t="s">
        <v>683</v>
      </c>
      <c r="G211" s="27" t="s">
        <v>859</v>
      </c>
      <c r="H211" s="289">
        <f t="shared" si="69"/>
        <v>0</v>
      </c>
      <c r="I211" s="166">
        <f t="shared" si="80"/>
        <v>0</v>
      </c>
      <c r="J211" s="167"/>
      <c r="K211" s="167"/>
    </row>
    <row r="212" spans="1:65" s="398" customFormat="1" ht="13.8" outlineLevel="1" collapsed="1">
      <c r="A212" s="399"/>
      <c r="B212" s="400"/>
      <c r="D212" s="400"/>
      <c r="F212" s="586" t="s">
        <v>690</v>
      </c>
      <c r="G212" s="588" t="s">
        <v>988</v>
      </c>
      <c r="H212" s="425">
        <f t="shared" si="69"/>
        <v>0</v>
      </c>
      <c r="I212" s="166">
        <f t="shared" ref="I212" si="89">SUM(J212:K212)</f>
        <v>0</v>
      </c>
      <c r="J212" s="167"/>
      <c r="K212" s="167"/>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row>
    <row r="213" spans="1:65" ht="13.8" outlineLevel="1">
      <c r="A213" s="131"/>
      <c r="B213" s="20"/>
      <c r="F213" s="136" t="s">
        <v>680</v>
      </c>
      <c r="G213" s="27" t="s">
        <v>865</v>
      </c>
      <c r="H213" s="289">
        <f t="shared" si="69"/>
        <v>0</v>
      </c>
      <c r="I213" s="166">
        <f t="shared" si="80"/>
        <v>0</v>
      </c>
      <c r="J213" s="167"/>
      <c r="K213" s="167"/>
    </row>
    <row r="214" spans="1:65" ht="13.8" outlineLevel="2">
      <c r="A214" s="131"/>
      <c r="B214" s="20"/>
      <c r="F214" s="22" t="s">
        <v>434</v>
      </c>
      <c r="G214" s="30" t="s">
        <v>437</v>
      </c>
      <c r="H214" s="289">
        <f t="shared" si="69"/>
        <v>0</v>
      </c>
      <c r="I214" s="166">
        <f t="shared" si="80"/>
        <v>0</v>
      </c>
      <c r="J214" s="167">
        <v>0</v>
      </c>
      <c r="K214" s="167">
        <v>0</v>
      </c>
    </row>
    <row r="215" spans="1:65" ht="13.8" outlineLevel="2">
      <c r="A215" s="131"/>
      <c r="B215" s="20"/>
      <c r="F215" s="22" t="s">
        <v>435</v>
      </c>
      <c r="G215" s="30" t="s">
        <v>438</v>
      </c>
      <c r="H215" s="289">
        <f t="shared" si="69"/>
        <v>0</v>
      </c>
      <c r="I215" s="166">
        <f t="shared" si="80"/>
        <v>0</v>
      </c>
      <c r="J215" s="167"/>
      <c r="K215" s="167"/>
    </row>
    <row r="216" spans="1:65" ht="13.8" outlineLevel="2">
      <c r="A216" s="131"/>
      <c r="B216" s="18"/>
      <c r="C216" s="58"/>
      <c r="D216" s="18"/>
      <c r="F216" s="22" t="s">
        <v>436</v>
      </c>
      <c r="G216" s="30" t="s">
        <v>439</v>
      </c>
      <c r="H216" s="289">
        <f t="shared" si="69"/>
        <v>0</v>
      </c>
      <c r="I216" s="166">
        <f t="shared" si="80"/>
        <v>0</v>
      </c>
      <c r="J216" s="169">
        <f>SUM(J217)</f>
        <v>0</v>
      </c>
      <c r="K216" s="169">
        <f t="shared" ref="K216" si="90">SUM(K217)</f>
        <v>0</v>
      </c>
    </row>
    <row r="217" spans="1:65" ht="13.8" outlineLevel="2">
      <c r="A217" s="131"/>
      <c r="B217" s="18"/>
      <c r="C217" s="58"/>
      <c r="D217" s="18"/>
      <c r="F217" s="136" t="s">
        <v>682</v>
      </c>
      <c r="G217" s="27" t="s">
        <v>758</v>
      </c>
      <c r="H217" s="289">
        <f t="shared" si="69"/>
        <v>0</v>
      </c>
      <c r="I217" s="166">
        <f t="shared" si="80"/>
        <v>0</v>
      </c>
      <c r="J217" s="167"/>
      <c r="K217" s="167"/>
    </row>
    <row r="218" spans="1:65" s="130" customFormat="1" ht="13.8">
      <c r="A218" s="127"/>
      <c r="B218" s="18" t="s">
        <v>440</v>
      </c>
      <c r="C218" s="12" t="s">
        <v>321</v>
      </c>
      <c r="D218" s="11"/>
      <c r="E218" s="134"/>
      <c r="F218" s="14"/>
      <c r="G218" s="134"/>
      <c r="H218" s="289">
        <f t="shared" si="69"/>
        <v>0</v>
      </c>
      <c r="I218" s="166">
        <f t="shared" si="80"/>
        <v>0</v>
      </c>
      <c r="J218" s="168">
        <f>SUM(J219,J223)</f>
        <v>0</v>
      </c>
      <c r="K218" s="168">
        <f t="shared" ref="K218" si="91">SUM(K219,K223)</f>
        <v>0</v>
      </c>
    </row>
    <row r="219" spans="1:65" ht="13.8" outlineLevel="1">
      <c r="A219" s="131"/>
      <c r="B219" s="19"/>
      <c r="C219" s="63"/>
      <c r="D219" s="22" t="s">
        <v>442</v>
      </c>
      <c r="E219" s="30" t="s">
        <v>441</v>
      </c>
      <c r="F219" s="22"/>
      <c r="G219" s="30"/>
      <c r="H219" s="289">
        <f t="shared" si="69"/>
        <v>0</v>
      </c>
      <c r="I219" s="166">
        <f t="shared" si="80"/>
        <v>0</v>
      </c>
      <c r="J219" s="169">
        <f>SUM(J220:J222)</f>
        <v>0</v>
      </c>
      <c r="K219" s="169">
        <f t="shared" ref="K219" si="92">SUM(K220:K222)</f>
        <v>0</v>
      </c>
    </row>
    <row r="220" spans="1:65" ht="13.8" outlineLevel="1">
      <c r="A220" s="131"/>
      <c r="B220" s="20"/>
      <c r="D220" s="22"/>
      <c r="E220" s="30"/>
      <c r="F220" s="136" t="s">
        <v>682</v>
      </c>
      <c r="G220" s="27" t="s">
        <v>759</v>
      </c>
      <c r="H220" s="289">
        <f t="shared" si="69"/>
        <v>0</v>
      </c>
      <c r="I220" s="166">
        <f t="shared" si="80"/>
        <v>0</v>
      </c>
      <c r="J220" s="167"/>
      <c r="K220" s="167"/>
    </row>
    <row r="221" spans="1:65" ht="13.8" outlineLevel="1">
      <c r="A221" s="131"/>
      <c r="B221" s="20"/>
      <c r="D221" s="22"/>
      <c r="E221" s="30"/>
      <c r="F221" s="136" t="s">
        <v>683</v>
      </c>
      <c r="G221" s="27" t="s">
        <v>760</v>
      </c>
      <c r="H221" s="289">
        <f t="shared" si="69"/>
        <v>0</v>
      </c>
      <c r="I221" s="166">
        <f t="shared" si="80"/>
        <v>0</v>
      </c>
      <c r="J221" s="167"/>
      <c r="K221" s="167"/>
    </row>
    <row r="222" spans="1:65" ht="13.8" outlineLevel="1">
      <c r="A222" s="131"/>
      <c r="B222" s="20"/>
      <c r="D222" s="22"/>
      <c r="E222" s="30"/>
      <c r="F222" s="136" t="s">
        <v>680</v>
      </c>
      <c r="G222" s="27" t="s">
        <v>761</v>
      </c>
      <c r="H222" s="289">
        <f t="shared" si="69"/>
        <v>0</v>
      </c>
      <c r="I222" s="166">
        <f t="shared" si="80"/>
        <v>0</v>
      </c>
      <c r="J222" s="167"/>
      <c r="K222" s="167"/>
    </row>
    <row r="223" spans="1:65" ht="13.8" outlineLevel="1">
      <c r="A223" s="131"/>
      <c r="B223" s="20"/>
      <c r="D223" s="22" t="s">
        <v>443</v>
      </c>
      <c r="E223" s="30" t="s">
        <v>322</v>
      </c>
      <c r="F223" s="22"/>
      <c r="G223" s="30"/>
      <c r="H223" s="289">
        <f t="shared" si="69"/>
        <v>0</v>
      </c>
      <c r="I223" s="166">
        <f t="shared" si="80"/>
        <v>0</v>
      </c>
      <c r="J223" s="169">
        <f>SUM(J224,J226)</f>
        <v>0</v>
      </c>
      <c r="K223" s="169">
        <f t="shared" ref="K223" si="93">SUM(K224,K226)</f>
        <v>0</v>
      </c>
    </row>
    <row r="224" spans="1:65" ht="13.8" outlineLevel="2">
      <c r="A224" s="131"/>
      <c r="B224" s="20"/>
      <c r="D224" s="19"/>
      <c r="E224" s="63"/>
      <c r="F224" s="22" t="s">
        <v>444</v>
      </c>
      <c r="G224" s="30" t="s">
        <v>323</v>
      </c>
      <c r="H224" s="289">
        <f t="shared" ref="H224:H290" si="94">SUM(I224)</f>
        <v>0</v>
      </c>
      <c r="I224" s="166">
        <f t="shared" si="80"/>
        <v>0</v>
      </c>
      <c r="J224" s="169">
        <f>SUM(J225)</f>
        <v>0</v>
      </c>
      <c r="K224" s="169">
        <f t="shared" ref="K224" si="95">SUM(K225)</f>
        <v>0</v>
      </c>
    </row>
    <row r="225" spans="1:43" ht="13.8" outlineLevel="2">
      <c r="A225" s="131"/>
      <c r="B225" s="20"/>
      <c r="F225" s="136" t="s">
        <v>682</v>
      </c>
      <c r="G225" s="27" t="s">
        <v>762</v>
      </c>
      <c r="H225" s="289">
        <f t="shared" si="94"/>
        <v>0</v>
      </c>
      <c r="I225" s="166">
        <f t="shared" si="80"/>
        <v>0</v>
      </c>
      <c r="J225" s="167"/>
      <c r="K225" s="167"/>
    </row>
    <row r="226" spans="1:43" ht="13.8" outlineLevel="2">
      <c r="A226" s="131"/>
      <c r="B226" s="20"/>
      <c r="F226" s="22" t="s">
        <v>445</v>
      </c>
      <c r="G226" s="30" t="s">
        <v>324</v>
      </c>
      <c r="H226" s="289">
        <f t="shared" si="94"/>
        <v>0</v>
      </c>
      <c r="I226" s="166">
        <f t="shared" si="80"/>
        <v>0</v>
      </c>
      <c r="J226" s="169">
        <f>SUM(J227:J231)</f>
        <v>0</v>
      </c>
      <c r="K226" s="169">
        <f t="shared" ref="K226" si="96">SUM(K227:K231)</f>
        <v>0</v>
      </c>
    </row>
    <row r="227" spans="1:43" ht="13.8" outlineLevel="2">
      <c r="A227" s="131"/>
      <c r="B227" s="20"/>
      <c r="F227" s="136" t="s">
        <v>682</v>
      </c>
      <c r="G227" s="27" t="s">
        <v>930</v>
      </c>
      <c r="H227" s="289">
        <f t="shared" si="94"/>
        <v>0</v>
      </c>
      <c r="I227" s="166">
        <f t="shared" si="80"/>
        <v>0</v>
      </c>
      <c r="J227" s="167"/>
      <c r="K227" s="167"/>
    </row>
    <row r="228" spans="1:43" ht="13.8" outlineLevel="2">
      <c r="A228" s="131"/>
      <c r="B228" s="20"/>
      <c r="F228" s="136" t="s">
        <v>683</v>
      </c>
      <c r="G228" s="27" t="s">
        <v>731</v>
      </c>
      <c r="H228" s="289">
        <f t="shared" si="94"/>
        <v>0</v>
      </c>
      <c r="I228" s="166">
        <f t="shared" si="80"/>
        <v>0</v>
      </c>
      <c r="J228" s="167"/>
      <c r="K228" s="167"/>
    </row>
    <row r="229" spans="1:43" ht="13.8" outlineLevel="2">
      <c r="A229" s="131"/>
      <c r="B229" s="20"/>
      <c r="F229" s="136" t="s">
        <v>684</v>
      </c>
      <c r="G229" s="27" t="s">
        <v>931</v>
      </c>
      <c r="H229" s="289">
        <f t="shared" si="94"/>
        <v>0</v>
      </c>
      <c r="I229" s="166">
        <f t="shared" si="80"/>
        <v>0</v>
      </c>
      <c r="J229" s="167"/>
      <c r="K229" s="167"/>
    </row>
    <row r="230" spans="1:43" s="398" customFormat="1" ht="13.8" outlineLevel="2">
      <c r="A230" s="399"/>
      <c r="B230" s="400"/>
      <c r="D230" s="400"/>
      <c r="F230" s="385" t="s">
        <v>690</v>
      </c>
      <c r="G230" s="378" t="s">
        <v>932</v>
      </c>
      <c r="H230" s="425">
        <f t="shared" si="94"/>
        <v>0</v>
      </c>
      <c r="I230" s="166">
        <f t="shared" si="80"/>
        <v>0</v>
      </c>
      <c r="J230" s="167"/>
      <c r="K230" s="167"/>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row>
    <row r="231" spans="1:43" ht="13.8" outlineLevel="2">
      <c r="A231" s="131"/>
      <c r="B231" s="20"/>
      <c r="F231" s="136" t="s">
        <v>685</v>
      </c>
      <c r="G231" s="27" t="s">
        <v>763</v>
      </c>
      <c r="H231" s="289">
        <f t="shared" si="94"/>
        <v>0</v>
      </c>
      <c r="I231" s="166">
        <f t="shared" si="80"/>
        <v>0</v>
      </c>
      <c r="J231" s="167"/>
      <c r="K231" s="167"/>
    </row>
    <row r="232" spans="1:43" s="130" customFormat="1" ht="13.8">
      <c r="A232" s="127"/>
      <c r="B232" s="18" t="s">
        <v>140</v>
      </c>
      <c r="C232" s="12" t="s">
        <v>40</v>
      </c>
      <c r="D232" s="11"/>
      <c r="E232" s="134"/>
      <c r="F232" s="14"/>
      <c r="G232" s="134"/>
      <c r="H232" s="289">
        <f t="shared" si="94"/>
        <v>0</v>
      </c>
      <c r="I232" s="166">
        <f t="shared" si="80"/>
        <v>0</v>
      </c>
      <c r="J232" s="168">
        <f>SUM(J233)</f>
        <v>0</v>
      </c>
      <c r="K232" s="168">
        <f t="shared" ref="K232" si="97">SUM(K233)</f>
        <v>0</v>
      </c>
    </row>
    <row r="233" spans="1:43" ht="13.8" outlineLevel="1">
      <c r="A233" s="131"/>
      <c r="B233" s="18"/>
      <c r="C233" s="58"/>
      <c r="D233" s="22" t="s">
        <v>140</v>
      </c>
      <c r="E233" s="30" t="s">
        <v>40</v>
      </c>
      <c r="F233" s="22"/>
      <c r="G233" s="30"/>
      <c r="H233" s="289">
        <f t="shared" si="94"/>
        <v>0</v>
      </c>
      <c r="I233" s="166">
        <f t="shared" si="80"/>
        <v>0</v>
      </c>
      <c r="J233" s="167"/>
      <c r="K233" s="167"/>
    </row>
    <row r="234" spans="1:43" s="130" customFormat="1" ht="13.8">
      <c r="A234" s="127"/>
      <c r="B234" s="18" t="s">
        <v>446</v>
      </c>
      <c r="C234" s="12" t="s">
        <v>11</v>
      </c>
      <c r="D234" s="11"/>
      <c r="E234" s="134"/>
      <c r="F234" s="14"/>
      <c r="G234" s="134"/>
      <c r="H234" s="289">
        <f t="shared" si="94"/>
        <v>0</v>
      </c>
      <c r="I234" s="166">
        <f t="shared" si="80"/>
        <v>0</v>
      </c>
      <c r="J234" s="168">
        <f>SUM(J235:J237,J243)</f>
        <v>0</v>
      </c>
      <c r="K234" s="168">
        <f t="shared" ref="K234" si="98">SUM(K235:K237,K243)</f>
        <v>0</v>
      </c>
    </row>
    <row r="235" spans="1:43" ht="13.8" outlineLevel="1">
      <c r="A235" s="131"/>
      <c r="B235" s="19"/>
      <c r="C235" s="63"/>
      <c r="D235" s="22" t="s">
        <v>141</v>
      </c>
      <c r="E235" s="30" t="s">
        <v>95</v>
      </c>
      <c r="F235" s="22"/>
      <c r="G235" s="30"/>
      <c r="H235" s="289">
        <f t="shared" si="94"/>
        <v>0</v>
      </c>
      <c r="I235" s="166">
        <f t="shared" si="80"/>
        <v>0</v>
      </c>
      <c r="J235" s="167"/>
      <c r="K235" s="167"/>
    </row>
    <row r="236" spans="1:43" ht="13.8" outlineLevel="1">
      <c r="A236" s="131"/>
      <c r="B236" s="20"/>
      <c r="D236" s="22" t="s">
        <v>142</v>
      </c>
      <c r="E236" s="30" t="s">
        <v>96</v>
      </c>
      <c r="F236" s="22"/>
      <c r="G236" s="30"/>
      <c r="H236" s="289">
        <f t="shared" si="94"/>
        <v>0</v>
      </c>
      <c r="I236" s="166">
        <f t="shared" si="80"/>
        <v>0</v>
      </c>
      <c r="J236" s="167"/>
      <c r="K236" s="167"/>
    </row>
    <row r="237" spans="1:43" ht="13.8" outlineLevel="2">
      <c r="A237" s="131"/>
      <c r="B237" s="20"/>
      <c r="D237" s="22" t="s">
        <v>853</v>
      </c>
      <c r="E237" s="30" t="s">
        <v>854</v>
      </c>
      <c r="F237" s="22"/>
      <c r="G237" s="30"/>
      <c r="H237" s="289">
        <f t="shared" si="94"/>
        <v>0</v>
      </c>
      <c r="I237" s="166">
        <f t="shared" si="80"/>
        <v>0</v>
      </c>
      <c r="J237" s="169">
        <f>SUM(J238:J242)</f>
        <v>0</v>
      </c>
      <c r="K237" s="169">
        <f t="shared" ref="K237" si="99">SUM(K238:K242)</f>
        <v>0</v>
      </c>
    </row>
    <row r="238" spans="1:43" ht="13.8" outlineLevel="3">
      <c r="A238" s="131"/>
      <c r="B238" s="20"/>
      <c r="F238" s="136" t="s">
        <v>682</v>
      </c>
      <c r="G238" s="27" t="s">
        <v>764</v>
      </c>
      <c r="H238" s="289">
        <f t="shared" si="94"/>
        <v>0</v>
      </c>
      <c r="I238" s="166">
        <f t="shared" si="80"/>
        <v>0</v>
      </c>
      <c r="J238" s="167"/>
      <c r="K238" s="167"/>
    </row>
    <row r="239" spans="1:43" ht="13.8" outlineLevel="3">
      <c r="A239" s="131"/>
      <c r="B239" s="20"/>
      <c r="F239" s="136" t="s">
        <v>683</v>
      </c>
      <c r="G239" s="27" t="s">
        <v>765</v>
      </c>
      <c r="H239" s="289">
        <f t="shared" si="94"/>
        <v>0</v>
      </c>
      <c r="I239" s="166">
        <f t="shared" si="80"/>
        <v>0</v>
      </c>
      <c r="J239" s="167"/>
      <c r="K239" s="167"/>
    </row>
    <row r="240" spans="1:43" ht="13.8" outlineLevel="3">
      <c r="A240" s="131"/>
      <c r="B240" s="20"/>
      <c r="F240" s="136" t="s">
        <v>680</v>
      </c>
      <c r="G240" s="27" t="s">
        <v>766</v>
      </c>
      <c r="H240" s="289">
        <f t="shared" si="94"/>
        <v>0</v>
      </c>
      <c r="I240" s="166">
        <f t="shared" si="80"/>
        <v>0</v>
      </c>
      <c r="J240" s="167"/>
      <c r="K240" s="167"/>
    </row>
    <row r="241" spans="1:51" ht="13.8" outlineLevel="3">
      <c r="A241" s="131"/>
      <c r="B241" s="20"/>
      <c r="F241" s="136" t="s">
        <v>684</v>
      </c>
      <c r="G241" s="27" t="s">
        <v>767</v>
      </c>
      <c r="H241" s="289">
        <f t="shared" si="94"/>
        <v>0</v>
      </c>
      <c r="I241" s="166">
        <f t="shared" si="80"/>
        <v>0</v>
      </c>
      <c r="J241" s="167"/>
      <c r="K241" s="167"/>
    </row>
    <row r="242" spans="1:51" ht="13.8" outlineLevel="3">
      <c r="A242" s="131"/>
      <c r="B242" s="20"/>
      <c r="F242" s="136" t="s">
        <v>685</v>
      </c>
      <c r="G242" s="27" t="s">
        <v>763</v>
      </c>
      <c r="H242" s="289">
        <f t="shared" si="94"/>
        <v>0</v>
      </c>
      <c r="I242" s="166">
        <f t="shared" si="80"/>
        <v>0</v>
      </c>
      <c r="J242" s="167"/>
      <c r="K242" s="167"/>
    </row>
    <row r="243" spans="1:51" ht="13.8" outlineLevel="2">
      <c r="A243" s="131"/>
      <c r="B243" s="20"/>
      <c r="D243" s="20" t="s">
        <v>855</v>
      </c>
      <c r="E243" s="30" t="s">
        <v>98</v>
      </c>
      <c r="F243" s="22"/>
      <c r="G243" s="30"/>
      <c r="H243" s="289">
        <f t="shared" si="94"/>
        <v>0</v>
      </c>
      <c r="I243" s="166">
        <f t="shared" si="80"/>
        <v>0</v>
      </c>
      <c r="J243" s="167"/>
      <c r="K243" s="167"/>
    </row>
    <row r="244" spans="1:51" ht="13.8">
      <c r="A244" s="67" t="s">
        <v>168</v>
      </c>
      <c r="B244" s="29"/>
      <c r="C244" s="23"/>
      <c r="D244" s="17"/>
      <c r="E244" s="23"/>
      <c r="F244" s="17"/>
      <c r="G244" s="23"/>
      <c r="H244" s="290">
        <f t="shared" si="94"/>
        <v>5555000</v>
      </c>
      <c r="I244" s="172">
        <f t="shared" si="80"/>
        <v>5555000</v>
      </c>
      <c r="J244" s="172">
        <f>SUM(J7,J23,J25,J71,J45,J82,J88,J163,J193,J232,J234,J64,J218)</f>
        <v>5250000</v>
      </c>
      <c r="K244" s="172">
        <f>SUM(K7,K23,K25,K71,K45,K82,K88,K163,K193,K232,K234,K64,K218)</f>
        <v>305000</v>
      </c>
      <c r="AY244" s="64" t="e">
        <f>SUM(AY7,AY23,AY25,#REF!,AY71,AY45,#REF!,AY82,AY88,AY163,AY193,AY232,AY234,#REF!,AY64,AY218)</f>
        <v>#REF!</v>
      </c>
    </row>
    <row r="245" spans="1:51" s="130" customFormat="1" ht="13.8">
      <c r="A245" s="127"/>
      <c r="B245" s="18" t="s">
        <v>447</v>
      </c>
      <c r="C245" s="12" t="s">
        <v>41</v>
      </c>
      <c r="D245" s="16"/>
      <c r="E245" s="15"/>
      <c r="F245" s="16"/>
      <c r="G245" s="15"/>
      <c r="H245" s="291">
        <f t="shared" si="94"/>
        <v>0</v>
      </c>
      <c r="I245" s="175">
        <f t="shared" si="80"/>
        <v>0</v>
      </c>
      <c r="J245" s="174">
        <f>SUM(J246,J247,J253,J258,J270,J272)</f>
        <v>0</v>
      </c>
      <c r="K245" s="174">
        <f t="shared" ref="K245" si="100">SUM(K246,K247,K253,K258,K270,K272)</f>
        <v>0</v>
      </c>
    </row>
    <row r="246" spans="1:51" ht="16.5" customHeight="1" outlineLevel="1">
      <c r="A246" s="131"/>
      <c r="B246" s="19"/>
      <c r="C246" s="63"/>
      <c r="D246" s="22" t="s">
        <v>448</v>
      </c>
      <c r="E246" s="30" t="s">
        <v>101</v>
      </c>
      <c r="F246" s="22"/>
      <c r="G246" s="30"/>
      <c r="H246" s="292">
        <f t="shared" si="94"/>
        <v>0</v>
      </c>
      <c r="I246" s="168">
        <f t="shared" si="80"/>
        <v>0</v>
      </c>
      <c r="J246" s="176"/>
      <c r="K246" s="176"/>
    </row>
    <row r="247" spans="1:51" ht="16.5" customHeight="1" outlineLevel="1">
      <c r="A247" s="131"/>
      <c r="B247" s="20"/>
      <c r="D247" s="22" t="s">
        <v>449</v>
      </c>
      <c r="E247" s="30" t="s">
        <v>102</v>
      </c>
      <c r="F247" s="22"/>
      <c r="G247" s="30"/>
      <c r="H247" s="292">
        <f t="shared" si="94"/>
        <v>0</v>
      </c>
      <c r="I247" s="168">
        <f t="shared" ref="I247:I316" si="101">SUM(J247:K247)</f>
        <v>0</v>
      </c>
      <c r="J247" s="471">
        <f>SUM(J248:J252)</f>
        <v>0</v>
      </c>
      <c r="K247" s="471">
        <f t="shared" ref="K247" si="102">SUM(K248:K252)</f>
        <v>0</v>
      </c>
      <c r="L247" s="64">
        <f>SUM(L248:L252)</f>
        <v>0</v>
      </c>
    </row>
    <row r="248" spans="1:51" s="398" customFormat="1" ht="13.8" outlineLevel="3">
      <c r="A248" s="399"/>
      <c r="B248" s="400"/>
      <c r="D248" s="400"/>
      <c r="E248" s="64"/>
      <c r="F248" s="136" t="s">
        <v>682</v>
      </c>
      <c r="G248" s="27" t="s">
        <v>886</v>
      </c>
      <c r="H248" s="425">
        <f t="shared" si="94"/>
        <v>0</v>
      </c>
      <c r="I248" s="166">
        <f t="shared" si="101"/>
        <v>0</v>
      </c>
      <c r="J248" s="167"/>
      <c r="K248" s="167"/>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row>
    <row r="249" spans="1:51" s="398" customFormat="1" ht="13.8" outlineLevel="3">
      <c r="A249" s="399"/>
      <c r="B249" s="400"/>
      <c r="D249" s="400"/>
      <c r="E249" s="64"/>
      <c r="F249" s="136" t="s">
        <v>683</v>
      </c>
      <c r="G249" s="27" t="s">
        <v>887</v>
      </c>
      <c r="H249" s="425">
        <f t="shared" si="94"/>
        <v>0</v>
      </c>
      <c r="I249" s="166">
        <f t="shared" si="101"/>
        <v>0</v>
      </c>
      <c r="J249" s="167"/>
      <c r="K249" s="167"/>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row>
    <row r="250" spans="1:51" s="398" customFormat="1" ht="13.8" outlineLevel="3">
      <c r="A250" s="399"/>
      <c r="B250" s="400"/>
      <c r="D250" s="400"/>
      <c r="E250" s="64"/>
      <c r="F250" s="136" t="s">
        <v>680</v>
      </c>
      <c r="G250" s="27" t="s">
        <v>888</v>
      </c>
      <c r="H250" s="425">
        <f t="shared" si="94"/>
        <v>0</v>
      </c>
      <c r="I250" s="166">
        <f t="shared" si="101"/>
        <v>0</v>
      </c>
      <c r="J250" s="167"/>
      <c r="K250" s="167"/>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row>
    <row r="251" spans="1:51" s="398" customFormat="1" ht="13.8" outlineLevel="3">
      <c r="A251" s="399"/>
      <c r="B251" s="400"/>
      <c r="D251" s="400"/>
      <c r="E251" s="64"/>
      <c r="F251" s="136" t="s">
        <v>684</v>
      </c>
      <c r="G251" s="27" t="s">
        <v>950</v>
      </c>
      <c r="H251" s="425">
        <f t="shared" si="94"/>
        <v>0</v>
      </c>
      <c r="I251" s="166">
        <f t="shared" ref="I251" si="103">SUM(J251:K251)</f>
        <v>0</v>
      </c>
      <c r="J251" s="167"/>
      <c r="K251" s="167"/>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row>
    <row r="252" spans="1:51" s="398" customFormat="1" ht="13.8" outlineLevel="3">
      <c r="A252" s="399"/>
      <c r="B252" s="400"/>
      <c r="D252" s="400"/>
      <c r="E252" s="64"/>
      <c r="F252" s="385" t="s">
        <v>691</v>
      </c>
      <c r="G252" s="27" t="s">
        <v>981</v>
      </c>
      <c r="H252" s="425">
        <f t="shared" si="94"/>
        <v>0</v>
      </c>
      <c r="I252" s="166">
        <f t="shared" si="101"/>
        <v>0</v>
      </c>
      <c r="J252" s="167"/>
      <c r="K252" s="167"/>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row>
    <row r="253" spans="1:51" ht="16.5" customHeight="1" outlineLevel="1">
      <c r="A253" s="131"/>
      <c r="B253" s="20"/>
      <c r="D253" s="22" t="s">
        <v>450</v>
      </c>
      <c r="E253" s="30" t="s">
        <v>103</v>
      </c>
      <c r="F253" s="22"/>
      <c r="G253" s="30"/>
      <c r="H253" s="292">
        <f t="shared" si="94"/>
        <v>0</v>
      </c>
      <c r="I253" s="168">
        <f t="shared" si="101"/>
        <v>0</v>
      </c>
      <c r="J253" s="471">
        <f>SUM(J254:J257)</f>
        <v>0</v>
      </c>
      <c r="K253" s="471">
        <f t="shared" ref="K253" si="104">SUM(K254:K257)</f>
        <v>0</v>
      </c>
      <c r="AK253" s="64">
        <f>SUM(AK254:AK257)</f>
        <v>0</v>
      </c>
    </row>
    <row r="254" spans="1:51" s="398" customFormat="1" ht="13.8" outlineLevel="3">
      <c r="A254" s="399"/>
      <c r="B254" s="400"/>
      <c r="D254" s="400"/>
      <c r="E254" s="64"/>
      <c r="F254" s="136" t="s">
        <v>682</v>
      </c>
      <c r="G254" s="27" t="s">
        <v>889</v>
      </c>
      <c r="H254" s="425">
        <f t="shared" si="94"/>
        <v>0</v>
      </c>
      <c r="I254" s="166">
        <f t="shared" si="101"/>
        <v>0</v>
      </c>
      <c r="J254" s="167"/>
      <c r="K254" s="167"/>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row>
    <row r="255" spans="1:51" s="398" customFormat="1" ht="13.8" outlineLevel="3">
      <c r="A255" s="399"/>
      <c r="B255" s="400"/>
      <c r="D255" s="400"/>
      <c r="E255" s="64"/>
      <c r="F255" s="136" t="s">
        <v>683</v>
      </c>
      <c r="G255" s="27" t="s">
        <v>890</v>
      </c>
      <c r="H255" s="425">
        <f t="shared" si="94"/>
        <v>0</v>
      </c>
      <c r="I255" s="166">
        <f t="shared" si="101"/>
        <v>0</v>
      </c>
      <c r="J255" s="167"/>
      <c r="K255" s="167"/>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row>
    <row r="256" spans="1:51" s="398" customFormat="1" ht="13.8" outlineLevel="3">
      <c r="A256" s="399"/>
      <c r="B256" s="400"/>
      <c r="D256" s="400"/>
      <c r="E256" s="64"/>
      <c r="F256" s="385" t="s">
        <v>680</v>
      </c>
      <c r="G256" s="378" t="s">
        <v>951</v>
      </c>
      <c r="H256" s="425">
        <f t="shared" si="94"/>
        <v>0</v>
      </c>
      <c r="I256" s="166">
        <f t="shared" si="101"/>
        <v>0</v>
      </c>
      <c r="J256" s="167"/>
      <c r="K256" s="167"/>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row>
    <row r="257" spans="1:43" s="398" customFormat="1" ht="13.8" outlineLevel="3">
      <c r="A257" s="399"/>
      <c r="B257" s="400"/>
      <c r="D257" s="400"/>
      <c r="E257" s="64"/>
      <c r="F257" s="385" t="s">
        <v>680</v>
      </c>
      <c r="G257" s="378" t="s">
        <v>952</v>
      </c>
      <c r="H257" s="425">
        <f t="shared" si="94"/>
        <v>0</v>
      </c>
      <c r="I257" s="166">
        <f t="shared" si="101"/>
        <v>0</v>
      </c>
      <c r="J257" s="167"/>
      <c r="K257" s="167"/>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row>
    <row r="258" spans="1:43" ht="16.5" customHeight="1" outlineLevel="1">
      <c r="A258" s="131"/>
      <c r="B258" s="20"/>
      <c r="D258" s="22" t="s">
        <v>451</v>
      </c>
      <c r="E258" s="30" t="s">
        <v>104</v>
      </c>
      <c r="F258" s="22"/>
      <c r="G258" s="30"/>
      <c r="H258" s="292">
        <f t="shared" si="94"/>
        <v>0</v>
      </c>
      <c r="I258" s="168">
        <f t="shared" si="101"/>
        <v>0</v>
      </c>
      <c r="J258" s="471">
        <f>SUM(J259:J269)</f>
        <v>0</v>
      </c>
      <c r="K258" s="471">
        <f t="shared" ref="K258" si="105">SUM(K259:K269)</f>
        <v>0</v>
      </c>
      <c r="L258" s="64">
        <f>SUM(L259:L269)</f>
        <v>0</v>
      </c>
    </row>
    <row r="259" spans="1:43" s="398" customFormat="1" ht="13.8" outlineLevel="3">
      <c r="A259" s="399"/>
      <c r="B259" s="400"/>
      <c r="D259" s="400"/>
      <c r="E259" s="64"/>
      <c r="F259" s="136" t="s">
        <v>682</v>
      </c>
      <c r="G259" s="27" t="s">
        <v>891</v>
      </c>
      <c r="H259" s="425">
        <f t="shared" si="94"/>
        <v>0</v>
      </c>
      <c r="I259" s="166">
        <f t="shared" si="101"/>
        <v>0</v>
      </c>
      <c r="J259" s="167"/>
      <c r="K259" s="167"/>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row>
    <row r="260" spans="1:43" s="398" customFormat="1" ht="13.8" outlineLevel="3">
      <c r="A260" s="399"/>
      <c r="B260" s="400"/>
      <c r="D260" s="400"/>
      <c r="E260" s="64"/>
      <c r="F260" s="136" t="s">
        <v>683</v>
      </c>
      <c r="G260" s="27" t="s">
        <v>892</v>
      </c>
      <c r="H260" s="425">
        <f t="shared" si="94"/>
        <v>0</v>
      </c>
      <c r="I260" s="166">
        <f t="shared" si="101"/>
        <v>0</v>
      </c>
      <c r="J260" s="167"/>
      <c r="K260" s="167"/>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row>
    <row r="261" spans="1:43" s="398" customFormat="1" ht="13.8" outlineLevel="3">
      <c r="A261" s="399"/>
      <c r="B261" s="400"/>
      <c r="D261" s="400"/>
      <c r="E261" s="64"/>
      <c r="F261" s="136" t="s">
        <v>680</v>
      </c>
      <c r="G261" s="27" t="s">
        <v>893</v>
      </c>
      <c r="H261" s="425">
        <f t="shared" si="94"/>
        <v>0</v>
      </c>
      <c r="I261" s="166">
        <f t="shared" si="101"/>
        <v>0</v>
      </c>
      <c r="J261" s="167"/>
      <c r="K261" s="167"/>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row>
    <row r="262" spans="1:43" s="398" customFormat="1" ht="13.8" outlineLevel="3">
      <c r="A262" s="399"/>
      <c r="B262" s="400"/>
      <c r="D262" s="400"/>
      <c r="E262" s="64"/>
      <c r="F262" s="136" t="s">
        <v>806</v>
      </c>
      <c r="G262" s="27" t="s">
        <v>894</v>
      </c>
      <c r="H262" s="425">
        <f t="shared" si="94"/>
        <v>0</v>
      </c>
      <c r="I262" s="166">
        <f t="shared" si="101"/>
        <v>0</v>
      </c>
      <c r="J262" s="167"/>
      <c r="K262" s="167"/>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row>
    <row r="263" spans="1:43" s="398" customFormat="1" ht="13.8" outlineLevel="3">
      <c r="A263" s="399"/>
      <c r="B263" s="400"/>
      <c r="D263" s="400"/>
      <c r="E263" s="64"/>
      <c r="F263" s="136" t="s">
        <v>979</v>
      </c>
      <c r="G263" s="27" t="s">
        <v>980</v>
      </c>
      <c r="H263" s="425"/>
      <c r="I263" s="166"/>
      <c r="J263" s="167"/>
      <c r="K263" s="167"/>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row>
    <row r="264" spans="1:43" s="398" customFormat="1" ht="13.8" outlineLevel="3">
      <c r="A264" s="399"/>
      <c r="B264" s="400"/>
      <c r="D264" s="400"/>
      <c r="E264" s="64"/>
      <c r="F264" s="136" t="s">
        <v>684</v>
      </c>
      <c r="G264" s="27" t="s">
        <v>895</v>
      </c>
      <c r="H264" s="425">
        <f t="shared" si="94"/>
        <v>0</v>
      </c>
      <c r="I264" s="166">
        <f t="shared" si="101"/>
        <v>0</v>
      </c>
      <c r="J264" s="167"/>
      <c r="K264" s="167"/>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row>
    <row r="265" spans="1:43" s="398" customFormat="1" ht="13.8" outlineLevel="3">
      <c r="A265" s="399"/>
      <c r="B265" s="400"/>
      <c r="D265" s="400"/>
      <c r="E265" s="64"/>
      <c r="F265" s="136" t="s">
        <v>690</v>
      </c>
      <c r="G265" s="27" t="s">
        <v>896</v>
      </c>
      <c r="H265" s="425">
        <f t="shared" si="94"/>
        <v>0</v>
      </c>
      <c r="I265" s="166">
        <f t="shared" si="101"/>
        <v>0</v>
      </c>
      <c r="J265" s="167"/>
      <c r="K265" s="167"/>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row>
    <row r="266" spans="1:43" s="398" customFormat="1" ht="13.8" outlineLevel="3">
      <c r="A266" s="399"/>
      <c r="B266" s="400"/>
      <c r="D266" s="400"/>
      <c r="E266" s="64"/>
      <c r="F266" s="136" t="s">
        <v>691</v>
      </c>
      <c r="G266" s="27" t="s">
        <v>897</v>
      </c>
      <c r="H266" s="425">
        <f t="shared" si="94"/>
        <v>0</v>
      </c>
      <c r="I266" s="166">
        <f t="shared" si="101"/>
        <v>0</v>
      </c>
      <c r="J266" s="167"/>
      <c r="K266" s="167"/>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row>
    <row r="267" spans="1:43" s="398" customFormat="1" ht="13.8" outlineLevel="3">
      <c r="A267" s="399"/>
      <c r="B267" s="400"/>
      <c r="D267" s="400"/>
      <c r="E267" s="64"/>
      <c r="F267" s="136" t="s">
        <v>792</v>
      </c>
      <c r="G267" s="27" t="s">
        <v>898</v>
      </c>
      <c r="H267" s="425">
        <f t="shared" si="94"/>
        <v>0</v>
      </c>
      <c r="I267" s="166">
        <f t="shared" ref="I267" si="106">SUM(J267:K267)</f>
        <v>0</v>
      </c>
      <c r="J267" s="167"/>
      <c r="K267" s="167"/>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row>
    <row r="268" spans="1:43" s="398" customFormat="1" ht="13.8" outlineLevel="3">
      <c r="A268" s="399"/>
      <c r="B268" s="400"/>
      <c r="D268" s="400"/>
      <c r="E268" s="64"/>
      <c r="F268" s="385" t="s">
        <v>978</v>
      </c>
      <c r="G268" s="27" t="s">
        <v>977</v>
      </c>
      <c r="H268" s="425"/>
      <c r="I268" s="166"/>
      <c r="J268" s="167"/>
      <c r="K268" s="167"/>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row>
    <row r="269" spans="1:43" s="398" customFormat="1" ht="13.8" outlineLevel="3">
      <c r="A269" s="399"/>
      <c r="B269" s="400"/>
      <c r="D269" s="400"/>
      <c r="F269" s="586"/>
      <c r="G269" s="104" t="s">
        <v>982</v>
      </c>
      <c r="H269" s="425">
        <f t="shared" si="94"/>
        <v>0</v>
      </c>
      <c r="I269" s="166">
        <f t="shared" si="101"/>
        <v>0</v>
      </c>
      <c r="J269" s="167"/>
      <c r="K269" s="167"/>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row>
    <row r="270" spans="1:43" ht="16.5" customHeight="1" outlineLevel="1">
      <c r="A270" s="131"/>
      <c r="B270" s="20"/>
      <c r="D270" s="22" t="s">
        <v>452</v>
      </c>
      <c r="E270" s="30" t="s">
        <v>105</v>
      </c>
      <c r="F270" s="22"/>
      <c r="G270" s="30"/>
      <c r="H270" s="292">
        <f t="shared" si="94"/>
        <v>0</v>
      </c>
      <c r="I270" s="168">
        <f t="shared" si="101"/>
        <v>0</v>
      </c>
      <c r="J270" s="471">
        <f>SUM(J271)</f>
        <v>0</v>
      </c>
      <c r="K270" s="471">
        <f t="shared" ref="K270" si="107">SUM(K271)</f>
        <v>0</v>
      </c>
    </row>
    <row r="271" spans="1:43" s="398" customFormat="1" ht="13.8" outlineLevel="3">
      <c r="A271" s="399"/>
      <c r="B271" s="400"/>
      <c r="D271" s="400"/>
      <c r="E271" s="64"/>
      <c r="F271" s="136" t="s">
        <v>683</v>
      </c>
      <c r="G271" s="27" t="s">
        <v>899</v>
      </c>
      <c r="H271" s="425">
        <f t="shared" si="94"/>
        <v>0</v>
      </c>
      <c r="I271" s="166">
        <f t="shared" si="101"/>
        <v>0</v>
      </c>
      <c r="J271" s="167"/>
      <c r="K271" s="167"/>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row>
    <row r="272" spans="1:43" ht="16.5" customHeight="1" outlineLevel="1">
      <c r="A272" s="131"/>
      <c r="B272" s="18"/>
      <c r="C272" s="58"/>
      <c r="D272" s="22" t="s">
        <v>453</v>
      </c>
      <c r="E272" s="30" t="s">
        <v>106</v>
      </c>
      <c r="F272" s="22"/>
      <c r="G272" s="30"/>
      <c r="H272" s="292">
        <f t="shared" si="94"/>
        <v>0</v>
      </c>
      <c r="I272" s="168">
        <f t="shared" si="101"/>
        <v>0</v>
      </c>
      <c r="J272" s="471">
        <f>SUM(J273:J274)</f>
        <v>0</v>
      </c>
      <c r="K272" s="471">
        <f t="shared" ref="K272" si="108">SUM(K273:K274)</f>
        <v>0</v>
      </c>
    </row>
    <row r="273" spans="1:43" s="398" customFormat="1" ht="13.8" outlineLevel="3">
      <c r="A273" s="399"/>
      <c r="B273" s="400"/>
      <c r="D273" s="400"/>
      <c r="E273" s="64"/>
      <c r="F273" s="136" t="s">
        <v>682</v>
      </c>
      <c r="G273" s="27" t="s">
        <v>900</v>
      </c>
      <c r="H273" s="425">
        <f t="shared" si="94"/>
        <v>0</v>
      </c>
      <c r="I273" s="166">
        <f t="shared" si="101"/>
        <v>0</v>
      </c>
      <c r="J273" s="167"/>
      <c r="K273" s="167"/>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row>
    <row r="274" spans="1:43" s="398" customFormat="1" ht="13.8" outlineLevel="3">
      <c r="A274" s="399"/>
      <c r="B274" s="400"/>
      <c r="D274" s="400"/>
      <c r="E274" s="64"/>
      <c r="F274" s="136" t="s">
        <v>683</v>
      </c>
      <c r="G274" s="27" t="s">
        <v>901</v>
      </c>
      <c r="H274" s="425">
        <f t="shared" si="94"/>
        <v>0</v>
      </c>
      <c r="I274" s="166">
        <f t="shared" si="101"/>
        <v>0</v>
      </c>
      <c r="J274" s="167"/>
      <c r="K274" s="167"/>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row>
    <row r="275" spans="1:43" s="130" customFormat="1" ht="13.8">
      <c r="A275" s="127"/>
      <c r="B275" s="18" t="s">
        <v>454</v>
      </c>
      <c r="C275" s="12" t="s">
        <v>107</v>
      </c>
      <c r="D275" s="14"/>
      <c r="E275" s="134"/>
      <c r="F275" s="14"/>
      <c r="G275" s="134"/>
      <c r="H275" s="292">
        <f t="shared" si="94"/>
        <v>306000</v>
      </c>
      <c r="I275" s="168">
        <f t="shared" si="101"/>
        <v>306000</v>
      </c>
      <c r="J275" s="168">
        <f>SUM(J276:J284,J289:J291,J302,J310:J311,J324,J330:J333,J341:J344,J349,J354)</f>
        <v>1000</v>
      </c>
      <c r="K275" s="168">
        <f>SUM(K276:K284,K289:K291,K302,K310:K311,K324,K330:K333,K341:K344,K349,K354)</f>
        <v>305000</v>
      </c>
    </row>
    <row r="276" spans="1:43" ht="13.8" outlineLevel="1">
      <c r="A276" s="131"/>
      <c r="B276" s="19"/>
      <c r="C276" s="63"/>
      <c r="D276" s="22" t="s">
        <v>77</v>
      </c>
      <c r="E276" s="30" t="s">
        <v>113</v>
      </c>
      <c r="F276" s="22"/>
      <c r="G276" s="30"/>
      <c r="H276" s="292">
        <f t="shared" si="94"/>
        <v>0</v>
      </c>
      <c r="I276" s="168">
        <f t="shared" si="101"/>
        <v>0</v>
      </c>
      <c r="J276" s="167">
        <v>0</v>
      </c>
      <c r="K276" s="167"/>
    </row>
    <row r="277" spans="1:43" ht="13.8" outlineLevel="1">
      <c r="A277" s="131"/>
      <c r="B277" s="20"/>
      <c r="D277" s="22" t="s">
        <v>455</v>
      </c>
      <c r="E277" s="30" t="s">
        <v>116</v>
      </c>
      <c r="F277" s="22"/>
      <c r="G277" s="30"/>
      <c r="H277" s="292">
        <f t="shared" si="94"/>
        <v>0</v>
      </c>
      <c r="I277" s="168">
        <f t="shared" si="101"/>
        <v>0</v>
      </c>
      <c r="J277" s="167"/>
      <c r="K277" s="167"/>
    </row>
    <row r="278" spans="1:43" ht="13.8" outlineLevel="1">
      <c r="A278" s="131"/>
      <c r="B278" s="20"/>
      <c r="D278" s="22" t="s">
        <v>456</v>
      </c>
      <c r="E278" s="30" t="s">
        <v>117</v>
      </c>
      <c r="F278" s="22"/>
      <c r="G278" s="30"/>
      <c r="H278" s="292">
        <f t="shared" si="94"/>
        <v>0</v>
      </c>
      <c r="I278" s="168">
        <f t="shared" si="101"/>
        <v>0</v>
      </c>
      <c r="J278" s="167"/>
      <c r="K278" s="167"/>
    </row>
    <row r="279" spans="1:43" ht="13.8" outlineLevel="1">
      <c r="A279" s="131"/>
      <c r="B279" s="20"/>
      <c r="D279" s="22" t="s">
        <v>457</v>
      </c>
      <c r="E279" s="30" t="s">
        <v>118</v>
      </c>
      <c r="F279" s="22"/>
      <c r="G279" s="30"/>
      <c r="H279" s="292">
        <f t="shared" si="94"/>
        <v>0</v>
      </c>
      <c r="I279" s="168">
        <f t="shared" si="101"/>
        <v>0</v>
      </c>
      <c r="J279" s="167"/>
      <c r="K279" s="167"/>
    </row>
    <row r="280" spans="1:43" ht="13.8" outlineLevel="1">
      <c r="A280" s="131"/>
      <c r="B280" s="20"/>
      <c r="D280" s="22" t="s">
        <v>458</v>
      </c>
      <c r="E280" s="30" t="s">
        <v>119</v>
      </c>
      <c r="F280" s="22"/>
      <c r="G280" s="30"/>
      <c r="H280" s="292">
        <f t="shared" si="94"/>
        <v>0</v>
      </c>
      <c r="I280" s="168">
        <f t="shared" si="101"/>
        <v>0</v>
      </c>
      <c r="J280" s="167"/>
      <c r="K280" s="167"/>
    </row>
    <row r="281" spans="1:43" ht="13.8" outlineLevel="1">
      <c r="A281" s="131"/>
      <c r="B281" s="20"/>
      <c r="D281" s="22" t="s">
        <v>459</v>
      </c>
      <c r="E281" s="30" t="s">
        <v>120</v>
      </c>
      <c r="F281" s="22"/>
      <c r="G281" s="30"/>
      <c r="H281" s="292">
        <f t="shared" si="94"/>
        <v>0</v>
      </c>
      <c r="I281" s="168">
        <f t="shared" si="101"/>
        <v>0</v>
      </c>
      <c r="J281" s="167"/>
      <c r="K281" s="167"/>
    </row>
    <row r="282" spans="1:43" ht="13.8" outlineLevel="1">
      <c r="A282" s="131"/>
      <c r="B282" s="20"/>
      <c r="D282" s="22" t="s">
        <v>460</v>
      </c>
      <c r="E282" s="30" t="s">
        <v>121</v>
      </c>
      <c r="F282" s="22"/>
      <c r="G282" s="30"/>
      <c r="H282" s="292">
        <f t="shared" si="94"/>
        <v>0</v>
      </c>
      <c r="I282" s="168">
        <f t="shared" si="101"/>
        <v>0</v>
      </c>
      <c r="J282" s="167"/>
      <c r="K282" s="167"/>
    </row>
    <row r="283" spans="1:43" ht="13.8" outlineLevel="1">
      <c r="A283" s="131"/>
      <c r="B283" s="20"/>
      <c r="D283" s="22" t="s">
        <v>461</v>
      </c>
      <c r="E283" s="30" t="s">
        <v>122</v>
      </c>
      <c r="F283" s="22"/>
      <c r="G283" s="30"/>
      <c r="H283" s="292">
        <f t="shared" si="94"/>
        <v>0</v>
      </c>
      <c r="I283" s="168">
        <f t="shared" si="101"/>
        <v>0</v>
      </c>
      <c r="J283" s="167"/>
      <c r="K283" s="167"/>
    </row>
    <row r="284" spans="1:43" ht="13.8" outlineLevel="1">
      <c r="A284" s="131"/>
      <c r="B284" s="20"/>
      <c r="D284" s="22" t="s">
        <v>86</v>
      </c>
      <c r="E284" s="30" t="s">
        <v>123</v>
      </c>
      <c r="F284" s="22"/>
      <c r="G284" s="30"/>
      <c r="H284" s="292">
        <f t="shared" si="94"/>
        <v>0</v>
      </c>
      <c r="I284" s="168">
        <f t="shared" si="101"/>
        <v>0</v>
      </c>
      <c r="J284" s="169">
        <f>SUM(J285:J288)</f>
        <v>0</v>
      </c>
      <c r="K284" s="169">
        <f t="shared" ref="K284" si="109">SUM(K285:K288)</f>
        <v>0</v>
      </c>
    </row>
    <row r="285" spans="1:43" ht="13.8" outlineLevel="2">
      <c r="A285" s="131"/>
      <c r="B285" s="20"/>
      <c r="D285" s="22"/>
      <c r="E285" s="30"/>
      <c r="F285" s="136" t="s">
        <v>1009</v>
      </c>
      <c r="G285" s="27" t="s">
        <v>1010</v>
      </c>
      <c r="H285" s="292">
        <f t="shared" si="94"/>
        <v>0</v>
      </c>
      <c r="I285" s="168">
        <f t="shared" si="101"/>
        <v>0</v>
      </c>
      <c r="J285" s="167"/>
      <c r="K285" s="167"/>
    </row>
    <row r="286" spans="1:43" ht="13.8" outlineLevel="2">
      <c r="A286" s="131"/>
      <c r="B286" s="20"/>
      <c r="D286" s="22"/>
      <c r="E286" s="30"/>
      <c r="F286" s="136" t="s">
        <v>1011</v>
      </c>
      <c r="G286" s="27" t="s">
        <v>768</v>
      </c>
      <c r="H286" s="292">
        <f t="shared" ref="H286" si="110">SUM(I286)</f>
        <v>0</v>
      </c>
      <c r="I286" s="168">
        <f t="shared" ref="I286" si="111">SUM(J286:K286)</f>
        <v>0</v>
      </c>
      <c r="J286" s="167"/>
      <c r="K286" s="167"/>
    </row>
    <row r="287" spans="1:43" ht="13.8" outlineLevel="2">
      <c r="A287" s="131"/>
      <c r="B287" s="20"/>
      <c r="D287" s="22"/>
      <c r="E287" s="30"/>
      <c r="F287" s="136" t="s">
        <v>1012</v>
      </c>
      <c r="G287" s="27" t="s">
        <v>769</v>
      </c>
      <c r="H287" s="292">
        <f t="shared" si="94"/>
        <v>0</v>
      </c>
      <c r="I287" s="168">
        <f t="shared" si="101"/>
        <v>0</v>
      </c>
      <c r="J287" s="167"/>
      <c r="K287" s="167"/>
    </row>
    <row r="288" spans="1:43" ht="13.8" outlineLevel="2">
      <c r="A288" s="131"/>
      <c r="B288" s="20"/>
      <c r="D288" s="22"/>
      <c r="E288" s="30"/>
      <c r="F288" s="136" t="s">
        <v>1013</v>
      </c>
      <c r="G288" s="27" t="s">
        <v>770</v>
      </c>
      <c r="H288" s="292">
        <f t="shared" si="94"/>
        <v>0</v>
      </c>
      <c r="I288" s="168">
        <f t="shared" si="101"/>
        <v>0</v>
      </c>
      <c r="J288" s="167"/>
      <c r="K288" s="167"/>
    </row>
    <row r="289" spans="1:11" ht="13.8" outlineLevel="1">
      <c r="A289" s="131"/>
      <c r="B289" s="20"/>
      <c r="D289" s="22" t="s">
        <v>87</v>
      </c>
      <c r="E289" s="30" t="s">
        <v>124</v>
      </c>
      <c r="F289" s="22"/>
      <c r="G289" s="30"/>
      <c r="H289" s="292">
        <f t="shared" si="94"/>
        <v>0</v>
      </c>
      <c r="I289" s="168">
        <f t="shared" si="101"/>
        <v>0</v>
      </c>
      <c r="J289" s="167"/>
      <c r="K289" s="167"/>
    </row>
    <row r="290" spans="1:11" ht="13.8" outlineLevel="1">
      <c r="A290" s="131"/>
      <c r="B290" s="20"/>
      <c r="D290" s="22" t="s">
        <v>462</v>
      </c>
      <c r="E290" s="30" t="s">
        <v>125</v>
      </c>
      <c r="F290" s="22"/>
      <c r="G290" s="30"/>
      <c r="H290" s="292">
        <f t="shared" si="94"/>
        <v>304000</v>
      </c>
      <c r="I290" s="168">
        <f t="shared" si="101"/>
        <v>304000</v>
      </c>
      <c r="J290" s="167"/>
      <c r="K290" s="167">
        <v>304000</v>
      </c>
    </row>
    <row r="291" spans="1:11" ht="13.8" outlineLevel="1">
      <c r="A291" s="131"/>
      <c r="B291" s="20"/>
      <c r="D291" s="22" t="s">
        <v>463</v>
      </c>
      <c r="E291" s="30" t="s">
        <v>127</v>
      </c>
      <c r="F291" s="22"/>
      <c r="G291" s="30"/>
      <c r="H291" s="292">
        <f t="shared" ref="H291:H377" si="112">SUM(I291)</f>
        <v>0</v>
      </c>
      <c r="I291" s="168">
        <f t="shared" si="101"/>
        <v>0</v>
      </c>
      <c r="J291" s="169">
        <f>SUM(J292:J301)</f>
        <v>0</v>
      </c>
      <c r="K291" s="169">
        <f>SUM(K292:K301)</f>
        <v>0</v>
      </c>
    </row>
    <row r="292" spans="1:11" ht="13.8" outlineLevel="2">
      <c r="A292" s="131"/>
      <c r="B292" s="20"/>
      <c r="D292" s="22"/>
      <c r="E292" s="30"/>
      <c r="F292" s="136" t="s">
        <v>1009</v>
      </c>
      <c r="G292" s="27" t="s">
        <v>1010</v>
      </c>
      <c r="H292" s="292">
        <f t="shared" si="112"/>
        <v>0</v>
      </c>
      <c r="I292" s="168">
        <f t="shared" si="101"/>
        <v>0</v>
      </c>
      <c r="J292" s="167"/>
      <c r="K292" s="167"/>
    </row>
    <row r="293" spans="1:11" ht="13.8" outlineLevel="2">
      <c r="A293" s="131"/>
      <c r="B293" s="20"/>
      <c r="D293" s="22"/>
      <c r="E293" s="30"/>
      <c r="F293" s="136" t="s">
        <v>1012</v>
      </c>
      <c r="G293" s="27" t="s">
        <v>771</v>
      </c>
      <c r="H293" s="292">
        <f t="shared" ref="H293" si="113">SUM(I293)</f>
        <v>0</v>
      </c>
      <c r="I293" s="168">
        <f t="shared" ref="I293" si="114">SUM(J293:K293)</f>
        <v>0</v>
      </c>
      <c r="J293" s="167"/>
      <c r="K293" s="167"/>
    </row>
    <row r="294" spans="1:11" ht="13.8" outlineLevel="2">
      <c r="A294" s="131"/>
      <c r="B294" s="20"/>
      <c r="D294" s="22"/>
      <c r="E294" s="30"/>
      <c r="F294" s="136" t="s">
        <v>1013</v>
      </c>
      <c r="G294" s="27" t="s">
        <v>772</v>
      </c>
      <c r="H294" s="292">
        <f t="shared" si="112"/>
        <v>0</v>
      </c>
      <c r="I294" s="168">
        <f t="shared" si="101"/>
        <v>0</v>
      </c>
      <c r="J294" s="167"/>
      <c r="K294" s="167"/>
    </row>
    <row r="295" spans="1:11" ht="13.8" outlineLevel="2">
      <c r="A295" s="131"/>
      <c r="B295" s="20"/>
      <c r="D295" s="22"/>
      <c r="E295" s="30"/>
      <c r="F295" s="136" t="s">
        <v>1014</v>
      </c>
      <c r="G295" s="27" t="s">
        <v>773</v>
      </c>
      <c r="H295" s="292">
        <f t="shared" si="112"/>
        <v>0</v>
      </c>
      <c r="I295" s="168">
        <f t="shared" si="101"/>
        <v>0</v>
      </c>
      <c r="J295" s="167"/>
      <c r="K295" s="167"/>
    </row>
    <row r="296" spans="1:11" ht="13.8" outlineLevel="2">
      <c r="A296" s="131"/>
      <c r="B296" s="20"/>
      <c r="D296" s="22"/>
      <c r="E296" s="30"/>
      <c r="F296" s="136" t="s">
        <v>1015</v>
      </c>
      <c r="G296" s="27" t="s">
        <v>1016</v>
      </c>
      <c r="H296" s="292">
        <f t="shared" ref="H296:H299" si="115">SUM(I296)</f>
        <v>0</v>
      </c>
      <c r="I296" s="168">
        <f t="shared" ref="I296:I299" si="116">SUM(J296:K296)</f>
        <v>0</v>
      </c>
      <c r="J296" s="167"/>
      <c r="K296" s="167"/>
    </row>
    <row r="297" spans="1:11" ht="13.8" outlineLevel="2">
      <c r="A297" s="131"/>
      <c r="B297" s="20"/>
      <c r="D297" s="22"/>
      <c r="E297" s="30"/>
      <c r="F297" s="136" t="s">
        <v>1017</v>
      </c>
      <c r="G297" s="27" t="s">
        <v>1018</v>
      </c>
      <c r="H297" s="292">
        <f t="shared" si="115"/>
        <v>0</v>
      </c>
      <c r="I297" s="168">
        <f t="shared" si="116"/>
        <v>0</v>
      </c>
      <c r="J297" s="167"/>
      <c r="K297" s="167"/>
    </row>
    <row r="298" spans="1:11" ht="13.8" outlineLevel="2">
      <c r="A298" s="131"/>
      <c r="B298" s="20"/>
      <c r="D298" s="22"/>
      <c r="E298" s="30"/>
      <c r="F298" s="136" t="s">
        <v>1019</v>
      </c>
      <c r="G298" s="27" t="s">
        <v>1020</v>
      </c>
      <c r="H298" s="292">
        <f t="shared" si="115"/>
        <v>0</v>
      </c>
      <c r="I298" s="168">
        <f t="shared" si="116"/>
        <v>0</v>
      </c>
      <c r="J298" s="167"/>
      <c r="K298" s="167"/>
    </row>
    <row r="299" spans="1:11" ht="13.8" outlineLevel="2">
      <c r="A299" s="131"/>
      <c r="B299" s="20"/>
      <c r="D299" s="22"/>
      <c r="E299" s="30"/>
      <c r="F299" s="136" t="s">
        <v>1021</v>
      </c>
      <c r="G299" s="27" t="s">
        <v>1022</v>
      </c>
      <c r="H299" s="292">
        <f t="shared" si="115"/>
        <v>0</v>
      </c>
      <c r="I299" s="168">
        <f t="shared" si="116"/>
        <v>0</v>
      </c>
      <c r="J299" s="167"/>
      <c r="K299" s="167"/>
    </row>
    <row r="300" spans="1:11" ht="13.8" outlineLevel="2">
      <c r="A300" s="131"/>
      <c r="B300" s="20"/>
      <c r="D300" s="22"/>
      <c r="E300" s="30"/>
      <c r="F300" s="136" t="s">
        <v>1023</v>
      </c>
      <c r="G300" s="27" t="s">
        <v>1024</v>
      </c>
      <c r="H300" s="292">
        <f t="shared" ref="H300" si="117">SUM(I300)</f>
        <v>0</v>
      </c>
      <c r="I300" s="168">
        <f t="shared" ref="I300" si="118">SUM(J300:K300)</f>
        <v>0</v>
      </c>
      <c r="J300" s="167"/>
      <c r="K300" s="167"/>
    </row>
    <row r="301" spans="1:11" ht="13.8" outlineLevel="2">
      <c r="A301" s="131"/>
      <c r="B301" s="20"/>
      <c r="D301" s="22"/>
      <c r="E301" s="30"/>
      <c r="F301" s="136" t="s">
        <v>685</v>
      </c>
      <c r="G301" s="27" t="s">
        <v>689</v>
      </c>
      <c r="H301" s="292">
        <f t="shared" si="112"/>
        <v>0</v>
      </c>
      <c r="I301" s="168">
        <f t="shared" si="101"/>
        <v>0</v>
      </c>
      <c r="J301" s="167"/>
      <c r="K301" s="167"/>
    </row>
    <row r="302" spans="1:11" ht="13.8" outlineLevel="1">
      <c r="A302" s="131"/>
      <c r="B302" s="20"/>
      <c r="D302" s="22" t="s">
        <v>464</v>
      </c>
      <c r="E302" s="30" t="s">
        <v>129</v>
      </c>
      <c r="F302" s="22"/>
      <c r="G302" s="30"/>
      <c r="H302" s="292">
        <f t="shared" si="112"/>
        <v>0</v>
      </c>
      <c r="I302" s="168">
        <f t="shared" si="101"/>
        <v>0</v>
      </c>
      <c r="J302" s="169">
        <f>SUM(J303:J309)</f>
        <v>0</v>
      </c>
      <c r="K302" s="169">
        <f>SUM(K303:K309)</f>
        <v>0</v>
      </c>
    </row>
    <row r="303" spans="1:11" ht="13.8" outlineLevel="2">
      <c r="A303" s="131"/>
      <c r="B303" s="20"/>
      <c r="D303" s="22"/>
      <c r="E303" s="30"/>
      <c r="F303" s="136" t="s">
        <v>1009</v>
      </c>
      <c r="G303" s="27" t="s">
        <v>1010</v>
      </c>
      <c r="H303" s="292">
        <f t="shared" si="112"/>
        <v>0</v>
      </c>
      <c r="I303" s="168">
        <f t="shared" si="101"/>
        <v>0</v>
      </c>
      <c r="J303" s="167"/>
      <c r="K303" s="167"/>
    </row>
    <row r="304" spans="1:11" ht="13.8" outlineLevel="2">
      <c r="A304" s="131"/>
      <c r="B304" s="20"/>
      <c r="D304" s="22"/>
      <c r="E304" s="30"/>
      <c r="F304" s="136" t="s">
        <v>1011</v>
      </c>
      <c r="G304" s="27" t="s">
        <v>775</v>
      </c>
      <c r="H304" s="292">
        <f t="shared" ref="H304" si="119">SUM(I304)</f>
        <v>0</v>
      </c>
      <c r="I304" s="168">
        <f t="shared" ref="I304" si="120">SUM(J304:K304)</f>
        <v>0</v>
      </c>
      <c r="J304" s="167"/>
      <c r="K304" s="167"/>
    </row>
    <row r="305" spans="1:43" ht="13.8" outlineLevel="2">
      <c r="A305" s="131"/>
      <c r="B305" s="20"/>
      <c r="D305" s="22"/>
      <c r="E305" s="30"/>
      <c r="F305" s="136" t="s">
        <v>1014</v>
      </c>
      <c r="G305" s="27" t="s">
        <v>777</v>
      </c>
      <c r="H305" s="292">
        <f t="shared" si="112"/>
        <v>0</v>
      </c>
      <c r="I305" s="168">
        <f t="shared" si="101"/>
        <v>0</v>
      </c>
      <c r="J305" s="167"/>
      <c r="K305" s="167"/>
    </row>
    <row r="306" spans="1:43" ht="13.8" outlineLevel="2">
      <c r="A306" s="131"/>
      <c r="B306" s="20"/>
      <c r="D306" s="22"/>
      <c r="E306" s="30"/>
      <c r="F306" s="136" t="s">
        <v>1015</v>
      </c>
      <c r="G306" s="27" t="s">
        <v>778</v>
      </c>
      <c r="H306" s="292">
        <f t="shared" si="112"/>
        <v>0</v>
      </c>
      <c r="I306" s="168">
        <f t="shared" si="101"/>
        <v>0</v>
      </c>
      <c r="J306" s="167"/>
      <c r="K306" s="167"/>
    </row>
    <row r="307" spans="1:43" ht="13.8" outlineLevel="2">
      <c r="A307" s="131"/>
      <c r="B307" s="20"/>
      <c r="D307" s="22"/>
      <c r="E307" s="30"/>
      <c r="F307" s="136" t="s">
        <v>1025</v>
      </c>
      <c r="G307" s="27" t="s">
        <v>779</v>
      </c>
      <c r="H307" s="292">
        <f t="shared" si="112"/>
        <v>0</v>
      </c>
      <c r="I307" s="168">
        <f t="shared" si="101"/>
        <v>0</v>
      </c>
      <c r="J307" s="167"/>
      <c r="K307" s="167"/>
    </row>
    <row r="308" spans="1:43" ht="13.8" outlineLevel="2">
      <c r="A308" s="131"/>
      <c r="B308" s="20"/>
      <c r="D308" s="22"/>
      <c r="E308" s="30"/>
      <c r="F308" s="136" t="s">
        <v>1026</v>
      </c>
      <c r="G308" s="27" t="s">
        <v>780</v>
      </c>
      <c r="H308" s="292">
        <f t="shared" si="112"/>
        <v>0</v>
      </c>
      <c r="I308" s="168">
        <f t="shared" si="101"/>
        <v>0</v>
      </c>
      <c r="J308" s="167"/>
      <c r="K308" s="167"/>
    </row>
    <row r="309" spans="1:43" ht="13.8" outlineLevel="2">
      <c r="A309" s="131"/>
      <c r="B309" s="20"/>
      <c r="D309" s="22"/>
      <c r="E309" s="30"/>
      <c r="F309" s="136" t="s">
        <v>685</v>
      </c>
      <c r="G309" s="27" t="s">
        <v>689</v>
      </c>
      <c r="H309" s="292">
        <f t="shared" si="112"/>
        <v>0</v>
      </c>
      <c r="I309" s="168">
        <f t="shared" si="101"/>
        <v>0</v>
      </c>
      <c r="J309" s="167"/>
      <c r="K309" s="167"/>
    </row>
    <row r="310" spans="1:43" ht="13.8" outlineLevel="1">
      <c r="A310" s="131"/>
      <c r="B310" s="20"/>
      <c r="D310" s="22" t="s">
        <v>338</v>
      </c>
      <c r="E310" s="30" t="s">
        <v>131</v>
      </c>
      <c r="F310" s="22"/>
      <c r="G310" s="30"/>
      <c r="H310" s="292">
        <f t="shared" si="112"/>
        <v>0</v>
      </c>
      <c r="I310" s="168">
        <f t="shared" si="101"/>
        <v>0</v>
      </c>
      <c r="J310" s="167"/>
      <c r="K310" s="167"/>
    </row>
    <row r="311" spans="1:43" ht="13.8" outlineLevel="1">
      <c r="A311" s="131"/>
      <c r="B311" s="20"/>
      <c r="D311" s="22" t="s">
        <v>91</v>
      </c>
      <c r="E311" s="30" t="s">
        <v>134</v>
      </c>
      <c r="F311" s="22"/>
      <c r="G311" s="30"/>
      <c r="H311" s="292">
        <f t="shared" si="112"/>
        <v>0</v>
      </c>
      <c r="I311" s="168">
        <f t="shared" si="101"/>
        <v>0</v>
      </c>
      <c r="J311" s="169">
        <f>SUM(J312:J323)</f>
        <v>0</v>
      </c>
      <c r="K311" s="169">
        <f>SUM(K312:K323)</f>
        <v>0</v>
      </c>
    </row>
    <row r="312" spans="1:43" ht="13.8" outlineLevel="2">
      <c r="A312" s="131"/>
      <c r="B312" s="20"/>
      <c r="D312" s="22"/>
      <c r="E312" s="30"/>
      <c r="F312" s="136" t="s">
        <v>1009</v>
      </c>
      <c r="G312" s="27" t="s">
        <v>1010</v>
      </c>
      <c r="H312" s="292">
        <f t="shared" si="112"/>
        <v>0</v>
      </c>
      <c r="I312" s="168">
        <f t="shared" si="101"/>
        <v>0</v>
      </c>
      <c r="J312" s="167"/>
      <c r="K312" s="167"/>
    </row>
    <row r="313" spans="1:43" ht="13.8" outlineLevel="2">
      <c r="A313" s="131"/>
      <c r="B313" s="20"/>
      <c r="D313" s="22"/>
      <c r="E313" s="30"/>
      <c r="F313" s="136" t="s">
        <v>1011</v>
      </c>
      <c r="G313" s="27" t="s">
        <v>1027</v>
      </c>
      <c r="H313" s="292">
        <f t="shared" ref="H313" si="121">SUM(I313)</f>
        <v>0</v>
      </c>
      <c r="I313" s="168">
        <f t="shared" ref="I313" si="122">SUM(J313:K313)</f>
        <v>0</v>
      </c>
      <c r="J313" s="167"/>
      <c r="K313" s="167"/>
    </row>
    <row r="314" spans="1:43" ht="13.8" outlineLevel="2">
      <c r="A314" s="131"/>
      <c r="B314" s="20"/>
      <c r="D314" s="22"/>
      <c r="E314" s="30"/>
      <c r="F314" s="136" t="s">
        <v>1015</v>
      </c>
      <c r="G314" s="27" t="s">
        <v>781</v>
      </c>
      <c r="H314" s="292">
        <f t="shared" si="112"/>
        <v>0</v>
      </c>
      <c r="I314" s="168">
        <f t="shared" si="101"/>
        <v>0</v>
      </c>
      <c r="J314" s="167"/>
      <c r="K314" s="167"/>
    </row>
    <row r="315" spans="1:43" ht="13.8" outlineLevel="2">
      <c r="A315" s="131"/>
      <c r="B315" s="20"/>
      <c r="D315" s="22"/>
      <c r="E315" s="30"/>
      <c r="F315" s="136" t="s">
        <v>1017</v>
      </c>
      <c r="G315" s="27" t="s">
        <v>782</v>
      </c>
      <c r="H315" s="292">
        <f t="shared" si="112"/>
        <v>0</v>
      </c>
      <c r="I315" s="168">
        <f t="shared" si="101"/>
        <v>0</v>
      </c>
      <c r="J315" s="167"/>
      <c r="K315" s="167"/>
    </row>
    <row r="316" spans="1:43" ht="13.8" outlineLevel="2">
      <c r="A316" s="131"/>
      <c r="B316" s="20"/>
      <c r="D316" s="22"/>
      <c r="E316" s="30"/>
      <c r="F316" s="136" t="s">
        <v>1028</v>
      </c>
      <c r="G316" s="27" t="s">
        <v>1029</v>
      </c>
      <c r="H316" s="292">
        <f t="shared" si="112"/>
        <v>0</v>
      </c>
      <c r="I316" s="168">
        <f t="shared" si="101"/>
        <v>0</v>
      </c>
      <c r="J316" s="167"/>
      <c r="K316" s="167"/>
    </row>
    <row r="317" spans="1:43" ht="13.8" outlineLevel="2">
      <c r="A317" s="131"/>
      <c r="B317" s="20"/>
      <c r="D317" s="22"/>
      <c r="E317" s="30"/>
      <c r="F317" s="136" t="s">
        <v>1025</v>
      </c>
      <c r="G317" s="27" t="s">
        <v>783</v>
      </c>
      <c r="H317" s="292">
        <f t="shared" si="112"/>
        <v>0</v>
      </c>
      <c r="I317" s="168">
        <f t="shared" ref="I317:I419" si="123">SUM(J317:K317)</f>
        <v>0</v>
      </c>
      <c r="J317" s="167"/>
      <c r="K317" s="167"/>
    </row>
    <row r="318" spans="1:43" s="398" customFormat="1" ht="13.8" outlineLevel="2">
      <c r="A318" s="399"/>
      <c r="B318" s="400"/>
      <c r="D318" s="436"/>
      <c r="E318" s="376"/>
      <c r="F318" s="385" t="s">
        <v>1030</v>
      </c>
      <c r="G318" s="378" t="s">
        <v>949</v>
      </c>
      <c r="H318" s="292">
        <f t="shared" si="112"/>
        <v>0</v>
      </c>
      <c r="I318" s="168">
        <f t="shared" si="123"/>
        <v>0</v>
      </c>
      <c r="J318" s="167"/>
      <c r="K318" s="167"/>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row>
    <row r="319" spans="1:43" s="398" customFormat="1" ht="13.8" outlineLevel="2">
      <c r="A319" s="399"/>
      <c r="B319" s="400"/>
      <c r="D319" s="436"/>
      <c r="E319" s="376"/>
      <c r="F319" s="136" t="s">
        <v>1031</v>
      </c>
      <c r="G319" s="27" t="s">
        <v>997</v>
      </c>
      <c r="H319" s="292">
        <f t="shared" ref="H319:H323" si="124">SUM(I319)</f>
        <v>0</v>
      </c>
      <c r="I319" s="168">
        <f t="shared" ref="I319:I323" si="125">SUM(J319:K319)</f>
        <v>0</v>
      </c>
      <c r="J319" s="167"/>
      <c r="K319" s="167"/>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row>
    <row r="320" spans="1:43" s="398" customFormat="1" ht="13.8" outlineLevel="2">
      <c r="A320" s="399"/>
      <c r="B320" s="400"/>
      <c r="D320" s="436"/>
      <c r="E320" s="376"/>
      <c r="F320" s="136" t="s">
        <v>1032</v>
      </c>
      <c r="G320" s="27" t="s">
        <v>1033</v>
      </c>
      <c r="H320" s="292">
        <f t="shared" si="124"/>
        <v>0</v>
      </c>
      <c r="I320" s="168">
        <f t="shared" si="125"/>
        <v>0</v>
      </c>
      <c r="J320" s="167"/>
      <c r="K320" s="167"/>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row>
    <row r="321" spans="1:43" s="398" customFormat="1" ht="13.8" outlineLevel="2">
      <c r="A321" s="399"/>
      <c r="B321" s="400"/>
      <c r="D321" s="436"/>
      <c r="E321" s="376"/>
      <c r="F321" s="136" t="s">
        <v>1034</v>
      </c>
      <c r="G321" s="27" t="s">
        <v>1035</v>
      </c>
      <c r="H321" s="292">
        <f t="shared" ref="H321" si="126">SUM(I321)</f>
        <v>0</v>
      </c>
      <c r="I321" s="168">
        <f t="shared" ref="I321" si="127">SUM(J321:K321)</f>
        <v>0</v>
      </c>
      <c r="J321" s="167"/>
      <c r="K321" s="167"/>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row>
    <row r="322" spans="1:43" s="398" customFormat="1" ht="13.8" outlineLevel="2">
      <c r="A322" s="399"/>
      <c r="B322" s="400"/>
      <c r="D322" s="436"/>
      <c r="E322" s="376"/>
      <c r="F322" s="136" t="s">
        <v>1037</v>
      </c>
      <c r="G322" s="27" t="s">
        <v>1036</v>
      </c>
      <c r="H322" s="292">
        <f t="shared" ref="H322" si="128">SUM(I322)</f>
        <v>0</v>
      </c>
      <c r="I322" s="168">
        <f t="shared" ref="I322" si="129">SUM(J322:K322)</f>
        <v>0</v>
      </c>
      <c r="J322" s="167"/>
      <c r="K322" s="167"/>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row>
    <row r="323" spans="1:43" ht="13.8" outlineLevel="2">
      <c r="A323" s="131"/>
      <c r="B323" s="20"/>
      <c r="D323" s="22"/>
      <c r="E323" s="30"/>
      <c r="F323" s="136" t="s">
        <v>685</v>
      </c>
      <c r="G323" s="27" t="s">
        <v>917</v>
      </c>
      <c r="H323" s="292">
        <f t="shared" si="124"/>
        <v>0</v>
      </c>
      <c r="I323" s="168">
        <f t="shared" si="125"/>
        <v>0</v>
      </c>
      <c r="J323" s="167"/>
      <c r="K323" s="167"/>
    </row>
    <row r="324" spans="1:43" ht="13.8" outlineLevel="1">
      <c r="A324" s="131"/>
      <c r="B324" s="20"/>
      <c r="D324" s="22" t="s">
        <v>465</v>
      </c>
      <c r="E324" s="30" t="s">
        <v>115</v>
      </c>
      <c r="F324" s="22"/>
      <c r="G324" s="30"/>
      <c r="H324" s="292">
        <f t="shared" si="112"/>
        <v>0</v>
      </c>
      <c r="I324" s="168">
        <f t="shared" si="123"/>
        <v>0</v>
      </c>
      <c r="J324" s="169">
        <f>SUM(J325:J329)</f>
        <v>0</v>
      </c>
      <c r="K324" s="169">
        <f>SUM(K325:K329)</f>
        <v>0</v>
      </c>
    </row>
    <row r="325" spans="1:43" ht="13.8" outlineLevel="2">
      <c r="A325" s="131"/>
      <c r="B325" s="20"/>
      <c r="D325" s="22"/>
      <c r="E325" s="30"/>
      <c r="F325" s="136" t="s">
        <v>1009</v>
      </c>
      <c r="G325" s="27" t="s">
        <v>1010</v>
      </c>
      <c r="H325" s="292">
        <f t="shared" si="112"/>
        <v>0</v>
      </c>
      <c r="I325" s="168">
        <f t="shared" si="123"/>
        <v>0</v>
      </c>
      <c r="J325" s="167"/>
      <c r="K325" s="167"/>
    </row>
    <row r="326" spans="1:43" ht="13.8" outlineLevel="2">
      <c r="A326" s="131"/>
      <c r="B326" s="20"/>
      <c r="D326" s="22"/>
      <c r="E326" s="30"/>
      <c r="F326" s="136" t="s">
        <v>1011</v>
      </c>
      <c r="G326" s="27" t="s">
        <v>784</v>
      </c>
      <c r="H326" s="292">
        <f t="shared" ref="H326" si="130">SUM(I326)</f>
        <v>0</v>
      </c>
      <c r="I326" s="168">
        <f t="shared" ref="I326" si="131">SUM(J326:K326)</f>
        <v>0</v>
      </c>
      <c r="J326" s="167"/>
      <c r="K326" s="167"/>
    </row>
    <row r="327" spans="1:43" ht="13.8" outlineLevel="2">
      <c r="A327" s="131"/>
      <c r="B327" s="20"/>
      <c r="D327" s="22"/>
      <c r="E327" s="30"/>
      <c r="F327" s="136" t="s">
        <v>1012</v>
      </c>
      <c r="G327" s="27" t="s">
        <v>785</v>
      </c>
      <c r="H327" s="292">
        <f t="shared" si="112"/>
        <v>0</v>
      </c>
      <c r="I327" s="168">
        <f t="shared" si="123"/>
        <v>0</v>
      </c>
      <c r="J327" s="167"/>
      <c r="K327" s="167"/>
    </row>
    <row r="328" spans="1:43" ht="13.8" outlineLevel="2">
      <c r="A328" s="131"/>
      <c r="B328" s="20"/>
      <c r="D328" s="22"/>
      <c r="E328" s="30"/>
      <c r="F328" s="136" t="s">
        <v>1013</v>
      </c>
      <c r="G328" s="27" t="s">
        <v>875</v>
      </c>
      <c r="H328" s="292">
        <f t="shared" si="112"/>
        <v>0</v>
      </c>
      <c r="I328" s="168">
        <f t="shared" si="123"/>
        <v>0</v>
      </c>
      <c r="J328" s="167"/>
      <c r="K328" s="167"/>
    </row>
    <row r="329" spans="1:43" ht="13.8" outlineLevel="2">
      <c r="A329" s="131"/>
      <c r="B329" s="20"/>
      <c r="D329" s="22"/>
      <c r="E329" s="30"/>
      <c r="F329" s="136" t="s">
        <v>685</v>
      </c>
      <c r="G329" s="27" t="s">
        <v>689</v>
      </c>
      <c r="H329" s="292">
        <f t="shared" si="112"/>
        <v>0</v>
      </c>
      <c r="I329" s="168">
        <f t="shared" si="123"/>
        <v>0</v>
      </c>
      <c r="J329" s="167"/>
      <c r="K329" s="167"/>
    </row>
    <row r="330" spans="1:43" ht="13.8" outlineLevel="1">
      <c r="A330" s="131"/>
      <c r="B330" s="20"/>
      <c r="D330" s="22" t="s">
        <v>466</v>
      </c>
      <c r="E330" s="30" t="s">
        <v>114</v>
      </c>
      <c r="F330" s="22"/>
      <c r="G330" s="30"/>
      <c r="H330" s="292">
        <f t="shared" si="112"/>
        <v>0</v>
      </c>
      <c r="I330" s="168">
        <f t="shared" si="123"/>
        <v>0</v>
      </c>
      <c r="J330" s="167"/>
      <c r="K330" s="167"/>
    </row>
    <row r="331" spans="1:43" ht="13.8" outlineLevel="1">
      <c r="A331" s="131"/>
      <c r="B331" s="20"/>
      <c r="D331" s="22" t="s">
        <v>467</v>
      </c>
      <c r="E331" s="30" t="s">
        <v>126</v>
      </c>
      <c r="F331" s="22"/>
      <c r="G331" s="30"/>
      <c r="H331" s="292">
        <f t="shared" si="112"/>
        <v>0</v>
      </c>
      <c r="I331" s="168">
        <f t="shared" si="123"/>
        <v>0</v>
      </c>
      <c r="J331" s="167"/>
      <c r="K331" s="167"/>
    </row>
    <row r="332" spans="1:43" ht="13.8" outlineLevel="1">
      <c r="A332" s="131"/>
      <c r="B332" s="20"/>
      <c r="D332" s="22" t="s">
        <v>468</v>
      </c>
      <c r="E332" s="30" t="s">
        <v>128</v>
      </c>
      <c r="F332" s="22"/>
      <c r="G332" s="30"/>
      <c r="H332" s="292">
        <f t="shared" si="112"/>
        <v>0</v>
      </c>
      <c r="I332" s="168">
        <f t="shared" si="123"/>
        <v>0</v>
      </c>
      <c r="J332" s="167"/>
      <c r="K332" s="167"/>
    </row>
    <row r="333" spans="1:43" ht="13.8" outlineLevel="1">
      <c r="A333" s="131"/>
      <c r="B333" s="20"/>
      <c r="D333" s="22" t="s">
        <v>469</v>
      </c>
      <c r="E333" s="30" t="s">
        <v>135</v>
      </c>
      <c r="F333" s="22"/>
      <c r="G333" s="30"/>
      <c r="H333" s="292">
        <f t="shared" si="112"/>
        <v>0</v>
      </c>
      <c r="I333" s="168">
        <f t="shared" si="123"/>
        <v>0</v>
      </c>
      <c r="J333" s="169">
        <f>SUM(J334:J340)</f>
        <v>0</v>
      </c>
      <c r="K333" s="169">
        <f t="shared" ref="K333" si="132">SUM(K334:K340)</f>
        <v>0</v>
      </c>
    </row>
    <row r="334" spans="1:43" ht="13.8" outlineLevel="2">
      <c r="A334" s="131"/>
      <c r="B334" s="20"/>
      <c r="D334" s="22"/>
      <c r="E334" s="30"/>
      <c r="F334" s="136" t="s">
        <v>1009</v>
      </c>
      <c r="G334" s="27" t="s">
        <v>1010</v>
      </c>
      <c r="H334" s="292">
        <f t="shared" si="112"/>
        <v>0</v>
      </c>
      <c r="I334" s="168">
        <f t="shared" si="123"/>
        <v>0</v>
      </c>
      <c r="J334" s="167"/>
      <c r="K334" s="167"/>
    </row>
    <row r="335" spans="1:43" ht="13.8" outlineLevel="2">
      <c r="A335" s="131"/>
      <c r="B335" s="20"/>
      <c r="D335" s="22"/>
      <c r="E335" s="30"/>
      <c r="F335" s="136" t="s">
        <v>1011</v>
      </c>
      <c r="G335" s="27" t="s">
        <v>804</v>
      </c>
      <c r="H335" s="292">
        <f t="shared" ref="H335" si="133">SUM(I335)</f>
        <v>0</v>
      </c>
      <c r="I335" s="168">
        <f t="shared" ref="I335" si="134">SUM(J335:K335)</f>
        <v>0</v>
      </c>
      <c r="J335" s="167"/>
      <c r="K335" s="167"/>
    </row>
    <row r="336" spans="1:43" ht="13.8" outlineLevel="2">
      <c r="A336" s="131"/>
      <c r="B336" s="20"/>
      <c r="D336" s="22"/>
      <c r="E336" s="30"/>
      <c r="F336" s="136" t="s">
        <v>1012</v>
      </c>
      <c r="G336" s="27" t="s">
        <v>805</v>
      </c>
      <c r="H336" s="292">
        <f t="shared" si="112"/>
        <v>0</v>
      </c>
      <c r="I336" s="168">
        <f t="shared" si="123"/>
        <v>0</v>
      </c>
      <c r="J336" s="167"/>
      <c r="K336" s="167"/>
    </row>
    <row r="337" spans="1:11" ht="13.8" outlineLevel="2">
      <c r="A337" s="131"/>
      <c r="B337" s="20"/>
      <c r="D337" s="22"/>
      <c r="E337" s="30"/>
      <c r="F337" s="136" t="s">
        <v>1038</v>
      </c>
      <c r="G337" s="27" t="s">
        <v>1041</v>
      </c>
      <c r="H337" s="292">
        <f t="shared" ref="H337" si="135">SUM(I337)</f>
        <v>0</v>
      </c>
      <c r="I337" s="168">
        <f t="shared" ref="I337" si="136">SUM(J337:K337)</f>
        <v>0</v>
      </c>
      <c r="J337" s="167"/>
      <c r="K337" s="167"/>
    </row>
    <row r="338" spans="1:11" ht="13.8" outlineLevel="2">
      <c r="A338" s="131"/>
      <c r="B338" s="20"/>
      <c r="D338" s="22"/>
      <c r="E338" s="30"/>
      <c r="F338" s="136" t="s">
        <v>1039</v>
      </c>
      <c r="G338" s="27" t="s">
        <v>1042</v>
      </c>
      <c r="H338" s="292">
        <f t="shared" si="112"/>
        <v>0</v>
      </c>
      <c r="I338" s="168">
        <f t="shared" si="123"/>
        <v>0</v>
      </c>
      <c r="J338" s="167"/>
      <c r="K338" s="167"/>
    </row>
    <row r="339" spans="1:11" ht="13.8" outlineLevel="2">
      <c r="A339" s="131"/>
      <c r="B339" s="20"/>
      <c r="D339" s="22"/>
      <c r="E339" s="30"/>
      <c r="F339" s="136" t="s">
        <v>1040</v>
      </c>
      <c r="G339" s="27" t="s">
        <v>1043</v>
      </c>
      <c r="H339" s="292">
        <f t="shared" ref="H339" si="137">SUM(I339)</f>
        <v>0</v>
      </c>
      <c r="I339" s="168">
        <f t="shared" ref="I339" si="138">SUM(J339:K339)</f>
        <v>0</v>
      </c>
      <c r="J339" s="167"/>
      <c r="K339" s="167"/>
    </row>
    <row r="340" spans="1:11" ht="13.8" outlineLevel="2">
      <c r="A340" s="131"/>
      <c r="B340" s="20"/>
      <c r="D340" s="22"/>
      <c r="E340" s="30"/>
      <c r="F340" s="136" t="s">
        <v>685</v>
      </c>
      <c r="G340" s="27" t="s">
        <v>689</v>
      </c>
      <c r="H340" s="292">
        <f t="shared" si="112"/>
        <v>0</v>
      </c>
      <c r="I340" s="168">
        <f t="shared" si="123"/>
        <v>0</v>
      </c>
      <c r="J340" s="167"/>
      <c r="K340" s="167"/>
    </row>
    <row r="341" spans="1:11" ht="13.8" outlineLevel="1">
      <c r="A341" s="131"/>
      <c r="B341" s="20"/>
      <c r="D341" s="22" t="s">
        <v>470</v>
      </c>
      <c r="E341" s="30" t="s">
        <v>137</v>
      </c>
      <c r="F341" s="22"/>
      <c r="G341" s="30"/>
      <c r="H341" s="292">
        <f t="shared" si="112"/>
        <v>0</v>
      </c>
      <c r="I341" s="168">
        <f t="shared" si="123"/>
        <v>0</v>
      </c>
      <c r="J341" s="167"/>
      <c r="K341" s="167">
        <v>0</v>
      </c>
    </row>
    <row r="342" spans="1:11" ht="13.8" outlineLevel="1">
      <c r="A342" s="131"/>
      <c r="B342" s="20"/>
      <c r="D342" s="22" t="s">
        <v>471</v>
      </c>
      <c r="E342" s="30" t="s">
        <v>136</v>
      </c>
      <c r="F342" s="22"/>
      <c r="G342" s="30"/>
      <c r="H342" s="292">
        <f t="shared" si="112"/>
        <v>0</v>
      </c>
      <c r="I342" s="168">
        <f t="shared" si="123"/>
        <v>0</v>
      </c>
      <c r="J342" s="167"/>
      <c r="K342" s="167"/>
    </row>
    <row r="343" spans="1:11" ht="13.8" outlineLevel="1">
      <c r="A343" s="131"/>
      <c r="B343" s="20"/>
      <c r="D343" s="22" t="s">
        <v>472</v>
      </c>
      <c r="E343" s="30" t="s">
        <v>130</v>
      </c>
      <c r="F343" s="22"/>
      <c r="G343" s="30"/>
      <c r="H343" s="292">
        <f t="shared" si="112"/>
        <v>0</v>
      </c>
      <c r="I343" s="168">
        <f t="shared" si="123"/>
        <v>0</v>
      </c>
      <c r="J343" s="167"/>
      <c r="K343" s="167"/>
    </row>
    <row r="344" spans="1:11" ht="13.8" outlineLevel="1">
      <c r="A344" s="131"/>
      <c r="B344" s="20"/>
      <c r="D344" s="22" t="s">
        <v>473</v>
      </c>
      <c r="E344" s="30" t="s">
        <v>132</v>
      </c>
      <c r="F344" s="22"/>
      <c r="G344" s="30"/>
      <c r="H344" s="292">
        <f t="shared" si="112"/>
        <v>2000</v>
      </c>
      <c r="I344" s="168">
        <f t="shared" si="123"/>
        <v>2000</v>
      </c>
      <c r="J344" s="169">
        <f>SUM(J345:J348)</f>
        <v>1000</v>
      </c>
      <c r="K344" s="169">
        <f t="shared" ref="K344" si="139">SUM(K345:K348)</f>
        <v>1000</v>
      </c>
    </row>
    <row r="345" spans="1:11" ht="13.8" outlineLevel="2">
      <c r="A345" s="131"/>
      <c r="B345" s="20"/>
      <c r="D345" s="22"/>
      <c r="E345" s="30"/>
      <c r="F345" s="136" t="s">
        <v>1009</v>
      </c>
      <c r="G345" s="27" t="s">
        <v>1010</v>
      </c>
      <c r="H345" s="292">
        <f t="shared" si="112"/>
        <v>0</v>
      </c>
      <c r="I345" s="168">
        <f t="shared" si="123"/>
        <v>0</v>
      </c>
      <c r="J345" s="167"/>
      <c r="K345" s="167"/>
    </row>
    <row r="346" spans="1:11" ht="13.8" outlineLevel="2">
      <c r="A346" s="131"/>
      <c r="B346" s="20"/>
      <c r="D346" s="22"/>
      <c r="E346" s="30"/>
      <c r="F346" s="136" t="s">
        <v>1011</v>
      </c>
      <c r="G346" s="27" t="s">
        <v>786</v>
      </c>
      <c r="H346" s="292">
        <f t="shared" ref="H346" si="140">SUM(I346)</f>
        <v>2000</v>
      </c>
      <c r="I346" s="168">
        <f t="shared" ref="I346" si="141">SUM(J346:K346)</f>
        <v>2000</v>
      </c>
      <c r="J346" s="167">
        <v>1000</v>
      </c>
      <c r="K346" s="167">
        <v>1000</v>
      </c>
    </row>
    <row r="347" spans="1:11" ht="13.8" outlineLevel="2">
      <c r="A347" s="131"/>
      <c r="B347" s="20"/>
      <c r="D347" s="22"/>
      <c r="E347" s="30"/>
      <c r="F347" s="136" t="s">
        <v>1012</v>
      </c>
      <c r="G347" s="27" t="s">
        <v>787</v>
      </c>
      <c r="H347" s="292">
        <f t="shared" si="112"/>
        <v>0</v>
      </c>
      <c r="I347" s="168">
        <f t="shared" si="123"/>
        <v>0</v>
      </c>
      <c r="J347" s="167"/>
      <c r="K347" s="167"/>
    </row>
    <row r="348" spans="1:11" ht="13.8" outlineLevel="2">
      <c r="A348" s="131"/>
      <c r="B348" s="20"/>
      <c r="D348" s="22"/>
      <c r="E348" s="30"/>
      <c r="F348" s="136" t="s">
        <v>685</v>
      </c>
      <c r="G348" s="27" t="s">
        <v>689</v>
      </c>
      <c r="H348" s="292">
        <f t="shared" si="112"/>
        <v>0</v>
      </c>
      <c r="I348" s="168">
        <f t="shared" si="123"/>
        <v>0</v>
      </c>
      <c r="J348" s="167"/>
      <c r="K348" s="167"/>
    </row>
    <row r="349" spans="1:11" ht="13.8" outlineLevel="1">
      <c r="A349" s="131"/>
      <c r="B349" s="20"/>
      <c r="D349" s="22" t="s">
        <v>474</v>
      </c>
      <c r="E349" s="30" t="s">
        <v>133</v>
      </c>
      <c r="F349" s="22"/>
      <c r="G349" s="30"/>
      <c r="H349" s="292">
        <f t="shared" si="112"/>
        <v>0</v>
      </c>
      <c r="I349" s="168">
        <f t="shared" si="123"/>
        <v>0</v>
      </c>
      <c r="J349" s="169">
        <f>SUM(J350:J353)</f>
        <v>0</v>
      </c>
      <c r="K349" s="169">
        <f t="shared" ref="K349" si="142">SUM(K350:K353)</f>
        <v>0</v>
      </c>
    </row>
    <row r="350" spans="1:11" ht="13.8" outlineLevel="2">
      <c r="A350" s="131"/>
      <c r="B350" s="20"/>
      <c r="D350" s="22"/>
      <c r="E350" s="30"/>
      <c r="F350" s="136" t="s">
        <v>1009</v>
      </c>
      <c r="G350" s="27" t="s">
        <v>1010</v>
      </c>
      <c r="H350" s="292">
        <f t="shared" si="112"/>
        <v>0</v>
      </c>
      <c r="I350" s="168">
        <f t="shared" si="123"/>
        <v>0</v>
      </c>
      <c r="J350" s="167"/>
      <c r="K350" s="167"/>
    </row>
    <row r="351" spans="1:11" ht="13.8" outlineLevel="2">
      <c r="A351" s="131"/>
      <c r="B351" s="20"/>
      <c r="D351" s="22"/>
      <c r="E351" s="30"/>
      <c r="F351" s="136" t="s">
        <v>1011</v>
      </c>
      <c r="G351" s="27" t="s">
        <v>788</v>
      </c>
      <c r="H351" s="292">
        <f t="shared" ref="H351" si="143">SUM(I351)</f>
        <v>0</v>
      </c>
      <c r="I351" s="168">
        <f t="shared" ref="I351" si="144">SUM(J351:K351)</f>
        <v>0</v>
      </c>
      <c r="J351" s="167"/>
      <c r="K351" s="167"/>
    </row>
    <row r="352" spans="1:11" ht="13.8" outlineLevel="2">
      <c r="A352" s="131"/>
      <c r="B352" s="20"/>
      <c r="D352" s="22"/>
      <c r="E352" s="30"/>
      <c r="F352" s="136" t="s">
        <v>1012</v>
      </c>
      <c r="G352" s="27" t="s">
        <v>789</v>
      </c>
      <c r="H352" s="292">
        <f t="shared" si="112"/>
        <v>0</v>
      </c>
      <c r="I352" s="168">
        <f t="shared" si="123"/>
        <v>0</v>
      </c>
      <c r="J352" s="167"/>
      <c r="K352" s="167"/>
    </row>
    <row r="353" spans="1:11" ht="13.8" outlineLevel="2">
      <c r="A353" s="131"/>
      <c r="B353" s="20"/>
      <c r="D353" s="22"/>
      <c r="E353" s="30"/>
      <c r="F353" s="136" t="s">
        <v>1013</v>
      </c>
      <c r="G353" s="27" t="s">
        <v>790</v>
      </c>
      <c r="H353" s="292">
        <f t="shared" si="112"/>
        <v>0</v>
      </c>
      <c r="I353" s="168">
        <f t="shared" si="123"/>
        <v>0</v>
      </c>
      <c r="J353" s="167"/>
      <c r="K353" s="167"/>
    </row>
    <row r="354" spans="1:11" ht="13.8" outlineLevel="1">
      <c r="A354" s="131"/>
      <c r="B354" s="18"/>
      <c r="C354" s="58"/>
      <c r="D354" s="22" t="s">
        <v>475</v>
      </c>
      <c r="E354" s="30" t="s">
        <v>549</v>
      </c>
      <c r="F354" s="22"/>
      <c r="G354" s="30"/>
      <c r="H354" s="292">
        <f t="shared" si="112"/>
        <v>0</v>
      </c>
      <c r="I354" s="168">
        <f t="shared" si="123"/>
        <v>0</v>
      </c>
      <c r="J354" s="169">
        <f>SUM(J355:J363)</f>
        <v>0</v>
      </c>
      <c r="K354" s="169">
        <f>SUM(K355:K363)</f>
        <v>0</v>
      </c>
    </row>
    <row r="355" spans="1:11" ht="13.8" outlineLevel="2">
      <c r="A355" s="131"/>
      <c r="B355" s="18"/>
      <c r="C355" s="58"/>
      <c r="D355" s="22"/>
      <c r="E355" s="30"/>
      <c r="F355" s="385" t="s">
        <v>1009</v>
      </c>
      <c r="G355" s="378" t="s">
        <v>1010</v>
      </c>
      <c r="H355" s="292">
        <f t="shared" si="112"/>
        <v>0</v>
      </c>
      <c r="I355" s="168">
        <f t="shared" ref="I355:I363" si="145">SUM(J355:K355)</f>
        <v>0</v>
      </c>
      <c r="J355" s="167"/>
      <c r="K355" s="167"/>
    </row>
    <row r="356" spans="1:11" ht="13.8" outlineLevel="2">
      <c r="A356" s="131"/>
      <c r="B356" s="18"/>
      <c r="C356" s="58"/>
      <c r="D356" s="22"/>
      <c r="E356" s="30"/>
      <c r="F356" s="385" t="s">
        <v>1011</v>
      </c>
      <c r="G356" s="378" t="s">
        <v>1044</v>
      </c>
      <c r="H356" s="292">
        <f t="shared" si="112"/>
        <v>0</v>
      </c>
      <c r="I356" s="168">
        <f t="shared" si="145"/>
        <v>0</v>
      </c>
      <c r="J356" s="167"/>
      <c r="K356" s="167"/>
    </row>
    <row r="357" spans="1:11" ht="13.8" outlineLevel="2">
      <c r="A357" s="131"/>
      <c r="B357" s="18"/>
      <c r="C357" s="58"/>
      <c r="D357" s="22"/>
      <c r="E357" s="30"/>
      <c r="F357" s="385" t="s">
        <v>1012</v>
      </c>
      <c r="G357" s="378" t="s">
        <v>1045</v>
      </c>
      <c r="H357" s="292">
        <f t="shared" ref="H357:H362" si="146">SUM(I357)</f>
        <v>0</v>
      </c>
      <c r="I357" s="168">
        <f t="shared" ref="I357:I360" si="147">SUM(J357:K357)</f>
        <v>0</v>
      </c>
      <c r="J357" s="167"/>
      <c r="K357" s="167"/>
    </row>
    <row r="358" spans="1:11" ht="13.8" outlineLevel="2">
      <c r="A358" s="131"/>
      <c r="B358" s="18"/>
      <c r="C358" s="58"/>
      <c r="D358" s="22"/>
      <c r="E358" s="30"/>
      <c r="F358" s="385" t="s">
        <v>1013</v>
      </c>
      <c r="G358" s="378" t="s">
        <v>1046</v>
      </c>
      <c r="H358" s="292">
        <f t="shared" ref="H358" si="148">SUM(I358)</f>
        <v>0</v>
      </c>
      <c r="I358" s="168">
        <f t="shared" ref="I358" si="149">SUM(J358:K358)</f>
        <v>0</v>
      </c>
      <c r="J358" s="167"/>
      <c r="K358" s="167"/>
    </row>
    <row r="359" spans="1:11" ht="13.8" outlineLevel="2">
      <c r="A359" s="131"/>
      <c r="B359" s="18"/>
      <c r="C359" s="58"/>
      <c r="D359" s="22"/>
      <c r="E359" s="30"/>
      <c r="F359" s="385" t="s">
        <v>684</v>
      </c>
      <c r="G359" s="378" t="s">
        <v>956</v>
      </c>
      <c r="H359" s="292">
        <f t="shared" si="146"/>
        <v>0</v>
      </c>
      <c r="I359" s="168">
        <f t="shared" si="147"/>
        <v>0</v>
      </c>
      <c r="J359" s="167"/>
      <c r="K359" s="167"/>
    </row>
    <row r="360" spans="1:11" ht="13.8" outlineLevel="2">
      <c r="A360" s="131"/>
      <c r="B360" s="18"/>
      <c r="C360" s="58"/>
      <c r="D360" s="22"/>
      <c r="E360" s="30"/>
      <c r="F360" s="385" t="s">
        <v>690</v>
      </c>
      <c r="G360" s="378" t="s">
        <v>957</v>
      </c>
      <c r="H360" s="292">
        <f t="shared" si="146"/>
        <v>0</v>
      </c>
      <c r="I360" s="168">
        <f t="shared" si="147"/>
        <v>0</v>
      </c>
      <c r="J360" s="167"/>
      <c r="K360" s="167"/>
    </row>
    <row r="361" spans="1:11" ht="13.8" outlineLevel="2">
      <c r="A361" s="131"/>
      <c r="B361" s="18"/>
      <c r="C361" s="58"/>
      <c r="D361" s="22"/>
      <c r="E361" s="30"/>
      <c r="F361" s="385" t="s">
        <v>1017</v>
      </c>
      <c r="G361" s="378" t="s">
        <v>1047</v>
      </c>
      <c r="H361" s="292">
        <f t="shared" si="146"/>
        <v>0</v>
      </c>
      <c r="I361" s="168">
        <f t="shared" ref="I361" si="150">SUM(J361:K361)</f>
        <v>0</v>
      </c>
      <c r="J361" s="167"/>
      <c r="K361" s="167"/>
    </row>
    <row r="362" spans="1:11" ht="13.8" outlineLevel="2">
      <c r="A362" s="131"/>
      <c r="B362" s="18"/>
      <c r="C362" s="58"/>
      <c r="D362" s="22"/>
      <c r="E362" s="30"/>
      <c r="F362" s="385" t="s">
        <v>1028</v>
      </c>
      <c r="G362" s="378" t="s">
        <v>1048</v>
      </c>
      <c r="H362" s="292">
        <f t="shared" si="146"/>
        <v>0</v>
      </c>
      <c r="I362" s="168">
        <f t="shared" si="145"/>
        <v>0</v>
      </c>
      <c r="J362" s="167"/>
      <c r="K362" s="167"/>
    </row>
    <row r="363" spans="1:11" ht="13.8" outlineLevel="2">
      <c r="A363" s="131"/>
      <c r="B363" s="18"/>
      <c r="C363" s="58"/>
      <c r="D363" s="22"/>
      <c r="E363" s="30"/>
      <c r="F363" s="385" t="s">
        <v>685</v>
      </c>
      <c r="G363" s="378" t="s">
        <v>689</v>
      </c>
      <c r="H363" s="292">
        <f t="shared" si="112"/>
        <v>0</v>
      </c>
      <c r="I363" s="168">
        <f t="shared" si="145"/>
        <v>0</v>
      </c>
      <c r="J363" s="167"/>
      <c r="K363" s="167"/>
    </row>
    <row r="364" spans="1:11" s="130" customFormat="1" ht="13.8">
      <c r="A364" s="127"/>
      <c r="B364" s="18" t="s">
        <v>476</v>
      </c>
      <c r="C364" s="12" t="s">
        <v>139</v>
      </c>
      <c r="D364" s="14"/>
      <c r="E364" s="134"/>
      <c r="F364" s="14"/>
      <c r="G364" s="134"/>
      <c r="H364" s="292">
        <f t="shared" si="112"/>
        <v>0</v>
      </c>
      <c r="I364" s="168">
        <f t="shared" si="123"/>
        <v>0</v>
      </c>
      <c r="J364" s="168">
        <f>SUM(J365,J380:J382,J388:J390,J398:J400,J410:J412,J416,J422,J427,J447,J452,J457:J460)</f>
        <v>0</v>
      </c>
      <c r="K364" s="168">
        <f>SUM(K365,K380:K382,K388:K390,K398:K400,K410:K412,K416,K422,K427,K447,K452,K457:K460)</f>
        <v>0</v>
      </c>
    </row>
    <row r="365" spans="1:11" ht="13.8" outlineLevel="1">
      <c r="A365" s="131"/>
      <c r="B365" s="19"/>
      <c r="C365" s="63"/>
      <c r="D365" s="22" t="s">
        <v>477</v>
      </c>
      <c r="E365" s="30" t="s">
        <v>144</v>
      </c>
      <c r="F365" s="22"/>
      <c r="G365" s="30"/>
      <c r="H365" s="292">
        <f t="shared" si="112"/>
        <v>0</v>
      </c>
      <c r="I365" s="168">
        <f t="shared" si="123"/>
        <v>0</v>
      </c>
      <c r="J365" s="169">
        <f>SUM(J366:J379)</f>
        <v>0</v>
      </c>
      <c r="K365" s="169">
        <f t="shared" ref="K365" si="151">SUM(K366:K379)</f>
        <v>0</v>
      </c>
    </row>
    <row r="366" spans="1:11" ht="13.8" outlineLevel="2">
      <c r="A366" s="131"/>
      <c r="B366" s="20"/>
      <c r="D366" s="22"/>
      <c r="E366" s="30"/>
      <c r="F366" s="136" t="s">
        <v>1009</v>
      </c>
      <c r="G366" s="27" t="s">
        <v>1010</v>
      </c>
      <c r="H366" s="292">
        <f t="shared" si="112"/>
        <v>0</v>
      </c>
      <c r="I366" s="168">
        <f t="shared" si="123"/>
        <v>0</v>
      </c>
      <c r="J366" s="167"/>
      <c r="K366" s="167"/>
    </row>
    <row r="367" spans="1:11" ht="13.8" outlineLevel="2">
      <c r="A367" s="131"/>
      <c r="B367" s="20"/>
      <c r="D367" s="22"/>
      <c r="E367" s="30"/>
      <c r="F367" s="136" t="s">
        <v>1011</v>
      </c>
      <c r="G367" s="27" t="s">
        <v>794</v>
      </c>
      <c r="H367" s="292">
        <f t="shared" ref="H367" si="152">SUM(I367)</f>
        <v>0</v>
      </c>
      <c r="I367" s="168">
        <f t="shared" ref="I367" si="153">SUM(J367:K367)</f>
        <v>0</v>
      </c>
      <c r="J367" s="167"/>
      <c r="K367" s="167"/>
    </row>
    <row r="368" spans="1:11" ht="13.8" outlineLevel="2">
      <c r="A368" s="131"/>
      <c r="B368" s="20"/>
      <c r="D368" s="22"/>
      <c r="E368" s="30"/>
      <c r="F368" s="136" t="s">
        <v>1012</v>
      </c>
      <c r="G368" s="27" t="s">
        <v>795</v>
      </c>
      <c r="H368" s="292">
        <f t="shared" si="112"/>
        <v>0</v>
      </c>
      <c r="I368" s="168">
        <f t="shared" si="123"/>
        <v>0</v>
      </c>
      <c r="J368" s="167"/>
      <c r="K368" s="167"/>
    </row>
    <row r="369" spans="1:11" ht="13.8" outlineLevel="2">
      <c r="A369" s="131"/>
      <c r="B369" s="20"/>
      <c r="D369" s="22"/>
      <c r="E369" s="30"/>
      <c r="F369" s="136" t="s">
        <v>1013</v>
      </c>
      <c r="G369" s="27" t="s">
        <v>796</v>
      </c>
      <c r="H369" s="292">
        <f t="shared" si="112"/>
        <v>0</v>
      </c>
      <c r="I369" s="168">
        <f t="shared" si="123"/>
        <v>0</v>
      </c>
      <c r="J369" s="167"/>
      <c r="K369" s="167"/>
    </row>
    <row r="370" spans="1:11" ht="13.8" outlineLevel="2">
      <c r="A370" s="131"/>
      <c r="B370" s="20"/>
      <c r="D370" s="22"/>
      <c r="E370" s="30"/>
      <c r="F370" s="136" t="s">
        <v>1014</v>
      </c>
      <c r="G370" s="27" t="s">
        <v>797</v>
      </c>
      <c r="H370" s="292">
        <f t="shared" si="112"/>
        <v>0</v>
      </c>
      <c r="I370" s="168">
        <f t="shared" si="123"/>
        <v>0</v>
      </c>
      <c r="J370" s="167"/>
      <c r="K370" s="167"/>
    </row>
    <row r="371" spans="1:11" ht="13.8" outlineLevel="2">
      <c r="A371" s="131"/>
      <c r="B371" s="20"/>
      <c r="D371" s="22"/>
      <c r="E371" s="30"/>
      <c r="F371" s="136" t="s">
        <v>1015</v>
      </c>
      <c r="G371" s="27" t="s">
        <v>798</v>
      </c>
      <c r="H371" s="292">
        <f t="shared" si="112"/>
        <v>0</v>
      </c>
      <c r="I371" s="168">
        <f t="shared" si="123"/>
        <v>0</v>
      </c>
      <c r="J371" s="167"/>
      <c r="K371" s="167"/>
    </row>
    <row r="372" spans="1:11" ht="13.8" outlineLevel="2">
      <c r="A372" s="131"/>
      <c r="B372" s="20"/>
      <c r="D372" s="22"/>
      <c r="E372" s="30"/>
      <c r="F372" s="136" t="s">
        <v>1017</v>
      </c>
      <c r="G372" s="27" t="s">
        <v>1049</v>
      </c>
      <c r="H372" s="292">
        <f t="shared" ref="H372:H375" si="154">SUM(I372)</f>
        <v>0</v>
      </c>
      <c r="I372" s="168">
        <f t="shared" ref="I372:I375" si="155">SUM(J372:K372)</f>
        <v>0</v>
      </c>
      <c r="J372" s="167"/>
      <c r="K372" s="167"/>
    </row>
    <row r="373" spans="1:11" ht="13.8" outlineLevel="2">
      <c r="A373" s="131"/>
      <c r="B373" s="20"/>
      <c r="D373" s="22"/>
      <c r="E373" s="30"/>
      <c r="F373" s="136" t="s">
        <v>1050</v>
      </c>
      <c r="G373" s="27" t="s">
        <v>1051</v>
      </c>
      <c r="H373" s="292">
        <f t="shared" si="154"/>
        <v>0</v>
      </c>
      <c r="I373" s="168">
        <f t="shared" si="155"/>
        <v>0</v>
      </c>
      <c r="J373" s="167"/>
      <c r="K373" s="167"/>
    </row>
    <row r="374" spans="1:11" ht="13.8" outlineLevel="2">
      <c r="A374" s="131"/>
      <c r="B374" s="20"/>
      <c r="D374" s="22"/>
      <c r="E374" s="30"/>
      <c r="F374" s="136" t="s">
        <v>1028</v>
      </c>
      <c r="G374" s="27" t="s">
        <v>1052</v>
      </c>
      <c r="H374" s="292">
        <f t="shared" ref="H374" si="156">SUM(I374)</f>
        <v>0</v>
      </c>
      <c r="I374" s="168">
        <f t="shared" ref="I374" si="157">SUM(J374:K374)</f>
        <v>0</v>
      </c>
      <c r="J374" s="167"/>
      <c r="K374" s="167"/>
    </row>
    <row r="375" spans="1:11" ht="13.8" outlineLevel="2">
      <c r="A375" s="131"/>
      <c r="B375" s="20"/>
      <c r="D375" s="22"/>
      <c r="E375" s="30"/>
      <c r="F375" s="136" t="s">
        <v>1026</v>
      </c>
      <c r="G375" s="27" t="s">
        <v>1053</v>
      </c>
      <c r="H375" s="292">
        <f t="shared" si="154"/>
        <v>0</v>
      </c>
      <c r="I375" s="168">
        <f t="shared" si="155"/>
        <v>0</v>
      </c>
      <c r="J375" s="167"/>
      <c r="K375" s="167"/>
    </row>
    <row r="376" spans="1:11" ht="13.8" outlineLevel="2">
      <c r="A376" s="131"/>
      <c r="B376" s="20"/>
      <c r="D376" s="22"/>
      <c r="E376" s="30"/>
      <c r="F376" s="136" t="s">
        <v>1025</v>
      </c>
      <c r="G376" s="27" t="s">
        <v>1054</v>
      </c>
      <c r="H376" s="292">
        <f t="shared" si="112"/>
        <v>0</v>
      </c>
      <c r="I376" s="168">
        <f t="shared" si="123"/>
        <v>0</v>
      </c>
      <c r="J376" s="167"/>
      <c r="K376" s="167"/>
    </row>
    <row r="377" spans="1:11" ht="13.8" outlineLevel="2">
      <c r="A377" s="131"/>
      <c r="B377" s="20"/>
      <c r="D377" s="22"/>
      <c r="E377" s="30"/>
      <c r="F377" s="136" t="s">
        <v>1031</v>
      </c>
      <c r="G377" s="441" t="s">
        <v>799</v>
      </c>
      <c r="H377" s="292">
        <f t="shared" si="112"/>
        <v>0</v>
      </c>
      <c r="I377" s="168">
        <f t="shared" si="123"/>
        <v>0</v>
      </c>
      <c r="J377" s="167"/>
      <c r="K377" s="167"/>
    </row>
    <row r="378" spans="1:11" ht="13.8" outlineLevel="2">
      <c r="A378" s="131"/>
      <c r="B378" s="20"/>
      <c r="D378" s="22"/>
      <c r="E378" s="30"/>
      <c r="F378" s="136" t="s">
        <v>1030</v>
      </c>
      <c r="G378" s="441" t="s">
        <v>800</v>
      </c>
      <c r="H378" s="292">
        <f t="shared" ref="H378:H467" si="158">SUM(I378)</f>
        <v>0</v>
      </c>
      <c r="I378" s="168">
        <f t="shared" si="123"/>
        <v>0</v>
      </c>
      <c r="J378" s="167"/>
      <c r="K378" s="167"/>
    </row>
    <row r="379" spans="1:11" ht="13.8" outlineLevel="2">
      <c r="A379" s="131"/>
      <c r="B379" s="20"/>
      <c r="D379" s="22"/>
      <c r="E379" s="30"/>
      <c r="F379" s="136" t="s">
        <v>685</v>
      </c>
      <c r="G379" s="27" t="s">
        <v>689</v>
      </c>
      <c r="H379" s="292">
        <f t="shared" si="158"/>
        <v>0</v>
      </c>
      <c r="I379" s="168">
        <f t="shared" si="123"/>
        <v>0</v>
      </c>
      <c r="J379" s="167"/>
      <c r="K379" s="167"/>
    </row>
    <row r="380" spans="1:11" ht="13.8" outlineLevel="1">
      <c r="A380" s="131"/>
      <c r="B380" s="20"/>
      <c r="D380" s="22" t="s">
        <v>478</v>
      </c>
      <c r="E380" s="30" t="s">
        <v>145</v>
      </c>
      <c r="F380" s="22"/>
      <c r="G380" s="30"/>
      <c r="H380" s="292">
        <f t="shared" si="158"/>
        <v>0</v>
      </c>
      <c r="I380" s="168">
        <f t="shared" si="123"/>
        <v>0</v>
      </c>
      <c r="J380" s="167"/>
      <c r="K380" s="167"/>
    </row>
    <row r="381" spans="1:11" ht="13.8" outlineLevel="1">
      <c r="A381" s="131"/>
      <c r="B381" s="20"/>
      <c r="D381" s="22" t="s">
        <v>479</v>
      </c>
      <c r="E381" s="30" t="s">
        <v>114</v>
      </c>
      <c r="F381" s="22"/>
      <c r="G381" s="30"/>
      <c r="H381" s="292">
        <f t="shared" si="158"/>
        <v>0</v>
      </c>
      <c r="I381" s="168">
        <f t="shared" si="123"/>
        <v>0</v>
      </c>
      <c r="J381" s="167"/>
      <c r="K381" s="167"/>
    </row>
    <row r="382" spans="1:11" ht="13.8" outlineLevel="1">
      <c r="A382" s="131"/>
      <c r="B382" s="20"/>
      <c r="D382" s="22" t="s">
        <v>480</v>
      </c>
      <c r="E382" s="30" t="s">
        <v>146</v>
      </c>
      <c r="F382" s="22"/>
      <c r="G382" s="30"/>
      <c r="H382" s="292">
        <f t="shared" si="158"/>
        <v>0</v>
      </c>
      <c r="I382" s="168">
        <f t="shared" si="123"/>
        <v>0</v>
      </c>
      <c r="J382" s="169">
        <f>SUM(J383:J387)</f>
        <v>0</v>
      </c>
      <c r="K382" s="169">
        <f t="shared" ref="K382" si="159">SUM(K383:K387)</f>
        <v>0</v>
      </c>
    </row>
    <row r="383" spans="1:11" ht="13.8" outlineLevel="2">
      <c r="A383" s="131"/>
      <c r="B383" s="20"/>
      <c r="D383" s="22"/>
      <c r="E383" s="30"/>
      <c r="F383" s="136" t="s">
        <v>1009</v>
      </c>
      <c r="G383" s="27" t="s">
        <v>1010</v>
      </c>
      <c r="H383" s="292">
        <f t="shared" si="158"/>
        <v>0</v>
      </c>
      <c r="I383" s="168">
        <f t="shared" si="123"/>
        <v>0</v>
      </c>
      <c r="J383" s="167"/>
      <c r="K383" s="167"/>
    </row>
    <row r="384" spans="1:11" ht="13.8" outlineLevel="2">
      <c r="A384" s="131"/>
      <c r="B384" s="20"/>
      <c r="D384" s="22"/>
      <c r="E384" s="30"/>
      <c r="F384" s="136" t="s">
        <v>1011</v>
      </c>
      <c r="G384" s="27" t="s">
        <v>801</v>
      </c>
      <c r="H384" s="292">
        <f t="shared" ref="H384" si="160">SUM(I384)</f>
        <v>0</v>
      </c>
      <c r="I384" s="168">
        <f t="shared" ref="I384" si="161">SUM(J384:K384)</f>
        <v>0</v>
      </c>
      <c r="J384" s="167"/>
      <c r="K384" s="167"/>
    </row>
    <row r="385" spans="1:11" ht="13.8" outlineLevel="2">
      <c r="A385" s="131"/>
      <c r="B385" s="20"/>
      <c r="D385" s="22"/>
      <c r="E385" s="30"/>
      <c r="F385" s="136" t="s">
        <v>1012</v>
      </c>
      <c r="G385" s="27" t="s">
        <v>802</v>
      </c>
      <c r="H385" s="292">
        <f t="shared" si="158"/>
        <v>0</v>
      </c>
      <c r="I385" s="168">
        <f t="shared" si="123"/>
        <v>0</v>
      </c>
      <c r="J385" s="167"/>
      <c r="K385" s="167"/>
    </row>
    <row r="386" spans="1:11" ht="13.8" outlineLevel="2">
      <c r="A386" s="131"/>
      <c r="B386" s="20"/>
      <c r="D386" s="22"/>
      <c r="E386" s="30"/>
      <c r="F386" s="136" t="s">
        <v>1013</v>
      </c>
      <c r="G386" s="27" t="s">
        <v>803</v>
      </c>
      <c r="H386" s="292">
        <f t="shared" si="158"/>
        <v>0</v>
      </c>
      <c r="I386" s="168">
        <f t="shared" si="123"/>
        <v>0</v>
      </c>
      <c r="J386" s="167"/>
      <c r="K386" s="167"/>
    </row>
    <row r="387" spans="1:11" ht="13.8" outlineLevel="2">
      <c r="A387" s="131"/>
      <c r="B387" s="20"/>
      <c r="D387" s="22"/>
      <c r="E387" s="30"/>
      <c r="F387" s="136" t="s">
        <v>685</v>
      </c>
      <c r="G387" s="27" t="s">
        <v>689</v>
      </c>
      <c r="H387" s="292">
        <f t="shared" si="158"/>
        <v>0</v>
      </c>
      <c r="I387" s="168">
        <f t="shared" si="123"/>
        <v>0</v>
      </c>
      <c r="J387" s="167"/>
      <c r="K387" s="167"/>
    </row>
    <row r="388" spans="1:11" ht="13.8" outlineLevel="1">
      <c r="A388" s="131"/>
      <c r="B388" s="20"/>
      <c r="D388" s="22" t="s">
        <v>481</v>
      </c>
      <c r="E388" s="30" t="s">
        <v>147</v>
      </c>
      <c r="F388" s="22"/>
      <c r="G388" s="30"/>
      <c r="H388" s="292">
        <f t="shared" si="158"/>
        <v>0</v>
      </c>
      <c r="I388" s="168">
        <f t="shared" si="123"/>
        <v>0</v>
      </c>
      <c r="J388" s="167"/>
      <c r="K388" s="167"/>
    </row>
    <row r="389" spans="1:11" ht="13.8" outlineLevel="1">
      <c r="A389" s="131"/>
      <c r="B389" s="20"/>
      <c r="D389" s="22" t="s">
        <v>482</v>
      </c>
      <c r="E389" s="30" t="s">
        <v>550</v>
      </c>
      <c r="F389" s="22"/>
      <c r="G389" s="30"/>
      <c r="H389" s="292">
        <f t="shared" si="158"/>
        <v>0</v>
      </c>
      <c r="I389" s="168">
        <f t="shared" si="123"/>
        <v>0</v>
      </c>
      <c r="J389" s="167"/>
      <c r="K389" s="167"/>
    </row>
    <row r="390" spans="1:11" ht="13.8" outlineLevel="1">
      <c r="A390" s="131"/>
      <c r="B390" s="20"/>
      <c r="D390" s="22" t="s">
        <v>483</v>
      </c>
      <c r="E390" s="30" t="s">
        <v>551</v>
      </c>
      <c r="F390" s="22"/>
      <c r="G390" s="30"/>
      <c r="H390" s="292">
        <f t="shared" si="158"/>
        <v>0</v>
      </c>
      <c r="I390" s="168">
        <f t="shared" si="123"/>
        <v>0</v>
      </c>
      <c r="J390" s="169">
        <f>SUM(J391:J397)</f>
        <v>0</v>
      </c>
      <c r="K390" s="169">
        <f t="shared" ref="K390" si="162">SUM(K391:K397)</f>
        <v>0</v>
      </c>
    </row>
    <row r="391" spans="1:11" ht="13.8" outlineLevel="2">
      <c r="A391" s="131"/>
      <c r="B391" s="20"/>
      <c r="D391" s="22"/>
      <c r="E391" s="30"/>
      <c r="F391" s="136" t="s">
        <v>1009</v>
      </c>
      <c r="G391" s="27" t="s">
        <v>1010</v>
      </c>
      <c r="H391" s="292">
        <f t="shared" si="158"/>
        <v>0</v>
      </c>
      <c r="I391" s="168">
        <f t="shared" si="123"/>
        <v>0</v>
      </c>
      <c r="J391" s="167"/>
      <c r="K391" s="167"/>
    </row>
    <row r="392" spans="1:11" ht="13.8" outlineLevel="2">
      <c r="A392" s="131"/>
      <c r="B392" s="20"/>
      <c r="D392" s="22"/>
      <c r="E392" s="30"/>
      <c r="F392" s="136" t="s">
        <v>1011</v>
      </c>
      <c r="G392" s="27" t="s">
        <v>768</v>
      </c>
      <c r="H392" s="292">
        <f t="shared" ref="H392" si="163">SUM(I392)</f>
        <v>0</v>
      </c>
      <c r="I392" s="168">
        <f t="shared" ref="I392" si="164">SUM(J392:K392)</f>
        <v>0</v>
      </c>
      <c r="J392" s="167"/>
      <c r="K392" s="167"/>
    </row>
    <row r="393" spans="1:11" ht="13.8" outlineLevel="2">
      <c r="A393" s="131"/>
      <c r="B393" s="20"/>
      <c r="D393" s="22"/>
      <c r="E393" s="30"/>
      <c r="F393" s="136" t="s">
        <v>1012</v>
      </c>
      <c r="G393" s="27" t="s">
        <v>769</v>
      </c>
      <c r="H393" s="292">
        <f t="shared" si="158"/>
        <v>0</v>
      </c>
      <c r="I393" s="168">
        <f t="shared" si="123"/>
        <v>0</v>
      </c>
      <c r="J393" s="167"/>
      <c r="K393" s="167"/>
    </row>
    <row r="394" spans="1:11" ht="13.8" outlineLevel="2">
      <c r="A394" s="131"/>
      <c r="B394" s="20"/>
      <c r="D394" s="22"/>
      <c r="E394" s="30"/>
      <c r="F394" s="136" t="s">
        <v>1013</v>
      </c>
      <c r="G394" s="27" t="s">
        <v>770</v>
      </c>
      <c r="H394" s="292">
        <f t="shared" si="158"/>
        <v>0</v>
      </c>
      <c r="I394" s="168">
        <f t="shared" si="123"/>
        <v>0</v>
      </c>
      <c r="J394" s="167"/>
      <c r="K394" s="167"/>
    </row>
    <row r="395" spans="1:11" ht="13.8" outlineLevel="2">
      <c r="A395" s="131"/>
      <c r="B395" s="20"/>
      <c r="D395" s="22"/>
      <c r="E395" s="30"/>
      <c r="F395" s="136" t="s">
        <v>1055</v>
      </c>
      <c r="G395" s="27" t="s">
        <v>1056</v>
      </c>
      <c r="H395" s="292">
        <f t="shared" si="158"/>
        <v>0</v>
      </c>
      <c r="I395" s="168">
        <f t="shared" si="123"/>
        <v>0</v>
      </c>
      <c r="J395" s="167"/>
      <c r="K395" s="167"/>
    </row>
    <row r="396" spans="1:11" ht="13.8" outlineLevel="2">
      <c r="A396" s="131"/>
      <c r="B396" s="20"/>
      <c r="D396" s="22"/>
      <c r="E396" s="30"/>
      <c r="F396" s="136" t="s">
        <v>1057</v>
      </c>
      <c r="G396" s="27" t="s">
        <v>1058</v>
      </c>
      <c r="H396" s="292">
        <f t="shared" ref="H396" si="165">SUM(I396)</f>
        <v>0</v>
      </c>
      <c r="I396" s="168">
        <f t="shared" ref="I396" si="166">SUM(J396:K396)</f>
        <v>0</v>
      </c>
      <c r="J396" s="167"/>
      <c r="K396" s="167"/>
    </row>
    <row r="397" spans="1:11" ht="13.8" outlineLevel="2">
      <c r="A397" s="131"/>
      <c r="B397" s="20"/>
      <c r="D397" s="22"/>
      <c r="E397" s="30"/>
      <c r="F397" s="136" t="s">
        <v>1059</v>
      </c>
      <c r="G397" s="27" t="s">
        <v>1060</v>
      </c>
      <c r="H397" s="292">
        <f t="shared" si="158"/>
        <v>0</v>
      </c>
      <c r="I397" s="168">
        <f t="shared" si="123"/>
        <v>0</v>
      </c>
      <c r="J397" s="167"/>
      <c r="K397" s="167"/>
    </row>
    <row r="398" spans="1:11" ht="13.8" outlineLevel="1">
      <c r="A398" s="131"/>
      <c r="B398" s="20"/>
      <c r="D398" s="22" t="s">
        <v>484</v>
      </c>
      <c r="E398" s="30" t="s">
        <v>552</v>
      </c>
      <c r="F398" s="22"/>
      <c r="G398" s="30"/>
      <c r="H398" s="292">
        <f t="shared" si="158"/>
        <v>0</v>
      </c>
      <c r="I398" s="168">
        <f t="shared" si="123"/>
        <v>0</v>
      </c>
      <c r="J398" s="167"/>
      <c r="K398" s="167"/>
    </row>
    <row r="399" spans="1:11" ht="13.8" outlineLevel="1">
      <c r="A399" s="131"/>
      <c r="B399" s="20"/>
      <c r="D399" s="22" t="s">
        <v>485</v>
      </c>
      <c r="E399" s="30" t="s">
        <v>553</v>
      </c>
      <c r="F399" s="22"/>
      <c r="G399" s="30"/>
      <c r="H399" s="292">
        <f t="shared" si="158"/>
        <v>0</v>
      </c>
      <c r="I399" s="168">
        <f t="shared" si="123"/>
        <v>0</v>
      </c>
      <c r="J399" s="167"/>
      <c r="K399" s="167"/>
    </row>
    <row r="400" spans="1:11" ht="13.8" outlineLevel="1">
      <c r="A400" s="131"/>
      <c r="B400" s="20"/>
      <c r="D400" s="22" t="s">
        <v>486</v>
      </c>
      <c r="E400" s="30" t="s">
        <v>554</v>
      </c>
      <c r="F400" s="22"/>
      <c r="G400" s="30"/>
      <c r="H400" s="292">
        <f t="shared" si="158"/>
        <v>0</v>
      </c>
      <c r="I400" s="168">
        <f t="shared" si="123"/>
        <v>0</v>
      </c>
      <c r="J400" s="169">
        <f>SUM(J401:J409)</f>
        <v>0</v>
      </c>
      <c r="K400" s="169">
        <f t="shared" ref="K400" si="167">SUM(K401:K409)</f>
        <v>0</v>
      </c>
    </row>
    <row r="401" spans="1:11" ht="13.8" outlineLevel="2">
      <c r="A401" s="131"/>
      <c r="B401" s="20"/>
      <c r="D401" s="22"/>
      <c r="E401" s="30"/>
      <c r="F401" s="136" t="s">
        <v>1061</v>
      </c>
      <c r="G401" s="27" t="s">
        <v>1010</v>
      </c>
      <c r="H401" s="292">
        <f t="shared" si="158"/>
        <v>0</v>
      </c>
      <c r="I401" s="168">
        <f t="shared" si="123"/>
        <v>0</v>
      </c>
      <c r="J401" s="167"/>
      <c r="K401" s="167"/>
    </row>
    <row r="402" spans="1:11" ht="13.8" outlineLevel="2">
      <c r="A402" s="131"/>
      <c r="B402" s="20"/>
      <c r="D402" s="22"/>
      <c r="E402" s="30"/>
      <c r="F402" s="136" t="s">
        <v>1011</v>
      </c>
      <c r="G402" s="27" t="s">
        <v>804</v>
      </c>
      <c r="H402" s="292">
        <f t="shared" ref="H402" si="168">SUM(I402)</f>
        <v>0</v>
      </c>
      <c r="I402" s="168">
        <f t="shared" ref="I402" si="169">SUM(J402:K402)</f>
        <v>0</v>
      </c>
      <c r="J402" s="167"/>
      <c r="K402" s="167"/>
    </row>
    <row r="403" spans="1:11" ht="13.8" outlineLevel="2">
      <c r="A403" s="131"/>
      <c r="B403" s="20"/>
      <c r="D403" s="22"/>
      <c r="E403" s="30"/>
      <c r="F403" s="136" t="s">
        <v>1012</v>
      </c>
      <c r="G403" s="27" t="s">
        <v>805</v>
      </c>
      <c r="H403" s="292">
        <f t="shared" si="158"/>
        <v>0</v>
      </c>
      <c r="I403" s="168">
        <f t="shared" si="123"/>
        <v>0</v>
      </c>
      <c r="J403" s="167"/>
      <c r="K403" s="167"/>
    </row>
    <row r="404" spans="1:11" ht="13.8" outlineLevel="2">
      <c r="A404" s="131"/>
      <c r="B404" s="20"/>
      <c r="D404" s="22"/>
      <c r="E404" s="30"/>
      <c r="F404" s="136" t="s">
        <v>1038</v>
      </c>
      <c r="G404" s="27" t="s">
        <v>1041</v>
      </c>
      <c r="H404" s="292">
        <f t="shared" ref="H404:H405" si="170">SUM(I404)</f>
        <v>0</v>
      </c>
      <c r="I404" s="168">
        <f t="shared" ref="I404:I405" si="171">SUM(J404:K404)</f>
        <v>0</v>
      </c>
      <c r="J404" s="167"/>
      <c r="K404" s="167"/>
    </row>
    <row r="405" spans="1:11" ht="13.8" outlineLevel="2">
      <c r="A405" s="131"/>
      <c r="B405" s="20"/>
      <c r="D405" s="22"/>
      <c r="E405" s="30"/>
      <c r="F405" s="136" t="s">
        <v>1062</v>
      </c>
      <c r="G405" s="27" t="s">
        <v>1063</v>
      </c>
      <c r="H405" s="292">
        <f t="shared" si="170"/>
        <v>0</v>
      </c>
      <c r="I405" s="168">
        <f t="shared" si="171"/>
        <v>0</v>
      </c>
      <c r="J405" s="167"/>
      <c r="K405" s="167"/>
    </row>
    <row r="406" spans="1:11" ht="13.8" outlineLevel="2">
      <c r="A406" s="131"/>
      <c r="B406" s="20"/>
      <c r="D406" s="22"/>
      <c r="E406" s="30"/>
      <c r="F406" s="136" t="s">
        <v>1039</v>
      </c>
      <c r="G406" s="27" t="s">
        <v>1042</v>
      </c>
      <c r="H406" s="292">
        <f t="shared" si="158"/>
        <v>0</v>
      </c>
      <c r="I406" s="168">
        <f t="shared" si="123"/>
        <v>0</v>
      </c>
      <c r="J406" s="167"/>
      <c r="K406" s="167"/>
    </row>
    <row r="407" spans="1:11" ht="13.8" outlineLevel="2">
      <c r="A407" s="131"/>
      <c r="B407" s="20"/>
      <c r="D407" s="22"/>
      <c r="E407" s="30"/>
      <c r="F407" s="136" t="s">
        <v>1064</v>
      </c>
      <c r="G407" s="27" t="s">
        <v>1065</v>
      </c>
      <c r="H407" s="292">
        <f t="shared" ref="H407" si="172">SUM(I407)</f>
        <v>0</v>
      </c>
      <c r="I407" s="168">
        <f t="shared" ref="I407" si="173">SUM(J407:K407)</f>
        <v>0</v>
      </c>
      <c r="J407" s="167"/>
      <c r="K407" s="167"/>
    </row>
    <row r="408" spans="1:11" ht="13.8" outlineLevel="2">
      <c r="A408" s="131"/>
      <c r="B408" s="20"/>
      <c r="D408" s="22"/>
      <c r="E408" s="30"/>
      <c r="F408" s="136" t="s">
        <v>1040</v>
      </c>
      <c r="G408" s="27" t="s">
        <v>1066</v>
      </c>
      <c r="H408" s="292">
        <f t="shared" si="158"/>
        <v>0</v>
      </c>
      <c r="I408" s="168">
        <f t="shared" si="123"/>
        <v>0</v>
      </c>
      <c r="J408" s="167"/>
      <c r="K408" s="167"/>
    </row>
    <row r="409" spans="1:11" ht="13.8" outlineLevel="2">
      <c r="A409" s="131"/>
      <c r="B409" s="20"/>
      <c r="D409" s="22"/>
      <c r="E409" s="30"/>
      <c r="F409" s="136" t="s">
        <v>685</v>
      </c>
      <c r="G409" s="27" t="s">
        <v>689</v>
      </c>
      <c r="H409" s="292">
        <f t="shared" si="158"/>
        <v>0</v>
      </c>
      <c r="I409" s="168">
        <f t="shared" si="123"/>
        <v>0</v>
      </c>
      <c r="J409" s="167"/>
      <c r="K409" s="167"/>
    </row>
    <row r="410" spans="1:11" ht="13.8" outlineLevel="1">
      <c r="A410" s="131"/>
      <c r="B410" s="20"/>
      <c r="D410" s="22" t="s">
        <v>487</v>
      </c>
      <c r="E410" s="30" t="s">
        <v>555</v>
      </c>
      <c r="F410" s="22"/>
      <c r="G410" s="30"/>
      <c r="H410" s="292">
        <f t="shared" si="158"/>
        <v>0</v>
      </c>
      <c r="I410" s="168">
        <f t="shared" si="123"/>
        <v>0</v>
      </c>
      <c r="J410" s="167"/>
      <c r="K410" s="167"/>
    </row>
    <row r="411" spans="1:11" ht="13.8" outlineLevel="1">
      <c r="A411" s="131"/>
      <c r="B411" s="20"/>
      <c r="D411" s="22" t="s">
        <v>488</v>
      </c>
      <c r="E411" s="30" t="s">
        <v>556</v>
      </c>
      <c r="F411" s="22"/>
      <c r="G411" s="30"/>
      <c r="H411" s="292">
        <f t="shared" si="158"/>
        <v>0</v>
      </c>
      <c r="I411" s="168">
        <f t="shared" si="123"/>
        <v>0</v>
      </c>
      <c r="J411" s="167"/>
      <c r="K411" s="167"/>
    </row>
    <row r="412" spans="1:11" ht="13.8" outlineLevel="1">
      <c r="A412" s="131"/>
      <c r="B412" s="20"/>
      <c r="D412" s="22" t="s">
        <v>489</v>
      </c>
      <c r="E412" s="30" t="s">
        <v>557</v>
      </c>
      <c r="F412" s="22"/>
      <c r="G412" s="30"/>
      <c r="H412" s="292">
        <f t="shared" si="158"/>
        <v>0</v>
      </c>
      <c r="I412" s="168">
        <f t="shared" si="123"/>
        <v>0</v>
      </c>
      <c r="J412" s="169">
        <f>SUM(J413:J415)</f>
        <v>0</v>
      </c>
      <c r="K412" s="169">
        <f t="shared" ref="K412" si="174">SUM(K413:K415)</f>
        <v>0</v>
      </c>
    </row>
    <row r="413" spans="1:11" ht="13.8" outlineLevel="2">
      <c r="A413" s="131"/>
      <c r="B413" s="20"/>
      <c r="D413" s="19"/>
      <c r="E413" s="63"/>
      <c r="F413" s="22" t="s">
        <v>545</v>
      </c>
      <c r="G413" s="30" t="s">
        <v>546</v>
      </c>
      <c r="H413" s="292">
        <f t="shared" si="158"/>
        <v>0</v>
      </c>
      <c r="I413" s="168">
        <f t="shared" si="123"/>
        <v>0</v>
      </c>
      <c r="J413" s="167"/>
      <c r="K413" s="167"/>
    </row>
    <row r="414" spans="1:11" ht="13.8" outlineLevel="2">
      <c r="A414" s="131"/>
      <c r="B414" s="20"/>
      <c r="F414" s="22" t="s">
        <v>998</v>
      </c>
      <c r="G414" s="30" t="s">
        <v>999</v>
      </c>
      <c r="H414" s="292"/>
      <c r="I414" s="168"/>
      <c r="J414" s="167"/>
      <c r="K414" s="167"/>
    </row>
    <row r="415" spans="1:11" ht="13.8" outlineLevel="2">
      <c r="A415" s="131"/>
      <c r="B415" s="18"/>
      <c r="C415" s="58"/>
      <c r="F415" s="22" t="s">
        <v>548</v>
      </c>
      <c r="G415" s="30" t="s">
        <v>547</v>
      </c>
      <c r="H415" s="292">
        <f t="shared" si="158"/>
        <v>0</v>
      </c>
      <c r="I415" s="168">
        <f t="shared" si="123"/>
        <v>0</v>
      </c>
      <c r="J415" s="167"/>
      <c r="K415" s="167"/>
    </row>
    <row r="416" spans="1:11" ht="13.8" outlineLevel="1">
      <c r="A416" s="131"/>
      <c r="B416" s="20"/>
      <c r="D416" s="22" t="s">
        <v>490</v>
      </c>
      <c r="E416" s="30" t="s">
        <v>558</v>
      </c>
      <c r="F416" s="22"/>
      <c r="G416" s="30"/>
      <c r="H416" s="292">
        <f t="shared" si="158"/>
        <v>0</v>
      </c>
      <c r="I416" s="168">
        <f t="shared" si="123"/>
        <v>0</v>
      </c>
      <c r="J416" s="169">
        <f>SUM(J417:J421)</f>
        <v>0</v>
      </c>
      <c r="K416" s="169">
        <f t="shared" ref="K416" si="175">SUM(K417:K421)</f>
        <v>0</v>
      </c>
    </row>
    <row r="417" spans="1:43" ht="13.8" outlineLevel="2">
      <c r="A417" s="131"/>
      <c r="B417" s="20"/>
      <c r="D417" s="22"/>
      <c r="E417" s="30"/>
      <c r="F417" s="136" t="s">
        <v>1061</v>
      </c>
      <c r="G417" s="27" t="s">
        <v>1010</v>
      </c>
      <c r="H417" s="292">
        <f t="shared" si="158"/>
        <v>0</v>
      </c>
      <c r="I417" s="168">
        <f t="shared" si="123"/>
        <v>0</v>
      </c>
      <c r="J417" s="167"/>
      <c r="K417" s="167"/>
    </row>
    <row r="418" spans="1:43" ht="13.8" outlineLevel="2">
      <c r="A418" s="131"/>
      <c r="B418" s="20"/>
      <c r="D418" s="22"/>
      <c r="E418" s="30"/>
      <c r="F418" s="136" t="s">
        <v>1011</v>
      </c>
      <c r="G418" s="27" t="s">
        <v>786</v>
      </c>
      <c r="H418" s="292">
        <f t="shared" ref="H418" si="176">SUM(I418)</f>
        <v>0</v>
      </c>
      <c r="I418" s="168">
        <f t="shared" ref="I418" si="177">SUM(J418:K418)</f>
        <v>0</v>
      </c>
      <c r="J418" s="167"/>
      <c r="K418" s="167"/>
    </row>
    <row r="419" spans="1:43" ht="13.8" outlineLevel="2">
      <c r="A419" s="131"/>
      <c r="B419" s="20"/>
      <c r="D419" s="22"/>
      <c r="E419" s="30"/>
      <c r="F419" s="136" t="s">
        <v>1012</v>
      </c>
      <c r="G419" s="27" t="s">
        <v>787</v>
      </c>
      <c r="H419" s="292">
        <f t="shared" si="158"/>
        <v>0</v>
      </c>
      <c r="I419" s="168">
        <f t="shared" si="123"/>
        <v>0</v>
      </c>
      <c r="J419" s="167"/>
      <c r="K419" s="167"/>
    </row>
    <row r="420" spans="1:43" s="398" customFormat="1" ht="13.8" outlineLevel="2">
      <c r="A420" s="399"/>
      <c r="B420" s="400"/>
      <c r="D420" s="436"/>
      <c r="E420" s="376"/>
      <c r="F420" s="385" t="s">
        <v>1013</v>
      </c>
      <c r="G420" s="378" t="s">
        <v>933</v>
      </c>
      <c r="H420" s="437">
        <f t="shared" si="158"/>
        <v>0</v>
      </c>
      <c r="I420" s="168">
        <f t="shared" ref="I420:I496" si="178">SUM(J420:K420)</f>
        <v>0</v>
      </c>
      <c r="J420" s="167"/>
      <c r="K420" s="167"/>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row>
    <row r="421" spans="1:43" ht="13.8" outlineLevel="2">
      <c r="A421" s="131"/>
      <c r="B421" s="20"/>
      <c r="D421" s="22"/>
      <c r="E421" s="30"/>
      <c r="F421" s="136" t="s">
        <v>685</v>
      </c>
      <c r="G421" s="27" t="s">
        <v>689</v>
      </c>
      <c r="H421" s="292">
        <f t="shared" si="158"/>
        <v>0</v>
      </c>
      <c r="I421" s="168">
        <f t="shared" si="178"/>
        <v>0</v>
      </c>
      <c r="J421" s="167"/>
      <c r="K421" s="167"/>
    </row>
    <row r="422" spans="1:43" ht="13.8" outlineLevel="1">
      <c r="A422" s="131"/>
      <c r="B422" s="20"/>
      <c r="D422" s="22" t="s">
        <v>491</v>
      </c>
      <c r="E422" s="30" t="s">
        <v>559</v>
      </c>
      <c r="F422" s="22"/>
      <c r="G422" s="30"/>
      <c r="H422" s="292">
        <f t="shared" si="158"/>
        <v>0</v>
      </c>
      <c r="I422" s="168">
        <f t="shared" si="178"/>
        <v>0</v>
      </c>
      <c r="J422" s="169">
        <f>SUM(J423:J426)</f>
        <v>0</v>
      </c>
      <c r="K422" s="169">
        <f t="shared" ref="K422" si="179">SUM(K423:K426)</f>
        <v>0</v>
      </c>
    </row>
    <row r="423" spans="1:43" ht="13.8" outlineLevel="2">
      <c r="A423" s="131"/>
      <c r="B423" s="20"/>
      <c r="D423" s="22"/>
      <c r="E423" s="30"/>
      <c r="F423" s="136" t="s">
        <v>1061</v>
      </c>
      <c r="G423" s="27" t="s">
        <v>1010</v>
      </c>
      <c r="H423" s="292">
        <f t="shared" si="158"/>
        <v>0</v>
      </c>
      <c r="I423" s="168">
        <f t="shared" si="178"/>
        <v>0</v>
      </c>
      <c r="J423" s="167"/>
      <c r="K423" s="167"/>
    </row>
    <row r="424" spans="1:43" ht="13.8" outlineLevel="2">
      <c r="A424" s="131"/>
      <c r="B424" s="20"/>
      <c r="D424" s="22"/>
      <c r="E424" s="30"/>
      <c r="F424" s="136" t="s">
        <v>1067</v>
      </c>
      <c r="G424" s="27" t="s">
        <v>1068</v>
      </c>
      <c r="H424" s="292">
        <f t="shared" si="158"/>
        <v>0</v>
      </c>
      <c r="I424" s="168">
        <f t="shared" si="178"/>
        <v>0</v>
      </c>
      <c r="J424" s="167"/>
      <c r="K424" s="167"/>
    </row>
    <row r="425" spans="1:43" ht="13.8" outlineLevel="2">
      <c r="A425" s="131"/>
      <c r="B425" s="20"/>
      <c r="D425" s="22"/>
      <c r="E425" s="30"/>
      <c r="F425" s="136" t="s">
        <v>1055</v>
      </c>
      <c r="G425" s="27" t="s">
        <v>1069</v>
      </c>
      <c r="H425" s="292">
        <f t="shared" ref="H425" si="180">SUM(I425)</f>
        <v>0</v>
      </c>
      <c r="I425" s="168">
        <f t="shared" ref="I425" si="181">SUM(J425:K425)</f>
        <v>0</v>
      </c>
      <c r="J425" s="167"/>
      <c r="K425" s="167"/>
    </row>
    <row r="426" spans="1:43" ht="13.8" outlineLevel="2">
      <c r="A426" s="131"/>
      <c r="B426" s="20"/>
      <c r="D426" s="22"/>
      <c r="E426" s="30"/>
      <c r="F426" s="136" t="s">
        <v>685</v>
      </c>
      <c r="G426" s="27" t="s">
        <v>689</v>
      </c>
      <c r="H426" s="292">
        <f t="shared" si="158"/>
        <v>0</v>
      </c>
      <c r="I426" s="168">
        <f t="shared" si="178"/>
        <v>0</v>
      </c>
      <c r="J426" s="167"/>
      <c r="K426" s="167"/>
    </row>
    <row r="427" spans="1:43" ht="13.8" outlineLevel="1">
      <c r="A427" s="131"/>
      <c r="B427" s="20"/>
      <c r="D427" s="22" t="s">
        <v>492</v>
      </c>
      <c r="E427" s="30" t="s">
        <v>560</v>
      </c>
      <c r="F427" s="22"/>
      <c r="G427" s="30"/>
      <c r="H427" s="292">
        <f t="shared" si="158"/>
        <v>0</v>
      </c>
      <c r="I427" s="168">
        <f t="shared" si="178"/>
        <v>0</v>
      </c>
      <c r="J427" s="169">
        <f>SUM(J428:J446)</f>
        <v>0</v>
      </c>
      <c r="K427" s="169">
        <f>SUM(K428:K446)</f>
        <v>0</v>
      </c>
    </row>
    <row r="428" spans="1:43" ht="13.8" outlineLevel="2">
      <c r="A428" s="131"/>
      <c r="B428" s="20"/>
      <c r="D428" s="22"/>
      <c r="E428" s="30"/>
      <c r="F428" s="136" t="s">
        <v>1009</v>
      </c>
      <c r="G428" s="27" t="s">
        <v>1010</v>
      </c>
      <c r="H428" s="292">
        <f t="shared" si="158"/>
        <v>0</v>
      </c>
      <c r="I428" s="168">
        <f t="shared" si="178"/>
        <v>0</v>
      </c>
      <c r="J428" s="167"/>
      <c r="K428" s="167"/>
    </row>
    <row r="429" spans="1:43" ht="13.8" outlineLevel="2">
      <c r="A429" s="131"/>
      <c r="B429" s="20"/>
      <c r="D429" s="22"/>
      <c r="E429" s="30"/>
      <c r="F429" s="136" t="s">
        <v>1011</v>
      </c>
      <c r="G429" s="27" t="s">
        <v>807</v>
      </c>
      <c r="H429" s="292">
        <f t="shared" ref="H429" si="182">SUM(I429)</f>
        <v>0</v>
      </c>
      <c r="I429" s="168">
        <f t="shared" ref="I429" si="183">SUM(J429:K429)</f>
        <v>0</v>
      </c>
      <c r="J429" s="167"/>
      <c r="K429" s="167"/>
    </row>
    <row r="430" spans="1:43" ht="13.8" outlineLevel="2">
      <c r="A430" s="131"/>
      <c r="B430" s="20"/>
      <c r="D430" s="22"/>
      <c r="E430" s="30"/>
      <c r="F430" s="136" t="s">
        <v>1012</v>
      </c>
      <c r="G430" s="27" t="s">
        <v>808</v>
      </c>
      <c r="H430" s="292">
        <f t="shared" si="158"/>
        <v>0</v>
      </c>
      <c r="I430" s="168">
        <f t="shared" si="178"/>
        <v>0</v>
      </c>
      <c r="J430" s="167"/>
      <c r="K430" s="167"/>
    </row>
    <row r="431" spans="1:43" ht="13.8" outlineLevel="2">
      <c r="A431" s="131"/>
      <c r="B431" s="20"/>
      <c r="D431" s="22"/>
      <c r="E431" s="30"/>
      <c r="F431" s="136" t="s">
        <v>1013</v>
      </c>
      <c r="G431" s="27" t="s">
        <v>776</v>
      </c>
      <c r="H431" s="292">
        <f t="shared" si="158"/>
        <v>0</v>
      </c>
      <c r="I431" s="168">
        <f t="shared" si="178"/>
        <v>0</v>
      </c>
      <c r="J431" s="167"/>
      <c r="K431" s="167"/>
    </row>
    <row r="432" spans="1:43" ht="13.8" outlineLevel="2">
      <c r="A432" s="131"/>
      <c r="B432" s="20"/>
      <c r="D432" s="22"/>
      <c r="E432" s="30"/>
      <c r="F432" s="136" t="s">
        <v>1014</v>
      </c>
      <c r="G432" s="27" t="s">
        <v>779</v>
      </c>
      <c r="H432" s="292">
        <f t="shared" si="158"/>
        <v>0</v>
      </c>
      <c r="I432" s="168">
        <f t="shared" si="178"/>
        <v>0</v>
      </c>
      <c r="J432" s="167"/>
      <c r="K432" s="167"/>
    </row>
    <row r="433" spans="1:43" s="398" customFormat="1" ht="13.8" outlineLevel="2">
      <c r="A433" s="399"/>
      <c r="B433" s="400"/>
      <c r="D433" s="436"/>
      <c r="E433" s="376"/>
      <c r="F433" s="385" t="s">
        <v>1160</v>
      </c>
      <c r="G433" s="378" t="s">
        <v>934</v>
      </c>
      <c r="H433" s="437">
        <f t="shared" ref="H433" si="184">SUM(I433)</f>
        <v>0</v>
      </c>
      <c r="I433" s="168">
        <f t="shared" ref="I433" si="185">SUM(J433:K433)</f>
        <v>0</v>
      </c>
      <c r="J433" s="167"/>
      <c r="K433" s="167"/>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row>
    <row r="434" spans="1:43" s="398" customFormat="1" ht="13.8" outlineLevel="2">
      <c r="A434" s="399"/>
      <c r="B434" s="400"/>
      <c r="D434" s="436"/>
      <c r="E434" s="376"/>
      <c r="F434" s="136" t="s">
        <v>1015</v>
      </c>
      <c r="G434" s="27" t="s">
        <v>1167</v>
      </c>
      <c r="H434" s="437">
        <f t="shared" ref="H434" si="186">SUM(I434)</f>
        <v>0</v>
      </c>
      <c r="I434" s="168">
        <f t="shared" ref="I434" si="187">SUM(J434:K434)</f>
        <v>0</v>
      </c>
      <c r="J434" s="167"/>
      <c r="K434" s="167"/>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row>
    <row r="435" spans="1:43" s="398" customFormat="1" ht="13.8" outlineLevel="2">
      <c r="A435" s="399"/>
      <c r="B435" s="400"/>
      <c r="D435" s="436"/>
      <c r="E435" s="376"/>
      <c r="F435" s="385" t="s">
        <v>1017</v>
      </c>
      <c r="G435" s="378" t="s">
        <v>1161</v>
      </c>
      <c r="H435" s="437">
        <f t="shared" si="158"/>
        <v>0</v>
      </c>
      <c r="I435" s="168">
        <f t="shared" si="178"/>
        <v>0</v>
      </c>
      <c r="J435" s="167"/>
      <c r="K435" s="167"/>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row>
    <row r="436" spans="1:43" ht="13.8" outlineLevel="2">
      <c r="A436" s="131"/>
      <c r="B436" s="20"/>
      <c r="D436" s="22"/>
      <c r="E436" s="30"/>
      <c r="F436" s="136" t="s">
        <v>1028</v>
      </c>
      <c r="G436" s="27" t="s">
        <v>778</v>
      </c>
      <c r="H436" s="292">
        <f t="shared" si="158"/>
        <v>0</v>
      </c>
      <c r="I436" s="168">
        <f t="shared" si="178"/>
        <v>0</v>
      </c>
      <c r="J436" s="167"/>
      <c r="K436" s="167"/>
    </row>
    <row r="437" spans="1:43" ht="13.8" outlineLevel="2">
      <c r="A437" s="131"/>
      <c r="B437" s="20"/>
      <c r="D437" s="22"/>
      <c r="E437" s="30"/>
      <c r="F437" s="136" t="s">
        <v>1025</v>
      </c>
      <c r="G437" s="27" t="s">
        <v>809</v>
      </c>
      <c r="H437" s="292">
        <f t="shared" si="158"/>
        <v>0</v>
      </c>
      <c r="I437" s="168">
        <f t="shared" si="178"/>
        <v>0</v>
      </c>
      <c r="J437" s="167"/>
      <c r="K437" s="167"/>
    </row>
    <row r="438" spans="1:43" ht="13.8" outlineLevel="2">
      <c r="A438" s="131"/>
      <c r="B438" s="20"/>
      <c r="D438" s="22"/>
      <c r="E438" s="30"/>
      <c r="F438" s="136" t="s">
        <v>1026</v>
      </c>
      <c r="G438" s="27" t="s">
        <v>810</v>
      </c>
      <c r="H438" s="292">
        <f t="shared" si="158"/>
        <v>0</v>
      </c>
      <c r="I438" s="168">
        <f t="shared" si="178"/>
        <v>0</v>
      </c>
      <c r="J438" s="167"/>
      <c r="K438" s="167"/>
    </row>
    <row r="439" spans="1:43" ht="13.8" outlineLevel="2">
      <c r="A439" s="131"/>
      <c r="B439" s="20"/>
      <c r="D439" s="22"/>
      <c r="E439" s="30"/>
      <c r="F439" s="136" t="s">
        <v>1031</v>
      </c>
      <c r="G439" s="27" t="s">
        <v>811</v>
      </c>
      <c r="H439" s="292">
        <f t="shared" si="158"/>
        <v>0</v>
      </c>
      <c r="I439" s="168">
        <f t="shared" si="178"/>
        <v>0</v>
      </c>
      <c r="J439" s="167"/>
      <c r="K439" s="167"/>
    </row>
    <row r="440" spans="1:43" s="398" customFormat="1" ht="13.8" outlineLevel="2">
      <c r="A440" s="399"/>
      <c r="B440" s="400"/>
      <c r="D440" s="436"/>
      <c r="E440" s="376"/>
      <c r="F440" s="385" t="s">
        <v>1030</v>
      </c>
      <c r="G440" s="378" t="s">
        <v>935</v>
      </c>
      <c r="H440" s="437">
        <f t="shared" si="158"/>
        <v>0</v>
      </c>
      <c r="I440" s="168">
        <f t="shared" si="178"/>
        <v>0</v>
      </c>
      <c r="J440" s="167"/>
      <c r="K440" s="167"/>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row>
    <row r="441" spans="1:43" s="398" customFormat="1" ht="13.8" outlineLevel="2">
      <c r="A441" s="399"/>
      <c r="B441" s="400"/>
      <c r="D441" s="436"/>
      <c r="E441" s="376"/>
      <c r="F441" s="385" t="s">
        <v>1162</v>
      </c>
      <c r="G441" s="378" t="s">
        <v>1163</v>
      </c>
      <c r="H441" s="437">
        <f t="shared" ref="H441:H442" si="188">SUM(I441)</f>
        <v>0</v>
      </c>
      <c r="I441" s="168">
        <f t="shared" ref="I441:I442" si="189">SUM(J441:K441)</f>
        <v>0</v>
      </c>
      <c r="J441" s="167"/>
      <c r="K441" s="167"/>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row>
    <row r="442" spans="1:43" s="398" customFormat="1" ht="13.8" outlineLevel="2">
      <c r="A442" s="399"/>
      <c r="B442" s="400"/>
      <c r="D442" s="436"/>
      <c r="E442" s="376"/>
      <c r="F442" s="385" t="s">
        <v>1164</v>
      </c>
      <c r="G442" s="378" t="s">
        <v>1165</v>
      </c>
      <c r="H442" s="437">
        <f t="shared" si="188"/>
        <v>0</v>
      </c>
      <c r="I442" s="168">
        <f t="shared" si="189"/>
        <v>0</v>
      </c>
      <c r="J442" s="167"/>
      <c r="K442" s="167"/>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row>
    <row r="443" spans="1:43" s="398" customFormat="1" ht="13.8" outlineLevel="2">
      <c r="A443" s="399"/>
      <c r="B443" s="400"/>
      <c r="D443" s="436"/>
      <c r="E443" s="376"/>
      <c r="F443" s="385" t="s">
        <v>1166</v>
      </c>
      <c r="G443" s="378" t="s">
        <v>1168</v>
      </c>
      <c r="H443" s="437">
        <f t="shared" si="158"/>
        <v>0</v>
      </c>
      <c r="I443" s="168">
        <f t="shared" si="178"/>
        <v>0</v>
      </c>
      <c r="J443" s="167"/>
      <c r="K443" s="167"/>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row>
    <row r="444" spans="1:43" s="398" customFormat="1" ht="13.8" outlineLevel="2">
      <c r="A444" s="399"/>
      <c r="B444" s="400"/>
      <c r="D444" s="436"/>
      <c r="E444" s="376"/>
      <c r="F444" s="385" t="s">
        <v>1169</v>
      </c>
      <c r="G444" s="378" t="s">
        <v>1170</v>
      </c>
      <c r="H444" s="437">
        <f t="shared" ref="H444" si="190">SUM(I444)</f>
        <v>0</v>
      </c>
      <c r="I444" s="168">
        <f t="shared" ref="I444" si="191">SUM(J444:K444)</f>
        <v>0</v>
      </c>
      <c r="J444" s="167"/>
      <c r="K444" s="167"/>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row>
    <row r="445" spans="1:43" s="398" customFormat="1" ht="13.8" outlineLevel="2">
      <c r="A445" s="399"/>
      <c r="B445" s="400"/>
      <c r="D445" s="436"/>
      <c r="E445" s="376"/>
      <c r="F445" s="385" t="s">
        <v>1171</v>
      </c>
      <c r="G445" s="378" t="s">
        <v>1172</v>
      </c>
      <c r="H445" s="437">
        <f t="shared" ref="H445" si="192">SUM(I445)</f>
        <v>0</v>
      </c>
      <c r="I445" s="168">
        <f t="shared" ref="I445" si="193">SUM(J445:K445)</f>
        <v>0</v>
      </c>
      <c r="J445" s="167"/>
      <c r="K445" s="167"/>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row>
    <row r="446" spans="1:43" ht="13.8" outlineLevel="2">
      <c r="A446" s="131"/>
      <c r="B446" s="20"/>
      <c r="D446" s="22"/>
      <c r="E446" s="30"/>
      <c r="F446" s="136" t="s">
        <v>685</v>
      </c>
      <c r="G446" s="27" t="s">
        <v>689</v>
      </c>
      <c r="H446" s="292">
        <f t="shared" si="158"/>
        <v>0</v>
      </c>
      <c r="I446" s="168">
        <f t="shared" si="178"/>
        <v>0</v>
      </c>
      <c r="J446" s="167"/>
      <c r="K446" s="167"/>
    </row>
    <row r="447" spans="1:43" ht="13.8" outlineLevel="1">
      <c r="A447" s="131"/>
      <c r="B447" s="20"/>
      <c r="D447" s="22" t="s">
        <v>493</v>
      </c>
      <c r="E447" s="30" t="s">
        <v>148</v>
      </c>
      <c r="F447" s="22"/>
      <c r="G447" s="30"/>
      <c r="H447" s="292">
        <f t="shared" si="158"/>
        <v>0</v>
      </c>
      <c r="I447" s="168">
        <f t="shared" si="178"/>
        <v>0</v>
      </c>
      <c r="J447" s="169">
        <f>SUM(J448:J451)</f>
        <v>0</v>
      </c>
      <c r="K447" s="169">
        <f t="shared" ref="K447" si="194">SUM(K448:K451)</f>
        <v>0</v>
      </c>
    </row>
    <row r="448" spans="1:43" ht="13.8" outlineLevel="2">
      <c r="A448" s="131"/>
      <c r="B448" s="20"/>
      <c r="D448" s="22"/>
      <c r="E448" s="30"/>
      <c r="F448" s="136" t="s">
        <v>1009</v>
      </c>
      <c r="G448" s="27" t="s">
        <v>1010</v>
      </c>
      <c r="H448" s="292"/>
      <c r="I448" s="168">
        <f t="shared" si="178"/>
        <v>0</v>
      </c>
      <c r="J448" s="167"/>
      <c r="K448" s="167"/>
    </row>
    <row r="449" spans="1:11" ht="13.2" customHeight="1" outlineLevel="2">
      <c r="A449" s="131"/>
      <c r="B449" s="20"/>
      <c r="D449" s="22"/>
      <c r="E449" s="30"/>
      <c r="F449" s="136" t="s">
        <v>1011</v>
      </c>
      <c r="G449" s="27" t="s">
        <v>812</v>
      </c>
      <c r="H449" s="292">
        <f t="shared" ref="H449:H450" si="195">SUM(I449)</f>
        <v>0</v>
      </c>
      <c r="I449" s="168">
        <f t="shared" ref="I449:I450" si="196">SUM(J449:K449)</f>
        <v>0</v>
      </c>
      <c r="J449" s="167"/>
      <c r="K449" s="167"/>
    </row>
    <row r="450" spans="1:11" ht="13.8" outlineLevel="2">
      <c r="A450" s="131"/>
      <c r="B450" s="20"/>
      <c r="D450" s="22"/>
      <c r="E450" s="30"/>
      <c r="F450" s="136" t="s">
        <v>1012</v>
      </c>
      <c r="G450" s="27" t="s">
        <v>813</v>
      </c>
      <c r="H450" s="292">
        <f t="shared" si="195"/>
        <v>0</v>
      </c>
      <c r="I450" s="168">
        <f t="shared" si="196"/>
        <v>0</v>
      </c>
      <c r="J450" s="167"/>
      <c r="K450" s="167"/>
    </row>
    <row r="451" spans="1:11" ht="13.8" outlineLevel="2">
      <c r="A451" s="131"/>
      <c r="B451" s="20"/>
      <c r="D451" s="22"/>
      <c r="E451" s="30"/>
      <c r="F451" s="136" t="s">
        <v>1064</v>
      </c>
      <c r="G451" s="27" t="s">
        <v>1173</v>
      </c>
      <c r="H451" s="292"/>
      <c r="I451" s="168">
        <f t="shared" si="178"/>
        <v>0</v>
      </c>
      <c r="J451" s="167"/>
      <c r="K451" s="167"/>
    </row>
    <row r="452" spans="1:11" ht="13.8" outlineLevel="1">
      <c r="A452" s="131"/>
      <c r="B452" s="20"/>
      <c r="D452" s="22" t="s">
        <v>494</v>
      </c>
      <c r="E452" s="30" t="s">
        <v>561</v>
      </c>
      <c r="F452" s="22"/>
      <c r="G452" s="30"/>
      <c r="H452" s="292">
        <f t="shared" si="158"/>
        <v>0</v>
      </c>
      <c r="I452" s="168">
        <f t="shared" si="178"/>
        <v>0</v>
      </c>
      <c r="J452" s="169">
        <f>SUM(J453:J456)</f>
        <v>0</v>
      </c>
      <c r="K452" s="169">
        <f t="shared" ref="K452" si="197">SUM(K453:K456)</f>
        <v>0</v>
      </c>
    </row>
    <row r="453" spans="1:11" ht="13.8" outlineLevel="2">
      <c r="A453" s="131"/>
      <c r="B453" s="20"/>
      <c r="D453" s="22"/>
      <c r="E453" s="30"/>
      <c r="F453" s="136" t="s">
        <v>1009</v>
      </c>
      <c r="G453" s="27" t="s">
        <v>1010</v>
      </c>
      <c r="H453" s="292">
        <f t="shared" si="158"/>
        <v>0</v>
      </c>
      <c r="I453" s="168">
        <f t="shared" si="178"/>
        <v>0</v>
      </c>
      <c r="J453" s="167"/>
      <c r="K453" s="167"/>
    </row>
    <row r="454" spans="1:11" ht="13.8" outlineLevel="2">
      <c r="A454" s="131"/>
      <c r="B454" s="20"/>
      <c r="D454" s="22"/>
      <c r="E454" s="30"/>
      <c r="F454" s="136" t="s">
        <v>1012</v>
      </c>
      <c r="G454" s="27" t="s">
        <v>790</v>
      </c>
      <c r="H454" s="292">
        <f t="shared" ref="H454" si="198">SUM(I454)</f>
        <v>0</v>
      </c>
      <c r="I454" s="168">
        <f t="shared" ref="I454" si="199">SUM(J454:K454)</f>
        <v>0</v>
      </c>
      <c r="J454" s="167"/>
      <c r="K454" s="167"/>
    </row>
    <row r="455" spans="1:11" ht="13.8" outlineLevel="2">
      <c r="A455" s="131"/>
      <c r="B455" s="20"/>
      <c r="D455" s="22"/>
      <c r="E455" s="30"/>
      <c r="F455" s="136" t="s">
        <v>1062</v>
      </c>
      <c r="G455" s="27" t="s">
        <v>1174</v>
      </c>
      <c r="H455" s="292">
        <f t="shared" ref="H455" si="200">SUM(I455)</f>
        <v>0</v>
      </c>
      <c r="I455" s="168">
        <f t="shared" ref="I455" si="201">SUM(J455:K455)</f>
        <v>0</v>
      </c>
      <c r="J455" s="167"/>
      <c r="K455" s="167"/>
    </row>
    <row r="456" spans="1:11" ht="13.8" outlineLevel="2">
      <c r="A456" s="131"/>
      <c r="B456" s="20"/>
      <c r="D456" s="22"/>
      <c r="E456" s="30"/>
      <c r="F456" s="136" t="s">
        <v>1021</v>
      </c>
      <c r="G456" s="27" t="s">
        <v>1175</v>
      </c>
      <c r="H456" s="292">
        <f t="shared" si="158"/>
        <v>0</v>
      </c>
      <c r="I456" s="168">
        <f t="shared" si="178"/>
        <v>0</v>
      </c>
      <c r="J456" s="167"/>
      <c r="K456" s="167"/>
    </row>
    <row r="457" spans="1:11" ht="13.8" outlineLevel="1">
      <c r="A457" s="131"/>
      <c r="B457" s="20"/>
      <c r="D457" s="22" t="s">
        <v>495</v>
      </c>
      <c r="E457" s="30" t="s">
        <v>149</v>
      </c>
      <c r="F457" s="22"/>
      <c r="G457" s="30"/>
      <c r="H457" s="292">
        <f t="shared" si="158"/>
        <v>0</v>
      </c>
      <c r="I457" s="168">
        <f t="shared" si="178"/>
        <v>0</v>
      </c>
      <c r="J457" s="167"/>
      <c r="K457" s="167"/>
    </row>
    <row r="458" spans="1:11" ht="13.8" outlineLevel="1">
      <c r="A458" s="131"/>
      <c r="B458" s="20"/>
      <c r="D458" s="22" t="s">
        <v>496</v>
      </c>
      <c r="E458" s="30" t="s">
        <v>150</v>
      </c>
      <c r="F458" s="22"/>
      <c r="G458" s="30"/>
      <c r="H458" s="292">
        <f t="shared" si="158"/>
        <v>0</v>
      </c>
      <c r="I458" s="168">
        <f t="shared" si="178"/>
        <v>0</v>
      </c>
      <c r="J458" s="167"/>
      <c r="K458" s="167"/>
    </row>
    <row r="459" spans="1:11" ht="13.8" outlineLevel="1">
      <c r="A459" s="131"/>
      <c r="B459" s="20"/>
      <c r="D459" s="22" t="s">
        <v>92</v>
      </c>
      <c r="E459" s="30" t="s">
        <v>151</v>
      </c>
      <c r="F459" s="22"/>
      <c r="G459" s="30"/>
      <c r="H459" s="292">
        <f t="shared" si="158"/>
        <v>0</v>
      </c>
      <c r="I459" s="168">
        <f t="shared" si="178"/>
        <v>0</v>
      </c>
      <c r="J459" s="167"/>
      <c r="K459" s="167"/>
    </row>
    <row r="460" spans="1:11" ht="13.8" outlineLevel="1">
      <c r="A460" s="131"/>
      <c r="B460" s="18"/>
      <c r="C460" s="58"/>
      <c r="D460" s="22" t="s">
        <v>497</v>
      </c>
      <c r="E460" s="30" t="s">
        <v>562</v>
      </c>
      <c r="F460" s="22"/>
      <c r="G460" s="30"/>
      <c r="H460" s="292">
        <f t="shared" si="158"/>
        <v>0</v>
      </c>
      <c r="I460" s="168">
        <f t="shared" si="178"/>
        <v>0</v>
      </c>
      <c r="J460" s="167"/>
      <c r="K460" s="167"/>
    </row>
    <row r="461" spans="1:11" s="130" customFormat="1" ht="13.8">
      <c r="A461" s="127"/>
      <c r="B461" s="18" t="s">
        <v>498</v>
      </c>
      <c r="C461" s="12" t="s">
        <v>152</v>
      </c>
      <c r="D461" s="14"/>
      <c r="E461" s="134"/>
      <c r="F461" s="14"/>
      <c r="G461" s="134"/>
      <c r="H461" s="292">
        <f t="shared" si="158"/>
        <v>0</v>
      </c>
      <c r="I461" s="168">
        <f t="shared" si="178"/>
        <v>0</v>
      </c>
      <c r="J461" s="168">
        <f>SUM(J462,J465)</f>
        <v>0</v>
      </c>
      <c r="K461" s="168">
        <f t="shared" ref="K461" si="202">SUM(K462,K465)</f>
        <v>0</v>
      </c>
    </row>
    <row r="462" spans="1:11" ht="13.8" outlineLevel="1">
      <c r="A462" s="131"/>
      <c r="B462" s="19"/>
      <c r="C462" s="63"/>
      <c r="D462" s="22" t="s">
        <v>499</v>
      </c>
      <c r="E462" s="30" t="s">
        <v>153</v>
      </c>
      <c r="F462" s="22"/>
      <c r="G462" s="30"/>
      <c r="H462" s="292">
        <f t="shared" si="158"/>
        <v>0</v>
      </c>
      <c r="I462" s="168">
        <f t="shared" si="178"/>
        <v>0</v>
      </c>
      <c r="J462" s="169">
        <f>SUM(J463:J464)</f>
        <v>0</v>
      </c>
      <c r="K462" s="169">
        <f t="shared" ref="K462" si="203">SUM(K463:K464)</f>
        <v>0</v>
      </c>
    </row>
    <row r="463" spans="1:11" ht="13.8" outlineLevel="2">
      <c r="A463" s="131"/>
      <c r="B463" s="20"/>
      <c r="E463" s="30"/>
      <c r="F463" s="18" t="s">
        <v>500</v>
      </c>
      <c r="G463" s="30" t="s">
        <v>154</v>
      </c>
      <c r="H463" s="292">
        <f t="shared" si="158"/>
        <v>0</v>
      </c>
      <c r="I463" s="168">
        <f t="shared" si="178"/>
        <v>0</v>
      </c>
      <c r="J463" s="167"/>
      <c r="K463" s="167"/>
    </row>
    <row r="464" spans="1:11" ht="13.8" outlineLevel="2">
      <c r="A464" s="131"/>
      <c r="B464" s="20"/>
      <c r="D464" s="18"/>
      <c r="E464" s="58"/>
      <c r="F464" s="22" t="s">
        <v>501</v>
      </c>
      <c r="G464" s="30" t="s">
        <v>155</v>
      </c>
      <c r="H464" s="292">
        <f t="shared" si="158"/>
        <v>0</v>
      </c>
      <c r="I464" s="168">
        <f t="shared" si="178"/>
        <v>0</v>
      </c>
      <c r="J464" s="167"/>
      <c r="K464" s="167"/>
    </row>
    <row r="465" spans="1:11" ht="13.8" outlineLevel="1">
      <c r="A465" s="131"/>
      <c r="B465" s="18"/>
      <c r="C465" s="58"/>
      <c r="D465" s="18" t="s">
        <v>502</v>
      </c>
      <c r="E465" s="58" t="s">
        <v>156</v>
      </c>
      <c r="F465" s="18"/>
      <c r="G465" s="30"/>
      <c r="H465" s="292">
        <f t="shared" si="158"/>
        <v>0</v>
      </c>
      <c r="I465" s="168">
        <f t="shared" si="178"/>
        <v>0</v>
      </c>
      <c r="J465" s="167"/>
      <c r="K465" s="167"/>
    </row>
    <row r="466" spans="1:11" s="130" customFormat="1" ht="13.8">
      <c r="A466" s="127"/>
      <c r="B466" s="18" t="s">
        <v>626</v>
      </c>
      <c r="C466" s="12" t="s">
        <v>627</v>
      </c>
      <c r="D466" s="14"/>
      <c r="E466" s="134"/>
      <c r="F466" s="14"/>
      <c r="G466" s="134"/>
      <c r="H466" s="292">
        <f t="shared" si="158"/>
        <v>0</v>
      </c>
      <c r="I466" s="168">
        <f t="shared" si="178"/>
        <v>0</v>
      </c>
      <c r="J466" s="168">
        <f>SUM(J467)</f>
        <v>0</v>
      </c>
      <c r="K466" s="168">
        <f t="shared" ref="K466" si="204">SUM(K467)</f>
        <v>0</v>
      </c>
    </row>
    <row r="467" spans="1:11" ht="13.8" outlineLevel="1">
      <c r="A467" s="131"/>
      <c r="B467" s="22"/>
      <c r="C467" s="30"/>
      <c r="D467" s="22" t="s">
        <v>626</v>
      </c>
      <c r="E467" s="30" t="s">
        <v>627</v>
      </c>
      <c r="F467" s="22"/>
      <c r="G467" s="30"/>
      <c r="H467" s="292">
        <f t="shared" si="158"/>
        <v>0</v>
      </c>
      <c r="I467" s="168">
        <f t="shared" si="178"/>
        <v>0</v>
      </c>
      <c r="J467" s="167"/>
      <c r="K467" s="167"/>
    </row>
    <row r="468" spans="1:11" s="130" customFormat="1" ht="13.8">
      <c r="A468" s="127"/>
      <c r="B468" s="432" t="s">
        <v>936</v>
      </c>
      <c r="C468" s="12" t="s">
        <v>157</v>
      </c>
      <c r="D468" s="14"/>
      <c r="E468" s="134"/>
      <c r="F468" s="14"/>
      <c r="G468" s="134"/>
      <c r="H468" s="292">
        <f t="shared" ref="H468:H536" si="205">SUM(I468)</f>
        <v>0</v>
      </c>
      <c r="I468" s="168">
        <f t="shared" si="178"/>
        <v>0</v>
      </c>
      <c r="J468" s="168">
        <f>SUM(J469)</f>
        <v>0</v>
      </c>
      <c r="K468" s="168">
        <f t="shared" ref="K468" si="206">SUM(K469)</f>
        <v>0</v>
      </c>
    </row>
    <row r="469" spans="1:11" ht="13.8" outlineLevel="1">
      <c r="A469" s="131"/>
      <c r="B469" s="22"/>
      <c r="C469" s="30"/>
      <c r="D469" s="436" t="s">
        <v>937</v>
      </c>
      <c r="E469" s="30" t="s">
        <v>158</v>
      </c>
      <c r="F469" s="22"/>
      <c r="G469" s="30"/>
      <c r="H469" s="292">
        <f t="shared" si="205"/>
        <v>0</v>
      </c>
      <c r="I469" s="168">
        <f t="shared" si="178"/>
        <v>0</v>
      </c>
      <c r="J469" s="169">
        <f>SUM(J470:J474)</f>
        <v>0</v>
      </c>
      <c r="K469" s="169">
        <f t="shared" ref="K469" si="207">SUM(K470:K474)</f>
        <v>0</v>
      </c>
    </row>
    <row r="470" spans="1:11" ht="13.8" outlineLevel="1">
      <c r="A470" s="131"/>
      <c r="B470" s="18"/>
      <c r="C470" s="58"/>
      <c r="D470" s="22"/>
      <c r="E470" s="30"/>
      <c r="F470" s="136" t="s">
        <v>682</v>
      </c>
      <c r="G470" s="27" t="s">
        <v>702</v>
      </c>
      <c r="H470" s="292">
        <f t="shared" si="205"/>
        <v>0</v>
      </c>
      <c r="I470" s="168">
        <f t="shared" si="178"/>
        <v>0</v>
      </c>
      <c r="J470" s="167"/>
      <c r="K470" s="167"/>
    </row>
    <row r="471" spans="1:11" ht="13.8" outlineLevel="1">
      <c r="A471" s="131"/>
      <c r="B471" s="18"/>
      <c r="C471" s="58"/>
      <c r="D471" s="22"/>
      <c r="E471" s="30"/>
      <c r="F471" s="136" t="s">
        <v>683</v>
      </c>
      <c r="G471" s="27" t="s">
        <v>703</v>
      </c>
      <c r="H471" s="292">
        <f t="shared" si="205"/>
        <v>0</v>
      </c>
      <c r="I471" s="168">
        <f t="shared" si="178"/>
        <v>0</v>
      </c>
      <c r="J471" s="167"/>
      <c r="K471" s="167"/>
    </row>
    <row r="472" spans="1:11" ht="13.8" outlineLevel="1">
      <c r="A472" s="131"/>
      <c r="B472" s="18"/>
      <c r="C472" s="58"/>
      <c r="D472" s="22"/>
      <c r="E472" s="30"/>
      <c r="F472" s="136" t="s">
        <v>680</v>
      </c>
      <c r="G472" s="27" t="s">
        <v>704</v>
      </c>
      <c r="H472" s="292">
        <f t="shared" si="205"/>
        <v>0</v>
      </c>
      <c r="I472" s="168">
        <f t="shared" si="178"/>
        <v>0</v>
      </c>
      <c r="J472" s="167"/>
      <c r="K472" s="167"/>
    </row>
    <row r="473" spans="1:11" ht="13.8" outlineLevel="1">
      <c r="A473" s="131"/>
      <c r="B473" s="18"/>
      <c r="C473" s="58"/>
      <c r="D473" s="22"/>
      <c r="E473" s="30"/>
      <c r="F473" s="136" t="s">
        <v>684</v>
      </c>
      <c r="G473" s="27" t="s">
        <v>705</v>
      </c>
      <c r="H473" s="292">
        <f t="shared" si="205"/>
        <v>0</v>
      </c>
      <c r="I473" s="168">
        <f t="shared" si="178"/>
        <v>0</v>
      </c>
      <c r="J473" s="167"/>
      <c r="K473" s="167"/>
    </row>
    <row r="474" spans="1:11" ht="13.8" outlineLevel="1">
      <c r="A474" s="131"/>
      <c r="B474" s="18"/>
      <c r="C474" s="58"/>
      <c r="D474" s="22"/>
      <c r="E474" s="30"/>
      <c r="F474" s="136" t="s">
        <v>690</v>
      </c>
      <c r="G474" s="27" t="s">
        <v>706</v>
      </c>
      <c r="H474" s="292">
        <f t="shared" si="205"/>
        <v>0</v>
      </c>
      <c r="I474" s="168">
        <f t="shared" si="178"/>
        <v>0</v>
      </c>
      <c r="J474" s="167"/>
      <c r="K474" s="167"/>
    </row>
    <row r="475" spans="1:11" s="130" customFormat="1" ht="13.8">
      <c r="A475" s="127"/>
      <c r="B475" s="18" t="s">
        <v>503</v>
      </c>
      <c r="C475" s="12" t="s">
        <v>42</v>
      </c>
      <c r="D475" s="14"/>
      <c r="E475" s="134"/>
      <c r="F475" s="14"/>
      <c r="G475" s="134"/>
      <c r="H475" s="292">
        <f t="shared" si="205"/>
        <v>5249000</v>
      </c>
      <c r="I475" s="168">
        <f t="shared" si="178"/>
        <v>5249000</v>
      </c>
      <c r="J475" s="168">
        <f>SUM(J476:J476)</f>
        <v>5249000</v>
      </c>
      <c r="K475" s="168">
        <f t="shared" ref="K475" si="208">SUM(K476:K476)</f>
        <v>0</v>
      </c>
    </row>
    <row r="476" spans="1:11" ht="13.8" outlineLevel="1">
      <c r="A476" s="131"/>
      <c r="B476" s="19"/>
      <c r="C476" s="63"/>
      <c r="D476" s="22" t="s">
        <v>504</v>
      </c>
      <c r="E476" s="30" t="s">
        <v>357</v>
      </c>
      <c r="F476" s="22"/>
      <c r="G476" s="30"/>
      <c r="H476" s="292">
        <f t="shared" si="205"/>
        <v>5249000</v>
      </c>
      <c r="I476" s="168">
        <f t="shared" si="178"/>
        <v>5249000</v>
      </c>
      <c r="J476" s="167">
        <v>5249000</v>
      </c>
      <c r="K476" s="167"/>
    </row>
    <row r="477" spans="1:11" s="130" customFormat="1" ht="13.8">
      <c r="A477" s="127"/>
      <c r="B477" s="18" t="s">
        <v>505</v>
      </c>
      <c r="C477" s="12" t="s">
        <v>43</v>
      </c>
      <c r="D477" s="14"/>
      <c r="E477" s="134"/>
      <c r="F477" s="14"/>
      <c r="G477" s="134"/>
      <c r="H477" s="292">
        <f t="shared" si="205"/>
        <v>0</v>
      </c>
      <c r="I477" s="168">
        <f t="shared" si="178"/>
        <v>0</v>
      </c>
      <c r="J477" s="168">
        <f>SUM(J478)</f>
        <v>0</v>
      </c>
      <c r="K477" s="168">
        <f t="shared" ref="K477" si="209">SUM(K478)</f>
        <v>0</v>
      </c>
    </row>
    <row r="478" spans="1:11" ht="16.5" customHeight="1" outlineLevel="1">
      <c r="A478" s="131"/>
      <c r="B478" s="19"/>
      <c r="C478" s="63"/>
      <c r="D478" s="22" t="s">
        <v>506</v>
      </c>
      <c r="E478" s="30" t="s">
        <v>43</v>
      </c>
      <c r="F478" s="22"/>
      <c r="G478" s="30"/>
      <c r="H478" s="292">
        <f t="shared" si="205"/>
        <v>0</v>
      </c>
      <c r="I478" s="168">
        <f t="shared" si="178"/>
        <v>0</v>
      </c>
      <c r="J478" s="167">
        <v>0</v>
      </c>
      <c r="K478" s="167">
        <v>0</v>
      </c>
    </row>
    <row r="479" spans="1:11" s="130" customFormat="1" ht="13.8">
      <c r="A479" s="127"/>
      <c r="B479" s="18" t="s">
        <v>97</v>
      </c>
      <c r="C479" s="12" t="s">
        <v>159</v>
      </c>
      <c r="D479" s="14"/>
      <c r="E479" s="134"/>
      <c r="F479" s="14"/>
      <c r="G479" s="134"/>
      <c r="H479" s="292">
        <f t="shared" si="205"/>
        <v>0</v>
      </c>
      <c r="I479" s="168">
        <f t="shared" si="178"/>
        <v>0</v>
      </c>
      <c r="J479" s="168">
        <f>SUM(J480)</f>
        <v>0</v>
      </c>
      <c r="K479" s="168">
        <f t="shared" ref="K479" si="210">SUM(K480)</f>
        <v>0</v>
      </c>
    </row>
    <row r="480" spans="1:11" ht="13.8" outlineLevel="1">
      <c r="A480" s="131"/>
      <c r="B480" s="22"/>
      <c r="C480" s="30"/>
      <c r="D480" s="22" t="s">
        <v>97</v>
      </c>
      <c r="E480" s="30" t="s">
        <v>159</v>
      </c>
      <c r="F480" s="22"/>
      <c r="G480" s="30"/>
      <c r="H480" s="292">
        <f t="shared" si="205"/>
        <v>0</v>
      </c>
      <c r="I480" s="168">
        <f t="shared" si="178"/>
        <v>0</v>
      </c>
      <c r="J480" s="167"/>
      <c r="K480" s="167"/>
    </row>
    <row r="481" spans="1:11" s="130" customFormat="1" ht="13.8">
      <c r="A481" s="127"/>
      <c r="B481" s="18" t="s">
        <v>507</v>
      </c>
      <c r="C481" s="12" t="s">
        <v>12</v>
      </c>
      <c r="D481" s="14"/>
      <c r="E481" s="134"/>
      <c r="F481" s="14"/>
      <c r="G481" s="134"/>
      <c r="H481" s="292">
        <f t="shared" si="205"/>
        <v>0</v>
      </c>
      <c r="I481" s="168">
        <f t="shared" si="178"/>
        <v>0</v>
      </c>
      <c r="J481" s="168">
        <f>SUM(J482:J483)</f>
        <v>0</v>
      </c>
      <c r="K481" s="168">
        <f t="shared" ref="K481" si="211">SUM(K482:K483)</f>
        <v>0</v>
      </c>
    </row>
    <row r="482" spans="1:11" ht="13.8" outlineLevel="1">
      <c r="A482" s="131"/>
      <c r="B482" s="19"/>
      <c r="C482" s="63"/>
      <c r="D482" s="22" t="s">
        <v>508</v>
      </c>
      <c r="E482" s="30" t="s">
        <v>161</v>
      </c>
      <c r="F482" s="22"/>
      <c r="G482" s="30"/>
      <c r="H482" s="292">
        <f t="shared" si="205"/>
        <v>0</v>
      </c>
      <c r="I482" s="168">
        <f t="shared" si="178"/>
        <v>0</v>
      </c>
      <c r="J482" s="167"/>
      <c r="K482" s="167"/>
    </row>
    <row r="483" spans="1:11" ht="13.8" outlineLevel="1">
      <c r="A483" s="131"/>
      <c r="B483" s="20"/>
      <c r="D483" s="22" t="s">
        <v>509</v>
      </c>
      <c r="E483" s="30" t="s">
        <v>138</v>
      </c>
      <c r="F483" s="22"/>
      <c r="G483" s="30"/>
      <c r="H483" s="292">
        <f t="shared" si="205"/>
        <v>0</v>
      </c>
      <c r="I483" s="168">
        <f t="shared" si="178"/>
        <v>0</v>
      </c>
      <c r="J483" s="169">
        <f>SUM(J484:J485)</f>
        <v>0</v>
      </c>
      <c r="K483" s="169">
        <f t="shared" ref="K483" si="212">SUM(K484:K485)</f>
        <v>0</v>
      </c>
    </row>
    <row r="484" spans="1:11" ht="13.8" outlineLevel="2">
      <c r="A484" s="131"/>
      <c r="B484" s="20"/>
      <c r="D484" s="19"/>
      <c r="E484" s="63"/>
      <c r="F484" s="22" t="s">
        <v>510</v>
      </c>
      <c r="G484" s="30" t="s">
        <v>162</v>
      </c>
      <c r="H484" s="292">
        <f t="shared" si="205"/>
        <v>0</v>
      </c>
      <c r="I484" s="168">
        <f t="shared" si="178"/>
        <v>0</v>
      </c>
      <c r="J484" s="167"/>
      <c r="K484" s="167"/>
    </row>
    <row r="485" spans="1:11" ht="13.8" outlineLevel="2">
      <c r="A485" s="131"/>
      <c r="B485" s="18"/>
      <c r="C485" s="58"/>
      <c r="D485" s="18"/>
      <c r="E485" s="58"/>
      <c r="F485" s="22" t="s">
        <v>509</v>
      </c>
      <c r="G485" s="30" t="s">
        <v>163</v>
      </c>
      <c r="H485" s="292">
        <f t="shared" si="205"/>
        <v>0</v>
      </c>
      <c r="I485" s="168">
        <f t="shared" si="178"/>
        <v>0</v>
      </c>
      <c r="J485" s="167"/>
      <c r="K485" s="167"/>
    </row>
    <row r="486" spans="1:11" s="130" customFormat="1" ht="13.8">
      <c r="A486" s="127"/>
      <c r="B486" s="18" t="s">
        <v>511</v>
      </c>
      <c r="C486" s="12" t="s">
        <v>164</v>
      </c>
      <c r="D486" s="11"/>
      <c r="E486" s="134"/>
      <c r="F486" s="14"/>
      <c r="G486" s="134"/>
      <c r="H486" s="292">
        <f t="shared" si="205"/>
        <v>0</v>
      </c>
      <c r="I486" s="168">
        <f t="shared" si="178"/>
        <v>0</v>
      </c>
      <c r="J486" s="168">
        <f>SUM(J487)</f>
        <v>0</v>
      </c>
      <c r="K486" s="168">
        <f t="shared" ref="K486" si="213">SUM(K487)</f>
        <v>0</v>
      </c>
    </row>
    <row r="487" spans="1:11" ht="13.8" outlineLevel="1">
      <c r="A487" s="131"/>
      <c r="B487" s="21"/>
      <c r="C487" s="137"/>
      <c r="D487" s="66" t="s">
        <v>512</v>
      </c>
      <c r="E487" s="65" t="s">
        <v>13</v>
      </c>
      <c r="F487" s="66"/>
      <c r="G487" s="65"/>
      <c r="H487" s="293">
        <f t="shared" si="205"/>
        <v>0</v>
      </c>
      <c r="I487" s="178">
        <f t="shared" si="178"/>
        <v>0</v>
      </c>
      <c r="J487" s="170"/>
      <c r="K487" s="170"/>
    </row>
    <row r="488" spans="1:11" ht="13.8">
      <c r="A488" s="67" t="s">
        <v>167</v>
      </c>
      <c r="B488" s="29"/>
      <c r="C488" s="23"/>
      <c r="D488" s="17"/>
      <c r="E488" s="23"/>
      <c r="F488" s="17"/>
      <c r="G488" s="23"/>
      <c r="H488" s="294">
        <f t="shared" si="205"/>
        <v>5555000</v>
      </c>
      <c r="I488" s="186">
        <f t="shared" si="178"/>
        <v>5555000</v>
      </c>
      <c r="J488" s="186">
        <f>SUM(J245,J275,J364,J461,J468,J475,J477,J479,J481,J486,J466)</f>
        <v>5250000</v>
      </c>
      <c r="K488" s="186">
        <f>SUM(K245,K275,K364,K461,K468,K475,K477,K479,K481,K486,K466)</f>
        <v>305000</v>
      </c>
    </row>
    <row r="489" spans="1:11" ht="13.8">
      <c r="A489" s="67" t="s">
        <v>166</v>
      </c>
      <c r="B489" s="29"/>
      <c r="C489" s="23"/>
      <c r="D489" s="17"/>
      <c r="E489" s="23"/>
      <c r="F489" s="17"/>
      <c r="G489" s="23"/>
      <c r="H489" s="294">
        <f t="shared" si="205"/>
        <v>0</v>
      </c>
      <c r="I489" s="186">
        <f t="shared" si="178"/>
        <v>0</v>
      </c>
      <c r="J489" s="186">
        <f>J244-J488</f>
        <v>0</v>
      </c>
      <c r="K489" s="186">
        <f>K244-K488</f>
        <v>0</v>
      </c>
    </row>
    <row r="490" spans="1:11" s="130" customFormat="1" ht="13.8">
      <c r="A490" s="2" t="s">
        <v>38</v>
      </c>
      <c r="B490" s="21"/>
      <c r="C490" s="148"/>
      <c r="D490" s="24"/>
      <c r="E490" s="148"/>
      <c r="F490" s="24"/>
      <c r="G490" s="148"/>
      <c r="H490" s="295">
        <f t="shared" si="205"/>
        <v>0</v>
      </c>
      <c r="I490" s="296">
        <f t="shared" si="178"/>
        <v>0</v>
      </c>
      <c r="J490" s="296"/>
      <c r="K490" s="296"/>
    </row>
    <row r="491" spans="1:11" s="130" customFormat="1" ht="13.8" outlineLevel="1">
      <c r="A491" s="127"/>
      <c r="B491" s="16" t="s">
        <v>631</v>
      </c>
      <c r="C491" s="15" t="s">
        <v>9</v>
      </c>
      <c r="D491" s="16"/>
      <c r="E491" s="15"/>
      <c r="F491" s="16"/>
      <c r="G491" s="15"/>
      <c r="H491" s="297">
        <f t="shared" si="205"/>
        <v>0</v>
      </c>
      <c r="I491" s="174">
        <f t="shared" si="178"/>
        <v>0</v>
      </c>
      <c r="J491" s="174">
        <f>SUM(J492:J493)</f>
        <v>0</v>
      </c>
      <c r="K491" s="174">
        <f t="shared" ref="K491" si="214">SUM(K492:K493)</f>
        <v>0</v>
      </c>
    </row>
    <row r="492" spans="1:11" ht="13.8" outlineLevel="2">
      <c r="A492" s="131"/>
      <c r="B492" s="19"/>
      <c r="C492" s="63"/>
      <c r="D492" s="22" t="s">
        <v>902</v>
      </c>
      <c r="E492" s="30" t="s">
        <v>171</v>
      </c>
      <c r="F492" s="22"/>
      <c r="G492" s="30"/>
      <c r="H492" s="298">
        <f t="shared" si="205"/>
        <v>0</v>
      </c>
      <c r="I492" s="288">
        <f t="shared" si="178"/>
        <v>0</v>
      </c>
      <c r="J492" s="176"/>
      <c r="K492" s="176"/>
    </row>
    <row r="493" spans="1:11" ht="13.8" outlineLevel="2">
      <c r="A493" s="131"/>
      <c r="B493" s="18"/>
      <c r="C493" s="58"/>
      <c r="D493" s="22" t="s">
        <v>170</v>
      </c>
      <c r="E493" s="30" t="s">
        <v>172</v>
      </c>
      <c r="F493" s="22"/>
      <c r="G493" s="30"/>
      <c r="H493" s="298">
        <f t="shared" si="205"/>
        <v>0</v>
      </c>
      <c r="I493" s="288">
        <f t="shared" si="178"/>
        <v>0</v>
      </c>
      <c r="J493" s="176"/>
      <c r="K493" s="176"/>
    </row>
    <row r="494" spans="1:11" s="130" customFormat="1" ht="13.8" outlineLevel="1">
      <c r="A494" s="127"/>
      <c r="B494" s="18" t="s">
        <v>514</v>
      </c>
      <c r="C494" s="12" t="s">
        <v>10</v>
      </c>
      <c r="D494" s="14"/>
      <c r="E494" s="134"/>
      <c r="F494" s="14"/>
      <c r="G494" s="134"/>
      <c r="H494" s="298">
        <f t="shared" si="205"/>
        <v>0</v>
      </c>
      <c r="I494" s="288">
        <f t="shared" si="178"/>
        <v>0</v>
      </c>
      <c r="J494" s="288">
        <f>SUM(J495:J498)</f>
        <v>0</v>
      </c>
      <c r="K494" s="288">
        <f t="shared" ref="K494" si="215">SUM(K495:K498)</f>
        <v>0</v>
      </c>
    </row>
    <row r="495" spans="1:11" ht="13.8" outlineLevel="2">
      <c r="A495" s="131"/>
      <c r="B495" s="19"/>
      <c r="C495" s="63"/>
      <c r="D495" s="22" t="s">
        <v>632</v>
      </c>
      <c r="E495" s="30" t="s">
        <v>173</v>
      </c>
      <c r="F495" s="22"/>
      <c r="G495" s="30"/>
      <c r="H495" s="298">
        <f t="shared" si="205"/>
        <v>0</v>
      </c>
      <c r="I495" s="288">
        <f t="shared" si="178"/>
        <v>0</v>
      </c>
      <c r="J495" s="176"/>
      <c r="K495" s="176"/>
    </row>
    <row r="496" spans="1:11" ht="13.8" outlineLevel="2">
      <c r="A496" s="131"/>
      <c r="B496" s="20"/>
      <c r="D496" s="22" t="s">
        <v>515</v>
      </c>
      <c r="E496" s="30" t="s">
        <v>174</v>
      </c>
      <c r="F496" s="22"/>
      <c r="G496" s="30"/>
      <c r="H496" s="298">
        <f t="shared" si="205"/>
        <v>0</v>
      </c>
      <c r="I496" s="288">
        <f t="shared" si="178"/>
        <v>0</v>
      </c>
      <c r="J496" s="176"/>
      <c r="K496" s="176"/>
    </row>
    <row r="497" spans="1:11" ht="13.8" outlineLevel="2">
      <c r="A497" s="131"/>
      <c r="B497" s="20"/>
      <c r="D497" s="22" t="s">
        <v>1000</v>
      </c>
      <c r="E497" s="30" t="s">
        <v>1001</v>
      </c>
      <c r="F497" s="22"/>
      <c r="G497" s="30"/>
      <c r="H497" s="298"/>
      <c r="I497" s="288"/>
      <c r="J497" s="176"/>
      <c r="K497" s="176"/>
    </row>
    <row r="498" spans="1:11" ht="13.8" outlineLevel="2">
      <c r="A498" s="131"/>
      <c r="B498" s="18"/>
      <c r="C498" s="58"/>
      <c r="D498" s="22" t="s">
        <v>685</v>
      </c>
      <c r="E498" s="30" t="s">
        <v>633</v>
      </c>
      <c r="F498" s="22"/>
      <c r="G498" s="30"/>
      <c r="H498" s="298">
        <f t="shared" si="205"/>
        <v>0</v>
      </c>
      <c r="I498" s="288">
        <f t="shared" ref="I498:I565" si="216">SUM(J498:K498)</f>
        <v>0</v>
      </c>
      <c r="J498" s="176"/>
      <c r="K498" s="176"/>
    </row>
    <row r="499" spans="1:11" s="130" customFormat="1" ht="13.8" outlineLevel="1" collapsed="1">
      <c r="A499" s="127"/>
      <c r="B499" s="18" t="s">
        <v>634</v>
      </c>
      <c r="C499" s="12" t="s">
        <v>175</v>
      </c>
      <c r="D499" s="14"/>
      <c r="E499" s="134"/>
      <c r="F499" s="14"/>
      <c r="G499" s="134"/>
      <c r="H499" s="298">
        <f t="shared" si="205"/>
        <v>0</v>
      </c>
      <c r="I499" s="288">
        <f t="shared" si="216"/>
        <v>0</v>
      </c>
      <c r="J499" s="288">
        <f>SUM(J500)</f>
        <v>0</v>
      </c>
      <c r="K499" s="288">
        <f t="shared" ref="K499" si="217">SUM(K500)</f>
        <v>0</v>
      </c>
    </row>
    <row r="500" spans="1:11" ht="13.8" outlineLevel="1">
      <c r="A500" s="131"/>
      <c r="B500" s="19"/>
      <c r="C500" s="63"/>
      <c r="D500" s="66" t="s">
        <v>635</v>
      </c>
      <c r="E500" s="65" t="s">
        <v>176</v>
      </c>
      <c r="F500" s="66"/>
      <c r="G500" s="30"/>
      <c r="H500" s="298">
        <f t="shared" si="205"/>
        <v>0</v>
      </c>
      <c r="I500" s="288">
        <f t="shared" si="216"/>
        <v>0</v>
      </c>
      <c r="J500" s="176"/>
      <c r="K500" s="176"/>
    </row>
    <row r="501" spans="1:11" s="130" customFormat="1" ht="13.8">
      <c r="A501" s="67" t="s">
        <v>177</v>
      </c>
      <c r="B501" s="29"/>
      <c r="C501" s="23"/>
      <c r="D501" s="17"/>
      <c r="E501" s="23"/>
      <c r="F501" s="17"/>
      <c r="G501" s="23"/>
      <c r="H501" s="294">
        <f t="shared" si="205"/>
        <v>0</v>
      </c>
      <c r="I501" s="186">
        <f t="shared" si="216"/>
        <v>0</v>
      </c>
      <c r="J501" s="186">
        <f>SUM(J491,J494,J499)</f>
        <v>0</v>
      </c>
      <c r="K501" s="186">
        <f t="shared" ref="K501" si="218">SUM(K491,K494,K499)</f>
        <v>0</v>
      </c>
    </row>
    <row r="502" spans="1:11" ht="13.8" outlineLevel="1">
      <c r="A502" s="127"/>
      <c r="B502" s="18" t="s">
        <v>513</v>
      </c>
      <c r="C502" s="12" t="s">
        <v>178</v>
      </c>
      <c r="D502" s="11"/>
      <c r="E502" s="12"/>
      <c r="F502" s="11"/>
      <c r="G502" s="12"/>
      <c r="H502" s="299">
        <f t="shared" si="205"/>
        <v>0</v>
      </c>
      <c r="I502" s="287">
        <f t="shared" si="216"/>
        <v>0</v>
      </c>
      <c r="J502" s="287">
        <f>SUM(J503)</f>
        <v>0</v>
      </c>
      <c r="K502" s="287">
        <f t="shared" ref="K502" si="219">SUM(K503)</f>
        <v>0</v>
      </c>
    </row>
    <row r="503" spans="1:11" ht="13.8" outlineLevel="2">
      <c r="A503" s="131"/>
      <c r="B503" s="19"/>
      <c r="C503" s="63"/>
      <c r="D503" s="22" t="s">
        <v>169</v>
      </c>
      <c r="E503" s="30" t="s">
        <v>178</v>
      </c>
      <c r="F503" s="22"/>
      <c r="G503" s="30"/>
      <c r="H503" s="299">
        <f t="shared" si="205"/>
        <v>0</v>
      </c>
      <c r="I503" s="288">
        <f t="shared" si="216"/>
        <v>0</v>
      </c>
      <c r="J503" s="176"/>
      <c r="K503" s="176"/>
    </row>
    <row r="504" spans="1:11" ht="13.8" outlineLevel="1">
      <c r="A504" s="127"/>
      <c r="B504" s="18" t="s">
        <v>516</v>
      </c>
      <c r="C504" s="12" t="s">
        <v>179</v>
      </c>
      <c r="D504" s="11"/>
      <c r="E504" s="12"/>
      <c r="F504" s="11"/>
      <c r="G504" s="12"/>
      <c r="H504" s="299">
        <f t="shared" si="205"/>
        <v>0</v>
      </c>
      <c r="I504" s="288">
        <f t="shared" si="216"/>
        <v>0</v>
      </c>
      <c r="J504" s="288">
        <f>SUM(J505:J513)</f>
        <v>0</v>
      </c>
      <c r="K504" s="288">
        <f t="shared" ref="K504" si="220">SUM(K505:K513)</f>
        <v>0</v>
      </c>
    </row>
    <row r="505" spans="1:11" ht="13.8" outlineLevel="2">
      <c r="A505" s="131"/>
      <c r="B505" s="19"/>
      <c r="C505" s="63"/>
      <c r="D505" s="22" t="s">
        <v>636</v>
      </c>
      <c r="E505" s="30" t="s">
        <v>180</v>
      </c>
      <c r="F505" s="22"/>
      <c r="G505" s="30"/>
      <c r="H505" s="299">
        <f t="shared" si="205"/>
        <v>0</v>
      </c>
      <c r="I505" s="288">
        <f t="shared" si="216"/>
        <v>0</v>
      </c>
      <c r="J505" s="176"/>
      <c r="K505" s="176"/>
    </row>
    <row r="506" spans="1:11" ht="13.8" outlineLevel="2">
      <c r="A506" s="131"/>
      <c r="B506" s="20"/>
      <c r="D506" s="22" t="s">
        <v>637</v>
      </c>
      <c r="E506" s="30" t="s">
        <v>181</v>
      </c>
      <c r="F506" s="22"/>
      <c r="G506" s="30"/>
      <c r="H506" s="299">
        <f t="shared" si="205"/>
        <v>0</v>
      </c>
      <c r="I506" s="288">
        <f t="shared" si="216"/>
        <v>0</v>
      </c>
      <c r="J506" s="176"/>
      <c r="K506" s="176"/>
    </row>
    <row r="507" spans="1:11" ht="13.8" outlineLevel="2">
      <c r="A507" s="131"/>
      <c r="B507" s="20"/>
      <c r="D507" s="22" t="s">
        <v>638</v>
      </c>
      <c r="E507" s="30" t="s">
        <v>182</v>
      </c>
      <c r="F507" s="22"/>
      <c r="G507" s="30"/>
      <c r="H507" s="299">
        <f t="shared" si="205"/>
        <v>0</v>
      </c>
      <c r="I507" s="288">
        <f t="shared" si="216"/>
        <v>0</v>
      </c>
      <c r="J507" s="176"/>
      <c r="K507" s="176"/>
    </row>
    <row r="508" spans="1:11" ht="13.8" outlineLevel="2">
      <c r="A508" s="131"/>
      <c r="B508" s="20"/>
      <c r="D508" s="22" t="s">
        <v>639</v>
      </c>
      <c r="E508" s="30" t="s">
        <v>183</v>
      </c>
      <c r="F508" s="22"/>
      <c r="G508" s="30"/>
      <c r="H508" s="299">
        <f t="shared" si="205"/>
        <v>0</v>
      </c>
      <c r="I508" s="288">
        <f t="shared" si="216"/>
        <v>0</v>
      </c>
      <c r="J508" s="176"/>
      <c r="K508" s="176"/>
    </row>
    <row r="509" spans="1:11" ht="13.8" outlineLevel="2">
      <c r="A509" s="131"/>
      <c r="B509" s="20"/>
      <c r="D509" s="22" t="s">
        <v>170</v>
      </c>
      <c r="E509" s="30" t="s">
        <v>1002</v>
      </c>
      <c r="F509" s="22"/>
      <c r="G509" s="30"/>
      <c r="H509" s="299"/>
      <c r="I509" s="288"/>
      <c r="J509" s="176"/>
      <c r="K509" s="176"/>
    </row>
    <row r="510" spans="1:11" ht="13.8" outlineLevel="2">
      <c r="A510" s="131"/>
      <c r="B510" s="20"/>
      <c r="D510" s="22" t="s">
        <v>517</v>
      </c>
      <c r="E510" s="30" t="s">
        <v>184</v>
      </c>
      <c r="F510" s="22"/>
      <c r="G510" s="30"/>
      <c r="H510" s="299">
        <f t="shared" si="205"/>
        <v>0</v>
      </c>
      <c r="I510" s="288">
        <f t="shared" si="216"/>
        <v>0</v>
      </c>
      <c r="J510" s="176"/>
      <c r="K510" s="176"/>
    </row>
    <row r="511" spans="1:11" ht="13.8" outlineLevel="2">
      <c r="A511" s="131"/>
      <c r="B511" s="20"/>
      <c r="D511" s="22" t="s">
        <v>518</v>
      </c>
      <c r="E511" s="30" t="s">
        <v>185</v>
      </c>
      <c r="F511" s="22"/>
      <c r="G511" s="30"/>
      <c r="H511" s="299">
        <f t="shared" si="205"/>
        <v>0</v>
      </c>
      <c r="I511" s="288">
        <f t="shared" si="216"/>
        <v>0</v>
      </c>
      <c r="J511" s="176"/>
      <c r="K511" s="176"/>
    </row>
    <row r="512" spans="1:11" ht="13.8" outlineLevel="2">
      <c r="A512" s="131"/>
      <c r="B512" s="20"/>
      <c r="D512" s="22" t="s">
        <v>672</v>
      </c>
      <c r="E512" s="30" t="s">
        <v>677</v>
      </c>
      <c r="F512" s="22"/>
      <c r="G512" s="30"/>
      <c r="H512" s="299">
        <f t="shared" si="205"/>
        <v>0</v>
      </c>
      <c r="I512" s="288">
        <f t="shared" si="216"/>
        <v>0</v>
      </c>
      <c r="J512" s="176"/>
      <c r="K512" s="176"/>
    </row>
    <row r="513" spans="1:12" ht="13.8" outlineLevel="2">
      <c r="A513" s="131"/>
      <c r="B513" s="18"/>
      <c r="C513" s="58"/>
      <c r="D513" s="22" t="s">
        <v>519</v>
      </c>
      <c r="E513" s="30" t="s">
        <v>678</v>
      </c>
      <c r="F513" s="22"/>
      <c r="G513" s="30"/>
      <c r="H513" s="299">
        <f t="shared" si="205"/>
        <v>0</v>
      </c>
      <c r="I513" s="288">
        <f t="shared" si="216"/>
        <v>0</v>
      </c>
      <c r="J513" s="176"/>
      <c r="K513" s="176"/>
    </row>
    <row r="514" spans="1:12" ht="13.8" outlineLevel="1">
      <c r="A514" s="127"/>
      <c r="B514" s="18" t="s">
        <v>674</v>
      </c>
      <c r="C514" s="12" t="s">
        <v>186</v>
      </c>
      <c r="D514" s="11"/>
      <c r="E514" s="12"/>
      <c r="F514" s="14"/>
      <c r="G514" s="134"/>
      <c r="H514" s="299">
        <f t="shared" si="205"/>
        <v>0</v>
      </c>
      <c r="I514" s="288">
        <f t="shared" si="216"/>
        <v>0</v>
      </c>
      <c r="J514" s="288">
        <f>SUM(J516)</f>
        <v>0</v>
      </c>
      <c r="K514" s="288">
        <f t="shared" ref="K514" si="221">SUM(K516)</f>
        <v>0</v>
      </c>
    </row>
    <row r="515" spans="1:12" ht="13.8" outlineLevel="1">
      <c r="A515" s="127"/>
      <c r="B515" s="20"/>
      <c r="C515" s="130"/>
      <c r="D515" s="18" t="s">
        <v>1003</v>
      </c>
      <c r="E515" s="30" t="s">
        <v>1004</v>
      </c>
      <c r="F515" s="22"/>
      <c r="G515" s="30"/>
      <c r="H515" s="299"/>
      <c r="I515" s="288"/>
      <c r="J515" s="288"/>
      <c r="K515" s="288"/>
    </row>
    <row r="516" spans="1:12" ht="13.8" outlineLevel="2">
      <c r="A516" s="131"/>
      <c r="B516" s="19"/>
      <c r="C516" s="63"/>
      <c r="D516" s="436" t="s">
        <v>938</v>
      </c>
      <c r="E516" s="376" t="s">
        <v>939</v>
      </c>
      <c r="F516" s="436"/>
      <c r="G516" s="376"/>
      <c r="H516" s="299">
        <f t="shared" si="205"/>
        <v>0</v>
      </c>
      <c r="I516" s="288">
        <f t="shared" si="216"/>
        <v>0</v>
      </c>
      <c r="J516" s="176"/>
      <c r="K516" s="176"/>
    </row>
    <row r="517" spans="1:12" ht="13.8" outlineLevel="1">
      <c r="A517" s="127"/>
      <c r="B517" s="18" t="s">
        <v>520</v>
      </c>
      <c r="C517" s="12" t="s">
        <v>187</v>
      </c>
      <c r="D517" s="11"/>
      <c r="E517" s="12"/>
      <c r="F517" s="14"/>
      <c r="G517" s="134"/>
      <c r="H517" s="299">
        <f t="shared" si="205"/>
        <v>0</v>
      </c>
      <c r="I517" s="288">
        <f t="shared" si="216"/>
        <v>0</v>
      </c>
      <c r="J517" s="288">
        <f>SUM(J518,J522)</f>
        <v>0</v>
      </c>
      <c r="K517" s="288">
        <f>SUM(K518,K522)</f>
        <v>0</v>
      </c>
      <c r="L517" s="130"/>
    </row>
    <row r="518" spans="1:12" ht="13.8" outlineLevel="2">
      <c r="A518" s="131"/>
      <c r="B518" s="19"/>
      <c r="C518" s="63"/>
      <c r="D518" s="19" t="s">
        <v>521</v>
      </c>
      <c r="E518" s="58" t="s">
        <v>187</v>
      </c>
      <c r="F518" s="19"/>
      <c r="G518" s="63"/>
      <c r="H518" s="299">
        <f t="shared" si="205"/>
        <v>0</v>
      </c>
      <c r="I518" s="288">
        <f t="shared" si="216"/>
        <v>0</v>
      </c>
      <c r="J518" s="471">
        <f>SUM(J519:J521)</f>
        <v>0</v>
      </c>
      <c r="K518" s="471">
        <f>SUM(K519:K521)</f>
        <v>0</v>
      </c>
    </row>
    <row r="519" spans="1:12" ht="13.8" outlineLevel="2">
      <c r="A519" s="131"/>
      <c r="B519" s="20"/>
      <c r="E519" s="58"/>
      <c r="F519" s="136" t="s">
        <v>814</v>
      </c>
      <c r="G519" s="27" t="s">
        <v>1177</v>
      </c>
      <c r="H519" s="299">
        <f t="shared" si="205"/>
        <v>0</v>
      </c>
      <c r="I519" s="288">
        <f t="shared" si="216"/>
        <v>0</v>
      </c>
      <c r="J519" s="176">
        <v>0</v>
      </c>
      <c r="K519" s="176">
        <v>0</v>
      </c>
    </row>
    <row r="520" spans="1:12" ht="13.8" outlineLevel="2">
      <c r="A520" s="131"/>
      <c r="B520" s="20"/>
      <c r="E520" s="58"/>
      <c r="F520" s="136" t="s">
        <v>1176</v>
      </c>
      <c r="G520" s="27" t="s">
        <v>1178</v>
      </c>
      <c r="H520" s="299">
        <f t="shared" ref="H520" si="222">SUM(I520)</f>
        <v>0</v>
      </c>
      <c r="I520" s="288">
        <f t="shared" ref="I520" si="223">SUM(J520:K520)</f>
        <v>0</v>
      </c>
      <c r="J520" s="176">
        <v>0</v>
      </c>
      <c r="K520" s="176">
        <v>0</v>
      </c>
    </row>
    <row r="521" spans="1:12" ht="13.8" outlineLevel="2">
      <c r="A521" s="131"/>
      <c r="B521" s="20"/>
      <c r="E521" s="58"/>
      <c r="F521" s="136" t="s">
        <v>683</v>
      </c>
      <c r="G521" s="27" t="s">
        <v>866</v>
      </c>
      <c r="H521" s="299">
        <f t="shared" si="205"/>
        <v>0</v>
      </c>
      <c r="I521" s="288">
        <f t="shared" si="216"/>
        <v>0</v>
      </c>
      <c r="J521" s="176"/>
      <c r="K521" s="176"/>
    </row>
    <row r="522" spans="1:12" ht="13.8" outlineLevel="2">
      <c r="A522" s="131"/>
      <c r="B522" s="19"/>
      <c r="C522" s="63"/>
      <c r="D522" s="19" t="s">
        <v>912</v>
      </c>
      <c r="E522" s="58" t="s">
        <v>913</v>
      </c>
      <c r="F522" s="19"/>
      <c r="G522" s="63"/>
      <c r="H522" s="299">
        <f t="shared" si="205"/>
        <v>0</v>
      </c>
      <c r="I522" s="288">
        <f t="shared" si="216"/>
        <v>0</v>
      </c>
      <c r="J522" s="471">
        <f>SUM(J523:J525)</f>
        <v>0</v>
      </c>
      <c r="K522" s="471">
        <f>SUM(K523:K525)</f>
        <v>0</v>
      </c>
    </row>
    <row r="523" spans="1:12" ht="13.8" outlineLevel="2">
      <c r="A523" s="131"/>
      <c r="B523" s="20"/>
      <c r="E523" s="58"/>
      <c r="F523" s="136" t="s">
        <v>814</v>
      </c>
      <c r="G523" s="27" t="s">
        <v>1177</v>
      </c>
      <c r="H523" s="299">
        <f t="shared" si="205"/>
        <v>0</v>
      </c>
      <c r="I523" s="288">
        <f t="shared" si="216"/>
        <v>0</v>
      </c>
      <c r="J523" s="176"/>
      <c r="K523" s="176">
        <v>0</v>
      </c>
    </row>
    <row r="524" spans="1:12" ht="13.8" outlineLevel="2">
      <c r="A524" s="131"/>
      <c r="B524" s="20"/>
      <c r="E524" s="58"/>
      <c r="F524" s="136" t="s">
        <v>814</v>
      </c>
      <c r="G524" s="27" t="s">
        <v>1178</v>
      </c>
      <c r="H524" s="299">
        <f t="shared" si="205"/>
        <v>0</v>
      </c>
      <c r="I524" s="288">
        <f t="shared" ref="I524" si="224">SUM(J524:K524)</f>
        <v>0</v>
      </c>
      <c r="J524" s="176"/>
      <c r="K524" s="176">
        <v>0</v>
      </c>
    </row>
    <row r="525" spans="1:12" ht="13.8" outlineLevel="2">
      <c r="A525" s="131"/>
      <c r="B525" s="20"/>
      <c r="E525" s="58"/>
      <c r="F525" s="136" t="s">
        <v>914</v>
      </c>
      <c r="G525" s="27" t="s">
        <v>1179</v>
      </c>
      <c r="H525" s="299">
        <f t="shared" si="205"/>
        <v>0</v>
      </c>
      <c r="I525" s="288">
        <f t="shared" si="216"/>
        <v>0</v>
      </c>
      <c r="J525" s="176"/>
      <c r="K525" s="176"/>
    </row>
    <row r="526" spans="1:12" ht="13.8" outlineLevel="1" collapsed="1">
      <c r="A526" s="127"/>
      <c r="B526" s="18" t="s">
        <v>640</v>
      </c>
      <c r="C526" s="12" t="s">
        <v>188</v>
      </c>
      <c r="D526" s="11"/>
      <c r="E526" s="12"/>
      <c r="F526" s="14"/>
      <c r="G526" s="134"/>
      <c r="H526" s="299">
        <f t="shared" si="205"/>
        <v>0</v>
      </c>
      <c r="I526" s="288">
        <f t="shared" si="216"/>
        <v>0</v>
      </c>
      <c r="J526" s="288">
        <f>SUM(J527)</f>
        <v>0</v>
      </c>
      <c r="K526" s="288">
        <f t="shared" ref="K526" si="225">SUM(K527)</f>
        <v>0</v>
      </c>
    </row>
    <row r="527" spans="1:12" ht="13.8" outlineLevel="1">
      <c r="A527" s="131"/>
      <c r="B527" s="20"/>
      <c r="D527" s="19" t="s">
        <v>641</v>
      </c>
      <c r="E527" s="63" t="s">
        <v>188</v>
      </c>
      <c r="F527" s="19"/>
      <c r="G527" s="63"/>
      <c r="H527" s="300">
        <f t="shared" si="205"/>
        <v>0</v>
      </c>
      <c r="I527" s="288">
        <f t="shared" si="216"/>
        <v>0</v>
      </c>
      <c r="J527" s="483">
        <v>0</v>
      </c>
      <c r="K527" s="483">
        <v>0</v>
      </c>
    </row>
    <row r="528" spans="1:12" ht="13.8">
      <c r="A528" s="67" t="s">
        <v>190</v>
      </c>
      <c r="B528" s="17"/>
      <c r="C528" s="23"/>
      <c r="D528" s="17"/>
      <c r="E528" s="23"/>
      <c r="F528" s="17"/>
      <c r="G528" s="23"/>
      <c r="H528" s="294">
        <f t="shared" si="205"/>
        <v>0</v>
      </c>
      <c r="I528" s="186">
        <f t="shared" si="216"/>
        <v>0</v>
      </c>
      <c r="J528" s="186">
        <f>SUM(J502,J504,J514,J517,J526)</f>
        <v>0</v>
      </c>
      <c r="K528" s="186">
        <f>SUM(K502,K504,K514,K517,K526)</f>
        <v>0</v>
      </c>
    </row>
    <row r="529" spans="1:11" ht="13.8">
      <c r="A529" s="67" t="s">
        <v>191</v>
      </c>
      <c r="B529" s="17"/>
      <c r="C529" s="23"/>
      <c r="D529" s="17"/>
      <c r="E529" s="23"/>
      <c r="F529" s="17"/>
      <c r="G529" s="23"/>
      <c r="H529" s="294">
        <f t="shared" si="205"/>
        <v>0</v>
      </c>
      <c r="I529" s="186">
        <f t="shared" si="216"/>
        <v>0</v>
      </c>
      <c r="J529" s="186">
        <f>J501-J528</f>
        <v>0</v>
      </c>
      <c r="K529" s="186">
        <f>K501-K528</f>
        <v>0</v>
      </c>
    </row>
    <row r="530" spans="1:11" s="130" customFormat="1" ht="13.8">
      <c r="A530" s="2" t="s">
        <v>192</v>
      </c>
      <c r="B530" s="29"/>
      <c r="C530" s="23"/>
      <c r="D530" s="17"/>
      <c r="E530" s="23"/>
      <c r="F530" s="17"/>
      <c r="G530" s="23"/>
      <c r="H530" s="295">
        <f t="shared" si="205"/>
        <v>0</v>
      </c>
      <c r="I530" s="296">
        <f t="shared" si="216"/>
        <v>0</v>
      </c>
      <c r="J530" s="296"/>
      <c r="K530" s="296"/>
    </row>
    <row r="531" spans="1:11" ht="13.8" outlineLevel="1">
      <c r="A531" s="127"/>
      <c r="B531" s="18" t="s">
        <v>522</v>
      </c>
      <c r="C531" s="12" t="s">
        <v>195</v>
      </c>
      <c r="D531" s="14"/>
      <c r="E531" s="134"/>
      <c r="F531" s="14"/>
      <c r="G531" s="134"/>
      <c r="H531" s="299">
        <f t="shared" si="205"/>
        <v>0</v>
      </c>
      <c r="I531" s="287">
        <f t="shared" si="216"/>
        <v>0</v>
      </c>
      <c r="J531" s="288">
        <f>SUM(J532:J533,J537:J544)</f>
        <v>0</v>
      </c>
      <c r="K531" s="288">
        <f t="shared" ref="K531" si="226">SUM(K532:K533,K537:K544)</f>
        <v>0</v>
      </c>
    </row>
    <row r="532" spans="1:11" ht="13.8" outlineLevel="2">
      <c r="A532" s="131"/>
      <c r="B532" s="19"/>
      <c r="C532" s="63"/>
      <c r="D532" s="22" t="s">
        <v>563</v>
      </c>
      <c r="E532" s="58" t="s">
        <v>327</v>
      </c>
      <c r="F532" s="22"/>
      <c r="G532" s="30"/>
      <c r="H532" s="299">
        <f t="shared" si="205"/>
        <v>0</v>
      </c>
      <c r="I532" s="287">
        <f t="shared" si="216"/>
        <v>0</v>
      </c>
      <c r="J532" s="176">
        <v>0</v>
      </c>
      <c r="K532" s="176">
        <v>0</v>
      </c>
    </row>
    <row r="533" spans="1:11" ht="13.8" outlineLevel="2">
      <c r="A533" s="131"/>
      <c r="B533" s="20"/>
      <c r="D533" s="22" t="s">
        <v>523</v>
      </c>
      <c r="E533" s="58" t="s">
        <v>328</v>
      </c>
      <c r="F533" s="22"/>
      <c r="G533" s="30"/>
      <c r="H533" s="299">
        <f t="shared" si="205"/>
        <v>0</v>
      </c>
      <c r="I533" s="287">
        <f t="shared" si="216"/>
        <v>0</v>
      </c>
      <c r="J533" s="471">
        <f>SUM(J534:J536)</f>
        <v>0</v>
      </c>
      <c r="K533" s="471">
        <f t="shared" ref="K533" si="227">SUM(K534:K536)</f>
        <v>0</v>
      </c>
    </row>
    <row r="534" spans="1:11" ht="13.8" outlineLevel="2">
      <c r="A534" s="131"/>
      <c r="B534" s="20"/>
      <c r="D534" s="22"/>
      <c r="E534" s="58"/>
      <c r="F534" s="136"/>
      <c r="G534" s="27" t="s">
        <v>815</v>
      </c>
      <c r="H534" s="299">
        <f t="shared" si="205"/>
        <v>0</v>
      </c>
      <c r="I534" s="287">
        <f t="shared" si="216"/>
        <v>0</v>
      </c>
      <c r="J534" s="176">
        <v>0</v>
      </c>
      <c r="K534" s="176">
        <v>0</v>
      </c>
    </row>
    <row r="535" spans="1:11" ht="13.8" outlineLevel="2">
      <c r="A535" s="131"/>
      <c r="B535" s="20"/>
      <c r="D535" s="22"/>
      <c r="E535" s="58"/>
      <c r="F535" s="136"/>
      <c r="G535" s="27" t="s">
        <v>816</v>
      </c>
      <c r="H535" s="299">
        <f t="shared" si="205"/>
        <v>0</v>
      </c>
      <c r="I535" s="287">
        <f t="shared" si="216"/>
        <v>0</v>
      </c>
      <c r="J535" s="176">
        <v>0</v>
      </c>
      <c r="K535" s="176">
        <v>0</v>
      </c>
    </row>
    <row r="536" spans="1:11" ht="13.8" outlineLevel="2">
      <c r="A536" s="131"/>
      <c r="B536" s="20"/>
      <c r="D536" s="22"/>
      <c r="E536" s="58"/>
      <c r="F536" s="136"/>
      <c r="G536" s="27" t="s">
        <v>817</v>
      </c>
      <c r="H536" s="299">
        <f t="shared" si="205"/>
        <v>0</v>
      </c>
      <c r="I536" s="287">
        <f t="shared" si="216"/>
        <v>0</v>
      </c>
      <c r="J536" s="176">
        <v>0</v>
      </c>
      <c r="K536" s="176">
        <v>0</v>
      </c>
    </row>
    <row r="537" spans="1:11" ht="13.8" outlineLevel="2">
      <c r="A537" s="131"/>
      <c r="B537" s="20"/>
      <c r="D537" s="22" t="s">
        <v>818</v>
      </c>
      <c r="E537" s="30" t="s">
        <v>819</v>
      </c>
      <c r="F537" s="22"/>
      <c r="G537" s="30"/>
      <c r="H537" s="299">
        <f t="shared" ref="H537:H600" si="228">SUM(I537)</f>
        <v>0</v>
      </c>
      <c r="I537" s="287">
        <f t="shared" si="216"/>
        <v>0</v>
      </c>
      <c r="J537" s="176">
        <v>0</v>
      </c>
      <c r="K537" s="176">
        <v>0</v>
      </c>
    </row>
    <row r="538" spans="1:11" ht="13.8" outlineLevel="2">
      <c r="A538" s="131"/>
      <c r="B538" s="20"/>
      <c r="D538" s="22" t="s">
        <v>524</v>
      </c>
      <c r="E538" s="30" t="s">
        <v>341</v>
      </c>
      <c r="F538" s="22"/>
      <c r="G538" s="30"/>
      <c r="H538" s="299">
        <f t="shared" si="228"/>
        <v>0</v>
      </c>
      <c r="I538" s="287">
        <f t="shared" si="216"/>
        <v>0</v>
      </c>
      <c r="J538" s="176">
        <v>0</v>
      </c>
      <c r="K538" s="176">
        <v>0</v>
      </c>
    </row>
    <row r="539" spans="1:11" ht="13.8" outlineLevel="2">
      <c r="A539" s="131"/>
      <c r="B539" s="20"/>
      <c r="D539" s="22" t="s">
        <v>525</v>
      </c>
      <c r="E539" s="30" t="s">
        <v>342</v>
      </c>
      <c r="F539" s="22"/>
      <c r="G539" s="30"/>
      <c r="H539" s="299">
        <f t="shared" si="228"/>
        <v>0</v>
      </c>
      <c r="I539" s="287">
        <f t="shared" si="216"/>
        <v>0</v>
      </c>
      <c r="J539" s="176">
        <v>0</v>
      </c>
      <c r="K539" s="176">
        <v>0</v>
      </c>
    </row>
    <row r="540" spans="1:11" ht="13.8" outlineLevel="2">
      <c r="A540" s="131"/>
      <c r="B540" s="20"/>
      <c r="D540" s="22" t="s">
        <v>526</v>
      </c>
      <c r="E540" s="30" t="s">
        <v>326</v>
      </c>
      <c r="F540" s="22"/>
      <c r="G540" s="30"/>
      <c r="H540" s="299">
        <f t="shared" si="228"/>
        <v>0</v>
      </c>
      <c r="I540" s="287">
        <f t="shared" si="216"/>
        <v>0</v>
      </c>
      <c r="J540" s="176"/>
      <c r="K540" s="176"/>
    </row>
    <row r="541" spans="1:11" ht="13.8" outlineLevel="2">
      <c r="A541" s="131"/>
      <c r="B541" s="20"/>
      <c r="D541" s="22" t="s">
        <v>527</v>
      </c>
      <c r="E541" s="30" t="s">
        <v>343</v>
      </c>
      <c r="F541" s="22"/>
      <c r="G541" s="30"/>
      <c r="H541" s="299">
        <f t="shared" si="228"/>
        <v>0</v>
      </c>
      <c r="I541" s="287">
        <f t="shared" si="216"/>
        <v>0</v>
      </c>
      <c r="J541" s="176"/>
      <c r="K541" s="176"/>
    </row>
    <row r="542" spans="1:11" ht="13.8" outlineLevel="2">
      <c r="A542" s="131"/>
      <c r="B542" s="20"/>
      <c r="D542" s="22" t="s">
        <v>528</v>
      </c>
      <c r="E542" s="30" t="s">
        <v>350</v>
      </c>
      <c r="F542" s="22"/>
      <c r="G542" s="30"/>
      <c r="H542" s="299">
        <f t="shared" si="228"/>
        <v>0</v>
      </c>
      <c r="I542" s="287">
        <f t="shared" si="216"/>
        <v>0</v>
      </c>
      <c r="J542" s="176"/>
      <c r="K542" s="176"/>
    </row>
    <row r="543" spans="1:11" ht="13.8" outlineLevel="2">
      <c r="A543" s="131"/>
      <c r="B543" s="20"/>
      <c r="D543" s="22" t="s">
        <v>529</v>
      </c>
      <c r="E543" s="30" t="s">
        <v>340</v>
      </c>
      <c r="F543" s="22"/>
      <c r="G543" s="30"/>
      <c r="H543" s="299">
        <f t="shared" si="228"/>
        <v>0</v>
      </c>
      <c r="I543" s="287">
        <f t="shared" si="216"/>
        <v>0</v>
      </c>
      <c r="J543" s="176">
        <v>0</v>
      </c>
      <c r="K543" s="176">
        <v>0</v>
      </c>
    </row>
    <row r="544" spans="1:11" ht="13.8" outlineLevel="2">
      <c r="A544" s="131"/>
      <c r="B544" s="19"/>
      <c r="C544" s="63"/>
      <c r="D544" s="22" t="s">
        <v>530</v>
      </c>
      <c r="E544" s="30" t="s">
        <v>196</v>
      </c>
      <c r="F544" s="30"/>
      <c r="G544" s="30"/>
      <c r="H544" s="299">
        <f t="shared" si="228"/>
        <v>0</v>
      </c>
      <c r="I544" s="287">
        <f t="shared" si="216"/>
        <v>0</v>
      </c>
      <c r="J544" s="176">
        <v>0</v>
      </c>
      <c r="K544" s="176">
        <v>0</v>
      </c>
    </row>
    <row r="545" spans="1:11" ht="13.8" outlineLevel="1">
      <c r="A545" s="127"/>
      <c r="B545" s="18" t="s">
        <v>645</v>
      </c>
      <c r="C545" s="12" t="s">
        <v>197</v>
      </c>
      <c r="D545" s="14"/>
      <c r="E545" s="30"/>
      <c r="F545" s="14"/>
      <c r="G545" s="134"/>
      <c r="H545" s="299">
        <f t="shared" si="228"/>
        <v>0</v>
      </c>
      <c r="I545" s="287">
        <f t="shared" si="216"/>
        <v>0</v>
      </c>
      <c r="J545" s="288">
        <f>SUM(J546)</f>
        <v>0</v>
      </c>
      <c r="K545" s="288">
        <f>SUM(K546)</f>
        <v>0</v>
      </c>
    </row>
    <row r="546" spans="1:11" ht="13.8" outlineLevel="2">
      <c r="A546" s="131"/>
      <c r="B546" s="19"/>
      <c r="C546" s="63"/>
      <c r="D546" s="22" t="s">
        <v>666</v>
      </c>
      <c r="E546" s="58" t="s">
        <v>197</v>
      </c>
      <c r="F546" s="22"/>
      <c r="G546" s="30"/>
      <c r="H546" s="299">
        <f t="shared" si="228"/>
        <v>0</v>
      </c>
      <c r="I546" s="287">
        <f t="shared" si="216"/>
        <v>0</v>
      </c>
      <c r="J546" s="176"/>
      <c r="K546" s="176"/>
    </row>
    <row r="547" spans="1:11" ht="13.8" outlineLevel="1">
      <c r="A547" s="127"/>
      <c r="B547" s="18" t="s">
        <v>646</v>
      </c>
      <c r="C547" s="12" t="s">
        <v>198</v>
      </c>
      <c r="D547" s="14"/>
      <c r="E547" s="30"/>
      <c r="F547" s="14"/>
      <c r="G547" s="134"/>
      <c r="H547" s="299">
        <f t="shared" si="228"/>
        <v>0</v>
      </c>
      <c r="I547" s="287">
        <f t="shared" si="216"/>
        <v>0</v>
      </c>
      <c r="J547" s="288">
        <f>SUM(J548)</f>
        <v>0</v>
      </c>
      <c r="K547" s="288">
        <f t="shared" ref="K547" si="229">SUM(K548)</f>
        <v>0</v>
      </c>
    </row>
    <row r="548" spans="1:11" ht="13.8" outlineLevel="2">
      <c r="A548" s="131"/>
      <c r="B548" s="19"/>
      <c r="C548" s="63"/>
      <c r="D548" s="22" t="s">
        <v>667</v>
      </c>
      <c r="E548" s="58" t="s">
        <v>198</v>
      </c>
      <c r="F548" s="22"/>
      <c r="G548" s="30"/>
      <c r="H548" s="299">
        <f t="shared" si="228"/>
        <v>0</v>
      </c>
      <c r="I548" s="287">
        <f t="shared" si="216"/>
        <v>0</v>
      </c>
      <c r="J548" s="176"/>
      <c r="K548" s="176"/>
    </row>
    <row r="549" spans="1:11" ht="13.8" outlineLevel="1">
      <c r="A549" s="127"/>
      <c r="B549" s="18" t="s">
        <v>647</v>
      </c>
      <c r="C549" s="12" t="s">
        <v>199</v>
      </c>
      <c r="D549" s="14"/>
      <c r="E549" s="30"/>
      <c r="F549" s="14"/>
      <c r="G549" s="134"/>
      <c r="H549" s="299">
        <f t="shared" si="228"/>
        <v>0</v>
      </c>
      <c r="I549" s="287">
        <f t="shared" si="216"/>
        <v>0</v>
      </c>
      <c r="J549" s="288">
        <f>SUM(J550)</f>
        <v>0</v>
      </c>
      <c r="K549" s="288">
        <f t="shared" ref="K549" si="230">SUM(K550)</f>
        <v>0</v>
      </c>
    </row>
    <row r="550" spans="1:11" ht="13.8" outlineLevel="2">
      <c r="A550" s="131"/>
      <c r="B550" s="19"/>
      <c r="C550" s="63"/>
      <c r="D550" s="22" t="s">
        <v>668</v>
      </c>
      <c r="E550" s="58" t="s">
        <v>199</v>
      </c>
      <c r="F550" s="22"/>
      <c r="G550" s="30"/>
      <c r="H550" s="299">
        <f t="shared" si="228"/>
        <v>0</v>
      </c>
      <c r="I550" s="287">
        <f t="shared" si="216"/>
        <v>0</v>
      </c>
      <c r="J550" s="176"/>
      <c r="K550" s="176"/>
    </row>
    <row r="551" spans="1:11" ht="13.8" outlineLevel="1">
      <c r="A551" s="127"/>
      <c r="B551" s="18" t="s">
        <v>642</v>
      </c>
      <c r="C551" s="12" t="s">
        <v>200</v>
      </c>
      <c r="D551" s="14"/>
      <c r="E551" s="30"/>
      <c r="F551" s="14"/>
      <c r="G551" s="134"/>
      <c r="H551" s="299">
        <f t="shared" si="228"/>
        <v>0</v>
      </c>
      <c r="I551" s="287">
        <f t="shared" si="216"/>
        <v>0</v>
      </c>
      <c r="J551" s="288">
        <f>SUM(J552)</f>
        <v>0</v>
      </c>
      <c r="K551" s="288">
        <f t="shared" ref="K551" si="231">SUM(K552)</f>
        <v>0</v>
      </c>
    </row>
    <row r="552" spans="1:11" ht="13.8" outlineLevel="2">
      <c r="A552" s="131"/>
      <c r="B552" s="19"/>
      <c r="C552" s="63"/>
      <c r="D552" s="22" t="s">
        <v>669</v>
      </c>
      <c r="E552" s="58" t="s">
        <v>200</v>
      </c>
      <c r="F552" s="22"/>
      <c r="G552" s="30"/>
      <c r="H552" s="299">
        <f t="shared" si="228"/>
        <v>0</v>
      </c>
      <c r="I552" s="287">
        <f t="shared" si="216"/>
        <v>0</v>
      </c>
      <c r="J552" s="176"/>
      <c r="K552" s="176"/>
    </row>
    <row r="553" spans="1:11" ht="13.8" outlineLevel="1">
      <c r="A553" s="127"/>
      <c r="B553" s="18" t="s">
        <v>643</v>
      </c>
      <c r="C553" s="12" t="s">
        <v>201</v>
      </c>
      <c r="D553" s="14"/>
      <c r="E553" s="30"/>
      <c r="F553" s="14"/>
      <c r="G553" s="134"/>
      <c r="H553" s="299">
        <f t="shared" si="228"/>
        <v>0</v>
      </c>
      <c r="I553" s="287">
        <f t="shared" si="216"/>
        <v>0</v>
      </c>
      <c r="J553" s="288">
        <f>SUM(J554)</f>
        <v>0</v>
      </c>
      <c r="K553" s="288">
        <f t="shared" ref="K553" si="232">SUM(K554)</f>
        <v>0</v>
      </c>
    </row>
    <row r="554" spans="1:11" ht="13.8" outlineLevel="2">
      <c r="A554" s="131"/>
      <c r="B554" s="19"/>
      <c r="C554" s="63"/>
      <c r="D554" s="22" t="s">
        <v>670</v>
      </c>
      <c r="E554" s="58" t="s">
        <v>201</v>
      </c>
      <c r="F554" s="22"/>
      <c r="G554" s="30"/>
      <c r="H554" s="299">
        <f t="shared" si="228"/>
        <v>0</v>
      </c>
      <c r="I554" s="287">
        <f t="shared" si="216"/>
        <v>0</v>
      </c>
      <c r="J554" s="176"/>
      <c r="K554" s="176"/>
    </row>
    <row r="555" spans="1:11" ht="13.8" outlineLevel="1">
      <c r="A555" s="127"/>
      <c r="B555" s="18" t="s">
        <v>644</v>
      </c>
      <c r="C555" s="12" t="s">
        <v>202</v>
      </c>
      <c r="D555" s="14"/>
      <c r="E555" s="30"/>
      <c r="F555" s="14"/>
      <c r="G555" s="134"/>
      <c r="H555" s="299">
        <f t="shared" si="228"/>
        <v>0</v>
      </c>
      <c r="I555" s="287">
        <f t="shared" si="216"/>
        <v>0</v>
      </c>
      <c r="J555" s="288">
        <f>SUM(J556)</f>
        <v>0</v>
      </c>
      <c r="K555" s="288">
        <f t="shared" ref="K555" si="233">SUM(K556)</f>
        <v>0</v>
      </c>
    </row>
    <row r="556" spans="1:11" ht="13.8" outlineLevel="2">
      <c r="A556" s="131"/>
      <c r="B556" s="19"/>
      <c r="C556" s="63"/>
      <c r="D556" s="22" t="s">
        <v>671</v>
      </c>
      <c r="E556" s="58" t="s">
        <v>202</v>
      </c>
      <c r="F556" s="22"/>
      <c r="G556" s="30"/>
      <c r="H556" s="299">
        <f t="shared" si="228"/>
        <v>0</v>
      </c>
      <c r="I556" s="287">
        <f t="shared" si="216"/>
        <v>0</v>
      </c>
      <c r="J556" s="176"/>
      <c r="K556" s="176"/>
    </row>
    <row r="557" spans="1:11" ht="13.8" outlineLevel="1">
      <c r="A557" s="127"/>
      <c r="B557" s="18" t="s">
        <v>531</v>
      </c>
      <c r="C557" s="12" t="s">
        <v>203</v>
      </c>
      <c r="D557" s="14"/>
      <c r="E557" s="134"/>
      <c r="F557" s="14"/>
      <c r="G557" s="134"/>
      <c r="H557" s="451">
        <f t="shared" si="228"/>
        <v>0</v>
      </c>
      <c r="I557" s="287">
        <f t="shared" si="216"/>
        <v>0</v>
      </c>
      <c r="J557" s="288">
        <f>SUM(J558)</f>
        <v>0</v>
      </c>
      <c r="K557" s="288">
        <f t="shared" ref="K557" si="234">SUM(K558)</f>
        <v>0</v>
      </c>
    </row>
    <row r="558" spans="1:11" ht="13.8" outlineLevel="2">
      <c r="A558" s="131"/>
      <c r="B558" s="19"/>
      <c r="C558" s="63"/>
      <c r="D558" s="22" t="s">
        <v>531</v>
      </c>
      <c r="E558" s="58" t="s">
        <v>203</v>
      </c>
      <c r="F558" s="22"/>
      <c r="G558" s="30"/>
      <c r="H558" s="451">
        <f t="shared" si="228"/>
        <v>0</v>
      </c>
      <c r="I558" s="287">
        <f t="shared" si="216"/>
        <v>0</v>
      </c>
      <c r="J558" s="176"/>
      <c r="K558" s="176"/>
    </row>
    <row r="559" spans="1:11" ht="13.8" outlineLevel="1">
      <c r="A559" s="127"/>
      <c r="B559" s="18" t="s">
        <v>532</v>
      </c>
      <c r="C559" s="12" t="s">
        <v>204</v>
      </c>
      <c r="D559" s="14"/>
      <c r="E559" s="30"/>
      <c r="F559" s="22"/>
      <c r="G559" s="134"/>
      <c r="H559" s="451">
        <f t="shared" si="228"/>
        <v>0</v>
      </c>
      <c r="I559" s="287">
        <f t="shared" si="216"/>
        <v>0</v>
      </c>
      <c r="J559" s="288">
        <f>SUM(J560)</f>
        <v>0</v>
      </c>
      <c r="K559" s="288">
        <f t="shared" ref="K559" si="235">SUM(K560)</f>
        <v>0</v>
      </c>
    </row>
    <row r="560" spans="1:11" ht="13.8" outlineLevel="2">
      <c r="A560" s="131"/>
      <c r="B560" s="19"/>
      <c r="C560" s="63"/>
      <c r="D560" s="22" t="s">
        <v>532</v>
      </c>
      <c r="E560" s="58" t="s">
        <v>204</v>
      </c>
      <c r="F560" s="22"/>
      <c r="G560" s="30"/>
      <c r="H560" s="451">
        <f t="shared" si="228"/>
        <v>0</v>
      </c>
      <c r="I560" s="287">
        <f t="shared" si="216"/>
        <v>0</v>
      </c>
      <c r="J560" s="176"/>
      <c r="K560" s="176"/>
    </row>
    <row r="561" spans="1:43" ht="13.8" outlineLevel="1">
      <c r="A561" s="127"/>
      <c r="B561" s="18" t="s">
        <v>189</v>
      </c>
      <c r="C561" s="12" t="s">
        <v>205</v>
      </c>
      <c r="D561" s="14"/>
      <c r="E561" s="30"/>
      <c r="F561" s="22"/>
      <c r="G561" s="134"/>
      <c r="H561" s="451">
        <f t="shared" si="228"/>
        <v>0</v>
      </c>
      <c r="I561" s="287">
        <f t="shared" si="216"/>
        <v>0</v>
      </c>
      <c r="J561" s="288">
        <f>SUM(J562)</f>
        <v>0</v>
      </c>
      <c r="K561" s="288">
        <f t="shared" ref="K561" si="236">SUM(K562)</f>
        <v>0</v>
      </c>
    </row>
    <row r="562" spans="1:43" ht="13.8" outlineLevel="2">
      <c r="A562" s="131"/>
      <c r="B562" s="19"/>
      <c r="C562" s="63"/>
      <c r="D562" s="22" t="s">
        <v>189</v>
      </c>
      <c r="E562" s="58" t="s">
        <v>205</v>
      </c>
      <c r="F562" s="22"/>
      <c r="G562" s="30"/>
      <c r="H562" s="451">
        <f t="shared" si="228"/>
        <v>0</v>
      </c>
      <c r="I562" s="287">
        <f t="shared" si="216"/>
        <v>0</v>
      </c>
      <c r="J562" s="176"/>
      <c r="K562" s="176"/>
    </row>
    <row r="563" spans="1:43" ht="13.8" outlineLevel="1" collapsed="1">
      <c r="A563" s="127"/>
      <c r="B563" s="18" t="s">
        <v>903</v>
      </c>
      <c r="C563" s="12" t="s">
        <v>206</v>
      </c>
      <c r="D563" s="14"/>
      <c r="E563" s="134"/>
      <c r="F563" s="14"/>
      <c r="G563" s="134"/>
      <c r="H563" s="299">
        <f t="shared" si="228"/>
        <v>0</v>
      </c>
      <c r="I563" s="287">
        <f t="shared" si="216"/>
        <v>0</v>
      </c>
      <c r="J563" s="288">
        <f>SUM(J564:J565)</f>
        <v>0</v>
      </c>
      <c r="K563" s="288">
        <f>SUM(K564:K565)</f>
        <v>0</v>
      </c>
    </row>
    <row r="564" spans="1:43" ht="13.8" outlineLevel="1">
      <c r="A564" s="131"/>
      <c r="B564" s="20"/>
      <c r="D564" s="22" t="s">
        <v>675</v>
      </c>
      <c r="E564" s="30" t="s">
        <v>207</v>
      </c>
      <c r="F564" s="22"/>
      <c r="G564" s="30"/>
      <c r="H564" s="299">
        <f t="shared" si="228"/>
        <v>0</v>
      </c>
      <c r="I564" s="287">
        <f t="shared" si="216"/>
        <v>0</v>
      </c>
      <c r="J564" s="176"/>
      <c r="K564" s="176"/>
    </row>
    <row r="565" spans="1:43" ht="13.8" outlineLevel="1">
      <c r="A565" s="131"/>
      <c r="B565" s="20"/>
      <c r="D565" s="22" t="s">
        <v>869</v>
      </c>
      <c r="E565" s="63" t="s">
        <v>870</v>
      </c>
      <c r="F565" s="19"/>
      <c r="G565" s="63"/>
      <c r="H565" s="298">
        <f t="shared" si="228"/>
        <v>0</v>
      </c>
      <c r="I565" s="287">
        <f t="shared" si="216"/>
        <v>0</v>
      </c>
      <c r="J565" s="484">
        <f>SUM(J566)</f>
        <v>0</v>
      </c>
      <c r="K565" s="484">
        <f t="shared" ref="K565" si="237">SUM(K566)</f>
        <v>0</v>
      </c>
    </row>
    <row r="566" spans="1:43" s="398" customFormat="1" ht="13.8" outlineLevel="2">
      <c r="A566" s="399"/>
      <c r="B566" s="400"/>
      <c r="D566" s="436"/>
      <c r="E566" s="58"/>
      <c r="F566" s="136" t="s">
        <v>904</v>
      </c>
      <c r="G566" s="27" t="s">
        <v>905</v>
      </c>
      <c r="H566" s="443">
        <f t="shared" si="228"/>
        <v>0</v>
      </c>
      <c r="I566" s="287">
        <f t="shared" ref="I566:I613" si="238">SUM(J566:K566)</f>
        <v>0</v>
      </c>
      <c r="J566" s="176">
        <v>0</v>
      </c>
      <c r="K566" s="176">
        <v>0</v>
      </c>
      <c r="L566" s="64"/>
      <c r="M566" s="64"/>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c r="AM566" s="64"/>
      <c r="AN566" s="64"/>
      <c r="AO566" s="64"/>
      <c r="AP566" s="64"/>
      <c r="AQ566" s="64"/>
    </row>
    <row r="567" spans="1:43" s="130" customFormat="1" ht="13.8">
      <c r="A567" s="67" t="s">
        <v>208</v>
      </c>
      <c r="B567" s="17"/>
      <c r="C567" s="23"/>
      <c r="D567" s="17"/>
      <c r="E567" s="23"/>
      <c r="F567" s="17"/>
      <c r="G567" s="23"/>
      <c r="H567" s="294">
        <f t="shared" si="228"/>
        <v>0</v>
      </c>
      <c r="I567" s="186">
        <f t="shared" si="238"/>
        <v>0</v>
      </c>
      <c r="J567" s="186">
        <f>SUM(J563,J561,J559,J557,J555,J553,J551,J549,J547,J545,J531)</f>
        <v>0</v>
      </c>
      <c r="K567" s="186">
        <f>SUM(K563,K561,K559,K557,K555,K553,K551,K549,K547,K545,K531)</f>
        <v>0</v>
      </c>
    </row>
    <row r="568" spans="1:43" ht="13.8" outlineLevel="1">
      <c r="A568" s="127"/>
      <c r="B568" s="18" t="s">
        <v>648</v>
      </c>
      <c r="C568" s="12" t="s">
        <v>209</v>
      </c>
      <c r="D568" s="11"/>
      <c r="E568" s="12"/>
      <c r="F568" s="11"/>
      <c r="G568" s="12"/>
      <c r="H568" s="299">
        <f t="shared" si="228"/>
        <v>0</v>
      </c>
      <c r="I568" s="287">
        <f t="shared" si="238"/>
        <v>0</v>
      </c>
      <c r="J568" s="287">
        <f>SUM(J569)</f>
        <v>0</v>
      </c>
      <c r="K568" s="287">
        <f t="shared" ref="K568" si="239">SUM(K569)</f>
        <v>0</v>
      </c>
    </row>
    <row r="569" spans="1:43" s="130" customFormat="1" ht="13.8" outlineLevel="2">
      <c r="A569" s="131"/>
      <c r="B569" s="19"/>
      <c r="C569" s="63"/>
      <c r="D569" s="22" t="s">
        <v>193</v>
      </c>
      <c r="E569" s="58" t="s">
        <v>209</v>
      </c>
      <c r="F569" s="22"/>
      <c r="G569" s="30"/>
      <c r="H569" s="299">
        <f t="shared" si="228"/>
        <v>0</v>
      </c>
      <c r="I569" s="287">
        <f t="shared" si="238"/>
        <v>0</v>
      </c>
      <c r="J569" s="176">
        <v>0</v>
      </c>
      <c r="K569" s="176">
        <v>0</v>
      </c>
    </row>
    <row r="570" spans="1:43" ht="13.8" outlineLevel="1">
      <c r="A570" s="127"/>
      <c r="B570" s="11" t="s">
        <v>649</v>
      </c>
      <c r="C570" s="12" t="s">
        <v>210</v>
      </c>
      <c r="D570" s="14"/>
      <c r="E570" s="30"/>
      <c r="F570" s="22"/>
      <c r="G570" s="134"/>
      <c r="H570" s="299">
        <f t="shared" si="228"/>
        <v>0</v>
      </c>
      <c r="I570" s="287">
        <f t="shared" si="238"/>
        <v>0</v>
      </c>
      <c r="J570" s="288">
        <f>SUM(J571)</f>
        <v>0</v>
      </c>
      <c r="K570" s="288">
        <f t="shared" ref="K570" si="240">SUM(K571)</f>
        <v>0</v>
      </c>
    </row>
    <row r="571" spans="1:43" ht="13.8" outlineLevel="2">
      <c r="A571" s="131"/>
      <c r="B571" s="13"/>
      <c r="C571" s="63"/>
      <c r="D571" s="22" t="s">
        <v>650</v>
      </c>
      <c r="E571" s="58" t="s">
        <v>210</v>
      </c>
      <c r="F571" s="22"/>
      <c r="G571" s="30"/>
      <c r="H571" s="299">
        <f t="shared" si="228"/>
        <v>0</v>
      </c>
      <c r="I571" s="287">
        <f t="shared" si="238"/>
        <v>0</v>
      </c>
      <c r="J571" s="176">
        <v>0</v>
      </c>
      <c r="K571" s="176">
        <v>0</v>
      </c>
    </row>
    <row r="572" spans="1:43" ht="13.8" outlineLevel="1">
      <c r="A572" s="127"/>
      <c r="B572" s="11" t="s">
        <v>651</v>
      </c>
      <c r="C572" s="12" t="s">
        <v>238</v>
      </c>
      <c r="D572" s="14"/>
      <c r="E572" s="30"/>
      <c r="F572" s="22"/>
      <c r="G572" s="134"/>
      <c r="H572" s="299">
        <f t="shared" si="228"/>
        <v>0</v>
      </c>
      <c r="I572" s="287">
        <f t="shared" si="238"/>
        <v>0</v>
      </c>
      <c r="J572" s="288">
        <f>SUM(J573)</f>
        <v>0</v>
      </c>
      <c r="K572" s="288">
        <f t="shared" ref="K572" si="241">SUM(K573)</f>
        <v>0</v>
      </c>
    </row>
    <row r="573" spans="1:43" ht="13.8" outlineLevel="2">
      <c r="A573" s="131"/>
      <c r="B573" s="13"/>
      <c r="C573" s="63"/>
      <c r="D573" s="22" t="s">
        <v>652</v>
      </c>
      <c r="E573" s="58" t="s">
        <v>238</v>
      </c>
      <c r="F573" s="22"/>
      <c r="G573" s="30"/>
      <c r="H573" s="299">
        <f t="shared" si="228"/>
        <v>0</v>
      </c>
      <c r="I573" s="287">
        <f t="shared" si="238"/>
        <v>0</v>
      </c>
      <c r="J573" s="176">
        <v>0</v>
      </c>
      <c r="K573" s="176">
        <v>0</v>
      </c>
    </row>
    <row r="574" spans="1:43" ht="13.8" outlineLevel="1">
      <c r="A574" s="127"/>
      <c r="B574" s="11" t="s">
        <v>542</v>
      </c>
      <c r="C574" s="12" t="s">
        <v>1005</v>
      </c>
      <c r="D574" s="14"/>
      <c r="E574" s="134"/>
      <c r="F574" s="14"/>
      <c r="G574" s="134"/>
      <c r="H574" s="299">
        <f t="shared" si="228"/>
        <v>0</v>
      </c>
      <c r="I574" s="287">
        <f t="shared" si="238"/>
        <v>0</v>
      </c>
      <c r="J574" s="288">
        <f>SUM(J575:J584)</f>
        <v>0</v>
      </c>
      <c r="K574" s="288">
        <f t="shared" ref="K574" si="242">SUM(K575:K584)</f>
        <v>0</v>
      </c>
    </row>
    <row r="575" spans="1:43" ht="13.8" outlineLevel="2">
      <c r="A575" s="131"/>
      <c r="B575" s="13"/>
      <c r="C575" s="63"/>
      <c r="D575" s="22" t="s">
        <v>99</v>
      </c>
      <c r="E575" s="58" t="s">
        <v>330</v>
      </c>
      <c r="F575" s="22"/>
      <c r="G575" s="30"/>
      <c r="H575" s="299">
        <f t="shared" si="228"/>
        <v>0</v>
      </c>
      <c r="I575" s="287">
        <f t="shared" si="238"/>
        <v>0</v>
      </c>
      <c r="J575" s="176"/>
      <c r="K575" s="176"/>
    </row>
    <row r="576" spans="1:43" ht="13.8" outlineLevel="2">
      <c r="A576" s="131"/>
      <c r="D576" s="22" t="s">
        <v>533</v>
      </c>
      <c r="E576" s="58" t="s">
        <v>331</v>
      </c>
      <c r="F576" s="22"/>
      <c r="G576" s="30"/>
      <c r="H576" s="299">
        <f t="shared" si="228"/>
        <v>0</v>
      </c>
      <c r="I576" s="287">
        <f t="shared" si="238"/>
        <v>0</v>
      </c>
      <c r="J576" s="176"/>
      <c r="K576" s="176"/>
    </row>
    <row r="577" spans="1:11" ht="13.8" outlineLevel="2">
      <c r="A577" s="131"/>
      <c r="D577" s="22" t="s">
        <v>534</v>
      </c>
      <c r="E577" s="58" t="s">
        <v>329</v>
      </c>
      <c r="F577" s="22"/>
      <c r="G577" s="30"/>
      <c r="H577" s="299">
        <f t="shared" si="228"/>
        <v>0</v>
      </c>
      <c r="I577" s="287">
        <f t="shared" si="238"/>
        <v>0</v>
      </c>
      <c r="J577" s="176"/>
      <c r="K577" s="176"/>
    </row>
    <row r="578" spans="1:11" ht="13.8" outlineLevel="2">
      <c r="A578" s="131"/>
      <c r="D578" s="22" t="s">
        <v>535</v>
      </c>
      <c r="E578" s="30" t="s">
        <v>344</v>
      </c>
      <c r="F578" s="22"/>
      <c r="G578" s="30"/>
      <c r="H578" s="299">
        <f t="shared" si="228"/>
        <v>0</v>
      </c>
      <c r="I578" s="287">
        <f t="shared" si="238"/>
        <v>0</v>
      </c>
      <c r="J578" s="176">
        <v>0</v>
      </c>
      <c r="K578" s="176">
        <v>0</v>
      </c>
    </row>
    <row r="579" spans="1:11" ht="13.8" outlineLevel="2">
      <c r="A579" s="131"/>
      <c r="D579" s="22" t="s">
        <v>536</v>
      </c>
      <c r="E579" s="30" t="s">
        <v>346</v>
      </c>
      <c r="F579" s="22"/>
      <c r="G579" s="30"/>
      <c r="H579" s="299">
        <f t="shared" si="228"/>
        <v>0</v>
      </c>
      <c r="I579" s="287">
        <f t="shared" si="238"/>
        <v>0</v>
      </c>
      <c r="J579" s="176">
        <v>0</v>
      </c>
      <c r="K579" s="176">
        <v>0</v>
      </c>
    </row>
    <row r="580" spans="1:11" ht="13.8" outlineLevel="2">
      <c r="A580" s="131"/>
      <c r="D580" s="22" t="s">
        <v>537</v>
      </c>
      <c r="E580" s="30" t="s">
        <v>347</v>
      </c>
      <c r="F580" s="22"/>
      <c r="G580" s="30"/>
      <c r="H580" s="299">
        <f t="shared" si="228"/>
        <v>0</v>
      </c>
      <c r="I580" s="287">
        <f t="shared" si="238"/>
        <v>0</v>
      </c>
      <c r="J580" s="176"/>
      <c r="K580" s="176"/>
    </row>
    <row r="581" spans="1:11" ht="13.8" outlineLevel="2">
      <c r="A581" s="131"/>
      <c r="D581" s="22" t="s">
        <v>538</v>
      </c>
      <c r="E581" s="30" t="s">
        <v>348</v>
      </c>
      <c r="F581" s="22"/>
      <c r="G581" s="30"/>
      <c r="H581" s="299">
        <f t="shared" si="228"/>
        <v>0</v>
      </c>
      <c r="I581" s="287">
        <f t="shared" si="238"/>
        <v>0</v>
      </c>
      <c r="J581" s="176">
        <v>0</v>
      </c>
      <c r="K581" s="176">
        <v>0</v>
      </c>
    </row>
    <row r="582" spans="1:11" ht="13.8" outlineLevel="2">
      <c r="A582" s="131"/>
      <c r="D582" s="22" t="s">
        <v>539</v>
      </c>
      <c r="E582" s="30" t="s">
        <v>349</v>
      </c>
      <c r="F582" s="22"/>
      <c r="G582" s="30"/>
      <c r="H582" s="299">
        <f t="shared" si="228"/>
        <v>0</v>
      </c>
      <c r="I582" s="287">
        <f t="shared" si="238"/>
        <v>0</v>
      </c>
      <c r="J582" s="176"/>
      <c r="K582" s="176"/>
    </row>
    <row r="583" spans="1:11" ht="13.8" outlineLevel="2">
      <c r="A583" s="131"/>
      <c r="D583" s="22" t="s">
        <v>540</v>
      </c>
      <c r="E583" s="30" t="s">
        <v>345</v>
      </c>
      <c r="F583" s="22"/>
      <c r="G583" s="30"/>
      <c r="H583" s="299">
        <f t="shared" si="228"/>
        <v>0</v>
      </c>
      <c r="I583" s="287">
        <f t="shared" si="238"/>
        <v>0</v>
      </c>
      <c r="J583" s="176">
        <v>0</v>
      </c>
      <c r="K583" s="176">
        <v>0</v>
      </c>
    </row>
    <row r="584" spans="1:11" ht="13.8" outlineLevel="2">
      <c r="A584" s="131"/>
      <c r="D584" s="22" t="s">
        <v>541</v>
      </c>
      <c r="E584" s="30" t="s">
        <v>211</v>
      </c>
      <c r="F584" s="30"/>
      <c r="G584" s="30"/>
      <c r="H584" s="299">
        <f t="shared" si="228"/>
        <v>0</v>
      </c>
      <c r="I584" s="287">
        <f t="shared" si="238"/>
        <v>0</v>
      </c>
      <c r="J584" s="176">
        <v>0</v>
      </c>
      <c r="K584" s="176">
        <v>0</v>
      </c>
    </row>
    <row r="585" spans="1:11" ht="13.8" outlineLevel="1">
      <c r="A585" s="127"/>
      <c r="B585" s="11" t="s">
        <v>653</v>
      </c>
      <c r="C585" s="12" t="s">
        <v>212</v>
      </c>
      <c r="D585" s="14"/>
      <c r="E585" s="30"/>
      <c r="F585" s="14"/>
      <c r="G585" s="134"/>
      <c r="H585" s="299">
        <f t="shared" si="228"/>
        <v>0</v>
      </c>
      <c r="I585" s="287">
        <f t="shared" si="238"/>
        <v>0</v>
      </c>
      <c r="J585" s="288">
        <f>SUM(J586)</f>
        <v>0</v>
      </c>
      <c r="K585" s="288">
        <f t="shared" ref="K585" si="243">SUM(K586)</f>
        <v>0</v>
      </c>
    </row>
    <row r="586" spans="1:11" ht="13.8" outlineLevel="2">
      <c r="A586" s="131"/>
      <c r="B586" s="13"/>
      <c r="C586" s="63"/>
      <c r="D586" s="22" t="s">
        <v>194</v>
      </c>
      <c r="E586" s="58" t="s">
        <v>212</v>
      </c>
      <c r="F586" s="22"/>
      <c r="G586" s="30"/>
      <c r="H586" s="299">
        <f t="shared" si="228"/>
        <v>0</v>
      </c>
      <c r="I586" s="287">
        <f t="shared" si="238"/>
        <v>0</v>
      </c>
      <c r="J586" s="176"/>
      <c r="K586" s="176"/>
    </row>
    <row r="587" spans="1:11" ht="13.8" outlineLevel="1">
      <c r="A587" s="127"/>
      <c r="B587" s="11" t="s">
        <v>654</v>
      </c>
      <c r="C587" s="12" t="s">
        <v>213</v>
      </c>
      <c r="D587" s="14"/>
      <c r="E587" s="30"/>
      <c r="F587" s="22"/>
      <c r="G587" s="134"/>
      <c r="H587" s="299">
        <f t="shared" si="228"/>
        <v>0</v>
      </c>
      <c r="I587" s="287">
        <f t="shared" si="238"/>
        <v>0</v>
      </c>
      <c r="J587" s="288">
        <f>SUM(J588)</f>
        <v>0</v>
      </c>
      <c r="K587" s="288">
        <f t="shared" ref="K587" si="244">SUM(K588)</f>
        <v>0</v>
      </c>
    </row>
    <row r="588" spans="1:11" ht="13.8" outlineLevel="2">
      <c r="A588" s="131"/>
      <c r="B588" s="13"/>
      <c r="C588" s="63"/>
      <c r="D588" s="22" t="s">
        <v>655</v>
      </c>
      <c r="E588" s="58" t="s">
        <v>213</v>
      </c>
      <c r="F588" s="22"/>
      <c r="G588" s="30"/>
      <c r="H588" s="299">
        <f t="shared" si="228"/>
        <v>0</v>
      </c>
      <c r="I588" s="287">
        <f t="shared" si="238"/>
        <v>0</v>
      </c>
      <c r="J588" s="176"/>
      <c r="K588" s="176"/>
    </row>
    <row r="589" spans="1:11" ht="13.8" outlineLevel="1">
      <c r="A589" s="127"/>
      <c r="B589" s="11" t="s">
        <v>656</v>
      </c>
      <c r="C589" s="12" t="s">
        <v>214</v>
      </c>
      <c r="D589" s="14"/>
      <c r="E589" s="30"/>
      <c r="F589" s="22"/>
      <c r="G589" s="134"/>
      <c r="H589" s="299">
        <f t="shared" si="228"/>
        <v>0</v>
      </c>
      <c r="I589" s="287">
        <f t="shared" si="238"/>
        <v>0</v>
      </c>
      <c r="J589" s="288">
        <f>SUM(J590)</f>
        <v>0</v>
      </c>
      <c r="K589" s="288">
        <f t="shared" ref="K589" si="245">SUM(K590)</f>
        <v>0</v>
      </c>
    </row>
    <row r="590" spans="1:11" ht="13.8" outlineLevel="2">
      <c r="A590" s="131"/>
      <c r="B590" s="13"/>
      <c r="C590" s="63"/>
      <c r="D590" s="22" t="s">
        <v>657</v>
      </c>
      <c r="E590" s="58" t="s">
        <v>214</v>
      </c>
      <c r="F590" s="22"/>
      <c r="G590" s="30"/>
      <c r="H590" s="299">
        <f t="shared" si="228"/>
        <v>0</v>
      </c>
      <c r="I590" s="287">
        <f t="shared" si="238"/>
        <v>0</v>
      </c>
      <c r="J590" s="176"/>
      <c r="K590" s="176"/>
    </row>
    <row r="591" spans="1:11" ht="13.8" outlineLevel="1">
      <c r="A591" s="127"/>
      <c r="B591" s="11" t="s">
        <v>658</v>
      </c>
      <c r="C591" s="12" t="s">
        <v>215</v>
      </c>
      <c r="D591" s="14"/>
      <c r="E591" s="30"/>
      <c r="F591" s="14"/>
      <c r="G591" s="134"/>
      <c r="H591" s="299">
        <f t="shared" si="228"/>
        <v>0</v>
      </c>
      <c r="I591" s="287">
        <f t="shared" si="238"/>
        <v>0</v>
      </c>
      <c r="J591" s="288">
        <f>SUM(J592)</f>
        <v>0</v>
      </c>
      <c r="K591" s="288">
        <f t="shared" ref="K591" si="246">SUM(K592)</f>
        <v>0</v>
      </c>
    </row>
    <row r="592" spans="1:11" ht="13.8" outlineLevel="2">
      <c r="A592" s="131"/>
      <c r="B592" s="13"/>
      <c r="C592" s="63"/>
      <c r="D592" s="22" t="s">
        <v>659</v>
      </c>
      <c r="E592" s="58" t="s">
        <v>215</v>
      </c>
      <c r="F592" s="22"/>
      <c r="G592" s="30"/>
      <c r="H592" s="299">
        <f t="shared" si="228"/>
        <v>0</v>
      </c>
      <c r="I592" s="287">
        <f t="shared" si="238"/>
        <v>0</v>
      </c>
      <c r="J592" s="176"/>
      <c r="K592" s="176"/>
    </row>
    <row r="593" spans="1:43" ht="13.8" outlineLevel="1">
      <c r="A593" s="127"/>
      <c r="B593" s="11" t="s">
        <v>660</v>
      </c>
      <c r="C593" s="12" t="s">
        <v>216</v>
      </c>
      <c r="D593" s="14"/>
      <c r="E593" s="30"/>
      <c r="F593" s="14"/>
      <c r="G593" s="134"/>
      <c r="H593" s="299">
        <f t="shared" si="228"/>
        <v>0</v>
      </c>
      <c r="I593" s="287">
        <f t="shared" si="238"/>
        <v>0</v>
      </c>
      <c r="J593" s="288">
        <f>SUM(J594)</f>
        <v>0</v>
      </c>
      <c r="K593" s="288">
        <f t="shared" ref="K593" si="247">SUM(K594)</f>
        <v>0</v>
      </c>
    </row>
    <row r="594" spans="1:43" ht="13.8" outlineLevel="2">
      <c r="A594" s="131"/>
      <c r="B594" s="13"/>
      <c r="C594" s="63"/>
      <c r="D594" s="22" t="s">
        <v>661</v>
      </c>
      <c r="E594" s="58" t="s">
        <v>216</v>
      </c>
      <c r="F594" s="22"/>
      <c r="G594" s="30"/>
      <c r="H594" s="299">
        <f t="shared" si="228"/>
        <v>0</v>
      </c>
      <c r="I594" s="287">
        <f t="shared" si="238"/>
        <v>0</v>
      </c>
      <c r="J594" s="176"/>
      <c r="K594" s="176"/>
    </row>
    <row r="595" spans="1:43" ht="13.8" outlineLevel="1">
      <c r="A595" s="127"/>
      <c r="B595" s="11" t="s">
        <v>662</v>
      </c>
      <c r="C595" s="12" t="s">
        <v>217</v>
      </c>
      <c r="D595" s="14"/>
      <c r="E595" s="30"/>
      <c r="F595" s="14"/>
      <c r="G595" s="134"/>
      <c r="H595" s="299">
        <f t="shared" si="228"/>
        <v>0</v>
      </c>
      <c r="I595" s="287">
        <f t="shared" si="238"/>
        <v>0</v>
      </c>
      <c r="J595" s="288">
        <f>SUM(J596)</f>
        <v>0</v>
      </c>
      <c r="K595" s="288">
        <f t="shared" ref="K595" si="248">SUM(K596)</f>
        <v>0</v>
      </c>
    </row>
    <row r="596" spans="1:43" ht="13.8" outlineLevel="2">
      <c r="A596" s="131"/>
      <c r="B596" s="13"/>
      <c r="C596" s="63"/>
      <c r="D596" s="22" t="s">
        <v>663</v>
      </c>
      <c r="E596" s="58" t="s">
        <v>217</v>
      </c>
      <c r="F596" s="22"/>
      <c r="G596" s="30"/>
      <c r="H596" s="299">
        <f t="shared" si="228"/>
        <v>0</v>
      </c>
      <c r="I596" s="287">
        <f t="shared" si="238"/>
        <v>0</v>
      </c>
      <c r="J596" s="176"/>
      <c r="K596" s="176"/>
    </row>
    <row r="597" spans="1:43" ht="13.8" outlineLevel="1">
      <c r="A597" s="127"/>
      <c r="B597" s="11" t="s">
        <v>676</v>
      </c>
      <c r="C597" s="12" t="s">
        <v>218</v>
      </c>
      <c r="D597" s="14"/>
      <c r="E597" s="134"/>
      <c r="F597" s="14"/>
      <c r="G597" s="134"/>
      <c r="H597" s="451">
        <f t="shared" si="228"/>
        <v>0</v>
      </c>
      <c r="I597" s="287">
        <f t="shared" si="238"/>
        <v>0</v>
      </c>
      <c r="J597" s="288">
        <f>SUM(J598)</f>
        <v>0</v>
      </c>
      <c r="K597" s="288">
        <f t="shared" ref="K597" si="249">SUM(K598)</f>
        <v>0</v>
      </c>
    </row>
    <row r="598" spans="1:43" ht="13.8" outlineLevel="2">
      <c r="A598" s="131"/>
      <c r="B598" s="13"/>
      <c r="C598" s="63"/>
      <c r="D598" s="22" t="s">
        <v>676</v>
      </c>
      <c r="E598" s="58" t="s">
        <v>218</v>
      </c>
      <c r="F598" s="22"/>
      <c r="G598" s="30"/>
      <c r="H598" s="451">
        <f t="shared" si="228"/>
        <v>0</v>
      </c>
      <c r="I598" s="287">
        <f t="shared" si="238"/>
        <v>0</v>
      </c>
      <c r="J598" s="176"/>
      <c r="K598" s="176"/>
    </row>
    <row r="599" spans="1:43" ht="13.8" outlineLevel="1">
      <c r="A599" s="127"/>
      <c r="B599" s="11" t="s">
        <v>543</v>
      </c>
      <c r="C599" s="12" t="s">
        <v>219</v>
      </c>
      <c r="D599" s="14"/>
      <c r="E599" s="30"/>
      <c r="F599" s="22"/>
      <c r="G599" s="134"/>
      <c r="H599" s="451">
        <f t="shared" si="228"/>
        <v>0</v>
      </c>
      <c r="I599" s="287">
        <f t="shared" si="238"/>
        <v>0</v>
      </c>
      <c r="J599" s="288">
        <f>SUM(J600)</f>
        <v>0</v>
      </c>
      <c r="K599" s="288">
        <f t="shared" ref="K599" si="250">SUM(K600)</f>
        <v>0</v>
      </c>
    </row>
    <row r="600" spans="1:43" ht="13.8" outlineLevel="2">
      <c r="A600" s="131"/>
      <c r="B600" s="13"/>
      <c r="C600" s="63"/>
      <c r="D600" s="22" t="s">
        <v>543</v>
      </c>
      <c r="E600" s="58" t="s">
        <v>219</v>
      </c>
      <c r="F600" s="22"/>
      <c r="G600" s="30"/>
      <c r="H600" s="451">
        <f t="shared" si="228"/>
        <v>0</v>
      </c>
      <c r="I600" s="287">
        <f t="shared" si="238"/>
        <v>0</v>
      </c>
      <c r="J600" s="176"/>
      <c r="K600" s="176"/>
    </row>
    <row r="601" spans="1:43" ht="13.8" outlineLevel="1">
      <c r="A601" s="127"/>
      <c r="B601" s="11" t="s">
        <v>544</v>
      </c>
      <c r="C601" s="12" t="s">
        <v>220</v>
      </c>
      <c r="D601" s="14"/>
      <c r="E601" s="30"/>
      <c r="F601" s="22"/>
      <c r="G601" s="134"/>
      <c r="H601" s="451">
        <f t="shared" ref="H601:H611" si="251">SUM(I601)</f>
        <v>0</v>
      </c>
      <c r="I601" s="287">
        <f t="shared" si="238"/>
        <v>0</v>
      </c>
      <c r="J601" s="288">
        <f>SUM(J602)</f>
        <v>0</v>
      </c>
      <c r="K601" s="288">
        <f t="shared" ref="K601" si="252">SUM(K602)</f>
        <v>0</v>
      </c>
    </row>
    <row r="602" spans="1:43" ht="13.8" outlineLevel="2">
      <c r="A602" s="131"/>
      <c r="B602" s="13"/>
      <c r="C602" s="63"/>
      <c r="D602" s="22" t="s">
        <v>544</v>
      </c>
      <c r="E602" s="58" t="s">
        <v>220</v>
      </c>
      <c r="F602" s="22"/>
      <c r="G602" s="30"/>
      <c r="H602" s="451">
        <f t="shared" si="251"/>
        <v>0</v>
      </c>
      <c r="I602" s="287">
        <f t="shared" si="238"/>
        <v>0</v>
      </c>
      <c r="J602" s="176"/>
      <c r="K602" s="176"/>
    </row>
    <row r="603" spans="1:43" ht="13.8" outlineLevel="1">
      <c r="A603" s="127"/>
      <c r="B603" s="11" t="s">
        <v>664</v>
      </c>
      <c r="C603" s="12" t="s">
        <v>221</v>
      </c>
      <c r="D603" s="14"/>
      <c r="E603" s="134"/>
      <c r="F603" s="14"/>
      <c r="G603" s="134"/>
      <c r="H603" s="299">
        <f t="shared" si="251"/>
        <v>0</v>
      </c>
      <c r="I603" s="287">
        <f t="shared" si="238"/>
        <v>0</v>
      </c>
      <c r="J603" s="288">
        <f>SUM(J604:J606)</f>
        <v>0</v>
      </c>
      <c r="K603" s="288">
        <f>SUM(K604:K606)</f>
        <v>0</v>
      </c>
    </row>
    <row r="604" spans="1:43" ht="13.8" outlineLevel="2">
      <c r="A604" s="131"/>
      <c r="D604" s="469" t="s">
        <v>959</v>
      </c>
      <c r="E604" s="378" t="s">
        <v>960</v>
      </c>
      <c r="F604" s="469"/>
      <c r="G604" s="378"/>
      <c r="H604" s="299">
        <f t="shared" si="251"/>
        <v>0</v>
      </c>
      <c r="I604" s="287">
        <f t="shared" si="238"/>
        <v>0</v>
      </c>
      <c r="J604" s="176">
        <v>0</v>
      </c>
      <c r="K604" s="176"/>
    </row>
    <row r="605" spans="1:43" ht="13.8" outlineLevel="2">
      <c r="A605" s="131"/>
      <c r="D605" s="22" t="s">
        <v>665</v>
      </c>
      <c r="E605" s="30" t="s">
        <v>222</v>
      </c>
      <c r="F605" s="22"/>
      <c r="G605" s="30"/>
      <c r="H605" s="299">
        <f t="shared" si="251"/>
        <v>0</v>
      </c>
      <c r="I605" s="287">
        <f t="shared" ref="I605" si="253">SUM(J605:K605)</f>
        <v>0</v>
      </c>
      <c r="J605" s="176">
        <v>0</v>
      </c>
      <c r="K605" s="176"/>
    </row>
    <row r="606" spans="1:43" ht="13.8" outlineLevel="2">
      <c r="A606" s="131"/>
      <c r="D606" s="19" t="s">
        <v>867</v>
      </c>
      <c r="E606" s="63" t="s">
        <v>868</v>
      </c>
      <c r="F606" s="19"/>
      <c r="G606" s="63"/>
      <c r="H606" s="298">
        <f t="shared" si="251"/>
        <v>0</v>
      </c>
      <c r="I606" s="287">
        <f t="shared" si="238"/>
        <v>0</v>
      </c>
      <c r="J606" s="484">
        <f>SUM(J607)</f>
        <v>0</v>
      </c>
      <c r="K606" s="484">
        <f t="shared" ref="K606" si="254">SUM(K607)</f>
        <v>0</v>
      </c>
    </row>
    <row r="607" spans="1:43" s="398" customFormat="1" ht="13.8" outlineLevel="2">
      <c r="A607" s="399"/>
      <c r="B607" s="400"/>
      <c r="D607" s="436"/>
      <c r="E607" s="58"/>
      <c r="F607" s="136" t="s">
        <v>904</v>
      </c>
      <c r="G607" s="27" t="s">
        <v>905</v>
      </c>
      <c r="H607" s="443">
        <f t="shared" si="251"/>
        <v>0</v>
      </c>
      <c r="I607" s="287">
        <f t="shared" si="238"/>
        <v>0</v>
      </c>
      <c r="J607" s="176">
        <v>0</v>
      </c>
      <c r="K607" s="176">
        <v>0</v>
      </c>
      <c r="L607" s="64"/>
      <c r="M607" s="64"/>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c r="AM607" s="64"/>
      <c r="AN607" s="64"/>
      <c r="AO607" s="64"/>
      <c r="AP607" s="64"/>
      <c r="AQ607" s="64"/>
    </row>
    <row r="608" spans="1:43" ht="13.8">
      <c r="A608" s="67" t="s">
        <v>223</v>
      </c>
      <c r="B608" s="17"/>
      <c r="C608" s="23"/>
      <c r="D608" s="17"/>
      <c r="E608" s="23"/>
      <c r="F608" s="17"/>
      <c r="G608" s="23"/>
      <c r="H608" s="294">
        <f t="shared" si="251"/>
        <v>0</v>
      </c>
      <c r="I608" s="186">
        <f t="shared" si="238"/>
        <v>0</v>
      </c>
      <c r="J608" s="186">
        <f>SUM(J603,J601,J599,J597,J595,J593,J591,J589,J587,J585,J574,J572,J570,J568)</f>
        <v>0</v>
      </c>
      <c r="K608" s="186">
        <f>SUM(K603,K601,K599,K597,K595,K593,K591,K589,K587,K585,K574,K572,K570,K568)</f>
        <v>0</v>
      </c>
    </row>
    <row r="609" spans="1:11" ht="13.8">
      <c r="A609" s="67" t="s">
        <v>224</v>
      </c>
      <c r="B609" s="17"/>
      <c r="C609" s="23"/>
      <c r="D609" s="17"/>
      <c r="E609" s="23"/>
      <c r="F609" s="17"/>
      <c r="G609" s="23"/>
      <c r="H609" s="294">
        <f t="shared" si="251"/>
        <v>0</v>
      </c>
      <c r="I609" s="186">
        <f t="shared" si="238"/>
        <v>0</v>
      </c>
      <c r="J609" s="186">
        <f>J567-J608</f>
        <v>0</v>
      </c>
      <c r="K609" s="186">
        <f>K567-K608</f>
        <v>0</v>
      </c>
    </row>
    <row r="610" spans="1:11" ht="13.8">
      <c r="A610" s="67" t="s">
        <v>225</v>
      </c>
      <c r="B610" s="17"/>
      <c r="C610" s="23"/>
      <c r="D610" s="17"/>
      <c r="E610" s="23"/>
      <c r="F610" s="17"/>
      <c r="G610" s="23"/>
      <c r="H610" s="301">
        <f t="shared" si="251"/>
        <v>0</v>
      </c>
      <c r="I610" s="188">
        <f t="shared" si="238"/>
        <v>0</v>
      </c>
      <c r="J610" s="188">
        <v>0</v>
      </c>
      <c r="K610" s="188">
        <v>0</v>
      </c>
    </row>
    <row r="611" spans="1:11" ht="13.8">
      <c r="A611" s="67" t="s">
        <v>226</v>
      </c>
      <c r="B611" s="17"/>
      <c r="C611" s="23"/>
      <c r="D611" s="17"/>
      <c r="E611" s="23"/>
      <c r="F611" s="17"/>
      <c r="G611" s="23"/>
      <c r="H611" s="302">
        <f t="shared" si="251"/>
        <v>0</v>
      </c>
      <c r="I611" s="192">
        <f t="shared" si="238"/>
        <v>0</v>
      </c>
      <c r="J611" s="192">
        <f>J489+J529+J609-J610</f>
        <v>0</v>
      </c>
      <c r="K611" s="192">
        <f>K489+K529+K609-K610</f>
        <v>0</v>
      </c>
    </row>
    <row r="612" spans="1:11" ht="13.8">
      <c r="A612" s="67" t="s">
        <v>227</v>
      </c>
      <c r="B612" s="17"/>
      <c r="C612" s="23"/>
      <c r="D612" s="17"/>
      <c r="E612" s="23"/>
      <c r="F612" s="17"/>
      <c r="G612" s="23"/>
      <c r="H612" s="303">
        <f t="shared" ref="H612:H613" si="255">SUM(I612)</f>
        <v>0</v>
      </c>
      <c r="I612" s="194">
        <f t="shared" si="238"/>
        <v>0</v>
      </c>
      <c r="J612" s="194"/>
      <c r="K612" s="194"/>
    </row>
    <row r="613" spans="1:11" ht="13.8">
      <c r="A613" s="67" t="s">
        <v>228</v>
      </c>
      <c r="B613" s="17"/>
      <c r="C613" s="23"/>
      <c r="D613" s="17"/>
      <c r="E613" s="23"/>
      <c r="F613" s="17"/>
      <c r="G613" s="23"/>
      <c r="H613" s="302">
        <f t="shared" si="255"/>
        <v>0</v>
      </c>
      <c r="I613" s="192">
        <f t="shared" si="238"/>
        <v>0</v>
      </c>
      <c r="J613" s="192">
        <f>SUM(J611:J612)</f>
        <v>0</v>
      </c>
      <c r="K613" s="192">
        <f t="shared" ref="K613" si="256">SUM(K611:K612)</f>
        <v>0</v>
      </c>
    </row>
  </sheetData>
  <autoFilter ref="A5:K612" xr:uid="{00000000-0009-0000-0000-000007000000}"/>
  <mergeCells count="1">
    <mergeCell ref="H2:H5"/>
  </mergeCells>
  <phoneticPr fontId="1"/>
  <dataValidations count="1">
    <dataValidation allowBlank="1" showInputMessage="1" showErrorMessage="1" errorTitle="自動計算ｾﾙです!!!" sqref="J45:K45 J567:K567 J569:K569 J611:K611 J488:K489 J527:K529 J218:K218 J193:K193 J452:K456 J461:K461 J477:K477 J494:K494 J354:K364 J491:K491 J475:K475 J481:K481 J479:K479 J486:K486 J466:K466 J232:K232 J499:K499 J234:K234 J275:K275 J565:K565 J290:K290 J504:K504 J608:K609 J71:K71 J82:K83 J88:K89 J95:K95 J136:K136 J150:K150 J23:K23 J244:K244 J25:K26 J380:K381 J398:K398 J459:K459 J501:K502 J7:K7 J64:K64 J40:K40 J468:K468 J518:K525" xr:uid="{00000000-0002-0000-0700-0000000000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&amp;C&amp;"HGP平成明朝体W3,標準"&amp;12令和5年度　社会福祉法人甲賀市社会福祉協議会一般会計資金収支予算内訳表</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outlinePr summaryBelow="0" summaryRight="0"/>
    <pageSetUpPr fitToPage="1"/>
  </sheetPr>
  <dimension ref="A1:AQ613"/>
  <sheetViews>
    <sheetView view="pageBreakPreview" zoomScaleNormal="100" zoomScaleSheetLayoutView="100" workbookViewId="0">
      <pane xSplit="8" ySplit="5" topLeftCell="I364" activePane="bottomRight" state="frozen"/>
      <selection activeCell="A9" sqref="A9:XFD13"/>
      <selection pane="topRight" activeCell="A9" sqref="A9:XFD13"/>
      <selection pane="bottomLeft" activeCell="A9" sqref="A9:XFD13"/>
      <selection pane="bottomRight" activeCell="M364" sqref="M364"/>
    </sheetView>
  </sheetViews>
  <sheetFormatPr defaultColWidth="11.44140625" defaultRowHeight="10.8" outlineLevelRow="3" outlineLevelCol="2"/>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130" customWidth="1"/>
    <col min="9" max="9" width="11.44140625" style="130" customWidth="1"/>
    <col min="10" max="10" width="11.44140625" style="130" customWidth="1" outlineLevel="1"/>
    <col min="11" max="11" width="11.44140625" style="130" customWidth="1"/>
    <col min="12" max="12" width="11.44140625" style="130" customWidth="1" outlineLevel="2"/>
    <col min="13" max="13" width="11.44140625" style="130" customWidth="1" outlineLevel="1"/>
    <col min="14" max="14" width="11.88671875" style="130" customWidth="1" outlineLevel="1"/>
    <col min="15" max="17" width="11.44140625" style="130" customWidth="1" outlineLevel="1"/>
    <col min="18" max="18" width="11.88671875" style="130" customWidth="1" outlineLevel="2"/>
    <col min="19" max="22" width="11.44140625" style="130" customWidth="1" outlineLevel="1"/>
    <col min="23" max="16384" width="11.44140625" style="64"/>
  </cols>
  <sheetData>
    <row r="1" spans="1:22" s="20" customFormat="1" ht="15" thickBot="1">
      <c r="A1" s="112" t="s">
        <v>229</v>
      </c>
      <c r="B1" s="7"/>
      <c r="C1" s="64"/>
      <c r="E1" s="64"/>
      <c r="G1" s="64"/>
      <c r="H1" s="157" t="s">
        <v>305</v>
      </c>
      <c r="I1" s="520"/>
      <c r="J1" s="520"/>
      <c r="K1" s="520"/>
      <c r="L1" s="520"/>
      <c r="M1" s="520"/>
      <c r="N1" s="520"/>
      <c r="O1" s="520"/>
      <c r="P1" s="520"/>
      <c r="Q1" s="520"/>
      <c r="R1" s="520"/>
      <c r="S1" s="520"/>
      <c r="T1" s="116" t="s">
        <v>964</v>
      </c>
      <c r="U1" s="116" t="s">
        <v>964</v>
      </c>
      <c r="V1" s="520"/>
    </row>
    <row r="2" spans="1:22" s="114" customFormat="1" ht="11.25" customHeight="1">
      <c r="A2" s="159"/>
      <c r="B2" s="8"/>
      <c r="C2" s="160"/>
      <c r="D2" s="160"/>
      <c r="E2" s="160"/>
      <c r="F2" s="160"/>
      <c r="G2" s="160"/>
      <c r="H2" s="858" t="s">
        <v>1195</v>
      </c>
      <c r="I2" s="115"/>
      <c r="J2" s="572"/>
      <c r="K2" s="115"/>
      <c r="L2" s="572" t="s">
        <v>907</v>
      </c>
      <c r="M2" s="572" t="s">
        <v>907</v>
      </c>
      <c r="N2" s="572"/>
      <c r="O2" s="572" t="s">
        <v>907</v>
      </c>
      <c r="P2" s="118"/>
      <c r="Q2" s="572"/>
      <c r="R2" s="572"/>
      <c r="S2" s="572"/>
      <c r="T2" s="572" t="s">
        <v>907</v>
      </c>
      <c r="U2" s="572" t="s">
        <v>907</v>
      </c>
      <c r="V2" s="118"/>
    </row>
    <row r="3" spans="1:22" s="1" customFormat="1" ht="36" customHeight="1">
      <c r="A3" s="113"/>
      <c r="B3" s="9"/>
      <c r="C3" s="114"/>
      <c r="D3" s="114"/>
      <c r="E3" s="114"/>
      <c r="F3" s="114"/>
      <c r="G3" s="1" t="s">
        <v>244</v>
      </c>
      <c r="H3" s="859"/>
      <c r="I3" s="120" t="s">
        <v>255</v>
      </c>
      <c r="J3" s="122"/>
      <c r="K3" s="120" t="s">
        <v>48</v>
      </c>
      <c r="L3" s="122"/>
      <c r="M3" s="684" t="s">
        <v>1187</v>
      </c>
      <c r="N3" s="684" t="s">
        <v>1187</v>
      </c>
      <c r="O3" s="122"/>
      <c r="P3" s="122"/>
      <c r="Q3" s="122"/>
      <c r="R3" s="122"/>
      <c r="S3" s="122"/>
      <c r="T3" s="122"/>
      <c r="U3" s="122"/>
      <c r="V3" s="122"/>
    </row>
    <row r="4" spans="1:22" s="114" customFormat="1" ht="12.75" customHeight="1">
      <c r="A4" s="461"/>
      <c r="B4" s="119"/>
      <c r="C4" s="1"/>
      <c r="D4" s="119"/>
      <c r="E4" s="1"/>
      <c r="F4" s="1"/>
      <c r="G4" s="1"/>
      <c r="H4" s="859"/>
      <c r="I4" s="161"/>
      <c r="J4" s="116"/>
      <c r="K4" s="161"/>
      <c r="L4" s="116"/>
      <c r="M4" s="116"/>
      <c r="N4" s="116"/>
      <c r="O4" s="116"/>
      <c r="P4" s="116"/>
      <c r="Q4" s="116"/>
      <c r="R4" s="116"/>
      <c r="S4" s="116"/>
      <c r="T4" s="116"/>
      <c r="U4" s="116"/>
      <c r="V4" s="116"/>
    </row>
    <row r="5" spans="1:22" s="1" customFormat="1" ht="38.25" customHeight="1" thickBot="1">
      <c r="A5" s="462"/>
      <c r="B5" s="5"/>
      <c r="C5" s="3"/>
      <c r="D5" s="5"/>
      <c r="E5" s="3"/>
      <c r="F5" s="3"/>
      <c r="G5" s="3" t="s">
        <v>245</v>
      </c>
      <c r="H5" s="860"/>
      <c r="I5" s="6"/>
      <c r="J5" s="4" t="s">
        <v>256</v>
      </c>
      <c r="K5" s="6"/>
      <c r="L5" s="4" t="s">
        <v>54</v>
      </c>
      <c r="M5" s="4" t="s">
        <v>1188</v>
      </c>
      <c r="N5" s="4" t="s">
        <v>1196</v>
      </c>
      <c r="O5" s="4" t="s">
        <v>259</v>
      </c>
      <c r="P5" s="4" t="s">
        <v>257</v>
      </c>
      <c r="Q5" s="4" t="s">
        <v>334</v>
      </c>
      <c r="R5" s="4" t="s">
        <v>846</v>
      </c>
      <c r="S5" s="4" t="s">
        <v>847</v>
      </c>
      <c r="T5" s="4" t="s">
        <v>990</v>
      </c>
      <c r="U5" s="4" t="s">
        <v>991</v>
      </c>
      <c r="V5" s="4" t="s">
        <v>258</v>
      </c>
    </row>
    <row r="6" spans="1:22" s="126" customFormat="1" ht="13.8">
      <c r="A6" s="62" t="s">
        <v>57</v>
      </c>
      <c r="B6" s="10"/>
      <c r="C6" s="123"/>
      <c r="D6" s="10"/>
      <c r="E6" s="123"/>
      <c r="F6" s="124"/>
      <c r="G6" s="123"/>
      <c r="H6" s="162"/>
      <c r="I6" s="258"/>
      <c r="J6" s="163"/>
      <c r="K6" s="163"/>
      <c r="L6" s="163"/>
      <c r="M6" s="163"/>
      <c r="N6" s="163"/>
      <c r="O6" s="163"/>
      <c r="P6" s="163"/>
      <c r="Q6" s="163"/>
      <c r="R6" s="163"/>
      <c r="S6" s="163"/>
      <c r="T6" s="163"/>
      <c r="U6" s="163"/>
      <c r="V6" s="163"/>
    </row>
    <row r="7" spans="1:22" s="130" customFormat="1" ht="13.8">
      <c r="A7" s="127"/>
      <c r="B7" s="18" t="s">
        <v>358</v>
      </c>
      <c r="C7" s="12" t="s">
        <v>30</v>
      </c>
      <c r="D7" s="11"/>
      <c r="E7" s="12"/>
      <c r="F7" s="11"/>
      <c r="G7" s="12"/>
      <c r="H7" s="208">
        <f>SUM(I7,K7)</f>
        <v>0</v>
      </c>
      <c r="I7" s="209">
        <f>SUM(J7:J7)</f>
        <v>0</v>
      </c>
      <c r="J7" s="166">
        <f t="shared" ref="J7" si="0">SUM(J21:J22,J14,J8)</f>
        <v>0</v>
      </c>
      <c r="K7" s="166">
        <f t="shared" ref="K7:K49" si="1">SUM(L7:Q7,S7:V7)</f>
        <v>0</v>
      </c>
      <c r="L7" s="166">
        <f t="shared" ref="L7:O7" si="2">SUM(L21:L22,L14,L8)</f>
        <v>0</v>
      </c>
      <c r="M7" s="166">
        <f t="shared" si="2"/>
        <v>0</v>
      </c>
      <c r="N7" s="166">
        <f t="shared" si="2"/>
        <v>0</v>
      </c>
      <c r="O7" s="166">
        <f t="shared" si="2"/>
        <v>0</v>
      </c>
      <c r="P7" s="489">
        <f t="shared" ref="P7:V7" si="3">SUM(P21:P22,P14,P8)</f>
        <v>0</v>
      </c>
      <c r="Q7" s="262">
        <f>SUM(R7:R7)</f>
        <v>0</v>
      </c>
      <c r="R7" s="489">
        <f t="shared" si="3"/>
        <v>0</v>
      </c>
      <c r="S7" s="489">
        <f t="shared" si="3"/>
        <v>0</v>
      </c>
      <c r="T7" s="489">
        <f t="shared" si="3"/>
        <v>0</v>
      </c>
      <c r="U7" s="489">
        <f t="shared" si="3"/>
        <v>0</v>
      </c>
      <c r="V7" s="489">
        <f t="shared" si="3"/>
        <v>0</v>
      </c>
    </row>
    <row r="8" spans="1:22" ht="13.8" outlineLevel="1">
      <c r="A8" s="131"/>
      <c r="B8" s="19"/>
      <c r="C8" s="63"/>
      <c r="D8" s="22" t="s">
        <v>1197</v>
      </c>
      <c r="E8" s="30" t="s">
        <v>31</v>
      </c>
      <c r="F8" s="22"/>
      <c r="G8" s="30"/>
      <c r="H8" s="164">
        <f t="shared" ref="H8:H90" si="4">SUM(I8,K8)</f>
        <v>0</v>
      </c>
      <c r="I8" s="260">
        <f t="shared" ref="I8:I90" si="5">SUM(J8:J8)</f>
        <v>0</v>
      </c>
      <c r="J8" s="169">
        <f t="shared" ref="J8" si="6">SUM(J9:J13)</f>
        <v>0</v>
      </c>
      <c r="K8" s="166">
        <f t="shared" si="1"/>
        <v>0</v>
      </c>
      <c r="L8" s="169">
        <f>SUM(L9:L13)</f>
        <v>0</v>
      </c>
      <c r="M8" s="169">
        <f t="shared" ref="M8:O8" si="7">SUM(M9:M13)</f>
        <v>0</v>
      </c>
      <c r="N8" s="169">
        <f t="shared" si="7"/>
        <v>0</v>
      </c>
      <c r="O8" s="169">
        <f t="shared" si="7"/>
        <v>0</v>
      </c>
      <c r="P8" s="492">
        <f t="shared" ref="P8:V8" si="8">SUM(P9:P13)</f>
        <v>0</v>
      </c>
      <c r="Q8" s="262">
        <f t="shared" ref="Q8:Q90" si="9">SUM(R8:R8)</f>
        <v>0</v>
      </c>
      <c r="R8" s="492">
        <f t="shared" si="8"/>
        <v>0</v>
      </c>
      <c r="S8" s="492">
        <f t="shared" si="8"/>
        <v>0</v>
      </c>
      <c r="T8" s="492">
        <f t="shared" si="8"/>
        <v>0</v>
      </c>
      <c r="U8" s="492">
        <f t="shared" si="8"/>
        <v>0</v>
      </c>
      <c r="V8" s="492">
        <f t="shared" si="8"/>
        <v>0</v>
      </c>
    </row>
    <row r="9" spans="1:22" ht="13.8" outlineLevel="1">
      <c r="A9" s="131"/>
      <c r="B9" s="20"/>
      <c r="D9" s="22"/>
      <c r="E9" s="30"/>
      <c r="F9" s="22" t="s">
        <v>1198</v>
      </c>
      <c r="G9" s="30" t="s">
        <v>1199</v>
      </c>
      <c r="H9" s="164">
        <f t="shared" ref="H9" si="10">SUM(I9,K9)</f>
        <v>0</v>
      </c>
      <c r="I9" s="260">
        <f t="shared" ref="I9" si="11">SUM(J9:J9)</f>
        <v>0</v>
      </c>
      <c r="J9" s="167"/>
      <c r="K9" s="166">
        <f t="shared" ref="K9" si="12">SUM(L9:Q9,S9:V9)</f>
        <v>0</v>
      </c>
      <c r="L9" s="167"/>
      <c r="M9" s="167"/>
      <c r="N9" s="167"/>
      <c r="O9" s="167"/>
      <c r="P9" s="167"/>
      <c r="Q9" s="262">
        <f t="shared" ref="Q9" si="13">SUM(R9:R9)</f>
        <v>0</v>
      </c>
      <c r="R9" s="490"/>
      <c r="S9" s="490"/>
      <c r="T9" s="490"/>
      <c r="U9" s="490"/>
      <c r="V9" s="490"/>
    </row>
    <row r="10" spans="1:22" ht="13.8" outlineLevel="1">
      <c r="A10" s="131"/>
      <c r="B10" s="20"/>
      <c r="D10" s="22"/>
      <c r="E10" s="30"/>
      <c r="F10" s="22" t="s">
        <v>1200</v>
      </c>
      <c r="G10" s="30" t="s">
        <v>1201</v>
      </c>
      <c r="H10" s="164">
        <f t="shared" ref="H10" si="14">SUM(I10,K10)</f>
        <v>0</v>
      </c>
      <c r="I10" s="260">
        <f t="shared" ref="I10" si="15">SUM(J10:J10)</f>
        <v>0</v>
      </c>
      <c r="J10" s="167"/>
      <c r="K10" s="166">
        <f t="shared" ref="K10" si="16">SUM(L10:Q10,S10:V10)</f>
        <v>0</v>
      </c>
      <c r="L10" s="167"/>
      <c r="M10" s="167"/>
      <c r="N10" s="167"/>
      <c r="O10" s="167"/>
      <c r="P10" s="167"/>
      <c r="Q10" s="262">
        <f t="shared" ref="Q10" si="17">SUM(R10:R10)</f>
        <v>0</v>
      </c>
      <c r="R10" s="490"/>
      <c r="S10" s="490"/>
      <c r="T10" s="490"/>
      <c r="U10" s="490"/>
      <c r="V10" s="490"/>
    </row>
    <row r="11" spans="1:22" ht="13.8" outlineLevel="1">
      <c r="A11" s="131"/>
      <c r="B11" s="20"/>
      <c r="D11" s="22"/>
      <c r="E11" s="30"/>
      <c r="F11" s="22" t="s">
        <v>1202</v>
      </c>
      <c r="G11" s="30" t="s">
        <v>1203</v>
      </c>
      <c r="H11" s="164">
        <f t="shared" ref="H11:H12" si="18">SUM(I11,K11)</f>
        <v>0</v>
      </c>
      <c r="I11" s="260">
        <f t="shared" ref="I11:I12" si="19">SUM(J11:J11)</f>
        <v>0</v>
      </c>
      <c r="J11" s="167"/>
      <c r="K11" s="166">
        <f t="shared" ref="K11:K12" si="20">SUM(L11:Q11,S11:V11)</f>
        <v>0</v>
      </c>
      <c r="L11" s="167"/>
      <c r="M11" s="167"/>
      <c r="N11" s="167"/>
      <c r="O11" s="167"/>
      <c r="P11" s="167"/>
      <c r="Q11" s="262">
        <f t="shared" ref="Q11:Q12" si="21">SUM(R11:R11)</f>
        <v>0</v>
      </c>
      <c r="R11" s="490"/>
      <c r="S11" s="490"/>
      <c r="T11" s="490"/>
      <c r="U11" s="490"/>
      <c r="V11" s="490"/>
    </row>
    <row r="12" spans="1:22" ht="13.8" outlineLevel="1">
      <c r="A12" s="131"/>
      <c r="B12" s="20"/>
      <c r="D12" s="22"/>
      <c r="E12" s="30"/>
      <c r="F12" s="22" t="s">
        <v>1204</v>
      </c>
      <c r="G12" s="30" t="s">
        <v>1205</v>
      </c>
      <c r="H12" s="164">
        <f t="shared" si="18"/>
        <v>0</v>
      </c>
      <c r="I12" s="260">
        <f t="shared" si="19"/>
        <v>0</v>
      </c>
      <c r="J12" s="167"/>
      <c r="K12" s="166">
        <f t="shared" si="20"/>
        <v>0</v>
      </c>
      <c r="L12" s="167"/>
      <c r="M12" s="167"/>
      <c r="N12" s="167"/>
      <c r="O12" s="167"/>
      <c r="P12" s="167"/>
      <c r="Q12" s="262">
        <f t="shared" si="21"/>
        <v>0</v>
      </c>
      <c r="R12" s="490"/>
      <c r="S12" s="490"/>
      <c r="T12" s="490"/>
      <c r="U12" s="490"/>
      <c r="V12" s="490"/>
    </row>
    <row r="13" spans="1:22" ht="13.8" outlineLevel="1">
      <c r="A13" s="131"/>
      <c r="B13" s="20"/>
      <c r="D13" s="22"/>
      <c r="E13" s="30"/>
      <c r="F13" s="22" t="s">
        <v>1206</v>
      </c>
      <c r="G13" s="30" t="s">
        <v>1207</v>
      </c>
      <c r="H13" s="164">
        <f t="shared" ref="H13" si="22">SUM(I13,K13)</f>
        <v>0</v>
      </c>
      <c r="I13" s="260">
        <f t="shared" ref="I13" si="23">SUM(J13:J13)</f>
        <v>0</v>
      </c>
      <c r="J13" s="167"/>
      <c r="K13" s="166">
        <f t="shared" ref="K13" si="24">SUM(L13:Q13,S13:V13)</f>
        <v>0</v>
      </c>
      <c r="L13" s="167"/>
      <c r="M13" s="167"/>
      <c r="N13" s="167"/>
      <c r="O13" s="167"/>
      <c r="P13" s="167"/>
      <c r="Q13" s="262">
        <f t="shared" ref="Q13" si="25">SUM(R13:R13)</f>
        <v>0</v>
      </c>
      <c r="R13" s="490"/>
      <c r="S13" s="490"/>
      <c r="T13" s="490"/>
      <c r="U13" s="490"/>
      <c r="V13" s="490"/>
    </row>
    <row r="14" spans="1:22" ht="13.8" outlineLevel="1">
      <c r="A14" s="131"/>
      <c r="B14" s="19"/>
      <c r="C14" s="63"/>
      <c r="D14" s="22" t="s">
        <v>1208</v>
      </c>
      <c r="E14" s="30" t="s">
        <v>32</v>
      </c>
      <c r="F14" s="22"/>
      <c r="G14" s="30"/>
      <c r="H14" s="164">
        <f t="shared" si="4"/>
        <v>0</v>
      </c>
      <c r="I14" s="260">
        <f t="shared" si="5"/>
        <v>0</v>
      </c>
      <c r="J14" s="169">
        <f>SUM(J15:J22)</f>
        <v>0</v>
      </c>
      <c r="K14" s="166">
        <f t="shared" si="1"/>
        <v>0</v>
      </c>
      <c r="L14" s="169">
        <f>SUM(L15:L22)</f>
        <v>0</v>
      </c>
      <c r="M14" s="169">
        <f>SUM(M15:M22)</f>
        <v>0</v>
      </c>
      <c r="N14" s="169">
        <f>SUM(N15:N22)</f>
        <v>0</v>
      </c>
      <c r="O14" s="169">
        <f>SUM(O15:O22)</f>
        <v>0</v>
      </c>
      <c r="P14" s="492">
        <f>SUM(P15:P22)</f>
        <v>0</v>
      </c>
      <c r="Q14" s="262">
        <f t="shared" si="9"/>
        <v>0</v>
      </c>
      <c r="R14" s="492">
        <f>SUM(R15:R22)</f>
        <v>0</v>
      </c>
      <c r="S14" s="492">
        <f>SUM(S15:S22)</f>
        <v>0</v>
      </c>
      <c r="T14" s="492">
        <f>SUM(T15:T22)</f>
        <v>0</v>
      </c>
      <c r="U14" s="492">
        <f>SUM(U15:U22)</f>
        <v>0</v>
      </c>
      <c r="V14" s="492">
        <f>SUM(V15:V22)</f>
        <v>0</v>
      </c>
    </row>
    <row r="15" spans="1:22" ht="13.8" outlineLevel="1">
      <c r="A15" s="131"/>
      <c r="B15" s="20"/>
      <c r="D15" s="22"/>
      <c r="E15" s="30"/>
      <c r="F15" s="22" t="s">
        <v>1209</v>
      </c>
      <c r="G15" s="30" t="s">
        <v>1210</v>
      </c>
      <c r="H15" s="164">
        <f t="shared" ref="H15" si="26">SUM(I15,K15)</f>
        <v>0</v>
      </c>
      <c r="I15" s="260">
        <f t="shared" ref="I15" si="27">SUM(J15:J15)</f>
        <v>0</v>
      </c>
      <c r="J15" s="167"/>
      <c r="K15" s="166">
        <f t="shared" ref="K15" si="28">SUM(L15:Q15,S15:V15)</f>
        <v>0</v>
      </c>
      <c r="L15" s="167"/>
      <c r="M15" s="167"/>
      <c r="N15" s="167"/>
      <c r="O15" s="167"/>
      <c r="P15" s="167"/>
      <c r="Q15" s="262">
        <f t="shared" ref="Q15" si="29">SUM(R15:R15)</f>
        <v>0</v>
      </c>
      <c r="R15" s="167"/>
      <c r="S15" s="167"/>
      <c r="T15" s="167"/>
      <c r="U15" s="167"/>
      <c r="V15" s="167"/>
    </row>
    <row r="16" spans="1:22" ht="13.8" outlineLevel="1">
      <c r="A16" s="131"/>
      <c r="B16" s="20"/>
      <c r="D16" s="22"/>
      <c r="E16" s="30"/>
      <c r="F16" s="22" t="s">
        <v>1211</v>
      </c>
      <c r="G16" s="30" t="s">
        <v>1212</v>
      </c>
      <c r="H16" s="164">
        <f t="shared" ref="H16" si="30">SUM(I16,K16)</f>
        <v>0</v>
      </c>
      <c r="I16" s="260">
        <f t="shared" ref="I16" si="31">SUM(J16:J16)</f>
        <v>0</v>
      </c>
      <c r="J16" s="167"/>
      <c r="K16" s="166">
        <f t="shared" ref="K16" si="32">SUM(L16:Q16,S16:V16)</f>
        <v>0</v>
      </c>
      <c r="L16" s="167"/>
      <c r="M16" s="167"/>
      <c r="N16" s="167"/>
      <c r="O16" s="167"/>
      <c r="P16" s="167"/>
      <c r="Q16" s="262">
        <f t="shared" ref="Q16" si="33">SUM(R16:R16)</f>
        <v>0</v>
      </c>
      <c r="R16" s="167"/>
      <c r="S16" s="167"/>
      <c r="T16" s="167"/>
      <c r="U16" s="167"/>
      <c r="V16" s="167"/>
    </row>
    <row r="17" spans="1:22" ht="13.8" outlineLevel="1">
      <c r="A17" s="131"/>
      <c r="B17" s="20"/>
      <c r="D17" s="22"/>
      <c r="E17" s="30"/>
      <c r="F17" s="22" t="s">
        <v>1213</v>
      </c>
      <c r="G17" s="30" t="s">
        <v>1214</v>
      </c>
      <c r="H17" s="164">
        <f t="shared" ref="H17" si="34">SUM(I17,K17)</f>
        <v>0</v>
      </c>
      <c r="I17" s="260">
        <f t="shared" ref="I17" si="35">SUM(J17:J17)</f>
        <v>0</v>
      </c>
      <c r="J17" s="167"/>
      <c r="K17" s="166">
        <f t="shared" ref="K17" si="36">SUM(L17:Q17,S17:V17)</f>
        <v>0</v>
      </c>
      <c r="L17" s="167"/>
      <c r="M17" s="167"/>
      <c r="N17" s="167"/>
      <c r="O17" s="167"/>
      <c r="P17" s="167"/>
      <c r="Q17" s="262">
        <f t="shared" ref="Q17" si="37">SUM(R17:R17)</f>
        <v>0</v>
      </c>
      <c r="R17" s="167"/>
      <c r="S17" s="167"/>
      <c r="T17" s="167"/>
      <c r="U17" s="167"/>
      <c r="V17" s="167"/>
    </row>
    <row r="18" spans="1:22" ht="13.8" outlineLevel="1">
      <c r="A18" s="131"/>
      <c r="B18" s="20"/>
      <c r="D18" s="22"/>
      <c r="E18" s="30"/>
      <c r="F18" s="22" t="s">
        <v>1215</v>
      </c>
      <c r="G18" s="30" t="s">
        <v>1216</v>
      </c>
      <c r="H18" s="164">
        <f t="shared" ref="H18:H20" si="38">SUM(I18,K18)</f>
        <v>0</v>
      </c>
      <c r="I18" s="260">
        <f t="shared" ref="I18:I20" si="39">SUM(J18:J18)</f>
        <v>0</v>
      </c>
      <c r="J18" s="167"/>
      <c r="K18" s="166">
        <f t="shared" ref="K18:K20" si="40">SUM(L18:Q18,S18:V18)</f>
        <v>0</v>
      </c>
      <c r="L18" s="167"/>
      <c r="M18" s="167"/>
      <c r="N18" s="167"/>
      <c r="O18" s="167"/>
      <c r="P18" s="167"/>
      <c r="Q18" s="262">
        <f t="shared" ref="Q18:Q20" si="41">SUM(R18:R18)</f>
        <v>0</v>
      </c>
      <c r="R18" s="167"/>
      <c r="S18" s="167"/>
      <c r="T18" s="167"/>
      <c r="U18" s="167"/>
      <c r="V18" s="167"/>
    </row>
    <row r="19" spans="1:22" ht="13.8" outlineLevel="1">
      <c r="A19" s="131"/>
      <c r="B19" s="20"/>
      <c r="D19" s="22"/>
      <c r="E19" s="30"/>
      <c r="F19" s="22" t="s">
        <v>1217</v>
      </c>
      <c r="G19" s="30" t="s">
        <v>1218</v>
      </c>
      <c r="H19" s="164">
        <f t="shared" ref="H19" si="42">SUM(I19,K19)</f>
        <v>0</v>
      </c>
      <c r="I19" s="260">
        <f t="shared" ref="I19" si="43">SUM(J19:J19)</f>
        <v>0</v>
      </c>
      <c r="J19" s="167"/>
      <c r="K19" s="166">
        <f t="shared" ref="K19" si="44">SUM(L19:Q19,S19:V19)</f>
        <v>0</v>
      </c>
      <c r="L19" s="167"/>
      <c r="M19" s="167"/>
      <c r="N19" s="167"/>
      <c r="O19" s="167"/>
      <c r="P19" s="167"/>
      <c r="Q19" s="262">
        <f t="shared" ref="Q19" si="45">SUM(R19:R19)</f>
        <v>0</v>
      </c>
      <c r="R19" s="167"/>
      <c r="S19" s="167"/>
      <c r="T19" s="167"/>
      <c r="U19" s="167"/>
      <c r="V19" s="167"/>
    </row>
    <row r="20" spans="1:22" ht="13.8" outlineLevel="1">
      <c r="A20" s="131"/>
      <c r="B20" s="20"/>
      <c r="D20" s="22"/>
      <c r="E20" s="30"/>
      <c r="F20" s="22" t="s">
        <v>1219</v>
      </c>
      <c r="G20" s="30" t="s">
        <v>1220</v>
      </c>
      <c r="H20" s="164">
        <f t="shared" si="38"/>
        <v>0</v>
      </c>
      <c r="I20" s="260">
        <f t="shared" si="39"/>
        <v>0</v>
      </c>
      <c r="J20" s="167"/>
      <c r="K20" s="166">
        <f t="shared" si="40"/>
        <v>0</v>
      </c>
      <c r="L20" s="167"/>
      <c r="M20" s="167"/>
      <c r="N20" s="167"/>
      <c r="O20" s="167"/>
      <c r="P20" s="167"/>
      <c r="Q20" s="262">
        <f t="shared" si="41"/>
        <v>0</v>
      </c>
      <c r="R20" s="167"/>
      <c r="S20" s="167"/>
      <c r="T20" s="167"/>
      <c r="U20" s="167"/>
      <c r="V20" s="167"/>
    </row>
    <row r="21" spans="1:22" ht="13.8" outlineLevel="1">
      <c r="A21" s="131"/>
      <c r="B21" s="18"/>
      <c r="C21" s="58"/>
      <c r="D21" s="22" t="s">
        <v>359</v>
      </c>
      <c r="E21" s="30" t="s">
        <v>39</v>
      </c>
      <c r="F21" s="22"/>
      <c r="G21" s="30"/>
      <c r="H21" s="164">
        <f t="shared" si="4"/>
        <v>0</v>
      </c>
      <c r="I21" s="260">
        <f t="shared" si="5"/>
        <v>0</v>
      </c>
      <c r="J21" s="167"/>
      <c r="K21" s="166">
        <f t="shared" si="1"/>
        <v>0</v>
      </c>
      <c r="L21" s="167"/>
      <c r="M21" s="167"/>
      <c r="N21" s="167"/>
      <c r="O21" s="167"/>
      <c r="P21" s="167"/>
      <c r="Q21" s="262">
        <f t="shared" si="9"/>
        <v>0</v>
      </c>
      <c r="R21" s="167"/>
      <c r="S21" s="167"/>
      <c r="T21" s="167"/>
      <c r="U21" s="167"/>
      <c r="V21" s="167"/>
    </row>
    <row r="22" spans="1:22" ht="13.8" outlineLevel="1">
      <c r="A22" s="131"/>
      <c r="B22" s="18"/>
      <c r="C22" s="58"/>
      <c r="D22" s="22" t="s">
        <v>360</v>
      </c>
      <c r="E22" s="30" t="s">
        <v>351</v>
      </c>
      <c r="F22" s="22"/>
      <c r="G22" s="30"/>
      <c r="H22" s="164">
        <f t="shared" si="4"/>
        <v>0</v>
      </c>
      <c r="I22" s="260">
        <f t="shared" si="5"/>
        <v>0</v>
      </c>
      <c r="J22" s="167"/>
      <c r="K22" s="166">
        <f t="shared" si="1"/>
        <v>0</v>
      </c>
      <c r="L22" s="167"/>
      <c r="M22" s="167"/>
      <c r="N22" s="167"/>
      <c r="O22" s="167"/>
      <c r="P22" s="167"/>
      <c r="Q22" s="262">
        <f t="shared" si="9"/>
        <v>0</v>
      </c>
      <c r="R22" s="167"/>
      <c r="S22" s="167"/>
      <c r="T22" s="167"/>
      <c r="U22" s="167"/>
      <c r="V22" s="167"/>
    </row>
    <row r="23" spans="1:22" s="130" customFormat="1" ht="13.8">
      <c r="A23" s="127"/>
      <c r="B23" s="18" t="s">
        <v>361</v>
      </c>
      <c r="C23" s="12" t="s">
        <v>33</v>
      </c>
      <c r="D23" s="14"/>
      <c r="E23" s="134"/>
      <c r="F23" s="14"/>
      <c r="G23" s="134"/>
      <c r="H23" s="164">
        <f t="shared" si="4"/>
        <v>0</v>
      </c>
      <c r="I23" s="260">
        <f t="shared" si="5"/>
        <v>0</v>
      </c>
      <c r="J23" s="168">
        <f>SUM(J24)</f>
        <v>0</v>
      </c>
      <c r="K23" s="166">
        <f t="shared" si="1"/>
        <v>0</v>
      </c>
      <c r="L23" s="168">
        <f t="shared" ref="L23:P23" si="46">SUM(L24)</f>
        <v>0</v>
      </c>
      <c r="M23" s="168">
        <f t="shared" si="46"/>
        <v>0</v>
      </c>
      <c r="N23" s="168">
        <f t="shared" si="46"/>
        <v>0</v>
      </c>
      <c r="O23" s="168">
        <f t="shared" si="46"/>
        <v>0</v>
      </c>
      <c r="P23" s="168">
        <f t="shared" si="46"/>
        <v>0</v>
      </c>
      <c r="Q23" s="262">
        <f t="shared" si="9"/>
        <v>0</v>
      </c>
      <c r="R23" s="168">
        <f t="shared" ref="R23:V23" si="47">SUM(R24)</f>
        <v>0</v>
      </c>
      <c r="S23" s="168">
        <f t="shared" si="47"/>
        <v>0</v>
      </c>
      <c r="T23" s="168">
        <f t="shared" si="47"/>
        <v>0</v>
      </c>
      <c r="U23" s="168">
        <f t="shared" si="47"/>
        <v>0</v>
      </c>
      <c r="V23" s="168">
        <f t="shared" si="47"/>
        <v>0</v>
      </c>
    </row>
    <row r="24" spans="1:22" ht="13.8" outlineLevel="1">
      <c r="A24" s="131"/>
      <c r="B24" s="22"/>
      <c r="C24" s="30"/>
      <c r="D24" s="22" t="s">
        <v>362</v>
      </c>
      <c r="E24" s="30" t="s">
        <v>33</v>
      </c>
      <c r="F24" s="22"/>
      <c r="G24" s="30"/>
      <c r="H24" s="164">
        <f t="shared" si="4"/>
        <v>0</v>
      </c>
      <c r="I24" s="260">
        <f t="shared" si="5"/>
        <v>0</v>
      </c>
      <c r="J24" s="167"/>
      <c r="K24" s="166">
        <f t="shared" si="1"/>
        <v>0</v>
      </c>
      <c r="L24" s="167"/>
      <c r="M24" s="167"/>
      <c r="N24" s="167"/>
      <c r="O24" s="167"/>
      <c r="P24" s="167"/>
      <c r="Q24" s="262">
        <f t="shared" si="9"/>
        <v>0</v>
      </c>
      <c r="R24" s="167"/>
      <c r="S24" s="167"/>
      <c r="T24" s="167"/>
      <c r="U24" s="167"/>
      <c r="V24" s="167"/>
    </row>
    <row r="25" spans="1:22" s="130" customFormat="1" ht="13.8">
      <c r="A25" s="127"/>
      <c r="B25" s="18" t="s">
        <v>363</v>
      </c>
      <c r="C25" s="12" t="s">
        <v>34</v>
      </c>
      <c r="D25" s="14"/>
      <c r="E25" s="134"/>
      <c r="F25" s="14"/>
      <c r="G25" s="134"/>
      <c r="H25" s="164">
        <f t="shared" si="4"/>
        <v>4854000</v>
      </c>
      <c r="I25" s="260">
        <f t="shared" si="5"/>
        <v>9000</v>
      </c>
      <c r="J25" s="168">
        <f>SUM(J26,J29,J35,J40,J43)</f>
        <v>9000</v>
      </c>
      <c r="K25" s="166">
        <f t="shared" si="1"/>
        <v>4845000</v>
      </c>
      <c r="L25" s="168">
        <f t="shared" ref="L25:P25" si="48">SUM(L26,L29,L35,L40,L43)</f>
        <v>3168000</v>
      </c>
      <c r="M25" s="168">
        <f t="shared" si="48"/>
        <v>40000</v>
      </c>
      <c r="N25" s="168">
        <f t="shared" si="48"/>
        <v>400000</v>
      </c>
      <c r="O25" s="168">
        <f t="shared" si="48"/>
        <v>1007000</v>
      </c>
      <c r="P25" s="168">
        <f t="shared" si="48"/>
        <v>70000</v>
      </c>
      <c r="Q25" s="262">
        <f t="shared" si="9"/>
        <v>100000</v>
      </c>
      <c r="R25" s="168">
        <f t="shared" ref="R25:V25" si="49">SUM(R26,R29,R35,R40,R43)</f>
        <v>100000</v>
      </c>
      <c r="S25" s="168">
        <f t="shared" si="49"/>
        <v>20000</v>
      </c>
      <c r="T25" s="168">
        <f t="shared" ref="T25:U25" si="50">SUM(T26,T29,T35,T40,T43)</f>
        <v>20000</v>
      </c>
      <c r="U25" s="168">
        <f t="shared" si="50"/>
        <v>20000</v>
      </c>
      <c r="V25" s="168">
        <f t="shared" si="49"/>
        <v>0</v>
      </c>
    </row>
    <row r="26" spans="1:22" ht="13.8" outlineLevel="1">
      <c r="A26" s="131"/>
      <c r="B26" s="19"/>
      <c r="C26" s="63"/>
      <c r="D26" s="22" t="s">
        <v>364</v>
      </c>
      <c r="E26" s="30" t="s">
        <v>58</v>
      </c>
      <c r="F26" s="22"/>
      <c r="G26" s="30"/>
      <c r="H26" s="164">
        <f t="shared" si="4"/>
        <v>0</v>
      </c>
      <c r="I26" s="260">
        <f t="shared" si="5"/>
        <v>0</v>
      </c>
      <c r="J26" s="169">
        <f>SUM(J27:J28)</f>
        <v>0</v>
      </c>
      <c r="K26" s="166">
        <f t="shared" si="1"/>
        <v>0</v>
      </c>
      <c r="L26" s="169">
        <f t="shared" ref="L26:P26" si="51">SUM(L27:L28)</f>
        <v>0</v>
      </c>
      <c r="M26" s="169">
        <f t="shared" si="51"/>
        <v>0</v>
      </c>
      <c r="N26" s="169">
        <f t="shared" si="51"/>
        <v>0</v>
      </c>
      <c r="O26" s="169">
        <f t="shared" si="51"/>
        <v>0</v>
      </c>
      <c r="P26" s="169">
        <f t="shared" si="51"/>
        <v>0</v>
      </c>
      <c r="Q26" s="262">
        <f t="shared" si="9"/>
        <v>0</v>
      </c>
      <c r="R26" s="169">
        <f t="shared" ref="R26:V26" si="52">SUM(R27:R28)</f>
        <v>0</v>
      </c>
      <c r="S26" s="169">
        <f t="shared" si="52"/>
        <v>0</v>
      </c>
      <c r="T26" s="169">
        <f t="shared" ref="T26:U26" si="53">SUM(T27:T28)</f>
        <v>0</v>
      </c>
      <c r="U26" s="169">
        <f t="shared" si="53"/>
        <v>0</v>
      </c>
      <c r="V26" s="169">
        <f t="shared" si="52"/>
        <v>0</v>
      </c>
    </row>
    <row r="27" spans="1:22" ht="13.8" outlineLevel="2">
      <c r="A27" s="131"/>
      <c r="B27" s="20"/>
      <c r="D27" s="19"/>
      <c r="E27" s="63"/>
      <c r="F27" s="22" t="s">
        <v>365</v>
      </c>
      <c r="G27" s="30" t="s">
        <v>59</v>
      </c>
      <c r="H27" s="164">
        <f t="shared" si="4"/>
        <v>0</v>
      </c>
      <c r="I27" s="260">
        <f t="shared" si="5"/>
        <v>0</v>
      </c>
      <c r="J27" s="167"/>
      <c r="K27" s="166">
        <f t="shared" si="1"/>
        <v>0</v>
      </c>
      <c r="L27" s="167"/>
      <c r="M27" s="167"/>
      <c r="N27" s="167"/>
      <c r="O27" s="167"/>
      <c r="P27" s="167"/>
      <c r="Q27" s="262">
        <f t="shared" si="9"/>
        <v>0</v>
      </c>
      <c r="R27" s="167"/>
      <c r="S27" s="167"/>
      <c r="T27" s="167"/>
      <c r="U27" s="167"/>
      <c r="V27" s="167"/>
    </row>
    <row r="28" spans="1:22" ht="13.8" outlineLevel="2">
      <c r="A28" s="131"/>
      <c r="B28" s="20"/>
      <c r="F28" s="22" t="s">
        <v>60</v>
      </c>
      <c r="G28" s="30" t="s">
        <v>61</v>
      </c>
      <c r="H28" s="164">
        <f t="shared" si="4"/>
        <v>0</v>
      </c>
      <c r="I28" s="260">
        <f t="shared" si="5"/>
        <v>0</v>
      </c>
      <c r="J28" s="167"/>
      <c r="K28" s="166">
        <f t="shared" si="1"/>
        <v>0</v>
      </c>
      <c r="L28" s="167"/>
      <c r="M28" s="167"/>
      <c r="N28" s="167"/>
      <c r="O28" s="167"/>
      <c r="P28" s="167"/>
      <c r="Q28" s="262">
        <f t="shared" si="9"/>
        <v>0</v>
      </c>
      <c r="R28" s="167"/>
      <c r="S28" s="167"/>
      <c r="T28" s="167"/>
      <c r="U28" s="167"/>
      <c r="V28" s="167"/>
    </row>
    <row r="29" spans="1:22" ht="13.8" outlineLevel="1">
      <c r="A29" s="131"/>
      <c r="B29" s="20"/>
      <c r="D29" s="22" t="s">
        <v>366</v>
      </c>
      <c r="E29" s="30" t="s">
        <v>367</v>
      </c>
      <c r="F29" s="22"/>
      <c r="G29" s="30"/>
      <c r="H29" s="164">
        <f t="shared" si="4"/>
        <v>0</v>
      </c>
      <c r="I29" s="260">
        <f t="shared" si="5"/>
        <v>0</v>
      </c>
      <c r="J29" s="169">
        <f>SUM(J30)</f>
        <v>0</v>
      </c>
      <c r="K29" s="166">
        <f t="shared" si="1"/>
        <v>0</v>
      </c>
      <c r="L29" s="169">
        <f t="shared" ref="L29:P29" si="54">SUM(L30)</f>
        <v>0</v>
      </c>
      <c r="M29" s="169">
        <f t="shared" si="54"/>
        <v>0</v>
      </c>
      <c r="N29" s="169">
        <f t="shared" si="54"/>
        <v>0</v>
      </c>
      <c r="O29" s="169">
        <f t="shared" si="54"/>
        <v>0</v>
      </c>
      <c r="P29" s="169">
        <f t="shared" si="54"/>
        <v>0</v>
      </c>
      <c r="Q29" s="262">
        <f t="shared" si="9"/>
        <v>0</v>
      </c>
      <c r="R29" s="169">
        <f t="shared" ref="R29:V29" si="55">SUM(R30)</f>
        <v>0</v>
      </c>
      <c r="S29" s="169">
        <f t="shared" si="55"/>
        <v>0</v>
      </c>
      <c r="T29" s="169">
        <f t="shared" si="55"/>
        <v>0</v>
      </c>
      <c r="U29" s="169">
        <f t="shared" si="55"/>
        <v>0</v>
      </c>
      <c r="V29" s="169">
        <f t="shared" si="55"/>
        <v>0</v>
      </c>
    </row>
    <row r="30" spans="1:22" ht="13.8" outlineLevel="2">
      <c r="A30" s="131"/>
      <c r="B30" s="20"/>
      <c r="D30" s="19"/>
      <c r="E30" s="63"/>
      <c r="F30" s="22" t="s">
        <v>368</v>
      </c>
      <c r="G30" s="30" t="s">
        <v>369</v>
      </c>
      <c r="H30" s="164">
        <f t="shared" si="4"/>
        <v>0</v>
      </c>
      <c r="I30" s="260">
        <f t="shared" si="5"/>
        <v>0</v>
      </c>
      <c r="J30" s="169">
        <f>SUM(J31:J34)</f>
        <v>0</v>
      </c>
      <c r="K30" s="166">
        <f t="shared" si="1"/>
        <v>0</v>
      </c>
      <c r="L30" s="169">
        <f t="shared" ref="L30:P30" si="56">SUM(L31:L34)</f>
        <v>0</v>
      </c>
      <c r="M30" s="169">
        <f t="shared" si="56"/>
        <v>0</v>
      </c>
      <c r="N30" s="169">
        <f t="shared" si="56"/>
        <v>0</v>
      </c>
      <c r="O30" s="169">
        <f t="shared" si="56"/>
        <v>0</v>
      </c>
      <c r="P30" s="169">
        <f t="shared" si="56"/>
        <v>0</v>
      </c>
      <c r="Q30" s="262">
        <f t="shared" si="9"/>
        <v>0</v>
      </c>
      <c r="R30" s="169">
        <f t="shared" ref="R30:V30" si="57">SUM(R31:R34)</f>
        <v>0</v>
      </c>
      <c r="S30" s="169">
        <f t="shared" si="57"/>
        <v>0</v>
      </c>
      <c r="T30" s="169">
        <f t="shared" ref="T30:U30" si="58">SUM(T31:T34)</f>
        <v>0</v>
      </c>
      <c r="U30" s="169">
        <f t="shared" si="58"/>
        <v>0</v>
      </c>
      <c r="V30" s="169">
        <f t="shared" si="57"/>
        <v>0</v>
      </c>
    </row>
    <row r="31" spans="1:22" ht="13.8" outlineLevel="2">
      <c r="A31" s="131"/>
      <c r="B31" s="20"/>
      <c r="D31" s="19"/>
      <c r="E31" s="63"/>
      <c r="F31" s="136" t="s">
        <v>682</v>
      </c>
      <c r="G31" s="27" t="s">
        <v>686</v>
      </c>
      <c r="H31" s="164">
        <f t="shared" si="4"/>
        <v>0</v>
      </c>
      <c r="I31" s="260">
        <f t="shared" si="5"/>
        <v>0</v>
      </c>
      <c r="J31" s="167"/>
      <c r="K31" s="166">
        <f t="shared" si="1"/>
        <v>0</v>
      </c>
      <c r="L31" s="167"/>
      <c r="M31" s="167"/>
      <c r="N31" s="167"/>
      <c r="O31" s="167"/>
      <c r="P31" s="167"/>
      <c r="Q31" s="262">
        <f t="shared" si="9"/>
        <v>0</v>
      </c>
      <c r="R31" s="167"/>
      <c r="S31" s="167"/>
      <c r="T31" s="167"/>
      <c r="U31" s="167"/>
      <c r="V31" s="167"/>
    </row>
    <row r="32" spans="1:22" ht="13.8" outlineLevel="2">
      <c r="A32" s="131"/>
      <c r="B32" s="20"/>
      <c r="D32" s="19"/>
      <c r="E32" s="63"/>
      <c r="F32" s="136" t="s">
        <v>683</v>
      </c>
      <c r="G32" s="27" t="s">
        <v>687</v>
      </c>
      <c r="H32" s="164">
        <f t="shared" si="4"/>
        <v>0</v>
      </c>
      <c r="I32" s="260">
        <f t="shared" si="5"/>
        <v>0</v>
      </c>
      <c r="J32" s="167"/>
      <c r="K32" s="166">
        <f t="shared" si="1"/>
        <v>0</v>
      </c>
      <c r="L32" s="167"/>
      <c r="M32" s="167"/>
      <c r="N32" s="167"/>
      <c r="O32" s="167"/>
      <c r="P32" s="167"/>
      <c r="Q32" s="262">
        <f t="shared" si="9"/>
        <v>0</v>
      </c>
      <c r="R32" s="167"/>
      <c r="S32" s="167"/>
      <c r="T32" s="167"/>
      <c r="U32" s="167"/>
      <c r="V32" s="167"/>
    </row>
    <row r="33" spans="1:43" ht="13.8" outlineLevel="2">
      <c r="A33" s="131"/>
      <c r="B33" s="20"/>
      <c r="D33" s="19"/>
      <c r="E33" s="63"/>
      <c r="F33" s="136" t="s">
        <v>684</v>
      </c>
      <c r="G33" s="27" t="s">
        <v>688</v>
      </c>
      <c r="H33" s="164">
        <f t="shared" si="4"/>
        <v>0</v>
      </c>
      <c r="I33" s="260">
        <f t="shared" si="5"/>
        <v>0</v>
      </c>
      <c r="J33" s="167"/>
      <c r="K33" s="166">
        <f t="shared" si="1"/>
        <v>0</v>
      </c>
      <c r="L33" s="167"/>
      <c r="M33" s="167"/>
      <c r="N33" s="167"/>
      <c r="O33" s="167"/>
      <c r="P33" s="167"/>
      <c r="Q33" s="262">
        <f t="shared" si="9"/>
        <v>0</v>
      </c>
      <c r="R33" s="167"/>
      <c r="S33" s="167"/>
      <c r="T33" s="167"/>
      <c r="U33" s="167"/>
      <c r="V33" s="167"/>
    </row>
    <row r="34" spans="1:43" ht="13.8" outlineLevel="2">
      <c r="A34" s="131"/>
      <c r="B34" s="20"/>
      <c r="D34" s="19"/>
      <c r="E34" s="63"/>
      <c r="F34" s="136" t="s">
        <v>685</v>
      </c>
      <c r="G34" s="27" t="s">
        <v>689</v>
      </c>
      <c r="H34" s="164">
        <f t="shared" si="4"/>
        <v>0</v>
      </c>
      <c r="I34" s="260">
        <f t="shared" si="5"/>
        <v>0</v>
      </c>
      <c r="J34" s="167"/>
      <c r="K34" s="166">
        <f t="shared" si="1"/>
        <v>0</v>
      </c>
      <c r="L34" s="167"/>
      <c r="M34" s="167"/>
      <c r="N34" s="167"/>
      <c r="O34" s="167"/>
      <c r="P34" s="167"/>
      <c r="Q34" s="262">
        <f t="shared" si="9"/>
        <v>0</v>
      </c>
      <c r="R34" s="167"/>
      <c r="S34" s="167"/>
      <c r="T34" s="167"/>
      <c r="U34" s="167"/>
      <c r="V34" s="167"/>
    </row>
    <row r="35" spans="1:43" ht="13.8" outlineLevel="1">
      <c r="A35" s="131"/>
      <c r="B35" s="20"/>
      <c r="D35" s="22" t="s">
        <v>370</v>
      </c>
      <c r="E35" s="27" t="s">
        <v>371</v>
      </c>
      <c r="F35" s="22"/>
      <c r="G35" s="30"/>
      <c r="H35" s="164">
        <f t="shared" si="4"/>
        <v>0</v>
      </c>
      <c r="I35" s="260">
        <f>SUM(J35)</f>
        <v>0</v>
      </c>
      <c r="J35" s="169">
        <f>SUM(J36:J37)</f>
        <v>0</v>
      </c>
      <c r="K35" s="166">
        <f t="shared" si="1"/>
        <v>0</v>
      </c>
      <c r="L35" s="169">
        <f t="shared" ref="L35:P35" si="59">SUM(L36:L37)</f>
        <v>0</v>
      </c>
      <c r="M35" s="169">
        <f t="shared" si="59"/>
        <v>0</v>
      </c>
      <c r="N35" s="169">
        <f t="shared" si="59"/>
        <v>0</v>
      </c>
      <c r="O35" s="169">
        <f t="shared" si="59"/>
        <v>0</v>
      </c>
      <c r="P35" s="169">
        <f t="shared" si="59"/>
        <v>0</v>
      </c>
      <c r="Q35" s="262">
        <f t="shared" si="9"/>
        <v>0</v>
      </c>
      <c r="R35" s="169">
        <f t="shared" ref="R35:V35" si="60">SUM(R36:R37)</f>
        <v>0</v>
      </c>
      <c r="S35" s="169">
        <f t="shared" si="60"/>
        <v>0</v>
      </c>
      <c r="T35" s="169">
        <f t="shared" ref="T35:U35" si="61">SUM(T36:T37)</f>
        <v>0</v>
      </c>
      <c r="U35" s="169">
        <f t="shared" si="61"/>
        <v>0</v>
      </c>
      <c r="V35" s="169">
        <f t="shared" si="60"/>
        <v>0</v>
      </c>
    </row>
    <row r="36" spans="1:43" ht="13.8" outlineLevel="2">
      <c r="A36" s="131"/>
      <c r="B36" s="18"/>
      <c r="C36" s="58"/>
      <c r="D36" s="19"/>
      <c r="E36" s="63"/>
      <c r="F36" s="22" t="s">
        <v>372</v>
      </c>
      <c r="G36" s="30" t="s">
        <v>373</v>
      </c>
      <c r="H36" s="164">
        <f t="shared" si="4"/>
        <v>0</v>
      </c>
      <c r="I36" s="260">
        <f>SUM(J36)</f>
        <v>0</v>
      </c>
      <c r="J36" s="167"/>
      <c r="K36" s="166">
        <f t="shared" si="1"/>
        <v>0</v>
      </c>
      <c r="L36" s="167"/>
      <c r="M36" s="167"/>
      <c r="N36" s="167"/>
      <c r="O36" s="167"/>
      <c r="P36" s="167"/>
      <c r="Q36" s="262">
        <f t="shared" si="9"/>
        <v>0</v>
      </c>
      <c r="R36" s="167"/>
      <c r="S36" s="167"/>
      <c r="T36" s="167"/>
      <c r="U36" s="167"/>
      <c r="V36" s="167"/>
    </row>
    <row r="37" spans="1:43" ht="13.8" outlineLevel="2">
      <c r="A37" s="131"/>
      <c r="B37" s="18"/>
      <c r="C37" s="58"/>
      <c r="D37" s="22"/>
      <c r="E37" s="63"/>
      <c r="F37" s="22" t="s">
        <v>375</v>
      </c>
      <c r="G37" s="30" t="s">
        <v>374</v>
      </c>
      <c r="H37" s="164">
        <f t="shared" si="4"/>
        <v>0</v>
      </c>
      <c r="I37" s="260">
        <f>SUM(J37)</f>
        <v>0</v>
      </c>
      <c r="J37" s="169">
        <f>SUM(J38:J39)</f>
        <v>0</v>
      </c>
      <c r="K37" s="166">
        <f t="shared" si="1"/>
        <v>0</v>
      </c>
      <c r="L37" s="169">
        <f t="shared" ref="L37:P37" si="62">SUM(L38:L39)</f>
        <v>0</v>
      </c>
      <c r="M37" s="169">
        <f t="shared" si="62"/>
        <v>0</v>
      </c>
      <c r="N37" s="169">
        <f t="shared" si="62"/>
        <v>0</v>
      </c>
      <c r="O37" s="169">
        <f t="shared" si="62"/>
        <v>0</v>
      </c>
      <c r="P37" s="169">
        <f t="shared" si="62"/>
        <v>0</v>
      </c>
      <c r="Q37" s="262">
        <f t="shared" si="9"/>
        <v>0</v>
      </c>
      <c r="R37" s="169">
        <f t="shared" ref="R37:V37" si="63">SUM(R38:R39)</f>
        <v>0</v>
      </c>
      <c r="S37" s="169">
        <f t="shared" si="63"/>
        <v>0</v>
      </c>
      <c r="T37" s="169">
        <f t="shared" ref="T37:U37" si="64">SUM(T38:T39)</f>
        <v>0</v>
      </c>
      <c r="U37" s="169">
        <f t="shared" si="64"/>
        <v>0</v>
      </c>
      <c r="V37" s="169">
        <f t="shared" si="63"/>
        <v>0</v>
      </c>
    </row>
    <row r="38" spans="1:43" s="398" customFormat="1" ht="13.8" outlineLevel="2">
      <c r="A38" s="399"/>
      <c r="B38" s="400"/>
      <c r="D38" s="401"/>
      <c r="E38" s="63"/>
      <c r="F38" s="136" t="s">
        <v>682</v>
      </c>
      <c r="G38" s="27" t="s">
        <v>876</v>
      </c>
      <c r="H38" s="403">
        <f t="shared" si="4"/>
        <v>0</v>
      </c>
      <c r="I38" s="260">
        <f>SUM(J38)</f>
        <v>0</v>
      </c>
      <c r="J38" s="167"/>
      <c r="K38" s="166">
        <f t="shared" si="1"/>
        <v>0</v>
      </c>
      <c r="L38" s="167"/>
      <c r="M38" s="167"/>
      <c r="N38" s="167"/>
      <c r="O38" s="167"/>
      <c r="P38" s="167"/>
      <c r="Q38" s="262">
        <f t="shared" ref="Q38:Q39" si="65">SUM(R38:R38)</f>
        <v>0</v>
      </c>
      <c r="R38" s="167"/>
      <c r="S38" s="167"/>
      <c r="T38" s="167"/>
      <c r="U38" s="167"/>
      <c r="V38" s="167"/>
      <c r="W38" s="64"/>
      <c r="X38" s="64"/>
      <c r="Y38" s="64"/>
      <c r="Z38" s="64"/>
      <c r="AA38" s="64"/>
      <c r="AB38" s="64"/>
      <c r="AC38" s="64"/>
      <c r="AD38" s="64"/>
      <c r="AE38" s="64"/>
      <c r="AF38" s="64"/>
      <c r="AG38" s="64"/>
      <c r="AH38" s="64"/>
      <c r="AI38" s="64"/>
      <c r="AJ38" s="64"/>
      <c r="AK38" s="64"/>
      <c r="AL38" s="64"/>
      <c r="AM38" s="64"/>
      <c r="AN38" s="64"/>
      <c r="AO38" s="64"/>
      <c r="AP38" s="64"/>
      <c r="AQ38" s="64"/>
    </row>
    <row r="39" spans="1:43" s="398" customFormat="1" ht="13.8" outlineLevel="2">
      <c r="A39" s="399"/>
      <c r="B39" s="400"/>
      <c r="D39" s="401"/>
      <c r="E39" s="63"/>
      <c r="F39" s="136" t="s">
        <v>685</v>
      </c>
      <c r="G39" s="27" t="s">
        <v>689</v>
      </c>
      <c r="H39" s="403">
        <f t="shared" si="4"/>
        <v>0</v>
      </c>
      <c r="I39" s="260">
        <f>SUM(J39)</f>
        <v>0</v>
      </c>
      <c r="J39" s="167"/>
      <c r="K39" s="166">
        <f t="shared" si="1"/>
        <v>0</v>
      </c>
      <c r="L39" s="167"/>
      <c r="M39" s="167"/>
      <c r="N39" s="167"/>
      <c r="O39" s="167"/>
      <c r="P39" s="167"/>
      <c r="Q39" s="262">
        <f t="shared" si="65"/>
        <v>0</v>
      </c>
      <c r="R39" s="167"/>
      <c r="S39" s="167"/>
      <c r="T39" s="167"/>
      <c r="U39" s="167"/>
      <c r="V39" s="167"/>
      <c r="W39" s="64"/>
      <c r="X39" s="64"/>
      <c r="Y39" s="64"/>
      <c r="Z39" s="64"/>
      <c r="AA39" s="64"/>
      <c r="AB39" s="64"/>
      <c r="AC39" s="64"/>
      <c r="AD39" s="64"/>
      <c r="AE39" s="64"/>
      <c r="AF39" s="64"/>
      <c r="AG39" s="64"/>
      <c r="AH39" s="64"/>
      <c r="AI39" s="64"/>
      <c r="AJ39" s="64"/>
      <c r="AK39" s="64"/>
      <c r="AL39" s="64"/>
      <c r="AM39" s="64"/>
      <c r="AN39" s="64"/>
      <c r="AO39" s="64"/>
      <c r="AP39" s="64"/>
      <c r="AQ39" s="64"/>
    </row>
    <row r="40" spans="1:43" ht="13.8" outlineLevel="1">
      <c r="A40" s="131"/>
      <c r="B40" s="19"/>
      <c r="C40" s="63"/>
      <c r="D40" s="22" t="s">
        <v>376</v>
      </c>
      <c r="E40" s="27" t="s">
        <v>377</v>
      </c>
      <c r="F40" s="22"/>
      <c r="G40" s="30"/>
      <c r="H40" s="164">
        <f t="shared" si="4"/>
        <v>4854000</v>
      </c>
      <c r="I40" s="260">
        <f t="shared" si="5"/>
        <v>9000</v>
      </c>
      <c r="J40" s="169">
        <f>SUM(J41:J42)</f>
        <v>9000</v>
      </c>
      <c r="K40" s="166">
        <f t="shared" si="1"/>
        <v>4845000</v>
      </c>
      <c r="L40" s="169">
        <f t="shared" ref="L40:P40" si="66">SUM(L41:L42)</f>
        <v>3168000</v>
      </c>
      <c r="M40" s="169">
        <f t="shared" si="66"/>
        <v>40000</v>
      </c>
      <c r="N40" s="169">
        <f t="shared" si="66"/>
        <v>400000</v>
      </c>
      <c r="O40" s="169">
        <f t="shared" si="66"/>
        <v>1007000</v>
      </c>
      <c r="P40" s="169">
        <f t="shared" si="66"/>
        <v>70000</v>
      </c>
      <c r="Q40" s="262">
        <f t="shared" si="9"/>
        <v>100000</v>
      </c>
      <c r="R40" s="169">
        <f t="shared" ref="R40:V40" si="67">SUM(R41:R42)</f>
        <v>100000</v>
      </c>
      <c r="S40" s="169">
        <f t="shared" si="67"/>
        <v>20000</v>
      </c>
      <c r="T40" s="169">
        <f t="shared" ref="T40:U40" si="68">SUM(T41:T42)</f>
        <v>20000</v>
      </c>
      <c r="U40" s="169">
        <f t="shared" si="68"/>
        <v>20000</v>
      </c>
      <c r="V40" s="169">
        <f t="shared" si="67"/>
        <v>0</v>
      </c>
    </row>
    <row r="41" spans="1:43" ht="13.8" outlineLevel="2">
      <c r="A41" s="131"/>
      <c r="B41" s="20"/>
      <c r="F41" s="22" t="s">
        <v>378</v>
      </c>
      <c r="G41" s="30" t="s">
        <v>379</v>
      </c>
      <c r="H41" s="164">
        <f t="shared" si="4"/>
        <v>4854000</v>
      </c>
      <c r="I41" s="260">
        <f t="shared" si="5"/>
        <v>9000</v>
      </c>
      <c r="J41" s="167">
        <v>9000</v>
      </c>
      <c r="K41" s="166">
        <f t="shared" si="1"/>
        <v>4845000</v>
      </c>
      <c r="L41" s="167">
        <v>3168000</v>
      </c>
      <c r="M41" s="167">
        <v>40000</v>
      </c>
      <c r="N41" s="167">
        <v>400000</v>
      </c>
      <c r="O41" s="167">
        <v>1007000</v>
      </c>
      <c r="P41" s="167">
        <v>70000</v>
      </c>
      <c r="Q41" s="262">
        <f t="shared" si="9"/>
        <v>100000</v>
      </c>
      <c r="R41" s="167">
        <v>100000</v>
      </c>
      <c r="S41" s="167">
        <v>20000</v>
      </c>
      <c r="T41" s="167">
        <v>20000</v>
      </c>
      <c r="U41" s="167">
        <v>20000</v>
      </c>
      <c r="V41" s="167"/>
    </row>
    <row r="42" spans="1:43" ht="13.8" outlineLevel="2">
      <c r="A42" s="131"/>
      <c r="B42" s="20"/>
      <c r="D42" s="19"/>
      <c r="E42" s="63"/>
      <c r="F42" s="22" t="s">
        <v>380</v>
      </c>
      <c r="G42" s="58" t="s">
        <v>35</v>
      </c>
      <c r="H42" s="164">
        <f t="shared" si="4"/>
        <v>0</v>
      </c>
      <c r="I42" s="260">
        <f t="shared" si="5"/>
        <v>0</v>
      </c>
      <c r="J42" s="167"/>
      <c r="K42" s="166">
        <f t="shared" si="1"/>
        <v>0</v>
      </c>
      <c r="L42" s="167"/>
      <c r="M42" s="167"/>
      <c r="N42" s="167"/>
      <c r="O42" s="167"/>
      <c r="P42" s="167"/>
      <c r="Q42" s="262">
        <f t="shared" si="9"/>
        <v>0</v>
      </c>
      <c r="R42" s="167"/>
      <c r="S42" s="167"/>
      <c r="T42" s="167"/>
      <c r="U42" s="167"/>
      <c r="V42" s="167"/>
    </row>
    <row r="43" spans="1:43" ht="13.8" outlineLevel="1">
      <c r="A43" s="131"/>
      <c r="B43" s="20"/>
      <c r="D43" s="18" t="s">
        <v>381</v>
      </c>
      <c r="E43" s="58" t="s">
        <v>36</v>
      </c>
      <c r="F43" s="22"/>
      <c r="G43" s="30"/>
      <c r="H43" s="164">
        <f t="shared" si="4"/>
        <v>0</v>
      </c>
      <c r="I43" s="260">
        <f t="shared" si="5"/>
        <v>0</v>
      </c>
      <c r="J43" s="168">
        <f>SUM(J44)</f>
        <v>0</v>
      </c>
      <c r="K43" s="166">
        <f t="shared" si="1"/>
        <v>0</v>
      </c>
      <c r="L43" s="168">
        <f t="shared" ref="L43:P43" si="69">SUM(L44)</f>
        <v>0</v>
      </c>
      <c r="M43" s="168">
        <f t="shared" si="69"/>
        <v>0</v>
      </c>
      <c r="N43" s="168">
        <f t="shared" si="69"/>
        <v>0</v>
      </c>
      <c r="O43" s="168">
        <f t="shared" si="69"/>
        <v>0</v>
      </c>
      <c r="P43" s="168">
        <f t="shared" si="69"/>
        <v>0</v>
      </c>
      <c r="Q43" s="262">
        <f t="shared" si="9"/>
        <v>0</v>
      </c>
      <c r="R43" s="168">
        <f t="shared" ref="R43:V43" si="70">SUM(R44)</f>
        <v>0</v>
      </c>
      <c r="S43" s="168">
        <f t="shared" si="70"/>
        <v>0</v>
      </c>
      <c r="T43" s="168">
        <f t="shared" si="70"/>
        <v>0</v>
      </c>
      <c r="U43" s="168">
        <f t="shared" si="70"/>
        <v>0</v>
      </c>
      <c r="V43" s="168">
        <f t="shared" si="70"/>
        <v>0</v>
      </c>
      <c r="X43" s="389"/>
    </row>
    <row r="44" spans="1:43" ht="13.8" outlineLevel="2">
      <c r="A44" s="131"/>
      <c r="B44" s="18"/>
      <c r="C44" s="58"/>
      <c r="D44" s="19"/>
      <c r="E44" s="63"/>
      <c r="F44" s="22" t="s">
        <v>381</v>
      </c>
      <c r="G44" s="30" t="s">
        <v>36</v>
      </c>
      <c r="H44" s="164">
        <f t="shared" si="4"/>
        <v>0</v>
      </c>
      <c r="I44" s="260">
        <f t="shared" ref="I44:I64" si="71">SUM(J44:J44)</f>
        <v>0</v>
      </c>
      <c r="J44" s="167"/>
      <c r="K44" s="166">
        <f t="shared" si="1"/>
        <v>0</v>
      </c>
      <c r="L44" s="167"/>
      <c r="M44" s="167"/>
      <c r="N44" s="167"/>
      <c r="O44" s="167"/>
      <c r="P44" s="167"/>
      <c r="Q44" s="262">
        <f t="shared" si="9"/>
        <v>0</v>
      </c>
      <c r="R44" s="167"/>
      <c r="S44" s="167"/>
      <c r="T44" s="167"/>
      <c r="U44" s="167"/>
      <c r="V44" s="167"/>
    </row>
    <row r="45" spans="1:43" s="130" customFormat="1" ht="13.8">
      <c r="A45" s="127"/>
      <c r="B45" s="18" t="s">
        <v>382</v>
      </c>
      <c r="C45" s="12" t="s">
        <v>0</v>
      </c>
      <c r="D45" s="11"/>
      <c r="E45" s="134"/>
      <c r="F45" s="14"/>
      <c r="G45" s="30"/>
      <c r="H45" s="164">
        <f t="shared" si="4"/>
        <v>0</v>
      </c>
      <c r="I45" s="260">
        <f t="shared" si="71"/>
        <v>0</v>
      </c>
      <c r="J45" s="168">
        <f>SUM(J46,J55,J62)</f>
        <v>0</v>
      </c>
      <c r="K45" s="166">
        <f t="shared" si="1"/>
        <v>0</v>
      </c>
      <c r="L45" s="168">
        <f t="shared" ref="L45:P45" si="72">SUM(L46,L55,L62)</f>
        <v>0</v>
      </c>
      <c r="M45" s="168">
        <f t="shared" si="72"/>
        <v>0</v>
      </c>
      <c r="N45" s="168">
        <f t="shared" si="72"/>
        <v>0</v>
      </c>
      <c r="O45" s="168">
        <f t="shared" si="72"/>
        <v>0</v>
      </c>
      <c r="P45" s="168">
        <f t="shared" si="72"/>
        <v>0</v>
      </c>
      <c r="Q45" s="262">
        <f t="shared" si="9"/>
        <v>0</v>
      </c>
      <c r="R45" s="168">
        <f t="shared" ref="R45:V45" si="73">SUM(R46,R55,R62)</f>
        <v>0</v>
      </c>
      <c r="S45" s="168">
        <f t="shared" si="73"/>
        <v>0</v>
      </c>
      <c r="T45" s="168">
        <f t="shared" ref="T45:U45" si="74">SUM(T46,T55,T62)</f>
        <v>0</v>
      </c>
      <c r="U45" s="168">
        <f t="shared" si="74"/>
        <v>0</v>
      </c>
      <c r="V45" s="168">
        <f t="shared" si="73"/>
        <v>0</v>
      </c>
    </row>
    <row r="46" spans="1:43" ht="13.8" outlineLevel="1">
      <c r="A46" s="131"/>
      <c r="B46" s="20"/>
      <c r="D46" s="22" t="s">
        <v>383</v>
      </c>
      <c r="E46" s="30" t="s">
        <v>384</v>
      </c>
      <c r="F46" s="22"/>
      <c r="G46" s="30"/>
      <c r="H46" s="164">
        <f t="shared" si="4"/>
        <v>0</v>
      </c>
      <c r="I46" s="260">
        <f t="shared" si="71"/>
        <v>0</v>
      </c>
      <c r="J46" s="169">
        <f t="shared" ref="J46:V46" si="75">SUM(J47)</f>
        <v>0</v>
      </c>
      <c r="K46" s="166">
        <f t="shared" si="1"/>
        <v>0</v>
      </c>
      <c r="L46" s="169">
        <f t="shared" si="75"/>
        <v>0</v>
      </c>
      <c r="M46" s="169">
        <f t="shared" si="75"/>
        <v>0</v>
      </c>
      <c r="N46" s="169">
        <f t="shared" si="75"/>
        <v>0</v>
      </c>
      <c r="O46" s="169">
        <f t="shared" si="75"/>
        <v>0</v>
      </c>
      <c r="P46" s="169">
        <f t="shared" si="75"/>
        <v>0</v>
      </c>
      <c r="Q46" s="262">
        <f t="shared" si="9"/>
        <v>0</v>
      </c>
      <c r="R46" s="169">
        <f t="shared" si="75"/>
        <v>0</v>
      </c>
      <c r="S46" s="169">
        <f t="shared" si="75"/>
        <v>0</v>
      </c>
      <c r="T46" s="169">
        <f t="shared" si="75"/>
        <v>0</v>
      </c>
      <c r="U46" s="169">
        <f t="shared" si="75"/>
        <v>0</v>
      </c>
      <c r="V46" s="169">
        <f t="shared" si="75"/>
        <v>0</v>
      </c>
    </row>
    <row r="47" spans="1:43" ht="13.8" outlineLevel="2">
      <c r="A47" s="131"/>
      <c r="B47" s="20"/>
      <c r="D47" s="19"/>
      <c r="E47" s="63"/>
      <c r="F47" s="22" t="s">
        <v>385</v>
      </c>
      <c r="G47" s="30" t="s">
        <v>386</v>
      </c>
      <c r="H47" s="164">
        <f t="shared" si="4"/>
        <v>0</v>
      </c>
      <c r="I47" s="260">
        <f t="shared" si="71"/>
        <v>0</v>
      </c>
      <c r="J47" s="169">
        <f>SUM(J48:J54)</f>
        <v>0</v>
      </c>
      <c r="K47" s="166">
        <f t="shared" si="1"/>
        <v>0</v>
      </c>
      <c r="L47" s="169">
        <f t="shared" ref="L47:P47" si="76">SUM(L48:L54)</f>
        <v>0</v>
      </c>
      <c r="M47" s="169">
        <f t="shared" si="76"/>
        <v>0</v>
      </c>
      <c r="N47" s="169">
        <f t="shared" si="76"/>
        <v>0</v>
      </c>
      <c r="O47" s="169">
        <f t="shared" si="76"/>
        <v>0</v>
      </c>
      <c r="P47" s="169">
        <f t="shared" si="76"/>
        <v>0</v>
      </c>
      <c r="Q47" s="262">
        <f t="shared" si="9"/>
        <v>0</v>
      </c>
      <c r="R47" s="169">
        <f t="shared" ref="R47:V47" si="77">SUM(R48:R54)</f>
        <v>0</v>
      </c>
      <c r="S47" s="169">
        <f t="shared" si="77"/>
        <v>0</v>
      </c>
      <c r="T47" s="169">
        <f t="shared" ref="T47:U47" si="78">SUM(T48:T54)</f>
        <v>0</v>
      </c>
      <c r="U47" s="169">
        <f t="shared" si="78"/>
        <v>0</v>
      </c>
      <c r="V47" s="169">
        <f t="shared" si="77"/>
        <v>0</v>
      </c>
    </row>
    <row r="48" spans="1:43" ht="13.8" outlineLevel="2">
      <c r="A48" s="131"/>
      <c r="B48" s="20"/>
      <c r="D48" s="19"/>
      <c r="E48" s="63"/>
      <c r="F48" s="136" t="s">
        <v>682</v>
      </c>
      <c r="G48" s="27" t="s">
        <v>692</v>
      </c>
      <c r="H48" s="164">
        <f t="shared" si="4"/>
        <v>0</v>
      </c>
      <c r="I48" s="260">
        <f t="shared" si="71"/>
        <v>0</v>
      </c>
      <c r="J48" s="167"/>
      <c r="K48" s="166">
        <f t="shared" si="1"/>
        <v>0</v>
      </c>
      <c r="L48" s="167"/>
      <c r="M48" s="167"/>
      <c r="N48" s="167"/>
      <c r="O48" s="167"/>
      <c r="P48" s="167"/>
      <c r="Q48" s="262">
        <f t="shared" si="9"/>
        <v>0</v>
      </c>
      <c r="R48" s="167"/>
      <c r="S48" s="167"/>
      <c r="T48" s="167"/>
      <c r="U48" s="167"/>
      <c r="V48" s="167"/>
    </row>
    <row r="49" spans="1:43" ht="13.8" outlineLevel="2">
      <c r="A49" s="131"/>
      <c r="B49" s="20"/>
      <c r="D49" s="19"/>
      <c r="E49" s="63"/>
      <c r="F49" s="136" t="s">
        <v>683</v>
      </c>
      <c r="G49" s="27" t="s">
        <v>693</v>
      </c>
      <c r="H49" s="164">
        <f t="shared" si="4"/>
        <v>0</v>
      </c>
      <c r="I49" s="260">
        <f t="shared" si="71"/>
        <v>0</v>
      </c>
      <c r="J49" s="167"/>
      <c r="K49" s="166">
        <f t="shared" si="1"/>
        <v>0</v>
      </c>
      <c r="L49" s="167"/>
      <c r="M49" s="167"/>
      <c r="N49" s="167"/>
      <c r="O49" s="167"/>
      <c r="P49" s="167"/>
      <c r="Q49" s="262">
        <f t="shared" si="9"/>
        <v>0</v>
      </c>
      <c r="R49" s="167"/>
      <c r="S49" s="167"/>
      <c r="T49" s="167"/>
      <c r="U49" s="167"/>
      <c r="V49" s="167"/>
    </row>
    <row r="50" spans="1:43" ht="13.8" outlineLevel="2">
      <c r="A50" s="131"/>
      <c r="B50" s="20"/>
      <c r="D50" s="19"/>
      <c r="E50" s="63"/>
      <c r="F50" s="136" t="s">
        <v>680</v>
      </c>
      <c r="G50" s="27" t="s">
        <v>694</v>
      </c>
      <c r="H50" s="164">
        <f t="shared" si="4"/>
        <v>0</v>
      </c>
      <c r="I50" s="260">
        <f t="shared" si="71"/>
        <v>0</v>
      </c>
      <c r="J50" s="167"/>
      <c r="K50" s="166">
        <f t="shared" ref="K50:K83" si="79">SUM(L50:Q50,S50:V50)</f>
        <v>0</v>
      </c>
      <c r="L50" s="167"/>
      <c r="M50" s="167"/>
      <c r="N50" s="167"/>
      <c r="O50" s="167"/>
      <c r="P50" s="167"/>
      <c r="Q50" s="262">
        <f t="shared" si="9"/>
        <v>0</v>
      </c>
      <c r="R50" s="167"/>
      <c r="S50" s="167"/>
      <c r="T50" s="167"/>
      <c r="U50" s="167"/>
      <c r="V50" s="167"/>
    </row>
    <row r="51" spans="1:43" ht="13.8" outlineLevel="2">
      <c r="A51" s="131"/>
      <c r="B51" s="20"/>
      <c r="D51" s="19"/>
      <c r="E51" s="63"/>
      <c r="F51" s="136" t="s">
        <v>684</v>
      </c>
      <c r="G51" s="27" t="s">
        <v>695</v>
      </c>
      <c r="H51" s="164">
        <f t="shared" si="4"/>
        <v>0</v>
      </c>
      <c r="I51" s="260">
        <f t="shared" si="71"/>
        <v>0</v>
      </c>
      <c r="J51" s="167"/>
      <c r="K51" s="166">
        <f t="shared" si="79"/>
        <v>0</v>
      </c>
      <c r="L51" s="167"/>
      <c r="M51" s="167"/>
      <c r="N51" s="167"/>
      <c r="O51" s="167"/>
      <c r="P51" s="167"/>
      <c r="Q51" s="262">
        <f t="shared" si="9"/>
        <v>0</v>
      </c>
      <c r="R51" s="167"/>
      <c r="S51" s="167"/>
      <c r="T51" s="167"/>
      <c r="U51" s="167"/>
      <c r="V51" s="167"/>
    </row>
    <row r="52" spans="1:43" ht="13.8" outlineLevel="2">
      <c r="A52" s="131"/>
      <c r="B52" s="20"/>
      <c r="D52" s="19"/>
      <c r="E52" s="63"/>
      <c r="F52" s="136" t="s">
        <v>690</v>
      </c>
      <c r="G52" s="27" t="s">
        <v>696</v>
      </c>
      <c r="H52" s="164">
        <f t="shared" si="4"/>
        <v>0</v>
      </c>
      <c r="I52" s="260">
        <f t="shared" si="71"/>
        <v>0</v>
      </c>
      <c r="J52" s="167"/>
      <c r="K52" s="166">
        <f t="shared" si="79"/>
        <v>0</v>
      </c>
      <c r="L52" s="167"/>
      <c r="M52" s="167"/>
      <c r="N52" s="167"/>
      <c r="O52" s="167"/>
      <c r="P52" s="167"/>
      <c r="Q52" s="262">
        <f t="shared" si="9"/>
        <v>0</v>
      </c>
      <c r="R52" s="167"/>
      <c r="S52" s="167"/>
      <c r="T52" s="167"/>
      <c r="U52" s="167"/>
      <c r="V52" s="167"/>
    </row>
    <row r="53" spans="1:43" ht="13.8" outlineLevel="2">
      <c r="A53" s="131"/>
      <c r="B53" s="20"/>
      <c r="D53" s="19"/>
      <c r="E53" s="63"/>
      <c r="F53" s="136" t="s">
        <v>691</v>
      </c>
      <c r="G53" s="27" t="s">
        <v>697</v>
      </c>
      <c r="H53" s="164">
        <f t="shared" si="4"/>
        <v>0</v>
      </c>
      <c r="I53" s="260">
        <f t="shared" si="71"/>
        <v>0</v>
      </c>
      <c r="J53" s="167"/>
      <c r="K53" s="166">
        <f t="shared" si="79"/>
        <v>0</v>
      </c>
      <c r="L53" s="167"/>
      <c r="M53" s="167"/>
      <c r="N53" s="167"/>
      <c r="O53" s="167"/>
      <c r="P53" s="167"/>
      <c r="Q53" s="262">
        <f t="shared" si="9"/>
        <v>0</v>
      </c>
      <c r="R53" s="167"/>
      <c r="S53" s="167"/>
      <c r="T53" s="167"/>
      <c r="U53" s="167"/>
      <c r="V53" s="167"/>
    </row>
    <row r="54" spans="1:43" ht="13.8" outlineLevel="2">
      <c r="A54" s="131"/>
      <c r="B54" s="20"/>
      <c r="D54" s="19"/>
      <c r="E54" s="63"/>
      <c r="F54" s="136" t="s">
        <v>685</v>
      </c>
      <c r="G54" s="27" t="s">
        <v>689</v>
      </c>
      <c r="H54" s="164">
        <f t="shared" si="4"/>
        <v>0</v>
      </c>
      <c r="I54" s="260">
        <f t="shared" si="71"/>
        <v>0</v>
      </c>
      <c r="J54" s="167"/>
      <c r="K54" s="166">
        <f t="shared" si="79"/>
        <v>0</v>
      </c>
      <c r="L54" s="167"/>
      <c r="M54" s="167"/>
      <c r="N54" s="167"/>
      <c r="O54" s="167"/>
      <c r="P54" s="167"/>
      <c r="Q54" s="262">
        <f t="shared" si="9"/>
        <v>0</v>
      </c>
      <c r="R54" s="167"/>
      <c r="S54" s="167"/>
      <c r="T54" s="167"/>
      <c r="U54" s="167"/>
      <c r="V54" s="167"/>
    </row>
    <row r="55" spans="1:43" ht="13.8" outlineLevel="1">
      <c r="A55" s="131"/>
      <c r="B55" s="20"/>
      <c r="D55" s="22" t="s">
        <v>387</v>
      </c>
      <c r="E55" s="30" t="s">
        <v>681</v>
      </c>
      <c r="F55" s="22"/>
      <c r="G55" s="30"/>
      <c r="H55" s="164">
        <f t="shared" si="4"/>
        <v>0</v>
      </c>
      <c r="I55" s="260">
        <f t="shared" si="71"/>
        <v>0</v>
      </c>
      <c r="J55" s="169">
        <f>SUM(J56:J61)</f>
        <v>0</v>
      </c>
      <c r="K55" s="166">
        <f t="shared" si="79"/>
        <v>0</v>
      </c>
      <c r="L55" s="169">
        <f t="shared" ref="L55:P55" si="80">SUM(L56:L61)</f>
        <v>0</v>
      </c>
      <c r="M55" s="169">
        <f t="shared" si="80"/>
        <v>0</v>
      </c>
      <c r="N55" s="169">
        <f t="shared" si="80"/>
        <v>0</v>
      </c>
      <c r="O55" s="169">
        <f t="shared" si="80"/>
        <v>0</v>
      </c>
      <c r="P55" s="169">
        <f t="shared" si="80"/>
        <v>0</v>
      </c>
      <c r="Q55" s="262">
        <f t="shared" si="9"/>
        <v>0</v>
      </c>
      <c r="R55" s="169">
        <f t="shared" ref="R55:V55" si="81">SUM(R56:R61)</f>
        <v>0</v>
      </c>
      <c r="S55" s="169">
        <f t="shared" si="81"/>
        <v>0</v>
      </c>
      <c r="T55" s="169">
        <f t="shared" ref="T55:U55" si="82">SUM(T56:T61)</f>
        <v>0</v>
      </c>
      <c r="U55" s="169">
        <f t="shared" si="82"/>
        <v>0</v>
      </c>
      <c r="V55" s="169">
        <f t="shared" si="81"/>
        <v>0</v>
      </c>
    </row>
    <row r="56" spans="1:43" ht="13.8" outlineLevel="2">
      <c r="A56" s="131"/>
      <c r="B56" s="18"/>
      <c r="C56" s="58"/>
      <c r="D56" s="22"/>
      <c r="E56" s="63"/>
      <c r="F56" s="136" t="s">
        <v>682</v>
      </c>
      <c r="G56" s="27" t="s">
        <v>698</v>
      </c>
      <c r="H56" s="164">
        <f t="shared" si="4"/>
        <v>0</v>
      </c>
      <c r="I56" s="260">
        <f t="shared" si="71"/>
        <v>0</v>
      </c>
      <c r="J56" s="167"/>
      <c r="K56" s="166">
        <f t="shared" si="79"/>
        <v>0</v>
      </c>
      <c r="L56" s="167"/>
      <c r="M56" s="167"/>
      <c r="N56" s="167"/>
      <c r="O56" s="167"/>
      <c r="P56" s="167"/>
      <c r="Q56" s="262">
        <f t="shared" si="9"/>
        <v>0</v>
      </c>
      <c r="R56" s="167"/>
      <c r="S56" s="167"/>
      <c r="T56" s="167"/>
      <c r="U56" s="167"/>
      <c r="V56" s="167"/>
    </row>
    <row r="57" spans="1:43" ht="13.8" outlineLevel="2">
      <c r="A57" s="131"/>
      <c r="B57" s="18"/>
      <c r="C57" s="58"/>
      <c r="D57" s="22"/>
      <c r="E57" s="63"/>
      <c r="F57" s="136" t="s">
        <v>683</v>
      </c>
      <c r="G57" s="27" t="s">
        <v>699</v>
      </c>
      <c r="H57" s="164">
        <f t="shared" si="4"/>
        <v>0</v>
      </c>
      <c r="I57" s="260">
        <f t="shared" si="71"/>
        <v>0</v>
      </c>
      <c r="J57" s="167"/>
      <c r="K57" s="166">
        <f t="shared" si="79"/>
        <v>0</v>
      </c>
      <c r="L57" s="167"/>
      <c r="M57" s="167"/>
      <c r="N57" s="167"/>
      <c r="O57" s="167"/>
      <c r="P57" s="167"/>
      <c r="Q57" s="262">
        <f t="shared" si="9"/>
        <v>0</v>
      </c>
      <c r="R57" s="167"/>
      <c r="S57" s="167"/>
      <c r="T57" s="167"/>
      <c r="U57" s="167"/>
      <c r="V57" s="167"/>
    </row>
    <row r="58" spans="1:43" ht="13.8" outlineLevel="2">
      <c r="A58" s="131"/>
      <c r="B58" s="18"/>
      <c r="C58" s="58"/>
      <c r="D58" s="22"/>
      <c r="E58" s="63"/>
      <c r="F58" s="136" t="s">
        <v>680</v>
      </c>
      <c r="G58" s="27" t="s">
        <v>700</v>
      </c>
      <c r="H58" s="164">
        <f t="shared" si="4"/>
        <v>0</v>
      </c>
      <c r="I58" s="260">
        <f t="shared" si="71"/>
        <v>0</v>
      </c>
      <c r="J58" s="167"/>
      <c r="K58" s="166">
        <f t="shared" si="79"/>
        <v>0</v>
      </c>
      <c r="L58" s="167"/>
      <c r="M58" s="167"/>
      <c r="N58" s="167"/>
      <c r="O58" s="167"/>
      <c r="P58" s="167"/>
      <c r="Q58" s="262">
        <f t="shared" si="9"/>
        <v>0</v>
      </c>
      <c r="R58" s="167"/>
      <c r="S58" s="167"/>
      <c r="T58" s="167"/>
      <c r="U58" s="167"/>
      <c r="V58" s="167"/>
    </row>
    <row r="59" spans="1:43" ht="13.8" outlineLevel="2">
      <c r="A59" s="131"/>
      <c r="B59" s="18"/>
      <c r="C59" s="58"/>
      <c r="D59" s="22"/>
      <c r="E59" s="63"/>
      <c r="F59" s="136" t="s">
        <v>684</v>
      </c>
      <c r="G59" s="27" t="s">
        <v>701</v>
      </c>
      <c r="H59" s="164"/>
      <c r="I59" s="260"/>
      <c r="J59" s="167"/>
      <c r="K59" s="166"/>
      <c r="L59" s="167"/>
      <c r="M59" s="167"/>
      <c r="N59" s="167"/>
      <c r="O59" s="167"/>
      <c r="P59" s="167"/>
      <c r="Q59" s="262"/>
      <c r="R59" s="167"/>
      <c r="S59" s="167"/>
      <c r="T59" s="167"/>
      <c r="U59" s="167"/>
      <c r="V59" s="167"/>
    </row>
    <row r="60" spans="1:43" ht="13.8" outlineLevel="2">
      <c r="A60" s="131"/>
      <c r="B60" s="18"/>
      <c r="C60" s="58"/>
      <c r="D60" s="22"/>
      <c r="E60" s="63"/>
      <c r="F60" s="136"/>
      <c r="G60" s="27"/>
      <c r="H60" s="164"/>
      <c r="I60" s="260"/>
      <c r="J60" s="167"/>
      <c r="K60" s="166"/>
      <c r="L60" s="167"/>
      <c r="M60" s="167"/>
      <c r="N60" s="167"/>
      <c r="O60" s="167"/>
      <c r="P60" s="167"/>
      <c r="Q60" s="262"/>
      <c r="R60" s="167"/>
      <c r="S60" s="167"/>
      <c r="T60" s="167"/>
      <c r="U60" s="167"/>
      <c r="V60" s="167"/>
    </row>
    <row r="61" spans="1:43" ht="13.8" outlineLevel="2">
      <c r="A61" s="131"/>
      <c r="B61" s="18"/>
      <c r="C61" s="58"/>
      <c r="D61" s="22"/>
      <c r="E61" s="63"/>
      <c r="F61" s="136" t="s">
        <v>684</v>
      </c>
      <c r="G61" s="27" t="s">
        <v>701</v>
      </c>
      <c r="H61" s="164">
        <f t="shared" si="4"/>
        <v>0</v>
      </c>
      <c r="I61" s="260">
        <f t="shared" si="71"/>
        <v>0</v>
      </c>
      <c r="J61" s="167"/>
      <c r="K61" s="166">
        <f t="shared" si="79"/>
        <v>0</v>
      </c>
      <c r="L61" s="167"/>
      <c r="M61" s="167"/>
      <c r="N61" s="167"/>
      <c r="O61" s="167"/>
      <c r="P61" s="167"/>
      <c r="Q61" s="262">
        <f t="shared" si="9"/>
        <v>0</v>
      </c>
      <c r="R61" s="167"/>
      <c r="S61" s="167"/>
      <c r="T61" s="167"/>
      <c r="U61" s="167"/>
      <c r="V61" s="167"/>
    </row>
    <row r="62" spans="1:43" s="398" customFormat="1" ht="13.8" outlineLevel="1">
      <c r="A62" s="399"/>
      <c r="B62" s="400"/>
      <c r="D62" s="436" t="s">
        <v>919</v>
      </c>
      <c r="E62" s="376" t="s">
        <v>920</v>
      </c>
      <c r="F62" s="436"/>
      <c r="G62" s="376"/>
      <c r="H62" s="164">
        <f t="shared" si="4"/>
        <v>0</v>
      </c>
      <c r="I62" s="260">
        <f t="shared" si="71"/>
        <v>0</v>
      </c>
      <c r="J62" s="169">
        <f>SUM(J63)</f>
        <v>0</v>
      </c>
      <c r="K62" s="166">
        <f t="shared" si="79"/>
        <v>0</v>
      </c>
      <c r="L62" s="169">
        <f t="shared" ref="L62:P62" si="83">SUM(L63)</f>
        <v>0</v>
      </c>
      <c r="M62" s="169">
        <f t="shared" si="83"/>
        <v>0</v>
      </c>
      <c r="N62" s="169">
        <f t="shared" si="83"/>
        <v>0</v>
      </c>
      <c r="O62" s="169">
        <f t="shared" si="83"/>
        <v>0</v>
      </c>
      <c r="P62" s="169">
        <f t="shared" si="83"/>
        <v>0</v>
      </c>
      <c r="Q62" s="262">
        <f t="shared" si="9"/>
        <v>0</v>
      </c>
      <c r="R62" s="169">
        <f t="shared" ref="R62:V62" si="84">SUM(R63)</f>
        <v>0</v>
      </c>
      <c r="S62" s="169">
        <f t="shared" si="84"/>
        <v>0</v>
      </c>
      <c r="T62" s="169">
        <f t="shared" si="84"/>
        <v>0</v>
      </c>
      <c r="U62" s="169">
        <f t="shared" si="84"/>
        <v>0</v>
      </c>
      <c r="V62" s="169">
        <f t="shared" si="84"/>
        <v>0</v>
      </c>
      <c r="W62" s="64"/>
      <c r="X62" s="64"/>
      <c r="Y62" s="64"/>
      <c r="Z62" s="64"/>
      <c r="AA62" s="64"/>
      <c r="AB62" s="64"/>
      <c r="AC62" s="64"/>
      <c r="AD62" s="64"/>
      <c r="AE62" s="64"/>
      <c r="AF62" s="64"/>
      <c r="AG62" s="64"/>
      <c r="AH62" s="64"/>
      <c r="AI62" s="64"/>
      <c r="AJ62" s="64"/>
      <c r="AK62" s="64"/>
      <c r="AL62" s="64"/>
      <c r="AM62" s="64"/>
      <c r="AN62" s="64"/>
      <c r="AO62" s="64"/>
      <c r="AP62" s="64"/>
      <c r="AQ62" s="64"/>
    </row>
    <row r="63" spans="1:43" s="398" customFormat="1" ht="13.8" outlineLevel="2">
      <c r="A63" s="399"/>
      <c r="B63" s="400"/>
      <c r="D63" s="401"/>
      <c r="E63" s="402"/>
      <c r="F63" s="469" t="s">
        <v>921</v>
      </c>
      <c r="G63" s="378" t="s">
        <v>920</v>
      </c>
      <c r="H63" s="164">
        <f t="shared" si="4"/>
        <v>0</v>
      </c>
      <c r="I63" s="260">
        <f t="shared" si="71"/>
        <v>0</v>
      </c>
      <c r="J63" s="167"/>
      <c r="K63" s="166">
        <f t="shared" si="79"/>
        <v>0</v>
      </c>
      <c r="L63" s="167"/>
      <c r="M63" s="167"/>
      <c r="N63" s="167"/>
      <c r="O63" s="167"/>
      <c r="P63" s="167"/>
      <c r="Q63" s="262">
        <f t="shared" si="9"/>
        <v>0</v>
      </c>
      <c r="R63" s="167"/>
      <c r="S63" s="167"/>
      <c r="T63" s="167"/>
      <c r="U63" s="167"/>
      <c r="V63" s="167"/>
      <c r="W63" s="64"/>
      <c r="X63" s="64"/>
      <c r="Y63" s="64"/>
      <c r="Z63" s="64"/>
      <c r="AA63" s="64"/>
      <c r="AB63" s="64"/>
      <c r="AC63" s="64"/>
      <c r="AD63" s="64"/>
      <c r="AE63" s="64"/>
      <c r="AF63" s="64"/>
      <c r="AG63" s="64"/>
      <c r="AH63" s="64"/>
      <c r="AI63" s="64"/>
      <c r="AJ63" s="64"/>
      <c r="AK63" s="64"/>
      <c r="AL63" s="64"/>
      <c r="AM63" s="64"/>
      <c r="AN63" s="64"/>
      <c r="AO63" s="64"/>
      <c r="AP63" s="64"/>
      <c r="AQ63" s="64"/>
    </row>
    <row r="64" spans="1:43" s="130" customFormat="1" ht="13.8">
      <c r="A64" s="127"/>
      <c r="B64" s="18" t="s">
        <v>388</v>
      </c>
      <c r="C64" s="12" t="s">
        <v>306</v>
      </c>
      <c r="D64" s="14"/>
      <c r="E64" s="134"/>
      <c r="F64" s="14"/>
      <c r="G64" s="134"/>
      <c r="H64" s="164">
        <f t="shared" si="4"/>
        <v>0</v>
      </c>
      <c r="I64" s="260">
        <f t="shared" si="71"/>
        <v>0</v>
      </c>
      <c r="J64" s="168">
        <f>SUM(J65)</f>
        <v>0</v>
      </c>
      <c r="K64" s="166">
        <f t="shared" si="79"/>
        <v>0</v>
      </c>
      <c r="L64" s="168">
        <f t="shared" ref="L64:P64" si="85">SUM(L65)</f>
        <v>0</v>
      </c>
      <c r="M64" s="168">
        <f t="shared" si="85"/>
        <v>0</v>
      </c>
      <c r="N64" s="168">
        <f t="shared" si="85"/>
        <v>0</v>
      </c>
      <c r="O64" s="168">
        <f t="shared" si="85"/>
        <v>0</v>
      </c>
      <c r="P64" s="168">
        <f t="shared" si="85"/>
        <v>0</v>
      </c>
      <c r="Q64" s="262">
        <f t="shared" si="9"/>
        <v>0</v>
      </c>
      <c r="R64" s="168">
        <f t="shared" ref="R64" si="86">SUM(R65)</f>
        <v>0</v>
      </c>
      <c r="S64" s="168">
        <f t="shared" ref="S64:U64" si="87">SUM(S65)</f>
        <v>0</v>
      </c>
      <c r="T64" s="168">
        <f t="shared" si="87"/>
        <v>0</v>
      </c>
      <c r="U64" s="168">
        <f t="shared" si="87"/>
        <v>0</v>
      </c>
      <c r="V64" s="168">
        <f t="shared" ref="V64" si="88">SUM(V65)</f>
        <v>0</v>
      </c>
    </row>
    <row r="65" spans="1:43" ht="13.8" outlineLevel="1">
      <c r="A65" s="131"/>
      <c r="B65" s="22"/>
      <c r="C65" s="30"/>
      <c r="D65" s="436" t="s">
        <v>922</v>
      </c>
      <c r="E65" s="30" t="s">
        <v>307</v>
      </c>
      <c r="F65" s="22"/>
      <c r="G65" s="30"/>
      <c r="H65" s="164">
        <f t="shared" si="4"/>
        <v>0</v>
      </c>
      <c r="I65" s="260">
        <f t="shared" si="5"/>
        <v>0</v>
      </c>
      <c r="J65" s="169">
        <f>SUM(J66:J70)</f>
        <v>0</v>
      </c>
      <c r="K65" s="166">
        <f t="shared" si="79"/>
        <v>0</v>
      </c>
      <c r="L65" s="169">
        <f t="shared" ref="L65:P65" si="89">SUM(L66:L70)</f>
        <v>0</v>
      </c>
      <c r="M65" s="169">
        <f t="shared" si="89"/>
        <v>0</v>
      </c>
      <c r="N65" s="169">
        <f t="shared" si="89"/>
        <v>0</v>
      </c>
      <c r="O65" s="169">
        <f t="shared" si="89"/>
        <v>0</v>
      </c>
      <c r="P65" s="169">
        <f t="shared" si="89"/>
        <v>0</v>
      </c>
      <c r="Q65" s="262">
        <f t="shared" si="9"/>
        <v>0</v>
      </c>
      <c r="R65" s="169">
        <f t="shared" ref="R65" si="90">SUM(R66:R70)</f>
        <v>0</v>
      </c>
      <c r="S65" s="169">
        <f t="shared" ref="S65:U65" si="91">SUM(S66:S70)</f>
        <v>0</v>
      </c>
      <c r="T65" s="169">
        <f t="shared" si="91"/>
        <v>0</v>
      </c>
      <c r="U65" s="169">
        <f t="shared" si="91"/>
        <v>0</v>
      </c>
      <c r="V65" s="169">
        <f t="shared" ref="V65" si="92">SUM(V66:V70)</f>
        <v>0</v>
      </c>
    </row>
    <row r="66" spans="1:43" ht="13.8" outlineLevel="1">
      <c r="A66" s="131"/>
      <c r="B66" s="18"/>
      <c r="C66" s="58"/>
      <c r="D66" s="18"/>
      <c r="E66" s="30"/>
      <c r="F66" s="136" t="s">
        <v>682</v>
      </c>
      <c r="G66" s="27" t="s">
        <v>702</v>
      </c>
      <c r="H66" s="164">
        <f t="shared" si="4"/>
        <v>0</v>
      </c>
      <c r="I66" s="260">
        <f t="shared" si="5"/>
        <v>0</v>
      </c>
      <c r="J66" s="167"/>
      <c r="K66" s="166">
        <f t="shared" si="79"/>
        <v>0</v>
      </c>
      <c r="L66" s="167"/>
      <c r="M66" s="167"/>
      <c r="N66" s="167"/>
      <c r="O66" s="167"/>
      <c r="P66" s="167"/>
      <c r="Q66" s="262">
        <f t="shared" si="9"/>
        <v>0</v>
      </c>
      <c r="R66" s="167"/>
      <c r="S66" s="167"/>
      <c r="T66" s="167"/>
      <c r="U66" s="167"/>
      <c r="V66" s="167"/>
    </row>
    <row r="67" spans="1:43" ht="13.8" outlineLevel="1">
      <c r="A67" s="131"/>
      <c r="B67" s="18"/>
      <c r="C67" s="58"/>
      <c r="D67" s="18"/>
      <c r="E67" s="30"/>
      <c r="F67" s="136" t="s">
        <v>683</v>
      </c>
      <c r="G67" s="27" t="s">
        <v>703</v>
      </c>
      <c r="H67" s="164">
        <f t="shared" si="4"/>
        <v>0</v>
      </c>
      <c r="I67" s="260">
        <f t="shared" si="5"/>
        <v>0</v>
      </c>
      <c r="J67" s="167"/>
      <c r="K67" s="166">
        <f t="shared" si="79"/>
        <v>0</v>
      </c>
      <c r="L67" s="167"/>
      <c r="M67" s="167"/>
      <c r="N67" s="167"/>
      <c r="O67" s="167"/>
      <c r="P67" s="167"/>
      <c r="Q67" s="262">
        <f t="shared" si="9"/>
        <v>0</v>
      </c>
      <c r="R67" s="167"/>
      <c r="S67" s="167"/>
      <c r="T67" s="167"/>
      <c r="U67" s="167"/>
      <c r="V67" s="167"/>
    </row>
    <row r="68" spans="1:43" ht="13.8" outlineLevel="1">
      <c r="A68" s="131"/>
      <c r="B68" s="18"/>
      <c r="C68" s="58"/>
      <c r="D68" s="18"/>
      <c r="E68" s="30"/>
      <c r="F68" s="136" t="s">
        <v>680</v>
      </c>
      <c r="G68" s="27" t="s">
        <v>704</v>
      </c>
      <c r="H68" s="164">
        <f t="shared" si="4"/>
        <v>0</v>
      </c>
      <c r="I68" s="260">
        <f t="shared" si="5"/>
        <v>0</v>
      </c>
      <c r="J68" s="167"/>
      <c r="K68" s="166">
        <f t="shared" si="79"/>
        <v>0</v>
      </c>
      <c r="L68" s="167"/>
      <c r="M68" s="167"/>
      <c r="N68" s="167"/>
      <c r="O68" s="167"/>
      <c r="P68" s="167"/>
      <c r="Q68" s="262">
        <f t="shared" si="9"/>
        <v>0</v>
      </c>
      <c r="R68" s="167"/>
      <c r="S68" s="167"/>
      <c r="T68" s="167"/>
      <c r="U68" s="167"/>
      <c r="V68" s="167"/>
    </row>
    <row r="69" spans="1:43" ht="13.8" outlineLevel="1">
      <c r="A69" s="131"/>
      <c r="B69" s="18"/>
      <c r="C69" s="58"/>
      <c r="D69" s="18"/>
      <c r="E69" s="30"/>
      <c r="F69" s="136" t="s">
        <v>684</v>
      </c>
      <c r="G69" s="27" t="s">
        <v>705</v>
      </c>
      <c r="H69" s="164">
        <f t="shared" si="4"/>
        <v>0</v>
      </c>
      <c r="I69" s="260">
        <f t="shared" si="5"/>
        <v>0</v>
      </c>
      <c r="J69" s="167"/>
      <c r="K69" s="166">
        <f t="shared" si="79"/>
        <v>0</v>
      </c>
      <c r="L69" s="167"/>
      <c r="M69" s="167"/>
      <c r="N69" s="167"/>
      <c r="O69" s="167"/>
      <c r="P69" s="167"/>
      <c r="Q69" s="262">
        <f t="shared" si="9"/>
        <v>0</v>
      </c>
      <c r="R69" s="167"/>
      <c r="S69" s="167"/>
      <c r="T69" s="167"/>
      <c r="U69" s="167"/>
      <c r="V69" s="167"/>
    </row>
    <row r="70" spans="1:43" ht="13.8" outlineLevel="1">
      <c r="A70" s="131"/>
      <c r="B70" s="18"/>
      <c r="C70" s="58"/>
      <c r="D70" s="18"/>
      <c r="E70" s="30"/>
      <c r="F70" s="136" t="s">
        <v>690</v>
      </c>
      <c r="G70" s="27" t="s">
        <v>706</v>
      </c>
      <c r="H70" s="164">
        <f t="shared" si="4"/>
        <v>0</v>
      </c>
      <c r="I70" s="260">
        <f t="shared" si="5"/>
        <v>0</v>
      </c>
      <c r="J70" s="167"/>
      <c r="K70" s="166">
        <f t="shared" si="79"/>
        <v>0</v>
      </c>
      <c r="L70" s="167"/>
      <c r="M70" s="167"/>
      <c r="N70" s="167"/>
      <c r="O70" s="167"/>
      <c r="P70" s="167"/>
      <c r="Q70" s="262">
        <f t="shared" si="9"/>
        <v>0</v>
      </c>
      <c r="R70" s="167"/>
      <c r="S70" s="167"/>
      <c r="T70" s="167"/>
      <c r="U70" s="167"/>
      <c r="V70" s="167"/>
    </row>
    <row r="71" spans="1:43" s="130" customFormat="1" ht="13.8">
      <c r="A71" s="127"/>
      <c r="B71" s="18" t="s">
        <v>389</v>
      </c>
      <c r="C71" s="12" t="s">
        <v>1</v>
      </c>
      <c r="D71" s="11"/>
      <c r="E71" s="134"/>
      <c r="F71" s="14"/>
      <c r="G71" s="134"/>
      <c r="H71" s="164">
        <f t="shared" si="4"/>
        <v>0</v>
      </c>
      <c r="I71" s="260">
        <f t="shared" si="5"/>
        <v>0</v>
      </c>
      <c r="J71" s="168">
        <f>SUM(J74:J78)</f>
        <v>0</v>
      </c>
      <c r="K71" s="166">
        <f t="shared" si="79"/>
        <v>0</v>
      </c>
      <c r="L71" s="168">
        <f t="shared" ref="L71:P71" si="93">SUM(L74:L78)</f>
        <v>0</v>
      </c>
      <c r="M71" s="168">
        <f t="shared" si="93"/>
        <v>0</v>
      </c>
      <c r="N71" s="168">
        <f t="shared" si="93"/>
        <v>0</v>
      </c>
      <c r="O71" s="168">
        <f t="shared" si="93"/>
        <v>0</v>
      </c>
      <c r="P71" s="168">
        <f t="shared" si="93"/>
        <v>0</v>
      </c>
      <c r="Q71" s="262">
        <f t="shared" si="9"/>
        <v>0</v>
      </c>
      <c r="R71" s="168">
        <f t="shared" ref="R71:V71" si="94">SUM(R74:R78)</f>
        <v>0</v>
      </c>
      <c r="S71" s="168">
        <f t="shared" si="94"/>
        <v>0</v>
      </c>
      <c r="T71" s="168">
        <f t="shared" ref="T71:U71" si="95">SUM(T74:T78)</f>
        <v>0</v>
      </c>
      <c r="U71" s="168">
        <f t="shared" si="95"/>
        <v>0</v>
      </c>
      <c r="V71" s="168">
        <f t="shared" si="94"/>
        <v>0</v>
      </c>
    </row>
    <row r="72" spans="1:43" ht="13.8" outlineLevel="1">
      <c r="A72" s="131"/>
      <c r="B72" s="19"/>
      <c r="C72" s="63"/>
      <c r="D72" s="22" t="s">
        <v>390</v>
      </c>
      <c r="E72" s="30" t="s">
        <v>2</v>
      </c>
      <c r="F72" s="22"/>
      <c r="G72" s="30"/>
      <c r="H72" s="164">
        <f t="shared" si="4"/>
        <v>0</v>
      </c>
      <c r="I72" s="260">
        <f t="shared" si="5"/>
        <v>0</v>
      </c>
      <c r="J72" s="167"/>
      <c r="K72" s="166">
        <f t="shared" si="79"/>
        <v>0</v>
      </c>
      <c r="L72" s="167"/>
      <c r="M72" s="167"/>
      <c r="N72" s="167"/>
      <c r="O72" s="167"/>
      <c r="P72" s="167"/>
      <c r="Q72" s="262">
        <f t="shared" si="9"/>
        <v>0</v>
      </c>
      <c r="R72" s="167"/>
      <c r="S72" s="167"/>
      <c r="T72" s="167"/>
      <c r="U72" s="167"/>
      <c r="V72" s="167"/>
    </row>
    <row r="73" spans="1:43" ht="13.8" outlineLevel="1">
      <c r="A73" s="131"/>
      <c r="B73" s="20"/>
      <c r="D73" s="22" t="s">
        <v>391</v>
      </c>
      <c r="E73" s="30" t="s">
        <v>62</v>
      </c>
      <c r="F73" s="22"/>
      <c r="G73" s="30"/>
      <c r="H73" s="164">
        <f t="shared" si="4"/>
        <v>0</v>
      </c>
      <c r="I73" s="260">
        <f t="shared" si="5"/>
        <v>0</v>
      </c>
      <c r="J73" s="169">
        <f>SUM(J74:J78)</f>
        <v>0</v>
      </c>
      <c r="K73" s="166">
        <f t="shared" si="79"/>
        <v>0</v>
      </c>
      <c r="L73" s="169">
        <f t="shared" ref="L73:P73" si="96">SUM(L74:L78)</f>
        <v>0</v>
      </c>
      <c r="M73" s="169">
        <f t="shared" si="96"/>
        <v>0</v>
      </c>
      <c r="N73" s="169">
        <f t="shared" si="96"/>
        <v>0</v>
      </c>
      <c r="O73" s="169">
        <f t="shared" si="96"/>
        <v>0</v>
      </c>
      <c r="P73" s="169">
        <f t="shared" si="96"/>
        <v>0</v>
      </c>
      <c r="Q73" s="262">
        <f t="shared" si="9"/>
        <v>0</v>
      </c>
      <c r="R73" s="169">
        <f t="shared" ref="R73" si="97">SUM(R74:R78)</f>
        <v>0</v>
      </c>
      <c r="S73" s="169">
        <f t="shared" ref="S73:U73" si="98">SUM(S74:S78)</f>
        <v>0</v>
      </c>
      <c r="T73" s="169">
        <f t="shared" si="98"/>
        <v>0</v>
      </c>
      <c r="U73" s="169">
        <f t="shared" si="98"/>
        <v>0</v>
      </c>
      <c r="V73" s="169">
        <f t="shared" ref="V73" si="99">SUM(V74:V78)</f>
        <v>0</v>
      </c>
    </row>
    <row r="74" spans="1:43" ht="13.8" outlineLevel="3">
      <c r="A74" s="131"/>
      <c r="B74" s="20"/>
      <c r="D74" s="22"/>
      <c r="E74" s="30"/>
      <c r="F74" s="136" t="s">
        <v>682</v>
      </c>
      <c r="G74" s="27" t="s">
        <v>707</v>
      </c>
      <c r="H74" s="164">
        <f t="shared" si="4"/>
        <v>0</v>
      </c>
      <c r="I74" s="260">
        <f t="shared" si="5"/>
        <v>0</v>
      </c>
      <c r="J74" s="167"/>
      <c r="K74" s="166">
        <f t="shared" si="79"/>
        <v>0</v>
      </c>
      <c r="L74" s="167"/>
      <c r="M74" s="167"/>
      <c r="N74" s="167"/>
      <c r="O74" s="167"/>
      <c r="P74" s="167"/>
      <c r="Q74" s="262">
        <f t="shared" si="9"/>
        <v>0</v>
      </c>
      <c r="R74" s="167"/>
      <c r="S74" s="167"/>
      <c r="T74" s="167"/>
      <c r="U74" s="167"/>
      <c r="V74" s="167"/>
    </row>
    <row r="75" spans="1:43" ht="13.8" outlineLevel="3">
      <c r="A75" s="131"/>
      <c r="B75" s="20"/>
      <c r="D75" s="22"/>
      <c r="E75" s="30"/>
      <c r="F75" s="136" t="s">
        <v>683</v>
      </c>
      <c r="G75" s="27" t="s">
        <v>708</v>
      </c>
      <c r="H75" s="164">
        <f t="shared" si="4"/>
        <v>0</v>
      </c>
      <c r="I75" s="260">
        <f t="shared" si="5"/>
        <v>0</v>
      </c>
      <c r="J75" s="167"/>
      <c r="K75" s="166">
        <f t="shared" si="79"/>
        <v>0</v>
      </c>
      <c r="L75" s="167"/>
      <c r="M75" s="167"/>
      <c r="N75" s="167"/>
      <c r="O75" s="167"/>
      <c r="P75" s="167"/>
      <c r="Q75" s="262">
        <f t="shared" si="9"/>
        <v>0</v>
      </c>
      <c r="R75" s="167"/>
      <c r="S75" s="167"/>
      <c r="T75" s="167"/>
      <c r="U75" s="167"/>
      <c r="V75" s="167"/>
    </row>
    <row r="76" spans="1:43" ht="13.8" outlineLevel="3">
      <c r="A76" s="131"/>
      <c r="B76" s="20"/>
      <c r="D76" s="22"/>
      <c r="E76" s="30"/>
      <c r="F76" s="136" t="s">
        <v>680</v>
      </c>
      <c r="G76" s="27" t="s">
        <v>709</v>
      </c>
      <c r="H76" s="164">
        <f t="shared" si="4"/>
        <v>0</v>
      </c>
      <c r="I76" s="260">
        <f t="shared" si="5"/>
        <v>0</v>
      </c>
      <c r="J76" s="167"/>
      <c r="K76" s="166">
        <f t="shared" si="79"/>
        <v>0</v>
      </c>
      <c r="L76" s="167"/>
      <c r="M76" s="167"/>
      <c r="N76" s="167"/>
      <c r="O76" s="167"/>
      <c r="P76" s="167"/>
      <c r="Q76" s="262">
        <f t="shared" si="9"/>
        <v>0</v>
      </c>
      <c r="R76" s="167"/>
      <c r="S76" s="167"/>
      <c r="T76" s="167"/>
      <c r="U76" s="167"/>
      <c r="V76" s="167"/>
    </row>
    <row r="77" spans="1:43" ht="13.8" outlineLevel="3">
      <c r="A77" s="131"/>
      <c r="B77" s="20"/>
      <c r="D77" s="22"/>
      <c r="E77" s="30"/>
      <c r="F77" s="136" t="s">
        <v>690</v>
      </c>
      <c r="G77" s="27" t="s">
        <v>710</v>
      </c>
      <c r="H77" s="164">
        <f t="shared" ref="H77" si="100">SUM(I77,K77)</f>
        <v>0</v>
      </c>
      <c r="I77" s="260">
        <f t="shared" ref="I77" si="101">SUM(J77:J77)</f>
        <v>0</v>
      </c>
      <c r="J77" s="167"/>
      <c r="K77" s="166">
        <f t="shared" si="79"/>
        <v>0</v>
      </c>
      <c r="L77" s="167"/>
      <c r="M77" s="167"/>
      <c r="N77" s="167"/>
      <c r="O77" s="167"/>
      <c r="P77" s="167"/>
      <c r="Q77" s="262">
        <f t="shared" ref="Q77" si="102">SUM(R77:R77)</f>
        <v>0</v>
      </c>
      <c r="R77" s="167"/>
      <c r="S77" s="167"/>
      <c r="T77" s="167"/>
      <c r="U77" s="167"/>
      <c r="V77" s="167"/>
    </row>
    <row r="78" spans="1:43" ht="13.8" outlineLevel="3">
      <c r="A78" s="131"/>
      <c r="B78" s="20"/>
      <c r="D78" s="22"/>
      <c r="E78" s="30"/>
      <c r="F78" s="136" t="s">
        <v>685</v>
      </c>
      <c r="G78" s="27" t="s">
        <v>689</v>
      </c>
      <c r="H78" s="164">
        <f t="shared" si="4"/>
        <v>0</v>
      </c>
      <c r="I78" s="260">
        <f t="shared" si="5"/>
        <v>0</v>
      </c>
      <c r="J78" s="167"/>
      <c r="K78" s="166">
        <f t="shared" si="79"/>
        <v>0</v>
      </c>
      <c r="L78" s="167"/>
      <c r="M78" s="167"/>
      <c r="N78" s="167"/>
      <c r="O78" s="167"/>
      <c r="P78" s="167"/>
      <c r="Q78" s="262">
        <f t="shared" si="9"/>
        <v>0</v>
      </c>
      <c r="R78" s="167"/>
      <c r="S78" s="167"/>
      <c r="T78" s="167"/>
      <c r="U78" s="167"/>
      <c r="V78" s="167"/>
    </row>
    <row r="79" spans="1:43" ht="13.8" outlineLevel="1">
      <c r="A79" s="131"/>
      <c r="B79" s="20"/>
      <c r="D79" s="22" t="s">
        <v>392</v>
      </c>
      <c r="E79" s="30" t="s">
        <v>3</v>
      </c>
      <c r="F79" s="22"/>
      <c r="G79" s="30"/>
      <c r="H79" s="164">
        <f t="shared" si="4"/>
        <v>0</v>
      </c>
      <c r="I79" s="260">
        <f t="shared" si="5"/>
        <v>0</v>
      </c>
      <c r="J79" s="169">
        <f>SUM(J80)</f>
        <v>0</v>
      </c>
      <c r="K79" s="166">
        <f t="shared" si="79"/>
        <v>0</v>
      </c>
      <c r="L79" s="169">
        <f t="shared" ref="L79:P79" si="103">SUM(L80)</f>
        <v>0</v>
      </c>
      <c r="M79" s="169">
        <f t="shared" si="103"/>
        <v>0</v>
      </c>
      <c r="N79" s="169">
        <f t="shared" si="103"/>
        <v>0</v>
      </c>
      <c r="O79" s="169">
        <f t="shared" si="103"/>
        <v>0</v>
      </c>
      <c r="P79" s="169">
        <f t="shared" si="103"/>
        <v>0</v>
      </c>
      <c r="Q79" s="262">
        <f t="shared" si="9"/>
        <v>0</v>
      </c>
      <c r="R79" s="169">
        <f t="shared" ref="R79:V79" si="104">SUM(R80)</f>
        <v>0</v>
      </c>
      <c r="S79" s="169">
        <f t="shared" si="104"/>
        <v>0</v>
      </c>
      <c r="T79" s="169">
        <f t="shared" si="104"/>
        <v>0</v>
      </c>
      <c r="U79" s="169">
        <f t="shared" si="104"/>
        <v>0</v>
      </c>
      <c r="V79" s="169">
        <f t="shared" si="104"/>
        <v>0</v>
      </c>
    </row>
    <row r="80" spans="1:43" s="398" customFormat="1" ht="13.8" outlineLevel="2">
      <c r="A80" s="399"/>
      <c r="B80" s="400"/>
      <c r="D80" s="401"/>
      <c r="E80" s="63"/>
      <c r="F80" s="136" t="s">
        <v>682</v>
      </c>
      <c r="G80" s="27" t="s">
        <v>877</v>
      </c>
      <c r="H80" s="403">
        <f t="shared" si="4"/>
        <v>0</v>
      </c>
      <c r="I80" s="260">
        <f t="shared" si="5"/>
        <v>0</v>
      </c>
      <c r="J80" s="167"/>
      <c r="K80" s="166">
        <f t="shared" si="79"/>
        <v>0</v>
      </c>
      <c r="L80" s="167"/>
      <c r="M80" s="167"/>
      <c r="N80" s="167"/>
      <c r="O80" s="167"/>
      <c r="P80" s="167"/>
      <c r="Q80" s="262">
        <f t="shared" si="9"/>
        <v>0</v>
      </c>
      <c r="R80" s="167"/>
      <c r="S80" s="167"/>
      <c r="T80" s="167"/>
      <c r="U80" s="167"/>
      <c r="V80" s="167"/>
      <c r="W80" s="64"/>
      <c r="X80" s="64"/>
      <c r="Y80" s="64"/>
      <c r="Z80" s="64"/>
      <c r="AA80" s="64"/>
      <c r="AB80" s="64"/>
      <c r="AC80" s="64"/>
      <c r="AD80" s="64"/>
      <c r="AE80" s="64"/>
      <c r="AF80" s="64"/>
      <c r="AG80" s="64"/>
      <c r="AH80" s="64"/>
      <c r="AI80" s="64"/>
      <c r="AJ80" s="64"/>
      <c r="AK80" s="64"/>
      <c r="AL80" s="64"/>
      <c r="AM80" s="64"/>
      <c r="AN80" s="64"/>
      <c r="AO80" s="64"/>
      <c r="AP80" s="64"/>
      <c r="AQ80" s="64"/>
    </row>
    <row r="81" spans="1:22" ht="13.8" outlineLevel="1">
      <c r="A81" s="131"/>
      <c r="B81" s="18"/>
      <c r="C81" s="58"/>
      <c r="D81" s="22" t="s">
        <v>393</v>
      </c>
      <c r="E81" s="30" t="s">
        <v>4</v>
      </c>
      <c r="F81" s="22"/>
      <c r="G81" s="30"/>
      <c r="H81" s="164">
        <f t="shared" si="4"/>
        <v>0</v>
      </c>
      <c r="I81" s="260">
        <f t="shared" si="5"/>
        <v>0</v>
      </c>
      <c r="J81" s="167"/>
      <c r="K81" s="166">
        <f t="shared" si="79"/>
        <v>0</v>
      </c>
      <c r="L81" s="167"/>
      <c r="M81" s="167"/>
      <c r="N81" s="167"/>
      <c r="O81" s="167">
        <v>0</v>
      </c>
      <c r="P81" s="167"/>
      <c r="Q81" s="262">
        <f t="shared" si="9"/>
        <v>0</v>
      </c>
      <c r="R81" s="167"/>
      <c r="S81" s="167"/>
      <c r="T81" s="167"/>
      <c r="U81" s="167"/>
      <c r="V81" s="167"/>
    </row>
    <row r="82" spans="1:22" s="130" customFormat="1" ht="13.8">
      <c r="A82" s="127"/>
      <c r="B82" s="18" t="s">
        <v>394</v>
      </c>
      <c r="C82" s="12" t="s">
        <v>37</v>
      </c>
      <c r="D82" s="14"/>
      <c r="E82" s="134"/>
      <c r="F82" s="14"/>
      <c r="G82" s="134"/>
      <c r="H82" s="164">
        <f t="shared" si="4"/>
        <v>0</v>
      </c>
      <c r="I82" s="260">
        <f t="shared" si="5"/>
        <v>0</v>
      </c>
      <c r="J82" s="168">
        <f t="shared" ref="J82:V83" si="105">SUM(J83)</f>
        <v>0</v>
      </c>
      <c r="K82" s="166">
        <f t="shared" si="79"/>
        <v>0</v>
      </c>
      <c r="L82" s="168">
        <f t="shared" si="105"/>
        <v>0</v>
      </c>
      <c r="M82" s="168">
        <f t="shared" si="105"/>
        <v>0</v>
      </c>
      <c r="N82" s="168">
        <f t="shared" si="105"/>
        <v>0</v>
      </c>
      <c r="O82" s="168">
        <f t="shared" si="105"/>
        <v>0</v>
      </c>
      <c r="P82" s="168">
        <f t="shared" si="105"/>
        <v>0</v>
      </c>
      <c r="Q82" s="262">
        <f t="shared" si="9"/>
        <v>0</v>
      </c>
      <c r="R82" s="168">
        <f t="shared" si="105"/>
        <v>0</v>
      </c>
      <c r="S82" s="168">
        <f t="shared" si="105"/>
        <v>0</v>
      </c>
      <c r="T82" s="168">
        <f t="shared" si="105"/>
        <v>0</v>
      </c>
      <c r="U82" s="168">
        <f t="shared" si="105"/>
        <v>0</v>
      </c>
      <c r="V82" s="168">
        <f t="shared" si="105"/>
        <v>0</v>
      </c>
    </row>
    <row r="83" spans="1:22" ht="13.8" outlineLevel="1">
      <c r="A83" s="131"/>
      <c r="B83" s="19"/>
      <c r="C83" s="63"/>
      <c r="D83" s="22" t="s">
        <v>395</v>
      </c>
      <c r="E83" s="30" t="s">
        <v>37</v>
      </c>
      <c r="F83" s="22"/>
      <c r="G83" s="30"/>
      <c r="H83" s="164">
        <f t="shared" si="4"/>
        <v>0</v>
      </c>
      <c r="I83" s="260">
        <f t="shared" si="5"/>
        <v>0</v>
      </c>
      <c r="J83" s="169">
        <f t="shared" si="105"/>
        <v>0</v>
      </c>
      <c r="K83" s="166">
        <f t="shared" si="79"/>
        <v>0</v>
      </c>
      <c r="L83" s="169">
        <f t="shared" si="105"/>
        <v>0</v>
      </c>
      <c r="M83" s="169">
        <f t="shared" si="105"/>
        <v>0</v>
      </c>
      <c r="N83" s="169">
        <f t="shared" si="105"/>
        <v>0</v>
      </c>
      <c r="O83" s="169">
        <f t="shared" si="105"/>
        <v>0</v>
      </c>
      <c r="P83" s="169">
        <f t="shared" si="105"/>
        <v>0</v>
      </c>
      <c r="Q83" s="262">
        <f t="shared" si="9"/>
        <v>0</v>
      </c>
      <c r="R83" s="169">
        <f t="shared" si="105"/>
        <v>0</v>
      </c>
      <c r="S83" s="169">
        <f t="shared" si="105"/>
        <v>0</v>
      </c>
      <c r="T83" s="169">
        <f t="shared" si="105"/>
        <v>0</v>
      </c>
      <c r="U83" s="169">
        <f t="shared" si="105"/>
        <v>0</v>
      </c>
      <c r="V83" s="169">
        <f t="shared" si="105"/>
        <v>0</v>
      </c>
    </row>
    <row r="84" spans="1:22" ht="13.8" outlineLevel="2">
      <c r="A84" s="131"/>
      <c r="B84" s="18"/>
      <c r="C84" s="58"/>
      <c r="D84" s="18"/>
      <c r="E84" s="58"/>
      <c r="F84" s="22" t="s">
        <v>396</v>
      </c>
      <c r="G84" s="30" t="s">
        <v>63</v>
      </c>
      <c r="H84" s="164">
        <f t="shared" si="4"/>
        <v>0</v>
      </c>
      <c r="I84" s="260">
        <f t="shared" si="5"/>
        <v>0</v>
      </c>
      <c r="J84" s="169">
        <f>SUM(J85:J87)</f>
        <v>0</v>
      </c>
      <c r="K84" s="166">
        <f t="shared" ref="K84:K100" si="106">SUM(L84:Q84,S84:V84)</f>
        <v>0</v>
      </c>
      <c r="L84" s="169">
        <f t="shared" ref="L84:P84" si="107">SUM(L85:L87)</f>
        <v>0</v>
      </c>
      <c r="M84" s="169">
        <f t="shared" si="107"/>
        <v>0</v>
      </c>
      <c r="N84" s="169">
        <f t="shared" si="107"/>
        <v>0</v>
      </c>
      <c r="O84" s="169">
        <f t="shared" si="107"/>
        <v>0</v>
      </c>
      <c r="P84" s="169">
        <f t="shared" si="107"/>
        <v>0</v>
      </c>
      <c r="Q84" s="262">
        <f t="shared" si="9"/>
        <v>0</v>
      </c>
      <c r="R84" s="169">
        <f t="shared" ref="R84" si="108">SUM(R85:R87)</f>
        <v>0</v>
      </c>
      <c r="S84" s="169">
        <f t="shared" ref="S84:U84" si="109">SUM(S85:S87)</f>
        <v>0</v>
      </c>
      <c r="T84" s="169">
        <f t="shared" si="109"/>
        <v>0</v>
      </c>
      <c r="U84" s="169">
        <f t="shared" si="109"/>
        <v>0</v>
      </c>
      <c r="V84" s="169">
        <f t="shared" ref="V84" si="110">SUM(V85:V87)</f>
        <v>0</v>
      </c>
    </row>
    <row r="85" spans="1:22" ht="13.8" outlineLevel="2">
      <c r="A85" s="131"/>
      <c r="B85" s="18"/>
      <c r="C85" s="58"/>
      <c r="D85" s="18"/>
      <c r="E85" s="58"/>
      <c r="F85" s="136" t="s">
        <v>682</v>
      </c>
      <c r="G85" s="27" t="s">
        <v>711</v>
      </c>
      <c r="H85" s="164">
        <f t="shared" si="4"/>
        <v>0</v>
      </c>
      <c r="I85" s="260">
        <f t="shared" si="5"/>
        <v>0</v>
      </c>
      <c r="J85" s="167"/>
      <c r="K85" s="166">
        <f t="shared" si="106"/>
        <v>0</v>
      </c>
      <c r="L85" s="167"/>
      <c r="M85" s="167"/>
      <c r="N85" s="167"/>
      <c r="O85" s="167"/>
      <c r="P85" s="167"/>
      <c r="Q85" s="262">
        <f t="shared" si="9"/>
        <v>0</v>
      </c>
      <c r="R85" s="167"/>
      <c r="S85" s="167"/>
      <c r="T85" s="167"/>
      <c r="U85" s="167"/>
      <c r="V85" s="167"/>
    </row>
    <row r="86" spans="1:22" ht="13.8" outlineLevel="2">
      <c r="A86" s="131"/>
      <c r="B86" s="18"/>
      <c r="C86" s="58"/>
      <c r="D86" s="18"/>
      <c r="E86" s="58"/>
      <c r="F86" s="136" t="s">
        <v>683</v>
      </c>
      <c r="G86" s="27" t="s">
        <v>712</v>
      </c>
      <c r="H86" s="164">
        <f t="shared" si="4"/>
        <v>0</v>
      </c>
      <c r="I86" s="260">
        <f t="shared" si="5"/>
        <v>0</v>
      </c>
      <c r="J86" s="167"/>
      <c r="K86" s="166">
        <f t="shared" si="106"/>
        <v>0</v>
      </c>
      <c r="L86" s="167"/>
      <c r="M86" s="167"/>
      <c r="N86" s="167"/>
      <c r="O86" s="167"/>
      <c r="P86" s="167"/>
      <c r="Q86" s="262">
        <f t="shared" si="9"/>
        <v>0</v>
      </c>
      <c r="R86" s="167"/>
      <c r="S86" s="167"/>
      <c r="T86" s="167"/>
      <c r="U86" s="167"/>
      <c r="V86" s="167"/>
    </row>
    <row r="87" spans="1:22" ht="13.8" outlineLevel="2">
      <c r="A87" s="131"/>
      <c r="B87" s="18"/>
      <c r="C87" s="58"/>
      <c r="D87" s="18"/>
      <c r="E87" s="58"/>
      <c r="F87" s="136" t="s">
        <v>685</v>
      </c>
      <c r="G87" s="27" t="s">
        <v>689</v>
      </c>
      <c r="H87" s="164">
        <f t="shared" si="4"/>
        <v>0</v>
      </c>
      <c r="I87" s="260">
        <f t="shared" si="5"/>
        <v>0</v>
      </c>
      <c r="J87" s="167"/>
      <c r="K87" s="166">
        <f t="shared" si="106"/>
        <v>0</v>
      </c>
      <c r="L87" s="167"/>
      <c r="M87" s="167"/>
      <c r="N87" s="167"/>
      <c r="O87" s="167"/>
      <c r="P87" s="167"/>
      <c r="Q87" s="262">
        <f t="shared" si="9"/>
        <v>0</v>
      </c>
      <c r="R87" s="167"/>
      <c r="S87" s="167"/>
      <c r="T87" s="167"/>
      <c r="U87" s="167"/>
      <c r="V87" s="167"/>
    </row>
    <row r="88" spans="1:22" s="130" customFormat="1" ht="13.8">
      <c r="A88" s="127"/>
      <c r="B88" s="18" t="s">
        <v>397</v>
      </c>
      <c r="C88" s="12" t="s">
        <v>64</v>
      </c>
      <c r="D88" s="11"/>
      <c r="E88" s="12"/>
      <c r="F88" s="14"/>
      <c r="G88" s="134"/>
      <c r="H88" s="164">
        <f t="shared" si="4"/>
        <v>0</v>
      </c>
      <c r="I88" s="260">
        <f t="shared" si="5"/>
        <v>0</v>
      </c>
      <c r="J88" s="168">
        <f>SUM(J89,J95,J118,J136,J150,J114)</f>
        <v>0</v>
      </c>
      <c r="K88" s="166">
        <f t="shared" si="106"/>
        <v>0</v>
      </c>
      <c r="L88" s="168">
        <f>SUM(L89,L95,L118,L136,L150,L114)</f>
        <v>0</v>
      </c>
      <c r="M88" s="168">
        <f>SUM(M89,M95,M118,M136,M150,M114)</f>
        <v>0</v>
      </c>
      <c r="N88" s="168">
        <f>SUM(N89,N95,N118,N136,N150,N114)</f>
        <v>0</v>
      </c>
      <c r="O88" s="168">
        <f>SUM(O89,O95,O118,O136,O150,O114)</f>
        <v>0</v>
      </c>
      <c r="P88" s="168">
        <f>SUM(P89,P95,P118,P136,P150,P114)</f>
        <v>0</v>
      </c>
      <c r="Q88" s="262">
        <f t="shared" si="9"/>
        <v>0</v>
      </c>
      <c r="R88" s="168">
        <f>SUM(R89,R95,R118,R136,R150,R114)</f>
        <v>0</v>
      </c>
      <c r="S88" s="168">
        <f>SUM(S89,S95,S118,S136,S150,S114)</f>
        <v>0</v>
      </c>
      <c r="T88" s="168">
        <f>SUM(T89,T95,T118,T136,T150,T114)</f>
        <v>0</v>
      </c>
      <c r="U88" s="168">
        <f>SUM(U89,U95,U118,U136,U150,U114)</f>
        <v>0</v>
      </c>
      <c r="V88" s="168">
        <f>SUM(V89,V95,V118,V136,V150,V114)</f>
        <v>0</v>
      </c>
    </row>
    <row r="89" spans="1:22" ht="13.8" outlineLevel="1" collapsed="1">
      <c r="A89" s="131"/>
      <c r="B89" s="19"/>
      <c r="C89" s="63"/>
      <c r="D89" s="22" t="s">
        <v>679</v>
      </c>
      <c r="E89" s="30" t="s">
        <v>65</v>
      </c>
      <c r="F89" s="14"/>
      <c r="G89" s="30"/>
      <c r="H89" s="164">
        <f t="shared" si="4"/>
        <v>0</v>
      </c>
      <c r="I89" s="260">
        <f t="shared" si="5"/>
        <v>0</v>
      </c>
      <c r="J89" s="169">
        <f>SUM(J90,J93)</f>
        <v>0</v>
      </c>
      <c r="K89" s="166">
        <f t="shared" si="106"/>
        <v>0</v>
      </c>
      <c r="L89" s="169">
        <f t="shared" ref="L89:P89" si="111">SUM(L90,L93)</f>
        <v>0</v>
      </c>
      <c r="M89" s="169">
        <f t="shared" si="111"/>
        <v>0</v>
      </c>
      <c r="N89" s="169">
        <f t="shared" si="111"/>
        <v>0</v>
      </c>
      <c r="O89" s="169">
        <f t="shared" si="111"/>
        <v>0</v>
      </c>
      <c r="P89" s="169">
        <f t="shared" si="111"/>
        <v>0</v>
      </c>
      <c r="Q89" s="262">
        <f t="shared" si="9"/>
        <v>0</v>
      </c>
      <c r="R89" s="169">
        <f t="shared" ref="R89" si="112">SUM(R90,R93)</f>
        <v>0</v>
      </c>
      <c r="S89" s="169">
        <f t="shared" ref="S89:U89" si="113">SUM(S90,S93)</f>
        <v>0</v>
      </c>
      <c r="T89" s="169">
        <f t="shared" si="113"/>
        <v>0</v>
      </c>
      <c r="U89" s="169">
        <f t="shared" si="113"/>
        <v>0</v>
      </c>
      <c r="V89" s="169">
        <f t="shared" ref="V89" si="114">SUM(V90,V93)</f>
        <v>0</v>
      </c>
    </row>
    <row r="90" spans="1:22" ht="13.8" hidden="1" outlineLevel="2">
      <c r="A90" s="131"/>
      <c r="B90" s="20"/>
      <c r="D90" s="19"/>
      <c r="E90" s="63"/>
      <c r="F90" s="22" t="s">
        <v>398</v>
      </c>
      <c r="G90" s="30" t="s">
        <v>5</v>
      </c>
      <c r="H90" s="164">
        <f t="shared" si="4"/>
        <v>0</v>
      </c>
      <c r="I90" s="260">
        <f t="shared" si="5"/>
        <v>0</v>
      </c>
      <c r="J90" s="169">
        <f>SUM(J91:J92)</f>
        <v>0</v>
      </c>
      <c r="K90" s="166">
        <f t="shared" si="106"/>
        <v>0</v>
      </c>
      <c r="L90" s="169">
        <f t="shared" ref="L90:P90" si="115">SUM(L91:L92)</f>
        <v>0</v>
      </c>
      <c r="M90" s="169">
        <f t="shared" si="115"/>
        <v>0</v>
      </c>
      <c r="N90" s="169">
        <f t="shared" si="115"/>
        <v>0</v>
      </c>
      <c r="O90" s="169">
        <f t="shared" si="115"/>
        <v>0</v>
      </c>
      <c r="P90" s="169">
        <f t="shared" si="115"/>
        <v>0</v>
      </c>
      <c r="Q90" s="262">
        <f t="shared" si="9"/>
        <v>0</v>
      </c>
      <c r="R90" s="169">
        <f t="shared" ref="R90" si="116">SUM(R91:R92)</f>
        <v>0</v>
      </c>
      <c r="S90" s="169">
        <f t="shared" ref="S90:U90" si="117">SUM(S91:S92)</f>
        <v>0</v>
      </c>
      <c r="T90" s="169">
        <f t="shared" si="117"/>
        <v>0</v>
      </c>
      <c r="U90" s="169">
        <f t="shared" si="117"/>
        <v>0</v>
      </c>
      <c r="V90" s="169">
        <f t="shared" ref="V90" si="118">SUM(V91:V92)</f>
        <v>0</v>
      </c>
    </row>
    <row r="91" spans="1:22" ht="13.8" hidden="1" outlineLevel="2">
      <c r="A91" s="131"/>
      <c r="B91" s="20"/>
      <c r="F91" s="136" t="s">
        <v>682</v>
      </c>
      <c r="G91" s="27" t="s">
        <v>713</v>
      </c>
      <c r="H91" s="164">
        <f t="shared" ref="H91:H159" si="119">SUM(I91,K91)</f>
        <v>0</v>
      </c>
      <c r="I91" s="260">
        <f t="shared" ref="I91:I166" si="120">SUM(J91:J91)</f>
        <v>0</v>
      </c>
      <c r="J91" s="167"/>
      <c r="K91" s="166">
        <f t="shared" si="106"/>
        <v>0</v>
      </c>
      <c r="L91" s="167"/>
      <c r="M91" s="167"/>
      <c r="N91" s="167"/>
      <c r="O91" s="167"/>
      <c r="P91" s="167"/>
      <c r="Q91" s="262">
        <f t="shared" ref="Q91:Q166" si="121">SUM(R91:R91)</f>
        <v>0</v>
      </c>
      <c r="R91" s="167"/>
      <c r="S91" s="167"/>
      <c r="T91" s="167"/>
      <c r="U91" s="167"/>
      <c r="V91" s="167"/>
    </row>
    <row r="92" spans="1:22" ht="13.8" hidden="1" outlineLevel="2">
      <c r="A92" s="131"/>
      <c r="B92" s="20"/>
      <c r="F92" s="136" t="s">
        <v>683</v>
      </c>
      <c r="G92" s="27" t="s">
        <v>714</v>
      </c>
      <c r="H92" s="164">
        <f t="shared" si="119"/>
        <v>0</v>
      </c>
      <c r="I92" s="260">
        <f t="shared" si="120"/>
        <v>0</v>
      </c>
      <c r="J92" s="167"/>
      <c r="K92" s="166">
        <f t="shared" si="106"/>
        <v>0</v>
      </c>
      <c r="L92" s="167"/>
      <c r="M92" s="167"/>
      <c r="N92" s="167"/>
      <c r="O92" s="167"/>
      <c r="P92" s="167"/>
      <c r="Q92" s="262">
        <f t="shared" si="121"/>
        <v>0</v>
      </c>
      <c r="R92" s="167"/>
      <c r="S92" s="167"/>
      <c r="T92" s="167"/>
      <c r="U92" s="167"/>
      <c r="V92" s="167"/>
    </row>
    <row r="93" spans="1:22" ht="13.8" hidden="1" outlineLevel="2">
      <c r="A93" s="131"/>
      <c r="B93" s="20"/>
      <c r="F93" s="22" t="s">
        <v>100</v>
      </c>
      <c r="G93" s="30" t="s">
        <v>66</v>
      </c>
      <c r="H93" s="164">
        <f t="shared" si="119"/>
        <v>0</v>
      </c>
      <c r="I93" s="260">
        <f t="shared" si="120"/>
        <v>0</v>
      </c>
      <c r="J93" s="169">
        <f>SUM(J94)</f>
        <v>0</v>
      </c>
      <c r="K93" s="166">
        <f t="shared" si="106"/>
        <v>0</v>
      </c>
      <c r="L93" s="169">
        <f t="shared" ref="L93:P93" si="122">SUM(L94)</f>
        <v>0</v>
      </c>
      <c r="M93" s="169">
        <f t="shared" si="122"/>
        <v>0</v>
      </c>
      <c r="N93" s="169">
        <f t="shared" si="122"/>
        <v>0</v>
      </c>
      <c r="O93" s="169">
        <f t="shared" si="122"/>
        <v>0</v>
      </c>
      <c r="P93" s="169">
        <f t="shared" si="122"/>
        <v>0</v>
      </c>
      <c r="Q93" s="262">
        <f t="shared" si="121"/>
        <v>0</v>
      </c>
      <c r="R93" s="169">
        <f t="shared" ref="R93" si="123">SUM(R94)</f>
        <v>0</v>
      </c>
      <c r="S93" s="169">
        <f t="shared" ref="S93:U93" si="124">SUM(S94)</f>
        <v>0</v>
      </c>
      <c r="T93" s="169">
        <f t="shared" si="124"/>
        <v>0</v>
      </c>
      <c r="U93" s="169">
        <f t="shared" si="124"/>
        <v>0</v>
      </c>
      <c r="V93" s="169">
        <f t="shared" ref="V93" si="125">SUM(V94)</f>
        <v>0</v>
      </c>
    </row>
    <row r="94" spans="1:22" ht="13.8" hidden="1" outlineLevel="2">
      <c r="A94" s="131"/>
      <c r="B94" s="20"/>
      <c r="F94" s="136" t="s">
        <v>682</v>
      </c>
      <c r="G94" s="27" t="s">
        <v>715</v>
      </c>
      <c r="H94" s="164">
        <f t="shared" si="119"/>
        <v>0</v>
      </c>
      <c r="I94" s="260">
        <f t="shared" si="120"/>
        <v>0</v>
      </c>
      <c r="J94" s="167"/>
      <c r="K94" s="166">
        <f t="shared" si="106"/>
        <v>0</v>
      </c>
      <c r="L94" s="167"/>
      <c r="M94" s="167"/>
      <c r="N94" s="167"/>
      <c r="O94" s="167"/>
      <c r="P94" s="167"/>
      <c r="Q94" s="262">
        <f t="shared" si="121"/>
        <v>0</v>
      </c>
      <c r="R94" s="167"/>
      <c r="S94" s="167"/>
      <c r="T94" s="167"/>
      <c r="U94" s="167"/>
      <c r="V94" s="167"/>
    </row>
    <row r="95" spans="1:22" ht="13.8" outlineLevel="1" collapsed="1">
      <c r="A95" s="131"/>
      <c r="B95" s="20"/>
      <c r="D95" s="18" t="s">
        <v>399</v>
      </c>
      <c r="E95" s="58" t="s">
        <v>67</v>
      </c>
      <c r="F95" s="22"/>
      <c r="G95" s="30"/>
      <c r="H95" s="164">
        <f t="shared" si="119"/>
        <v>0</v>
      </c>
      <c r="I95" s="260">
        <f t="shared" si="120"/>
        <v>0</v>
      </c>
      <c r="J95" s="169">
        <f>SUM(J96,J103,J110,J112)</f>
        <v>0</v>
      </c>
      <c r="K95" s="166">
        <f t="shared" si="106"/>
        <v>0</v>
      </c>
      <c r="L95" s="169">
        <f t="shared" ref="L95:P95" si="126">SUM(L96,L103,L110,L112)</f>
        <v>0</v>
      </c>
      <c r="M95" s="169">
        <f t="shared" si="126"/>
        <v>0</v>
      </c>
      <c r="N95" s="169">
        <f t="shared" si="126"/>
        <v>0</v>
      </c>
      <c r="O95" s="169">
        <f t="shared" si="126"/>
        <v>0</v>
      </c>
      <c r="P95" s="169">
        <f t="shared" si="126"/>
        <v>0</v>
      </c>
      <c r="Q95" s="262">
        <f t="shared" si="121"/>
        <v>0</v>
      </c>
      <c r="R95" s="169">
        <f t="shared" ref="R95" si="127">SUM(R96,R103,R110,R112)</f>
        <v>0</v>
      </c>
      <c r="S95" s="169">
        <f t="shared" ref="S95:U95" si="128">SUM(S96,S103,S110,S112)</f>
        <v>0</v>
      </c>
      <c r="T95" s="169">
        <f t="shared" si="128"/>
        <v>0</v>
      </c>
      <c r="U95" s="169">
        <f t="shared" si="128"/>
        <v>0</v>
      </c>
      <c r="V95" s="169">
        <f t="shared" ref="V95" si="129">SUM(V96,V103,V110,V112)</f>
        <v>0</v>
      </c>
    </row>
    <row r="96" spans="1:22" ht="13.8" hidden="1" outlineLevel="2">
      <c r="A96" s="131"/>
      <c r="B96" s="20"/>
      <c r="D96" s="19"/>
      <c r="E96" s="63"/>
      <c r="F96" s="22" t="s">
        <v>400</v>
      </c>
      <c r="G96" s="30" t="s">
        <v>68</v>
      </c>
      <c r="H96" s="164">
        <f t="shared" si="119"/>
        <v>0</v>
      </c>
      <c r="I96" s="260">
        <f t="shared" si="120"/>
        <v>0</v>
      </c>
      <c r="J96" s="169">
        <f>SUM(J97:J102)</f>
        <v>0</v>
      </c>
      <c r="K96" s="166">
        <f t="shared" si="106"/>
        <v>0</v>
      </c>
      <c r="L96" s="169">
        <f t="shared" ref="L96:P96" si="130">SUM(L97:L102)</f>
        <v>0</v>
      </c>
      <c r="M96" s="169">
        <f t="shared" si="130"/>
        <v>0</v>
      </c>
      <c r="N96" s="169">
        <f t="shared" si="130"/>
        <v>0</v>
      </c>
      <c r="O96" s="169">
        <f t="shared" si="130"/>
        <v>0</v>
      </c>
      <c r="P96" s="169">
        <f t="shared" si="130"/>
        <v>0</v>
      </c>
      <c r="Q96" s="262">
        <f t="shared" si="121"/>
        <v>0</v>
      </c>
      <c r="R96" s="169">
        <f t="shared" ref="R96" si="131">SUM(R97:R102)</f>
        <v>0</v>
      </c>
      <c r="S96" s="169">
        <f t="shared" ref="S96:U96" si="132">SUM(S97:S102)</f>
        <v>0</v>
      </c>
      <c r="T96" s="169">
        <f t="shared" si="132"/>
        <v>0</v>
      </c>
      <c r="U96" s="169">
        <f t="shared" si="132"/>
        <v>0</v>
      </c>
      <c r="V96" s="169">
        <f t="shared" ref="V96" si="133">SUM(V97:V102)</f>
        <v>0</v>
      </c>
    </row>
    <row r="97" spans="1:22" ht="13.8" hidden="1" outlineLevel="2">
      <c r="A97" s="131"/>
      <c r="B97" s="20"/>
      <c r="F97" s="136" t="s">
        <v>682</v>
      </c>
      <c r="G97" s="27" t="s">
        <v>716</v>
      </c>
      <c r="H97" s="164">
        <f t="shared" si="119"/>
        <v>0</v>
      </c>
      <c r="I97" s="260">
        <f t="shared" si="120"/>
        <v>0</v>
      </c>
      <c r="J97" s="167"/>
      <c r="K97" s="166">
        <f t="shared" si="106"/>
        <v>0</v>
      </c>
      <c r="L97" s="167"/>
      <c r="M97" s="167"/>
      <c r="N97" s="167"/>
      <c r="O97" s="167"/>
      <c r="P97" s="167"/>
      <c r="Q97" s="262">
        <f t="shared" si="121"/>
        <v>0</v>
      </c>
      <c r="R97" s="167"/>
      <c r="S97" s="167"/>
      <c r="T97" s="167"/>
      <c r="U97" s="167"/>
      <c r="V97" s="167"/>
    </row>
    <row r="98" spans="1:22" ht="13.8" hidden="1" outlineLevel="2">
      <c r="A98" s="131"/>
      <c r="B98" s="20"/>
      <c r="F98" s="136" t="s">
        <v>683</v>
      </c>
      <c r="G98" s="27" t="s">
        <v>717</v>
      </c>
      <c r="H98" s="164">
        <f t="shared" si="119"/>
        <v>0</v>
      </c>
      <c r="I98" s="260">
        <f t="shared" si="120"/>
        <v>0</v>
      </c>
      <c r="J98" s="167"/>
      <c r="K98" s="166">
        <f t="shared" si="106"/>
        <v>0</v>
      </c>
      <c r="L98" s="167"/>
      <c r="M98" s="167"/>
      <c r="N98" s="167"/>
      <c r="O98" s="167"/>
      <c r="P98" s="167"/>
      <c r="Q98" s="262">
        <f t="shared" si="121"/>
        <v>0</v>
      </c>
      <c r="R98" s="167"/>
      <c r="S98" s="167"/>
      <c r="T98" s="167"/>
      <c r="U98" s="167"/>
      <c r="V98" s="167"/>
    </row>
    <row r="99" spans="1:22" ht="13.8" hidden="1" outlineLevel="2">
      <c r="A99" s="131"/>
      <c r="B99" s="20"/>
      <c r="F99" s="136" t="s">
        <v>680</v>
      </c>
      <c r="G99" s="27" t="s">
        <v>718</v>
      </c>
      <c r="H99" s="164">
        <f t="shared" si="119"/>
        <v>0</v>
      </c>
      <c r="I99" s="260">
        <f t="shared" si="120"/>
        <v>0</v>
      </c>
      <c r="J99" s="167"/>
      <c r="K99" s="166">
        <f t="shared" si="106"/>
        <v>0</v>
      </c>
      <c r="L99" s="167"/>
      <c r="M99" s="167"/>
      <c r="N99" s="167"/>
      <c r="O99" s="167"/>
      <c r="P99" s="167"/>
      <c r="Q99" s="262">
        <f t="shared" si="121"/>
        <v>0</v>
      </c>
      <c r="R99" s="167"/>
      <c r="S99" s="167"/>
      <c r="T99" s="167"/>
      <c r="U99" s="167"/>
      <c r="V99" s="167"/>
    </row>
    <row r="100" spans="1:22" ht="13.8" hidden="1" outlineLevel="2">
      <c r="A100" s="131"/>
      <c r="B100" s="20"/>
      <c r="F100" s="136" t="s">
        <v>684</v>
      </c>
      <c r="G100" s="27" t="s">
        <v>719</v>
      </c>
      <c r="H100" s="164">
        <f t="shared" si="119"/>
        <v>0</v>
      </c>
      <c r="I100" s="260">
        <f t="shared" si="120"/>
        <v>0</v>
      </c>
      <c r="J100" s="167"/>
      <c r="K100" s="166">
        <f t="shared" si="106"/>
        <v>0</v>
      </c>
      <c r="L100" s="167"/>
      <c r="M100" s="167"/>
      <c r="N100" s="167"/>
      <c r="O100" s="167"/>
      <c r="P100" s="167"/>
      <c r="Q100" s="262">
        <f t="shared" si="121"/>
        <v>0</v>
      </c>
      <c r="R100" s="167"/>
      <c r="S100" s="167"/>
      <c r="T100" s="167"/>
      <c r="U100" s="167"/>
      <c r="V100" s="167"/>
    </row>
    <row r="101" spans="1:22" ht="13.8" hidden="1" outlineLevel="2">
      <c r="A101" s="131"/>
      <c r="B101" s="20"/>
      <c r="F101" s="136" t="s">
        <v>690</v>
      </c>
      <c r="G101" s="27" t="s">
        <v>862</v>
      </c>
      <c r="H101" s="164"/>
      <c r="I101" s="260"/>
      <c r="J101" s="167"/>
      <c r="K101" s="166"/>
      <c r="L101" s="167"/>
      <c r="M101" s="167"/>
      <c r="N101" s="167"/>
      <c r="O101" s="167"/>
      <c r="P101" s="167"/>
      <c r="Q101" s="262"/>
      <c r="R101" s="167"/>
      <c r="S101" s="167"/>
      <c r="T101" s="167"/>
      <c r="U101" s="167"/>
      <c r="V101" s="167"/>
    </row>
    <row r="102" spans="1:22" ht="13.8" hidden="1" outlineLevel="2">
      <c r="A102" s="131"/>
      <c r="B102" s="20"/>
      <c r="F102" s="590" t="s">
        <v>691</v>
      </c>
      <c r="G102" s="104" t="s">
        <v>985</v>
      </c>
      <c r="H102" s="164">
        <f t="shared" si="119"/>
        <v>0</v>
      </c>
      <c r="I102" s="260">
        <f t="shared" si="120"/>
        <v>0</v>
      </c>
      <c r="J102" s="167"/>
      <c r="K102" s="166">
        <f t="shared" ref="K102:K107" si="134">SUM(L102:Q102,S102:V102)</f>
        <v>0</v>
      </c>
      <c r="L102" s="167"/>
      <c r="M102" s="167"/>
      <c r="N102" s="167"/>
      <c r="O102" s="167"/>
      <c r="P102" s="167"/>
      <c r="Q102" s="262">
        <f t="shared" si="121"/>
        <v>0</v>
      </c>
      <c r="R102" s="167"/>
      <c r="S102" s="167"/>
      <c r="T102" s="167"/>
      <c r="U102" s="167"/>
      <c r="V102" s="167"/>
    </row>
    <row r="103" spans="1:22" ht="13.8" hidden="1" outlineLevel="2">
      <c r="A103" s="131"/>
      <c r="B103" s="20"/>
      <c r="F103" s="22" t="s">
        <v>401</v>
      </c>
      <c r="G103" s="30" t="s">
        <v>69</v>
      </c>
      <c r="H103" s="164">
        <f t="shared" si="119"/>
        <v>0</v>
      </c>
      <c r="I103" s="260">
        <f t="shared" si="120"/>
        <v>0</v>
      </c>
      <c r="J103" s="169">
        <f>SUM(J104:J109)</f>
        <v>0</v>
      </c>
      <c r="K103" s="166">
        <f t="shared" si="134"/>
        <v>0</v>
      </c>
      <c r="L103" s="169">
        <f t="shared" ref="L103:P103" si="135">SUM(L104:L109)</f>
        <v>0</v>
      </c>
      <c r="M103" s="169">
        <f t="shared" si="135"/>
        <v>0</v>
      </c>
      <c r="N103" s="169">
        <f t="shared" si="135"/>
        <v>0</v>
      </c>
      <c r="O103" s="169">
        <f t="shared" si="135"/>
        <v>0</v>
      </c>
      <c r="P103" s="169">
        <f t="shared" si="135"/>
        <v>0</v>
      </c>
      <c r="Q103" s="262">
        <f t="shared" si="121"/>
        <v>0</v>
      </c>
      <c r="R103" s="169">
        <f t="shared" ref="R103" si="136">SUM(R104:R109)</f>
        <v>0</v>
      </c>
      <c r="S103" s="169">
        <f t="shared" ref="S103:U103" si="137">SUM(S104:S109)</f>
        <v>0</v>
      </c>
      <c r="T103" s="169">
        <f t="shared" si="137"/>
        <v>0</v>
      </c>
      <c r="U103" s="169">
        <f t="shared" si="137"/>
        <v>0</v>
      </c>
      <c r="V103" s="169">
        <f t="shared" ref="V103" si="138">SUM(V104:V109)</f>
        <v>0</v>
      </c>
    </row>
    <row r="104" spans="1:22" ht="13.8" hidden="1" outlineLevel="2">
      <c r="A104" s="131"/>
      <c r="B104" s="20"/>
      <c r="F104" s="136" t="s">
        <v>682</v>
      </c>
      <c r="G104" s="27" t="s">
        <v>720</v>
      </c>
      <c r="H104" s="164">
        <f t="shared" si="119"/>
        <v>0</v>
      </c>
      <c r="I104" s="260">
        <f t="shared" si="120"/>
        <v>0</v>
      </c>
      <c r="J104" s="167"/>
      <c r="K104" s="166">
        <f t="shared" si="134"/>
        <v>0</v>
      </c>
      <c r="L104" s="167"/>
      <c r="M104" s="167"/>
      <c r="N104" s="167"/>
      <c r="O104" s="167"/>
      <c r="P104" s="167"/>
      <c r="Q104" s="262">
        <f t="shared" si="121"/>
        <v>0</v>
      </c>
      <c r="R104" s="167"/>
      <c r="S104" s="167"/>
      <c r="T104" s="167"/>
      <c r="U104" s="167"/>
      <c r="V104" s="167"/>
    </row>
    <row r="105" spans="1:22" ht="13.8" hidden="1" outlineLevel="2">
      <c r="A105" s="131"/>
      <c r="B105" s="20"/>
      <c r="F105" s="136" t="s">
        <v>683</v>
      </c>
      <c r="G105" s="27" t="s">
        <v>721</v>
      </c>
      <c r="H105" s="164">
        <f t="shared" si="119"/>
        <v>0</v>
      </c>
      <c r="I105" s="260">
        <f t="shared" si="120"/>
        <v>0</v>
      </c>
      <c r="J105" s="167"/>
      <c r="K105" s="166">
        <f t="shared" si="134"/>
        <v>0</v>
      </c>
      <c r="L105" s="167"/>
      <c r="M105" s="167"/>
      <c r="N105" s="167"/>
      <c r="O105" s="167"/>
      <c r="P105" s="167"/>
      <c r="Q105" s="262">
        <f t="shared" si="121"/>
        <v>0</v>
      </c>
      <c r="R105" s="167"/>
      <c r="S105" s="167"/>
      <c r="T105" s="167"/>
      <c r="U105" s="167"/>
      <c r="V105" s="167"/>
    </row>
    <row r="106" spans="1:22" ht="13.8" hidden="1" outlineLevel="2">
      <c r="A106" s="131"/>
      <c r="B106" s="20"/>
      <c r="F106" s="136" t="s">
        <v>680</v>
      </c>
      <c r="G106" s="27" t="s">
        <v>722</v>
      </c>
      <c r="H106" s="164">
        <f t="shared" si="119"/>
        <v>0</v>
      </c>
      <c r="I106" s="260">
        <f t="shared" si="120"/>
        <v>0</v>
      </c>
      <c r="J106" s="167"/>
      <c r="K106" s="166">
        <f t="shared" si="134"/>
        <v>0</v>
      </c>
      <c r="L106" s="167"/>
      <c r="M106" s="167"/>
      <c r="N106" s="167"/>
      <c r="O106" s="167"/>
      <c r="P106" s="167"/>
      <c r="Q106" s="262">
        <f t="shared" si="121"/>
        <v>0</v>
      </c>
      <c r="R106" s="167"/>
      <c r="S106" s="167"/>
      <c r="T106" s="167"/>
      <c r="U106" s="167"/>
      <c r="V106" s="167"/>
    </row>
    <row r="107" spans="1:22" ht="13.8" hidden="1" outlineLevel="2">
      <c r="A107" s="131"/>
      <c r="B107" s="20"/>
      <c r="F107" s="136" t="s">
        <v>690</v>
      </c>
      <c r="G107" s="27" t="s">
        <v>627</v>
      </c>
      <c r="H107" s="164">
        <f t="shared" si="119"/>
        <v>0</v>
      </c>
      <c r="I107" s="260">
        <f t="shared" si="120"/>
        <v>0</v>
      </c>
      <c r="J107" s="167"/>
      <c r="K107" s="166">
        <f t="shared" si="134"/>
        <v>0</v>
      </c>
      <c r="L107" s="167"/>
      <c r="M107" s="167"/>
      <c r="N107" s="167"/>
      <c r="O107" s="167"/>
      <c r="P107" s="167"/>
      <c r="Q107" s="262">
        <f t="shared" si="121"/>
        <v>0</v>
      </c>
      <c r="R107" s="167"/>
      <c r="S107" s="167"/>
      <c r="T107" s="167"/>
      <c r="U107" s="167"/>
      <c r="V107" s="167"/>
    </row>
    <row r="108" spans="1:22" ht="13.8" hidden="1" outlineLevel="2">
      <c r="A108" s="131"/>
      <c r="B108" s="20"/>
      <c r="F108" s="136" t="s">
        <v>691</v>
      </c>
      <c r="G108" s="27" t="s">
        <v>863</v>
      </c>
      <c r="H108" s="164"/>
      <c r="I108" s="260"/>
      <c r="J108" s="167"/>
      <c r="K108" s="166"/>
      <c r="L108" s="167"/>
      <c r="M108" s="167"/>
      <c r="N108" s="167"/>
      <c r="O108" s="167"/>
      <c r="P108" s="167"/>
      <c r="Q108" s="262"/>
      <c r="R108" s="167"/>
      <c r="S108" s="167"/>
      <c r="T108" s="167"/>
      <c r="U108" s="167"/>
      <c r="V108" s="167"/>
    </row>
    <row r="109" spans="1:22" ht="13.8" hidden="1" outlineLevel="2">
      <c r="A109" s="131"/>
      <c r="B109" s="20"/>
      <c r="F109" s="590" t="s">
        <v>774</v>
      </c>
      <c r="G109" s="104" t="s">
        <v>986</v>
      </c>
      <c r="H109" s="164">
        <f t="shared" si="119"/>
        <v>0</v>
      </c>
      <c r="I109" s="260">
        <f t="shared" si="120"/>
        <v>0</v>
      </c>
      <c r="J109" s="167"/>
      <c r="K109" s="166">
        <f t="shared" ref="K109:K143" si="139">SUM(L109:Q109,S109:V109)</f>
        <v>0</v>
      </c>
      <c r="L109" s="167"/>
      <c r="M109" s="167"/>
      <c r="N109" s="167"/>
      <c r="O109" s="167"/>
      <c r="P109" s="167"/>
      <c r="Q109" s="262">
        <f t="shared" si="121"/>
        <v>0</v>
      </c>
      <c r="R109" s="167"/>
      <c r="S109" s="167"/>
      <c r="T109" s="167"/>
      <c r="U109" s="167"/>
      <c r="V109" s="167"/>
    </row>
    <row r="110" spans="1:22" ht="13.8" hidden="1" outlineLevel="2">
      <c r="A110" s="131"/>
      <c r="B110" s="20"/>
      <c r="F110" s="22" t="s">
        <v>402</v>
      </c>
      <c r="G110" s="30" t="s">
        <v>70</v>
      </c>
      <c r="H110" s="164">
        <f t="shared" si="119"/>
        <v>0</v>
      </c>
      <c r="I110" s="260">
        <f t="shared" si="120"/>
        <v>0</v>
      </c>
      <c r="J110" s="169">
        <f>SUM(J111)</f>
        <v>0</v>
      </c>
      <c r="K110" s="166">
        <f t="shared" si="139"/>
        <v>0</v>
      </c>
      <c r="L110" s="169">
        <f t="shared" ref="L110:P110" si="140">SUM(L111)</f>
        <v>0</v>
      </c>
      <c r="M110" s="169">
        <f t="shared" si="140"/>
        <v>0</v>
      </c>
      <c r="N110" s="169">
        <f t="shared" si="140"/>
        <v>0</v>
      </c>
      <c r="O110" s="169">
        <f t="shared" si="140"/>
        <v>0</v>
      </c>
      <c r="P110" s="169">
        <f t="shared" si="140"/>
        <v>0</v>
      </c>
      <c r="Q110" s="262">
        <f t="shared" si="121"/>
        <v>0</v>
      </c>
      <c r="R110" s="169">
        <f t="shared" ref="R110" si="141">SUM(R111)</f>
        <v>0</v>
      </c>
      <c r="S110" s="169">
        <f t="shared" ref="S110:U110" si="142">SUM(S111)</f>
        <v>0</v>
      </c>
      <c r="T110" s="169">
        <f t="shared" si="142"/>
        <v>0</v>
      </c>
      <c r="U110" s="169">
        <f t="shared" si="142"/>
        <v>0</v>
      </c>
      <c r="V110" s="169">
        <f t="shared" ref="V110" si="143">SUM(V111)</f>
        <v>0</v>
      </c>
    </row>
    <row r="111" spans="1:22" ht="13.8" hidden="1" outlineLevel="2">
      <c r="A111" s="131"/>
      <c r="B111" s="20"/>
      <c r="F111" s="136" t="s">
        <v>682</v>
      </c>
      <c r="G111" s="27" t="s">
        <v>723</v>
      </c>
      <c r="H111" s="164">
        <f t="shared" si="119"/>
        <v>0</v>
      </c>
      <c r="I111" s="260">
        <f t="shared" si="120"/>
        <v>0</v>
      </c>
      <c r="J111" s="167"/>
      <c r="K111" s="166">
        <f t="shared" si="139"/>
        <v>0</v>
      </c>
      <c r="L111" s="167"/>
      <c r="M111" s="167"/>
      <c r="N111" s="167"/>
      <c r="O111" s="167"/>
      <c r="P111" s="167"/>
      <c r="Q111" s="262">
        <f t="shared" si="121"/>
        <v>0</v>
      </c>
      <c r="R111" s="167"/>
      <c r="S111" s="167"/>
      <c r="T111" s="167"/>
      <c r="U111" s="167"/>
      <c r="V111" s="167"/>
    </row>
    <row r="112" spans="1:22" ht="13.8" hidden="1" outlineLevel="2">
      <c r="A112" s="131"/>
      <c r="B112" s="20"/>
      <c r="F112" s="22" t="s">
        <v>403</v>
      </c>
      <c r="G112" s="30" t="s">
        <v>71</v>
      </c>
      <c r="H112" s="164">
        <f t="shared" si="119"/>
        <v>0</v>
      </c>
      <c r="I112" s="260">
        <f t="shared" si="120"/>
        <v>0</v>
      </c>
      <c r="J112" s="169">
        <f>SUM(J113)</f>
        <v>0</v>
      </c>
      <c r="K112" s="166">
        <f t="shared" si="139"/>
        <v>0</v>
      </c>
      <c r="L112" s="169">
        <f t="shared" ref="L112:P112" si="144">SUM(L113)</f>
        <v>0</v>
      </c>
      <c r="M112" s="169">
        <f t="shared" si="144"/>
        <v>0</v>
      </c>
      <c r="N112" s="169">
        <f t="shared" si="144"/>
        <v>0</v>
      </c>
      <c r="O112" s="169">
        <f t="shared" si="144"/>
        <v>0</v>
      </c>
      <c r="P112" s="169">
        <f t="shared" si="144"/>
        <v>0</v>
      </c>
      <c r="Q112" s="262">
        <f t="shared" si="121"/>
        <v>0</v>
      </c>
      <c r="R112" s="169">
        <f t="shared" ref="R112" si="145">SUM(R113)</f>
        <v>0</v>
      </c>
      <c r="S112" s="169">
        <f t="shared" ref="S112:U112" si="146">SUM(S113)</f>
        <v>0</v>
      </c>
      <c r="T112" s="169">
        <f t="shared" si="146"/>
        <v>0</v>
      </c>
      <c r="U112" s="169">
        <f t="shared" si="146"/>
        <v>0</v>
      </c>
      <c r="V112" s="169">
        <f t="shared" ref="V112" si="147">SUM(V113)</f>
        <v>0</v>
      </c>
    </row>
    <row r="113" spans="1:43" ht="13.8" hidden="1" outlineLevel="2">
      <c r="A113" s="131"/>
      <c r="B113" s="20"/>
      <c r="F113" s="136" t="s">
        <v>682</v>
      </c>
      <c r="G113" s="27" t="s">
        <v>724</v>
      </c>
      <c r="H113" s="164">
        <f t="shared" si="119"/>
        <v>0</v>
      </c>
      <c r="I113" s="260">
        <f t="shared" si="120"/>
        <v>0</v>
      </c>
      <c r="J113" s="167"/>
      <c r="K113" s="166">
        <f t="shared" si="139"/>
        <v>0</v>
      </c>
      <c r="L113" s="167"/>
      <c r="M113" s="167"/>
      <c r="N113" s="167"/>
      <c r="O113" s="167"/>
      <c r="P113" s="167"/>
      <c r="Q113" s="262">
        <f t="shared" si="121"/>
        <v>0</v>
      </c>
      <c r="R113" s="167"/>
      <c r="S113" s="167"/>
      <c r="T113" s="167"/>
      <c r="U113" s="167"/>
      <c r="V113" s="167"/>
    </row>
    <row r="114" spans="1:43" ht="13.8" outlineLevel="1" collapsed="1">
      <c r="A114" s="131"/>
      <c r="B114" s="20"/>
      <c r="D114" s="18" t="s">
        <v>404</v>
      </c>
      <c r="E114" s="58" t="s">
        <v>6</v>
      </c>
      <c r="F114" s="22"/>
      <c r="G114" s="30"/>
      <c r="H114" s="164">
        <f t="shared" si="119"/>
        <v>0</v>
      </c>
      <c r="I114" s="260">
        <f t="shared" si="120"/>
        <v>0</v>
      </c>
      <c r="J114" s="169">
        <f>SUM(J115)</f>
        <v>0</v>
      </c>
      <c r="K114" s="166">
        <f t="shared" si="139"/>
        <v>0</v>
      </c>
      <c r="L114" s="169">
        <f t="shared" ref="L114:P114" si="148">SUM(L115)</f>
        <v>0</v>
      </c>
      <c r="M114" s="169">
        <f t="shared" si="148"/>
        <v>0</v>
      </c>
      <c r="N114" s="169">
        <f t="shared" si="148"/>
        <v>0</v>
      </c>
      <c r="O114" s="169">
        <f t="shared" si="148"/>
        <v>0</v>
      </c>
      <c r="P114" s="169">
        <f t="shared" si="148"/>
        <v>0</v>
      </c>
      <c r="Q114" s="262">
        <f t="shared" si="121"/>
        <v>0</v>
      </c>
      <c r="R114" s="169">
        <f t="shared" ref="R114" si="149">SUM(R115)</f>
        <v>0</v>
      </c>
      <c r="S114" s="169">
        <f t="shared" ref="S114:U114" si="150">SUM(S115)</f>
        <v>0</v>
      </c>
      <c r="T114" s="169">
        <f t="shared" si="150"/>
        <v>0</v>
      </c>
      <c r="U114" s="169">
        <f t="shared" si="150"/>
        <v>0</v>
      </c>
      <c r="V114" s="169">
        <f t="shared" ref="V114" si="151">SUM(V115)</f>
        <v>0</v>
      </c>
    </row>
    <row r="115" spans="1:43" ht="13.8" hidden="1" outlineLevel="2">
      <c r="A115" s="131"/>
      <c r="B115" s="20"/>
      <c r="D115" s="19"/>
      <c r="E115" s="63"/>
      <c r="F115" s="22" t="s">
        <v>405</v>
      </c>
      <c r="G115" s="30" t="s">
        <v>72</v>
      </c>
      <c r="H115" s="164">
        <f t="shared" si="119"/>
        <v>0</v>
      </c>
      <c r="I115" s="260">
        <f t="shared" si="120"/>
        <v>0</v>
      </c>
      <c r="J115" s="169">
        <f>SUM(J116:J117)</f>
        <v>0</v>
      </c>
      <c r="K115" s="166">
        <f t="shared" si="139"/>
        <v>0</v>
      </c>
      <c r="L115" s="169">
        <f t="shared" ref="L115:P115" si="152">SUM(L116:L117)</f>
        <v>0</v>
      </c>
      <c r="M115" s="169">
        <f t="shared" si="152"/>
        <v>0</v>
      </c>
      <c r="N115" s="169">
        <f t="shared" si="152"/>
        <v>0</v>
      </c>
      <c r="O115" s="169">
        <f t="shared" si="152"/>
        <v>0</v>
      </c>
      <c r="P115" s="169">
        <f t="shared" si="152"/>
        <v>0</v>
      </c>
      <c r="Q115" s="262">
        <f t="shared" si="121"/>
        <v>0</v>
      </c>
      <c r="R115" s="169">
        <f t="shared" ref="R115" si="153">SUM(R116:R117)</f>
        <v>0</v>
      </c>
      <c r="S115" s="169">
        <f t="shared" ref="S115:U115" si="154">SUM(S116:S117)</f>
        <v>0</v>
      </c>
      <c r="T115" s="169">
        <f t="shared" si="154"/>
        <v>0</v>
      </c>
      <c r="U115" s="169">
        <f t="shared" si="154"/>
        <v>0</v>
      </c>
      <c r="V115" s="169">
        <f t="shared" ref="V115" si="155">SUM(V116:V117)</f>
        <v>0</v>
      </c>
    </row>
    <row r="116" spans="1:43" ht="13.8" hidden="1" outlineLevel="2">
      <c r="A116" s="131"/>
      <c r="B116" s="20"/>
      <c r="F116" s="136" t="s">
        <v>682</v>
      </c>
      <c r="G116" s="27" t="s">
        <v>713</v>
      </c>
      <c r="H116" s="164">
        <f t="shared" si="119"/>
        <v>0</v>
      </c>
      <c r="I116" s="260">
        <f t="shared" si="120"/>
        <v>0</v>
      </c>
      <c r="J116" s="167"/>
      <c r="K116" s="166">
        <f t="shared" si="139"/>
        <v>0</v>
      </c>
      <c r="L116" s="167"/>
      <c r="M116" s="167"/>
      <c r="N116" s="167"/>
      <c r="O116" s="167"/>
      <c r="P116" s="167"/>
      <c r="Q116" s="262">
        <f t="shared" si="121"/>
        <v>0</v>
      </c>
      <c r="R116" s="167"/>
      <c r="S116" s="167"/>
      <c r="T116" s="167"/>
      <c r="U116" s="167"/>
      <c r="V116" s="167"/>
    </row>
    <row r="117" spans="1:43" ht="13.8" hidden="1" outlineLevel="2">
      <c r="A117" s="131"/>
      <c r="B117" s="20"/>
      <c r="F117" s="136" t="s">
        <v>685</v>
      </c>
      <c r="G117" s="27" t="s">
        <v>689</v>
      </c>
      <c r="H117" s="164">
        <f t="shared" si="119"/>
        <v>0</v>
      </c>
      <c r="I117" s="260">
        <f t="shared" si="120"/>
        <v>0</v>
      </c>
      <c r="J117" s="167"/>
      <c r="K117" s="166">
        <f t="shared" si="139"/>
        <v>0</v>
      </c>
      <c r="L117" s="167"/>
      <c r="M117" s="167"/>
      <c r="N117" s="167"/>
      <c r="O117" s="167"/>
      <c r="P117" s="167"/>
      <c r="Q117" s="262">
        <f t="shared" si="121"/>
        <v>0</v>
      </c>
      <c r="R117" s="167"/>
      <c r="S117" s="167"/>
      <c r="T117" s="167"/>
      <c r="U117" s="167"/>
      <c r="V117" s="167"/>
    </row>
    <row r="118" spans="1:43" ht="13.8" outlineLevel="1" collapsed="1">
      <c r="A118" s="131"/>
      <c r="B118" s="20"/>
      <c r="D118" s="18" t="s">
        <v>406</v>
      </c>
      <c r="E118" s="58" t="s">
        <v>335</v>
      </c>
      <c r="F118" s="22"/>
      <c r="G118" s="30"/>
      <c r="H118" s="164">
        <f t="shared" si="119"/>
        <v>0</v>
      </c>
      <c r="I118" s="260">
        <f t="shared" si="120"/>
        <v>0</v>
      </c>
      <c r="J118" s="169">
        <f>SUM(J119,J125,J130)</f>
        <v>0</v>
      </c>
      <c r="K118" s="166">
        <f t="shared" si="139"/>
        <v>0</v>
      </c>
      <c r="L118" s="169">
        <f>SUM(L119,L125,L130)</f>
        <v>0</v>
      </c>
      <c r="M118" s="169">
        <f>SUM(M119,M125,M130)</f>
        <v>0</v>
      </c>
      <c r="N118" s="169">
        <f>SUM(N119,N125,N130)</f>
        <v>0</v>
      </c>
      <c r="O118" s="169">
        <f>SUM(O119,O125,O130)</f>
        <v>0</v>
      </c>
      <c r="P118" s="169">
        <f>SUM(P119,P125,P130)</f>
        <v>0</v>
      </c>
      <c r="Q118" s="262">
        <f t="shared" si="121"/>
        <v>0</v>
      </c>
      <c r="R118" s="169">
        <f>SUM(R119,R125,R130)</f>
        <v>0</v>
      </c>
      <c r="S118" s="169">
        <f>SUM(S119,S125,S130)</f>
        <v>0</v>
      </c>
      <c r="T118" s="169">
        <f>SUM(T119,T125,T130)</f>
        <v>0</v>
      </c>
      <c r="U118" s="169">
        <f>SUM(U119,U125,U130)</f>
        <v>0</v>
      </c>
      <c r="V118" s="169">
        <f>SUM(V119,V125,V130)</f>
        <v>0</v>
      </c>
    </row>
    <row r="119" spans="1:43" ht="13.8" hidden="1" outlineLevel="2">
      <c r="A119" s="131"/>
      <c r="B119" s="20"/>
      <c r="D119" s="19"/>
      <c r="E119" s="63"/>
      <c r="F119" s="22" t="s">
        <v>407</v>
      </c>
      <c r="G119" s="30" t="s">
        <v>408</v>
      </c>
      <c r="H119" s="164">
        <f t="shared" si="119"/>
        <v>0</v>
      </c>
      <c r="I119" s="260">
        <f t="shared" si="120"/>
        <v>0</v>
      </c>
      <c r="J119" s="169">
        <f>SUM(J120:J124)</f>
        <v>0</v>
      </c>
      <c r="K119" s="166">
        <f t="shared" si="139"/>
        <v>0</v>
      </c>
      <c r="L119" s="169">
        <f t="shared" ref="L119:P119" si="156">SUM(L120:L124)</f>
        <v>0</v>
      </c>
      <c r="M119" s="169">
        <f t="shared" si="156"/>
        <v>0</v>
      </c>
      <c r="N119" s="169">
        <f t="shared" si="156"/>
        <v>0</v>
      </c>
      <c r="O119" s="169">
        <f t="shared" si="156"/>
        <v>0</v>
      </c>
      <c r="P119" s="169">
        <f t="shared" si="156"/>
        <v>0</v>
      </c>
      <c r="Q119" s="262">
        <f t="shared" si="121"/>
        <v>0</v>
      </c>
      <c r="R119" s="169">
        <f t="shared" ref="R119" si="157">SUM(R120:R124)</f>
        <v>0</v>
      </c>
      <c r="S119" s="169">
        <f t="shared" ref="S119:U119" si="158">SUM(S120:S124)</f>
        <v>0</v>
      </c>
      <c r="T119" s="169">
        <f t="shared" si="158"/>
        <v>0</v>
      </c>
      <c r="U119" s="169">
        <f t="shared" si="158"/>
        <v>0</v>
      </c>
      <c r="V119" s="169">
        <f t="shared" ref="V119" si="159">SUM(V120:V124)</f>
        <v>0</v>
      </c>
    </row>
    <row r="120" spans="1:43" ht="13.8" hidden="1" outlineLevel="2">
      <c r="A120" s="131"/>
      <c r="B120" s="20"/>
      <c r="F120" s="136" t="s">
        <v>682</v>
      </c>
      <c r="G120" s="27" t="s">
        <v>958</v>
      </c>
      <c r="H120" s="164">
        <f t="shared" si="119"/>
        <v>0</v>
      </c>
      <c r="I120" s="260">
        <f t="shared" si="120"/>
        <v>0</v>
      </c>
      <c r="J120" s="167"/>
      <c r="K120" s="166">
        <f t="shared" si="139"/>
        <v>0</v>
      </c>
      <c r="L120" s="167"/>
      <c r="M120" s="167"/>
      <c r="N120" s="167"/>
      <c r="O120" s="167"/>
      <c r="P120" s="167"/>
      <c r="Q120" s="262">
        <f t="shared" si="121"/>
        <v>0</v>
      </c>
      <c r="R120" s="167"/>
      <c r="S120" s="167"/>
      <c r="T120" s="167"/>
      <c r="U120" s="167"/>
      <c r="V120" s="167"/>
    </row>
    <row r="121" spans="1:43" ht="13.8" hidden="1" outlineLevel="2">
      <c r="A121" s="131"/>
      <c r="B121" s="20"/>
      <c r="F121" s="136" t="s">
        <v>683</v>
      </c>
      <c r="G121" s="27" t="s">
        <v>925</v>
      </c>
      <c r="H121" s="164">
        <f t="shared" si="119"/>
        <v>0</v>
      </c>
      <c r="I121" s="260">
        <f t="shared" ref="I121:I122" si="160">SUM(J121:J121)</f>
        <v>0</v>
      </c>
      <c r="J121" s="167"/>
      <c r="K121" s="166">
        <f t="shared" si="139"/>
        <v>0</v>
      </c>
      <c r="L121" s="167"/>
      <c r="M121" s="167"/>
      <c r="N121" s="167"/>
      <c r="O121" s="167"/>
      <c r="P121" s="167"/>
      <c r="Q121" s="262">
        <f t="shared" ref="Q121:Q123" si="161">SUM(R121:R121)</f>
        <v>0</v>
      </c>
      <c r="R121" s="167"/>
      <c r="S121" s="167"/>
      <c r="T121" s="167"/>
      <c r="U121" s="167"/>
      <c r="V121" s="167"/>
    </row>
    <row r="122" spans="1:43" s="398" customFormat="1" ht="13.8" hidden="1" outlineLevel="2">
      <c r="A122" s="399"/>
      <c r="B122" s="400"/>
      <c r="D122" s="400"/>
      <c r="F122" s="385" t="s">
        <v>684</v>
      </c>
      <c r="G122" s="378" t="s">
        <v>923</v>
      </c>
      <c r="H122" s="403">
        <f t="shared" si="119"/>
        <v>0</v>
      </c>
      <c r="I122" s="260">
        <f t="shared" si="160"/>
        <v>0</v>
      </c>
      <c r="J122" s="167"/>
      <c r="K122" s="166">
        <f t="shared" si="139"/>
        <v>0</v>
      </c>
      <c r="L122" s="167"/>
      <c r="M122" s="167"/>
      <c r="N122" s="167"/>
      <c r="O122" s="167"/>
      <c r="P122" s="167"/>
      <c r="Q122" s="262">
        <f t="shared" si="161"/>
        <v>0</v>
      </c>
      <c r="R122" s="167"/>
      <c r="S122" s="167"/>
      <c r="T122" s="167"/>
      <c r="U122" s="167"/>
      <c r="V122" s="167"/>
      <c r="W122" s="64"/>
      <c r="X122" s="64"/>
      <c r="Y122" s="64"/>
      <c r="Z122" s="64"/>
      <c r="AA122" s="64"/>
      <c r="AB122" s="64"/>
      <c r="AC122" s="64"/>
      <c r="AD122" s="64"/>
      <c r="AE122" s="64"/>
      <c r="AF122" s="64"/>
      <c r="AG122" s="64"/>
      <c r="AH122" s="64"/>
      <c r="AI122" s="64"/>
      <c r="AJ122" s="64"/>
      <c r="AK122" s="64"/>
      <c r="AL122" s="64"/>
      <c r="AM122" s="64"/>
      <c r="AN122" s="64"/>
      <c r="AO122" s="64"/>
      <c r="AP122" s="64"/>
      <c r="AQ122" s="64"/>
    </row>
    <row r="123" spans="1:43" s="398" customFormat="1" ht="13.8" hidden="1" outlineLevel="2">
      <c r="A123" s="399"/>
      <c r="B123" s="400"/>
      <c r="D123" s="400"/>
      <c r="F123" s="385" t="s">
        <v>690</v>
      </c>
      <c r="G123" s="378" t="s">
        <v>924</v>
      </c>
      <c r="H123" s="403">
        <f t="shared" ref="H123" si="162">SUM(I123,K123)</f>
        <v>0</v>
      </c>
      <c r="I123" s="260">
        <f t="shared" ref="I123" si="163">SUM(J123:J123)</f>
        <v>0</v>
      </c>
      <c r="J123" s="167"/>
      <c r="K123" s="166">
        <f t="shared" ref="K123" si="164">SUM(L123:Q123,S123:V123)</f>
        <v>0</v>
      </c>
      <c r="L123" s="167"/>
      <c r="M123" s="167"/>
      <c r="N123" s="167"/>
      <c r="O123" s="167"/>
      <c r="P123" s="167"/>
      <c r="Q123" s="262">
        <f t="shared" si="161"/>
        <v>0</v>
      </c>
      <c r="R123" s="167"/>
      <c r="S123" s="167"/>
      <c r="T123" s="167"/>
      <c r="U123" s="167"/>
      <c r="V123" s="167"/>
      <c r="W123" s="64"/>
      <c r="X123" s="64"/>
      <c r="Y123" s="64"/>
      <c r="Z123" s="64"/>
      <c r="AA123" s="64"/>
      <c r="AB123" s="64"/>
      <c r="AC123" s="64"/>
      <c r="AD123" s="64"/>
      <c r="AE123" s="64"/>
      <c r="AF123" s="64"/>
      <c r="AG123" s="64"/>
      <c r="AH123" s="64"/>
      <c r="AI123" s="64"/>
      <c r="AJ123" s="64"/>
      <c r="AK123" s="64"/>
      <c r="AL123" s="64"/>
      <c r="AM123" s="64"/>
      <c r="AN123" s="64"/>
      <c r="AO123" s="64"/>
      <c r="AP123" s="64"/>
      <c r="AQ123" s="64"/>
    </row>
    <row r="124" spans="1:43" s="398" customFormat="1" ht="13.8" hidden="1" outlineLevel="2">
      <c r="A124" s="399"/>
      <c r="B124" s="400"/>
      <c r="D124" s="400"/>
      <c r="F124" s="600" t="s">
        <v>691</v>
      </c>
      <c r="G124" s="601" t="s">
        <v>1008</v>
      </c>
      <c r="H124" s="403">
        <f t="shared" si="119"/>
        <v>0</v>
      </c>
      <c r="I124" s="260">
        <f t="shared" si="120"/>
        <v>0</v>
      </c>
      <c r="J124" s="167"/>
      <c r="K124" s="166">
        <f t="shared" si="139"/>
        <v>0</v>
      </c>
      <c r="L124" s="167"/>
      <c r="M124" s="167"/>
      <c r="N124" s="167"/>
      <c r="O124" s="167"/>
      <c r="P124" s="167"/>
      <c r="Q124" s="262">
        <f t="shared" si="121"/>
        <v>0</v>
      </c>
      <c r="R124" s="167"/>
      <c r="S124" s="167"/>
      <c r="T124" s="167"/>
      <c r="U124" s="167"/>
      <c r="V124" s="167"/>
      <c r="W124" s="64"/>
      <c r="X124" s="64"/>
      <c r="Y124" s="64"/>
      <c r="Z124" s="64"/>
      <c r="AA124" s="64"/>
      <c r="AB124" s="64"/>
      <c r="AC124" s="64"/>
      <c r="AD124" s="64"/>
      <c r="AE124" s="64"/>
      <c r="AF124" s="64"/>
      <c r="AG124" s="64"/>
      <c r="AH124" s="64"/>
      <c r="AI124" s="64"/>
      <c r="AJ124" s="64"/>
      <c r="AK124" s="64"/>
      <c r="AL124" s="64"/>
      <c r="AM124" s="64"/>
      <c r="AN124" s="64"/>
      <c r="AO124" s="64"/>
      <c r="AP124" s="64"/>
      <c r="AQ124" s="64"/>
    </row>
    <row r="125" spans="1:43" ht="13.8" hidden="1" outlineLevel="2">
      <c r="A125" s="131"/>
      <c r="B125" s="20"/>
      <c r="F125" s="22" t="s">
        <v>409</v>
      </c>
      <c r="G125" s="30" t="s">
        <v>411</v>
      </c>
      <c r="H125" s="164">
        <f t="shared" si="119"/>
        <v>0</v>
      </c>
      <c r="I125" s="260">
        <f t="shared" si="120"/>
        <v>0</v>
      </c>
      <c r="J125" s="169">
        <f>SUM(J126:J129)</f>
        <v>0</v>
      </c>
      <c r="K125" s="166">
        <f t="shared" si="139"/>
        <v>0</v>
      </c>
      <c r="L125" s="169">
        <f t="shared" ref="L125:P125" si="165">SUM(L126:L129)</f>
        <v>0</v>
      </c>
      <c r="M125" s="169">
        <f t="shared" si="165"/>
        <v>0</v>
      </c>
      <c r="N125" s="169">
        <f t="shared" si="165"/>
        <v>0</v>
      </c>
      <c r="O125" s="169">
        <f t="shared" si="165"/>
        <v>0</v>
      </c>
      <c r="P125" s="169">
        <f t="shared" si="165"/>
        <v>0</v>
      </c>
      <c r="Q125" s="262">
        <f t="shared" si="121"/>
        <v>0</v>
      </c>
      <c r="R125" s="169">
        <f>SUM(R126:R129)</f>
        <v>0</v>
      </c>
      <c r="S125" s="169">
        <f>SUM(S126:S129)</f>
        <v>0</v>
      </c>
      <c r="T125" s="169">
        <f>SUM(T126:T129)</f>
        <v>0</v>
      </c>
      <c r="U125" s="169">
        <f>SUM(U126:U129)</f>
        <v>0</v>
      </c>
      <c r="V125" s="169">
        <f>SUM(V126:V129)</f>
        <v>0</v>
      </c>
    </row>
    <row r="126" spans="1:43" ht="13.8" hidden="1" outlineLevel="2">
      <c r="A126" s="131"/>
      <c r="B126" s="20"/>
      <c r="F126" s="136" t="s">
        <v>682</v>
      </c>
      <c r="G126" s="27" t="s">
        <v>725</v>
      </c>
      <c r="H126" s="164">
        <f t="shared" si="119"/>
        <v>0</v>
      </c>
      <c r="I126" s="260">
        <f t="shared" si="120"/>
        <v>0</v>
      </c>
      <c r="J126" s="167"/>
      <c r="K126" s="166">
        <f t="shared" si="139"/>
        <v>0</v>
      </c>
      <c r="L126" s="167"/>
      <c r="M126" s="167"/>
      <c r="N126" s="167"/>
      <c r="O126" s="167"/>
      <c r="P126" s="167"/>
      <c r="Q126" s="262">
        <f t="shared" si="121"/>
        <v>0</v>
      </c>
      <c r="R126" s="167"/>
      <c r="S126" s="167"/>
      <c r="T126" s="167"/>
      <c r="U126" s="167"/>
      <c r="V126" s="167"/>
    </row>
    <row r="127" spans="1:43" ht="13.8" hidden="1" outlineLevel="2">
      <c r="A127" s="131"/>
      <c r="B127" s="20"/>
      <c r="F127" s="136" t="s">
        <v>683</v>
      </c>
      <c r="G127" s="27" t="s">
        <v>994</v>
      </c>
      <c r="H127" s="164">
        <f t="shared" si="119"/>
        <v>0</v>
      </c>
      <c r="I127" s="260"/>
      <c r="J127" s="167"/>
      <c r="K127" s="166"/>
      <c r="L127" s="167"/>
      <c r="M127" s="167"/>
      <c r="N127" s="167"/>
      <c r="O127" s="167"/>
      <c r="P127" s="167"/>
      <c r="Q127" s="262"/>
      <c r="R127" s="167"/>
      <c r="S127" s="167"/>
      <c r="T127" s="167"/>
      <c r="U127" s="167"/>
      <c r="V127" s="167"/>
    </row>
    <row r="128" spans="1:43" ht="13.8" hidden="1" outlineLevel="2">
      <c r="A128" s="131"/>
      <c r="B128" s="20"/>
      <c r="F128" s="593" t="s">
        <v>684</v>
      </c>
      <c r="G128" s="594" t="s">
        <v>995</v>
      </c>
      <c r="H128" s="164">
        <f t="shared" si="119"/>
        <v>0</v>
      </c>
      <c r="I128" s="260"/>
      <c r="J128" s="167"/>
      <c r="K128" s="166"/>
      <c r="L128" s="167"/>
      <c r="M128" s="167"/>
      <c r="N128" s="167"/>
      <c r="O128" s="167"/>
      <c r="P128" s="167"/>
      <c r="Q128" s="262"/>
      <c r="R128" s="167"/>
      <c r="S128" s="167"/>
      <c r="T128" s="167"/>
      <c r="U128" s="167"/>
      <c r="V128" s="167"/>
    </row>
    <row r="129" spans="1:43" ht="13.8" hidden="1" outlineLevel="2">
      <c r="A129" s="131"/>
      <c r="B129" s="20"/>
      <c r="F129" s="593" t="s">
        <v>690</v>
      </c>
      <c r="G129" s="594" t="s">
        <v>996</v>
      </c>
      <c r="H129" s="164">
        <f t="shared" si="119"/>
        <v>0</v>
      </c>
      <c r="I129" s="260">
        <f t="shared" si="120"/>
        <v>0</v>
      </c>
      <c r="J129" s="167"/>
      <c r="K129" s="166">
        <f t="shared" si="139"/>
        <v>0</v>
      </c>
      <c r="L129" s="167"/>
      <c r="M129" s="167"/>
      <c r="N129" s="167"/>
      <c r="O129" s="167"/>
      <c r="P129" s="167"/>
      <c r="Q129" s="262">
        <f t="shared" si="121"/>
        <v>0</v>
      </c>
      <c r="R129" s="167"/>
      <c r="S129" s="167"/>
      <c r="T129" s="167"/>
      <c r="U129" s="167"/>
      <c r="V129" s="167"/>
    </row>
    <row r="130" spans="1:43" ht="13.8" hidden="1" outlineLevel="2">
      <c r="A130" s="131"/>
      <c r="B130" s="20"/>
      <c r="F130" s="22" t="s">
        <v>410</v>
      </c>
      <c r="G130" s="30" t="s">
        <v>412</v>
      </c>
      <c r="H130" s="164">
        <f t="shared" si="119"/>
        <v>0</v>
      </c>
      <c r="I130" s="260">
        <f t="shared" si="120"/>
        <v>0</v>
      </c>
      <c r="J130" s="169">
        <f>SUM(J131:J135)</f>
        <v>0</v>
      </c>
      <c r="K130" s="166">
        <f t="shared" si="139"/>
        <v>0</v>
      </c>
      <c r="L130" s="169">
        <f t="shared" ref="L130:P130" si="166">SUM(L131:L135)</f>
        <v>0</v>
      </c>
      <c r="M130" s="169">
        <f t="shared" si="166"/>
        <v>0</v>
      </c>
      <c r="N130" s="169">
        <f t="shared" si="166"/>
        <v>0</v>
      </c>
      <c r="O130" s="169">
        <f t="shared" si="166"/>
        <v>0</v>
      </c>
      <c r="P130" s="169">
        <f t="shared" si="166"/>
        <v>0</v>
      </c>
      <c r="Q130" s="262">
        <f t="shared" si="121"/>
        <v>0</v>
      </c>
      <c r="R130" s="169">
        <f t="shared" ref="R130" si="167">SUM(R131:R135)</f>
        <v>0</v>
      </c>
      <c r="S130" s="169">
        <f t="shared" ref="S130:U130" si="168">SUM(S131:S135)</f>
        <v>0</v>
      </c>
      <c r="T130" s="169">
        <f t="shared" si="168"/>
        <v>0</v>
      </c>
      <c r="U130" s="169">
        <f t="shared" si="168"/>
        <v>0</v>
      </c>
      <c r="V130" s="169">
        <f t="shared" ref="V130" si="169">SUM(V131:V135)</f>
        <v>0</v>
      </c>
    </row>
    <row r="131" spans="1:43" ht="13.8" hidden="1" outlineLevel="2">
      <c r="A131" s="131"/>
      <c r="B131" s="20"/>
      <c r="F131" s="136" t="s">
        <v>682</v>
      </c>
      <c r="G131" s="27" t="s">
        <v>726</v>
      </c>
      <c r="H131" s="164">
        <f t="shared" si="119"/>
        <v>0</v>
      </c>
      <c r="I131" s="260">
        <f t="shared" si="120"/>
        <v>0</v>
      </c>
      <c r="J131" s="167"/>
      <c r="K131" s="166">
        <f t="shared" si="139"/>
        <v>0</v>
      </c>
      <c r="L131" s="167"/>
      <c r="M131" s="167"/>
      <c r="N131" s="167"/>
      <c r="O131" s="167"/>
      <c r="P131" s="167"/>
      <c r="Q131" s="262">
        <f t="shared" si="121"/>
        <v>0</v>
      </c>
      <c r="R131" s="167"/>
      <c r="S131" s="167"/>
      <c r="T131" s="167"/>
      <c r="U131" s="167"/>
      <c r="V131" s="167"/>
    </row>
    <row r="132" spans="1:43" ht="13.8" hidden="1" outlineLevel="2">
      <c r="A132" s="131"/>
      <c r="B132" s="20"/>
      <c r="F132" s="136" t="s">
        <v>683</v>
      </c>
      <c r="G132" s="27" t="s">
        <v>727</v>
      </c>
      <c r="H132" s="164">
        <f t="shared" si="119"/>
        <v>0</v>
      </c>
      <c r="I132" s="260">
        <f t="shared" si="120"/>
        <v>0</v>
      </c>
      <c r="J132" s="167"/>
      <c r="K132" s="166">
        <f t="shared" si="139"/>
        <v>0</v>
      </c>
      <c r="L132" s="167"/>
      <c r="M132" s="167"/>
      <c r="N132" s="167"/>
      <c r="O132" s="167"/>
      <c r="P132" s="167"/>
      <c r="Q132" s="262">
        <f t="shared" si="121"/>
        <v>0</v>
      </c>
      <c r="R132" s="167"/>
      <c r="S132" s="167"/>
      <c r="T132" s="167"/>
      <c r="U132" s="167"/>
      <c r="V132" s="167"/>
    </row>
    <row r="133" spans="1:43" ht="13.8" hidden="1" outlineLevel="2">
      <c r="A133" s="131"/>
      <c r="B133" s="20"/>
      <c r="F133" s="136" t="s">
        <v>680</v>
      </c>
      <c r="G133" s="27" t="s">
        <v>926</v>
      </c>
      <c r="H133" s="164">
        <f t="shared" si="119"/>
        <v>0</v>
      </c>
      <c r="I133" s="260">
        <f t="shared" ref="I133:I134" si="170">SUM(J133:J133)</f>
        <v>0</v>
      </c>
      <c r="J133" s="167"/>
      <c r="K133" s="166">
        <f t="shared" si="139"/>
        <v>0</v>
      </c>
      <c r="L133" s="167"/>
      <c r="M133" s="167"/>
      <c r="N133" s="167"/>
      <c r="O133" s="167"/>
      <c r="P133" s="167"/>
      <c r="Q133" s="262">
        <f t="shared" ref="Q133:Q134" si="171">SUM(R133:R133)</f>
        <v>0</v>
      </c>
      <c r="R133" s="167"/>
      <c r="S133" s="167"/>
      <c r="T133" s="167"/>
      <c r="U133" s="167"/>
      <c r="V133" s="167"/>
    </row>
    <row r="134" spans="1:43" s="398" customFormat="1" ht="13.8" hidden="1" outlineLevel="2">
      <c r="A134" s="399"/>
      <c r="B134" s="400"/>
      <c r="D134" s="400"/>
      <c r="F134" s="385" t="s">
        <v>684</v>
      </c>
      <c r="G134" s="378" t="s">
        <v>927</v>
      </c>
      <c r="H134" s="403">
        <f t="shared" si="119"/>
        <v>0</v>
      </c>
      <c r="I134" s="260">
        <f t="shared" si="170"/>
        <v>0</v>
      </c>
      <c r="J134" s="167"/>
      <c r="K134" s="166">
        <f t="shared" si="139"/>
        <v>0</v>
      </c>
      <c r="L134" s="167"/>
      <c r="M134" s="167"/>
      <c r="N134" s="167"/>
      <c r="O134" s="167"/>
      <c r="P134" s="167"/>
      <c r="Q134" s="262">
        <f t="shared" si="171"/>
        <v>0</v>
      </c>
      <c r="R134" s="167"/>
      <c r="S134" s="167"/>
      <c r="T134" s="167"/>
      <c r="U134" s="167"/>
      <c r="V134" s="167"/>
      <c r="W134" s="64"/>
      <c r="X134" s="64"/>
      <c r="Y134" s="64"/>
      <c r="Z134" s="64"/>
      <c r="AA134" s="64"/>
      <c r="AB134" s="64"/>
      <c r="AC134" s="64"/>
      <c r="AD134" s="64"/>
      <c r="AE134" s="64"/>
      <c r="AF134" s="64"/>
      <c r="AG134" s="64"/>
      <c r="AH134" s="64"/>
      <c r="AI134" s="64"/>
      <c r="AJ134" s="64"/>
      <c r="AK134" s="64"/>
      <c r="AL134" s="64"/>
      <c r="AM134" s="64"/>
      <c r="AN134" s="64"/>
      <c r="AO134" s="64"/>
      <c r="AP134" s="64"/>
      <c r="AQ134" s="64"/>
    </row>
    <row r="135" spans="1:43" s="398" customFormat="1" ht="13.8" hidden="1" outlineLevel="2">
      <c r="A135" s="399"/>
      <c r="B135" s="400"/>
      <c r="D135" s="400"/>
      <c r="F135" s="385" t="s">
        <v>690</v>
      </c>
      <c r="G135" s="378" t="s">
        <v>928</v>
      </c>
      <c r="H135" s="403">
        <f t="shared" si="119"/>
        <v>0</v>
      </c>
      <c r="I135" s="260">
        <f t="shared" si="120"/>
        <v>0</v>
      </c>
      <c r="J135" s="167"/>
      <c r="K135" s="166">
        <f t="shared" si="139"/>
        <v>0</v>
      </c>
      <c r="L135" s="167"/>
      <c r="M135" s="167"/>
      <c r="N135" s="167"/>
      <c r="O135" s="167"/>
      <c r="P135" s="167"/>
      <c r="Q135" s="262">
        <f t="shared" si="121"/>
        <v>0</v>
      </c>
      <c r="R135" s="167"/>
      <c r="S135" s="167"/>
      <c r="T135" s="167"/>
      <c r="U135" s="167"/>
      <c r="V135" s="167"/>
      <c r="W135" s="64"/>
      <c r="X135" s="64"/>
      <c r="Y135" s="64"/>
      <c r="Z135" s="64"/>
      <c r="AA135" s="64"/>
      <c r="AB135" s="64"/>
      <c r="AC135" s="64"/>
      <c r="AD135" s="64"/>
      <c r="AE135" s="64"/>
      <c r="AF135" s="64"/>
      <c r="AG135" s="64"/>
      <c r="AH135" s="64"/>
      <c r="AI135" s="64"/>
      <c r="AJ135" s="64"/>
      <c r="AK135" s="64"/>
      <c r="AL135" s="64"/>
      <c r="AM135" s="64"/>
      <c r="AN135" s="64"/>
      <c r="AO135" s="64"/>
      <c r="AP135" s="64"/>
      <c r="AQ135" s="64"/>
    </row>
    <row r="136" spans="1:43" ht="13.8" outlineLevel="1" collapsed="1">
      <c r="A136" s="131"/>
      <c r="B136" s="20"/>
      <c r="D136" s="22" t="s">
        <v>413</v>
      </c>
      <c r="E136" s="30" t="s">
        <v>7</v>
      </c>
      <c r="F136" s="22"/>
      <c r="G136" s="30"/>
      <c r="H136" s="164">
        <f t="shared" si="119"/>
        <v>0</v>
      </c>
      <c r="I136" s="260">
        <f t="shared" si="120"/>
        <v>0</v>
      </c>
      <c r="J136" s="169">
        <f>SUM(J137,J138,J140,J142)</f>
        <v>0</v>
      </c>
      <c r="K136" s="166">
        <f t="shared" si="139"/>
        <v>0</v>
      </c>
      <c r="L136" s="169">
        <f t="shared" ref="L136:P136" si="172">SUM(L137,L138,L140,L142)</f>
        <v>0</v>
      </c>
      <c r="M136" s="169">
        <f t="shared" si="172"/>
        <v>0</v>
      </c>
      <c r="N136" s="169">
        <f t="shared" si="172"/>
        <v>0</v>
      </c>
      <c r="O136" s="169">
        <f t="shared" si="172"/>
        <v>0</v>
      </c>
      <c r="P136" s="169">
        <f t="shared" si="172"/>
        <v>0</v>
      </c>
      <c r="Q136" s="262">
        <f t="shared" si="121"/>
        <v>0</v>
      </c>
      <c r="R136" s="169">
        <f t="shared" ref="R136" si="173">SUM(R137,R138,R140,R142)</f>
        <v>0</v>
      </c>
      <c r="S136" s="169">
        <f t="shared" ref="S136:U136" si="174">SUM(S137,S138,S140,S142)</f>
        <v>0</v>
      </c>
      <c r="T136" s="169">
        <f t="shared" si="174"/>
        <v>0</v>
      </c>
      <c r="U136" s="169">
        <f t="shared" si="174"/>
        <v>0</v>
      </c>
      <c r="V136" s="169">
        <f t="shared" ref="V136" si="175">SUM(V137,V138,V140,V142)</f>
        <v>0</v>
      </c>
    </row>
    <row r="137" spans="1:43" ht="13.8" hidden="1" outlineLevel="2">
      <c r="A137" s="131"/>
      <c r="B137" s="20"/>
      <c r="F137" s="22" t="s">
        <v>414</v>
      </c>
      <c r="G137" s="30" t="s">
        <v>73</v>
      </c>
      <c r="H137" s="164">
        <f t="shared" si="119"/>
        <v>0</v>
      </c>
      <c r="I137" s="260">
        <f t="shared" si="120"/>
        <v>0</v>
      </c>
      <c r="J137" s="167"/>
      <c r="K137" s="166">
        <f t="shared" si="139"/>
        <v>0</v>
      </c>
      <c r="L137" s="167"/>
      <c r="M137" s="167"/>
      <c r="N137" s="167"/>
      <c r="O137" s="167"/>
      <c r="P137" s="167"/>
      <c r="Q137" s="262">
        <f t="shared" si="121"/>
        <v>0</v>
      </c>
      <c r="R137" s="167"/>
      <c r="S137" s="167"/>
      <c r="T137" s="167"/>
      <c r="U137" s="167"/>
      <c r="V137" s="167"/>
    </row>
    <row r="138" spans="1:43" ht="13.8" hidden="1" outlineLevel="2">
      <c r="A138" s="131"/>
      <c r="B138" s="20"/>
      <c r="F138" s="22" t="s">
        <v>415</v>
      </c>
      <c r="G138" s="30" t="s">
        <v>74</v>
      </c>
      <c r="H138" s="164">
        <f t="shared" si="119"/>
        <v>0</v>
      </c>
      <c r="I138" s="260">
        <f t="shared" si="120"/>
        <v>0</v>
      </c>
      <c r="J138" s="169">
        <f>SUM(J139)</f>
        <v>0</v>
      </c>
      <c r="K138" s="166">
        <f t="shared" si="139"/>
        <v>0</v>
      </c>
      <c r="L138" s="169">
        <f t="shared" ref="L138:P138" si="176">SUM(L139)</f>
        <v>0</v>
      </c>
      <c r="M138" s="169">
        <f t="shared" si="176"/>
        <v>0</v>
      </c>
      <c r="N138" s="169">
        <f t="shared" si="176"/>
        <v>0</v>
      </c>
      <c r="O138" s="169">
        <f t="shared" si="176"/>
        <v>0</v>
      </c>
      <c r="P138" s="169">
        <f t="shared" si="176"/>
        <v>0</v>
      </c>
      <c r="Q138" s="262">
        <f t="shared" si="121"/>
        <v>0</v>
      </c>
      <c r="R138" s="169">
        <f t="shared" ref="R138" si="177">SUM(R139)</f>
        <v>0</v>
      </c>
      <c r="S138" s="169">
        <f t="shared" ref="S138:U138" si="178">SUM(S139)</f>
        <v>0</v>
      </c>
      <c r="T138" s="169">
        <f t="shared" si="178"/>
        <v>0</v>
      </c>
      <c r="U138" s="169">
        <f t="shared" si="178"/>
        <v>0</v>
      </c>
      <c r="V138" s="169">
        <f t="shared" ref="V138" si="179">SUM(V139)</f>
        <v>0</v>
      </c>
    </row>
    <row r="139" spans="1:43" ht="13.8" hidden="1" outlineLevel="2">
      <c r="A139" s="131"/>
      <c r="B139" s="20"/>
      <c r="F139" s="136" t="s">
        <v>682</v>
      </c>
      <c r="G139" s="27" t="s">
        <v>728</v>
      </c>
      <c r="H139" s="164">
        <f t="shared" si="119"/>
        <v>0</v>
      </c>
      <c r="I139" s="260">
        <f t="shared" si="120"/>
        <v>0</v>
      </c>
      <c r="J139" s="167"/>
      <c r="K139" s="166">
        <f t="shared" si="139"/>
        <v>0</v>
      </c>
      <c r="L139" s="167"/>
      <c r="M139" s="167"/>
      <c r="N139" s="167"/>
      <c r="O139" s="167"/>
      <c r="P139" s="167"/>
      <c r="Q139" s="262">
        <f t="shared" si="121"/>
        <v>0</v>
      </c>
      <c r="R139" s="167"/>
      <c r="S139" s="167"/>
      <c r="T139" s="167"/>
      <c r="U139" s="167"/>
      <c r="V139" s="167"/>
    </row>
    <row r="140" spans="1:43" ht="13.8" hidden="1" outlineLevel="2">
      <c r="A140" s="131"/>
      <c r="B140" s="20"/>
      <c r="F140" s="22" t="s">
        <v>416</v>
      </c>
      <c r="G140" s="59" t="s">
        <v>336</v>
      </c>
      <c r="H140" s="164">
        <f t="shared" si="119"/>
        <v>0</v>
      </c>
      <c r="I140" s="260">
        <f t="shared" si="120"/>
        <v>0</v>
      </c>
      <c r="J140" s="169">
        <f>SUM(J141)</f>
        <v>0</v>
      </c>
      <c r="K140" s="166">
        <f t="shared" si="139"/>
        <v>0</v>
      </c>
      <c r="L140" s="169">
        <f t="shared" ref="L140:P140" si="180">SUM(L141)</f>
        <v>0</v>
      </c>
      <c r="M140" s="169">
        <f t="shared" si="180"/>
        <v>0</v>
      </c>
      <c r="N140" s="169">
        <f t="shared" si="180"/>
        <v>0</v>
      </c>
      <c r="O140" s="169">
        <f t="shared" si="180"/>
        <v>0</v>
      </c>
      <c r="P140" s="169">
        <f t="shared" si="180"/>
        <v>0</v>
      </c>
      <c r="Q140" s="262">
        <f t="shared" si="121"/>
        <v>0</v>
      </c>
      <c r="R140" s="169">
        <f t="shared" ref="R140" si="181">SUM(R141)</f>
        <v>0</v>
      </c>
      <c r="S140" s="169">
        <f t="shared" ref="S140:U140" si="182">SUM(S141)</f>
        <v>0</v>
      </c>
      <c r="T140" s="169">
        <f t="shared" si="182"/>
        <v>0</v>
      </c>
      <c r="U140" s="169">
        <f t="shared" si="182"/>
        <v>0</v>
      </c>
      <c r="V140" s="169">
        <f t="shared" ref="V140" si="183">SUM(V141)</f>
        <v>0</v>
      </c>
    </row>
    <row r="141" spans="1:43" ht="13.8" hidden="1" outlineLevel="2">
      <c r="A141" s="131"/>
      <c r="B141" s="20"/>
      <c r="F141" s="136" t="s">
        <v>682</v>
      </c>
      <c r="G141" s="27" t="s">
        <v>729</v>
      </c>
      <c r="H141" s="164">
        <f t="shared" si="119"/>
        <v>0</v>
      </c>
      <c r="I141" s="260">
        <f t="shared" si="120"/>
        <v>0</v>
      </c>
      <c r="J141" s="167"/>
      <c r="K141" s="166">
        <f t="shared" si="139"/>
        <v>0</v>
      </c>
      <c r="L141" s="167"/>
      <c r="M141" s="167"/>
      <c r="N141" s="167"/>
      <c r="O141" s="167"/>
      <c r="P141" s="167"/>
      <c r="Q141" s="262">
        <f t="shared" si="121"/>
        <v>0</v>
      </c>
      <c r="R141" s="167"/>
      <c r="S141" s="167"/>
      <c r="T141" s="167"/>
      <c r="U141" s="167"/>
      <c r="V141" s="167"/>
    </row>
    <row r="142" spans="1:43" ht="13.8" hidden="1" outlineLevel="2">
      <c r="A142" s="131"/>
      <c r="B142" s="20"/>
      <c r="F142" s="22" t="s">
        <v>417</v>
      </c>
      <c r="G142" s="30" t="s">
        <v>418</v>
      </c>
      <c r="H142" s="164">
        <f t="shared" si="119"/>
        <v>0</v>
      </c>
      <c r="I142" s="260">
        <f t="shared" si="120"/>
        <v>0</v>
      </c>
      <c r="J142" s="169">
        <f>SUM(J143:J149)</f>
        <v>0</v>
      </c>
      <c r="K142" s="166">
        <f t="shared" si="139"/>
        <v>0</v>
      </c>
      <c r="L142" s="169">
        <f t="shared" ref="L142:P142" si="184">SUM(L143:L149)</f>
        <v>0</v>
      </c>
      <c r="M142" s="169">
        <f t="shared" si="184"/>
        <v>0</v>
      </c>
      <c r="N142" s="169">
        <f t="shared" si="184"/>
        <v>0</v>
      </c>
      <c r="O142" s="169">
        <f t="shared" si="184"/>
        <v>0</v>
      </c>
      <c r="P142" s="169">
        <f t="shared" si="184"/>
        <v>0</v>
      </c>
      <c r="Q142" s="262">
        <f t="shared" si="121"/>
        <v>0</v>
      </c>
      <c r="R142" s="169">
        <f t="shared" ref="R142" si="185">SUM(R143:R149)</f>
        <v>0</v>
      </c>
      <c r="S142" s="169">
        <f t="shared" ref="S142:U142" si="186">SUM(S143:S149)</f>
        <v>0</v>
      </c>
      <c r="T142" s="169">
        <f t="shared" si="186"/>
        <v>0</v>
      </c>
      <c r="U142" s="169">
        <f t="shared" si="186"/>
        <v>0</v>
      </c>
      <c r="V142" s="169">
        <f t="shared" ref="V142" si="187">SUM(V143:V149)</f>
        <v>0</v>
      </c>
    </row>
    <row r="143" spans="1:43" ht="13.8" hidden="1" outlineLevel="2">
      <c r="A143" s="131"/>
      <c r="B143" s="20"/>
      <c r="F143" s="136" t="s">
        <v>682</v>
      </c>
      <c r="G143" s="27" t="s">
        <v>730</v>
      </c>
      <c r="H143" s="164">
        <f t="shared" si="119"/>
        <v>0</v>
      </c>
      <c r="I143" s="260">
        <f t="shared" si="120"/>
        <v>0</v>
      </c>
      <c r="J143" s="167"/>
      <c r="K143" s="166">
        <f t="shared" si="139"/>
        <v>0</v>
      </c>
      <c r="L143" s="167"/>
      <c r="M143" s="167"/>
      <c r="N143" s="167"/>
      <c r="O143" s="167"/>
      <c r="P143" s="167"/>
      <c r="Q143" s="262">
        <f t="shared" si="121"/>
        <v>0</v>
      </c>
      <c r="R143" s="167"/>
      <c r="S143" s="167"/>
      <c r="T143" s="167"/>
      <c r="U143" s="167"/>
      <c r="V143" s="167"/>
    </row>
    <row r="144" spans="1:43" ht="13.8" hidden="1" outlineLevel="2">
      <c r="A144" s="131"/>
      <c r="B144" s="20"/>
      <c r="F144" s="136" t="s">
        <v>683</v>
      </c>
      <c r="G144" s="27" t="s">
        <v>731</v>
      </c>
      <c r="H144" s="164">
        <f t="shared" si="119"/>
        <v>0</v>
      </c>
      <c r="I144" s="260">
        <f t="shared" si="120"/>
        <v>0</v>
      </c>
      <c r="J144" s="167"/>
      <c r="K144" s="166">
        <f t="shared" ref="K144:K172" si="188">SUM(L144:Q144,S144:V144)</f>
        <v>0</v>
      </c>
      <c r="L144" s="167"/>
      <c r="M144" s="167"/>
      <c r="N144" s="167"/>
      <c r="O144" s="167"/>
      <c r="P144" s="167"/>
      <c r="Q144" s="262">
        <f t="shared" si="121"/>
        <v>0</v>
      </c>
      <c r="R144" s="167"/>
      <c r="S144" s="167"/>
      <c r="T144" s="167"/>
      <c r="U144" s="167"/>
      <c r="V144" s="167"/>
    </row>
    <row r="145" spans="1:43" ht="13.8" hidden="1" outlineLevel="2">
      <c r="A145" s="131"/>
      <c r="B145" s="20"/>
      <c r="F145" s="136" t="s">
        <v>680</v>
      </c>
      <c r="G145" s="27" t="s">
        <v>732</v>
      </c>
      <c r="H145" s="164">
        <f t="shared" si="119"/>
        <v>0</v>
      </c>
      <c r="I145" s="260">
        <f t="shared" si="120"/>
        <v>0</v>
      </c>
      <c r="J145" s="167"/>
      <c r="K145" s="166">
        <f t="shared" si="188"/>
        <v>0</v>
      </c>
      <c r="L145" s="167"/>
      <c r="M145" s="167"/>
      <c r="N145" s="167"/>
      <c r="O145" s="167"/>
      <c r="P145" s="167"/>
      <c r="Q145" s="262">
        <f t="shared" si="121"/>
        <v>0</v>
      </c>
      <c r="R145" s="167"/>
      <c r="S145" s="167"/>
      <c r="T145" s="167"/>
      <c r="U145" s="167"/>
      <c r="V145" s="167"/>
    </row>
    <row r="146" spans="1:43" ht="13.8" hidden="1" outlineLevel="2">
      <c r="A146" s="131"/>
      <c r="B146" s="20"/>
      <c r="F146" s="136" t="s">
        <v>684</v>
      </c>
      <c r="G146" s="27" t="s">
        <v>733</v>
      </c>
      <c r="H146" s="164">
        <f t="shared" si="119"/>
        <v>0</v>
      </c>
      <c r="I146" s="260">
        <f t="shared" si="120"/>
        <v>0</v>
      </c>
      <c r="J146" s="167"/>
      <c r="K146" s="166">
        <f t="shared" si="188"/>
        <v>0</v>
      </c>
      <c r="L146" s="167"/>
      <c r="M146" s="167"/>
      <c r="N146" s="167"/>
      <c r="O146" s="167"/>
      <c r="P146" s="167"/>
      <c r="Q146" s="262">
        <f t="shared" si="121"/>
        <v>0</v>
      </c>
      <c r="R146" s="167"/>
      <c r="S146" s="167"/>
      <c r="T146" s="167"/>
      <c r="U146" s="167"/>
      <c r="V146" s="167"/>
    </row>
    <row r="147" spans="1:43" ht="13.8" hidden="1" outlineLevel="2">
      <c r="A147" s="131"/>
      <c r="B147" s="20"/>
      <c r="F147" s="136" t="s">
        <v>690</v>
      </c>
      <c r="G147" s="27" t="s">
        <v>734</v>
      </c>
      <c r="H147" s="164">
        <f t="shared" si="119"/>
        <v>0</v>
      </c>
      <c r="I147" s="260">
        <f t="shared" si="120"/>
        <v>0</v>
      </c>
      <c r="J147" s="167"/>
      <c r="K147" s="166">
        <f t="shared" si="188"/>
        <v>0</v>
      </c>
      <c r="L147" s="167"/>
      <c r="M147" s="167"/>
      <c r="N147" s="167"/>
      <c r="O147" s="167"/>
      <c r="P147" s="167"/>
      <c r="Q147" s="262">
        <f t="shared" si="121"/>
        <v>0</v>
      </c>
      <c r="R147" s="167"/>
      <c r="S147" s="167"/>
      <c r="T147" s="167"/>
      <c r="U147" s="167"/>
      <c r="V147" s="167"/>
    </row>
    <row r="148" spans="1:43" ht="13.8" hidden="1" outlineLevel="2">
      <c r="A148" s="131"/>
      <c r="B148" s="20"/>
      <c r="F148" s="136" t="s">
        <v>691</v>
      </c>
      <c r="G148" s="27" t="s">
        <v>735</v>
      </c>
      <c r="H148" s="164">
        <f t="shared" si="119"/>
        <v>0</v>
      </c>
      <c r="I148" s="260">
        <f t="shared" ref="I148" si="189">SUM(J148:J148)</f>
        <v>0</v>
      </c>
      <c r="J148" s="167"/>
      <c r="K148" s="166">
        <f t="shared" si="188"/>
        <v>0</v>
      </c>
      <c r="L148" s="167"/>
      <c r="M148" s="167"/>
      <c r="N148" s="167"/>
      <c r="O148" s="167"/>
      <c r="P148" s="167"/>
      <c r="Q148" s="262">
        <f t="shared" ref="Q148" si="190">SUM(R148:R148)</f>
        <v>0</v>
      </c>
      <c r="R148" s="167"/>
      <c r="S148" s="167"/>
      <c r="T148" s="167"/>
      <c r="U148" s="167"/>
      <c r="V148" s="167"/>
    </row>
    <row r="149" spans="1:43" s="398" customFormat="1" ht="13.8" hidden="1" outlineLevel="2">
      <c r="A149" s="399"/>
      <c r="B149" s="400"/>
      <c r="D149" s="400"/>
      <c r="E149" s="64"/>
      <c r="F149" s="136" t="s">
        <v>774</v>
      </c>
      <c r="G149" s="27" t="s">
        <v>878</v>
      </c>
      <c r="H149" s="403">
        <f t="shared" si="119"/>
        <v>0</v>
      </c>
      <c r="I149" s="260">
        <f t="shared" si="120"/>
        <v>0</v>
      </c>
      <c r="J149" s="167"/>
      <c r="K149" s="166">
        <f t="shared" si="188"/>
        <v>0</v>
      </c>
      <c r="L149" s="167"/>
      <c r="M149" s="167"/>
      <c r="N149" s="167"/>
      <c r="O149" s="167"/>
      <c r="P149" s="167"/>
      <c r="Q149" s="262">
        <f t="shared" si="121"/>
        <v>0</v>
      </c>
      <c r="R149" s="167"/>
      <c r="S149" s="167"/>
      <c r="T149" s="167"/>
      <c r="U149" s="167"/>
      <c r="V149" s="167"/>
      <c r="W149" s="64"/>
      <c r="X149" s="64"/>
      <c r="Y149" s="64"/>
      <c r="Z149" s="64"/>
      <c r="AA149" s="64"/>
      <c r="AB149" s="64"/>
      <c r="AC149" s="64"/>
      <c r="AD149" s="64"/>
      <c r="AE149" s="64"/>
      <c r="AF149" s="64"/>
      <c r="AG149" s="64"/>
      <c r="AH149" s="64"/>
      <c r="AI149" s="64"/>
      <c r="AJ149" s="64"/>
      <c r="AK149" s="64"/>
      <c r="AL149" s="64"/>
      <c r="AM149" s="64"/>
      <c r="AN149" s="64"/>
      <c r="AO149" s="64"/>
      <c r="AP149" s="64"/>
      <c r="AQ149" s="64"/>
    </row>
    <row r="150" spans="1:43" ht="13.8" outlineLevel="1" collapsed="1">
      <c r="A150" s="131"/>
      <c r="B150" s="20"/>
      <c r="D150" s="18" t="s">
        <v>419</v>
      </c>
      <c r="E150" s="58" t="s">
        <v>8</v>
      </c>
      <c r="F150" s="22"/>
      <c r="G150" s="30"/>
      <c r="H150" s="164">
        <f t="shared" si="119"/>
        <v>0</v>
      </c>
      <c r="I150" s="260">
        <f t="shared" si="120"/>
        <v>0</v>
      </c>
      <c r="J150" s="169">
        <f>SUM(J151,J156,J157)</f>
        <v>0</v>
      </c>
      <c r="K150" s="166">
        <f t="shared" si="188"/>
        <v>0</v>
      </c>
      <c r="L150" s="169">
        <f>SUM(L151,L156,L157)</f>
        <v>0</v>
      </c>
      <c r="M150" s="169">
        <f t="shared" ref="M150" si="191">SUM(M151,M156,M157)</f>
        <v>0</v>
      </c>
      <c r="N150" s="169">
        <f>SUM(N151,N156,N157)</f>
        <v>0</v>
      </c>
      <c r="O150" s="169">
        <f>SUM(O151,O156,O157)</f>
        <v>0</v>
      </c>
      <c r="P150" s="169">
        <f>SUM(P151,P156,P157)</f>
        <v>0</v>
      </c>
      <c r="Q150" s="262">
        <f t="shared" si="121"/>
        <v>0</v>
      </c>
      <c r="R150" s="169">
        <f>SUM(R151,R156,R157)</f>
        <v>0</v>
      </c>
      <c r="S150" s="169">
        <f>SUM(S151,S156,S157)</f>
        <v>0</v>
      </c>
      <c r="T150" s="169">
        <f t="shared" ref="T150:U150" si="192">SUM(T151,T156,T157)</f>
        <v>0</v>
      </c>
      <c r="U150" s="169">
        <f t="shared" si="192"/>
        <v>0</v>
      </c>
      <c r="V150" s="169">
        <f>SUM(V151,V156,V157)</f>
        <v>0</v>
      </c>
    </row>
    <row r="151" spans="1:43" ht="13.8" hidden="1" outlineLevel="2">
      <c r="A151" s="131"/>
      <c r="B151" s="20"/>
      <c r="D151" s="19"/>
      <c r="E151" s="63"/>
      <c r="F151" s="22" t="s">
        <v>420</v>
      </c>
      <c r="G151" s="30" t="s">
        <v>352</v>
      </c>
      <c r="H151" s="164">
        <f t="shared" si="119"/>
        <v>0</v>
      </c>
      <c r="I151" s="260">
        <f t="shared" si="120"/>
        <v>0</v>
      </c>
      <c r="J151" s="169">
        <f>SUM(J152:J155)</f>
        <v>0</v>
      </c>
      <c r="K151" s="166">
        <f t="shared" si="188"/>
        <v>0</v>
      </c>
      <c r="L151" s="169">
        <f>SUM(L152:L155)</f>
        <v>0</v>
      </c>
      <c r="M151" s="169">
        <f t="shared" ref="M151" si="193">SUM(M152:M155)</f>
        <v>0</v>
      </c>
      <c r="N151" s="169">
        <f>SUM(N152:N155)</f>
        <v>0</v>
      </c>
      <c r="O151" s="169">
        <f>SUM(O152:O155)</f>
        <v>0</v>
      </c>
      <c r="P151" s="169">
        <f>SUM(P152:P155)</f>
        <v>0</v>
      </c>
      <c r="Q151" s="262">
        <f t="shared" si="121"/>
        <v>0</v>
      </c>
      <c r="R151" s="169">
        <f>SUM(R152:R155)</f>
        <v>0</v>
      </c>
      <c r="S151" s="169">
        <f>SUM(S152:S155)</f>
        <v>0</v>
      </c>
      <c r="T151" s="169">
        <f t="shared" ref="T151:U151" si="194">SUM(T152:T155)</f>
        <v>0</v>
      </c>
      <c r="U151" s="169">
        <f t="shared" si="194"/>
        <v>0</v>
      </c>
      <c r="V151" s="169">
        <f>SUM(V152:V155)</f>
        <v>0</v>
      </c>
    </row>
    <row r="152" spans="1:43" ht="13.8" hidden="1" outlineLevel="2">
      <c r="A152" s="131"/>
      <c r="B152" s="20"/>
      <c r="F152" s="136" t="s">
        <v>682</v>
      </c>
      <c r="G152" s="27" t="s">
        <v>736</v>
      </c>
      <c r="H152" s="164">
        <f t="shared" si="119"/>
        <v>0</v>
      </c>
      <c r="I152" s="260">
        <f t="shared" si="120"/>
        <v>0</v>
      </c>
      <c r="J152" s="167"/>
      <c r="K152" s="166">
        <f t="shared" si="188"/>
        <v>0</v>
      </c>
      <c r="L152" s="167"/>
      <c r="M152" s="167"/>
      <c r="N152" s="167"/>
      <c r="O152" s="167"/>
      <c r="P152" s="167"/>
      <c r="Q152" s="262">
        <f t="shared" si="121"/>
        <v>0</v>
      </c>
      <c r="R152" s="167"/>
      <c r="S152" s="167"/>
      <c r="T152" s="167"/>
      <c r="U152" s="167"/>
      <c r="V152" s="167"/>
    </row>
    <row r="153" spans="1:43" ht="13.8" hidden="1" outlineLevel="2">
      <c r="A153" s="131"/>
      <c r="B153" s="20"/>
      <c r="F153" s="136" t="s">
        <v>680</v>
      </c>
      <c r="G153" s="27" t="s">
        <v>737</v>
      </c>
      <c r="H153" s="164">
        <f t="shared" si="119"/>
        <v>0</v>
      </c>
      <c r="I153" s="260">
        <f t="shared" si="120"/>
        <v>0</v>
      </c>
      <c r="J153" s="167"/>
      <c r="K153" s="166">
        <f t="shared" si="188"/>
        <v>0</v>
      </c>
      <c r="L153" s="167"/>
      <c r="M153" s="167"/>
      <c r="N153" s="167"/>
      <c r="O153" s="167"/>
      <c r="P153" s="167"/>
      <c r="Q153" s="262">
        <f t="shared" si="121"/>
        <v>0</v>
      </c>
      <c r="R153" s="167"/>
      <c r="S153" s="167"/>
      <c r="T153" s="167"/>
      <c r="U153" s="167"/>
      <c r="V153" s="167"/>
    </row>
    <row r="154" spans="1:43" ht="13.8" hidden="1" outlineLevel="2">
      <c r="A154" s="131"/>
      <c r="B154" s="20"/>
      <c r="F154" s="136" t="s">
        <v>684</v>
      </c>
      <c r="G154" s="27" t="s">
        <v>864</v>
      </c>
      <c r="H154" s="164">
        <f t="shared" si="119"/>
        <v>0</v>
      </c>
      <c r="I154" s="260">
        <f t="shared" ref="I154" si="195">SUM(J154:J154)</f>
        <v>0</v>
      </c>
      <c r="J154" s="167"/>
      <c r="K154" s="166">
        <f t="shared" si="188"/>
        <v>0</v>
      </c>
      <c r="L154" s="167"/>
      <c r="M154" s="167"/>
      <c r="N154" s="167"/>
      <c r="O154" s="167"/>
      <c r="P154" s="167"/>
      <c r="Q154" s="262">
        <f t="shared" ref="Q154" si="196">SUM(R154:R154)</f>
        <v>0</v>
      </c>
      <c r="R154" s="167"/>
      <c r="S154" s="167"/>
      <c r="T154" s="167"/>
      <c r="U154" s="167"/>
      <c r="V154" s="167"/>
    </row>
    <row r="155" spans="1:43" ht="13.8" hidden="1" outlineLevel="2">
      <c r="A155" s="131"/>
      <c r="B155" s="20"/>
      <c r="F155" s="586" t="s">
        <v>691</v>
      </c>
      <c r="G155" s="588" t="s">
        <v>987</v>
      </c>
      <c r="H155" s="164">
        <f t="shared" si="119"/>
        <v>0</v>
      </c>
      <c r="I155" s="260">
        <f t="shared" si="120"/>
        <v>0</v>
      </c>
      <c r="J155" s="167"/>
      <c r="K155" s="166">
        <f t="shared" si="188"/>
        <v>0</v>
      </c>
      <c r="L155" s="167"/>
      <c r="M155" s="167"/>
      <c r="N155" s="167"/>
      <c r="O155" s="167"/>
      <c r="P155" s="167"/>
      <c r="Q155" s="262">
        <f t="shared" si="121"/>
        <v>0</v>
      </c>
      <c r="R155" s="167"/>
      <c r="S155" s="167"/>
      <c r="T155" s="167"/>
      <c r="U155" s="167"/>
      <c r="V155" s="167"/>
    </row>
    <row r="156" spans="1:43" ht="13.8" hidden="1" outlineLevel="2">
      <c r="A156" s="131"/>
      <c r="B156" s="20"/>
      <c r="F156" s="22" t="s">
        <v>421</v>
      </c>
      <c r="G156" s="30" t="s">
        <v>353</v>
      </c>
      <c r="H156" s="164">
        <f t="shared" si="119"/>
        <v>0</v>
      </c>
      <c r="I156" s="260">
        <f t="shared" si="120"/>
        <v>0</v>
      </c>
      <c r="J156" s="167"/>
      <c r="K156" s="166">
        <f t="shared" si="188"/>
        <v>0</v>
      </c>
      <c r="L156" s="167"/>
      <c r="M156" s="167"/>
      <c r="N156" s="167"/>
      <c r="O156" s="167"/>
      <c r="P156" s="167"/>
      <c r="Q156" s="262">
        <f t="shared" si="121"/>
        <v>0</v>
      </c>
      <c r="R156" s="167"/>
      <c r="S156" s="167"/>
      <c r="T156" s="167"/>
      <c r="U156" s="167"/>
      <c r="V156" s="167"/>
    </row>
    <row r="157" spans="1:43" ht="13.8" hidden="1" outlineLevel="2">
      <c r="A157" s="131"/>
      <c r="B157" s="20"/>
      <c r="F157" s="22" t="s">
        <v>422</v>
      </c>
      <c r="G157" s="30" t="s">
        <v>354</v>
      </c>
      <c r="H157" s="164">
        <f t="shared" si="119"/>
        <v>0</v>
      </c>
      <c r="I157" s="260">
        <f t="shared" si="120"/>
        <v>0</v>
      </c>
      <c r="J157" s="169">
        <f>SUM(J158:J162)</f>
        <v>0</v>
      </c>
      <c r="K157" s="166">
        <f t="shared" si="188"/>
        <v>0</v>
      </c>
      <c r="L157" s="169">
        <f t="shared" ref="L157:P157" si="197">SUM(L158:L162)</f>
        <v>0</v>
      </c>
      <c r="M157" s="169">
        <f t="shared" si="197"/>
        <v>0</v>
      </c>
      <c r="N157" s="169">
        <f t="shared" si="197"/>
        <v>0</v>
      </c>
      <c r="O157" s="169">
        <f t="shared" si="197"/>
        <v>0</v>
      </c>
      <c r="P157" s="169">
        <f t="shared" si="197"/>
        <v>0</v>
      </c>
      <c r="Q157" s="262">
        <f t="shared" si="121"/>
        <v>0</v>
      </c>
      <c r="R157" s="169">
        <f t="shared" ref="R157" si="198">SUM(R158:R162)</f>
        <v>0</v>
      </c>
      <c r="S157" s="169">
        <f t="shared" ref="S157:U157" si="199">SUM(S158:S162)</f>
        <v>0</v>
      </c>
      <c r="T157" s="169">
        <f t="shared" si="199"/>
        <v>0</v>
      </c>
      <c r="U157" s="169">
        <f t="shared" si="199"/>
        <v>0</v>
      </c>
      <c r="V157" s="169">
        <f t="shared" ref="V157" si="200">SUM(V158:V162)</f>
        <v>0</v>
      </c>
    </row>
    <row r="158" spans="1:43" ht="13.8" hidden="1" outlineLevel="2">
      <c r="A158" s="131"/>
      <c r="B158" s="20"/>
      <c r="F158" s="136" t="s">
        <v>682</v>
      </c>
      <c r="G158" s="27" t="s">
        <v>738</v>
      </c>
      <c r="H158" s="164">
        <f t="shared" si="119"/>
        <v>0</v>
      </c>
      <c r="I158" s="260">
        <f t="shared" si="120"/>
        <v>0</v>
      </c>
      <c r="J158" s="167"/>
      <c r="K158" s="166">
        <f t="shared" si="188"/>
        <v>0</v>
      </c>
      <c r="L158" s="167"/>
      <c r="M158" s="167"/>
      <c r="N158" s="167"/>
      <c r="O158" s="167"/>
      <c r="P158" s="167"/>
      <c r="Q158" s="262">
        <f t="shared" si="121"/>
        <v>0</v>
      </c>
      <c r="R158" s="167"/>
      <c r="S158" s="167"/>
      <c r="T158" s="167"/>
      <c r="U158" s="167"/>
      <c r="V158" s="167"/>
    </row>
    <row r="159" spans="1:43" ht="13.8" hidden="1" outlineLevel="2">
      <c r="A159" s="131"/>
      <c r="B159" s="20"/>
      <c r="F159" s="136" t="s">
        <v>683</v>
      </c>
      <c r="G159" s="27" t="s">
        <v>739</v>
      </c>
      <c r="H159" s="164">
        <f t="shared" si="119"/>
        <v>0</v>
      </c>
      <c r="I159" s="260">
        <f t="shared" si="120"/>
        <v>0</v>
      </c>
      <c r="J159" s="167"/>
      <c r="K159" s="166">
        <f t="shared" si="188"/>
        <v>0</v>
      </c>
      <c r="L159" s="167"/>
      <c r="M159" s="167"/>
      <c r="N159" s="167"/>
      <c r="O159" s="167"/>
      <c r="P159" s="167"/>
      <c r="Q159" s="262">
        <f t="shared" si="121"/>
        <v>0</v>
      </c>
      <c r="R159" s="167"/>
      <c r="S159" s="167"/>
      <c r="T159" s="167"/>
      <c r="U159" s="167"/>
      <c r="V159" s="167"/>
    </row>
    <row r="160" spans="1:43" ht="13.8" hidden="1" outlineLevel="2">
      <c r="A160" s="131"/>
      <c r="B160" s="20"/>
      <c r="F160" s="136" t="s">
        <v>680</v>
      </c>
      <c r="G160" s="27" t="s">
        <v>740</v>
      </c>
      <c r="H160" s="164">
        <f t="shared" ref="H160:H223" si="201">SUM(I160,K160)</f>
        <v>0</v>
      </c>
      <c r="I160" s="260">
        <f t="shared" si="120"/>
        <v>0</v>
      </c>
      <c r="J160" s="167"/>
      <c r="K160" s="166">
        <f t="shared" si="188"/>
        <v>0</v>
      </c>
      <c r="L160" s="167"/>
      <c r="M160" s="167"/>
      <c r="N160" s="167"/>
      <c r="O160" s="167"/>
      <c r="P160" s="167"/>
      <c r="Q160" s="262">
        <f t="shared" si="121"/>
        <v>0</v>
      </c>
      <c r="R160" s="167"/>
      <c r="S160" s="167"/>
      <c r="T160" s="167"/>
      <c r="U160" s="167"/>
      <c r="V160" s="167"/>
    </row>
    <row r="161" spans="1:43" ht="13.8" hidden="1" outlineLevel="2">
      <c r="A161" s="131"/>
      <c r="B161" s="20"/>
      <c r="F161" s="136" t="s">
        <v>684</v>
      </c>
      <c r="G161" s="27" t="s">
        <v>741</v>
      </c>
      <c r="H161" s="164">
        <f t="shared" si="201"/>
        <v>0</v>
      </c>
      <c r="I161" s="260">
        <f t="shared" ref="I161" si="202">SUM(J161:J161)</f>
        <v>0</v>
      </c>
      <c r="J161" s="167"/>
      <c r="K161" s="166">
        <f t="shared" si="188"/>
        <v>0</v>
      </c>
      <c r="L161" s="167"/>
      <c r="M161" s="167"/>
      <c r="N161" s="167"/>
      <c r="O161" s="167"/>
      <c r="P161" s="167"/>
      <c r="Q161" s="262">
        <f t="shared" ref="Q161" si="203">SUM(R161:R161)</f>
        <v>0</v>
      </c>
      <c r="R161" s="167"/>
      <c r="S161" s="167"/>
      <c r="T161" s="167"/>
      <c r="U161" s="167"/>
      <c r="V161" s="167"/>
    </row>
    <row r="162" spans="1:43" s="398" customFormat="1" ht="13.8" hidden="1" outlineLevel="2">
      <c r="A162" s="399"/>
      <c r="B162" s="400"/>
      <c r="D162" s="400"/>
      <c r="F162" s="385" t="s">
        <v>690</v>
      </c>
      <c r="G162" s="378" t="s">
        <v>955</v>
      </c>
      <c r="H162" s="403">
        <f t="shared" si="201"/>
        <v>0</v>
      </c>
      <c r="I162" s="260">
        <f t="shared" si="120"/>
        <v>0</v>
      </c>
      <c r="J162" s="167"/>
      <c r="K162" s="166">
        <f t="shared" si="188"/>
        <v>0</v>
      </c>
      <c r="L162" s="167"/>
      <c r="M162" s="167"/>
      <c r="N162" s="167"/>
      <c r="O162" s="167"/>
      <c r="P162" s="167"/>
      <c r="Q162" s="262">
        <f t="shared" si="121"/>
        <v>0</v>
      </c>
      <c r="R162" s="167"/>
      <c r="S162" s="167"/>
      <c r="T162" s="167"/>
      <c r="U162" s="167"/>
      <c r="V162" s="167"/>
      <c r="W162" s="64"/>
      <c r="X162" s="64"/>
      <c r="Y162" s="64"/>
      <c r="Z162" s="64"/>
      <c r="AA162" s="64"/>
      <c r="AB162" s="64"/>
      <c r="AC162" s="64"/>
      <c r="AD162" s="64"/>
      <c r="AE162" s="64"/>
      <c r="AF162" s="64"/>
      <c r="AG162" s="64"/>
      <c r="AH162" s="64"/>
      <c r="AI162" s="64"/>
      <c r="AJ162" s="64"/>
      <c r="AK162" s="64"/>
      <c r="AL162" s="64"/>
      <c r="AM162" s="64"/>
      <c r="AN162" s="64"/>
      <c r="AO162" s="64"/>
      <c r="AP162" s="64"/>
      <c r="AQ162" s="64"/>
    </row>
    <row r="163" spans="1:43" s="130" customFormat="1" ht="13.8" collapsed="1">
      <c r="A163" s="127"/>
      <c r="B163" s="18" t="s">
        <v>423</v>
      </c>
      <c r="C163" s="12" t="s">
        <v>76</v>
      </c>
      <c r="D163" s="11"/>
      <c r="E163" s="12"/>
      <c r="F163" s="11"/>
      <c r="G163" s="134"/>
      <c r="H163" s="164">
        <f t="shared" si="201"/>
        <v>0</v>
      </c>
      <c r="I163" s="260">
        <f t="shared" si="120"/>
        <v>0</v>
      </c>
      <c r="J163" s="168">
        <f>SUM(J164)</f>
        <v>0</v>
      </c>
      <c r="K163" s="166">
        <f t="shared" si="188"/>
        <v>0</v>
      </c>
      <c r="L163" s="168">
        <f t="shared" ref="L163:P163" si="204">SUM(L164)</f>
        <v>0</v>
      </c>
      <c r="M163" s="168">
        <f t="shared" si="204"/>
        <v>0</v>
      </c>
      <c r="N163" s="168">
        <f t="shared" si="204"/>
        <v>0</v>
      </c>
      <c r="O163" s="168">
        <f t="shared" si="204"/>
        <v>0</v>
      </c>
      <c r="P163" s="168">
        <f t="shared" si="204"/>
        <v>0</v>
      </c>
      <c r="Q163" s="262">
        <f t="shared" si="121"/>
        <v>0</v>
      </c>
      <c r="R163" s="168">
        <f t="shared" ref="R163" si="205">SUM(R164)</f>
        <v>0</v>
      </c>
      <c r="S163" s="168">
        <f t="shared" ref="S163:U163" si="206">SUM(S164)</f>
        <v>0</v>
      </c>
      <c r="T163" s="168">
        <f t="shared" si="206"/>
        <v>0</v>
      </c>
      <c r="U163" s="168">
        <f t="shared" si="206"/>
        <v>0</v>
      </c>
      <c r="V163" s="168">
        <f t="shared" ref="V163" si="207">SUM(V164)</f>
        <v>0</v>
      </c>
    </row>
    <row r="164" spans="1:43" ht="13.8" hidden="1" outlineLevel="1">
      <c r="A164" s="131"/>
      <c r="B164" s="20"/>
      <c r="D164" s="22" t="s">
        <v>423</v>
      </c>
      <c r="E164" s="30" t="s">
        <v>76</v>
      </c>
      <c r="F164" s="22"/>
      <c r="G164" s="30"/>
      <c r="H164" s="164">
        <f t="shared" si="201"/>
        <v>0</v>
      </c>
      <c r="I164" s="260">
        <f t="shared" si="120"/>
        <v>0</v>
      </c>
      <c r="J164" s="169">
        <f>SUM(J165,J169,J176,J177,J181,J184)</f>
        <v>0</v>
      </c>
      <c r="K164" s="166">
        <f t="shared" si="188"/>
        <v>0</v>
      </c>
      <c r="L164" s="169">
        <f t="shared" ref="L164:P164" si="208">SUM(L165,L169,L176,L177,L181,L184)</f>
        <v>0</v>
      </c>
      <c r="M164" s="169">
        <f t="shared" si="208"/>
        <v>0</v>
      </c>
      <c r="N164" s="169">
        <f t="shared" si="208"/>
        <v>0</v>
      </c>
      <c r="O164" s="169">
        <f t="shared" si="208"/>
        <v>0</v>
      </c>
      <c r="P164" s="169">
        <f t="shared" si="208"/>
        <v>0</v>
      </c>
      <c r="Q164" s="262">
        <f t="shared" si="121"/>
        <v>0</v>
      </c>
      <c r="R164" s="169">
        <f t="shared" ref="R164" si="209">SUM(R165,R169,R176,R177,R181,R184)</f>
        <v>0</v>
      </c>
      <c r="S164" s="169">
        <f t="shared" ref="S164:U164" si="210">SUM(S165,S169,S176,S177,S181,S184)</f>
        <v>0</v>
      </c>
      <c r="T164" s="169">
        <f t="shared" si="210"/>
        <v>0</v>
      </c>
      <c r="U164" s="169">
        <f t="shared" si="210"/>
        <v>0</v>
      </c>
      <c r="V164" s="169">
        <f t="shared" ref="V164" si="211">SUM(V165,V169,V176,V177,V181,V184)</f>
        <v>0</v>
      </c>
    </row>
    <row r="165" spans="1:43" ht="13.8" hidden="1" outlineLevel="2">
      <c r="A165" s="131"/>
      <c r="B165" s="20"/>
      <c r="F165" s="22" t="s">
        <v>424</v>
      </c>
      <c r="G165" s="30" t="s">
        <v>78</v>
      </c>
      <c r="H165" s="164">
        <f t="shared" si="201"/>
        <v>0</v>
      </c>
      <c r="I165" s="260">
        <f t="shared" si="120"/>
        <v>0</v>
      </c>
      <c r="J165" s="169">
        <f>SUM(J166:J168)</f>
        <v>0</v>
      </c>
      <c r="K165" s="166">
        <f t="shared" si="188"/>
        <v>0</v>
      </c>
      <c r="L165" s="169">
        <f t="shared" ref="L165:P165" si="212">SUM(L166:L168)</f>
        <v>0</v>
      </c>
      <c r="M165" s="169">
        <f t="shared" si="212"/>
        <v>0</v>
      </c>
      <c r="N165" s="169">
        <f t="shared" si="212"/>
        <v>0</v>
      </c>
      <c r="O165" s="169">
        <f t="shared" si="212"/>
        <v>0</v>
      </c>
      <c r="P165" s="169">
        <f t="shared" si="212"/>
        <v>0</v>
      </c>
      <c r="Q165" s="262">
        <f t="shared" si="121"/>
        <v>0</v>
      </c>
      <c r="R165" s="169">
        <f t="shared" ref="R165" si="213">SUM(R166:R168)</f>
        <v>0</v>
      </c>
      <c r="S165" s="169">
        <f t="shared" ref="S165:U165" si="214">SUM(S166:S168)</f>
        <v>0</v>
      </c>
      <c r="T165" s="169">
        <f t="shared" si="214"/>
        <v>0</v>
      </c>
      <c r="U165" s="169">
        <f t="shared" si="214"/>
        <v>0</v>
      </c>
      <c r="V165" s="169">
        <f t="shared" ref="V165" si="215">SUM(V166:V168)</f>
        <v>0</v>
      </c>
    </row>
    <row r="166" spans="1:43" ht="13.8" hidden="1" outlineLevel="2">
      <c r="A166" s="131"/>
      <c r="B166" s="20"/>
      <c r="F166" s="136" t="s">
        <v>682</v>
      </c>
      <c r="G166" s="27" t="s">
        <v>742</v>
      </c>
      <c r="H166" s="164">
        <f t="shared" si="201"/>
        <v>0</v>
      </c>
      <c r="I166" s="260">
        <f t="shared" si="120"/>
        <v>0</v>
      </c>
      <c r="J166" s="167"/>
      <c r="K166" s="166">
        <f t="shared" si="188"/>
        <v>0</v>
      </c>
      <c r="L166" s="167"/>
      <c r="M166" s="167"/>
      <c r="N166" s="167"/>
      <c r="O166" s="167"/>
      <c r="P166" s="167"/>
      <c r="Q166" s="262">
        <f t="shared" si="121"/>
        <v>0</v>
      </c>
      <c r="R166" s="167"/>
      <c r="S166" s="167"/>
      <c r="T166" s="167"/>
      <c r="U166" s="167"/>
      <c r="V166" s="167"/>
    </row>
    <row r="167" spans="1:43" ht="13.8" hidden="1" outlineLevel="2">
      <c r="A167" s="131"/>
      <c r="B167" s="20"/>
      <c r="F167" s="136" t="s">
        <v>683</v>
      </c>
      <c r="G167" s="27" t="s">
        <v>743</v>
      </c>
      <c r="H167" s="164">
        <f t="shared" si="201"/>
        <v>0</v>
      </c>
      <c r="I167" s="260">
        <f t="shared" ref="I167:I239" si="216">SUM(J167:J167)</f>
        <v>0</v>
      </c>
      <c r="J167" s="167"/>
      <c r="K167" s="166">
        <f t="shared" si="188"/>
        <v>0</v>
      </c>
      <c r="L167" s="167"/>
      <c r="M167" s="167"/>
      <c r="N167" s="167"/>
      <c r="O167" s="167"/>
      <c r="P167" s="167"/>
      <c r="Q167" s="262">
        <f t="shared" ref="Q167:Q239" si="217">SUM(R167:R167)</f>
        <v>0</v>
      </c>
      <c r="R167" s="167"/>
      <c r="S167" s="167"/>
      <c r="T167" s="167"/>
      <c r="U167" s="167"/>
      <c r="V167" s="167"/>
    </row>
    <row r="168" spans="1:43" ht="13.8" hidden="1" outlineLevel="2">
      <c r="A168" s="131"/>
      <c r="B168" s="20"/>
      <c r="F168" s="136" t="s">
        <v>680</v>
      </c>
      <c r="G168" s="27" t="s">
        <v>879</v>
      </c>
      <c r="H168" s="164">
        <f t="shared" si="201"/>
        <v>0</v>
      </c>
      <c r="I168" s="260">
        <f t="shared" si="216"/>
        <v>0</v>
      </c>
      <c r="J168" s="167"/>
      <c r="K168" s="166">
        <f t="shared" si="188"/>
        <v>0</v>
      </c>
      <c r="L168" s="167"/>
      <c r="M168" s="167"/>
      <c r="N168" s="167"/>
      <c r="O168" s="167"/>
      <c r="P168" s="167"/>
      <c r="Q168" s="262">
        <f t="shared" si="217"/>
        <v>0</v>
      </c>
      <c r="R168" s="167"/>
      <c r="S168" s="167"/>
      <c r="T168" s="167"/>
      <c r="U168" s="167"/>
      <c r="V168" s="167"/>
    </row>
    <row r="169" spans="1:43" ht="13.8" hidden="1" outlineLevel="2">
      <c r="A169" s="131"/>
      <c r="B169" s="20"/>
      <c r="F169" s="22" t="s">
        <v>425</v>
      </c>
      <c r="G169" s="30" t="s">
        <v>79</v>
      </c>
      <c r="H169" s="164">
        <f t="shared" si="201"/>
        <v>0</v>
      </c>
      <c r="I169" s="260">
        <f t="shared" si="216"/>
        <v>0</v>
      </c>
      <c r="J169" s="169">
        <f>SUM(J170:J175)</f>
        <v>0</v>
      </c>
      <c r="K169" s="166">
        <f t="shared" si="188"/>
        <v>0</v>
      </c>
      <c r="L169" s="169">
        <f t="shared" ref="L169:R169" si="218">SUM(L170:L175)</f>
        <v>0</v>
      </c>
      <c r="M169" s="169">
        <f t="shared" si="218"/>
        <v>0</v>
      </c>
      <c r="N169" s="169">
        <f t="shared" si="218"/>
        <v>0</v>
      </c>
      <c r="O169" s="169">
        <f t="shared" si="218"/>
        <v>0</v>
      </c>
      <c r="P169" s="169">
        <f t="shared" si="218"/>
        <v>0</v>
      </c>
      <c r="Q169" s="262">
        <f t="shared" si="217"/>
        <v>0</v>
      </c>
      <c r="R169" s="169">
        <f t="shared" si="218"/>
        <v>0</v>
      </c>
      <c r="S169" s="169">
        <f t="shared" ref="S169:U169" si="219">SUM(S170:S175)</f>
        <v>0</v>
      </c>
      <c r="T169" s="169">
        <f t="shared" si="219"/>
        <v>0</v>
      </c>
      <c r="U169" s="169">
        <f t="shared" si="219"/>
        <v>0</v>
      </c>
      <c r="V169" s="169">
        <f t="shared" ref="V169" si="220">SUM(V170:V175)</f>
        <v>0</v>
      </c>
    </row>
    <row r="170" spans="1:43" ht="13.8" hidden="1" outlineLevel="2">
      <c r="A170" s="131"/>
      <c r="B170" s="20"/>
      <c r="F170" s="136" t="s">
        <v>682</v>
      </c>
      <c r="G170" s="27" t="s">
        <v>744</v>
      </c>
      <c r="H170" s="164">
        <f t="shared" si="201"/>
        <v>0</v>
      </c>
      <c r="I170" s="260">
        <f t="shared" si="216"/>
        <v>0</v>
      </c>
      <c r="J170" s="167"/>
      <c r="K170" s="166">
        <f t="shared" si="188"/>
        <v>0</v>
      </c>
      <c r="L170" s="167"/>
      <c r="M170" s="167"/>
      <c r="N170" s="167"/>
      <c r="O170" s="167"/>
      <c r="P170" s="167"/>
      <c r="Q170" s="262">
        <f t="shared" si="217"/>
        <v>0</v>
      </c>
      <c r="R170" s="167"/>
      <c r="S170" s="167"/>
      <c r="T170" s="167"/>
      <c r="U170" s="167"/>
      <c r="V170" s="167"/>
    </row>
    <row r="171" spans="1:43" ht="13.8" hidden="1" outlineLevel="2">
      <c r="A171" s="131"/>
      <c r="B171" s="20"/>
      <c r="F171" s="136" t="s">
        <v>683</v>
      </c>
      <c r="G171" s="27" t="s">
        <v>745</v>
      </c>
      <c r="H171" s="164">
        <f t="shared" si="201"/>
        <v>0</v>
      </c>
      <c r="I171" s="260">
        <f t="shared" si="216"/>
        <v>0</v>
      </c>
      <c r="J171" s="167"/>
      <c r="K171" s="166">
        <f t="shared" si="188"/>
        <v>0</v>
      </c>
      <c r="L171" s="167"/>
      <c r="M171" s="167"/>
      <c r="N171" s="167"/>
      <c r="O171" s="167"/>
      <c r="P171" s="167"/>
      <c r="Q171" s="262">
        <f t="shared" si="217"/>
        <v>0</v>
      </c>
      <c r="R171" s="167"/>
      <c r="S171" s="167"/>
      <c r="T171" s="167"/>
      <c r="U171" s="167"/>
      <c r="V171" s="167"/>
    </row>
    <row r="172" spans="1:43" ht="13.8" hidden="1" outlineLevel="2">
      <c r="A172" s="131"/>
      <c r="B172" s="20"/>
      <c r="F172" s="136" t="s">
        <v>680</v>
      </c>
      <c r="G172" s="27" t="s">
        <v>851</v>
      </c>
      <c r="H172" s="164">
        <f t="shared" si="201"/>
        <v>0</v>
      </c>
      <c r="I172" s="260">
        <f t="shared" si="216"/>
        <v>0</v>
      </c>
      <c r="J172" s="167"/>
      <c r="K172" s="166">
        <f t="shared" si="188"/>
        <v>0</v>
      </c>
      <c r="L172" s="167"/>
      <c r="M172" s="167"/>
      <c r="N172" s="167"/>
      <c r="O172" s="167"/>
      <c r="P172" s="167"/>
      <c r="Q172" s="262">
        <f t="shared" si="217"/>
        <v>0</v>
      </c>
      <c r="R172" s="167"/>
      <c r="S172" s="167"/>
      <c r="T172" s="167"/>
      <c r="U172" s="167"/>
      <c r="V172" s="167"/>
    </row>
    <row r="173" spans="1:43" s="398" customFormat="1" ht="13.8" hidden="1" outlineLevel="2">
      <c r="A173" s="399"/>
      <c r="B173" s="400"/>
      <c r="D173" s="400"/>
      <c r="E173" s="64"/>
      <c r="F173" s="136" t="s">
        <v>684</v>
      </c>
      <c r="G173" s="27" t="s">
        <v>880</v>
      </c>
      <c r="H173" s="403">
        <f t="shared" si="201"/>
        <v>0</v>
      </c>
      <c r="I173" s="260"/>
      <c r="J173" s="167"/>
      <c r="K173" s="166"/>
      <c r="L173" s="167"/>
      <c r="M173" s="167"/>
      <c r="N173" s="167"/>
      <c r="O173" s="167"/>
      <c r="P173" s="167"/>
      <c r="Q173" s="262"/>
      <c r="R173" s="167"/>
      <c r="S173" s="167"/>
      <c r="T173" s="167"/>
      <c r="U173" s="167"/>
      <c r="V173" s="167"/>
      <c r="W173" s="64"/>
      <c r="X173" s="64"/>
      <c r="Y173" s="64"/>
      <c r="Z173" s="64"/>
      <c r="AA173" s="64"/>
      <c r="AB173" s="64"/>
      <c r="AC173" s="64"/>
      <c r="AD173" s="64"/>
      <c r="AE173" s="64"/>
      <c r="AF173" s="64"/>
      <c r="AG173" s="64"/>
      <c r="AH173" s="64"/>
      <c r="AI173" s="64"/>
      <c r="AJ173" s="64"/>
      <c r="AK173" s="64"/>
      <c r="AL173" s="64"/>
      <c r="AM173" s="64"/>
      <c r="AN173" s="64"/>
      <c r="AO173" s="64"/>
      <c r="AP173" s="64"/>
      <c r="AQ173" s="64"/>
    </row>
    <row r="174" spans="1:43" s="398" customFormat="1" ht="13.8" hidden="1" outlineLevel="2">
      <c r="A174" s="399"/>
      <c r="B174" s="400"/>
      <c r="D174" s="400"/>
      <c r="E174" s="64"/>
      <c r="F174" s="136" t="s">
        <v>690</v>
      </c>
      <c r="G174" s="27" t="s">
        <v>881</v>
      </c>
      <c r="H174" s="403">
        <f t="shared" si="201"/>
        <v>0</v>
      </c>
      <c r="I174" s="260"/>
      <c r="J174" s="167"/>
      <c r="K174" s="166"/>
      <c r="L174" s="167"/>
      <c r="M174" s="167"/>
      <c r="N174" s="167"/>
      <c r="O174" s="167"/>
      <c r="P174" s="167"/>
      <c r="Q174" s="262"/>
      <c r="R174" s="167"/>
      <c r="S174" s="167"/>
      <c r="T174" s="167"/>
      <c r="U174" s="167"/>
      <c r="V174" s="167"/>
      <c r="W174" s="64"/>
      <c r="X174" s="64"/>
      <c r="Y174" s="64"/>
      <c r="Z174" s="64"/>
      <c r="AA174" s="64"/>
      <c r="AB174" s="64"/>
      <c r="AC174" s="64"/>
      <c r="AD174" s="64"/>
      <c r="AE174" s="64"/>
      <c r="AF174" s="64"/>
      <c r="AG174" s="64"/>
      <c r="AH174" s="64"/>
      <c r="AI174" s="64"/>
      <c r="AJ174" s="64"/>
      <c r="AK174" s="64"/>
      <c r="AL174" s="64"/>
      <c r="AM174" s="64"/>
      <c r="AN174" s="64"/>
      <c r="AO174" s="64"/>
      <c r="AP174" s="64"/>
      <c r="AQ174" s="64"/>
    </row>
    <row r="175" spans="1:43" ht="13.8" hidden="1" outlineLevel="2">
      <c r="A175" s="131"/>
      <c r="B175" s="20"/>
      <c r="F175" s="136" t="s">
        <v>685</v>
      </c>
      <c r="G175" s="27" t="s">
        <v>689</v>
      </c>
      <c r="H175" s="164">
        <f t="shared" si="201"/>
        <v>0</v>
      </c>
      <c r="I175" s="260">
        <f t="shared" si="216"/>
        <v>0</v>
      </c>
      <c r="J175" s="167"/>
      <c r="K175" s="166">
        <f t="shared" ref="K175:K206" si="221">SUM(L175:Q175,S175:V175)</f>
        <v>0</v>
      </c>
      <c r="L175" s="167"/>
      <c r="M175" s="167"/>
      <c r="N175" s="167"/>
      <c r="O175" s="167"/>
      <c r="P175" s="167"/>
      <c r="Q175" s="262">
        <f t="shared" si="217"/>
        <v>0</v>
      </c>
      <c r="R175" s="167"/>
      <c r="S175" s="167"/>
      <c r="T175" s="167"/>
      <c r="U175" s="167"/>
      <c r="V175" s="167"/>
    </row>
    <row r="176" spans="1:43" ht="13.8" hidden="1" outlineLevel="2">
      <c r="A176" s="131"/>
      <c r="B176" s="20"/>
      <c r="F176" s="22" t="s">
        <v>426</v>
      </c>
      <c r="G176" s="30" t="s">
        <v>80</v>
      </c>
      <c r="H176" s="164">
        <f t="shared" si="201"/>
        <v>0</v>
      </c>
      <c r="I176" s="260">
        <f t="shared" si="216"/>
        <v>0</v>
      </c>
      <c r="J176" s="167">
        <v>0</v>
      </c>
      <c r="K176" s="166">
        <f t="shared" si="221"/>
        <v>0</v>
      </c>
      <c r="L176" s="167">
        <v>0</v>
      </c>
      <c r="M176" s="167">
        <v>0</v>
      </c>
      <c r="N176" s="167">
        <v>0</v>
      </c>
      <c r="O176" s="167">
        <v>0</v>
      </c>
      <c r="P176" s="167">
        <v>0</v>
      </c>
      <c r="Q176" s="262">
        <f t="shared" si="217"/>
        <v>0</v>
      </c>
      <c r="R176" s="167">
        <v>0</v>
      </c>
      <c r="S176" s="167">
        <v>0</v>
      </c>
      <c r="T176" s="167">
        <v>0</v>
      </c>
      <c r="U176" s="167">
        <v>0</v>
      </c>
      <c r="V176" s="167">
        <v>0</v>
      </c>
    </row>
    <row r="177" spans="1:43" ht="13.8" hidden="1" outlineLevel="2">
      <c r="A177" s="131"/>
      <c r="B177" s="20"/>
      <c r="F177" s="22" t="s">
        <v>427</v>
      </c>
      <c r="G177" s="30" t="s">
        <v>81</v>
      </c>
      <c r="H177" s="164">
        <f t="shared" si="201"/>
        <v>0</v>
      </c>
      <c r="I177" s="260">
        <f t="shared" si="216"/>
        <v>0</v>
      </c>
      <c r="J177" s="169">
        <f>SUM(J178:J180)</f>
        <v>0</v>
      </c>
      <c r="K177" s="166">
        <f t="shared" si="221"/>
        <v>0</v>
      </c>
      <c r="L177" s="169">
        <f t="shared" ref="L177:R177" si="222">SUM(L178:L180)</f>
        <v>0</v>
      </c>
      <c r="M177" s="169">
        <f t="shared" si="222"/>
        <v>0</v>
      </c>
      <c r="N177" s="169">
        <f t="shared" si="222"/>
        <v>0</v>
      </c>
      <c r="O177" s="169">
        <f t="shared" si="222"/>
        <v>0</v>
      </c>
      <c r="P177" s="169">
        <f t="shared" si="222"/>
        <v>0</v>
      </c>
      <c r="Q177" s="262">
        <f t="shared" si="217"/>
        <v>0</v>
      </c>
      <c r="R177" s="169">
        <f t="shared" si="222"/>
        <v>0</v>
      </c>
      <c r="S177" s="169">
        <f t="shared" ref="S177:U177" si="223">SUM(S178:S180)</f>
        <v>0</v>
      </c>
      <c r="T177" s="169">
        <f t="shared" si="223"/>
        <v>0</v>
      </c>
      <c r="U177" s="169">
        <f t="shared" si="223"/>
        <v>0</v>
      </c>
      <c r="V177" s="169">
        <f t="shared" ref="V177" si="224">SUM(V178:V180)</f>
        <v>0</v>
      </c>
    </row>
    <row r="178" spans="1:43" ht="13.8" hidden="1" outlineLevel="2">
      <c r="A178" s="131"/>
      <c r="B178" s="20"/>
      <c r="F178" s="136" t="s">
        <v>682</v>
      </c>
      <c r="G178" s="27" t="s">
        <v>746</v>
      </c>
      <c r="H178" s="164">
        <f t="shared" si="201"/>
        <v>0</v>
      </c>
      <c r="I178" s="260">
        <f t="shared" si="216"/>
        <v>0</v>
      </c>
      <c r="J178" s="167"/>
      <c r="K178" s="166">
        <f t="shared" si="221"/>
        <v>0</v>
      </c>
      <c r="L178" s="167"/>
      <c r="M178" s="167"/>
      <c r="N178" s="167"/>
      <c r="O178" s="167"/>
      <c r="P178" s="167"/>
      <c r="Q178" s="262">
        <f t="shared" si="217"/>
        <v>0</v>
      </c>
      <c r="R178" s="167"/>
      <c r="S178" s="167"/>
      <c r="T178" s="167"/>
      <c r="U178" s="167"/>
      <c r="V178" s="167"/>
    </row>
    <row r="179" spans="1:43" ht="13.8" hidden="1" outlineLevel="2">
      <c r="A179" s="131"/>
      <c r="B179" s="20"/>
      <c r="F179" s="136" t="s">
        <v>683</v>
      </c>
      <c r="G179" s="27" t="s">
        <v>747</v>
      </c>
      <c r="H179" s="164">
        <f t="shared" si="201"/>
        <v>0</v>
      </c>
      <c r="I179" s="260">
        <f t="shared" si="216"/>
        <v>0</v>
      </c>
      <c r="J179" s="167"/>
      <c r="K179" s="166">
        <f t="shared" si="221"/>
        <v>0</v>
      </c>
      <c r="L179" s="167"/>
      <c r="M179" s="167"/>
      <c r="N179" s="167"/>
      <c r="O179" s="167"/>
      <c r="P179" s="167"/>
      <c r="Q179" s="262">
        <f t="shared" si="217"/>
        <v>0</v>
      </c>
      <c r="R179" s="167"/>
      <c r="S179" s="167"/>
      <c r="T179" s="167"/>
      <c r="U179" s="167"/>
      <c r="V179" s="167"/>
    </row>
    <row r="180" spans="1:43" ht="13.8" hidden="1" outlineLevel="2">
      <c r="A180" s="131"/>
      <c r="B180" s="20"/>
      <c r="F180" s="136" t="s">
        <v>680</v>
      </c>
      <c r="G180" s="27" t="s">
        <v>748</v>
      </c>
      <c r="H180" s="164">
        <f t="shared" si="201"/>
        <v>0</v>
      </c>
      <c r="I180" s="260">
        <f t="shared" si="216"/>
        <v>0</v>
      </c>
      <c r="J180" s="167"/>
      <c r="K180" s="166">
        <f t="shared" si="221"/>
        <v>0</v>
      </c>
      <c r="L180" s="167"/>
      <c r="M180" s="167"/>
      <c r="N180" s="167"/>
      <c r="O180" s="167"/>
      <c r="P180" s="167"/>
      <c r="Q180" s="262">
        <f t="shared" si="217"/>
        <v>0</v>
      </c>
      <c r="R180" s="167"/>
      <c r="S180" s="167"/>
      <c r="T180" s="167"/>
      <c r="U180" s="167"/>
      <c r="V180" s="167"/>
    </row>
    <row r="181" spans="1:43" ht="13.8" hidden="1" outlineLevel="2">
      <c r="A181" s="131"/>
      <c r="B181" s="20"/>
      <c r="F181" s="22" t="s">
        <v>108</v>
      </c>
      <c r="G181" s="30" t="s">
        <v>83</v>
      </c>
      <c r="H181" s="164">
        <f t="shared" si="201"/>
        <v>0</v>
      </c>
      <c r="I181" s="260">
        <f>SUM(J181)</f>
        <v>0</v>
      </c>
      <c r="J181" s="169">
        <f>SUM(J182:J183)</f>
        <v>0</v>
      </c>
      <c r="K181" s="166">
        <f t="shared" si="221"/>
        <v>0</v>
      </c>
      <c r="L181" s="529">
        <f>SUM(L182:L183)</f>
        <v>0</v>
      </c>
      <c r="M181" s="169">
        <f t="shared" ref="M181" si="225">SUM(M182:M183)</f>
        <v>0</v>
      </c>
      <c r="N181" s="529">
        <f t="shared" ref="N181:R181" si="226">SUM(N182:N183)</f>
        <v>0</v>
      </c>
      <c r="O181" s="529">
        <f t="shared" si="226"/>
        <v>0</v>
      </c>
      <c r="P181" s="529">
        <f t="shared" si="226"/>
        <v>0</v>
      </c>
      <c r="Q181" s="531">
        <f t="shared" si="226"/>
        <v>0</v>
      </c>
      <c r="R181" s="529">
        <f t="shared" si="226"/>
        <v>0</v>
      </c>
      <c r="S181" s="169">
        <f t="shared" ref="S181:AA181" si="227">SUM(S182:S183)</f>
        <v>0</v>
      </c>
      <c r="T181" s="169">
        <f t="shared" ref="T181:U181" si="228">SUM(T182:T183)</f>
        <v>0</v>
      </c>
      <c r="U181" s="169">
        <f t="shared" si="228"/>
        <v>0</v>
      </c>
      <c r="V181" s="529">
        <f t="shared" si="227"/>
        <v>0</v>
      </c>
      <c r="W181" s="530">
        <f t="shared" si="227"/>
        <v>0</v>
      </c>
      <c r="X181" s="530">
        <f t="shared" si="227"/>
        <v>0</v>
      </c>
      <c r="Y181" s="530">
        <f t="shared" si="227"/>
        <v>0</v>
      </c>
      <c r="Z181" s="530">
        <f t="shared" si="227"/>
        <v>0</v>
      </c>
      <c r="AA181" s="530">
        <f t="shared" si="227"/>
        <v>0</v>
      </c>
    </row>
    <row r="182" spans="1:43" s="398" customFormat="1" ht="13.8" hidden="1" outlineLevel="2">
      <c r="A182" s="399"/>
      <c r="B182" s="432"/>
      <c r="C182" s="433"/>
      <c r="D182" s="432"/>
      <c r="E182" s="58"/>
      <c r="F182" s="136" t="s">
        <v>682</v>
      </c>
      <c r="G182" s="27" t="s">
        <v>883</v>
      </c>
      <c r="H182" s="403">
        <f t="shared" si="201"/>
        <v>0</v>
      </c>
      <c r="I182" s="260">
        <f t="shared" ref="I182:I183" si="229">SUM(J182:J182)</f>
        <v>0</v>
      </c>
      <c r="J182" s="167"/>
      <c r="K182" s="166">
        <f t="shared" si="221"/>
        <v>0</v>
      </c>
      <c r="L182" s="167"/>
      <c r="M182" s="167"/>
      <c r="N182" s="167"/>
      <c r="O182" s="167"/>
      <c r="P182" s="167"/>
      <c r="Q182" s="262">
        <f t="shared" ref="Q182:Q183" si="230">SUM(R182:R182)</f>
        <v>0</v>
      </c>
      <c r="R182" s="167"/>
      <c r="S182" s="167"/>
      <c r="T182" s="167"/>
      <c r="U182" s="167"/>
      <c r="V182" s="167"/>
      <c r="W182" s="64"/>
      <c r="X182" s="64"/>
      <c r="Y182" s="64"/>
      <c r="Z182" s="64"/>
      <c r="AA182" s="64"/>
      <c r="AB182" s="64"/>
      <c r="AC182" s="64"/>
      <c r="AD182" s="64"/>
      <c r="AE182" s="64"/>
      <c r="AF182" s="64"/>
      <c r="AG182" s="64"/>
      <c r="AH182" s="64"/>
      <c r="AI182" s="64"/>
      <c r="AJ182" s="64"/>
      <c r="AK182" s="64"/>
      <c r="AL182" s="64"/>
      <c r="AM182" s="64"/>
      <c r="AN182" s="64"/>
      <c r="AO182" s="64"/>
      <c r="AP182" s="64"/>
      <c r="AQ182" s="64"/>
    </row>
    <row r="183" spans="1:43" s="398" customFormat="1" ht="13.8" hidden="1" outlineLevel="2">
      <c r="A183" s="399"/>
      <c r="B183" s="432"/>
      <c r="C183" s="433"/>
      <c r="D183" s="432"/>
      <c r="E183" s="58"/>
      <c r="F183" s="136" t="s">
        <v>683</v>
      </c>
      <c r="G183" s="27" t="s">
        <v>882</v>
      </c>
      <c r="H183" s="403">
        <f t="shared" si="201"/>
        <v>0</v>
      </c>
      <c r="I183" s="260">
        <f t="shared" si="229"/>
        <v>0</v>
      </c>
      <c r="J183" s="167"/>
      <c r="K183" s="166">
        <f t="shared" si="221"/>
        <v>0</v>
      </c>
      <c r="L183" s="167"/>
      <c r="M183" s="167"/>
      <c r="N183" s="167"/>
      <c r="O183" s="167"/>
      <c r="P183" s="167"/>
      <c r="Q183" s="262">
        <f t="shared" si="230"/>
        <v>0</v>
      </c>
      <c r="R183" s="167"/>
      <c r="S183" s="167"/>
      <c r="T183" s="167"/>
      <c r="U183" s="167"/>
      <c r="V183" s="167"/>
      <c r="W183" s="64"/>
      <c r="X183" s="64"/>
      <c r="Y183" s="64"/>
      <c r="Z183" s="64"/>
      <c r="AA183" s="64"/>
      <c r="AB183" s="64"/>
      <c r="AC183" s="64"/>
      <c r="AD183" s="64"/>
      <c r="AE183" s="64"/>
      <c r="AF183" s="64"/>
      <c r="AG183" s="64"/>
      <c r="AH183" s="64"/>
      <c r="AI183" s="64"/>
      <c r="AJ183" s="64"/>
      <c r="AK183" s="64"/>
      <c r="AL183" s="64"/>
      <c r="AM183" s="64"/>
      <c r="AN183" s="64"/>
      <c r="AO183" s="64"/>
      <c r="AP183" s="64"/>
      <c r="AQ183" s="64"/>
    </row>
    <row r="184" spans="1:43" ht="13.8" hidden="1" outlineLevel="2">
      <c r="A184" s="131"/>
      <c r="B184" s="18"/>
      <c r="C184" s="58"/>
      <c r="D184" s="18"/>
      <c r="E184" s="58"/>
      <c r="F184" s="22" t="s">
        <v>109</v>
      </c>
      <c r="G184" s="30" t="s">
        <v>82</v>
      </c>
      <c r="H184" s="164">
        <f t="shared" si="201"/>
        <v>0</v>
      </c>
      <c r="I184" s="260">
        <f t="shared" si="216"/>
        <v>0</v>
      </c>
      <c r="J184" s="169">
        <f>SUM(J185:J192)</f>
        <v>0</v>
      </c>
      <c r="K184" s="166">
        <f t="shared" si="221"/>
        <v>0</v>
      </c>
      <c r="L184" s="169">
        <f t="shared" ref="L184:R184" si="231">SUM(L185:L192)</f>
        <v>0</v>
      </c>
      <c r="M184" s="169">
        <f t="shared" si="231"/>
        <v>0</v>
      </c>
      <c r="N184" s="169">
        <f t="shared" si="231"/>
        <v>0</v>
      </c>
      <c r="O184" s="169">
        <f t="shared" si="231"/>
        <v>0</v>
      </c>
      <c r="P184" s="169">
        <f t="shared" si="231"/>
        <v>0</v>
      </c>
      <c r="Q184" s="262">
        <f t="shared" si="217"/>
        <v>0</v>
      </c>
      <c r="R184" s="169">
        <f t="shared" si="231"/>
        <v>0</v>
      </c>
      <c r="S184" s="169">
        <f t="shared" ref="S184:U184" si="232">SUM(S185:S192)</f>
        <v>0</v>
      </c>
      <c r="T184" s="169">
        <f t="shared" si="232"/>
        <v>0</v>
      </c>
      <c r="U184" s="169">
        <f t="shared" si="232"/>
        <v>0</v>
      </c>
      <c r="V184" s="169">
        <f t="shared" ref="V184" si="233">SUM(V185:V192)</f>
        <v>0</v>
      </c>
    </row>
    <row r="185" spans="1:43" ht="13.8" hidden="1" outlineLevel="2">
      <c r="A185" s="131"/>
      <c r="B185" s="18"/>
      <c r="C185" s="58"/>
      <c r="D185" s="18"/>
      <c r="E185" s="58"/>
      <c r="F185" s="136" t="s">
        <v>682</v>
      </c>
      <c r="G185" s="27" t="s">
        <v>749</v>
      </c>
      <c r="H185" s="164">
        <f t="shared" si="201"/>
        <v>0</v>
      </c>
      <c r="I185" s="260">
        <f t="shared" si="216"/>
        <v>0</v>
      </c>
      <c r="J185" s="167"/>
      <c r="K185" s="166">
        <f t="shared" si="221"/>
        <v>0</v>
      </c>
      <c r="L185" s="167"/>
      <c r="M185" s="167"/>
      <c r="N185" s="167"/>
      <c r="O185" s="167"/>
      <c r="P185" s="167"/>
      <c r="Q185" s="262">
        <f t="shared" si="217"/>
        <v>0</v>
      </c>
      <c r="R185" s="167"/>
      <c r="S185" s="167"/>
      <c r="T185" s="167"/>
      <c r="U185" s="167"/>
      <c r="V185" s="167"/>
    </row>
    <row r="186" spans="1:43" ht="13.8" hidden="1" outlineLevel="2">
      <c r="A186" s="131"/>
      <c r="B186" s="18"/>
      <c r="C186" s="58"/>
      <c r="D186" s="18"/>
      <c r="E186" s="58"/>
      <c r="F186" s="136" t="s">
        <v>683</v>
      </c>
      <c r="G186" s="27" t="s">
        <v>750</v>
      </c>
      <c r="H186" s="164">
        <f t="shared" si="201"/>
        <v>0</v>
      </c>
      <c r="I186" s="260">
        <f t="shared" si="216"/>
        <v>0</v>
      </c>
      <c r="J186" s="167"/>
      <c r="K186" s="166">
        <f t="shared" si="221"/>
        <v>0</v>
      </c>
      <c r="L186" s="167"/>
      <c r="M186" s="167"/>
      <c r="N186" s="167"/>
      <c r="O186" s="167"/>
      <c r="P186" s="167"/>
      <c r="Q186" s="262">
        <f t="shared" si="217"/>
        <v>0</v>
      </c>
      <c r="R186" s="167"/>
      <c r="S186" s="167"/>
      <c r="T186" s="167"/>
      <c r="U186" s="167"/>
      <c r="V186" s="167"/>
    </row>
    <row r="187" spans="1:43" ht="13.8" hidden="1" outlineLevel="2">
      <c r="A187" s="131"/>
      <c r="B187" s="18"/>
      <c r="C187" s="58"/>
      <c r="D187" s="18"/>
      <c r="E187" s="58"/>
      <c r="F187" s="136" t="s">
        <v>680</v>
      </c>
      <c r="G187" s="27" t="s">
        <v>751</v>
      </c>
      <c r="H187" s="164">
        <f t="shared" si="201"/>
        <v>0</v>
      </c>
      <c r="I187" s="260">
        <f t="shared" si="216"/>
        <v>0</v>
      </c>
      <c r="J187" s="167"/>
      <c r="K187" s="166">
        <f t="shared" si="221"/>
        <v>0</v>
      </c>
      <c r="L187" s="167"/>
      <c r="M187" s="167"/>
      <c r="N187" s="167"/>
      <c r="O187" s="167"/>
      <c r="P187" s="167"/>
      <c r="Q187" s="262">
        <f t="shared" si="217"/>
        <v>0</v>
      </c>
      <c r="R187" s="167"/>
      <c r="S187" s="167"/>
      <c r="T187" s="167"/>
      <c r="U187" s="167"/>
      <c r="V187" s="167"/>
    </row>
    <row r="188" spans="1:43" ht="13.8" hidden="1" outlineLevel="2">
      <c r="A188" s="131"/>
      <c r="B188" s="18"/>
      <c r="C188" s="58"/>
      <c r="D188" s="18"/>
      <c r="E188" s="58"/>
      <c r="F188" s="136" t="s">
        <v>684</v>
      </c>
      <c r="G188" s="27" t="s">
        <v>918</v>
      </c>
      <c r="H188" s="164">
        <f t="shared" si="201"/>
        <v>0</v>
      </c>
      <c r="I188" s="260">
        <f t="shared" ref="I188:I190" si="234">SUM(J188:J188)</f>
        <v>0</v>
      </c>
      <c r="J188" s="167"/>
      <c r="K188" s="166">
        <f t="shared" si="221"/>
        <v>0</v>
      </c>
      <c r="L188" s="167"/>
      <c r="M188" s="167"/>
      <c r="N188" s="167"/>
      <c r="O188" s="167"/>
      <c r="P188" s="167"/>
      <c r="Q188" s="262">
        <f t="shared" ref="Q188:Q190" si="235">SUM(R188:R188)</f>
        <v>0</v>
      </c>
      <c r="R188" s="167"/>
      <c r="S188" s="167"/>
      <c r="T188" s="167"/>
      <c r="U188" s="167"/>
      <c r="V188" s="167"/>
    </row>
    <row r="189" spans="1:43" s="398" customFormat="1" ht="13.8" hidden="1" outlineLevel="2">
      <c r="A189" s="399"/>
      <c r="B189" s="432"/>
      <c r="C189" s="433"/>
      <c r="D189" s="432"/>
      <c r="E189" s="58"/>
      <c r="F189" s="136" t="s">
        <v>690</v>
      </c>
      <c r="G189" s="27" t="s">
        <v>885</v>
      </c>
      <c r="H189" s="403">
        <f t="shared" si="201"/>
        <v>0</v>
      </c>
      <c r="I189" s="260">
        <f t="shared" si="234"/>
        <v>0</v>
      </c>
      <c r="J189" s="167"/>
      <c r="K189" s="166">
        <f t="shared" si="221"/>
        <v>0</v>
      </c>
      <c r="L189" s="167"/>
      <c r="M189" s="167"/>
      <c r="N189" s="167"/>
      <c r="O189" s="167"/>
      <c r="P189" s="167"/>
      <c r="Q189" s="262">
        <f t="shared" si="235"/>
        <v>0</v>
      </c>
      <c r="R189" s="167"/>
      <c r="S189" s="167"/>
      <c r="T189" s="167"/>
      <c r="U189" s="167"/>
      <c r="V189" s="167"/>
      <c r="W189" s="64"/>
      <c r="X189" s="64"/>
      <c r="Y189" s="64"/>
      <c r="Z189" s="64"/>
      <c r="AA189" s="64"/>
      <c r="AB189" s="64"/>
      <c r="AC189" s="64"/>
      <c r="AD189" s="64"/>
      <c r="AE189" s="64"/>
      <c r="AF189" s="64"/>
      <c r="AG189" s="64"/>
      <c r="AH189" s="64"/>
      <c r="AI189" s="64"/>
      <c r="AJ189" s="64"/>
      <c r="AK189" s="64"/>
      <c r="AL189" s="64"/>
      <c r="AM189" s="64"/>
      <c r="AN189" s="64"/>
      <c r="AO189" s="64"/>
      <c r="AP189" s="64"/>
      <c r="AQ189" s="64"/>
    </row>
    <row r="190" spans="1:43" s="398" customFormat="1" ht="13.8" hidden="1" outlineLevel="2">
      <c r="A190" s="399"/>
      <c r="B190" s="432"/>
      <c r="C190" s="433"/>
      <c r="D190" s="432"/>
      <c r="E190" s="58"/>
      <c r="F190" s="136" t="s">
        <v>691</v>
      </c>
      <c r="G190" s="27" t="s">
        <v>884</v>
      </c>
      <c r="H190" s="403">
        <f t="shared" si="201"/>
        <v>0</v>
      </c>
      <c r="I190" s="260">
        <f t="shared" si="234"/>
        <v>0</v>
      </c>
      <c r="J190" s="167"/>
      <c r="K190" s="166">
        <f t="shared" si="221"/>
        <v>0</v>
      </c>
      <c r="L190" s="167"/>
      <c r="M190" s="167"/>
      <c r="N190" s="167"/>
      <c r="O190" s="167"/>
      <c r="P190" s="167"/>
      <c r="Q190" s="262">
        <f t="shared" si="235"/>
        <v>0</v>
      </c>
      <c r="R190" s="167"/>
      <c r="S190" s="167"/>
      <c r="T190" s="167"/>
      <c r="U190" s="167"/>
      <c r="V190" s="167"/>
      <c r="W190" s="64"/>
      <c r="X190" s="64"/>
      <c r="Y190" s="64"/>
      <c r="Z190" s="64"/>
      <c r="AA190" s="64"/>
      <c r="AB190" s="64"/>
      <c r="AC190" s="64"/>
      <c r="AD190" s="64"/>
      <c r="AE190" s="64"/>
      <c r="AF190" s="64"/>
      <c r="AG190" s="64"/>
      <c r="AH190" s="64"/>
      <c r="AI190" s="64"/>
      <c r="AJ190" s="64"/>
      <c r="AK190" s="64"/>
      <c r="AL190" s="64"/>
      <c r="AM190" s="64"/>
      <c r="AN190" s="64"/>
      <c r="AO190" s="64"/>
      <c r="AP190" s="64"/>
      <c r="AQ190" s="64"/>
    </row>
    <row r="191" spans="1:43" s="398" customFormat="1" ht="13.8" hidden="1" outlineLevel="2">
      <c r="A191" s="399"/>
      <c r="B191" s="432"/>
      <c r="C191" s="433"/>
      <c r="D191" s="432"/>
      <c r="E191" s="433"/>
      <c r="F191" s="385" t="s">
        <v>774</v>
      </c>
      <c r="G191" s="378" t="s">
        <v>929</v>
      </c>
      <c r="H191" s="403">
        <f t="shared" si="201"/>
        <v>0</v>
      </c>
      <c r="I191" s="260">
        <f t="shared" si="216"/>
        <v>0</v>
      </c>
      <c r="J191" s="167"/>
      <c r="K191" s="166">
        <f t="shared" si="221"/>
        <v>0</v>
      </c>
      <c r="L191" s="167"/>
      <c r="M191" s="167"/>
      <c r="N191" s="167"/>
      <c r="O191" s="167"/>
      <c r="P191" s="167"/>
      <c r="Q191" s="262">
        <f t="shared" si="217"/>
        <v>0</v>
      </c>
      <c r="R191" s="167"/>
      <c r="S191" s="167"/>
      <c r="T191" s="167"/>
      <c r="U191" s="167"/>
      <c r="V191" s="167"/>
      <c r="W191" s="64"/>
      <c r="X191" s="64"/>
      <c r="Y191" s="64"/>
      <c r="Z191" s="64"/>
      <c r="AA191" s="64"/>
      <c r="AB191" s="64"/>
      <c r="AC191" s="64"/>
      <c r="AD191" s="64"/>
      <c r="AE191" s="64"/>
      <c r="AF191" s="64"/>
      <c r="AG191" s="64"/>
      <c r="AH191" s="64"/>
      <c r="AI191" s="64"/>
      <c r="AJ191" s="64"/>
      <c r="AK191" s="64"/>
      <c r="AL191" s="64"/>
      <c r="AM191" s="64"/>
      <c r="AN191" s="64"/>
      <c r="AO191" s="64"/>
      <c r="AP191" s="64"/>
      <c r="AQ191" s="64"/>
    </row>
    <row r="192" spans="1:43" ht="13.8" hidden="1" outlineLevel="2">
      <c r="A192" s="131"/>
      <c r="B192" s="18"/>
      <c r="C192" s="58"/>
      <c r="D192" s="18"/>
      <c r="E192" s="58"/>
      <c r="F192" s="136" t="s">
        <v>685</v>
      </c>
      <c r="G192" s="27" t="s">
        <v>689</v>
      </c>
      <c r="H192" s="164">
        <f t="shared" si="201"/>
        <v>0</v>
      </c>
      <c r="I192" s="260">
        <f t="shared" si="216"/>
        <v>0</v>
      </c>
      <c r="J192" s="167"/>
      <c r="K192" s="166">
        <f t="shared" si="221"/>
        <v>0</v>
      </c>
      <c r="L192" s="167"/>
      <c r="M192" s="167"/>
      <c r="N192" s="167"/>
      <c r="O192" s="167"/>
      <c r="P192" s="167"/>
      <c r="Q192" s="262">
        <f t="shared" si="217"/>
        <v>0</v>
      </c>
      <c r="R192" s="167"/>
      <c r="S192" s="167"/>
      <c r="T192" s="167"/>
      <c r="U192" s="167"/>
      <c r="V192" s="167"/>
    </row>
    <row r="193" spans="1:22" s="130" customFormat="1" ht="13.8" collapsed="1">
      <c r="A193" s="127"/>
      <c r="B193" s="18" t="s">
        <v>428</v>
      </c>
      <c r="C193" s="12" t="s">
        <v>84</v>
      </c>
      <c r="D193" s="11"/>
      <c r="E193" s="12"/>
      <c r="F193" s="11"/>
      <c r="G193" s="134"/>
      <c r="H193" s="164">
        <f t="shared" si="201"/>
        <v>0</v>
      </c>
      <c r="I193" s="260">
        <f t="shared" si="216"/>
        <v>0</v>
      </c>
      <c r="J193" s="168">
        <f>SUM(J194,J208)</f>
        <v>0</v>
      </c>
      <c r="K193" s="166">
        <f t="shared" si="221"/>
        <v>0</v>
      </c>
      <c r="L193" s="168">
        <f t="shared" ref="L193:P193" si="236">SUM(L194,L208)</f>
        <v>0</v>
      </c>
      <c r="M193" s="168">
        <f t="shared" si="236"/>
        <v>0</v>
      </c>
      <c r="N193" s="168">
        <f t="shared" si="236"/>
        <v>0</v>
      </c>
      <c r="O193" s="168">
        <f t="shared" si="236"/>
        <v>0</v>
      </c>
      <c r="P193" s="168">
        <f t="shared" si="236"/>
        <v>0</v>
      </c>
      <c r="Q193" s="262">
        <f t="shared" si="217"/>
        <v>0</v>
      </c>
      <c r="R193" s="168">
        <f t="shared" ref="R193" si="237">SUM(R194,R208)</f>
        <v>0</v>
      </c>
      <c r="S193" s="168">
        <f t="shared" ref="S193:U193" si="238">SUM(S194,S208)</f>
        <v>0</v>
      </c>
      <c r="T193" s="168">
        <f t="shared" si="238"/>
        <v>0</v>
      </c>
      <c r="U193" s="168">
        <f t="shared" si="238"/>
        <v>0</v>
      </c>
      <c r="V193" s="168">
        <f t="shared" ref="V193" si="239">SUM(V194,V208)</f>
        <v>0</v>
      </c>
    </row>
    <row r="194" spans="1:22" ht="13.8" hidden="1" outlineLevel="1">
      <c r="A194" s="131"/>
      <c r="B194" s="19"/>
      <c r="C194" s="63"/>
      <c r="D194" s="22" t="s">
        <v>429</v>
      </c>
      <c r="E194" s="30" t="s">
        <v>85</v>
      </c>
      <c r="F194" s="22"/>
      <c r="G194" s="30"/>
      <c r="H194" s="164">
        <f t="shared" si="201"/>
        <v>0</v>
      </c>
      <c r="I194" s="260">
        <f t="shared" si="216"/>
        <v>0</v>
      </c>
      <c r="J194" s="169">
        <f>SUM(J195,J198,J199,J202,J203,J204,J205)</f>
        <v>0</v>
      </c>
      <c r="K194" s="166">
        <f t="shared" si="221"/>
        <v>0</v>
      </c>
      <c r="L194" s="169">
        <f t="shared" ref="L194:P194" si="240">SUM(L195,L198,L199,L202,L203,L204,L205)</f>
        <v>0</v>
      </c>
      <c r="M194" s="169">
        <f t="shared" si="240"/>
        <v>0</v>
      </c>
      <c r="N194" s="169">
        <f t="shared" si="240"/>
        <v>0</v>
      </c>
      <c r="O194" s="169">
        <f t="shared" si="240"/>
        <v>0</v>
      </c>
      <c r="P194" s="169">
        <f t="shared" si="240"/>
        <v>0</v>
      </c>
      <c r="Q194" s="262">
        <f t="shared" si="217"/>
        <v>0</v>
      </c>
      <c r="R194" s="169">
        <f t="shared" ref="R194" si="241">SUM(R195,R198,R199,R202,R203,R204,R205)</f>
        <v>0</v>
      </c>
      <c r="S194" s="169">
        <f t="shared" ref="S194:U194" si="242">SUM(S195,S198,S199,S202,S203,S204,S205)</f>
        <v>0</v>
      </c>
      <c r="T194" s="169">
        <f t="shared" si="242"/>
        <v>0</v>
      </c>
      <c r="U194" s="169">
        <f t="shared" si="242"/>
        <v>0</v>
      </c>
      <c r="V194" s="169">
        <f t="shared" ref="V194" si="243">SUM(V195,V198,V199,V202,V203,V204,V205)</f>
        <v>0</v>
      </c>
    </row>
    <row r="195" spans="1:22" ht="13.8" hidden="1" outlineLevel="2">
      <c r="A195" s="131"/>
      <c r="B195" s="20"/>
      <c r="F195" s="22" t="s">
        <v>110</v>
      </c>
      <c r="G195" s="30" t="s">
        <v>430</v>
      </c>
      <c r="H195" s="164">
        <f t="shared" si="201"/>
        <v>0</v>
      </c>
      <c r="I195" s="260">
        <f t="shared" si="216"/>
        <v>0</v>
      </c>
      <c r="J195" s="169">
        <f>SUM(J196:J197)</f>
        <v>0</v>
      </c>
      <c r="K195" s="166">
        <f t="shared" si="221"/>
        <v>0</v>
      </c>
      <c r="L195" s="169">
        <f t="shared" ref="L195:P195" si="244">SUM(L196:L197)</f>
        <v>0</v>
      </c>
      <c r="M195" s="169">
        <f t="shared" si="244"/>
        <v>0</v>
      </c>
      <c r="N195" s="169">
        <f t="shared" si="244"/>
        <v>0</v>
      </c>
      <c r="O195" s="169">
        <f t="shared" si="244"/>
        <v>0</v>
      </c>
      <c r="P195" s="169">
        <f t="shared" si="244"/>
        <v>0</v>
      </c>
      <c r="Q195" s="262">
        <f t="shared" si="217"/>
        <v>0</v>
      </c>
      <c r="R195" s="169">
        <f t="shared" ref="R195" si="245">SUM(R196:R197)</f>
        <v>0</v>
      </c>
      <c r="S195" s="169">
        <f t="shared" ref="S195:U195" si="246">SUM(S196:S197)</f>
        <v>0</v>
      </c>
      <c r="T195" s="169">
        <f t="shared" si="246"/>
        <v>0</v>
      </c>
      <c r="U195" s="169">
        <f t="shared" si="246"/>
        <v>0</v>
      </c>
      <c r="V195" s="169">
        <f t="shared" ref="V195" si="247">SUM(V196:V197)</f>
        <v>0</v>
      </c>
    </row>
    <row r="196" spans="1:22" ht="13.8" hidden="1" outlineLevel="2">
      <c r="A196" s="131"/>
      <c r="B196" s="20"/>
      <c r="F196" s="136" t="s">
        <v>682</v>
      </c>
      <c r="G196" s="27" t="s">
        <v>752</v>
      </c>
      <c r="H196" s="164">
        <f t="shared" si="201"/>
        <v>0</v>
      </c>
      <c r="I196" s="260">
        <f t="shared" si="216"/>
        <v>0</v>
      </c>
      <c r="J196" s="167"/>
      <c r="K196" s="166">
        <f t="shared" si="221"/>
        <v>0</v>
      </c>
      <c r="L196" s="167"/>
      <c r="M196" s="167"/>
      <c r="N196" s="167"/>
      <c r="O196" s="167"/>
      <c r="P196" s="167"/>
      <c r="Q196" s="262">
        <f t="shared" si="217"/>
        <v>0</v>
      </c>
      <c r="R196" s="167"/>
      <c r="S196" s="167"/>
      <c r="T196" s="167"/>
      <c r="U196" s="167"/>
      <c r="V196" s="167"/>
    </row>
    <row r="197" spans="1:22" ht="13.8" hidden="1" outlineLevel="2">
      <c r="A197" s="131"/>
      <c r="B197" s="20"/>
      <c r="F197" s="136" t="s">
        <v>683</v>
      </c>
      <c r="G197" s="27" t="s">
        <v>753</v>
      </c>
      <c r="H197" s="164">
        <f t="shared" si="201"/>
        <v>0</v>
      </c>
      <c r="I197" s="260">
        <f t="shared" si="216"/>
        <v>0</v>
      </c>
      <c r="J197" s="167"/>
      <c r="K197" s="166">
        <f t="shared" si="221"/>
        <v>0</v>
      </c>
      <c r="L197" s="167"/>
      <c r="M197" s="167"/>
      <c r="N197" s="167"/>
      <c r="O197" s="167"/>
      <c r="P197" s="167"/>
      <c r="Q197" s="262">
        <f t="shared" si="217"/>
        <v>0</v>
      </c>
      <c r="R197" s="167"/>
      <c r="S197" s="167"/>
      <c r="T197" s="167"/>
      <c r="U197" s="167"/>
      <c r="V197" s="167"/>
    </row>
    <row r="198" spans="1:22" ht="13.8" hidden="1" outlineLevel="2">
      <c r="A198" s="131"/>
      <c r="B198" s="20"/>
      <c r="F198" s="22" t="s">
        <v>628</v>
      </c>
      <c r="G198" s="30" t="s">
        <v>88</v>
      </c>
      <c r="H198" s="164">
        <f t="shared" si="201"/>
        <v>0</v>
      </c>
      <c r="I198" s="260">
        <f t="shared" si="216"/>
        <v>0</v>
      </c>
      <c r="J198" s="167"/>
      <c r="K198" s="166">
        <f t="shared" si="221"/>
        <v>0</v>
      </c>
      <c r="L198" s="167"/>
      <c r="M198" s="167"/>
      <c r="N198" s="167"/>
      <c r="O198" s="167"/>
      <c r="P198" s="167"/>
      <c r="Q198" s="262">
        <f t="shared" si="217"/>
        <v>0</v>
      </c>
      <c r="R198" s="167"/>
      <c r="S198" s="167"/>
      <c r="T198" s="167"/>
      <c r="U198" s="167"/>
      <c r="V198" s="167"/>
    </row>
    <row r="199" spans="1:22" ht="13.8" hidden="1" outlineLevel="2">
      <c r="A199" s="131"/>
      <c r="B199" s="20"/>
      <c r="F199" s="22" t="s">
        <v>111</v>
      </c>
      <c r="G199" s="30" t="s">
        <v>89</v>
      </c>
      <c r="H199" s="164">
        <f t="shared" si="201"/>
        <v>0</v>
      </c>
      <c r="I199" s="260">
        <f t="shared" si="216"/>
        <v>0</v>
      </c>
      <c r="J199" s="169">
        <f>SUM(J200:J201)</f>
        <v>0</v>
      </c>
      <c r="K199" s="166">
        <f t="shared" si="221"/>
        <v>0</v>
      </c>
      <c r="L199" s="169">
        <f t="shared" ref="L199:P199" si="248">SUM(L200:L201)</f>
        <v>0</v>
      </c>
      <c r="M199" s="169">
        <f t="shared" si="248"/>
        <v>0</v>
      </c>
      <c r="N199" s="169">
        <f t="shared" si="248"/>
        <v>0</v>
      </c>
      <c r="O199" s="169">
        <f t="shared" si="248"/>
        <v>0</v>
      </c>
      <c r="P199" s="169">
        <f t="shared" si="248"/>
        <v>0</v>
      </c>
      <c r="Q199" s="262">
        <f t="shared" si="217"/>
        <v>0</v>
      </c>
      <c r="R199" s="169">
        <f t="shared" ref="R199" si="249">SUM(R200:R201)</f>
        <v>0</v>
      </c>
      <c r="S199" s="169">
        <f t="shared" ref="S199:U199" si="250">SUM(S200:S201)</f>
        <v>0</v>
      </c>
      <c r="T199" s="169">
        <f t="shared" si="250"/>
        <v>0</v>
      </c>
      <c r="U199" s="169">
        <f t="shared" si="250"/>
        <v>0</v>
      </c>
      <c r="V199" s="169">
        <f t="shared" ref="V199" si="251">SUM(V200:V201)</f>
        <v>0</v>
      </c>
    </row>
    <row r="200" spans="1:22" ht="13.8" hidden="1" outlineLevel="2">
      <c r="A200" s="131"/>
      <c r="B200" s="20"/>
      <c r="F200" s="136" t="s">
        <v>682</v>
      </c>
      <c r="G200" s="27" t="s">
        <v>754</v>
      </c>
      <c r="H200" s="164">
        <f t="shared" si="201"/>
        <v>0</v>
      </c>
      <c r="I200" s="260">
        <f t="shared" si="216"/>
        <v>0</v>
      </c>
      <c r="J200" s="167"/>
      <c r="K200" s="166">
        <f t="shared" si="221"/>
        <v>0</v>
      </c>
      <c r="L200" s="167"/>
      <c r="M200" s="167"/>
      <c r="N200" s="167"/>
      <c r="O200" s="167"/>
      <c r="P200" s="167"/>
      <c r="Q200" s="262">
        <f t="shared" si="217"/>
        <v>0</v>
      </c>
      <c r="R200" s="167"/>
      <c r="S200" s="167"/>
      <c r="T200" s="167"/>
      <c r="U200" s="167"/>
      <c r="V200" s="167"/>
    </row>
    <row r="201" spans="1:22" ht="13.8" hidden="1" outlineLevel="2">
      <c r="A201" s="131"/>
      <c r="B201" s="20"/>
      <c r="F201" s="136" t="s">
        <v>683</v>
      </c>
      <c r="G201" s="27" t="s">
        <v>755</v>
      </c>
      <c r="H201" s="164">
        <f t="shared" si="201"/>
        <v>0</v>
      </c>
      <c r="I201" s="260">
        <f t="shared" si="216"/>
        <v>0</v>
      </c>
      <c r="J201" s="167"/>
      <c r="K201" s="166">
        <f t="shared" si="221"/>
        <v>0</v>
      </c>
      <c r="L201" s="167"/>
      <c r="M201" s="167"/>
      <c r="N201" s="167"/>
      <c r="O201" s="167"/>
      <c r="P201" s="167"/>
      <c r="Q201" s="262">
        <f t="shared" si="217"/>
        <v>0</v>
      </c>
      <c r="R201" s="167"/>
      <c r="S201" s="167"/>
      <c r="T201" s="167"/>
      <c r="U201" s="167"/>
      <c r="V201" s="167"/>
    </row>
    <row r="202" spans="1:22" ht="13.8" hidden="1" outlineLevel="2">
      <c r="A202" s="131"/>
      <c r="B202" s="20"/>
      <c r="F202" s="22" t="s">
        <v>629</v>
      </c>
      <c r="G202" s="30" t="s">
        <v>90</v>
      </c>
      <c r="H202" s="164">
        <f t="shared" si="201"/>
        <v>0</v>
      </c>
      <c r="I202" s="260">
        <f t="shared" si="216"/>
        <v>0</v>
      </c>
      <c r="J202" s="167"/>
      <c r="K202" s="166">
        <f t="shared" si="221"/>
        <v>0</v>
      </c>
      <c r="L202" s="167"/>
      <c r="M202" s="167"/>
      <c r="N202" s="167"/>
      <c r="O202" s="167"/>
      <c r="P202" s="167"/>
      <c r="Q202" s="262">
        <f t="shared" si="217"/>
        <v>0</v>
      </c>
      <c r="R202" s="167"/>
      <c r="S202" s="167"/>
      <c r="T202" s="167"/>
      <c r="U202" s="167"/>
      <c r="V202" s="167"/>
    </row>
    <row r="203" spans="1:22" ht="13.8" hidden="1" outlineLevel="2">
      <c r="A203" s="131"/>
      <c r="B203" s="20"/>
      <c r="F203" s="22" t="s">
        <v>143</v>
      </c>
      <c r="G203" s="30" t="s">
        <v>337</v>
      </c>
      <c r="H203" s="164">
        <f t="shared" si="201"/>
        <v>0</v>
      </c>
      <c r="I203" s="260">
        <f t="shared" si="216"/>
        <v>0</v>
      </c>
      <c r="J203" s="167"/>
      <c r="K203" s="166">
        <f t="shared" si="221"/>
        <v>0</v>
      </c>
      <c r="L203" s="167"/>
      <c r="M203" s="167"/>
      <c r="N203" s="167"/>
      <c r="O203" s="167"/>
      <c r="P203" s="167"/>
      <c r="Q203" s="262">
        <f t="shared" si="217"/>
        <v>0</v>
      </c>
      <c r="R203" s="167"/>
      <c r="S203" s="167"/>
      <c r="T203" s="167"/>
      <c r="U203" s="167"/>
      <c r="V203" s="167"/>
    </row>
    <row r="204" spans="1:22" ht="13.8" hidden="1" outlineLevel="2">
      <c r="A204" s="131"/>
      <c r="B204" s="20"/>
      <c r="F204" s="22" t="s">
        <v>630</v>
      </c>
      <c r="G204" s="30" t="s">
        <v>339</v>
      </c>
      <c r="H204" s="164">
        <f t="shared" si="201"/>
        <v>0</v>
      </c>
      <c r="I204" s="260">
        <f t="shared" si="216"/>
        <v>0</v>
      </c>
      <c r="J204" s="167"/>
      <c r="K204" s="166">
        <f t="shared" si="221"/>
        <v>0</v>
      </c>
      <c r="L204" s="167"/>
      <c r="M204" s="167"/>
      <c r="N204" s="167"/>
      <c r="O204" s="167"/>
      <c r="P204" s="167"/>
      <c r="Q204" s="262">
        <f t="shared" si="217"/>
        <v>0</v>
      </c>
      <c r="R204" s="167"/>
      <c r="S204" s="167"/>
      <c r="T204" s="167"/>
      <c r="U204" s="167"/>
      <c r="V204" s="167"/>
    </row>
    <row r="205" spans="1:22" ht="13.8" hidden="1" outlineLevel="1">
      <c r="A205" s="131"/>
      <c r="B205" s="20"/>
      <c r="F205" s="22" t="s">
        <v>112</v>
      </c>
      <c r="G205" s="30" t="s">
        <v>431</v>
      </c>
      <c r="H205" s="164">
        <f t="shared" si="201"/>
        <v>0</v>
      </c>
      <c r="I205" s="260">
        <f t="shared" si="216"/>
        <v>0</v>
      </c>
      <c r="J205" s="169">
        <f>SUM(J206:J207)</f>
        <v>0</v>
      </c>
      <c r="K205" s="166">
        <f t="shared" si="221"/>
        <v>0</v>
      </c>
      <c r="L205" s="169">
        <f t="shared" ref="L205:P205" si="252">SUM(L206:L207)</f>
        <v>0</v>
      </c>
      <c r="M205" s="169">
        <f t="shared" si="252"/>
        <v>0</v>
      </c>
      <c r="N205" s="169">
        <f t="shared" si="252"/>
        <v>0</v>
      </c>
      <c r="O205" s="169">
        <f t="shared" si="252"/>
        <v>0</v>
      </c>
      <c r="P205" s="169">
        <f t="shared" si="252"/>
        <v>0</v>
      </c>
      <c r="Q205" s="262">
        <f t="shared" si="217"/>
        <v>0</v>
      </c>
      <c r="R205" s="169">
        <f t="shared" ref="R205" si="253">SUM(R206:R207)</f>
        <v>0</v>
      </c>
      <c r="S205" s="169">
        <f t="shared" ref="S205:U205" si="254">SUM(S206:S207)</f>
        <v>0</v>
      </c>
      <c r="T205" s="169">
        <f t="shared" si="254"/>
        <v>0</v>
      </c>
      <c r="U205" s="169">
        <f t="shared" si="254"/>
        <v>0</v>
      </c>
      <c r="V205" s="169">
        <f t="shared" ref="V205" si="255">SUM(V206:V207)</f>
        <v>0</v>
      </c>
    </row>
    <row r="206" spans="1:22" ht="13.8" hidden="1" outlineLevel="1">
      <c r="A206" s="131"/>
      <c r="B206" s="20"/>
      <c r="F206" s="136" t="s">
        <v>682</v>
      </c>
      <c r="G206" s="27" t="s">
        <v>756</v>
      </c>
      <c r="H206" s="164">
        <f t="shared" si="201"/>
        <v>0</v>
      </c>
      <c r="I206" s="260">
        <f t="shared" si="216"/>
        <v>0</v>
      </c>
      <c r="J206" s="167"/>
      <c r="K206" s="166">
        <f t="shared" si="221"/>
        <v>0</v>
      </c>
      <c r="L206" s="167"/>
      <c r="M206" s="167"/>
      <c r="N206" s="167"/>
      <c r="O206" s="167"/>
      <c r="P206" s="167"/>
      <c r="Q206" s="262">
        <f t="shared" si="217"/>
        <v>0</v>
      </c>
      <c r="R206" s="167"/>
      <c r="S206" s="167"/>
      <c r="T206" s="167"/>
      <c r="U206" s="167"/>
      <c r="V206" s="167"/>
    </row>
    <row r="207" spans="1:22" ht="13.8" hidden="1" outlineLevel="1">
      <c r="A207" s="131"/>
      <c r="B207" s="20"/>
      <c r="F207" s="136" t="s">
        <v>683</v>
      </c>
      <c r="G207" s="27" t="s">
        <v>757</v>
      </c>
      <c r="H207" s="164">
        <f t="shared" si="201"/>
        <v>0</v>
      </c>
      <c r="I207" s="260">
        <f t="shared" si="216"/>
        <v>0</v>
      </c>
      <c r="J207" s="167"/>
      <c r="K207" s="166">
        <f t="shared" ref="K207:K238" si="256">SUM(L207:Q207,S207:V207)</f>
        <v>0</v>
      </c>
      <c r="L207" s="167"/>
      <c r="M207" s="167"/>
      <c r="N207" s="167"/>
      <c r="O207" s="167"/>
      <c r="P207" s="167"/>
      <c r="Q207" s="262">
        <f t="shared" si="217"/>
        <v>0</v>
      </c>
      <c r="R207" s="167"/>
      <c r="S207" s="167"/>
      <c r="T207" s="167"/>
      <c r="U207" s="167"/>
      <c r="V207" s="167"/>
    </row>
    <row r="208" spans="1:22" ht="13.8" hidden="1" outlineLevel="1">
      <c r="A208" s="131"/>
      <c r="B208" s="20"/>
      <c r="D208" s="18" t="s">
        <v>432</v>
      </c>
      <c r="E208" s="58" t="s">
        <v>75</v>
      </c>
      <c r="F208" s="22"/>
      <c r="G208" s="30"/>
      <c r="H208" s="164">
        <f t="shared" si="201"/>
        <v>0</v>
      </c>
      <c r="I208" s="260">
        <f t="shared" si="216"/>
        <v>0</v>
      </c>
      <c r="J208" s="169">
        <f>SUM(J209,J214,J215,J216)</f>
        <v>0</v>
      </c>
      <c r="K208" s="166">
        <f t="shared" si="256"/>
        <v>0</v>
      </c>
      <c r="L208" s="169">
        <f t="shared" ref="L208:P208" si="257">SUM(L209,L214,L215,L216)</f>
        <v>0</v>
      </c>
      <c r="M208" s="169">
        <f t="shared" si="257"/>
        <v>0</v>
      </c>
      <c r="N208" s="169">
        <f t="shared" si="257"/>
        <v>0</v>
      </c>
      <c r="O208" s="169">
        <f t="shared" si="257"/>
        <v>0</v>
      </c>
      <c r="P208" s="169">
        <f t="shared" si="257"/>
        <v>0</v>
      </c>
      <c r="Q208" s="262">
        <f t="shared" si="217"/>
        <v>0</v>
      </c>
      <c r="R208" s="169">
        <f t="shared" ref="R208" si="258">SUM(R209,R214,R215,R216)</f>
        <v>0</v>
      </c>
      <c r="S208" s="169">
        <f t="shared" ref="S208:U208" si="259">SUM(S209,S214,S215,S216)</f>
        <v>0</v>
      </c>
      <c r="T208" s="169">
        <f t="shared" si="259"/>
        <v>0</v>
      </c>
      <c r="U208" s="169">
        <f t="shared" si="259"/>
        <v>0</v>
      </c>
      <c r="V208" s="169">
        <f t="shared" ref="V208" si="260">SUM(V209,V214,V215,V216)</f>
        <v>0</v>
      </c>
    </row>
    <row r="209" spans="1:43" ht="13.8" hidden="1" outlineLevel="2">
      <c r="A209" s="131"/>
      <c r="B209" s="20"/>
      <c r="F209" s="28" t="s">
        <v>433</v>
      </c>
      <c r="G209" s="27" t="s">
        <v>857</v>
      </c>
      <c r="H209" s="164">
        <f t="shared" si="201"/>
        <v>0</v>
      </c>
      <c r="I209" s="260">
        <f t="shared" si="216"/>
        <v>0</v>
      </c>
      <c r="J209" s="169">
        <f>SUM(J210:J213)</f>
        <v>0</v>
      </c>
      <c r="K209" s="169">
        <f t="shared" si="256"/>
        <v>0</v>
      </c>
      <c r="L209" s="169">
        <f t="shared" ref="L209:P209" si="261">SUM(L210:L213)</f>
        <v>0</v>
      </c>
      <c r="M209" s="169">
        <f t="shared" si="261"/>
        <v>0</v>
      </c>
      <c r="N209" s="169">
        <f t="shared" si="261"/>
        <v>0</v>
      </c>
      <c r="O209" s="169">
        <f t="shared" si="261"/>
        <v>0</v>
      </c>
      <c r="P209" s="169">
        <f t="shared" si="261"/>
        <v>0</v>
      </c>
      <c r="Q209" s="169">
        <f t="shared" si="217"/>
        <v>0</v>
      </c>
      <c r="R209" s="169">
        <f t="shared" ref="R209" si="262">SUM(R210:R213)</f>
        <v>0</v>
      </c>
      <c r="S209" s="169">
        <f t="shared" ref="S209:U209" si="263">SUM(S210:S213)</f>
        <v>0</v>
      </c>
      <c r="T209" s="169">
        <f t="shared" si="263"/>
        <v>0</v>
      </c>
      <c r="U209" s="169">
        <f t="shared" si="263"/>
        <v>0</v>
      </c>
      <c r="V209" s="169">
        <f t="shared" ref="V209" si="264">SUM(V210:V213)</f>
        <v>0</v>
      </c>
    </row>
    <row r="210" spans="1:43" ht="13.8" hidden="1" outlineLevel="1">
      <c r="A210" s="131"/>
      <c r="B210" s="20"/>
      <c r="F210" s="136" t="s">
        <v>682</v>
      </c>
      <c r="G210" s="27" t="s">
        <v>858</v>
      </c>
      <c r="H210" s="164">
        <f t="shared" si="201"/>
        <v>0</v>
      </c>
      <c r="I210" s="260">
        <f t="shared" si="216"/>
        <v>0</v>
      </c>
      <c r="J210" s="167"/>
      <c r="K210" s="166">
        <f t="shared" si="256"/>
        <v>0</v>
      </c>
      <c r="L210" s="167"/>
      <c r="M210" s="167"/>
      <c r="N210" s="167"/>
      <c r="O210" s="167"/>
      <c r="P210" s="167"/>
      <c r="Q210" s="262">
        <f t="shared" si="217"/>
        <v>0</v>
      </c>
      <c r="R210" s="167"/>
      <c r="S210" s="167"/>
      <c r="T210" s="167"/>
      <c r="U210" s="167"/>
      <c r="V210" s="167"/>
    </row>
    <row r="211" spans="1:43" ht="13.8" hidden="1" outlineLevel="1" collapsed="1">
      <c r="A211" s="131"/>
      <c r="B211" s="20"/>
      <c r="F211" s="136" t="s">
        <v>683</v>
      </c>
      <c r="G211" s="27" t="s">
        <v>859</v>
      </c>
      <c r="H211" s="164">
        <f t="shared" si="201"/>
        <v>0</v>
      </c>
      <c r="I211" s="260">
        <f t="shared" si="216"/>
        <v>0</v>
      </c>
      <c r="J211" s="167"/>
      <c r="K211" s="166">
        <f t="shared" si="256"/>
        <v>0</v>
      </c>
      <c r="L211" s="167"/>
      <c r="M211" s="167"/>
      <c r="N211" s="167"/>
      <c r="O211" s="167"/>
      <c r="P211" s="167"/>
      <c r="Q211" s="262">
        <f t="shared" si="217"/>
        <v>0</v>
      </c>
      <c r="R211" s="167"/>
      <c r="S211" s="167"/>
      <c r="T211" s="167"/>
      <c r="U211" s="167"/>
      <c r="V211" s="167"/>
    </row>
    <row r="212" spans="1:43" s="398" customFormat="1" ht="13.8" hidden="1" outlineLevel="1" collapsed="1">
      <c r="A212" s="399"/>
      <c r="B212" s="400"/>
      <c r="D212" s="400"/>
      <c r="F212" s="586" t="s">
        <v>690</v>
      </c>
      <c r="G212" s="588" t="s">
        <v>988</v>
      </c>
      <c r="H212" s="403">
        <f t="shared" si="201"/>
        <v>0</v>
      </c>
      <c r="I212" s="260">
        <f t="shared" ref="I212" si="265">SUM(J212:J212)</f>
        <v>0</v>
      </c>
      <c r="J212" s="167"/>
      <c r="K212" s="166">
        <f t="shared" si="256"/>
        <v>0</v>
      </c>
      <c r="L212" s="167"/>
      <c r="M212" s="167"/>
      <c r="N212" s="167"/>
      <c r="O212" s="167"/>
      <c r="P212" s="167"/>
      <c r="Q212" s="262">
        <f t="shared" ref="Q212" si="266">SUM(R212:R212)</f>
        <v>0</v>
      </c>
      <c r="R212" s="167"/>
      <c r="S212" s="167"/>
      <c r="T212" s="167"/>
      <c r="U212" s="167"/>
      <c r="V212" s="167"/>
      <c r="W212" s="64"/>
      <c r="X212" s="64"/>
      <c r="Y212" s="64"/>
      <c r="Z212" s="64"/>
      <c r="AA212" s="64"/>
      <c r="AB212" s="64"/>
      <c r="AC212" s="64"/>
      <c r="AD212" s="64"/>
      <c r="AE212" s="64"/>
      <c r="AF212" s="64"/>
      <c r="AG212" s="64"/>
      <c r="AH212" s="64"/>
      <c r="AI212" s="64"/>
      <c r="AJ212" s="64"/>
      <c r="AK212" s="64"/>
      <c r="AL212" s="64"/>
      <c r="AM212" s="64"/>
      <c r="AN212" s="64"/>
      <c r="AO212" s="64"/>
      <c r="AP212" s="64"/>
      <c r="AQ212" s="64"/>
    </row>
    <row r="213" spans="1:43" ht="13.8" hidden="1" outlineLevel="1">
      <c r="A213" s="131"/>
      <c r="B213" s="20"/>
      <c r="F213" s="136" t="s">
        <v>680</v>
      </c>
      <c r="G213" s="27" t="s">
        <v>865</v>
      </c>
      <c r="H213" s="164">
        <f t="shared" si="201"/>
        <v>0</v>
      </c>
      <c r="I213" s="260">
        <f t="shared" si="216"/>
        <v>0</v>
      </c>
      <c r="J213" s="167"/>
      <c r="K213" s="166">
        <f t="shared" si="256"/>
        <v>0</v>
      </c>
      <c r="L213" s="167"/>
      <c r="M213" s="167"/>
      <c r="N213" s="167"/>
      <c r="O213" s="167"/>
      <c r="P213" s="167"/>
      <c r="Q213" s="262">
        <f t="shared" si="217"/>
        <v>0</v>
      </c>
      <c r="R213" s="167"/>
      <c r="S213" s="167"/>
      <c r="T213" s="167"/>
      <c r="U213" s="167"/>
      <c r="V213" s="167"/>
    </row>
    <row r="214" spans="1:43" ht="13.8" hidden="1" outlineLevel="2">
      <c r="A214" s="131"/>
      <c r="B214" s="20"/>
      <c r="F214" s="22" t="s">
        <v>434</v>
      </c>
      <c r="G214" s="30" t="s">
        <v>437</v>
      </c>
      <c r="H214" s="164">
        <f t="shared" si="201"/>
        <v>0</v>
      </c>
      <c r="I214" s="260">
        <f t="shared" si="216"/>
        <v>0</v>
      </c>
      <c r="J214" s="167">
        <v>0</v>
      </c>
      <c r="K214" s="166">
        <f t="shared" si="256"/>
        <v>0</v>
      </c>
      <c r="L214" s="167">
        <v>0</v>
      </c>
      <c r="M214" s="167">
        <v>0</v>
      </c>
      <c r="N214" s="167">
        <v>0</v>
      </c>
      <c r="O214" s="167">
        <v>0</v>
      </c>
      <c r="P214" s="167">
        <v>0</v>
      </c>
      <c r="Q214" s="262">
        <f t="shared" si="217"/>
        <v>0</v>
      </c>
      <c r="R214" s="167">
        <v>0</v>
      </c>
      <c r="S214" s="167">
        <v>0</v>
      </c>
      <c r="T214" s="167">
        <v>0</v>
      </c>
      <c r="U214" s="167">
        <v>0</v>
      </c>
      <c r="V214" s="167">
        <v>0</v>
      </c>
    </row>
    <row r="215" spans="1:43" ht="13.8" hidden="1" outlineLevel="2">
      <c r="A215" s="131"/>
      <c r="B215" s="20"/>
      <c r="F215" s="22" t="s">
        <v>435</v>
      </c>
      <c r="G215" s="30" t="s">
        <v>438</v>
      </c>
      <c r="H215" s="164">
        <f t="shared" si="201"/>
        <v>0</v>
      </c>
      <c r="I215" s="260">
        <f t="shared" si="216"/>
        <v>0</v>
      </c>
      <c r="J215" s="167"/>
      <c r="K215" s="166">
        <f t="shared" si="256"/>
        <v>0</v>
      </c>
      <c r="L215" s="167"/>
      <c r="M215" s="167"/>
      <c r="N215" s="167"/>
      <c r="O215" s="167"/>
      <c r="P215" s="167"/>
      <c r="Q215" s="262">
        <f t="shared" si="217"/>
        <v>0</v>
      </c>
      <c r="R215" s="167"/>
      <c r="S215" s="167"/>
      <c r="T215" s="167"/>
      <c r="U215" s="167"/>
      <c r="V215" s="167"/>
    </row>
    <row r="216" spans="1:43" ht="13.8" hidden="1" outlineLevel="2">
      <c r="A216" s="131"/>
      <c r="B216" s="18"/>
      <c r="C216" s="58"/>
      <c r="D216" s="18"/>
      <c r="F216" s="22" t="s">
        <v>436</v>
      </c>
      <c r="G216" s="30" t="s">
        <v>439</v>
      </c>
      <c r="H216" s="164">
        <f t="shared" si="201"/>
        <v>0</v>
      </c>
      <c r="I216" s="260">
        <f t="shared" si="216"/>
        <v>0</v>
      </c>
      <c r="J216" s="169">
        <f>SUM(J217)</f>
        <v>0</v>
      </c>
      <c r="K216" s="166">
        <f t="shared" si="256"/>
        <v>0</v>
      </c>
      <c r="L216" s="169">
        <f t="shared" ref="L216:P216" si="267">SUM(L217)</f>
        <v>0</v>
      </c>
      <c r="M216" s="169">
        <f t="shared" si="267"/>
        <v>0</v>
      </c>
      <c r="N216" s="169">
        <f t="shared" si="267"/>
        <v>0</v>
      </c>
      <c r="O216" s="169">
        <f t="shared" si="267"/>
        <v>0</v>
      </c>
      <c r="P216" s="169">
        <f t="shared" si="267"/>
        <v>0</v>
      </c>
      <c r="Q216" s="262">
        <f t="shared" si="217"/>
        <v>0</v>
      </c>
      <c r="R216" s="169">
        <f t="shared" ref="R216" si="268">SUM(R217)</f>
        <v>0</v>
      </c>
      <c r="S216" s="169">
        <f t="shared" ref="S216:U216" si="269">SUM(S217)</f>
        <v>0</v>
      </c>
      <c r="T216" s="169">
        <f t="shared" si="269"/>
        <v>0</v>
      </c>
      <c r="U216" s="169">
        <f t="shared" si="269"/>
        <v>0</v>
      </c>
      <c r="V216" s="169">
        <f t="shared" ref="V216" si="270">SUM(V217)</f>
        <v>0</v>
      </c>
    </row>
    <row r="217" spans="1:43" ht="13.8" hidden="1" outlineLevel="2">
      <c r="A217" s="131"/>
      <c r="B217" s="18"/>
      <c r="C217" s="58"/>
      <c r="D217" s="18"/>
      <c r="F217" s="136" t="s">
        <v>682</v>
      </c>
      <c r="G217" s="27" t="s">
        <v>758</v>
      </c>
      <c r="H217" s="164">
        <f t="shared" si="201"/>
        <v>0</v>
      </c>
      <c r="I217" s="260">
        <f t="shared" si="216"/>
        <v>0</v>
      </c>
      <c r="J217" s="167"/>
      <c r="K217" s="166">
        <f t="shared" si="256"/>
        <v>0</v>
      </c>
      <c r="L217" s="167"/>
      <c r="M217" s="167"/>
      <c r="N217" s="167"/>
      <c r="O217" s="167"/>
      <c r="P217" s="167"/>
      <c r="Q217" s="262">
        <f t="shared" si="217"/>
        <v>0</v>
      </c>
      <c r="R217" s="167"/>
      <c r="S217" s="167"/>
      <c r="T217" s="167"/>
      <c r="U217" s="167"/>
      <c r="V217" s="167"/>
    </row>
    <row r="218" spans="1:43" s="130" customFormat="1" ht="13.8" collapsed="1">
      <c r="A218" s="127"/>
      <c r="B218" s="18" t="s">
        <v>440</v>
      </c>
      <c r="C218" s="12" t="s">
        <v>321</v>
      </c>
      <c r="D218" s="11"/>
      <c r="E218" s="134"/>
      <c r="F218" s="14"/>
      <c r="G218" s="134"/>
      <c r="H218" s="164">
        <f t="shared" si="201"/>
        <v>0</v>
      </c>
      <c r="I218" s="260">
        <f t="shared" si="216"/>
        <v>0</v>
      </c>
      <c r="J218" s="168">
        <f>SUM(J219,J223)</f>
        <v>0</v>
      </c>
      <c r="K218" s="166">
        <f t="shared" si="256"/>
        <v>0</v>
      </c>
      <c r="L218" s="168">
        <f t="shared" ref="L218:P218" si="271">SUM(L219,L223)</f>
        <v>0</v>
      </c>
      <c r="M218" s="168">
        <f t="shared" si="271"/>
        <v>0</v>
      </c>
      <c r="N218" s="168">
        <f t="shared" si="271"/>
        <v>0</v>
      </c>
      <c r="O218" s="168">
        <f t="shared" si="271"/>
        <v>0</v>
      </c>
      <c r="P218" s="168">
        <f t="shared" si="271"/>
        <v>0</v>
      </c>
      <c r="Q218" s="262">
        <f t="shared" si="217"/>
        <v>0</v>
      </c>
      <c r="R218" s="168">
        <f t="shared" ref="R218" si="272">SUM(R219,R223)</f>
        <v>0</v>
      </c>
      <c r="S218" s="168">
        <f t="shared" ref="S218:U218" si="273">SUM(S219,S223)</f>
        <v>0</v>
      </c>
      <c r="T218" s="168">
        <f t="shared" si="273"/>
        <v>0</v>
      </c>
      <c r="U218" s="168">
        <f t="shared" si="273"/>
        <v>0</v>
      </c>
      <c r="V218" s="168">
        <f t="shared" ref="V218" si="274">SUM(V219,V223)</f>
        <v>0</v>
      </c>
    </row>
    <row r="219" spans="1:43" ht="13.8" hidden="1" outlineLevel="1">
      <c r="A219" s="131"/>
      <c r="B219" s="19"/>
      <c r="C219" s="63"/>
      <c r="D219" s="22" t="s">
        <v>442</v>
      </c>
      <c r="E219" s="30" t="s">
        <v>441</v>
      </c>
      <c r="F219" s="22"/>
      <c r="G219" s="30"/>
      <c r="H219" s="164">
        <f t="shared" si="201"/>
        <v>0</v>
      </c>
      <c r="I219" s="260">
        <f t="shared" si="216"/>
        <v>0</v>
      </c>
      <c r="J219" s="169">
        <f>SUM(J220:J222)</f>
        <v>0</v>
      </c>
      <c r="K219" s="166">
        <f t="shared" si="256"/>
        <v>0</v>
      </c>
      <c r="L219" s="169">
        <f t="shared" ref="L219:P219" si="275">SUM(L220:L222)</f>
        <v>0</v>
      </c>
      <c r="M219" s="169">
        <f t="shared" si="275"/>
        <v>0</v>
      </c>
      <c r="N219" s="169">
        <f t="shared" si="275"/>
        <v>0</v>
      </c>
      <c r="O219" s="169">
        <f t="shared" si="275"/>
        <v>0</v>
      </c>
      <c r="P219" s="169">
        <f t="shared" si="275"/>
        <v>0</v>
      </c>
      <c r="Q219" s="262">
        <f t="shared" si="217"/>
        <v>0</v>
      </c>
      <c r="R219" s="169">
        <f t="shared" ref="R219" si="276">SUM(R220:R222)</f>
        <v>0</v>
      </c>
      <c r="S219" s="169">
        <f t="shared" ref="S219:U219" si="277">SUM(S220:S222)</f>
        <v>0</v>
      </c>
      <c r="T219" s="169">
        <f t="shared" si="277"/>
        <v>0</v>
      </c>
      <c r="U219" s="169">
        <f t="shared" si="277"/>
        <v>0</v>
      </c>
      <c r="V219" s="169">
        <f t="shared" ref="V219" si="278">SUM(V220:V222)</f>
        <v>0</v>
      </c>
    </row>
    <row r="220" spans="1:43" ht="13.8" hidden="1" outlineLevel="1">
      <c r="A220" s="131"/>
      <c r="B220" s="20"/>
      <c r="D220" s="22"/>
      <c r="E220" s="30"/>
      <c r="F220" s="136" t="s">
        <v>682</v>
      </c>
      <c r="G220" s="27" t="s">
        <v>759</v>
      </c>
      <c r="H220" s="164">
        <f t="shared" si="201"/>
        <v>0</v>
      </c>
      <c r="I220" s="260">
        <f t="shared" si="216"/>
        <v>0</v>
      </c>
      <c r="J220" s="167"/>
      <c r="K220" s="166">
        <f t="shared" si="256"/>
        <v>0</v>
      </c>
      <c r="L220" s="167"/>
      <c r="M220" s="167"/>
      <c r="N220" s="167"/>
      <c r="O220" s="167"/>
      <c r="P220" s="167"/>
      <c r="Q220" s="262">
        <f t="shared" si="217"/>
        <v>0</v>
      </c>
      <c r="R220" s="167"/>
      <c r="S220" s="167"/>
      <c r="T220" s="167"/>
      <c r="U220" s="167"/>
      <c r="V220" s="167"/>
    </row>
    <row r="221" spans="1:43" ht="13.8" hidden="1" outlineLevel="1">
      <c r="A221" s="131"/>
      <c r="B221" s="20"/>
      <c r="D221" s="22"/>
      <c r="E221" s="30"/>
      <c r="F221" s="136" t="s">
        <v>683</v>
      </c>
      <c r="G221" s="27" t="s">
        <v>760</v>
      </c>
      <c r="H221" s="164">
        <f t="shared" si="201"/>
        <v>0</v>
      </c>
      <c r="I221" s="260">
        <f t="shared" si="216"/>
        <v>0</v>
      </c>
      <c r="J221" s="167"/>
      <c r="K221" s="166">
        <f t="shared" si="256"/>
        <v>0</v>
      </c>
      <c r="L221" s="167"/>
      <c r="M221" s="167"/>
      <c r="N221" s="167"/>
      <c r="O221" s="167"/>
      <c r="P221" s="167"/>
      <c r="Q221" s="262">
        <f t="shared" si="217"/>
        <v>0</v>
      </c>
      <c r="R221" s="167"/>
      <c r="S221" s="167"/>
      <c r="T221" s="167"/>
      <c r="U221" s="167"/>
      <c r="V221" s="167"/>
    </row>
    <row r="222" spans="1:43" ht="13.8" hidden="1" outlineLevel="1">
      <c r="A222" s="131"/>
      <c r="B222" s="20"/>
      <c r="D222" s="22"/>
      <c r="E222" s="30"/>
      <c r="F222" s="136" t="s">
        <v>680</v>
      </c>
      <c r="G222" s="27" t="s">
        <v>761</v>
      </c>
      <c r="H222" s="164">
        <f t="shared" si="201"/>
        <v>0</v>
      </c>
      <c r="I222" s="260">
        <f t="shared" si="216"/>
        <v>0</v>
      </c>
      <c r="J222" s="167"/>
      <c r="K222" s="166">
        <f t="shared" si="256"/>
        <v>0</v>
      </c>
      <c r="L222" s="167"/>
      <c r="M222" s="167"/>
      <c r="N222" s="167"/>
      <c r="O222" s="167"/>
      <c r="P222" s="167"/>
      <c r="Q222" s="262">
        <f t="shared" si="217"/>
        <v>0</v>
      </c>
      <c r="R222" s="167"/>
      <c r="S222" s="167"/>
      <c r="T222" s="167"/>
      <c r="U222" s="167"/>
      <c r="V222" s="167"/>
    </row>
    <row r="223" spans="1:43" ht="13.8" hidden="1" outlineLevel="1">
      <c r="A223" s="131"/>
      <c r="B223" s="20"/>
      <c r="D223" s="22" t="s">
        <v>443</v>
      </c>
      <c r="E223" s="30" t="s">
        <v>322</v>
      </c>
      <c r="F223" s="22"/>
      <c r="G223" s="30"/>
      <c r="H223" s="164">
        <f t="shared" si="201"/>
        <v>0</v>
      </c>
      <c r="I223" s="260">
        <f t="shared" si="216"/>
        <v>0</v>
      </c>
      <c r="J223" s="169">
        <f>SUM(J224,J226)</f>
        <v>0</v>
      </c>
      <c r="K223" s="166">
        <f t="shared" si="256"/>
        <v>0</v>
      </c>
      <c r="L223" s="169">
        <f t="shared" ref="L223:P223" si="279">SUM(L224,L226)</f>
        <v>0</v>
      </c>
      <c r="M223" s="169">
        <f t="shared" si="279"/>
        <v>0</v>
      </c>
      <c r="N223" s="169">
        <f t="shared" si="279"/>
        <v>0</v>
      </c>
      <c r="O223" s="169">
        <f t="shared" si="279"/>
        <v>0</v>
      </c>
      <c r="P223" s="169">
        <f t="shared" si="279"/>
        <v>0</v>
      </c>
      <c r="Q223" s="262">
        <f t="shared" si="217"/>
        <v>0</v>
      </c>
      <c r="R223" s="169">
        <f t="shared" ref="R223" si="280">SUM(R224,R226)</f>
        <v>0</v>
      </c>
      <c r="S223" s="169">
        <f t="shared" ref="S223:U223" si="281">SUM(S224,S226)</f>
        <v>0</v>
      </c>
      <c r="T223" s="169">
        <f t="shared" si="281"/>
        <v>0</v>
      </c>
      <c r="U223" s="169">
        <f t="shared" si="281"/>
        <v>0</v>
      </c>
      <c r="V223" s="169">
        <f t="shared" ref="V223" si="282">SUM(V224,V226)</f>
        <v>0</v>
      </c>
    </row>
    <row r="224" spans="1:43" ht="13.8" hidden="1" outlineLevel="2">
      <c r="A224" s="131"/>
      <c r="B224" s="20"/>
      <c r="D224" s="19"/>
      <c r="E224" s="63"/>
      <c r="F224" s="22" t="s">
        <v>444</v>
      </c>
      <c r="G224" s="30" t="s">
        <v>323</v>
      </c>
      <c r="H224" s="164">
        <f t="shared" ref="H224:H290" si="283">SUM(I224,K224)</f>
        <v>0</v>
      </c>
      <c r="I224" s="260">
        <f t="shared" si="216"/>
        <v>0</v>
      </c>
      <c r="J224" s="169">
        <f>SUM(J225)</f>
        <v>0</v>
      </c>
      <c r="K224" s="166">
        <f t="shared" si="256"/>
        <v>0</v>
      </c>
      <c r="L224" s="169">
        <f t="shared" ref="L224:P224" si="284">SUM(L225)</f>
        <v>0</v>
      </c>
      <c r="M224" s="169">
        <f t="shared" si="284"/>
        <v>0</v>
      </c>
      <c r="N224" s="169">
        <f t="shared" si="284"/>
        <v>0</v>
      </c>
      <c r="O224" s="169">
        <f t="shared" si="284"/>
        <v>0</v>
      </c>
      <c r="P224" s="169">
        <f t="shared" si="284"/>
        <v>0</v>
      </c>
      <c r="Q224" s="262">
        <f t="shared" si="217"/>
        <v>0</v>
      </c>
      <c r="R224" s="169">
        <f t="shared" ref="R224" si="285">SUM(R225)</f>
        <v>0</v>
      </c>
      <c r="S224" s="169">
        <f t="shared" ref="S224:U224" si="286">SUM(S225)</f>
        <v>0</v>
      </c>
      <c r="T224" s="169">
        <f t="shared" si="286"/>
        <v>0</v>
      </c>
      <c r="U224" s="169">
        <f t="shared" si="286"/>
        <v>0</v>
      </c>
      <c r="V224" s="169">
        <f t="shared" ref="V224" si="287">SUM(V225)</f>
        <v>0</v>
      </c>
    </row>
    <row r="225" spans="1:43" ht="13.8" hidden="1" outlineLevel="2">
      <c r="A225" s="131"/>
      <c r="B225" s="20"/>
      <c r="F225" s="136" t="s">
        <v>682</v>
      </c>
      <c r="G225" s="27" t="s">
        <v>762</v>
      </c>
      <c r="H225" s="164">
        <f t="shared" si="283"/>
        <v>0</v>
      </c>
      <c r="I225" s="260">
        <f t="shared" si="216"/>
        <v>0</v>
      </c>
      <c r="J225" s="167"/>
      <c r="K225" s="166">
        <f t="shared" si="256"/>
        <v>0</v>
      </c>
      <c r="L225" s="167"/>
      <c r="M225" s="167"/>
      <c r="N225" s="167"/>
      <c r="O225" s="167"/>
      <c r="P225" s="167"/>
      <c r="Q225" s="262">
        <f t="shared" si="217"/>
        <v>0</v>
      </c>
      <c r="R225" s="167"/>
      <c r="S225" s="167"/>
      <c r="T225" s="167"/>
      <c r="U225" s="167"/>
      <c r="V225" s="167"/>
    </row>
    <row r="226" spans="1:43" ht="13.8" hidden="1" outlineLevel="2">
      <c r="A226" s="131"/>
      <c r="B226" s="20"/>
      <c r="F226" s="22" t="s">
        <v>445</v>
      </c>
      <c r="G226" s="30" t="s">
        <v>324</v>
      </c>
      <c r="H226" s="164">
        <f t="shared" si="283"/>
        <v>0</v>
      </c>
      <c r="I226" s="260">
        <f t="shared" si="216"/>
        <v>0</v>
      </c>
      <c r="J226" s="169">
        <f>SUM(J227:J231)</f>
        <v>0</v>
      </c>
      <c r="K226" s="166">
        <f t="shared" si="256"/>
        <v>0</v>
      </c>
      <c r="L226" s="169">
        <f t="shared" ref="L226:P226" si="288">SUM(L227:L231)</f>
        <v>0</v>
      </c>
      <c r="M226" s="169">
        <f t="shared" si="288"/>
        <v>0</v>
      </c>
      <c r="N226" s="169">
        <f t="shared" si="288"/>
        <v>0</v>
      </c>
      <c r="O226" s="169">
        <f t="shared" si="288"/>
        <v>0</v>
      </c>
      <c r="P226" s="169">
        <f t="shared" si="288"/>
        <v>0</v>
      </c>
      <c r="Q226" s="262">
        <f t="shared" si="217"/>
        <v>0</v>
      </c>
      <c r="R226" s="169">
        <f t="shared" ref="R226" si="289">SUM(R227:R231)</f>
        <v>0</v>
      </c>
      <c r="S226" s="169">
        <f t="shared" ref="S226:U226" si="290">SUM(S227:S231)</f>
        <v>0</v>
      </c>
      <c r="T226" s="169">
        <f t="shared" si="290"/>
        <v>0</v>
      </c>
      <c r="U226" s="169">
        <f t="shared" si="290"/>
        <v>0</v>
      </c>
      <c r="V226" s="169">
        <f t="shared" ref="V226" si="291">SUM(V227:V231)</f>
        <v>0</v>
      </c>
    </row>
    <row r="227" spans="1:43" ht="13.8" hidden="1" outlineLevel="2">
      <c r="A227" s="131"/>
      <c r="B227" s="20"/>
      <c r="F227" s="136" t="s">
        <v>682</v>
      </c>
      <c r="G227" s="27" t="s">
        <v>930</v>
      </c>
      <c r="H227" s="164">
        <f t="shared" si="283"/>
        <v>0</v>
      </c>
      <c r="I227" s="260">
        <f t="shared" si="216"/>
        <v>0</v>
      </c>
      <c r="J227" s="167"/>
      <c r="K227" s="166">
        <f t="shared" si="256"/>
        <v>0</v>
      </c>
      <c r="L227" s="167"/>
      <c r="M227" s="167"/>
      <c r="N227" s="167"/>
      <c r="O227" s="167"/>
      <c r="P227" s="167"/>
      <c r="Q227" s="262">
        <f t="shared" si="217"/>
        <v>0</v>
      </c>
      <c r="R227" s="167"/>
      <c r="S227" s="167"/>
      <c r="T227" s="167"/>
      <c r="U227" s="167"/>
      <c r="V227" s="167"/>
    </row>
    <row r="228" spans="1:43" ht="13.8" hidden="1" outlineLevel="2">
      <c r="A228" s="131"/>
      <c r="B228" s="20"/>
      <c r="F228" s="136" t="s">
        <v>683</v>
      </c>
      <c r="G228" s="27" t="s">
        <v>731</v>
      </c>
      <c r="H228" s="164">
        <f t="shared" si="283"/>
        <v>0</v>
      </c>
      <c r="I228" s="260">
        <f t="shared" si="216"/>
        <v>0</v>
      </c>
      <c r="J228" s="167"/>
      <c r="K228" s="166">
        <f t="shared" si="256"/>
        <v>0</v>
      </c>
      <c r="L228" s="167"/>
      <c r="M228" s="167"/>
      <c r="N228" s="167"/>
      <c r="O228" s="167"/>
      <c r="P228" s="167"/>
      <c r="Q228" s="262">
        <f t="shared" si="217"/>
        <v>0</v>
      </c>
      <c r="R228" s="167"/>
      <c r="S228" s="167"/>
      <c r="T228" s="167"/>
      <c r="U228" s="167"/>
      <c r="V228" s="167"/>
    </row>
    <row r="229" spans="1:43" ht="13.8" hidden="1" outlineLevel="2">
      <c r="A229" s="131"/>
      <c r="B229" s="20"/>
      <c r="F229" s="136" t="s">
        <v>684</v>
      </c>
      <c r="G229" s="27" t="s">
        <v>931</v>
      </c>
      <c r="H229" s="164">
        <f t="shared" si="283"/>
        <v>0</v>
      </c>
      <c r="I229" s="260">
        <f t="shared" ref="I229" si="292">SUM(J229:J229)</f>
        <v>0</v>
      </c>
      <c r="J229" s="167"/>
      <c r="K229" s="166">
        <f t="shared" si="256"/>
        <v>0</v>
      </c>
      <c r="L229" s="167"/>
      <c r="M229" s="167"/>
      <c r="N229" s="167"/>
      <c r="O229" s="167"/>
      <c r="P229" s="167"/>
      <c r="Q229" s="262">
        <f t="shared" ref="Q229" si="293">SUM(R229:R229)</f>
        <v>0</v>
      </c>
      <c r="R229" s="167"/>
      <c r="S229" s="167"/>
      <c r="T229" s="167"/>
      <c r="U229" s="167"/>
      <c r="V229" s="167"/>
    </row>
    <row r="230" spans="1:43" s="398" customFormat="1" ht="13.8" hidden="1" outlineLevel="2">
      <c r="A230" s="399"/>
      <c r="B230" s="400"/>
      <c r="D230" s="400"/>
      <c r="F230" s="385" t="s">
        <v>690</v>
      </c>
      <c r="G230" s="378" t="s">
        <v>932</v>
      </c>
      <c r="H230" s="403">
        <f t="shared" si="283"/>
        <v>0</v>
      </c>
      <c r="I230" s="260">
        <f t="shared" si="216"/>
        <v>0</v>
      </c>
      <c r="J230" s="167"/>
      <c r="K230" s="166">
        <f t="shared" si="256"/>
        <v>0</v>
      </c>
      <c r="L230" s="167"/>
      <c r="M230" s="167"/>
      <c r="N230" s="167"/>
      <c r="O230" s="167"/>
      <c r="P230" s="167"/>
      <c r="Q230" s="262">
        <f t="shared" si="217"/>
        <v>0</v>
      </c>
      <c r="R230" s="167"/>
      <c r="S230" s="167"/>
      <c r="T230" s="167"/>
      <c r="U230" s="167"/>
      <c r="V230" s="167"/>
      <c r="W230" s="64"/>
      <c r="X230" s="64"/>
      <c r="Y230" s="64"/>
      <c r="Z230" s="64"/>
      <c r="AA230" s="64"/>
      <c r="AB230" s="64"/>
      <c r="AC230" s="64"/>
      <c r="AD230" s="64"/>
      <c r="AE230" s="64"/>
      <c r="AF230" s="64"/>
      <c r="AG230" s="64"/>
      <c r="AH230" s="64"/>
      <c r="AI230" s="64"/>
      <c r="AJ230" s="64"/>
      <c r="AK230" s="64"/>
      <c r="AL230" s="64"/>
      <c r="AM230" s="64"/>
      <c r="AN230" s="64"/>
      <c r="AO230" s="64"/>
      <c r="AP230" s="64"/>
      <c r="AQ230" s="64"/>
    </row>
    <row r="231" spans="1:43" ht="13.8" hidden="1" outlineLevel="2">
      <c r="A231" s="131"/>
      <c r="B231" s="20"/>
      <c r="F231" s="136" t="s">
        <v>685</v>
      </c>
      <c r="G231" s="27" t="s">
        <v>763</v>
      </c>
      <c r="H231" s="164">
        <f t="shared" si="283"/>
        <v>0</v>
      </c>
      <c r="I231" s="260">
        <f t="shared" si="216"/>
        <v>0</v>
      </c>
      <c r="J231" s="167"/>
      <c r="K231" s="166">
        <f t="shared" si="256"/>
        <v>0</v>
      </c>
      <c r="L231" s="167"/>
      <c r="M231" s="167"/>
      <c r="N231" s="167"/>
      <c r="O231" s="167"/>
      <c r="P231" s="167"/>
      <c r="Q231" s="262">
        <f t="shared" si="217"/>
        <v>0</v>
      </c>
      <c r="R231" s="167"/>
      <c r="S231" s="167"/>
      <c r="T231" s="167"/>
      <c r="U231" s="167"/>
      <c r="V231" s="167"/>
    </row>
    <row r="232" spans="1:43" s="130" customFormat="1" ht="13.8">
      <c r="A232" s="127"/>
      <c r="B232" s="18" t="s">
        <v>140</v>
      </c>
      <c r="C232" s="12" t="s">
        <v>40</v>
      </c>
      <c r="D232" s="11"/>
      <c r="E232" s="134"/>
      <c r="F232" s="14"/>
      <c r="G232" s="134"/>
      <c r="H232" s="164">
        <f t="shared" si="283"/>
        <v>0</v>
      </c>
      <c r="I232" s="260">
        <f t="shared" si="216"/>
        <v>0</v>
      </c>
      <c r="J232" s="168">
        <f>SUM(J233)</f>
        <v>0</v>
      </c>
      <c r="K232" s="166">
        <f t="shared" si="256"/>
        <v>0</v>
      </c>
      <c r="L232" s="168">
        <f t="shared" ref="L232:P232" si="294">SUM(L233)</f>
        <v>0</v>
      </c>
      <c r="M232" s="168">
        <f t="shared" si="294"/>
        <v>0</v>
      </c>
      <c r="N232" s="168">
        <f t="shared" si="294"/>
        <v>0</v>
      </c>
      <c r="O232" s="168">
        <f t="shared" si="294"/>
        <v>0</v>
      </c>
      <c r="P232" s="168">
        <f t="shared" si="294"/>
        <v>0</v>
      </c>
      <c r="Q232" s="262">
        <f t="shared" si="217"/>
        <v>0</v>
      </c>
      <c r="R232" s="168">
        <f t="shared" ref="R232" si="295">SUM(R233)</f>
        <v>0</v>
      </c>
      <c r="S232" s="168">
        <f t="shared" ref="S232:U232" si="296">SUM(S233)</f>
        <v>0</v>
      </c>
      <c r="T232" s="168">
        <f t="shared" si="296"/>
        <v>0</v>
      </c>
      <c r="U232" s="168">
        <f t="shared" si="296"/>
        <v>0</v>
      </c>
      <c r="V232" s="168">
        <f t="shared" ref="V232" si="297">SUM(V233)</f>
        <v>0</v>
      </c>
    </row>
    <row r="233" spans="1:43" ht="13.8" outlineLevel="1">
      <c r="A233" s="131"/>
      <c r="B233" s="18"/>
      <c r="C233" s="58"/>
      <c r="D233" s="22" t="s">
        <v>140</v>
      </c>
      <c r="E233" s="30" t="s">
        <v>40</v>
      </c>
      <c r="F233" s="22"/>
      <c r="G233" s="30"/>
      <c r="H233" s="164">
        <f t="shared" si="283"/>
        <v>0</v>
      </c>
      <c r="I233" s="260">
        <f t="shared" si="216"/>
        <v>0</v>
      </c>
      <c r="J233" s="167"/>
      <c r="K233" s="166">
        <f t="shared" si="256"/>
        <v>0</v>
      </c>
      <c r="L233" s="167"/>
      <c r="M233" s="167"/>
      <c r="N233" s="167"/>
      <c r="O233" s="167"/>
      <c r="P233" s="167"/>
      <c r="Q233" s="262">
        <f t="shared" si="217"/>
        <v>0</v>
      </c>
      <c r="R233" s="167"/>
      <c r="S233" s="167"/>
      <c r="T233" s="167"/>
      <c r="U233" s="167"/>
      <c r="V233" s="167"/>
    </row>
    <row r="234" spans="1:43" s="130" customFormat="1" ht="13.8">
      <c r="A234" s="127"/>
      <c r="B234" s="18" t="s">
        <v>446</v>
      </c>
      <c r="C234" s="12" t="s">
        <v>11</v>
      </c>
      <c r="D234" s="11"/>
      <c r="E234" s="134"/>
      <c r="F234" s="14"/>
      <c r="G234" s="134"/>
      <c r="H234" s="164">
        <f t="shared" si="283"/>
        <v>41000</v>
      </c>
      <c r="I234" s="260">
        <f t="shared" si="216"/>
        <v>0</v>
      </c>
      <c r="J234" s="168">
        <f>SUM(J235:J237,J243)</f>
        <v>0</v>
      </c>
      <c r="K234" s="166">
        <f t="shared" si="256"/>
        <v>41000</v>
      </c>
      <c r="L234" s="168">
        <f t="shared" ref="L234:P234" si="298">SUM(L235:L237,L243)</f>
        <v>0</v>
      </c>
      <c r="M234" s="168">
        <f t="shared" si="298"/>
        <v>0</v>
      </c>
      <c r="N234" s="168">
        <f t="shared" si="298"/>
        <v>0</v>
      </c>
      <c r="O234" s="168">
        <f t="shared" si="298"/>
        <v>41000</v>
      </c>
      <c r="P234" s="168">
        <f t="shared" si="298"/>
        <v>0</v>
      </c>
      <c r="Q234" s="262">
        <f t="shared" si="217"/>
        <v>0</v>
      </c>
      <c r="R234" s="168">
        <f t="shared" ref="R234" si="299">SUM(R235:R237,R243)</f>
        <v>0</v>
      </c>
      <c r="S234" s="168">
        <f t="shared" ref="S234:U234" si="300">SUM(S235:S237,S243)</f>
        <v>0</v>
      </c>
      <c r="T234" s="168">
        <f t="shared" si="300"/>
        <v>0</v>
      </c>
      <c r="U234" s="168">
        <f t="shared" si="300"/>
        <v>0</v>
      </c>
      <c r="V234" s="168">
        <f t="shared" ref="V234" si="301">SUM(V235:V237,V243)</f>
        <v>0</v>
      </c>
    </row>
    <row r="235" spans="1:43" ht="13.8" outlineLevel="1">
      <c r="A235" s="131"/>
      <c r="B235" s="19"/>
      <c r="C235" s="63"/>
      <c r="D235" s="22" t="s">
        <v>141</v>
      </c>
      <c r="E235" s="30" t="s">
        <v>95</v>
      </c>
      <c r="F235" s="22"/>
      <c r="G235" s="30"/>
      <c r="H235" s="164">
        <f t="shared" si="283"/>
        <v>0</v>
      </c>
      <c r="I235" s="260">
        <f t="shared" si="216"/>
        <v>0</v>
      </c>
      <c r="J235" s="167"/>
      <c r="K235" s="166">
        <f t="shared" si="256"/>
        <v>0</v>
      </c>
      <c r="L235" s="167"/>
      <c r="M235" s="167"/>
      <c r="N235" s="167"/>
      <c r="O235" s="167"/>
      <c r="P235" s="167"/>
      <c r="Q235" s="262">
        <f t="shared" si="217"/>
        <v>0</v>
      </c>
      <c r="R235" s="167"/>
      <c r="S235" s="167"/>
      <c r="T235" s="167"/>
      <c r="U235" s="167"/>
      <c r="V235" s="167"/>
    </row>
    <row r="236" spans="1:43" ht="13.8" outlineLevel="1">
      <c r="A236" s="131"/>
      <c r="B236" s="20"/>
      <c r="D236" s="22" t="s">
        <v>142</v>
      </c>
      <c r="E236" s="30" t="s">
        <v>96</v>
      </c>
      <c r="F236" s="22"/>
      <c r="G236" s="30"/>
      <c r="H236" s="164">
        <f t="shared" si="283"/>
        <v>0</v>
      </c>
      <c r="I236" s="260">
        <f t="shared" si="216"/>
        <v>0</v>
      </c>
      <c r="J236" s="167"/>
      <c r="K236" s="166">
        <f t="shared" si="256"/>
        <v>0</v>
      </c>
      <c r="L236" s="167"/>
      <c r="M236" s="167"/>
      <c r="N236" s="167"/>
      <c r="O236" s="167"/>
      <c r="P236" s="167"/>
      <c r="Q236" s="262">
        <f t="shared" si="217"/>
        <v>0</v>
      </c>
      <c r="R236" s="167"/>
      <c r="S236" s="167"/>
      <c r="T236" s="167"/>
      <c r="U236" s="167"/>
      <c r="V236" s="167"/>
    </row>
    <row r="237" spans="1:43" ht="13.8" outlineLevel="1">
      <c r="A237" s="131"/>
      <c r="B237" s="20"/>
      <c r="D237" s="22" t="s">
        <v>853</v>
      </c>
      <c r="E237" s="30" t="s">
        <v>854</v>
      </c>
      <c r="F237" s="22"/>
      <c r="G237" s="30"/>
      <c r="H237" s="164">
        <f t="shared" si="283"/>
        <v>41000</v>
      </c>
      <c r="I237" s="260">
        <f t="shared" si="216"/>
        <v>0</v>
      </c>
      <c r="J237" s="169">
        <f>SUM(J238:J242)</f>
        <v>0</v>
      </c>
      <c r="K237" s="166">
        <f t="shared" si="256"/>
        <v>41000</v>
      </c>
      <c r="L237" s="169">
        <f t="shared" ref="L237:P237" si="302">SUM(L238:L242)</f>
        <v>0</v>
      </c>
      <c r="M237" s="169">
        <f t="shared" si="302"/>
        <v>0</v>
      </c>
      <c r="N237" s="169">
        <f t="shared" si="302"/>
        <v>0</v>
      </c>
      <c r="O237" s="169">
        <f t="shared" si="302"/>
        <v>41000</v>
      </c>
      <c r="P237" s="169">
        <f t="shared" si="302"/>
        <v>0</v>
      </c>
      <c r="Q237" s="262">
        <f t="shared" si="217"/>
        <v>0</v>
      </c>
      <c r="R237" s="169">
        <f t="shared" ref="R237" si="303">SUM(R238:R242)</f>
        <v>0</v>
      </c>
      <c r="S237" s="169">
        <f t="shared" ref="S237:U237" si="304">SUM(S238:S242)</f>
        <v>0</v>
      </c>
      <c r="T237" s="169">
        <f t="shared" si="304"/>
        <v>0</v>
      </c>
      <c r="U237" s="169">
        <f t="shared" si="304"/>
        <v>0</v>
      </c>
      <c r="V237" s="169">
        <f t="shared" ref="V237" si="305">SUM(V238:V242)</f>
        <v>0</v>
      </c>
    </row>
    <row r="238" spans="1:43" ht="13.8" outlineLevel="2">
      <c r="A238" s="131"/>
      <c r="B238" s="20"/>
      <c r="F238" s="136" t="s">
        <v>682</v>
      </c>
      <c r="G238" s="27" t="s">
        <v>764</v>
      </c>
      <c r="H238" s="164">
        <f t="shared" si="283"/>
        <v>0</v>
      </c>
      <c r="I238" s="260">
        <f t="shared" si="216"/>
        <v>0</v>
      </c>
      <c r="J238" s="167"/>
      <c r="K238" s="166">
        <f t="shared" si="256"/>
        <v>0</v>
      </c>
      <c r="L238" s="167"/>
      <c r="M238" s="167"/>
      <c r="N238" s="167"/>
      <c r="O238" s="167"/>
      <c r="P238" s="167"/>
      <c r="Q238" s="262">
        <f t="shared" si="217"/>
        <v>0</v>
      </c>
      <c r="R238" s="167"/>
      <c r="S238" s="167"/>
      <c r="T238" s="167"/>
      <c r="U238" s="167"/>
      <c r="V238" s="167"/>
    </row>
    <row r="239" spans="1:43" ht="13.8" outlineLevel="2">
      <c r="A239" s="131"/>
      <c r="B239" s="20"/>
      <c r="F239" s="136" t="s">
        <v>683</v>
      </c>
      <c r="G239" s="27" t="s">
        <v>765</v>
      </c>
      <c r="H239" s="164">
        <f t="shared" si="283"/>
        <v>0</v>
      </c>
      <c r="I239" s="260">
        <f t="shared" si="216"/>
        <v>0</v>
      </c>
      <c r="J239" s="167"/>
      <c r="K239" s="166">
        <f t="shared" ref="K239:K262" si="306">SUM(L239:Q239,S239:V239)</f>
        <v>0</v>
      </c>
      <c r="L239" s="167"/>
      <c r="M239" s="167"/>
      <c r="N239" s="167"/>
      <c r="O239" s="167"/>
      <c r="P239" s="167"/>
      <c r="Q239" s="262">
        <f t="shared" si="217"/>
        <v>0</v>
      </c>
      <c r="R239" s="167"/>
      <c r="S239" s="167"/>
      <c r="T239" s="167"/>
      <c r="U239" s="167"/>
      <c r="V239" s="167"/>
    </row>
    <row r="240" spans="1:43" ht="13.8" outlineLevel="2">
      <c r="A240" s="131"/>
      <c r="B240" s="20"/>
      <c r="F240" s="136" t="s">
        <v>680</v>
      </c>
      <c r="G240" s="27" t="s">
        <v>766</v>
      </c>
      <c r="H240" s="164">
        <f t="shared" si="283"/>
        <v>0</v>
      </c>
      <c r="I240" s="260">
        <f t="shared" ref="I240:I340" si="307">SUM(J240:J240)</f>
        <v>0</v>
      </c>
      <c r="J240" s="167"/>
      <c r="K240" s="166">
        <f t="shared" si="306"/>
        <v>0</v>
      </c>
      <c r="L240" s="167"/>
      <c r="M240" s="167"/>
      <c r="N240" s="167"/>
      <c r="O240" s="167"/>
      <c r="P240" s="167"/>
      <c r="Q240" s="262">
        <f t="shared" ref="Q240:Q340" si="308">SUM(R240:R240)</f>
        <v>0</v>
      </c>
      <c r="R240" s="167"/>
      <c r="S240" s="167"/>
      <c r="T240" s="167"/>
      <c r="U240" s="167"/>
      <c r="V240" s="167"/>
    </row>
    <row r="241" spans="1:43" ht="13.8" outlineLevel="2">
      <c r="A241" s="131"/>
      <c r="B241" s="20"/>
      <c r="F241" s="136" t="s">
        <v>684</v>
      </c>
      <c r="G241" s="27" t="s">
        <v>767</v>
      </c>
      <c r="H241" s="164">
        <f t="shared" si="283"/>
        <v>0</v>
      </c>
      <c r="I241" s="260">
        <f t="shared" si="307"/>
        <v>0</v>
      </c>
      <c r="J241" s="167"/>
      <c r="K241" s="166">
        <f t="shared" si="306"/>
        <v>0</v>
      </c>
      <c r="L241" s="167"/>
      <c r="M241" s="167"/>
      <c r="N241" s="167"/>
      <c r="O241" s="167"/>
      <c r="P241" s="167"/>
      <c r="Q241" s="262">
        <f t="shared" si="308"/>
        <v>0</v>
      </c>
      <c r="R241" s="167"/>
      <c r="S241" s="167"/>
      <c r="T241" s="167"/>
      <c r="U241" s="167"/>
      <c r="V241" s="167"/>
    </row>
    <row r="242" spans="1:43" ht="13.8" outlineLevel="2">
      <c r="A242" s="131"/>
      <c r="B242" s="20"/>
      <c r="F242" s="136" t="s">
        <v>685</v>
      </c>
      <c r="G242" s="27" t="s">
        <v>763</v>
      </c>
      <c r="H242" s="164">
        <f t="shared" si="283"/>
        <v>41000</v>
      </c>
      <c r="I242" s="260">
        <f t="shared" si="307"/>
        <v>0</v>
      </c>
      <c r="J242" s="167"/>
      <c r="K242" s="166">
        <f t="shared" si="306"/>
        <v>41000</v>
      </c>
      <c r="L242" s="167"/>
      <c r="M242" s="167"/>
      <c r="N242" s="167"/>
      <c r="O242" s="167">
        <v>41000</v>
      </c>
      <c r="P242" s="167"/>
      <c r="Q242" s="262">
        <f t="shared" si="308"/>
        <v>0</v>
      </c>
      <c r="R242" s="167"/>
      <c r="S242" s="167"/>
      <c r="T242" s="167"/>
      <c r="U242" s="167"/>
      <c r="V242" s="167"/>
    </row>
    <row r="243" spans="1:43" ht="13.8" outlineLevel="1">
      <c r="A243" s="131"/>
      <c r="B243" s="20"/>
      <c r="D243" s="20" t="s">
        <v>855</v>
      </c>
      <c r="E243" s="30" t="s">
        <v>98</v>
      </c>
      <c r="F243" s="22"/>
      <c r="G243" s="30"/>
      <c r="H243" s="164">
        <f t="shared" si="283"/>
        <v>0</v>
      </c>
      <c r="I243" s="260">
        <f t="shared" si="307"/>
        <v>0</v>
      </c>
      <c r="J243" s="167"/>
      <c r="K243" s="166">
        <f t="shared" si="306"/>
        <v>0</v>
      </c>
      <c r="L243" s="167"/>
      <c r="M243" s="167"/>
      <c r="N243" s="167"/>
      <c r="O243" s="167"/>
      <c r="P243" s="167"/>
      <c r="Q243" s="262">
        <f t="shared" si="308"/>
        <v>0</v>
      </c>
      <c r="R243" s="167"/>
      <c r="S243" s="167"/>
      <c r="T243" s="167"/>
      <c r="U243" s="167"/>
      <c r="V243" s="167"/>
    </row>
    <row r="244" spans="1:43" ht="13.8">
      <c r="A244" s="67" t="s">
        <v>168</v>
      </c>
      <c r="B244" s="29"/>
      <c r="C244" s="23"/>
      <c r="D244" s="17"/>
      <c r="E244" s="23"/>
      <c r="F244" s="17"/>
      <c r="G244" s="23"/>
      <c r="H244" s="171">
        <f t="shared" si="283"/>
        <v>4895000</v>
      </c>
      <c r="I244" s="266">
        <f t="shared" si="307"/>
        <v>9000</v>
      </c>
      <c r="J244" s="172">
        <f>SUM(J7,J23,J25,J71,J45,J82,J88,J163,J193,J232,J234,J64,J218)</f>
        <v>9000</v>
      </c>
      <c r="K244" s="172">
        <f t="shared" si="306"/>
        <v>4886000</v>
      </c>
      <c r="L244" s="172">
        <f>SUM(L7,L23,L25,L71,L45,L82,L88,L163,L193,L232,L234,L64,L218)</f>
        <v>3168000</v>
      </c>
      <c r="M244" s="172">
        <f>SUM(M7,M23,M25,M71,M45,M82,M88,M163,M193,M232,M234,M64,M218)</f>
        <v>40000</v>
      </c>
      <c r="N244" s="172">
        <f>SUM(N7,N23,N25,N71,N45,N82,N88,N163,N193,N232,N234,N64,N218)</f>
        <v>400000</v>
      </c>
      <c r="O244" s="172">
        <f>SUM(O7,O23,O25,O71,O45,O82,O88,O163,O193,O232,O234,O64,O218)</f>
        <v>1048000</v>
      </c>
      <c r="P244" s="172">
        <f>SUM(P7,P23,P25,P71,P45,P82,P88,P163,P193,P232,P234,P64,P218)</f>
        <v>70000</v>
      </c>
      <c r="Q244" s="172">
        <f t="shared" si="308"/>
        <v>100000</v>
      </c>
      <c r="R244" s="172">
        <f>SUM(R7,R23,R25,R71,R45,R82,R88,R163,R193,R232,R234,R64,R218)</f>
        <v>100000</v>
      </c>
      <c r="S244" s="172">
        <f>SUM(S7,S23,S25,S71,S45,S82,S88,S163,S193,S232,S234,S64,S218)</f>
        <v>20000</v>
      </c>
      <c r="T244" s="172">
        <f>SUM(T7,T23,T25,T71,T45,T82,T88,T163,T193,T232,T234,T64,T218)</f>
        <v>20000</v>
      </c>
      <c r="U244" s="172">
        <f>SUM(U7,U23,U25,U71,U45,U82,U88,U163,U193,U232,U234,U64,U218)</f>
        <v>20000</v>
      </c>
      <c r="V244" s="172">
        <f>SUM(V7,V23,V25,V71,V45,V82,V88,V163,V193,V232,V234,V64,V218)</f>
        <v>0</v>
      </c>
      <c r="AE244" s="130"/>
    </row>
    <row r="245" spans="1:43" s="130" customFormat="1" ht="13.8" collapsed="1">
      <c r="A245" s="127"/>
      <c r="B245" s="18" t="s">
        <v>447</v>
      </c>
      <c r="C245" s="12" t="s">
        <v>41</v>
      </c>
      <c r="D245" s="16"/>
      <c r="E245" s="15"/>
      <c r="F245" s="16"/>
      <c r="G245" s="15"/>
      <c r="H245" s="164">
        <f t="shared" si="283"/>
        <v>0</v>
      </c>
      <c r="I245" s="267">
        <f t="shared" si="307"/>
        <v>0</v>
      </c>
      <c r="J245" s="174">
        <f>SUM(J246,J247,J253,J258,J270,J272)</f>
        <v>0</v>
      </c>
      <c r="K245" s="166">
        <f t="shared" si="306"/>
        <v>0</v>
      </c>
      <c r="L245" s="174">
        <f t="shared" ref="L245:P245" si="309">SUM(L246,L247,L253,L258,L270,L272)</f>
        <v>0</v>
      </c>
      <c r="M245" s="174">
        <f t="shared" si="309"/>
        <v>0</v>
      </c>
      <c r="N245" s="174">
        <f t="shared" si="309"/>
        <v>0</v>
      </c>
      <c r="O245" s="174">
        <f t="shared" si="309"/>
        <v>0</v>
      </c>
      <c r="P245" s="174">
        <f t="shared" si="309"/>
        <v>0</v>
      </c>
      <c r="Q245" s="262">
        <f t="shared" si="308"/>
        <v>0</v>
      </c>
      <c r="R245" s="174">
        <f t="shared" ref="R245:V245" si="310">SUM(R246,R247,R253,R258,R270,R272)</f>
        <v>0</v>
      </c>
      <c r="S245" s="174">
        <f t="shared" si="310"/>
        <v>0</v>
      </c>
      <c r="T245" s="174">
        <f t="shared" ref="T245:U245" si="311">SUM(T246,T247,T253,T258,T270,T272)</f>
        <v>0</v>
      </c>
      <c r="U245" s="174">
        <f t="shared" si="311"/>
        <v>0</v>
      </c>
      <c r="V245" s="174">
        <f t="shared" si="310"/>
        <v>0</v>
      </c>
    </row>
    <row r="246" spans="1:43" ht="16.5" hidden="1" customHeight="1" outlineLevel="1">
      <c r="A246" s="131"/>
      <c r="B246" s="19"/>
      <c r="C246" s="63"/>
      <c r="D246" s="22" t="s">
        <v>448</v>
      </c>
      <c r="E246" s="30" t="s">
        <v>101</v>
      </c>
      <c r="F246" s="22"/>
      <c r="G246" s="30"/>
      <c r="H246" s="164">
        <f t="shared" si="283"/>
        <v>0</v>
      </c>
      <c r="I246" s="268">
        <f t="shared" si="307"/>
        <v>0</v>
      </c>
      <c r="J246" s="176"/>
      <c r="K246" s="166">
        <f t="shared" si="306"/>
        <v>0</v>
      </c>
      <c r="L246" s="176"/>
      <c r="M246" s="176"/>
      <c r="N246" s="176"/>
      <c r="O246" s="176"/>
      <c r="P246" s="176"/>
      <c r="Q246" s="262">
        <f t="shared" si="308"/>
        <v>0</v>
      </c>
      <c r="R246" s="176"/>
      <c r="S246" s="176"/>
      <c r="T246" s="176"/>
      <c r="U246" s="176"/>
      <c r="V246" s="176"/>
    </row>
    <row r="247" spans="1:43" ht="16.5" hidden="1" customHeight="1" outlineLevel="1">
      <c r="A247" s="131"/>
      <c r="B247" s="20"/>
      <c r="D247" s="22" t="s">
        <v>449</v>
      </c>
      <c r="E247" s="30" t="s">
        <v>102</v>
      </c>
      <c r="F247" s="22"/>
      <c r="G247" s="30"/>
      <c r="H247" s="164">
        <f t="shared" si="283"/>
        <v>0</v>
      </c>
      <c r="I247" s="268">
        <f t="shared" si="307"/>
        <v>0</v>
      </c>
      <c r="J247" s="471">
        <f>SUM(J248:J252)</f>
        <v>0</v>
      </c>
      <c r="K247" s="166">
        <f t="shared" si="306"/>
        <v>0</v>
      </c>
      <c r="L247" s="471">
        <f>SUM(L248:L252)</f>
        <v>0</v>
      </c>
      <c r="M247" s="471">
        <f t="shared" ref="M247" si="312">SUM(M248:M252)</f>
        <v>0</v>
      </c>
      <c r="N247" s="471">
        <f t="shared" ref="N247:P247" si="313">SUM(N248:N252)</f>
        <v>0</v>
      </c>
      <c r="O247" s="471">
        <f t="shared" si="313"/>
        <v>0</v>
      </c>
      <c r="P247" s="471">
        <f t="shared" si="313"/>
        <v>0</v>
      </c>
      <c r="Q247" s="262">
        <f t="shared" si="308"/>
        <v>0</v>
      </c>
      <c r="R247" s="471">
        <f t="shared" ref="R247:V247" si="314">SUM(R248:R252)</f>
        <v>0</v>
      </c>
      <c r="S247" s="471">
        <f t="shared" si="314"/>
        <v>0</v>
      </c>
      <c r="T247" s="471">
        <f t="shared" ref="T247:U247" si="315">SUM(T248:T252)</f>
        <v>0</v>
      </c>
      <c r="U247" s="471">
        <f t="shared" si="315"/>
        <v>0</v>
      </c>
      <c r="V247" s="471">
        <f t="shared" si="314"/>
        <v>0</v>
      </c>
    </row>
    <row r="248" spans="1:43" s="398" customFormat="1" ht="13.8" hidden="1" outlineLevel="2">
      <c r="A248" s="399"/>
      <c r="B248" s="400"/>
      <c r="D248" s="400"/>
      <c r="E248" s="64"/>
      <c r="F248" s="136" t="s">
        <v>682</v>
      </c>
      <c r="G248" s="27" t="s">
        <v>886</v>
      </c>
      <c r="H248" s="403">
        <f t="shared" si="283"/>
        <v>0</v>
      </c>
      <c r="I248" s="260">
        <f t="shared" si="307"/>
        <v>0</v>
      </c>
      <c r="J248" s="167"/>
      <c r="K248" s="166">
        <f t="shared" si="306"/>
        <v>0</v>
      </c>
      <c r="L248" s="167"/>
      <c r="M248" s="167"/>
      <c r="N248" s="167"/>
      <c r="O248" s="167"/>
      <c r="P248" s="167"/>
      <c r="Q248" s="262">
        <f t="shared" si="308"/>
        <v>0</v>
      </c>
      <c r="R248" s="167"/>
      <c r="S248" s="167"/>
      <c r="T248" s="167"/>
      <c r="U248" s="167"/>
      <c r="V248" s="167"/>
      <c r="W248" s="64"/>
      <c r="X248" s="64"/>
      <c r="Y248" s="64"/>
      <c r="Z248" s="64"/>
      <c r="AA248" s="64"/>
      <c r="AB248" s="64"/>
      <c r="AC248" s="64"/>
      <c r="AD248" s="64"/>
      <c r="AE248" s="64"/>
      <c r="AF248" s="64"/>
      <c r="AG248" s="64"/>
      <c r="AH248" s="64"/>
      <c r="AI248" s="64"/>
      <c r="AJ248" s="64"/>
      <c r="AK248" s="64"/>
      <c r="AL248" s="64"/>
      <c r="AM248" s="64"/>
      <c r="AN248" s="64"/>
      <c r="AO248" s="64"/>
      <c r="AP248" s="64"/>
      <c r="AQ248" s="64"/>
    </row>
    <row r="249" spans="1:43" s="398" customFormat="1" ht="13.8" hidden="1" outlineLevel="2">
      <c r="A249" s="399"/>
      <c r="B249" s="400"/>
      <c r="D249" s="400"/>
      <c r="E249" s="64"/>
      <c r="F249" s="136" t="s">
        <v>683</v>
      </c>
      <c r="G249" s="27" t="s">
        <v>887</v>
      </c>
      <c r="H249" s="403">
        <f t="shared" si="283"/>
        <v>0</v>
      </c>
      <c r="I249" s="260">
        <f t="shared" si="307"/>
        <v>0</v>
      </c>
      <c r="J249" s="167"/>
      <c r="K249" s="166">
        <f t="shared" si="306"/>
        <v>0</v>
      </c>
      <c r="L249" s="167"/>
      <c r="M249" s="167"/>
      <c r="N249" s="167"/>
      <c r="O249" s="167"/>
      <c r="P249" s="167"/>
      <c r="Q249" s="262">
        <f t="shared" si="308"/>
        <v>0</v>
      </c>
      <c r="R249" s="167"/>
      <c r="S249" s="167"/>
      <c r="T249" s="167"/>
      <c r="U249" s="167"/>
      <c r="V249" s="167"/>
      <c r="W249" s="64"/>
      <c r="X249" s="64"/>
      <c r="Y249" s="64"/>
      <c r="Z249" s="64"/>
      <c r="AA249" s="64"/>
      <c r="AB249" s="64"/>
      <c r="AC249" s="64"/>
      <c r="AD249" s="64"/>
      <c r="AE249" s="64"/>
      <c r="AF249" s="64"/>
      <c r="AG249" s="64"/>
      <c r="AH249" s="64"/>
      <c r="AI249" s="64"/>
      <c r="AJ249" s="64"/>
      <c r="AK249" s="64"/>
      <c r="AL249" s="64"/>
      <c r="AM249" s="64"/>
      <c r="AN249" s="64"/>
      <c r="AO249" s="64"/>
      <c r="AP249" s="64"/>
      <c r="AQ249" s="64"/>
    </row>
    <row r="250" spans="1:43" s="398" customFormat="1" ht="13.8" hidden="1" outlineLevel="2">
      <c r="A250" s="399"/>
      <c r="B250" s="400"/>
      <c r="D250" s="400"/>
      <c r="E250" s="64"/>
      <c r="F250" s="136" t="s">
        <v>680</v>
      </c>
      <c r="G250" s="27" t="s">
        <v>888</v>
      </c>
      <c r="H250" s="403">
        <f t="shared" si="283"/>
        <v>0</v>
      </c>
      <c r="I250" s="260">
        <f t="shared" ref="I250:I252" si="316">SUM(J250:J250)</f>
        <v>0</v>
      </c>
      <c r="J250" s="167"/>
      <c r="K250" s="166">
        <f t="shared" si="306"/>
        <v>0</v>
      </c>
      <c r="L250" s="167"/>
      <c r="M250" s="167"/>
      <c r="N250" s="167"/>
      <c r="O250" s="167"/>
      <c r="P250" s="167"/>
      <c r="Q250" s="262">
        <f t="shared" ref="Q250:Q252" si="317">SUM(R250:R250)</f>
        <v>0</v>
      </c>
      <c r="R250" s="167"/>
      <c r="S250" s="167"/>
      <c r="T250" s="167"/>
      <c r="U250" s="167"/>
      <c r="V250" s="167"/>
      <c r="W250" s="64"/>
      <c r="X250" s="64"/>
      <c r="Y250" s="64"/>
      <c r="Z250" s="64"/>
      <c r="AA250" s="64"/>
      <c r="AB250" s="64"/>
      <c r="AC250" s="64"/>
      <c r="AD250" s="64"/>
      <c r="AE250" s="64"/>
      <c r="AF250" s="64"/>
      <c r="AG250" s="64"/>
      <c r="AH250" s="64"/>
      <c r="AI250" s="64"/>
      <c r="AJ250" s="64"/>
      <c r="AK250" s="64"/>
      <c r="AL250" s="64"/>
      <c r="AM250" s="64"/>
      <c r="AN250" s="64"/>
      <c r="AO250" s="64"/>
      <c r="AP250" s="64"/>
      <c r="AQ250" s="64"/>
    </row>
    <row r="251" spans="1:43" s="398" customFormat="1" ht="13.8" hidden="1" outlineLevel="2">
      <c r="A251" s="399"/>
      <c r="B251" s="400"/>
      <c r="D251" s="400"/>
      <c r="E251" s="64"/>
      <c r="F251" s="136" t="s">
        <v>684</v>
      </c>
      <c r="G251" s="27" t="s">
        <v>950</v>
      </c>
      <c r="H251" s="403">
        <f t="shared" si="283"/>
        <v>0</v>
      </c>
      <c r="I251" s="260">
        <f t="shared" ref="I251" si="318">SUM(J251:J251)</f>
        <v>0</v>
      </c>
      <c r="J251" s="167"/>
      <c r="K251" s="166">
        <f t="shared" si="306"/>
        <v>0</v>
      </c>
      <c r="L251" s="167"/>
      <c r="M251" s="167"/>
      <c r="N251" s="167"/>
      <c r="O251" s="167"/>
      <c r="P251" s="167"/>
      <c r="Q251" s="262">
        <f t="shared" ref="Q251" si="319">SUM(R251:R251)</f>
        <v>0</v>
      </c>
      <c r="R251" s="167"/>
      <c r="S251" s="167"/>
      <c r="T251" s="167"/>
      <c r="U251" s="167"/>
      <c r="V251" s="167"/>
      <c r="W251" s="64"/>
      <c r="X251" s="64"/>
      <c r="Y251" s="64"/>
      <c r="Z251" s="64"/>
      <c r="AA251" s="64"/>
      <c r="AB251" s="64"/>
      <c r="AC251" s="64"/>
      <c r="AD251" s="64"/>
      <c r="AE251" s="64"/>
      <c r="AF251" s="64"/>
      <c r="AG251" s="64"/>
      <c r="AH251" s="64"/>
      <c r="AI251" s="64"/>
      <c r="AJ251" s="64"/>
      <c r="AK251" s="64"/>
      <c r="AL251" s="64"/>
      <c r="AM251" s="64"/>
      <c r="AN251" s="64"/>
      <c r="AO251" s="64"/>
      <c r="AP251" s="64"/>
      <c r="AQ251" s="64"/>
    </row>
    <row r="252" spans="1:43" s="398" customFormat="1" ht="13.8" hidden="1" outlineLevel="2">
      <c r="A252" s="399"/>
      <c r="B252" s="400"/>
      <c r="D252" s="400"/>
      <c r="E252" s="64"/>
      <c r="F252" s="385" t="s">
        <v>691</v>
      </c>
      <c r="G252" s="27" t="s">
        <v>981</v>
      </c>
      <c r="H252" s="403">
        <f t="shared" si="283"/>
        <v>0</v>
      </c>
      <c r="I252" s="260">
        <f t="shared" si="316"/>
        <v>0</v>
      </c>
      <c r="J252" s="167"/>
      <c r="K252" s="166">
        <f t="shared" si="306"/>
        <v>0</v>
      </c>
      <c r="L252" s="167"/>
      <c r="M252" s="167"/>
      <c r="N252" s="167"/>
      <c r="O252" s="167"/>
      <c r="P252" s="167"/>
      <c r="Q252" s="262">
        <f t="shared" si="317"/>
        <v>0</v>
      </c>
      <c r="R252" s="167"/>
      <c r="S252" s="167"/>
      <c r="T252" s="167"/>
      <c r="U252" s="167"/>
      <c r="V252" s="167"/>
      <c r="W252" s="64"/>
      <c r="X252" s="64"/>
      <c r="Y252" s="64"/>
      <c r="Z252" s="64"/>
      <c r="AA252" s="64"/>
      <c r="AB252" s="64"/>
      <c r="AC252" s="64"/>
      <c r="AD252" s="64"/>
      <c r="AE252" s="64"/>
      <c r="AF252" s="64"/>
      <c r="AG252" s="64"/>
      <c r="AH252" s="64"/>
      <c r="AI252" s="64"/>
      <c r="AJ252" s="64"/>
      <c r="AK252" s="64"/>
      <c r="AL252" s="64"/>
      <c r="AM252" s="64"/>
      <c r="AN252" s="64"/>
      <c r="AO252" s="64"/>
      <c r="AP252" s="64"/>
      <c r="AQ252" s="64"/>
    </row>
    <row r="253" spans="1:43" ht="16.5" hidden="1" customHeight="1" outlineLevel="1">
      <c r="A253" s="131"/>
      <c r="B253" s="20"/>
      <c r="D253" s="22" t="s">
        <v>450</v>
      </c>
      <c r="E253" s="30" t="s">
        <v>103</v>
      </c>
      <c r="F253" s="22"/>
      <c r="G253" s="30"/>
      <c r="H253" s="164">
        <f t="shared" si="283"/>
        <v>0</v>
      </c>
      <c r="I253" s="268">
        <f t="shared" si="307"/>
        <v>0</v>
      </c>
      <c r="J253" s="471">
        <f>SUM(J254:J257)</f>
        <v>0</v>
      </c>
      <c r="K253" s="166">
        <f t="shared" si="306"/>
        <v>0</v>
      </c>
      <c r="L253" s="471">
        <f t="shared" ref="L253:P253" si="320">SUM(L254:L257)</f>
        <v>0</v>
      </c>
      <c r="M253" s="471">
        <f t="shared" si="320"/>
        <v>0</v>
      </c>
      <c r="N253" s="471">
        <f t="shared" si="320"/>
        <v>0</v>
      </c>
      <c r="O253" s="471">
        <f t="shared" si="320"/>
        <v>0</v>
      </c>
      <c r="P253" s="471">
        <f t="shared" si="320"/>
        <v>0</v>
      </c>
      <c r="Q253" s="262">
        <f t="shared" si="308"/>
        <v>0</v>
      </c>
      <c r="R253" s="471">
        <f t="shared" ref="R253:V253" si="321">SUM(R254:R257)</f>
        <v>0</v>
      </c>
      <c r="S253" s="471">
        <f t="shared" si="321"/>
        <v>0</v>
      </c>
      <c r="T253" s="471">
        <f t="shared" ref="T253:U253" si="322">SUM(T254:T257)</f>
        <v>0</v>
      </c>
      <c r="U253" s="471">
        <f t="shared" si="322"/>
        <v>0</v>
      </c>
      <c r="V253" s="471">
        <f t="shared" si="321"/>
        <v>0</v>
      </c>
      <c r="AN253" s="64">
        <f>SUM(AN254:AN257)</f>
        <v>0</v>
      </c>
    </row>
    <row r="254" spans="1:43" s="398" customFormat="1" ht="13.8" hidden="1" outlineLevel="2">
      <c r="A254" s="399"/>
      <c r="B254" s="400"/>
      <c r="D254" s="400"/>
      <c r="E254" s="64"/>
      <c r="F254" s="136" t="s">
        <v>682</v>
      </c>
      <c r="G254" s="27" t="s">
        <v>889</v>
      </c>
      <c r="H254" s="403">
        <f t="shared" si="283"/>
        <v>0</v>
      </c>
      <c r="I254" s="260">
        <f t="shared" ref="I254:I256" si="323">SUM(J254:J254)</f>
        <v>0</v>
      </c>
      <c r="J254" s="167"/>
      <c r="K254" s="166">
        <f t="shared" si="306"/>
        <v>0</v>
      </c>
      <c r="L254" s="167"/>
      <c r="M254" s="167"/>
      <c r="N254" s="167"/>
      <c r="O254" s="167"/>
      <c r="P254" s="167"/>
      <c r="Q254" s="262">
        <f t="shared" ref="Q254:Q256" si="324">SUM(R254:R254)</f>
        <v>0</v>
      </c>
      <c r="R254" s="167"/>
      <c r="S254" s="167"/>
      <c r="T254" s="167"/>
      <c r="U254" s="167"/>
      <c r="V254" s="167"/>
      <c r="W254" s="64"/>
      <c r="X254" s="64"/>
      <c r="Y254" s="64"/>
      <c r="Z254" s="64"/>
      <c r="AA254" s="64"/>
      <c r="AB254" s="64"/>
      <c r="AC254" s="64"/>
      <c r="AD254" s="64"/>
      <c r="AE254" s="64"/>
      <c r="AF254" s="64"/>
      <c r="AG254" s="64"/>
      <c r="AH254" s="64"/>
      <c r="AI254" s="64"/>
      <c r="AJ254" s="64"/>
      <c r="AK254" s="64"/>
      <c r="AL254" s="64"/>
      <c r="AM254" s="64"/>
      <c r="AN254" s="64"/>
      <c r="AO254" s="64"/>
      <c r="AP254" s="64"/>
      <c r="AQ254" s="64"/>
    </row>
    <row r="255" spans="1:43" s="398" customFormat="1" ht="13.8" hidden="1" outlineLevel="2">
      <c r="A255" s="399"/>
      <c r="B255" s="400"/>
      <c r="D255" s="400"/>
      <c r="E255" s="64"/>
      <c r="F255" s="136" t="s">
        <v>683</v>
      </c>
      <c r="G255" s="27" t="s">
        <v>890</v>
      </c>
      <c r="H255" s="403">
        <f t="shared" si="283"/>
        <v>0</v>
      </c>
      <c r="I255" s="260">
        <f t="shared" si="323"/>
        <v>0</v>
      </c>
      <c r="J255" s="167"/>
      <c r="K255" s="166">
        <f t="shared" si="306"/>
        <v>0</v>
      </c>
      <c r="L255" s="167"/>
      <c r="M255" s="167"/>
      <c r="N255" s="167"/>
      <c r="O255" s="167"/>
      <c r="P255" s="167"/>
      <c r="Q255" s="262">
        <f t="shared" si="324"/>
        <v>0</v>
      </c>
      <c r="R255" s="167"/>
      <c r="S255" s="167"/>
      <c r="T255" s="167"/>
      <c r="U255" s="167"/>
      <c r="V255" s="167"/>
      <c r="W255" s="64"/>
      <c r="X255" s="64"/>
      <c r="Y255" s="64"/>
      <c r="Z255" s="64"/>
      <c r="AA255" s="64"/>
      <c r="AB255" s="64"/>
      <c r="AC255" s="64"/>
      <c r="AD255" s="64"/>
      <c r="AE255" s="64"/>
      <c r="AF255" s="64"/>
      <c r="AG255" s="64"/>
      <c r="AH255" s="64"/>
      <c r="AI255" s="64"/>
      <c r="AJ255" s="64"/>
      <c r="AK255" s="64"/>
      <c r="AL255" s="64"/>
      <c r="AM255" s="64"/>
      <c r="AN255" s="64"/>
      <c r="AO255" s="64"/>
      <c r="AP255" s="64"/>
      <c r="AQ255" s="64"/>
    </row>
    <row r="256" spans="1:43" s="398" customFormat="1" ht="13.8" hidden="1" outlineLevel="2">
      <c r="A256" s="399"/>
      <c r="B256" s="400"/>
      <c r="D256" s="400"/>
      <c r="E256" s="64"/>
      <c r="F256" s="385" t="s">
        <v>680</v>
      </c>
      <c r="G256" s="378" t="s">
        <v>951</v>
      </c>
      <c r="H256" s="403">
        <f t="shared" si="283"/>
        <v>0</v>
      </c>
      <c r="I256" s="260">
        <f t="shared" si="323"/>
        <v>0</v>
      </c>
      <c r="J256" s="167"/>
      <c r="K256" s="166">
        <f t="shared" si="306"/>
        <v>0</v>
      </c>
      <c r="L256" s="167"/>
      <c r="M256" s="167"/>
      <c r="N256" s="167"/>
      <c r="O256" s="167"/>
      <c r="P256" s="167"/>
      <c r="Q256" s="262">
        <f t="shared" si="324"/>
        <v>0</v>
      </c>
      <c r="R256" s="167"/>
      <c r="S256" s="167"/>
      <c r="T256" s="167"/>
      <c r="U256" s="167"/>
      <c r="V256" s="167"/>
      <c r="W256" s="64"/>
      <c r="X256" s="64"/>
      <c r="Y256" s="64"/>
      <c r="Z256" s="64"/>
      <c r="AA256" s="64"/>
      <c r="AB256" s="64"/>
      <c r="AC256" s="64"/>
      <c r="AD256" s="64"/>
      <c r="AE256" s="64"/>
      <c r="AF256" s="64"/>
      <c r="AG256" s="64"/>
      <c r="AH256" s="64"/>
      <c r="AI256" s="64"/>
      <c r="AJ256" s="64"/>
      <c r="AK256" s="64"/>
      <c r="AL256" s="64"/>
      <c r="AM256" s="64"/>
      <c r="AN256" s="64"/>
      <c r="AO256" s="64"/>
      <c r="AP256" s="64"/>
      <c r="AQ256" s="64"/>
    </row>
    <row r="257" spans="1:43" s="398" customFormat="1" ht="13.8" hidden="1" outlineLevel="2">
      <c r="A257" s="399"/>
      <c r="B257" s="400"/>
      <c r="D257" s="400"/>
      <c r="E257" s="64"/>
      <c r="F257" s="385" t="s">
        <v>680</v>
      </c>
      <c r="G257" s="378" t="s">
        <v>952</v>
      </c>
      <c r="H257" s="403">
        <f t="shared" si="283"/>
        <v>0</v>
      </c>
      <c r="I257" s="260">
        <f t="shared" ref="I257" si="325">SUM(J257:J257)</f>
        <v>0</v>
      </c>
      <c r="J257" s="167"/>
      <c r="K257" s="166">
        <f t="shared" si="306"/>
        <v>0</v>
      </c>
      <c r="L257" s="167"/>
      <c r="M257" s="167"/>
      <c r="N257" s="167"/>
      <c r="O257" s="167"/>
      <c r="P257" s="167"/>
      <c r="Q257" s="262">
        <f t="shared" ref="Q257" si="326">SUM(R257:R257)</f>
        <v>0</v>
      </c>
      <c r="R257" s="167"/>
      <c r="S257" s="167"/>
      <c r="T257" s="167"/>
      <c r="U257" s="167"/>
      <c r="V257" s="167"/>
      <c r="W257" s="64"/>
      <c r="X257" s="64"/>
      <c r="Y257" s="64"/>
      <c r="Z257" s="64"/>
      <c r="AA257" s="64"/>
      <c r="AB257" s="64"/>
      <c r="AC257" s="64"/>
      <c r="AD257" s="64"/>
      <c r="AE257" s="64"/>
      <c r="AF257" s="64"/>
      <c r="AG257" s="64"/>
      <c r="AH257" s="64"/>
      <c r="AI257" s="64"/>
      <c r="AJ257" s="64"/>
      <c r="AK257" s="64"/>
      <c r="AL257" s="64"/>
      <c r="AM257" s="64"/>
      <c r="AN257" s="64"/>
      <c r="AO257" s="64"/>
      <c r="AP257" s="64"/>
      <c r="AQ257" s="64"/>
    </row>
    <row r="258" spans="1:43" ht="16.5" hidden="1" customHeight="1" outlineLevel="1">
      <c r="A258" s="131"/>
      <c r="B258" s="20"/>
      <c r="D258" s="22" t="s">
        <v>451</v>
      </c>
      <c r="E258" s="30" t="s">
        <v>104</v>
      </c>
      <c r="F258" s="22"/>
      <c r="G258" s="30"/>
      <c r="H258" s="164">
        <f t="shared" si="283"/>
        <v>0</v>
      </c>
      <c r="I258" s="268">
        <f t="shared" si="307"/>
        <v>0</v>
      </c>
      <c r="J258" s="471">
        <f>SUM(J259:J269)</f>
        <v>0</v>
      </c>
      <c r="K258" s="166">
        <f t="shared" si="306"/>
        <v>0</v>
      </c>
      <c r="L258" s="471">
        <f>SUM(L259:L269)</f>
        <v>0</v>
      </c>
      <c r="M258" s="471">
        <f t="shared" ref="M258" si="327">SUM(M259:M269)</f>
        <v>0</v>
      </c>
      <c r="N258" s="471">
        <f t="shared" ref="N258:P258" si="328">SUM(N259:N269)</f>
        <v>0</v>
      </c>
      <c r="O258" s="471">
        <f t="shared" si="328"/>
        <v>0</v>
      </c>
      <c r="P258" s="471">
        <f t="shared" si="328"/>
        <v>0</v>
      </c>
      <c r="Q258" s="262">
        <f t="shared" si="308"/>
        <v>0</v>
      </c>
      <c r="R258" s="471">
        <f t="shared" ref="R258:V258" si="329">SUM(R259:R269)</f>
        <v>0</v>
      </c>
      <c r="S258" s="471">
        <f t="shared" si="329"/>
        <v>0</v>
      </c>
      <c r="T258" s="471">
        <f t="shared" ref="T258:U258" si="330">SUM(T259:T269)</f>
        <v>0</v>
      </c>
      <c r="U258" s="471">
        <f t="shared" si="330"/>
        <v>0</v>
      </c>
      <c r="V258" s="471">
        <f t="shared" si="329"/>
        <v>0</v>
      </c>
    </row>
    <row r="259" spans="1:43" s="398" customFormat="1" ht="13.8" hidden="1" outlineLevel="2">
      <c r="A259" s="399"/>
      <c r="B259" s="400"/>
      <c r="D259" s="400"/>
      <c r="E259" s="64"/>
      <c r="F259" s="136" t="s">
        <v>682</v>
      </c>
      <c r="G259" s="27" t="s">
        <v>891</v>
      </c>
      <c r="H259" s="403">
        <f t="shared" si="283"/>
        <v>0</v>
      </c>
      <c r="I259" s="260">
        <f t="shared" ref="I259:I261" si="331">SUM(J259:J259)</f>
        <v>0</v>
      </c>
      <c r="J259" s="167"/>
      <c r="K259" s="166">
        <f t="shared" si="306"/>
        <v>0</v>
      </c>
      <c r="L259" s="167"/>
      <c r="M259" s="167"/>
      <c r="N259" s="167"/>
      <c r="O259" s="167"/>
      <c r="P259" s="167"/>
      <c r="Q259" s="262">
        <f t="shared" ref="Q259:Q261" si="332">SUM(R259:R259)</f>
        <v>0</v>
      </c>
      <c r="R259" s="167"/>
      <c r="S259" s="167"/>
      <c r="T259" s="167"/>
      <c r="U259" s="167"/>
      <c r="V259" s="167"/>
      <c r="W259" s="64"/>
      <c r="X259" s="64"/>
      <c r="Y259" s="64"/>
      <c r="Z259" s="64"/>
      <c r="AA259" s="64"/>
      <c r="AB259" s="64"/>
      <c r="AC259" s="64"/>
      <c r="AD259" s="64"/>
      <c r="AE259" s="64"/>
      <c r="AF259" s="64"/>
      <c r="AG259" s="64"/>
      <c r="AH259" s="64"/>
      <c r="AI259" s="64"/>
      <c r="AJ259" s="64"/>
      <c r="AK259" s="64"/>
      <c r="AL259" s="64"/>
      <c r="AM259" s="64"/>
      <c r="AN259" s="64"/>
      <c r="AO259" s="64"/>
      <c r="AP259" s="64"/>
      <c r="AQ259" s="64"/>
    </row>
    <row r="260" spans="1:43" s="398" customFormat="1" ht="13.8" hidden="1" outlineLevel="2">
      <c r="A260" s="399"/>
      <c r="B260" s="400"/>
      <c r="D260" s="400"/>
      <c r="E260" s="64"/>
      <c r="F260" s="136" t="s">
        <v>683</v>
      </c>
      <c r="G260" s="27" t="s">
        <v>892</v>
      </c>
      <c r="H260" s="403">
        <f t="shared" si="283"/>
        <v>0</v>
      </c>
      <c r="I260" s="260">
        <f t="shared" si="331"/>
        <v>0</v>
      </c>
      <c r="J260" s="167"/>
      <c r="K260" s="166">
        <f t="shared" si="306"/>
        <v>0</v>
      </c>
      <c r="L260" s="167"/>
      <c r="M260" s="167"/>
      <c r="N260" s="167"/>
      <c r="O260" s="167"/>
      <c r="P260" s="167"/>
      <c r="Q260" s="262">
        <f t="shared" si="332"/>
        <v>0</v>
      </c>
      <c r="R260" s="167"/>
      <c r="S260" s="167"/>
      <c r="T260" s="167"/>
      <c r="U260" s="167"/>
      <c r="V260" s="167"/>
      <c r="W260" s="64"/>
      <c r="X260" s="64"/>
      <c r="Y260" s="64"/>
      <c r="Z260" s="64"/>
      <c r="AA260" s="64"/>
      <c r="AB260" s="64"/>
      <c r="AC260" s="64"/>
      <c r="AD260" s="64"/>
      <c r="AE260" s="64"/>
      <c r="AF260" s="64"/>
      <c r="AG260" s="64"/>
      <c r="AH260" s="64"/>
      <c r="AI260" s="64"/>
      <c r="AJ260" s="64"/>
      <c r="AK260" s="64"/>
      <c r="AL260" s="64"/>
      <c r="AM260" s="64"/>
      <c r="AN260" s="64"/>
      <c r="AO260" s="64"/>
      <c r="AP260" s="64"/>
      <c r="AQ260" s="64"/>
    </row>
    <row r="261" spans="1:43" s="398" customFormat="1" ht="13.8" hidden="1" outlineLevel="2">
      <c r="A261" s="399"/>
      <c r="B261" s="400"/>
      <c r="D261" s="400"/>
      <c r="E261" s="64"/>
      <c r="F261" s="136" t="s">
        <v>680</v>
      </c>
      <c r="G261" s="27" t="s">
        <v>893</v>
      </c>
      <c r="H261" s="403">
        <f t="shared" si="283"/>
        <v>0</v>
      </c>
      <c r="I261" s="260">
        <f t="shared" si="331"/>
        <v>0</v>
      </c>
      <c r="J261" s="167"/>
      <c r="K261" s="166">
        <f t="shared" si="306"/>
        <v>0</v>
      </c>
      <c r="L261" s="167"/>
      <c r="M261" s="167"/>
      <c r="N261" s="167"/>
      <c r="O261" s="167"/>
      <c r="P261" s="167"/>
      <c r="Q261" s="262">
        <f t="shared" si="332"/>
        <v>0</v>
      </c>
      <c r="R261" s="167"/>
      <c r="S261" s="167"/>
      <c r="T261" s="167"/>
      <c r="U261" s="167"/>
      <c r="V261" s="167"/>
      <c r="W261" s="64"/>
      <c r="X261" s="64"/>
      <c r="Y261" s="64"/>
      <c r="Z261" s="64"/>
      <c r="AA261" s="64"/>
      <c r="AB261" s="64"/>
      <c r="AC261" s="64"/>
      <c r="AD261" s="64"/>
      <c r="AE261" s="64"/>
      <c r="AF261" s="64"/>
      <c r="AG261" s="64"/>
      <c r="AH261" s="64"/>
      <c r="AI261" s="64"/>
      <c r="AJ261" s="64"/>
      <c r="AK261" s="64"/>
      <c r="AL261" s="64"/>
      <c r="AM261" s="64"/>
      <c r="AN261" s="64"/>
      <c r="AO261" s="64"/>
      <c r="AP261" s="64"/>
      <c r="AQ261" s="64"/>
    </row>
    <row r="262" spans="1:43" s="398" customFormat="1" ht="13.8" hidden="1" outlineLevel="2">
      <c r="A262" s="399"/>
      <c r="B262" s="400"/>
      <c r="D262" s="400"/>
      <c r="E262" s="64"/>
      <c r="F262" s="136" t="s">
        <v>806</v>
      </c>
      <c r="G262" s="27" t="s">
        <v>894</v>
      </c>
      <c r="H262" s="403">
        <f t="shared" si="283"/>
        <v>0</v>
      </c>
      <c r="I262" s="260">
        <f t="shared" si="307"/>
        <v>0</v>
      </c>
      <c r="J262" s="167"/>
      <c r="K262" s="166">
        <f t="shared" si="306"/>
        <v>0</v>
      </c>
      <c r="L262" s="167"/>
      <c r="M262" s="167"/>
      <c r="N262" s="167"/>
      <c r="O262" s="167"/>
      <c r="P262" s="167"/>
      <c r="Q262" s="262">
        <f t="shared" si="308"/>
        <v>0</v>
      </c>
      <c r="R262" s="167"/>
      <c r="S262" s="167"/>
      <c r="T262" s="167"/>
      <c r="U262" s="167"/>
      <c r="V262" s="167"/>
      <c r="W262" s="64"/>
      <c r="X262" s="64"/>
      <c r="Y262" s="64"/>
      <c r="Z262" s="64"/>
      <c r="AA262" s="64"/>
      <c r="AB262" s="64"/>
      <c r="AC262" s="64"/>
      <c r="AD262" s="64"/>
      <c r="AE262" s="64"/>
      <c r="AF262" s="64"/>
      <c r="AG262" s="64"/>
      <c r="AH262" s="64"/>
      <c r="AI262" s="64"/>
      <c r="AJ262" s="64"/>
      <c r="AK262" s="64"/>
      <c r="AL262" s="64"/>
      <c r="AM262" s="64"/>
      <c r="AN262" s="64"/>
      <c r="AO262" s="64"/>
      <c r="AP262" s="64"/>
      <c r="AQ262" s="64"/>
    </row>
    <row r="263" spans="1:43" s="398" customFormat="1" ht="13.8" hidden="1" outlineLevel="2">
      <c r="A263" s="399"/>
      <c r="B263" s="400"/>
      <c r="D263" s="400"/>
      <c r="E263" s="64"/>
      <c r="F263" s="136" t="s">
        <v>979</v>
      </c>
      <c r="G263" s="27" t="s">
        <v>980</v>
      </c>
      <c r="H263" s="403"/>
      <c r="I263" s="260"/>
      <c r="J263" s="167"/>
      <c r="K263" s="166"/>
      <c r="L263" s="167"/>
      <c r="M263" s="167"/>
      <c r="N263" s="167"/>
      <c r="O263" s="167"/>
      <c r="P263" s="167"/>
      <c r="Q263" s="262"/>
      <c r="R263" s="167"/>
      <c r="S263" s="167"/>
      <c r="T263" s="167"/>
      <c r="U263" s="167"/>
      <c r="V263" s="167"/>
      <c r="W263" s="64"/>
      <c r="X263" s="64"/>
      <c r="Y263" s="64"/>
      <c r="Z263" s="64"/>
      <c r="AA263" s="64"/>
      <c r="AB263" s="64"/>
      <c r="AC263" s="64"/>
      <c r="AD263" s="64"/>
      <c r="AE263" s="64"/>
      <c r="AF263" s="64"/>
      <c r="AG263" s="64"/>
      <c r="AH263" s="64"/>
      <c r="AI263" s="64"/>
      <c r="AJ263" s="64"/>
      <c r="AK263" s="64"/>
      <c r="AL263" s="64"/>
      <c r="AM263" s="64"/>
      <c r="AN263" s="64"/>
      <c r="AO263" s="64"/>
      <c r="AP263" s="64"/>
      <c r="AQ263" s="64"/>
    </row>
    <row r="264" spans="1:43" s="398" customFormat="1" ht="13.8" hidden="1" outlineLevel="2">
      <c r="A264" s="399"/>
      <c r="B264" s="400"/>
      <c r="D264" s="400"/>
      <c r="E264" s="64"/>
      <c r="F264" s="136" t="s">
        <v>684</v>
      </c>
      <c r="G264" s="27" t="s">
        <v>895</v>
      </c>
      <c r="H264" s="403">
        <f t="shared" si="283"/>
        <v>0</v>
      </c>
      <c r="I264" s="260">
        <f t="shared" si="307"/>
        <v>0</v>
      </c>
      <c r="J264" s="167"/>
      <c r="K264" s="166">
        <f>SUM(L264:Q264,S264:V264)</f>
        <v>0</v>
      </c>
      <c r="L264" s="167"/>
      <c r="M264" s="167"/>
      <c r="N264" s="167"/>
      <c r="O264" s="167"/>
      <c r="P264" s="167"/>
      <c r="Q264" s="262">
        <f t="shared" si="308"/>
        <v>0</v>
      </c>
      <c r="R264" s="167"/>
      <c r="S264" s="167"/>
      <c r="T264" s="167"/>
      <c r="U264" s="167"/>
      <c r="V264" s="167"/>
      <c r="W264" s="64"/>
      <c r="X264" s="64"/>
      <c r="Y264" s="64"/>
      <c r="Z264" s="64"/>
      <c r="AA264" s="64"/>
      <c r="AB264" s="64"/>
      <c r="AC264" s="64"/>
      <c r="AD264" s="64"/>
      <c r="AE264" s="64"/>
      <c r="AF264" s="64"/>
      <c r="AG264" s="64"/>
      <c r="AH264" s="64"/>
      <c r="AI264" s="64"/>
      <c r="AJ264" s="64"/>
      <c r="AK264" s="64"/>
      <c r="AL264" s="64"/>
      <c r="AM264" s="64"/>
      <c r="AN264" s="64"/>
      <c r="AO264" s="64"/>
      <c r="AP264" s="64"/>
      <c r="AQ264" s="64"/>
    </row>
    <row r="265" spans="1:43" s="398" customFormat="1" ht="13.8" hidden="1" outlineLevel="2">
      <c r="A265" s="399"/>
      <c r="B265" s="400"/>
      <c r="D265" s="400"/>
      <c r="E265" s="64"/>
      <c r="F265" s="136" t="s">
        <v>690</v>
      </c>
      <c r="G265" s="27" t="s">
        <v>896</v>
      </c>
      <c r="H265" s="403">
        <f t="shared" si="283"/>
        <v>0</v>
      </c>
      <c r="I265" s="260">
        <f t="shared" si="307"/>
        <v>0</v>
      </c>
      <c r="J265" s="167"/>
      <c r="K265" s="166">
        <f>SUM(L265:Q265,S265:V265)</f>
        <v>0</v>
      </c>
      <c r="L265" s="167"/>
      <c r="M265" s="167"/>
      <c r="N265" s="167"/>
      <c r="O265" s="167"/>
      <c r="P265" s="167"/>
      <c r="Q265" s="262">
        <f t="shared" si="308"/>
        <v>0</v>
      </c>
      <c r="R265" s="167"/>
      <c r="S265" s="167"/>
      <c r="T265" s="167"/>
      <c r="U265" s="167"/>
      <c r="V265" s="167"/>
      <c r="W265" s="64"/>
      <c r="X265" s="64"/>
      <c r="Y265" s="64"/>
      <c r="Z265" s="64"/>
      <c r="AA265" s="64"/>
      <c r="AB265" s="64"/>
      <c r="AC265" s="64"/>
      <c r="AD265" s="64"/>
      <c r="AE265" s="64"/>
      <c r="AF265" s="64"/>
      <c r="AG265" s="64"/>
      <c r="AH265" s="64"/>
      <c r="AI265" s="64"/>
      <c r="AJ265" s="64"/>
      <c r="AK265" s="64"/>
      <c r="AL265" s="64"/>
      <c r="AM265" s="64"/>
      <c r="AN265" s="64"/>
      <c r="AO265" s="64"/>
      <c r="AP265" s="64"/>
      <c r="AQ265" s="64"/>
    </row>
    <row r="266" spans="1:43" s="398" customFormat="1" ht="13.8" hidden="1" outlineLevel="2">
      <c r="A266" s="399"/>
      <c r="B266" s="400"/>
      <c r="D266" s="400"/>
      <c r="E266" s="64"/>
      <c r="F266" s="136" t="s">
        <v>691</v>
      </c>
      <c r="G266" s="27" t="s">
        <v>897</v>
      </c>
      <c r="H266" s="403">
        <f t="shared" si="283"/>
        <v>0</v>
      </c>
      <c r="I266" s="260">
        <f t="shared" ref="I266:I267" si="333">SUM(J266:J266)</f>
        <v>0</v>
      </c>
      <c r="J266" s="167"/>
      <c r="K266" s="166">
        <f>SUM(L266:Q266,S266:V266)</f>
        <v>0</v>
      </c>
      <c r="L266" s="167"/>
      <c r="M266" s="167"/>
      <c r="N266" s="167"/>
      <c r="O266" s="167"/>
      <c r="P266" s="167"/>
      <c r="Q266" s="262">
        <f t="shared" ref="Q266:Q267" si="334">SUM(R266:R266)</f>
        <v>0</v>
      </c>
      <c r="R266" s="167"/>
      <c r="S266" s="167"/>
      <c r="T266" s="167"/>
      <c r="U266" s="167"/>
      <c r="V266" s="167"/>
      <c r="W266" s="64"/>
      <c r="X266" s="64"/>
      <c r="Y266" s="64"/>
      <c r="Z266" s="64"/>
      <c r="AA266" s="64"/>
      <c r="AB266" s="64"/>
      <c r="AC266" s="64"/>
      <c r="AD266" s="64"/>
      <c r="AE266" s="64"/>
      <c r="AF266" s="64"/>
      <c r="AG266" s="64"/>
      <c r="AH266" s="64"/>
      <c r="AI266" s="64"/>
      <c r="AJ266" s="64"/>
      <c r="AK266" s="64"/>
      <c r="AL266" s="64"/>
      <c r="AM266" s="64"/>
      <c r="AN266" s="64"/>
      <c r="AO266" s="64"/>
      <c r="AP266" s="64"/>
      <c r="AQ266" s="64"/>
    </row>
    <row r="267" spans="1:43" s="398" customFormat="1" ht="13.8" hidden="1" outlineLevel="2">
      <c r="A267" s="399"/>
      <c r="B267" s="400"/>
      <c r="D267" s="400"/>
      <c r="E267" s="64"/>
      <c r="F267" s="136" t="s">
        <v>792</v>
      </c>
      <c r="G267" s="27" t="s">
        <v>898</v>
      </c>
      <c r="H267" s="403">
        <f t="shared" si="283"/>
        <v>0</v>
      </c>
      <c r="I267" s="260">
        <f t="shared" si="333"/>
        <v>0</v>
      </c>
      <c r="J267" s="167"/>
      <c r="K267" s="166">
        <f>SUM(L267:Q267,S267:V267)</f>
        <v>0</v>
      </c>
      <c r="L267" s="167"/>
      <c r="M267" s="167"/>
      <c r="N267" s="167"/>
      <c r="O267" s="167"/>
      <c r="P267" s="167"/>
      <c r="Q267" s="262">
        <f t="shared" si="334"/>
        <v>0</v>
      </c>
      <c r="R267" s="167"/>
      <c r="S267" s="167"/>
      <c r="T267" s="167"/>
      <c r="U267" s="167"/>
      <c r="V267" s="167"/>
      <c r="W267" s="64"/>
      <c r="X267" s="64"/>
      <c r="Y267" s="64"/>
      <c r="Z267" s="64"/>
      <c r="AA267" s="64"/>
      <c r="AB267" s="64"/>
      <c r="AC267" s="64"/>
      <c r="AD267" s="64"/>
      <c r="AE267" s="64"/>
      <c r="AF267" s="64"/>
      <c r="AG267" s="64"/>
      <c r="AH267" s="64"/>
      <c r="AI267" s="64"/>
      <c r="AJ267" s="64"/>
      <c r="AK267" s="64"/>
      <c r="AL267" s="64"/>
      <c r="AM267" s="64"/>
      <c r="AN267" s="64"/>
      <c r="AO267" s="64"/>
      <c r="AP267" s="64"/>
      <c r="AQ267" s="64"/>
    </row>
    <row r="268" spans="1:43" s="398" customFormat="1" ht="13.8" hidden="1" outlineLevel="2">
      <c r="A268" s="399"/>
      <c r="B268" s="400"/>
      <c r="D268" s="400"/>
      <c r="E268" s="64"/>
      <c r="F268" s="385" t="s">
        <v>978</v>
      </c>
      <c r="G268" s="27" t="s">
        <v>977</v>
      </c>
      <c r="H268" s="403"/>
      <c r="I268" s="260"/>
      <c r="J268" s="167"/>
      <c r="K268" s="166"/>
      <c r="L268" s="167"/>
      <c r="M268" s="167"/>
      <c r="N268" s="167"/>
      <c r="O268" s="167"/>
      <c r="P268" s="167"/>
      <c r="Q268" s="262"/>
      <c r="R268" s="167"/>
      <c r="S268" s="167"/>
      <c r="T268" s="167"/>
      <c r="U268" s="167"/>
      <c r="V268" s="167"/>
      <c r="W268" s="64"/>
      <c r="X268" s="64"/>
      <c r="Y268" s="64"/>
      <c r="Z268" s="64"/>
      <c r="AA268" s="64"/>
      <c r="AB268" s="64"/>
      <c r="AC268" s="64"/>
      <c r="AD268" s="64"/>
      <c r="AE268" s="64"/>
      <c r="AF268" s="64"/>
      <c r="AG268" s="64"/>
      <c r="AH268" s="64"/>
      <c r="AI268" s="64"/>
      <c r="AJ268" s="64"/>
      <c r="AK268" s="64"/>
      <c r="AL268" s="64"/>
      <c r="AM268" s="64"/>
      <c r="AN268" s="64"/>
      <c r="AO268" s="64"/>
      <c r="AP268" s="64"/>
      <c r="AQ268" s="64"/>
    </row>
    <row r="269" spans="1:43" s="398" customFormat="1" ht="13.8" hidden="1" outlineLevel="2">
      <c r="A269" s="399"/>
      <c r="B269" s="400"/>
      <c r="D269" s="400"/>
      <c r="F269" s="586"/>
      <c r="G269" s="104" t="s">
        <v>982</v>
      </c>
      <c r="H269" s="403">
        <f t="shared" si="283"/>
        <v>0</v>
      </c>
      <c r="I269" s="260">
        <f t="shared" si="307"/>
        <v>0</v>
      </c>
      <c r="J269" s="167"/>
      <c r="K269" s="166">
        <f t="shared" ref="K269:K343" si="335">SUM(L269:Q269,S269:V269)</f>
        <v>0</v>
      </c>
      <c r="L269" s="167"/>
      <c r="M269" s="167"/>
      <c r="N269" s="167"/>
      <c r="O269" s="167"/>
      <c r="P269" s="167"/>
      <c r="Q269" s="262">
        <f t="shared" si="308"/>
        <v>0</v>
      </c>
      <c r="R269" s="167"/>
      <c r="S269" s="167"/>
      <c r="T269" s="167"/>
      <c r="U269" s="167"/>
      <c r="V269" s="167"/>
      <c r="W269" s="64"/>
      <c r="X269" s="64"/>
      <c r="Y269" s="64"/>
      <c r="Z269" s="64"/>
      <c r="AA269" s="64"/>
      <c r="AB269" s="64"/>
      <c r="AC269" s="64"/>
      <c r="AD269" s="64"/>
      <c r="AE269" s="64"/>
      <c r="AF269" s="64"/>
      <c r="AG269" s="64"/>
      <c r="AH269" s="64"/>
      <c r="AI269" s="64"/>
      <c r="AJ269" s="64"/>
      <c r="AK269" s="64"/>
      <c r="AL269" s="64"/>
      <c r="AM269" s="64"/>
      <c r="AN269" s="64"/>
      <c r="AO269" s="64"/>
      <c r="AP269" s="64"/>
      <c r="AQ269" s="64"/>
    </row>
    <row r="270" spans="1:43" ht="16.5" hidden="1" customHeight="1" outlineLevel="1">
      <c r="A270" s="131"/>
      <c r="B270" s="20"/>
      <c r="D270" s="22" t="s">
        <v>452</v>
      </c>
      <c r="E270" s="30" t="s">
        <v>105</v>
      </c>
      <c r="F270" s="22"/>
      <c r="G270" s="30"/>
      <c r="H270" s="164">
        <f t="shared" si="283"/>
        <v>0</v>
      </c>
      <c r="I270" s="268">
        <f t="shared" si="307"/>
        <v>0</v>
      </c>
      <c r="J270" s="471">
        <f>SUM(J271)</f>
        <v>0</v>
      </c>
      <c r="K270" s="166">
        <f t="shared" si="335"/>
        <v>0</v>
      </c>
      <c r="L270" s="471">
        <f t="shared" ref="L270:P270" si="336">SUM(L271)</f>
        <v>0</v>
      </c>
      <c r="M270" s="471">
        <f t="shared" si="336"/>
        <v>0</v>
      </c>
      <c r="N270" s="471">
        <f t="shared" si="336"/>
        <v>0</v>
      </c>
      <c r="O270" s="471">
        <f t="shared" si="336"/>
        <v>0</v>
      </c>
      <c r="P270" s="471">
        <f t="shared" si="336"/>
        <v>0</v>
      </c>
      <c r="Q270" s="262">
        <f t="shared" si="308"/>
        <v>0</v>
      </c>
      <c r="R270" s="471">
        <f t="shared" ref="R270:V270" si="337">SUM(R271)</f>
        <v>0</v>
      </c>
      <c r="S270" s="471">
        <f t="shared" si="337"/>
        <v>0</v>
      </c>
      <c r="T270" s="471">
        <f t="shared" si="337"/>
        <v>0</v>
      </c>
      <c r="U270" s="471">
        <f t="shared" si="337"/>
        <v>0</v>
      </c>
      <c r="V270" s="471">
        <f t="shared" si="337"/>
        <v>0</v>
      </c>
    </row>
    <row r="271" spans="1:43" s="398" customFormat="1" ht="13.8" hidden="1" outlineLevel="2">
      <c r="A271" s="399"/>
      <c r="B271" s="400"/>
      <c r="D271" s="400"/>
      <c r="E271" s="64"/>
      <c r="F271" s="136" t="s">
        <v>683</v>
      </c>
      <c r="G271" s="27" t="s">
        <v>899</v>
      </c>
      <c r="H271" s="403">
        <f t="shared" si="283"/>
        <v>0</v>
      </c>
      <c r="I271" s="260">
        <f t="shared" ref="I271" si="338">SUM(J271:J271)</f>
        <v>0</v>
      </c>
      <c r="J271" s="167"/>
      <c r="K271" s="166">
        <f t="shared" si="335"/>
        <v>0</v>
      </c>
      <c r="L271" s="167"/>
      <c r="M271" s="167"/>
      <c r="N271" s="167"/>
      <c r="O271" s="167"/>
      <c r="P271" s="167"/>
      <c r="Q271" s="262">
        <f t="shared" ref="Q271" si="339">SUM(R271:R271)</f>
        <v>0</v>
      </c>
      <c r="R271" s="167"/>
      <c r="S271" s="167"/>
      <c r="T271" s="167"/>
      <c r="U271" s="167"/>
      <c r="V271" s="167"/>
      <c r="W271" s="64"/>
      <c r="X271" s="64"/>
      <c r="Y271" s="64"/>
      <c r="Z271" s="64"/>
      <c r="AA271" s="64"/>
      <c r="AB271" s="64"/>
      <c r="AC271" s="64"/>
      <c r="AD271" s="64"/>
      <c r="AE271" s="64"/>
      <c r="AF271" s="64"/>
      <c r="AG271" s="64"/>
      <c r="AH271" s="64"/>
      <c r="AI271" s="64"/>
      <c r="AJ271" s="64"/>
      <c r="AK271" s="64"/>
      <c r="AL271" s="64"/>
      <c r="AM271" s="64"/>
      <c r="AN271" s="64"/>
      <c r="AO271" s="64"/>
      <c r="AP271" s="64"/>
      <c r="AQ271" s="64"/>
    </row>
    <row r="272" spans="1:43" ht="16.5" hidden="1" customHeight="1" outlineLevel="1">
      <c r="A272" s="131"/>
      <c r="B272" s="18"/>
      <c r="C272" s="58"/>
      <c r="D272" s="22" t="s">
        <v>453</v>
      </c>
      <c r="E272" s="30" t="s">
        <v>106</v>
      </c>
      <c r="F272" s="22"/>
      <c r="G272" s="30"/>
      <c r="H272" s="164">
        <f t="shared" si="283"/>
        <v>0</v>
      </c>
      <c r="I272" s="268">
        <f t="shared" si="307"/>
        <v>0</v>
      </c>
      <c r="J272" s="471">
        <f>SUM(J273:J274)</f>
        <v>0</v>
      </c>
      <c r="K272" s="166">
        <f t="shared" si="335"/>
        <v>0</v>
      </c>
      <c r="L272" s="471">
        <f t="shared" ref="L272:P272" si="340">SUM(L273:L274)</f>
        <v>0</v>
      </c>
      <c r="M272" s="471">
        <f t="shared" si="340"/>
        <v>0</v>
      </c>
      <c r="N272" s="471">
        <f t="shared" si="340"/>
        <v>0</v>
      </c>
      <c r="O272" s="471">
        <f t="shared" si="340"/>
        <v>0</v>
      </c>
      <c r="P272" s="471">
        <f t="shared" si="340"/>
        <v>0</v>
      </c>
      <c r="Q272" s="262">
        <f t="shared" si="308"/>
        <v>0</v>
      </c>
      <c r="R272" s="471">
        <f t="shared" ref="R272:V272" si="341">SUM(R273:R274)</f>
        <v>0</v>
      </c>
      <c r="S272" s="471">
        <f t="shared" si="341"/>
        <v>0</v>
      </c>
      <c r="T272" s="471">
        <f t="shared" ref="T272:U272" si="342">SUM(T273:T274)</f>
        <v>0</v>
      </c>
      <c r="U272" s="471">
        <f t="shared" si="342"/>
        <v>0</v>
      </c>
      <c r="V272" s="471">
        <f t="shared" si="341"/>
        <v>0</v>
      </c>
    </row>
    <row r="273" spans="1:43" s="398" customFormat="1" ht="13.8" hidden="1" outlineLevel="2">
      <c r="A273" s="399"/>
      <c r="B273" s="400"/>
      <c r="D273" s="400"/>
      <c r="E273" s="64"/>
      <c r="F273" s="136" t="s">
        <v>682</v>
      </c>
      <c r="G273" s="27" t="s">
        <v>900</v>
      </c>
      <c r="H273" s="403">
        <f t="shared" si="283"/>
        <v>0</v>
      </c>
      <c r="I273" s="260">
        <f t="shared" si="307"/>
        <v>0</v>
      </c>
      <c r="J273" s="167"/>
      <c r="K273" s="166">
        <f t="shared" si="335"/>
        <v>0</v>
      </c>
      <c r="L273" s="167"/>
      <c r="M273" s="167"/>
      <c r="N273" s="167"/>
      <c r="O273" s="167"/>
      <c r="P273" s="167"/>
      <c r="Q273" s="262">
        <f t="shared" si="308"/>
        <v>0</v>
      </c>
      <c r="R273" s="167"/>
      <c r="S273" s="167"/>
      <c r="T273" s="167"/>
      <c r="U273" s="167"/>
      <c r="V273" s="167"/>
      <c r="W273" s="64"/>
      <c r="X273" s="64"/>
      <c r="Y273" s="64"/>
      <c r="Z273" s="64"/>
      <c r="AA273" s="64"/>
      <c r="AB273" s="64"/>
      <c r="AC273" s="64"/>
      <c r="AD273" s="64"/>
      <c r="AE273" s="64"/>
      <c r="AF273" s="64"/>
      <c r="AG273" s="64"/>
      <c r="AH273" s="64"/>
      <c r="AI273" s="64"/>
      <c r="AJ273" s="64"/>
      <c r="AK273" s="64"/>
      <c r="AL273" s="64"/>
      <c r="AM273" s="64"/>
      <c r="AN273" s="64"/>
      <c r="AO273" s="64"/>
      <c r="AP273" s="64"/>
      <c r="AQ273" s="64"/>
    </row>
    <row r="274" spans="1:43" s="398" customFormat="1" ht="13.8" hidden="1" outlineLevel="2">
      <c r="A274" s="399"/>
      <c r="B274" s="400"/>
      <c r="D274" s="400"/>
      <c r="E274" s="64"/>
      <c r="F274" s="136" t="s">
        <v>683</v>
      </c>
      <c r="G274" s="27" t="s">
        <v>901</v>
      </c>
      <c r="H274" s="403">
        <f t="shared" si="283"/>
        <v>0</v>
      </c>
      <c r="I274" s="260">
        <f t="shared" ref="I274" si="343">SUM(J274:J274)</f>
        <v>0</v>
      </c>
      <c r="J274" s="167"/>
      <c r="K274" s="166">
        <f t="shared" si="335"/>
        <v>0</v>
      </c>
      <c r="L274" s="167"/>
      <c r="M274" s="167"/>
      <c r="N274" s="167"/>
      <c r="O274" s="167"/>
      <c r="P274" s="167"/>
      <c r="Q274" s="262">
        <f t="shared" ref="Q274" si="344">SUM(R274:R274)</f>
        <v>0</v>
      </c>
      <c r="R274" s="167"/>
      <c r="S274" s="167"/>
      <c r="T274" s="167"/>
      <c r="U274" s="167"/>
      <c r="V274" s="167"/>
      <c r="W274" s="64"/>
      <c r="X274" s="64"/>
      <c r="Y274" s="64"/>
      <c r="Z274" s="64"/>
      <c r="AA274" s="64"/>
      <c r="AB274" s="64"/>
      <c r="AC274" s="64"/>
      <c r="AD274" s="64"/>
      <c r="AE274" s="64"/>
      <c r="AF274" s="64"/>
      <c r="AG274" s="64"/>
      <c r="AH274" s="64"/>
      <c r="AI274" s="64"/>
      <c r="AJ274" s="64"/>
      <c r="AK274" s="64"/>
      <c r="AL274" s="64"/>
      <c r="AM274" s="64"/>
      <c r="AN274" s="64"/>
      <c r="AO274" s="64"/>
      <c r="AP274" s="64"/>
      <c r="AQ274" s="64"/>
    </row>
    <row r="275" spans="1:43" s="130" customFormat="1" ht="13.8">
      <c r="A275" s="127"/>
      <c r="B275" s="18" t="s">
        <v>454</v>
      </c>
      <c r="C275" s="12" t="s">
        <v>107</v>
      </c>
      <c r="D275" s="14"/>
      <c r="E275" s="134"/>
      <c r="F275" s="14"/>
      <c r="G275" s="134"/>
      <c r="H275" s="164">
        <f t="shared" si="283"/>
        <v>4420000</v>
      </c>
      <c r="I275" s="268">
        <f t="shared" si="307"/>
        <v>30000</v>
      </c>
      <c r="J275" s="168">
        <f>SUM(J276:J284,J289:J291,J302,J310:J311,J324,J330:J333,J341:J344,J349,J354)</f>
        <v>30000</v>
      </c>
      <c r="K275" s="166">
        <f t="shared" si="335"/>
        <v>4390000</v>
      </c>
      <c r="L275" s="168">
        <f>SUM(L276:L284,L289:L291,L302,L310:L311,L324,L330:L333,L341:L344,L349,L354)</f>
        <v>143000</v>
      </c>
      <c r="M275" s="168">
        <f>SUM(M276:M284,M289:M291,M302,M310:M311,M324,M330:M333,M341:M344,M349,M354)</f>
        <v>400000</v>
      </c>
      <c r="N275" s="168">
        <f>SUM(N276:N284,N289:N291,N302,N310:N311,N324,N330:N333,N341:N344,N349,N354)</f>
        <v>500000</v>
      </c>
      <c r="O275" s="168">
        <f>SUM(O276:O284,O289:O291,O302,O310:O311,O324,O330:O333,O341:O344,O349,O354)</f>
        <v>2582000</v>
      </c>
      <c r="P275" s="168">
        <f>SUM(P276:P284,P289:P291,P302,P310:P311,P324,P330:P333,P341:P344,P349,P354)</f>
        <v>5000</v>
      </c>
      <c r="Q275" s="262">
        <f t="shared" si="308"/>
        <v>490000</v>
      </c>
      <c r="R275" s="168">
        <f>SUM(R276:R284,R289:R291,R302,R310:R311,R324,R330:R333,R341:R344,R349,R354)</f>
        <v>490000</v>
      </c>
      <c r="S275" s="168">
        <f>SUM(S276:S284,S289:S291,S302,S310:S311,S324,S330:S333,S341:S344,S349,S354)</f>
        <v>70000</v>
      </c>
      <c r="T275" s="168">
        <f>SUM(T276:T284,T289:T291,T302,T310:T311,T324,T330:T333,T341:T344,T349,T354)</f>
        <v>100000</v>
      </c>
      <c r="U275" s="168">
        <f>SUM(U276:U284,U289:U291,U302,U310:U311,U324,U330:U333,U341:U344,U349,U354)</f>
        <v>100000</v>
      </c>
      <c r="V275" s="168">
        <f>SUM(V276:V284,V289:V291,V302,V310:V311,V324,V330:V333,V341:V344,V349,V354)</f>
        <v>0</v>
      </c>
    </row>
    <row r="276" spans="1:43" ht="13.8" outlineLevel="1">
      <c r="A276" s="131"/>
      <c r="B276" s="19"/>
      <c r="C276" s="63"/>
      <c r="D276" s="22" t="s">
        <v>77</v>
      </c>
      <c r="E276" s="30" t="s">
        <v>113</v>
      </c>
      <c r="F276" s="22"/>
      <c r="G276" s="30"/>
      <c r="H276" s="164">
        <f t="shared" si="283"/>
        <v>0</v>
      </c>
      <c r="I276" s="268">
        <f t="shared" si="307"/>
        <v>0</v>
      </c>
      <c r="J276" s="167">
        <v>0</v>
      </c>
      <c r="K276" s="166">
        <f t="shared" si="335"/>
        <v>0</v>
      </c>
      <c r="L276" s="167">
        <v>0</v>
      </c>
      <c r="M276" s="167">
        <v>0</v>
      </c>
      <c r="N276" s="167">
        <v>0</v>
      </c>
      <c r="O276" s="167">
        <v>0</v>
      </c>
      <c r="P276" s="167">
        <v>0</v>
      </c>
      <c r="Q276" s="262">
        <f t="shared" si="308"/>
        <v>0</v>
      </c>
      <c r="R276" s="167">
        <v>0</v>
      </c>
      <c r="S276" s="167">
        <v>0</v>
      </c>
      <c r="T276" s="167">
        <v>0</v>
      </c>
      <c r="U276" s="167">
        <v>0</v>
      </c>
      <c r="V276" s="167">
        <v>0</v>
      </c>
    </row>
    <row r="277" spans="1:43" ht="13.8" outlineLevel="1">
      <c r="A277" s="131"/>
      <c r="B277" s="20"/>
      <c r="D277" s="22" t="s">
        <v>455</v>
      </c>
      <c r="E277" s="30" t="s">
        <v>116</v>
      </c>
      <c r="F277" s="22"/>
      <c r="G277" s="30"/>
      <c r="H277" s="164">
        <f t="shared" si="283"/>
        <v>0</v>
      </c>
      <c r="I277" s="268">
        <f t="shared" si="307"/>
        <v>0</v>
      </c>
      <c r="J277" s="167"/>
      <c r="K277" s="166">
        <f t="shared" si="335"/>
        <v>0</v>
      </c>
      <c r="L277" s="167"/>
      <c r="M277" s="167"/>
      <c r="N277" s="167"/>
      <c r="O277" s="167"/>
      <c r="P277" s="167"/>
      <c r="Q277" s="262">
        <f t="shared" si="308"/>
        <v>0</v>
      </c>
      <c r="R277" s="167"/>
      <c r="S277" s="167"/>
      <c r="T277" s="167"/>
      <c r="U277" s="167"/>
      <c r="V277" s="167"/>
    </row>
    <row r="278" spans="1:43" ht="13.8" outlineLevel="1">
      <c r="A278" s="131"/>
      <c r="B278" s="20"/>
      <c r="D278" s="22" t="s">
        <v>456</v>
      </c>
      <c r="E278" s="30" t="s">
        <v>117</v>
      </c>
      <c r="F278" s="22"/>
      <c r="G278" s="30"/>
      <c r="H278" s="164">
        <f t="shared" si="283"/>
        <v>0</v>
      </c>
      <c r="I278" s="268">
        <f t="shared" si="307"/>
        <v>0</v>
      </c>
      <c r="J278" s="167"/>
      <c r="K278" s="166">
        <f t="shared" si="335"/>
        <v>0</v>
      </c>
      <c r="L278" s="167"/>
      <c r="M278" s="167"/>
      <c r="N278" s="167"/>
      <c r="O278" s="167"/>
      <c r="P278" s="167"/>
      <c r="Q278" s="262">
        <f t="shared" si="308"/>
        <v>0</v>
      </c>
      <c r="R278" s="167"/>
      <c r="S278" s="167"/>
      <c r="T278" s="167"/>
      <c r="U278" s="167"/>
      <c r="V278" s="167"/>
    </row>
    <row r="279" spans="1:43" ht="13.8" outlineLevel="1">
      <c r="A279" s="131"/>
      <c r="B279" s="20"/>
      <c r="D279" s="22" t="s">
        <v>457</v>
      </c>
      <c r="E279" s="30" t="s">
        <v>118</v>
      </c>
      <c r="F279" s="22"/>
      <c r="G279" s="30"/>
      <c r="H279" s="164">
        <f t="shared" si="283"/>
        <v>0</v>
      </c>
      <c r="I279" s="268">
        <f t="shared" si="307"/>
        <v>0</v>
      </c>
      <c r="J279" s="167"/>
      <c r="K279" s="166">
        <f t="shared" si="335"/>
        <v>0</v>
      </c>
      <c r="L279" s="167"/>
      <c r="M279" s="167"/>
      <c r="N279" s="167"/>
      <c r="O279" s="167"/>
      <c r="P279" s="167"/>
      <c r="Q279" s="262">
        <f t="shared" si="308"/>
        <v>0</v>
      </c>
      <c r="R279" s="167"/>
      <c r="S279" s="167"/>
      <c r="T279" s="167"/>
      <c r="U279" s="167"/>
      <c r="V279" s="167"/>
    </row>
    <row r="280" spans="1:43" ht="13.8" outlineLevel="1">
      <c r="A280" s="131"/>
      <c r="B280" s="20"/>
      <c r="D280" s="22" t="s">
        <v>458</v>
      </c>
      <c r="E280" s="30" t="s">
        <v>119</v>
      </c>
      <c r="F280" s="22"/>
      <c r="G280" s="30"/>
      <c r="H280" s="164">
        <f t="shared" si="283"/>
        <v>0</v>
      </c>
      <c r="I280" s="268">
        <f t="shared" si="307"/>
        <v>0</v>
      </c>
      <c r="J280" s="167"/>
      <c r="K280" s="166">
        <f t="shared" si="335"/>
        <v>0</v>
      </c>
      <c r="L280" s="167"/>
      <c r="M280" s="167"/>
      <c r="N280" s="167"/>
      <c r="O280" s="167"/>
      <c r="P280" s="167"/>
      <c r="Q280" s="262">
        <f t="shared" si="308"/>
        <v>0</v>
      </c>
      <c r="R280" s="167"/>
      <c r="S280" s="167"/>
      <c r="T280" s="167"/>
      <c r="U280" s="167"/>
      <c r="V280" s="167"/>
    </row>
    <row r="281" spans="1:43" ht="13.8" outlineLevel="1">
      <c r="A281" s="131"/>
      <c r="B281" s="20"/>
      <c r="D281" s="22" t="s">
        <v>459</v>
      </c>
      <c r="E281" s="30" t="s">
        <v>120</v>
      </c>
      <c r="F281" s="22"/>
      <c r="G281" s="30"/>
      <c r="H281" s="164">
        <f t="shared" si="283"/>
        <v>0</v>
      </c>
      <c r="I281" s="268">
        <f t="shared" si="307"/>
        <v>0</v>
      </c>
      <c r="J281" s="167"/>
      <c r="K281" s="166">
        <f t="shared" si="335"/>
        <v>0</v>
      </c>
      <c r="L281" s="167"/>
      <c r="M281" s="167"/>
      <c r="N281" s="167"/>
      <c r="O281" s="167"/>
      <c r="P281" s="167"/>
      <c r="Q281" s="262">
        <f t="shared" si="308"/>
        <v>0</v>
      </c>
      <c r="R281" s="167"/>
      <c r="S281" s="167"/>
      <c r="T281" s="167"/>
      <c r="U281" s="167"/>
      <c r="V281" s="167"/>
    </row>
    <row r="282" spans="1:43" ht="13.8" outlineLevel="1">
      <c r="A282" s="131"/>
      <c r="B282" s="20"/>
      <c r="D282" s="22" t="s">
        <v>460</v>
      </c>
      <c r="E282" s="30" t="s">
        <v>121</v>
      </c>
      <c r="F282" s="22"/>
      <c r="G282" s="30"/>
      <c r="H282" s="164">
        <f t="shared" si="283"/>
        <v>0</v>
      </c>
      <c r="I282" s="268">
        <f t="shared" si="307"/>
        <v>0</v>
      </c>
      <c r="J282" s="167"/>
      <c r="K282" s="166">
        <f t="shared" si="335"/>
        <v>0</v>
      </c>
      <c r="L282" s="167"/>
      <c r="M282" s="167"/>
      <c r="N282" s="167"/>
      <c r="O282" s="167"/>
      <c r="P282" s="167"/>
      <c r="Q282" s="262">
        <f t="shared" si="308"/>
        <v>0</v>
      </c>
      <c r="R282" s="167"/>
      <c r="S282" s="167"/>
      <c r="T282" s="167"/>
      <c r="U282" s="167"/>
      <c r="V282" s="167"/>
    </row>
    <row r="283" spans="1:43" ht="13.8" outlineLevel="1">
      <c r="A283" s="131"/>
      <c r="B283" s="20"/>
      <c r="D283" s="22" t="s">
        <v>461</v>
      </c>
      <c r="E283" s="30" t="s">
        <v>122</v>
      </c>
      <c r="F283" s="22"/>
      <c r="G283" s="30"/>
      <c r="H283" s="164">
        <f t="shared" si="283"/>
        <v>0</v>
      </c>
      <c r="I283" s="268">
        <f t="shared" si="307"/>
        <v>0</v>
      </c>
      <c r="J283" s="167"/>
      <c r="K283" s="166">
        <f t="shared" si="335"/>
        <v>0</v>
      </c>
      <c r="L283" s="167"/>
      <c r="M283" s="167"/>
      <c r="N283" s="167"/>
      <c r="O283" s="167"/>
      <c r="P283" s="167"/>
      <c r="Q283" s="262">
        <f t="shared" si="308"/>
        <v>0</v>
      </c>
      <c r="R283" s="167"/>
      <c r="S283" s="167"/>
      <c r="T283" s="167"/>
      <c r="U283" s="167"/>
      <c r="V283" s="167"/>
    </row>
    <row r="284" spans="1:43" ht="13.8" outlineLevel="1">
      <c r="A284" s="131"/>
      <c r="B284" s="20"/>
      <c r="D284" s="22" t="s">
        <v>86</v>
      </c>
      <c r="E284" s="30" t="s">
        <v>123</v>
      </c>
      <c r="F284" s="22"/>
      <c r="G284" s="30"/>
      <c r="H284" s="164">
        <f t="shared" si="283"/>
        <v>0</v>
      </c>
      <c r="I284" s="268">
        <f t="shared" si="307"/>
        <v>0</v>
      </c>
      <c r="J284" s="169">
        <f>SUM(J285:J288)</f>
        <v>0</v>
      </c>
      <c r="K284" s="166">
        <f t="shared" si="335"/>
        <v>0</v>
      </c>
      <c r="L284" s="169">
        <f t="shared" ref="L284:P284" si="345">SUM(L285:L288)</f>
        <v>0</v>
      </c>
      <c r="M284" s="169">
        <f t="shared" si="345"/>
        <v>0</v>
      </c>
      <c r="N284" s="169">
        <f t="shared" si="345"/>
        <v>0</v>
      </c>
      <c r="O284" s="169">
        <f t="shared" si="345"/>
        <v>0</v>
      </c>
      <c r="P284" s="169">
        <f t="shared" si="345"/>
        <v>0</v>
      </c>
      <c r="Q284" s="262">
        <f t="shared" si="308"/>
        <v>0</v>
      </c>
      <c r="R284" s="169">
        <f t="shared" ref="R284" si="346">SUM(R285:R288)</f>
        <v>0</v>
      </c>
      <c r="S284" s="169">
        <f t="shared" ref="S284:U284" si="347">SUM(S285:S288)</f>
        <v>0</v>
      </c>
      <c r="T284" s="169">
        <f t="shared" si="347"/>
        <v>0</v>
      </c>
      <c r="U284" s="169">
        <f t="shared" si="347"/>
        <v>0</v>
      </c>
      <c r="V284" s="169">
        <f t="shared" ref="V284" si="348">SUM(V285:V288)</f>
        <v>0</v>
      </c>
    </row>
    <row r="285" spans="1:43" ht="13.8" outlineLevel="2">
      <c r="A285" s="131"/>
      <c r="B285" s="20"/>
      <c r="D285" s="22"/>
      <c r="E285" s="30"/>
      <c r="F285" s="136" t="s">
        <v>1009</v>
      </c>
      <c r="G285" s="27" t="s">
        <v>1010</v>
      </c>
      <c r="H285" s="164">
        <f t="shared" si="283"/>
        <v>0</v>
      </c>
      <c r="I285" s="268">
        <f t="shared" si="307"/>
        <v>0</v>
      </c>
      <c r="J285" s="167"/>
      <c r="K285" s="166">
        <f t="shared" si="335"/>
        <v>0</v>
      </c>
      <c r="L285" s="167"/>
      <c r="M285" s="167"/>
      <c r="N285" s="167"/>
      <c r="O285" s="167"/>
      <c r="P285" s="167"/>
      <c r="Q285" s="262">
        <f t="shared" si="308"/>
        <v>0</v>
      </c>
      <c r="R285" s="167"/>
      <c r="S285" s="167"/>
      <c r="T285" s="167"/>
      <c r="U285" s="167"/>
      <c r="V285" s="167"/>
    </row>
    <row r="286" spans="1:43" ht="13.8" outlineLevel="2">
      <c r="A286" s="131"/>
      <c r="B286" s="20"/>
      <c r="D286" s="22"/>
      <c r="E286" s="30"/>
      <c r="F286" s="136" t="s">
        <v>1011</v>
      </c>
      <c r="G286" s="27" t="s">
        <v>768</v>
      </c>
      <c r="H286" s="164">
        <f t="shared" ref="H286" si="349">SUM(I286,K286)</f>
        <v>0</v>
      </c>
      <c r="I286" s="268">
        <f t="shared" ref="I286" si="350">SUM(J286:J286)</f>
        <v>0</v>
      </c>
      <c r="J286" s="167"/>
      <c r="K286" s="166">
        <f t="shared" ref="K286" si="351">SUM(L286:Q286,S286:V286)</f>
        <v>0</v>
      </c>
      <c r="L286" s="167"/>
      <c r="M286" s="167"/>
      <c r="N286" s="167"/>
      <c r="O286" s="167"/>
      <c r="P286" s="167"/>
      <c r="Q286" s="262">
        <f t="shared" ref="Q286" si="352">SUM(R286:R286)</f>
        <v>0</v>
      </c>
      <c r="R286" s="167"/>
      <c r="S286" s="167"/>
      <c r="T286" s="167"/>
      <c r="U286" s="167"/>
      <c r="V286" s="167"/>
    </row>
    <row r="287" spans="1:43" ht="13.8" outlineLevel="2">
      <c r="A287" s="131"/>
      <c r="B287" s="20"/>
      <c r="D287" s="22"/>
      <c r="E287" s="30"/>
      <c r="F287" s="136" t="s">
        <v>1012</v>
      </c>
      <c r="G287" s="27" t="s">
        <v>769</v>
      </c>
      <c r="H287" s="164">
        <f t="shared" si="283"/>
        <v>0</v>
      </c>
      <c r="I287" s="268">
        <f t="shared" si="307"/>
        <v>0</v>
      </c>
      <c r="J287" s="167"/>
      <c r="K287" s="166">
        <f t="shared" si="335"/>
        <v>0</v>
      </c>
      <c r="L287" s="167"/>
      <c r="M287" s="167"/>
      <c r="N287" s="167"/>
      <c r="O287" s="167"/>
      <c r="P287" s="167"/>
      <c r="Q287" s="262">
        <f t="shared" si="308"/>
        <v>0</v>
      </c>
      <c r="R287" s="167"/>
      <c r="S287" s="167"/>
      <c r="T287" s="167"/>
      <c r="U287" s="167"/>
      <c r="V287" s="167"/>
    </row>
    <row r="288" spans="1:43" ht="13.8" outlineLevel="2">
      <c r="A288" s="131"/>
      <c r="B288" s="20"/>
      <c r="D288" s="22"/>
      <c r="E288" s="30"/>
      <c r="F288" s="136" t="s">
        <v>1013</v>
      </c>
      <c r="G288" s="27" t="s">
        <v>770</v>
      </c>
      <c r="H288" s="164">
        <f t="shared" si="283"/>
        <v>0</v>
      </c>
      <c r="I288" s="268">
        <f t="shared" si="307"/>
        <v>0</v>
      </c>
      <c r="J288" s="167"/>
      <c r="K288" s="166">
        <f t="shared" si="335"/>
        <v>0</v>
      </c>
      <c r="L288" s="167"/>
      <c r="M288" s="167"/>
      <c r="N288" s="167"/>
      <c r="O288" s="167"/>
      <c r="P288" s="167"/>
      <c r="Q288" s="262">
        <f t="shared" si="308"/>
        <v>0</v>
      </c>
      <c r="R288" s="167"/>
      <c r="S288" s="167"/>
      <c r="T288" s="167"/>
      <c r="U288" s="167"/>
      <c r="V288" s="167"/>
    </row>
    <row r="289" spans="1:22" ht="13.8" outlineLevel="1">
      <c r="A289" s="131"/>
      <c r="B289" s="20"/>
      <c r="D289" s="22" t="s">
        <v>87</v>
      </c>
      <c r="E289" s="30" t="s">
        <v>124</v>
      </c>
      <c r="F289" s="22"/>
      <c r="G289" s="30"/>
      <c r="H289" s="164">
        <f t="shared" si="283"/>
        <v>0</v>
      </c>
      <c r="I289" s="268">
        <f t="shared" si="307"/>
        <v>0</v>
      </c>
      <c r="J289" s="167"/>
      <c r="K289" s="166">
        <f t="shared" si="335"/>
        <v>0</v>
      </c>
      <c r="L289" s="167"/>
      <c r="M289" s="167"/>
      <c r="N289" s="167"/>
      <c r="O289" s="167"/>
      <c r="P289" s="167"/>
      <c r="Q289" s="262">
        <f t="shared" si="308"/>
        <v>0</v>
      </c>
      <c r="R289" s="167"/>
      <c r="S289" s="167"/>
      <c r="T289" s="167"/>
      <c r="U289" s="167"/>
      <c r="V289" s="167"/>
    </row>
    <row r="290" spans="1:22" ht="13.8" outlineLevel="1">
      <c r="A290" s="131"/>
      <c r="B290" s="20"/>
      <c r="D290" s="22" t="s">
        <v>462</v>
      </c>
      <c r="E290" s="30" t="s">
        <v>125</v>
      </c>
      <c r="F290" s="22"/>
      <c r="G290" s="30"/>
      <c r="H290" s="164">
        <f t="shared" si="283"/>
        <v>425000</v>
      </c>
      <c r="I290" s="268">
        <f t="shared" si="307"/>
        <v>29000</v>
      </c>
      <c r="J290" s="167">
        <v>29000</v>
      </c>
      <c r="K290" s="166">
        <f t="shared" si="335"/>
        <v>396000</v>
      </c>
      <c r="L290" s="167">
        <v>10000</v>
      </c>
      <c r="M290" s="167">
        <v>20000</v>
      </c>
      <c r="N290" s="167">
        <v>125000</v>
      </c>
      <c r="O290" s="167">
        <v>60000</v>
      </c>
      <c r="P290" s="167"/>
      <c r="Q290" s="262">
        <f t="shared" si="308"/>
        <v>59000</v>
      </c>
      <c r="R290" s="167">
        <v>59000</v>
      </c>
      <c r="S290" s="167">
        <v>0</v>
      </c>
      <c r="T290" s="167">
        <v>32000</v>
      </c>
      <c r="U290" s="167">
        <v>90000</v>
      </c>
      <c r="V290" s="167"/>
    </row>
    <row r="291" spans="1:22" ht="13.8" outlineLevel="1">
      <c r="A291" s="131"/>
      <c r="B291" s="20"/>
      <c r="D291" s="22" t="s">
        <v>463</v>
      </c>
      <c r="E291" s="30" t="s">
        <v>127</v>
      </c>
      <c r="F291" s="22"/>
      <c r="G291" s="30"/>
      <c r="H291" s="164">
        <f t="shared" ref="H291:H377" si="353">SUM(I291,K291)</f>
        <v>26000</v>
      </c>
      <c r="I291" s="268">
        <f t="shared" si="307"/>
        <v>0</v>
      </c>
      <c r="J291" s="169">
        <f>SUM(J292:J301)</f>
        <v>0</v>
      </c>
      <c r="K291" s="166">
        <f t="shared" si="335"/>
        <v>26000</v>
      </c>
      <c r="L291" s="169">
        <f>SUM(L292:L301)</f>
        <v>0</v>
      </c>
      <c r="M291" s="169">
        <f>SUM(M292:M301)</f>
        <v>6000</v>
      </c>
      <c r="N291" s="169">
        <f>SUM(N292:N301)</f>
        <v>0</v>
      </c>
      <c r="O291" s="169">
        <f>SUM(O292:O301)</f>
        <v>0</v>
      </c>
      <c r="P291" s="169">
        <f>SUM(P292:P301)</f>
        <v>0</v>
      </c>
      <c r="Q291" s="262">
        <f t="shared" si="308"/>
        <v>15000</v>
      </c>
      <c r="R291" s="169">
        <f>SUM(R292:R301)</f>
        <v>15000</v>
      </c>
      <c r="S291" s="169">
        <f>SUM(S292:S301)</f>
        <v>0</v>
      </c>
      <c r="T291" s="169">
        <f>SUM(T292:T301)</f>
        <v>5000</v>
      </c>
      <c r="U291" s="169">
        <f>SUM(U292:U301)</f>
        <v>0</v>
      </c>
      <c r="V291" s="169">
        <f>SUM(V292:V301)</f>
        <v>0</v>
      </c>
    </row>
    <row r="292" spans="1:22" ht="13.8" outlineLevel="2">
      <c r="A292" s="131"/>
      <c r="B292" s="20"/>
      <c r="D292" s="22"/>
      <c r="E292" s="30"/>
      <c r="F292" s="136" t="s">
        <v>1009</v>
      </c>
      <c r="G292" s="27" t="s">
        <v>1010</v>
      </c>
      <c r="H292" s="164">
        <f t="shared" si="353"/>
        <v>0</v>
      </c>
      <c r="I292" s="268">
        <f t="shared" si="307"/>
        <v>0</v>
      </c>
      <c r="J292" s="167"/>
      <c r="K292" s="166">
        <f t="shared" si="335"/>
        <v>0</v>
      </c>
      <c r="L292" s="167"/>
      <c r="M292" s="167"/>
      <c r="N292" s="167"/>
      <c r="O292" s="167"/>
      <c r="P292" s="167"/>
      <c r="Q292" s="262">
        <f t="shared" si="308"/>
        <v>0</v>
      </c>
      <c r="R292" s="167"/>
      <c r="S292" s="167"/>
      <c r="T292" s="167"/>
      <c r="U292" s="167"/>
      <c r="V292" s="167"/>
    </row>
    <row r="293" spans="1:22" ht="13.8" outlineLevel="2">
      <c r="A293" s="131"/>
      <c r="B293" s="20"/>
      <c r="D293" s="22"/>
      <c r="E293" s="30"/>
      <c r="F293" s="136" t="s">
        <v>1012</v>
      </c>
      <c r="G293" s="27" t="s">
        <v>771</v>
      </c>
      <c r="H293" s="164">
        <f t="shared" ref="H293" si="354">SUM(I293,K293)</f>
        <v>0</v>
      </c>
      <c r="I293" s="268">
        <f t="shared" ref="I293" si="355">SUM(J293:J293)</f>
        <v>0</v>
      </c>
      <c r="J293" s="167"/>
      <c r="K293" s="166">
        <f t="shared" ref="K293" si="356">SUM(L293:Q293,S293:V293)</f>
        <v>0</v>
      </c>
      <c r="L293" s="167"/>
      <c r="M293" s="167"/>
      <c r="N293" s="167"/>
      <c r="O293" s="167"/>
      <c r="P293" s="167"/>
      <c r="Q293" s="262">
        <f t="shared" ref="Q293" si="357">SUM(R293:R293)</f>
        <v>0</v>
      </c>
      <c r="R293" s="167"/>
      <c r="S293" s="167"/>
      <c r="T293" s="167"/>
      <c r="U293" s="167"/>
      <c r="V293" s="167"/>
    </row>
    <row r="294" spans="1:22" ht="13.8" outlineLevel="2">
      <c r="A294" s="131"/>
      <c r="B294" s="20"/>
      <c r="D294" s="22"/>
      <c r="E294" s="30"/>
      <c r="F294" s="136" t="s">
        <v>1013</v>
      </c>
      <c r="G294" s="27" t="s">
        <v>772</v>
      </c>
      <c r="H294" s="164">
        <f t="shared" si="353"/>
        <v>26000</v>
      </c>
      <c r="I294" s="268">
        <f t="shared" si="307"/>
        <v>0</v>
      </c>
      <c r="J294" s="167"/>
      <c r="K294" s="166">
        <f t="shared" si="335"/>
        <v>26000</v>
      </c>
      <c r="L294" s="167"/>
      <c r="M294" s="167">
        <v>6000</v>
      </c>
      <c r="N294" s="167"/>
      <c r="O294" s="167"/>
      <c r="P294" s="167"/>
      <c r="Q294" s="262">
        <f t="shared" si="308"/>
        <v>15000</v>
      </c>
      <c r="R294" s="167">
        <v>15000</v>
      </c>
      <c r="S294" s="167"/>
      <c r="T294" s="167">
        <v>5000</v>
      </c>
      <c r="U294" s="167"/>
      <c r="V294" s="167"/>
    </row>
    <row r="295" spans="1:22" ht="13.8" outlineLevel="2">
      <c r="A295" s="131"/>
      <c r="B295" s="20"/>
      <c r="D295" s="22"/>
      <c r="E295" s="30"/>
      <c r="F295" s="136" t="s">
        <v>1014</v>
      </c>
      <c r="G295" s="27" t="s">
        <v>773</v>
      </c>
      <c r="H295" s="164">
        <f t="shared" si="353"/>
        <v>0</v>
      </c>
      <c r="I295" s="268">
        <f t="shared" si="307"/>
        <v>0</v>
      </c>
      <c r="J295" s="167"/>
      <c r="K295" s="166">
        <f t="shared" si="335"/>
        <v>0</v>
      </c>
      <c r="L295" s="167"/>
      <c r="M295" s="167"/>
      <c r="N295" s="167"/>
      <c r="O295" s="167"/>
      <c r="P295" s="167"/>
      <c r="Q295" s="262">
        <f t="shared" si="308"/>
        <v>0</v>
      </c>
      <c r="R295" s="167"/>
      <c r="S295" s="167"/>
      <c r="T295" s="167"/>
      <c r="U295" s="167"/>
      <c r="V295" s="167"/>
    </row>
    <row r="296" spans="1:22" ht="13.8" outlineLevel="2">
      <c r="A296" s="131"/>
      <c r="B296" s="20"/>
      <c r="D296" s="22"/>
      <c r="E296" s="30"/>
      <c r="F296" s="136" t="s">
        <v>1015</v>
      </c>
      <c r="G296" s="27" t="s">
        <v>1016</v>
      </c>
      <c r="H296" s="164">
        <f t="shared" ref="H296:H299" si="358">SUM(I296,K296)</f>
        <v>0</v>
      </c>
      <c r="I296" s="268">
        <f t="shared" ref="I296:I299" si="359">SUM(J296:J296)</f>
        <v>0</v>
      </c>
      <c r="J296" s="167"/>
      <c r="K296" s="166">
        <f t="shared" ref="K296:K299" si="360">SUM(L296:Q296,S296:V296)</f>
        <v>0</v>
      </c>
      <c r="L296" s="167"/>
      <c r="M296" s="167"/>
      <c r="N296" s="167"/>
      <c r="O296" s="167"/>
      <c r="P296" s="167"/>
      <c r="Q296" s="262">
        <f t="shared" ref="Q296:Q299" si="361">SUM(R296:R296)</f>
        <v>0</v>
      </c>
      <c r="R296" s="167"/>
      <c r="S296" s="167"/>
      <c r="T296" s="167"/>
      <c r="U296" s="167"/>
      <c r="V296" s="167"/>
    </row>
    <row r="297" spans="1:22" ht="13.8" outlineLevel="2">
      <c r="A297" s="131"/>
      <c r="B297" s="20"/>
      <c r="D297" s="22"/>
      <c r="E297" s="30"/>
      <c r="F297" s="136" t="s">
        <v>1017</v>
      </c>
      <c r="G297" s="27" t="s">
        <v>1018</v>
      </c>
      <c r="H297" s="164">
        <f t="shared" si="358"/>
        <v>0</v>
      </c>
      <c r="I297" s="268">
        <f t="shared" si="359"/>
        <v>0</v>
      </c>
      <c r="J297" s="167"/>
      <c r="K297" s="166">
        <f t="shared" si="360"/>
        <v>0</v>
      </c>
      <c r="L297" s="167"/>
      <c r="M297" s="167"/>
      <c r="N297" s="167"/>
      <c r="O297" s="167"/>
      <c r="P297" s="167"/>
      <c r="Q297" s="262">
        <f t="shared" si="361"/>
        <v>0</v>
      </c>
      <c r="R297" s="167"/>
      <c r="S297" s="167"/>
      <c r="T297" s="167"/>
      <c r="U297" s="167"/>
      <c r="V297" s="167"/>
    </row>
    <row r="298" spans="1:22" ht="13.8" outlineLevel="2">
      <c r="A298" s="131"/>
      <c r="B298" s="20"/>
      <c r="D298" s="22"/>
      <c r="E298" s="30"/>
      <c r="F298" s="136" t="s">
        <v>1019</v>
      </c>
      <c r="G298" s="27" t="s">
        <v>1020</v>
      </c>
      <c r="H298" s="164">
        <f t="shared" si="358"/>
        <v>0</v>
      </c>
      <c r="I298" s="268">
        <f t="shared" si="359"/>
        <v>0</v>
      </c>
      <c r="J298" s="167"/>
      <c r="K298" s="166">
        <f t="shared" si="360"/>
        <v>0</v>
      </c>
      <c r="L298" s="167"/>
      <c r="M298" s="167"/>
      <c r="N298" s="167"/>
      <c r="O298" s="167"/>
      <c r="P298" s="167"/>
      <c r="Q298" s="262">
        <f t="shared" si="361"/>
        <v>0</v>
      </c>
      <c r="R298" s="167"/>
      <c r="S298" s="167"/>
      <c r="T298" s="167"/>
      <c r="U298" s="167"/>
      <c r="V298" s="167"/>
    </row>
    <row r="299" spans="1:22" ht="13.8" outlineLevel="2">
      <c r="A299" s="131"/>
      <c r="B299" s="20"/>
      <c r="D299" s="22"/>
      <c r="E299" s="30"/>
      <c r="F299" s="136" t="s">
        <v>1021</v>
      </c>
      <c r="G299" s="27" t="s">
        <v>1022</v>
      </c>
      <c r="H299" s="164">
        <f t="shared" si="358"/>
        <v>0</v>
      </c>
      <c r="I299" s="268">
        <f t="shared" si="359"/>
        <v>0</v>
      </c>
      <c r="J299" s="167"/>
      <c r="K299" s="166">
        <f t="shared" si="360"/>
        <v>0</v>
      </c>
      <c r="L299" s="167"/>
      <c r="M299" s="167"/>
      <c r="N299" s="167"/>
      <c r="O299" s="167"/>
      <c r="P299" s="167"/>
      <c r="Q299" s="262">
        <f t="shared" si="361"/>
        <v>0</v>
      </c>
      <c r="R299" s="167"/>
      <c r="S299" s="167"/>
      <c r="T299" s="167"/>
      <c r="U299" s="167"/>
      <c r="V299" s="167"/>
    </row>
    <row r="300" spans="1:22" ht="13.8" outlineLevel="2">
      <c r="A300" s="131"/>
      <c r="B300" s="20"/>
      <c r="D300" s="22"/>
      <c r="E300" s="30"/>
      <c r="F300" s="136" t="s">
        <v>1023</v>
      </c>
      <c r="G300" s="27" t="s">
        <v>1024</v>
      </c>
      <c r="H300" s="164">
        <f t="shared" ref="H300" si="362">SUM(I300,K300)</f>
        <v>0</v>
      </c>
      <c r="I300" s="268">
        <f t="shared" ref="I300" si="363">SUM(J300:J300)</f>
        <v>0</v>
      </c>
      <c r="J300" s="167"/>
      <c r="K300" s="166">
        <f t="shared" ref="K300" si="364">SUM(L300:Q300,S300:V300)</f>
        <v>0</v>
      </c>
      <c r="L300" s="167"/>
      <c r="M300" s="167"/>
      <c r="N300" s="167"/>
      <c r="O300" s="167"/>
      <c r="P300" s="167"/>
      <c r="Q300" s="262">
        <f t="shared" ref="Q300" si="365">SUM(R300:R300)</f>
        <v>0</v>
      </c>
      <c r="R300" s="167"/>
      <c r="S300" s="167"/>
      <c r="T300" s="167"/>
      <c r="U300" s="167"/>
      <c r="V300" s="167"/>
    </row>
    <row r="301" spans="1:22" ht="13.8" outlineLevel="2">
      <c r="A301" s="131"/>
      <c r="B301" s="20"/>
      <c r="D301" s="22"/>
      <c r="E301" s="30"/>
      <c r="F301" s="136" t="s">
        <v>685</v>
      </c>
      <c r="G301" s="27" t="s">
        <v>689</v>
      </c>
      <c r="H301" s="164">
        <f t="shared" si="353"/>
        <v>0</v>
      </c>
      <c r="I301" s="268">
        <f t="shared" si="307"/>
        <v>0</v>
      </c>
      <c r="J301" s="167"/>
      <c r="K301" s="166">
        <f t="shared" si="335"/>
        <v>0</v>
      </c>
      <c r="L301" s="167"/>
      <c r="M301" s="167"/>
      <c r="N301" s="167"/>
      <c r="O301" s="167"/>
      <c r="P301" s="167"/>
      <c r="Q301" s="262">
        <f t="shared" si="308"/>
        <v>0</v>
      </c>
      <c r="R301" s="167"/>
      <c r="S301" s="167"/>
      <c r="T301" s="167"/>
      <c r="U301" s="167"/>
      <c r="V301" s="167"/>
    </row>
    <row r="302" spans="1:22" ht="13.8" outlineLevel="1">
      <c r="A302" s="131"/>
      <c r="B302" s="20"/>
      <c r="D302" s="22" t="s">
        <v>464</v>
      </c>
      <c r="E302" s="30" t="s">
        <v>129</v>
      </c>
      <c r="F302" s="22"/>
      <c r="G302" s="30"/>
      <c r="H302" s="164">
        <f t="shared" si="353"/>
        <v>50000</v>
      </c>
      <c r="I302" s="268">
        <f t="shared" si="307"/>
        <v>0</v>
      </c>
      <c r="J302" s="169">
        <f>SUM(J303:J309)</f>
        <v>0</v>
      </c>
      <c r="K302" s="166">
        <f t="shared" si="335"/>
        <v>50000</v>
      </c>
      <c r="L302" s="169">
        <f>SUM(L303:L309)</f>
        <v>0</v>
      </c>
      <c r="M302" s="169">
        <f>SUM(M303:M309)</f>
        <v>5000</v>
      </c>
      <c r="N302" s="169">
        <f>SUM(N303:N309)</f>
        <v>0</v>
      </c>
      <c r="O302" s="169">
        <f>SUM(O303:O309)</f>
        <v>45000</v>
      </c>
      <c r="P302" s="169">
        <f>SUM(P303:P309)</f>
        <v>0</v>
      </c>
      <c r="Q302" s="262">
        <f t="shared" si="308"/>
        <v>0</v>
      </c>
      <c r="R302" s="169">
        <f>SUM(R303:R309)</f>
        <v>0</v>
      </c>
      <c r="S302" s="169">
        <f>SUM(S303:S309)</f>
        <v>0</v>
      </c>
      <c r="T302" s="169">
        <f>SUM(T303:T309)</f>
        <v>0</v>
      </c>
      <c r="U302" s="169">
        <f>SUM(U303:U309)</f>
        <v>0</v>
      </c>
      <c r="V302" s="169">
        <f>SUM(V303:V309)</f>
        <v>0</v>
      </c>
    </row>
    <row r="303" spans="1:22" ht="13.8" outlineLevel="2">
      <c r="A303" s="131"/>
      <c r="B303" s="20"/>
      <c r="D303" s="22"/>
      <c r="E303" s="30"/>
      <c r="F303" s="136" t="s">
        <v>1009</v>
      </c>
      <c r="G303" s="27" t="s">
        <v>1010</v>
      </c>
      <c r="H303" s="164">
        <f t="shared" si="353"/>
        <v>0</v>
      </c>
      <c r="I303" s="268">
        <f t="shared" si="307"/>
        <v>0</v>
      </c>
      <c r="J303" s="167"/>
      <c r="K303" s="166">
        <f t="shared" si="335"/>
        <v>0</v>
      </c>
      <c r="L303" s="167"/>
      <c r="M303" s="167"/>
      <c r="N303" s="167"/>
      <c r="O303" s="167"/>
      <c r="P303" s="167"/>
      <c r="Q303" s="262">
        <f t="shared" si="308"/>
        <v>0</v>
      </c>
      <c r="R303" s="167"/>
      <c r="S303" s="167"/>
      <c r="T303" s="167"/>
      <c r="U303" s="167"/>
      <c r="V303" s="167"/>
    </row>
    <row r="304" spans="1:22" ht="13.8" outlineLevel="2">
      <c r="A304" s="131"/>
      <c r="B304" s="20"/>
      <c r="D304" s="22"/>
      <c r="E304" s="30"/>
      <c r="F304" s="136" t="s">
        <v>1011</v>
      </c>
      <c r="G304" s="27" t="s">
        <v>775</v>
      </c>
      <c r="H304" s="164">
        <f t="shared" ref="H304" si="366">SUM(I304,K304)</f>
        <v>0</v>
      </c>
      <c r="I304" s="268">
        <f t="shared" ref="I304" si="367">SUM(J304:J304)</f>
        <v>0</v>
      </c>
      <c r="J304" s="167"/>
      <c r="K304" s="166">
        <f t="shared" ref="K304" si="368">SUM(L304:Q304,S304:V304)</f>
        <v>0</v>
      </c>
      <c r="L304" s="167"/>
      <c r="M304" s="167"/>
      <c r="N304" s="167"/>
      <c r="O304" s="167"/>
      <c r="P304" s="167"/>
      <c r="Q304" s="262">
        <f t="shared" ref="Q304" si="369">SUM(R304:R304)</f>
        <v>0</v>
      </c>
      <c r="R304" s="167"/>
      <c r="S304" s="167"/>
      <c r="T304" s="167"/>
      <c r="U304" s="167"/>
      <c r="V304" s="167"/>
    </row>
    <row r="305" spans="1:43" ht="13.8" outlineLevel="2">
      <c r="A305" s="131"/>
      <c r="B305" s="20"/>
      <c r="D305" s="22"/>
      <c r="E305" s="30"/>
      <c r="F305" s="136" t="s">
        <v>1014</v>
      </c>
      <c r="G305" s="27" t="s">
        <v>777</v>
      </c>
      <c r="H305" s="164">
        <f t="shared" si="353"/>
        <v>0</v>
      </c>
      <c r="I305" s="268">
        <f t="shared" si="307"/>
        <v>0</v>
      </c>
      <c r="J305" s="167"/>
      <c r="K305" s="166">
        <f t="shared" si="335"/>
        <v>0</v>
      </c>
      <c r="L305" s="167"/>
      <c r="M305" s="167"/>
      <c r="N305" s="167"/>
      <c r="O305" s="167"/>
      <c r="P305" s="167"/>
      <c r="Q305" s="262">
        <f t="shared" si="308"/>
        <v>0</v>
      </c>
      <c r="R305" s="167"/>
      <c r="S305" s="167"/>
      <c r="T305" s="167"/>
      <c r="U305" s="167"/>
      <c r="V305" s="167"/>
    </row>
    <row r="306" spans="1:43" ht="13.8" outlineLevel="2">
      <c r="A306" s="131"/>
      <c r="B306" s="20"/>
      <c r="D306" s="22"/>
      <c r="E306" s="30"/>
      <c r="F306" s="136" t="s">
        <v>1015</v>
      </c>
      <c r="G306" s="27" t="s">
        <v>778</v>
      </c>
      <c r="H306" s="164">
        <f t="shared" si="353"/>
        <v>0</v>
      </c>
      <c r="I306" s="268">
        <f t="shared" si="307"/>
        <v>0</v>
      </c>
      <c r="J306" s="167"/>
      <c r="K306" s="166">
        <f t="shared" si="335"/>
        <v>0</v>
      </c>
      <c r="L306" s="167"/>
      <c r="M306" s="167"/>
      <c r="N306" s="167"/>
      <c r="O306" s="167"/>
      <c r="P306" s="167"/>
      <c r="Q306" s="262">
        <f t="shared" si="308"/>
        <v>0</v>
      </c>
      <c r="R306" s="167"/>
      <c r="S306" s="167"/>
      <c r="T306" s="167"/>
      <c r="U306" s="167"/>
      <c r="V306" s="167"/>
    </row>
    <row r="307" spans="1:43" ht="13.8" outlineLevel="2">
      <c r="A307" s="131"/>
      <c r="B307" s="20"/>
      <c r="D307" s="22"/>
      <c r="E307" s="30"/>
      <c r="F307" s="136" t="s">
        <v>1025</v>
      </c>
      <c r="G307" s="27" t="s">
        <v>779</v>
      </c>
      <c r="H307" s="164">
        <f t="shared" si="353"/>
        <v>0</v>
      </c>
      <c r="I307" s="268">
        <f t="shared" si="307"/>
        <v>0</v>
      </c>
      <c r="J307" s="167"/>
      <c r="K307" s="166">
        <f t="shared" si="335"/>
        <v>0</v>
      </c>
      <c r="L307" s="167"/>
      <c r="M307" s="167"/>
      <c r="N307" s="167"/>
      <c r="O307" s="167"/>
      <c r="P307" s="167"/>
      <c r="Q307" s="262">
        <f t="shared" si="308"/>
        <v>0</v>
      </c>
      <c r="R307" s="167"/>
      <c r="S307" s="167"/>
      <c r="T307" s="167"/>
      <c r="U307" s="167"/>
      <c r="V307" s="167"/>
    </row>
    <row r="308" spans="1:43" ht="13.8" outlineLevel="2">
      <c r="A308" s="131"/>
      <c r="B308" s="20"/>
      <c r="D308" s="22"/>
      <c r="E308" s="30"/>
      <c r="F308" s="136" t="s">
        <v>1026</v>
      </c>
      <c r="G308" s="27" t="s">
        <v>780</v>
      </c>
      <c r="H308" s="164">
        <f t="shared" si="353"/>
        <v>45000</v>
      </c>
      <c r="I308" s="268">
        <f t="shared" ref="I308" si="370">SUM(J308:J308)</f>
        <v>0</v>
      </c>
      <c r="J308" s="167"/>
      <c r="K308" s="166">
        <f t="shared" si="335"/>
        <v>45000</v>
      </c>
      <c r="L308" s="167"/>
      <c r="M308" s="167"/>
      <c r="N308" s="167"/>
      <c r="O308" s="167">
        <v>45000</v>
      </c>
      <c r="P308" s="167"/>
      <c r="Q308" s="262">
        <f t="shared" ref="Q308" si="371">SUM(R308:R308)</f>
        <v>0</v>
      </c>
      <c r="R308" s="167"/>
      <c r="S308" s="167"/>
      <c r="T308" s="167"/>
      <c r="U308" s="167"/>
      <c r="V308" s="167"/>
    </row>
    <row r="309" spans="1:43" ht="13.8" outlineLevel="2">
      <c r="A309" s="131"/>
      <c r="B309" s="20"/>
      <c r="D309" s="22"/>
      <c r="E309" s="30"/>
      <c r="F309" s="136" t="s">
        <v>685</v>
      </c>
      <c r="G309" s="27" t="s">
        <v>689</v>
      </c>
      <c r="H309" s="164">
        <f t="shared" si="353"/>
        <v>5000</v>
      </c>
      <c r="I309" s="268">
        <f t="shared" si="307"/>
        <v>0</v>
      </c>
      <c r="J309" s="167"/>
      <c r="K309" s="166">
        <f t="shared" si="335"/>
        <v>5000</v>
      </c>
      <c r="L309" s="167"/>
      <c r="M309" s="167">
        <v>5000</v>
      </c>
      <c r="N309" s="167"/>
      <c r="O309" s="167"/>
      <c r="P309" s="167"/>
      <c r="Q309" s="262">
        <f t="shared" si="308"/>
        <v>0</v>
      </c>
      <c r="R309" s="167"/>
      <c r="S309" s="167"/>
      <c r="T309" s="167"/>
      <c r="U309" s="167"/>
      <c r="V309" s="167"/>
    </row>
    <row r="310" spans="1:43" ht="13.8" outlineLevel="1">
      <c r="A310" s="131"/>
      <c r="B310" s="20"/>
      <c r="D310" s="22" t="s">
        <v>338</v>
      </c>
      <c r="E310" s="30" t="s">
        <v>131</v>
      </c>
      <c r="F310" s="22"/>
      <c r="G310" s="30"/>
      <c r="H310" s="164">
        <f t="shared" si="353"/>
        <v>0</v>
      </c>
      <c r="I310" s="268">
        <f t="shared" si="307"/>
        <v>0</v>
      </c>
      <c r="J310" s="167"/>
      <c r="K310" s="166">
        <f t="shared" si="335"/>
        <v>0</v>
      </c>
      <c r="L310" s="167"/>
      <c r="M310" s="167"/>
      <c r="N310" s="167"/>
      <c r="O310" s="167"/>
      <c r="P310" s="167"/>
      <c r="Q310" s="262">
        <f t="shared" si="308"/>
        <v>0</v>
      </c>
      <c r="R310" s="167"/>
      <c r="S310" s="167"/>
      <c r="T310" s="167"/>
      <c r="U310" s="167"/>
      <c r="V310" s="167"/>
    </row>
    <row r="311" spans="1:43" ht="13.8" outlineLevel="1">
      <c r="A311" s="131"/>
      <c r="B311" s="20"/>
      <c r="D311" s="22" t="s">
        <v>91</v>
      </c>
      <c r="E311" s="30" t="s">
        <v>134</v>
      </c>
      <c r="F311" s="22"/>
      <c r="G311" s="30"/>
      <c r="H311" s="164">
        <f t="shared" si="353"/>
        <v>70000</v>
      </c>
      <c r="I311" s="268">
        <f t="shared" si="307"/>
        <v>0</v>
      </c>
      <c r="J311" s="169">
        <f>SUM(J312:J323)</f>
        <v>0</v>
      </c>
      <c r="K311" s="166">
        <f t="shared" si="335"/>
        <v>70000</v>
      </c>
      <c r="L311" s="169">
        <f>SUM(L312:L323)</f>
        <v>0</v>
      </c>
      <c r="M311" s="169">
        <f>SUM(M312:M323)</f>
        <v>0</v>
      </c>
      <c r="N311" s="169">
        <f>SUM(N312:N323)</f>
        <v>30000</v>
      </c>
      <c r="O311" s="169">
        <f>SUM(O312:O323)</f>
        <v>0</v>
      </c>
      <c r="P311" s="169">
        <f>SUM(P312:P323)</f>
        <v>0</v>
      </c>
      <c r="Q311" s="262">
        <f t="shared" si="308"/>
        <v>40000</v>
      </c>
      <c r="R311" s="169">
        <f>SUM(R312:R323)</f>
        <v>40000</v>
      </c>
      <c r="S311" s="169">
        <f>SUM(S312:S323)</f>
        <v>0</v>
      </c>
      <c r="T311" s="169">
        <f>SUM(T312:T323)</f>
        <v>0</v>
      </c>
      <c r="U311" s="169">
        <f>SUM(U312:U323)</f>
        <v>0</v>
      </c>
      <c r="V311" s="169">
        <f>SUM(V312:V323)</f>
        <v>0</v>
      </c>
    </row>
    <row r="312" spans="1:43" ht="13.8" outlineLevel="2">
      <c r="A312" s="131"/>
      <c r="B312" s="20"/>
      <c r="D312" s="22"/>
      <c r="E312" s="30"/>
      <c r="F312" s="136" t="s">
        <v>1009</v>
      </c>
      <c r="G312" s="27" t="s">
        <v>1010</v>
      </c>
      <c r="H312" s="164">
        <f t="shared" si="353"/>
        <v>30000</v>
      </c>
      <c r="I312" s="268">
        <f t="shared" si="307"/>
        <v>0</v>
      </c>
      <c r="J312" s="167"/>
      <c r="K312" s="166">
        <f t="shared" si="335"/>
        <v>30000</v>
      </c>
      <c r="L312" s="167"/>
      <c r="M312" s="167"/>
      <c r="N312" s="167">
        <v>30000</v>
      </c>
      <c r="O312" s="167"/>
      <c r="P312" s="167"/>
      <c r="Q312" s="262">
        <f t="shared" si="308"/>
        <v>0</v>
      </c>
      <c r="R312" s="167"/>
      <c r="S312" s="167"/>
      <c r="T312" s="167"/>
      <c r="U312" s="167"/>
      <c r="V312" s="167"/>
    </row>
    <row r="313" spans="1:43" ht="13.8" outlineLevel="2">
      <c r="A313" s="131"/>
      <c r="B313" s="20"/>
      <c r="D313" s="22"/>
      <c r="E313" s="30"/>
      <c r="F313" s="136" t="s">
        <v>1011</v>
      </c>
      <c r="G313" s="27" t="s">
        <v>1027</v>
      </c>
      <c r="H313" s="164">
        <f t="shared" ref="H313" si="372">SUM(I313,K313)</f>
        <v>0</v>
      </c>
      <c r="I313" s="268">
        <f t="shared" ref="I313" si="373">SUM(J313:J313)</f>
        <v>0</v>
      </c>
      <c r="J313" s="167"/>
      <c r="K313" s="166">
        <f t="shared" ref="K313" si="374">SUM(L313:Q313,S313:V313)</f>
        <v>0</v>
      </c>
      <c r="L313" s="167"/>
      <c r="M313" s="167"/>
      <c r="N313" s="167"/>
      <c r="O313" s="167"/>
      <c r="P313" s="167"/>
      <c r="Q313" s="262">
        <f t="shared" ref="Q313" si="375">SUM(R313:R313)</f>
        <v>0</v>
      </c>
      <c r="R313" s="167"/>
      <c r="S313" s="167"/>
      <c r="T313" s="167"/>
      <c r="U313" s="167"/>
      <c r="V313" s="167"/>
    </row>
    <row r="314" spans="1:43" ht="13.8" outlineLevel="2">
      <c r="A314" s="131"/>
      <c r="B314" s="20"/>
      <c r="D314" s="22"/>
      <c r="E314" s="30"/>
      <c r="F314" s="136" t="s">
        <v>1015</v>
      </c>
      <c r="G314" s="27" t="s">
        <v>781</v>
      </c>
      <c r="H314" s="164">
        <f t="shared" si="353"/>
        <v>40000</v>
      </c>
      <c r="I314" s="268">
        <f t="shared" si="307"/>
        <v>0</v>
      </c>
      <c r="J314" s="167"/>
      <c r="K314" s="166">
        <f t="shared" si="335"/>
        <v>40000</v>
      </c>
      <c r="L314" s="167"/>
      <c r="M314" s="167"/>
      <c r="N314" s="167"/>
      <c r="O314" s="167"/>
      <c r="P314" s="167"/>
      <c r="Q314" s="262">
        <f t="shared" si="308"/>
        <v>40000</v>
      </c>
      <c r="R314" s="167">
        <v>40000</v>
      </c>
      <c r="S314" s="167"/>
      <c r="T314" s="167"/>
      <c r="U314" s="167"/>
      <c r="V314" s="167"/>
    </row>
    <row r="315" spans="1:43" ht="13.8" outlineLevel="2">
      <c r="A315" s="131"/>
      <c r="B315" s="20"/>
      <c r="D315" s="22"/>
      <c r="E315" s="30"/>
      <c r="F315" s="136" t="s">
        <v>1017</v>
      </c>
      <c r="G315" s="27" t="s">
        <v>782</v>
      </c>
      <c r="H315" s="164">
        <f t="shared" si="353"/>
        <v>0</v>
      </c>
      <c r="I315" s="268">
        <f t="shared" ref="I315" si="376">SUM(J315:J315)</f>
        <v>0</v>
      </c>
      <c r="J315" s="167"/>
      <c r="K315" s="166">
        <f t="shared" si="335"/>
        <v>0</v>
      </c>
      <c r="L315" s="167"/>
      <c r="M315" s="167"/>
      <c r="N315" s="167"/>
      <c r="O315" s="167"/>
      <c r="P315" s="167"/>
      <c r="Q315" s="262">
        <f t="shared" ref="Q315" si="377">SUM(R315:R315)</f>
        <v>0</v>
      </c>
      <c r="R315" s="167"/>
      <c r="S315" s="167"/>
      <c r="T315" s="167"/>
      <c r="U315" s="167"/>
      <c r="V315" s="167"/>
    </row>
    <row r="316" spans="1:43" ht="13.8" outlineLevel="2">
      <c r="A316" s="131"/>
      <c r="B316" s="20"/>
      <c r="D316" s="22"/>
      <c r="E316" s="30"/>
      <c r="F316" s="136" t="s">
        <v>1028</v>
      </c>
      <c r="G316" s="27" t="s">
        <v>1029</v>
      </c>
      <c r="H316" s="164">
        <f t="shared" si="353"/>
        <v>0</v>
      </c>
      <c r="I316" s="268">
        <f t="shared" si="307"/>
        <v>0</v>
      </c>
      <c r="J316" s="167"/>
      <c r="K316" s="166">
        <f t="shared" si="335"/>
        <v>0</v>
      </c>
      <c r="L316" s="167"/>
      <c r="M316" s="167"/>
      <c r="N316" s="167"/>
      <c r="O316" s="167"/>
      <c r="P316" s="167"/>
      <c r="Q316" s="262">
        <f t="shared" si="308"/>
        <v>0</v>
      </c>
      <c r="R316" s="167"/>
      <c r="S316" s="167"/>
      <c r="T316" s="167"/>
      <c r="U316" s="167"/>
      <c r="V316" s="167"/>
    </row>
    <row r="317" spans="1:43" ht="13.8" outlineLevel="2">
      <c r="A317" s="131"/>
      <c r="B317" s="20"/>
      <c r="D317" s="22"/>
      <c r="E317" s="30"/>
      <c r="F317" s="136" t="s">
        <v>1025</v>
      </c>
      <c r="G317" s="27" t="s">
        <v>783</v>
      </c>
      <c r="H317" s="164">
        <f t="shared" si="353"/>
        <v>0</v>
      </c>
      <c r="I317" s="268">
        <f t="shared" ref="I317:I318" si="378">SUM(J317:J317)</f>
        <v>0</v>
      </c>
      <c r="J317" s="167"/>
      <c r="K317" s="166">
        <f t="shared" si="335"/>
        <v>0</v>
      </c>
      <c r="L317" s="167"/>
      <c r="M317" s="167"/>
      <c r="N317" s="167"/>
      <c r="O317" s="167"/>
      <c r="P317" s="167"/>
      <c r="Q317" s="262">
        <f t="shared" ref="Q317:Q320" si="379">SUM(R317:R317)</f>
        <v>0</v>
      </c>
      <c r="R317" s="167"/>
      <c r="S317" s="167"/>
      <c r="T317" s="167"/>
      <c r="U317" s="167"/>
      <c r="V317" s="167"/>
    </row>
    <row r="318" spans="1:43" s="398" customFormat="1" ht="13.8" outlineLevel="2">
      <c r="A318" s="399"/>
      <c r="B318" s="400"/>
      <c r="D318" s="436"/>
      <c r="E318" s="376"/>
      <c r="F318" s="385" t="s">
        <v>1030</v>
      </c>
      <c r="G318" s="378" t="s">
        <v>949</v>
      </c>
      <c r="H318" s="164">
        <f t="shared" si="353"/>
        <v>0</v>
      </c>
      <c r="I318" s="268">
        <f t="shared" si="378"/>
        <v>0</v>
      </c>
      <c r="J318" s="167"/>
      <c r="K318" s="166">
        <f t="shared" si="335"/>
        <v>0</v>
      </c>
      <c r="L318" s="167"/>
      <c r="M318" s="167"/>
      <c r="N318" s="167"/>
      <c r="O318" s="167"/>
      <c r="P318" s="167"/>
      <c r="Q318" s="262">
        <f t="shared" si="379"/>
        <v>0</v>
      </c>
      <c r="R318" s="167"/>
      <c r="S318" s="167"/>
      <c r="T318" s="167"/>
      <c r="U318" s="167"/>
      <c r="V318" s="167"/>
      <c r="W318" s="64"/>
      <c r="X318" s="64"/>
      <c r="Y318" s="64"/>
      <c r="Z318" s="64"/>
      <c r="AA318" s="64"/>
      <c r="AB318" s="64"/>
      <c r="AC318" s="64"/>
      <c r="AD318" s="64"/>
      <c r="AE318" s="64"/>
      <c r="AF318" s="64"/>
      <c r="AG318" s="64"/>
      <c r="AH318" s="64"/>
      <c r="AI318" s="64"/>
      <c r="AJ318" s="64"/>
      <c r="AK318" s="64"/>
      <c r="AL318" s="64"/>
      <c r="AM318" s="64"/>
      <c r="AN318" s="64"/>
      <c r="AO318" s="64"/>
      <c r="AP318" s="64"/>
      <c r="AQ318" s="64"/>
    </row>
    <row r="319" spans="1:43" s="398" customFormat="1" ht="13.8" outlineLevel="2">
      <c r="A319" s="399"/>
      <c r="B319" s="400"/>
      <c r="D319" s="436"/>
      <c r="E319" s="376"/>
      <c r="F319" s="136" t="s">
        <v>1031</v>
      </c>
      <c r="G319" s="27" t="s">
        <v>997</v>
      </c>
      <c r="H319" s="164">
        <f t="shared" ref="H319:H323" si="380">SUM(I319,K319)</f>
        <v>0</v>
      </c>
      <c r="I319" s="268">
        <f t="shared" ref="I319:I323" si="381">SUM(J319:J319)</f>
        <v>0</v>
      </c>
      <c r="J319" s="167"/>
      <c r="K319" s="166">
        <f t="shared" si="335"/>
        <v>0</v>
      </c>
      <c r="L319" s="167"/>
      <c r="M319" s="167"/>
      <c r="N319" s="167"/>
      <c r="O319" s="167"/>
      <c r="P319" s="167"/>
      <c r="Q319" s="262">
        <f t="shared" si="379"/>
        <v>0</v>
      </c>
      <c r="R319" s="167"/>
      <c r="S319" s="167"/>
      <c r="T319" s="167"/>
      <c r="U319" s="167"/>
      <c r="V319" s="167"/>
      <c r="W319" s="64"/>
      <c r="X319" s="64"/>
      <c r="Y319" s="64"/>
      <c r="Z319" s="64"/>
      <c r="AA319" s="64"/>
      <c r="AB319" s="64"/>
      <c r="AC319" s="64"/>
      <c r="AD319" s="64"/>
      <c r="AE319" s="64"/>
      <c r="AF319" s="64"/>
      <c r="AG319" s="64"/>
      <c r="AH319" s="64"/>
      <c r="AI319" s="64"/>
      <c r="AJ319" s="64"/>
      <c r="AK319" s="64"/>
      <c r="AL319" s="64"/>
      <c r="AM319" s="64"/>
      <c r="AN319" s="64"/>
      <c r="AO319" s="64"/>
      <c r="AP319" s="64"/>
      <c r="AQ319" s="64"/>
    </row>
    <row r="320" spans="1:43" s="398" customFormat="1" ht="13.8" outlineLevel="2">
      <c r="A320" s="399"/>
      <c r="B320" s="400"/>
      <c r="D320" s="436"/>
      <c r="E320" s="376"/>
      <c r="F320" s="136" t="s">
        <v>1032</v>
      </c>
      <c r="G320" s="27" t="s">
        <v>1033</v>
      </c>
      <c r="H320" s="164">
        <f t="shared" si="380"/>
        <v>0</v>
      </c>
      <c r="I320" s="268">
        <f t="shared" si="381"/>
        <v>0</v>
      </c>
      <c r="J320" s="167"/>
      <c r="K320" s="166">
        <f t="shared" si="335"/>
        <v>0</v>
      </c>
      <c r="L320" s="167"/>
      <c r="M320" s="167"/>
      <c r="N320" s="167"/>
      <c r="O320" s="167"/>
      <c r="P320" s="167"/>
      <c r="Q320" s="262">
        <f t="shared" si="379"/>
        <v>0</v>
      </c>
      <c r="R320" s="167"/>
      <c r="S320" s="167"/>
      <c r="T320" s="167"/>
      <c r="U320" s="167"/>
      <c r="V320" s="167"/>
      <c r="W320" s="64"/>
      <c r="X320" s="64"/>
      <c r="Y320" s="64"/>
      <c r="Z320" s="64"/>
      <c r="AA320" s="64"/>
      <c r="AB320" s="64"/>
      <c r="AC320" s="64"/>
      <c r="AD320" s="64"/>
      <c r="AE320" s="64"/>
      <c r="AF320" s="64"/>
      <c r="AG320" s="64"/>
      <c r="AH320" s="64"/>
      <c r="AI320" s="64"/>
      <c r="AJ320" s="64"/>
      <c r="AK320" s="64"/>
      <c r="AL320" s="64"/>
      <c r="AM320" s="64"/>
      <c r="AN320" s="64"/>
      <c r="AO320" s="64"/>
      <c r="AP320" s="64"/>
      <c r="AQ320" s="64"/>
    </row>
    <row r="321" spans="1:43" s="398" customFormat="1" ht="13.8" outlineLevel="2">
      <c r="A321" s="399"/>
      <c r="B321" s="400"/>
      <c r="D321" s="436"/>
      <c r="E321" s="376"/>
      <c r="F321" s="136" t="s">
        <v>1034</v>
      </c>
      <c r="G321" s="27" t="s">
        <v>1035</v>
      </c>
      <c r="H321" s="164">
        <f t="shared" ref="H321" si="382">SUM(I321,K321)</f>
        <v>0</v>
      </c>
      <c r="I321" s="268">
        <f t="shared" ref="I321" si="383">SUM(J321:J321)</f>
        <v>0</v>
      </c>
      <c r="J321" s="167"/>
      <c r="K321" s="166">
        <f t="shared" ref="K321" si="384">SUM(L321:Q321,S321:V321)</f>
        <v>0</v>
      </c>
      <c r="L321" s="167"/>
      <c r="M321" s="167"/>
      <c r="N321" s="167"/>
      <c r="O321" s="167"/>
      <c r="P321" s="167"/>
      <c r="Q321" s="262">
        <f t="shared" ref="Q321" si="385">SUM(R321:R321)</f>
        <v>0</v>
      </c>
      <c r="R321" s="167"/>
      <c r="S321" s="167"/>
      <c r="T321" s="167"/>
      <c r="U321" s="167"/>
      <c r="V321" s="167"/>
      <c r="W321" s="64"/>
      <c r="X321" s="64"/>
      <c r="Y321" s="64"/>
      <c r="Z321" s="64"/>
      <c r="AA321" s="64"/>
      <c r="AB321" s="64"/>
      <c r="AC321" s="64"/>
      <c r="AD321" s="64"/>
      <c r="AE321" s="64"/>
      <c r="AF321" s="64"/>
      <c r="AG321" s="64"/>
      <c r="AH321" s="64"/>
      <c r="AI321" s="64"/>
      <c r="AJ321" s="64"/>
      <c r="AK321" s="64"/>
      <c r="AL321" s="64"/>
      <c r="AM321" s="64"/>
      <c r="AN321" s="64"/>
      <c r="AO321" s="64"/>
      <c r="AP321" s="64"/>
      <c r="AQ321" s="64"/>
    </row>
    <row r="322" spans="1:43" s="398" customFormat="1" ht="13.8" outlineLevel="2">
      <c r="A322" s="399"/>
      <c r="B322" s="400"/>
      <c r="D322" s="436"/>
      <c r="E322" s="376"/>
      <c r="F322" s="136" t="s">
        <v>1037</v>
      </c>
      <c r="G322" s="27" t="s">
        <v>1036</v>
      </c>
      <c r="H322" s="164">
        <f t="shared" ref="H322" si="386">SUM(I322,K322)</f>
        <v>0</v>
      </c>
      <c r="I322" s="268">
        <f t="shared" ref="I322" si="387">SUM(J322:J322)</f>
        <v>0</v>
      </c>
      <c r="J322" s="167"/>
      <c r="K322" s="166">
        <f t="shared" ref="K322" si="388">SUM(L322:Q322,S322:V322)</f>
        <v>0</v>
      </c>
      <c r="L322" s="167"/>
      <c r="M322" s="167"/>
      <c r="N322" s="167"/>
      <c r="O322" s="167"/>
      <c r="P322" s="167"/>
      <c r="Q322" s="262">
        <f t="shared" ref="Q322" si="389">SUM(R322:R322)</f>
        <v>0</v>
      </c>
      <c r="R322" s="167"/>
      <c r="S322" s="167"/>
      <c r="T322" s="167"/>
      <c r="U322" s="167"/>
      <c r="V322" s="167"/>
      <c r="W322" s="64"/>
      <c r="X322" s="64"/>
      <c r="Y322" s="64"/>
      <c r="Z322" s="64"/>
      <c r="AA322" s="64"/>
      <c r="AB322" s="64"/>
      <c r="AC322" s="64"/>
      <c r="AD322" s="64"/>
      <c r="AE322" s="64"/>
      <c r="AF322" s="64"/>
      <c r="AG322" s="64"/>
      <c r="AH322" s="64"/>
      <c r="AI322" s="64"/>
      <c r="AJ322" s="64"/>
      <c r="AK322" s="64"/>
      <c r="AL322" s="64"/>
      <c r="AM322" s="64"/>
      <c r="AN322" s="64"/>
      <c r="AO322" s="64"/>
      <c r="AP322" s="64"/>
      <c r="AQ322" s="64"/>
    </row>
    <row r="323" spans="1:43" ht="13.8" outlineLevel="2">
      <c r="A323" s="131"/>
      <c r="B323" s="20"/>
      <c r="D323" s="22"/>
      <c r="E323" s="30"/>
      <c r="F323" s="136" t="s">
        <v>685</v>
      </c>
      <c r="G323" s="27" t="s">
        <v>917</v>
      </c>
      <c r="H323" s="164">
        <f t="shared" si="380"/>
        <v>0</v>
      </c>
      <c r="I323" s="268">
        <f t="shared" si="381"/>
        <v>0</v>
      </c>
      <c r="J323" s="167"/>
      <c r="K323" s="166">
        <f t="shared" si="335"/>
        <v>0</v>
      </c>
      <c r="L323" s="167"/>
      <c r="M323" s="167"/>
      <c r="N323" s="167"/>
      <c r="O323" s="167"/>
      <c r="P323" s="167"/>
      <c r="Q323" s="262">
        <f t="shared" si="308"/>
        <v>0</v>
      </c>
      <c r="R323" s="167"/>
      <c r="S323" s="167"/>
      <c r="T323" s="167"/>
      <c r="U323" s="167"/>
      <c r="V323" s="167"/>
    </row>
    <row r="324" spans="1:43" ht="13.8" outlineLevel="1" collapsed="1">
      <c r="A324" s="131"/>
      <c r="B324" s="20"/>
      <c r="D324" s="22" t="s">
        <v>465</v>
      </c>
      <c r="E324" s="30" t="s">
        <v>115</v>
      </c>
      <c r="F324" s="22"/>
      <c r="G324" s="30"/>
      <c r="H324" s="164">
        <f t="shared" si="353"/>
        <v>325000</v>
      </c>
      <c r="I324" s="268">
        <f t="shared" si="307"/>
        <v>0</v>
      </c>
      <c r="J324" s="169">
        <f>SUM(J325:J329)</f>
        <v>0</v>
      </c>
      <c r="K324" s="166">
        <f t="shared" si="335"/>
        <v>325000</v>
      </c>
      <c r="L324" s="169">
        <f t="shared" ref="L324:P324" si="390">SUM(L325:L329)</f>
        <v>0</v>
      </c>
      <c r="M324" s="169">
        <f t="shared" si="390"/>
        <v>170000</v>
      </c>
      <c r="N324" s="169">
        <f t="shared" si="390"/>
        <v>50000</v>
      </c>
      <c r="O324" s="169">
        <f t="shared" si="390"/>
        <v>10000</v>
      </c>
      <c r="P324" s="169">
        <f t="shared" si="390"/>
        <v>0</v>
      </c>
      <c r="Q324" s="262">
        <f t="shared" si="308"/>
        <v>45000</v>
      </c>
      <c r="R324" s="169">
        <f>SUM(R325:R329)</f>
        <v>45000</v>
      </c>
      <c r="S324" s="169">
        <f>SUM(S325:S329)</f>
        <v>0</v>
      </c>
      <c r="T324" s="169">
        <f t="shared" ref="T324:U324" si="391">SUM(T325:T329)</f>
        <v>50000</v>
      </c>
      <c r="U324" s="169">
        <f t="shared" si="391"/>
        <v>0</v>
      </c>
      <c r="V324" s="169">
        <f>SUM(V325:V329)</f>
        <v>0</v>
      </c>
    </row>
    <row r="325" spans="1:43" ht="13.8" hidden="1" outlineLevel="2">
      <c r="A325" s="131"/>
      <c r="B325" s="20"/>
      <c r="D325" s="22"/>
      <c r="E325" s="30"/>
      <c r="F325" s="136" t="s">
        <v>1009</v>
      </c>
      <c r="G325" s="27" t="s">
        <v>1010</v>
      </c>
      <c r="H325" s="164">
        <f t="shared" si="353"/>
        <v>0</v>
      </c>
      <c r="I325" s="268">
        <f t="shared" si="307"/>
        <v>0</v>
      </c>
      <c r="J325" s="167"/>
      <c r="K325" s="166">
        <f t="shared" si="335"/>
        <v>0</v>
      </c>
      <c r="L325" s="167"/>
      <c r="M325" s="167"/>
      <c r="N325" s="167"/>
      <c r="O325" s="167"/>
      <c r="P325" s="167"/>
      <c r="Q325" s="262">
        <f t="shared" si="308"/>
        <v>0</v>
      </c>
      <c r="R325" s="167"/>
      <c r="S325" s="167"/>
      <c r="T325" s="167"/>
      <c r="U325" s="167"/>
      <c r="V325" s="167"/>
    </row>
    <row r="326" spans="1:43" ht="13.8" hidden="1" outlineLevel="2">
      <c r="A326" s="131"/>
      <c r="B326" s="20"/>
      <c r="D326" s="22"/>
      <c r="E326" s="30"/>
      <c r="F326" s="136" t="s">
        <v>1011</v>
      </c>
      <c r="G326" s="27" t="s">
        <v>784</v>
      </c>
      <c r="H326" s="164">
        <f t="shared" ref="H326" si="392">SUM(I326,K326)</f>
        <v>0</v>
      </c>
      <c r="I326" s="268">
        <f t="shared" ref="I326" si="393">SUM(J326:J326)</f>
        <v>0</v>
      </c>
      <c r="J326" s="167"/>
      <c r="K326" s="166">
        <f t="shared" ref="K326" si="394">SUM(L326:Q326,S326:V326)</f>
        <v>0</v>
      </c>
      <c r="L326" s="167"/>
      <c r="M326" s="167"/>
      <c r="N326" s="167"/>
      <c r="O326" s="167"/>
      <c r="P326" s="167"/>
      <c r="Q326" s="262">
        <f t="shared" ref="Q326" si="395">SUM(R326:R326)</f>
        <v>0</v>
      </c>
      <c r="R326" s="167"/>
      <c r="S326" s="167"/>
      <c r="T326" s="167"/>
      <c r="U326" s="167"/>
      <c r="V326" s="167"/>
    </row>
    <row r="327" spans="1:43" ht="13.8" hidden="1" outlineLevel="2">
      <c r="A327" s="131"/>
      <c r="B327" s="20"/>
      <c r="D327" s="22"/>
      <c r="E327" s="30"/>
      <c r="F327" s="136" t="s">
        <v>1012</v>
      </c>
      <c r="G327" s="27" t="s">
        <v>785</v>
      </c>
      <c r="H327" s="164">
        <f t="shared" si="353"/>
        <v>315000</v>
      </c>
      <c r="I327" s="268">
        <f t="shared" si="307"/>
        <v>0</v>
      </c>
      <c r="J327" s="167"/>
      <c r="K327" s="166">
        <f t="shared" si="335"/>
        <v>315000</v>
      </c>
      <c r="L327" s="167"/>
      <c r="M327" s="167">
        <v>170000</v>
      </c>
      <c r="N327" s="167">
        <v>50000</v>
      </c>
      <c r="O327" s="167"/>
      <c r="P327" s="167"/>
      <c r="Q327" s="262">
        <f t="shared" si="308"/>
        <v>45000</v>
      </c>
      <c r="R327" s="167">
        <v>45000</v>
      </c>
      <c r="S327" s="167"/>
      <c r="T327" s="167">
        <v>50000</v>
      </c>
      <c r="U327" s="167"/>
      <c r="V327" s="167"/>
    </row>
    <row r="328" spans="1:43" ht="13.8" hidden="1" outlineLevel="2">
      <c r="A328" s="131"/>
      <c r="B328" s="20"/>
      <c r="D328" s="22"/>
      <c r="E328" s="30"/>
      <c r="F328" s="136" t="s">
        <v>1013</v>
      </c>
      <c r="G328" s="27" t="s">
        <v>875</v>
      </c>
      <c r="H328" s="164">
        <f t="shared" si="353"/>
        <v>0</v>
      </c>
      <c r="I328" s="268">
        <f t="shared" ref="I328" si="396">SUM(J328:J328)</f>
        <v>0</v>
      </c>
      <c r="J328" s="167"/>
      <c r="K328" s="166">
        <f t="shared" si="335"/>
        <v>0</v>
      </c>
      <c r="L328" s="167"/>
      <c r="M328" s="167"/>
      <c r="N328" s="167"/>
      <c r="O328" s="167"/>
      <c r="P328" s="167"/>
      <c r="Q328" s="262">
        <f t="shared" ref="Q328" si="397">SUM(R328:R328)</f>
        <v>0</v>
      </c>
      <c r="R328" s="167"/>
      <c r="S328" s="167"/>
      <c r="T328" s="167"/>
      <c r="U328" s="167"/>
      <c r="V328" s="167"/>
    </row>
    <row r="329" spans="1:43" ht="13.8" hidden="1" outlineLevel="2">
      <c r="A329" s="131"/>
      <c r="B329" s="20"/>
      <c r="D329" s="22"/>
      <c r="E329" s="30"/>
      <c r="F329" s="136" t="s">
        <v>685</v>
      </c>
      <c r="G329" s="27" t="s">
        <v>689</v>
      </c>
      <c r="H329" s="164">
        <f t="shared" si="353"/>
        <v>10000</v>
      </c>
      <c r="I329" s="268">
        <f t="shared" si="307"/>
        <v>0</v>
      </c>
      <c r="J329" s="167"/>
      <c r="K329" s="166">
        <f t="shared" si="335"/>
        <v>10000</v>
      </c>
      <c r="L329" s="167"/>
      <c r="M329" s="167"/>
      <c r="N329" s="167"/>
      <c r="O329" s="167">
        <v>10000</v>
      </c>
      <c r="P329" s="167"/>
      <c r="Q329" s="262">
        <f t="shared" si="308"/>
        <v>0</v>
      </c>
      <c r="R329" s="167"/>
      <c r="S329" s="167"/>
      <c r="T329" s="167"/>
      <c r="U329" s="167"/>
      <c r="V329" s="167"/>
    </row>
    <row r="330" spans="1:43" ht="13.8" outlineLevel="1">
      <c r="A330" s="131"/>
      <c r="B330" s="20"/>
      <c r="D330" s="22" t="s">
        <v>466</v>
      </c>
      <c r="E330" s="30" t="s">
        <v>114</v>
      </c>
      <c r="F330" s="22"/>
      <c r="G330" s="30"/>
      <c r="H330" s="164">
        <f t="shared" si="353"/>
        <v>70000</v>
      </c>
      <c r="I330" s="268">
        <f t="shared" si="307"/>
        <v>0</v>
      </c>
      <c r="J330" s="167"/>
      <c r="K330" s="166">
        <f t="shared" si="335"/>
        <v>70000</v>
      </c>
      <c r="L330" s="167"/>
      <c r="M330" s="167">
        <v>30000</v>
      </c>
      <c r="N330" s="167">
        <v>30000</v>
      </c>
      <c r="O330" s="167">
        <v>0</v>
      </c>
      <c r="P330" s="167"/>
      <c r="Q330" s="262">
        <f t="shared" si="308"/>
        <v>10000</v>
      </c>
      <c r="R330" s="167">
        <v>10000</v>
      </c>
      <c r="S330" s="167"/>
      <c r="T330" s="167"/>
      <c r="U330" s="167"/>
      <c r="V330" s="167"/>
    </row>
    <row r="331" spans="1:43" ht="13.8" outlineLevel="1">
      <c r="A331" s="131"/>
      <c r="B331" s="20"/>
      <c r="D331" s="22" t="s">
        <v>467</v>
      </c>
      <c r="E331" s="30" t="s">
        <v>126</v>
      </c>
      <c r="F331" s="22"/>
      <c r="G331" s="30"/>
      <c r="H331" s="164">
        <f t="shared" si="353"/>
        <v>182000</v>
      </c>
      <c r="I331" s="268">
        <f t="shared" si="307"/>
        <v>0</v>
      </c>
      <c r="J331" s="167"/>
      <c r="K331" s="166">
        <f t="shared" si="335"/>
        <v>182000</v>
      </c>
      <c r="L331" s="167"/>
      <c r="M331" s="167">
        <v>15000</v>
      </c>
      <c r="N331" s="167">
        <v>100000</v>
      </c>
      <c r="O331" s="167">
        <v>44000</v>
      </c>
      <c r="P331" s="167"/>
      <c r="Q331" s="262">
        <f t="shared" si="308"/>
        <v>10000</v>
      </c>
      <c r="R331" s="167">
        <v>10000</v>
      </c>
      <c r="S331" s="167"/>
      <c r="T331" s="167">
        <v>5000</v>
      </c>
      <c r="U331" s="167">
        <v>8000</v>
      </c>
      <c r="V331" s="167"/>
    </row>
    <row r="332" spans="1:43" ht="13.8" outlineLevel="1">
      <c r="A332" s="131"/>
      <c r="B332" s="20"/>
      <c r="D332" s="22" t="s">
        <v>468</v>
      </c>
      <c r="E332" s="30" t="s">
        <v>128</v>
      </c>
      <c r="F332" s="22"/>
      <c r="G332" s="30"/>
      <c r="H332" s="164">
        <f t="shared" si="353"/>
        <v>90000</v>
      </c>
      <c r="I332" s="268">
        <f t="shared" si="307"/>
        <v>0</v>
      </c>
      <c r="J332" s="167"/>
      <c r="K332" s="166">
        <f t="shared" si="335"/>
        <v>90000</v>
      </c>
      <c r="L332" s="167"/>
      <c r="M332" s="167"/>
      <c r="N332" s="167"/>
      <c r="O332" s="167">
        <v>30000</v>
      </c>
      <c r="P332" s="167"/>
      <c r="Q332" s="262">
        <f t="shared" si="308"/>
        <v>0</v>
      </c>
      <c r="R332" s="167"/>
      <c r="S332" s="167">
        <v>60000</v>
      </c>
      <c r="T332" s="167"/>
      <c r="U332" s="167"/>
      <c r="V332" s="167"/>
    </row>
    <row r="333" spans="1:43" ht="13.8" outlineLevel="1">
      <c r="A333" s="131"/>
      <c r="B333" s="20"/>
      <c r="D333" s="22" t="s">
        <v>469</v>
      </c>
      <c r="E333" s="30" t="s">
        <v>135</v>
      </c>
      <c r="F333" s="22"/>
      <c r="G333" s="30"/>
      <c r="H333" s="164">
        <f t="shared" si="353"/>
        <v>401000</v>
      </c>
      <c r="I333" s="268">
        <f t="shared" si="307"/>
        <v>0</v>
      </c>
      <c r="J333" s="169">
        <f>SUM(J334:J340)</f>
        <v>0</v>
      </c>
      <c r="K333" s="166">
        <f t="shared" si="335"/>
        <v>401000</v>
      </c>
      <c r="L333" s="169">
        <f t="shared" ref="L333:P333" si="398">SUM(L334:L340)</f>
        <v>33000</v>
      </c>
      <c r="M333" s="169">
        <f t="shared" si="398"/>
        <v>6000</v>
      </c>
      <c r="N333" s="169">
        <f t="shared" si="398"/>
        <v>30000</v>
      </c>
      <c r="O333" s="169">
        <f t="shared" si="398"/>
        <v>287000</v>
      </c>
      <c r="P333" s="169">
        <f t="shared" si="398"/>
        <v>1000</v>
      </c>
      <c r="Q333" s="262">
        <f t="shared" si="308"/>
        <v>34000</v>
      </c>
      <c r="R333" s="169">
        <f t="shared" ref="R333" si="399">SUM(R334:R340)</f>
        <v>34000</v>
      </c>
      <c r="S333" s="169">
        <f t="shared" ref="S333:U333" si="400">SUM(S334:S340)</f>
        <v>0</v>
      </c>
      <c r="T333" s="169">
        <f t="shared" si="400"/>
        <v>8000</v>
      </c>
      <c r="U333" s="169">
        <f t="shared" si="400"/>
        <v>2000</v>
      </c>
      <c r="V333" s="169">
        <f t="shared" ref="V333" si="401">SUM(V334:V340)</f>
        <v>0</v>
      </c>
    </row>
    <row r="334" spans="1:43" ht="13.8" outlineLevel="2">
      <c r="A334" s="131"/>
      <c r="B334" s="20"/>
      <c r="D334" s="22"/>
      <c r="E334" s="30"/>
      <c r="F334" s="136" t="s">
        <v>1009</v>
      </c>
      <c r="G334" s="27" t="s">
        <v>1010</v>
      </c>
      <c r="H334" s="164">
        <f t="shared" si="353"/>
        <v>0</v>
      </c>
      <c r="I334" s="268">
        <f t="shared" si="307"/>
        <v>0</v>
      </c>
      <c r="J334" s="167"/>
      <c r="K334" s="166">
        <f t="shared" si="335"/>
        <v>0</v>
      </c>
      <c r="L334" s="167"/>
      <c r="M334" s="167"/>
      <c r="N334" s="167"/>
      <c r="O334" s="167"/>
      <c r="P334" s="167"/>
      <c r="Q334" s="262">
        <f t="shared" si="308"/>
        <v>0</v>
      </c>
      <c r="R334" s="167"/>
      <c r="S334" s="167"/>
      <c r="T334" s="167"/>
      <c r="U334" s="167"/>
      <c r="V334" s="167"/>
    </row>
    <row r="335" spans="1:43" ht="13.8" outlineLevel="2">
      <c r="A335" s="131"/>
      <c r="B335" s="20"/>
      <c r="D335" s="22"/>
      <c r="E335" s="30"/>
      <c r="F335" s="136" t="s">
        <v>1011</v>
      </c>
      <c r="G335" s="27" t="s">
        <v>804</v>
      </c>
      <c r="H335" s="164">
        <f t="shared" ref="H335" si="402">SUM(I335,K335)</f>
        <v>3000</v>
      </c>
      <c r="I335" s="268">
        <f t="shared" ref="I335" si="403">SUM(J335:J335)</f>
        <v>0</v>
      </c>
      <c r="J335" s="167"/>
      <c r="K335" s="166">
        <f t="shared" ref="K335" si="404">SUM(L335:Q335,S335:V335)</f>
        <v>3000</v>
      </c>
      <c r="L335" s="167"/>
      <c r="M335" s="167"/>
      <c r="N335" s="167"/>
      <c r="O335" s="167"/>
      <c r="P335" s="167"/>
      <c r="Q335" s="262">
        <f t="shared" ref="Q335" si="405">SUM(R335:R335)</f>
        <v>0</v>
      </c>
      <c r="R335" s="167"/>
      <c r="S335" s="167"/>
      <c r="T335" s="167">
        <v>3000</v>
      </c>
      <c r="U335" s="167"/>
      <c r="V335" s="167"/>
    </row>
    <row r="336" spans="1:43" ht="13.8" outlineLevel="2">
      <c r="A336" s="131"/>
      <c r="B336" s="20"/>
      <c r="D336" s="22"/>
      <c r="E336" s="30"/>
      <c r="F336" s="136" t="s">
        <v>1012</v>
      </c>
      <c r="G336" s="27" t="s">
        <v>805</v>
      </c>
      <c r="H336" s="164">
        <f t="shared" si="353"/>
        <v>398000</v>
      </c>
      <c r="I336" s="268">
        <f t="shared" si="307"/>
        <v>0</v>
      </c>
      <c r="J336" s="167"/>
      <c r="K336" s="166">
        <f t="shared" si="335"/>
        <v>398000</v>
      </c>
      <c r="L336" s="167">
        <v>33000</v>
      </c>
      <c r="M336" s="167">
        <v>6000</v>
      </c>
      <c r="N336" s="167">
        <v>30000</v>
      </c>
      <c r="O336" s="167">
        <v>287000</v>
      </c>
      <c r="P336" s="167">
        <v>1000</v>
      </c>
      <c r="Q336" s="262">
        <f t="shared" si="308"/>
        <v>34000</v>
      </c>
      <c r="R336" s="167">
        <v>34000</v>
      </c>
      <c r="S336" s="167"/>
      <c r="T336" s="167">
        <v>5000</v>
      </c>
      <c r="U336" s="167">
        <v>2000</v>
      </c>
      <c r="V336" s="167"/>
    </row>
    <row r="337" spans="1:22" ht="13.8" outlineLevel="2">
      <c r="A337" s="131"/>
      <c r="B337" s="20"/>
      <c r="D337" s="22"/>
      <c r="E337" s="30"/>
      <c r="F337" s="136" t="s">
        <v>1038</v>
      </c>
      <c r="G337" s="27" t="s">
        <v>1041</v>
      </c>
      <c r="H337" s="164">
        <f t="shared" ref="H337" si="406">SUM(I337,K337)</f>
        <v>0</v>
      </c>
      <c r="I337" s="268">
        <f t="shared" ref="I337" si="407">SUM(J337:J337)</f>
        <v>0</v>
      </c>
      <c r="J337" s="167"/>
      <c r="K337" s="166">
        <f t="shared" ref="K337" si="408">SUM(L337:Q337,S337:V337)</f>
        <v>0</v>
      </c>
      <c r="L337" s="167"/>
      <c r="M337" s="167"/>
      <c r="N337" s="167"/>
      <c r="O337" s="167"/>
      <c r="P337" s="167"/>
      <c r="Q337" s="262">
        <f t="shared" ref="Q337" si="409">SUM(R337:R337)</f>
        <v>0</v>
      </c>
      <c r="R337" s="167"/>
      <c r="S337" s="167"/>
      <c r="T337" s="167"/>
      <c r="U337" s="167"/>
      <c r="V337" s="167"/>
    </row>
    <row r="338" spans="1:22" ht="13.8" outlineLevel="2">
      <c r="A338" s="131"/>
      <c r="B338" s="20"/>
      <c r="D338" s="22"/>
      <c r="E338" s="30"/>
      <c r="F338" s="136" t="s">
        <v>1039</v>
      </c>
      <c r="G338" s="27" t="s">
        <v>1042</v>
      </c>
      <c r="H338" s="164">
        <f t="shared" si="353"/>
        <v>0</v>
      </c>
      <c r="I338" s="268">
        <f t="shared" si="307"/>
        <v>0</v>
      </c>
      <c r="J338" s="167"/>
      <c r="K338" s="166">
        <f t="shared" si="335"/>
        <v>0</v>
      </c>
      <c r="L338" s="167"/>
      <c r="M338" s="167"/>
      <c r="N338" s="167"/>
      <c r="O338" s="167"/>
      <c r="P338" s="167"/>
      <c r="Q338" s="262">
        <f t="shared" si="308"/>
        <v>0</v>
      </c>
      <c r="R338" s="167"/>
      <c r="S338" s="167"/>
      <c r="T338" s="167"/>
      <c r="U338" s="167"/>
      <c r="V338" s="167"/>
    </row>
    <row r="339" spans="1:22" ht="13.8" outlineLevel="2">
      <c r="A339" s="131"/>
      <c r="B339" s="20"/>
      <c r="D339" s="22"/>
      <c r="E339" s="30"/>
      <c r="F339" s="136" t="s">
        <v>1040</v>
      </c>
      <c r="G339" s="27" t="s">
        <v>1043</v>
      </c>
      <c r="H339" s="164">
        <f t="shared" ref="H339" si="410">SUM(I339,K339)</f>
        <v>0</v>
      </c>
      <c r="I339" s="268">
        <f t="shared" ref="I339" si="411">SUM(J339:J339)</f>
        <v>0</v>
      </c>
      <c r="J339" s="167"/>
      <c r="K339" s="166">
        <f t="shared" ref="K339" si="412">SUM(L339:Q339,S339:V339)</f>
        <v>0</v>
      </c>
      <c r="L339" s="167"/>
      <c r="M339" s="167"/>
      <c r="N339" s="167"/>
      <c r="O339" s="167"/>
      <c r="P339" s="167"/>
      <c r="Q339" s="262">
        <f t="shared" ref="Q339" si="413">SUM(R339:R339)</f>
        <v>0</v>
      </c>
      <c r="R339" s="167"/>
      <c r="S339" s="167"/>
      <c r="T339" s="167"/>
      <c r="U339" s="167"/>
      <c r="V339" s="167"/>
    </row>
    <row r="340" spans="1:22" ht="13.8" outlineLevel="2">
      <c r="A340" s="131"/>
      <c r="B340" s="20"/>
      <c r="D340" s="22"/>
      <c r="E340" s="30"/>
      <c r="F340" s="136" t="s">
        <v>685</v>
      </c>
      <c r="G340" s="27" t="s">
        <v>689</v>
      </c>
      <c r="H340" s="164">
        <f t="shared" si="353"/>
        <v>0</v>
      </c>
      <c r="I340" s="268">
        <f t="shared" si="307"/>
        <v>0</v>
      </c>
      <c r="J340" s="167"/>
      <c r="K340" s="166">
        <f t="shared" si="335"/>
        <v>0</v>
      </c>
      <c r="L340" s="167"/>
      <c r="M340" s="167"/>
      <c r="N340" s="167">
        <v>0</v>
      </c>
      <c r="O340" s="167"/>
      <c r="P340" s="167"/>
      <c r="Q340" s="262">
        <f t="shared" si="308"/>
        <v>0</v>
      </c>
      <c r="R340" s="167">
        <v>0</v>
      </c>
      <c r="S340" s="167"/>
      <c r="T340" s="167"/>
      <c r="U340" s="167"/>
      <c r="V340" s="167"/>
    </row>
    <row r="341" spans="1:22" ht="13.8" outlineLevel="1">
      <c r="A341" s="131"/>
      <c r="B341" s="20"/>
      <c r="D341" s="22" t="s">
        <v>470</v>
      </c>
      <c r="E341" s="30" t="s">
        <v>137</v>
      </c>
      <c r="F341" s="22"/>
      <c r="G341" s="30"/>
      <c r="H341" s="164">
        <f t="shared" si="353"/>
        <v>55000</v>
      </c>
      <c r="I341" s="268">
        <f t="shared" ref="I341:I438" si="414">SUM(J341:J341)</f>
        <v>0</v>
      </c>
      <c r="J341" s="167"/>
      <c r="K341" s="166">
        <f t="shared" si="335"/>
        <v>55000</v>
      </c>
      <c r="L341" s="167"/>
      <c r="M341" s="167">
        <v>20000</v>
      </c>
      <c r="N341" s="167">
        <v>30000</v>
      </c>
      <c r="O341" s="167"/>
      <c r="P341" s="167"/>
      <c r="Q341" s="262">
        <f t="shared" ref="Q341:Q438" si="415">SUM(R341:R341)</f>
        <v>5000</v>
      </c>
      <c r="R341" s="167">
        <v>5000</v>
      </c>
      <c r="S341" s="167"/>
      <c r="T341" s="167"/>
      <c r="U341" s="167"/>
      <c r="V341" s="167"/>
    </row>
    <row r="342" spans="1:22" ht="13.8" outlineLevel="1">
      <c r="A342" s="131"/>
      <c r="B342" s="20"/>
      <c r="D342" s="22" t="s">
        <v>471</v>
      </c>
      <c r="E342" s="30" t="s">
        <v>136</v>
      </c>
      <c r="F342" s="22"/>
      <c r="G342" s="30"/>
      <c r="H342" s="164">
        <f t="shared" si="353"/>
        <v>0</v>
      </c>
      <c r="I342" s="268">
        <f t="shared" si="414"/>
        <v>0</v>
      </c>
      <c r="J342" s="167"/>
      <c r="K342" s="166">
        <f t="shared" si="335"/>
        <v>0</v>
      </c>
      <c r="L342" s="167"/>
      <c r="M342" s="167"/>
      <c r="N342" s="167"/>
      <c r="O342" s="167"/>
      <c r="P342" s="167"/>
      <c r="Q342" s="262">
        <f t="shared" si="415"/>
        <v>0</v>
      </c>
      <c r="R342" s="167"/>
      <c r="S342" s="167"/>
      <c r="T342" s="167"/>
      <c r="U342" s="167"/>
      <c r="V342" s="167"/>
    </row>
    <row r="343" spans="1:22" ht="13.8" outlineLevel="1">
      <c r="A343" s="131"/>
      <c r="B343" s="20"/>
      <c r="D343" s="22" t="s">
        <v>472</v>
      </c>
      <c r="E343" s="30" t="s">
        <v>130</v>
      </c>
      <c r="F343" s="22"/>
      <c r="G343" s="30"/>
      <c r="H343" s="164">
        <f t="shared" si="353"/>
        <v>2592000</v>
      </c>
      <c r="I343" s="268">
        <f t="shared" si="414"/>
        <v>0</v>
      </c>
      <c r="J343" s="167"/>
      <c r="K343" s="166">
        <f t="shared" si="335"/>
        <v>2592000</v>
      </c>
      <c r="L343" s="167"/>
      <c r="M343" s="167">
        <v>122000</v>
      </c>
      <c r="N343" s="167">
        <v>100000</v>
      </c>
      <c r="O343" s="167">
        <v>2100000</v>
      </c>
      <c r="P343" s="167"/>
      <c r="Q343" s="262">
        <f t="shared" si="415"/>
        <v>270000</v>
      </c>
      <c r="R343" s="167">
        <v>270000</v>
      </c>
      <c r="S343" s="167"/>
      <c r="T343" s="167"/>
      <c r="U343" s="167"/>
      <c r="V343" s="167"/>
    </row>
    <row r="344" spans="1:22" ht="13.8" outlineLevel="1">
      <c r="A344" s="131"/>
      <c r="B344" s="20"/>
      <c r="D344" s="22" t="s">
        <v>473</v>
      </c>
      <c r="E344" s="30" t="s">
        <v>132</v>
      </c>
      <c r="F344" s="22"/>
      <c r="G344" s="30"/>
      <c r="H344" s="164">
        <f t="shared" si="353"/>
        <v>130000</v>
      </c>
      <c r="I344" s="268">
        <f t="shared" si="414"/>
        <v>1000</v>
      </c>
      <c r="J344" s="169">
        <f>SUM(J345:J348)</f>
        <v>1000</v>
      </c>
      <c r="K344" s="166">
        <f t="shared" ref="K344:K436" si="416">SUM(L344:Q344,S344:V344)</f>
        <v>129000</v>
      </c>
      <c r="L344" s="169">
        <f t="shared" ref="L344:P344" si="417">SUM(L345:L348)</f>
        <v>100000</v>
      </c>
      <c r="M344" s="169">
        <f t="shared" si="417"/>
        <v>6000</v>
      </c>
      <c r="N344" s="169">
        <f t="shared" si="417"/>
        <v>5000</v>
      </c>
      <c r="O344" s="169">
        <f t="shared" si="417"/>
        <v>2000</v>
      </c>
      <c r="P344" s="169">
        <f t="shared" si="417"/>
        <v>4000</v>
      </c>
      <c r="Q344" s="262">
        <f t="shared" si="415"/>
        <v>2000</v>
      </c>
      <c r="R344" s="169">
        <f t="shared" ref="R344" si="418">SUM(R345:R348)</f>
        <v>2000</v>
      </c>
      <c r="S344" s="169">
        <f t="shared" ref="S344:U344" si="419">SUM(S345:S348)</f>
        <v>10000</v>
      </c>
      <c r="T344" s="169">
        <f t="shared" si="419"/>
        <v>0</v>
      </c>
      <c r="U344" s="169">
        <f t="shared" si="419"/>
        <v>0</v>
      </c>
      <c r="V344" s="169">
        <f t="shared" ref="V344" si="420">SUM(V345:V348)</f>
        <v>0</v>
      </c>
    </row>
    <row r="345" spans="1:22" ht="13.8" outlineLevel="2">
      <c r="A345" s="131"/>
      <c r="B345" s="20"/>
      <c r="D345" s="22"/>
      <c r="E345" s="30"/>
      <c r="F345" s="136" t="s">
        <v>1009</v>
      </c>
      <c r="G345" s="27" t="s">
        <v>1010</v>
      </c>
      <c r="H345" s="164">
        <f t="shared" si="353"/>
        <v>0</v>
      </c>
      <c r="I345" s="268">
        <f t="shared" si="414"/>
        <v>0</v>
      </c>
      <c r="J345" s="167"/>
      <c r="K345" s="166">
        <f t="shared" si="416"/>
        <v>0</v>
      </c>
      <c r="L345" s="167"/>
      <c r="M345" s="167"/>
      <c r="N345" s="167"/>
      <c r="O345" s="167"/>
      <c r="P345" s="167"/>
      <c r="Q345" s="262">
        <f t="shared" si="415"/>
        <v>0</v>
      </c>
      <c r="R345" s="167"/>
      <c r="S345" s="167"/>
      <c r="T345" s="167"/>
      <c r="U345" s="167"/>
      <c r="V345" s="167"/>
    </row>
    <row r="346" spans="1:22" ht="13.8" outlineLevel="2">
      <c r="A346" s="131"/>
      <c r="B346" s="20"/>
      <c r="D346" s="22"/>
      <c r="E346" s="30"/>
      <c r="F346" s="136" t="s">
        <v>1011</v>
      </c>
      <c r="G346" s="27" t="s">
        <v>786</v>
      </c>
      <c r="H346" s="164">
        <f t="shared" ref="H346" si="421">SUM(I346,K346)</f>
        <v>120000</v>
      </c>
      <c r="I346" s="268">
        <f t="shared" ref="I346" si="422">SUM(J346:J346)</f>
        <v>1000</v>
      </c>
      <c r="J346" s="167">
        <v>1000</v>
      </c>
      <c r="K346" s="166">
        <f t="shared" ref="K346" si="423">SUM(L346:Q346,S346:V346)</f>
        <v>119000</v>
      </c>
      <c r="L346" s="167">
        <v>100000</v>
      </c>
      <c r="M346" s="167">
        <v>6000</v>
      </c>
      <c r="N346" s="167">
        <v>5000</v>
      </c>
      <c r="O346" s="167">
        <v>2000</v>
      </c>
      <c r="P346" s="167">
        <v>4000</v>
      </c>
      <c r="Q346" s="262">
        <f t="shared" ref="Q346" si="424">SUM(R346:R346)</f>
        <v>2000</v>
      </c>
      <c r="R346" s="167">
        <v>2000</v>
      </c>
      <c r="S346" s="167"/>
      <c r="T346" s="167"/>
      <c r="U346" s="167"/>
      <c r="V346" s="167"/>
    </row>
    <row r="347" spans="1:22" ht="13.8" outlineLevel="2">
      <c r="A347" s="131"/>
      <c r="B347" s="20"/>
      <c r="D347" s="22"/>
      <c r="E347" s="30"/>
      <c r="F347" s="136" t="s">
        <v>1012</v>
      </c>
      <c r="G347" s="27" t="s">
        <v>787</v>
      </c>
      <c r="H347" s="164">
        <f t="shared" si="353"/>
        <v>0</v>
      </c>
      <c r="I347" s="268">
        <f t="shared" si="414"/>
        <v>0</v>
      </c>
      <c r="J347" s="167"/>
      <c r="K347" s="166">
        <f t="shared" si="416"/>
        <v>0</v>
      </c>
      <c r="L347" s="167"/>
      <c r="M347" s="167"/>
      <c r="N347" s="167"/>
      <c r="O347" s="167"/>
      <c r="P347" s="167"/>
      <c r="Q347" s="262">
        <f t="shared" si="415"/>
        <v>0</v>
      </c>
      <c r="R347" s="167"/>
      <c r="S347" s="167"/>
      <c r="T347" s="167"/>
      <c r="U347" s="167"/>
      <c r="V347" s="167"/>
    </row>
    <row r="348" spans="1:22" ht="13.8" outlineLevel="2">
      <c r="A348" s="131"/>
      <c r="B348" s="20"/>
      <c r="D348" s="22"/>
      <c r="E348" s="30"/>
      <c r="F348" s="136" t="s">
        <v>685</v>
      </c>
      <c r="G348" s="27" t="s">
        <v>689</v>
      </c>
      <c r="H348" s="164">
        <f t="shared" si="353"/>
        <v>10000</v>
      </c>
      <c r="I348" s="268">
        <f t="shared" si="414"/>
        <v>0</v>
      </c>
      <c r="J348" s="167"/>
      <c r="K348" s="166">
        <f t="shared" si="416"/>
        <v>10000</v>
      </c>
      <c r="L348" s="167"/>
      <c r="M348" s="167"/>
      <c r="N348" s="167"/>
      <c r="O348" s="167"/>
      <c r="P348" s="167"/>
      <c r="Q348" s="262">
        <f t="shared" si="415"/>
        <v>0</v>
      </c>
      <c r="R348" s="167"/>
      <c r="S348" s="167">
        <v>10000</v>
      </c>
      <c r="T348" s="167"/>
      <c r="U348" s="167"/>
      <c r="V348" s="167"/>
    </row>
    <row r="349" spans="1:22" ht="13.8" outlineLevel="1">
      <c r="A349" s="131"/>
      <c r="B349" s="20"/>
      <c r="D349" s="22" t="s">
        <v>474</v>
      </c>
      <c r="E349" s="30" t="s">
        <v>133</v>
      </c>
      <c r="F349" s="22"/>
      <c r="G349" s="30"/>
      <c r="H349" s="164">
        <f t="shared" si="353"/>
        <v>4000</v>
      </c>
      <c r="I349" s="268">
        <f t="shared" si="414"/>
        <v>0</v>
      </c>
      <c r="J349" s="169">
        <f>SUM(J350:J353)</f>
        <v>0</v>
      </c>
      <c r="K349" s="166">
        <f t="shared" si="416"/>
        <v>4000</v>
      </c>
      <c r="L349" s="169">
        <f t="shared" ref="L349:P349" si="425">SUM(L350:L353)</f>
        <v>0</v>
      </c>
      <c r="M349" s="169">
        <f t="shared" si="425"/>
        <v>0</v>
      </c>
      <c r="N349" s="169">
        <f t="shared" si="425"/>
        <v>0</v>
      </c>
      <c r="O349" s="169">
        <f t="shared" si="425"/>
        <v>4000</v>
      </c>
      <c r="P349" s="169">
        <f t="shared" si="425"/>
        <v>0</v>
      </c>
      <c r="Q349" s="262">
        <f t="shared" si="415"/>
        <v>0</v>
      </c>
      <c r="R349" s="169">
        <f t="shared" ref="R349" si="426">SUM(R350:R353)</f>
        <v>0</v>
      </c>
      <c r="S349" s="169">
        <f t="shared" ref="S349:U349" si="427">SUM(S350:S353)</f>
        <v>0</v>
      </c>
      <c r="T349" s="169">
        <f t="shared" si="427"/>
        <v>0</v>
      </c>
      <c r="U349" s="169">
        <f t="shared" si="427"/>
        <v>0</v>
      </c>
      <c r="V349" s="169">
        <f t="shared" ref="V349" si="428">SUM(V350:V353)</f>
        <v>0</v>
      </c>
    </row>
    <row r="350" spans="1:22" ht="13.8" outlineLevel="2">
      <c r="A350" s="131"/>
      <c r="B350" s="20"/>
      <c r="D350" s="22"/>
      <c r="E350" s="30"/>
      <c r="F350" s="136" t="s">
        <v>1009</v>
      </c>
      <c r="G350" s="27" t="s">
        <v>1010</v>
      </c>
      <c r="H350" s="164">
        <f t="shared" si="353"/>
        <v>0</v>
      </c>
      <c r="I350" s="268">
        <f t="shared" si="414"/>
        <v>0</v>
      </c>
      <c r="J350" s="167"/>
      <c r="K350" s="166">
        <f t="shared" si="416"/>
        <v>0</v>
      </c>
      <c r="L350" s="167"/>
      <c r="M350" s="167"/>
      <c r="N350" s="167"/>
      <c r="O350" s="167"/>
      <c r="P350" s="167"/>
      <c r="Q350" s="262">
        <f t="shared" si="415"/>
        <v>0</v>
      </c>
      <c r="R350" s="167"/>
      <c r="S350" s="167"/>
      <c r="T350" s="167"/>
      <c r="U350" s="167"/>
      <c r="V350" s="167"/>
    </row>
    <row r="351" spans="1:22" ht="13.8" outlineLevel="2">
      <c r="A351" s="131"/>
      <c r="B351" s="20"/>
      <c r="D351" s="22"/>
      <c r="E351" s="30"/>
      <c r="F351" s="136" t="s">
        <v>1011</v>
      </c>
      <c r="G351" s="27" t="s">
        <v>788</v>
      </c>
      <c r="H351" s="164">
        <f t="shared" ref="H351" si="429">SUM(I351,K351)</f>
        <v>0</v>
      </c>
      <c r="I351" s="268">
        <f t="shared" ref="I351" si="430">SUM(J351:J351)</f>
        <v>0</v>
      </c>
      <c r="J351" s="167"/>
      <c r="K351" s="166">
        <f t="shared" ref="K351" si="431">SUM(L351:Q351,S351:V351)</f>
        <v>0</v>
      </c>
      <c r="L351" s="167"/>
      <c r="M351" s="167"/>
      <c r="N351" s="167"/>
      <c r="O351" s="167"/>
      <c r="P351" s="167"/>
      <c r="Q351" s="262">
        <f t="shared" ref="Q351" si="432">SUM(R351:R351)</f>
        <v>0</v>
      </c>
      <c r="R351" s="167"/>
      <c r="S351" s="167"/>
      <c r="T351" s="167"/>
      <c r="U351" s="167"/>
      <c r="V351" s="167"/>
    </row>
    <row r="352" spans="1:22" ht="13.8" outlineLevel="2">
      <c r="A352" s="131"/>
      <c r="B352" s="20"/>
      <c r="D352" s="22"/>
      <c r="E352" s="30"/>
      <c r="F352" s="136" t="s">
        <v>1012</v>
      </c>
      <c r="G352" s="27" t="s">
        <v>789</v>
      </c>
      <c r="H352" s="164">
        <f t="shared" si="353"/>
        <v>0</v>
      </c>
      <c r="I352" s="268">
        <f t="shared" si="414"/>
        <v>0</v>
      </c>
      <c r="J352" s="167"/>
      <c r="K352" s="166">
        <f t="shared" si="416"/>
        <v>0</v>
      </c>
      <c r="L352" s="167"/>
      <c r="M352" s="167"/>
      <c r="N352" s="167"/>
      <c r="O352" s="167"/>
      <c r="P352" s="167"/>
      <c r="Q352" s="262">
        <f t="shared" si="415"/>
        <v>0</v>
      </c>
      <c r="R352" s="167"/>
      <c r="S352" s="167"/>
      <c r="T352" s="167"/>
      <c r="U352" s="167"/>
      <c r="V352" s="167"/>
    </row>
    <row r="353" spans="1:22" ht="13.8" outlineLevel="2">
      <c r="A353" s="131"/>
      <c r="B353" s="20"/>
      <c r="D353" s="22"/>
      <c r="E353" s="30"/>
      <c r="F353" s="136" t="s">
        <v>1013</v>
      </c>
      <c r="G353" s="27" t="s">
        <v>790</v>
      </c>
      <c r="H353" s="164">
        <f t="shared" si="353"/>
        <v>4000</v>
      </c>
      <c r="I353" s="268">
        <f t="shared" si="414"/>
        <v>0</v>
      </c>
      <c r="J353" s="167"/>
      <c r="K353" s="166">
        <f t="shared" si="416"/>
        <v>4000</v>
      </c>
      <c r="L353" s="167"/>
      <c r="M353" s="167"/>
      <c r="N353" s="167"/>
      <c r="O353" s="167">
        <v>4000</v>
      </c>
      <c r="P353" s="167"/>
      <c r="Q353" s="262">
        <f t="shared" si="415"/>
        <v>0</v>
      </c>
      <c r="R353" s="167"/>
      <c r="S353" s="167"/>
      <c r="T353" s="167"/>
      <c r="U353" s="167"/>
      <c r="V353" s="167"/>
    </row>
    <row r="354" spans="1:22" ht="13.8" outlineLevel="1">
      <c r="A354" s="131"/>
      <c r="B354" s="18"/>
      <c r="C354" s="58"/>
      <c r="D354" s="22" t="s">
        <v>475</v>
      </c>
      <c r="E354" s="30" t="s">
        <v>549</v>
      </c>
      <c r="F354" s="22"/>
      <c r="G354" s="30"/>
      <c r="H354" s="164">
        <f t="shared" si="353"/>
        <v>0</v>
      </c>
      <c r="I354" s="268">
        <f t="shared" si="414"/>
        <v>0</v>
      </c>
      <c r="J354" s="169">
        <f>SUM(J355:J363)</f>
        <v>0</v>
      </c>
      <c r="K354" s="166">
        <f t="shared" si="416"/>
        <v>0</v>
      </c>
      <c r="L354" s="169">
        <f t="shared" ref="L354:N354" si="433">SUM(L355:L363)</f>
        <v>0</v>
      </c>
      <c r="M354" s="169">
        <f t="shared" si="433"/>
        <v>0</v>
      </c>
      <c r="N354" s="169">
        <f t="shared" si="433"/>
        <v>0</v>
      </c>
      <c r="O354" s="169">
        <f t="shared" ref="O354" si="434">SUM(O355:O363)</f>
        <v>0</v>
      </c>
      <c r="P354" s="169">
        <f t="shared" ref="P354" si="435">SUM(P355:P363)</f>
        <v>0</v>
      </c>
      <c r="Q354" s="262">
        <f t="shared" si="415"/>
        <v>0</v>
      </c>
      <c r="R354" s="169">
        <f t="shared" ref="R354" si="436">SUM(R355:R363)</f>
        <v>0</v>
      </c>
      <c r="S354" s="169">
        <f t="shared" ref="S354:U354" si="437">SUM(S355:S363)</f>
        <v>0</v>
      </c>
      <c r="T354" s="169">
        <f t="shared" si="437"/>
        <v>0</v>
      </c>
      <c r="U354" s="169">
        <f t="shared" si="437"/>
        <v>0</v>
      </c>
      <c r="V354" s="169">
        <f t="shared" ref="V354" si="438">SUM(V355:V363)</f>
        <v>0</v>
      </c>
    </row>
    <row r="355" spans="1:22" ht="13.8" outlineLevel="2">
      <c r="A355" s="131"/>
      <c r="B355" s="18"/>
      <c r="C355" s="58"/>
      <c r="D355" s="22"/>
      <c r="E355" s="30"/>
      <c r="F355" s="385" t="s">
        <v>1009</v>
      </c>
      <c r="G355" s="378" t="s">
        <v>1010</v>
      </c>
      <c r="H355" s="164">
        <f t="shared" si="353"/>
        <v>0</v>
      </c>
      <c r="I355" s="268">
        <f t="shared" si="414"/>
        <v>0</v>
      </c>
      <c r="J355" s="167"/>
      <c r="K355" s="166">
        <f t="shared" si="416"/>
        <v>0</v>
      </c>
      <c r="L355" s="167"/>
      <c r="M355" s="167"/>
      <c r="N355" s="167"/>
      <c r="O355" s="167"/>
      <c r="P355" s="167"/>
      <c r="Q355" s="262">
        <f t="shared" si="415"/>
        <v>0</v>
      </c>
      <c r="R355" s="167"/>
      <c r="S355" s="167"/>
      <c r="T355" s="167"/>
      <c r="U355" s="167"/>
      <c r="V355" s="167"/>
    </row>
    <row r="356" spans="1:22" ht="13.8" outlineLevel="2">
      <c r="A356" s="131"/>
      <c r="B356" s="18"/>
      <c r="C356" s="58"/>
      <c r="D356" s="22"/>
      <c r="E356" s="30"/>
      <c r="F356" s="385" t="s">
        <v>1011</v>
      </c>
      <c r="G356" s="378" t="s">
        <v>1044</v>
      </c>
      <c r="H356" s="164">
        <f t="shared" si="353"/>
        <v>0</v>
      </c>
      <c r="I356" s="268">
        <f t="shared" si="414"/>
        <v>0</v>
      </c>
      <c r="J356" s="167"/>
      <c r="K356" s="166">
        <f t="shared" ref="K356:K358" si="439">SUM(L356:Q356,S356:V356)</f>
        <v>0</v>
      </c>
      <c r="L356" s="167"/>
      <c r="M356" s="167"/>
      <c r="N356" s="167"/>
      <c r="O356" s="167"/>
      <c r="P356" s="167"/>
      <c r="Q356" s="262">
        <f t="shared" ref="Q356:Q358" si="440">SUM(R356:R356)</f>
        <v>0</v>
      </c>
      <c r="R356" s="167"/>
      <c r="S356" s="167"/>
      <c r="T356" s="167"/>
      <c r="U356" s="167"/>
      <c r="V356" s="167"/>
    </row>
    <row r="357" spans="1:22" ht="13.8" outlineLevel="2">
      <c r="A357" s="131"/>
      <c r="B357" s="18"/>
      <c r="C357" s="58"/>
      <c r="D357" s="22"/>
      <c r="E357" s="30"/>
      <c r="F357" s="385" t="s">
        <v>1012</v>
      </c>
      <c r="G357" s="378" t="s">
        <v>1045</v>
      </c>
      <c r="H357" s="164">
        <f t="shared" ref="H357:H362" si="441">SUM(I357,K357)</f>
        <v>0</v>
      </c>
      <c r="I357" s="268">
        <f t="shared" ref="I357:I360" si="442">SUM(J357:J357)</f>
        <v>0</v>
      </c>
      <c r="J357" s="167"/>
      <c r="K357" s="166">
        <f t="shared" si="439"/>
        <v>0</v>
      </c>
      <c r="L357" s="167"/>
      <c r="M357" s="167"/>
      <c r="N357" s="167"/>
      <c r="O357" s="167"/>
      <c r="P357" s="167"/>
      <c r="Q357" s="262">
        <f t="shared" si="440"/>
        <v>0</v>
      </c>
      <c r="R357" s="167"/>
      <c r="S357" s="167"/>
      <c r="T357" s="167"/>
      <c r="U357" s="167"/>
      <c r="V357" s="167"/>
    </row>
    <row r="358" spans="1:22" ht="13.8" outlineLevel="2">
      <c r="A358" s="131"/>
      <c r="B358" s="18"/>
      <c r="C358" s="58"/>
      <c r="D358" s="22"/>
      <c r="E358" s="30"/>
      <c r="F358" s="385" t="s">
        <v>1013</v>
      </c>
      <c r="G358" s="378" t="s">
        <v>1046</v>
      </c>
      <c r="H358" s="164">
        <f t="shared" ref="H358" si="443">SUM(I358,K358)</f>
        <v>0</v>
      </c>
      <c r="I358" s="268">
        <f t="shared" ref="I358" si="444">SUM(J358:J358)</f>
        <v>0</v>
      </c>
      <c r="J358" s="167"/>
      <c r="K358" s="166">
        <f t="shared" si="439"/>
        <v>0</v>
      </c>
      <c r="L358" s="167"/>
      <c r="M358" s="167"/>
      <c r="N358" s="167"/>
      <c r="O358" s="167"/>
      <c r="P358" s="167"/>
      <c r="Q358" s="262">
        <f t="shared" si="440"/>
        <v>0</v>
      </c>
      <c r="R358" s="167"/>
      <c r="S358" s="167"/>
      <c r="T358" s="167"/>
      <c r="U358" s="167"/>
      <c r="V358" s="167"/>
    </row>
    <row r="359" spans="1:22" ht="13.8" outlineLevel="2">
      <c r="A359" s="131"/>
      <c r="B359" s="18"/>
      <c r="C359" s="58"/>
      <c r="D359" s="22"/>
      <c r="E359" s="30"/>
      <c r="F359" s="385" t="s">
        <v>684</v>
      </c>
      <c r="G359" s="378" t="s">
        <v>956</v>
      </c>
      <c r="H359" s="164">
        <f t="shared" si="441"/>
        <v>0</v>
      </c>
      <c r="I359" s="268">
        <f t="shared" si="442"/>
        <v>0</v>
      </c>
      <c r="J359" s="167"/>
      <c r="K359" s="166">
        <f t="shared" ref="K359:K362" si="445">SUM(L359:Q359,S359:V359)</f>
        <v>0</v>
      </c>
      <c r="L359" s="167"/>
      <c r="M359" s="167"/>
      <c r="N359" s="167"/>
      <c r="O359" s="167"/>
      <c r="P359" s="167"/>
      <c r="Q359" s="262">
        <f t="shared" ref="Q359:Q362" si="446">SUM(R359:R359)</f>
        <v>0</v>
      </c>
      <c r="R359" s="167"/>
      <c r="S359" s="167"/>
      <c r="T359" s="167"/>
      <c r="U359" s="167"/>
      <c r="V359" s="167"/>
    </row>
    <row r="360" spans="1:22" ht="13.8" outlineLevel="2">
      <c r="A360" s="131"/>
      <c r="B360" s="18"/>
      <c r="C360" s="58"/>
      <c r="D360" s="22"/>
      <c r="E360" s="30"/>
      <c r="F360" s="385" t="s">
        <v>690</v>
      </c>
      <c r="G360" s="378" t="s">
        <v>957</v>
      </c>
      <c r="H360" s="164">
        <f t="shared" si="441"/>
        <v>0</v>
      </c>
      <c r="I360" s="268">
        <f t="shared" si="442"/>
        <v>0</v>
      </c>
      <c r="J360" s="167"/>
      <c r="K360" s="166">
        <f t="shared" si="445"/>
        <v>0</v>
      </c>
      <c r="L360" s="167"/>
      <c r="M360" s="167"/>
      <c r="N360" s="167"/>
      <c r="O360" s="167"/>
      <c r="P360" s="167"/>
      <c r="Q360" s="262">
        <f t="shared" si="446"/>
        <v>0</v>
      </c>
      <c r="R360" s="167"/>
      <c r="S360" s="167"/>
      <c r="T360" s="167"/>
      <c r="U360" s="167"/>
      <c r="V360" s="167"/>
    </row>
    <row r="361" spans="1:22" ht="13.8" outlineLevel="2">
      <c r="A361" s="131"/>
      <c r="B361" s="18"/>
      <c r="C361" s="58"/>
      <c r="D361" s="22"/>
      <c r="E361" s="30"/>
      <c r="F361" s="385" t="s">
        <v>1017</v>
      </c>
      <c r="G361" s="378" t="s">
        <v>1047</v>
      </c>
      <c r="H361" s="164">
        <f t="shared" si="441"/>
        <v>0</v>
      </c>
      <c r="I361" s="268">
        <f t="shared" ref="I361" si="447">SUM(J361:J361)</f>
        <v>0</v>
      </c>
      <c r="J361" s="167"/>
      <c r="K361" s="166">
        <f t="shared" si="445"/>
        <v>0</v>
      </c>
      <c r="L361" s="167"/>
      <c r="M361" s="167"/>
      <c r="N361" s="167"/>
      <c r="O361" s="167"/>
      <c r="P361" s="167"/>
      <c r="Q361" s="262">
        <f t="shared" si="446"/>
        <v>0</v>
      </c>
      <c r="R361" s="167"/>
      <c r="S361" s="167"/>
      <c r="T361" s="167"/>
      <c r="U361" s="167"/>
      <c r="V361" s="167"/>
    </row>
    <row r="362" spans="1:22" ht="13.8" outlineLevel="2">
      <c r="A362" s="131"/>
      <c r="B362" s="18"/>
      <c r="C362" s="58"/>
      <c r="D362" s="22"/>
      <c r="E362" s="30"/>
      <c r="F362" s="385" t="s">
        <v>1028</v>
      </c>
      <c r="G362" s="378" t="s">
        <v>1048</v>
      </c>
      <c r="H362" s="164">
        <f t="shared" si="441"/>
        <v>0</v>
      </c>
      <c r="I362" s="268">
        <f t="shared" si="414"/>
        <v>0</v>
      </c>
      <c r="J362" s="167"/>
      <c r="K362" s="166">
        <f t="shared" si="445"/>
        <v>0</v>
      </c>
      <c r="L362" s="167"/>
      <c r="M362" s="167"/>
      <c r="N362" s="167"/>
      <c r="O362" s="167"/>
      <c r="P362" s="167"/>
      <c r="Q362" s="262">
        <f t="shared" si="446"/>
        <v>0</v>
      </c>
      <c r="R362" s="167"/>
      <c r="S362" s="167"/>
      <c r="T362" s="167"/>
      <c r="U362" s="167"/>
      <c r="V362" s="167"/>
    </row>
    <row r="363" spans="1:22" ht="13.8" outlineLevel="2">
      <c r="A363" s="131"/>
      <c r="B363" s="18"/>
      <c r="C363" s="58"/>
      <c r="D363" s="22"/>
      <c r="E363" s="30"/>
      <c r="F363" s="385" t="s">
        <v>685</v>
      </c>
      <c r="G363" s="378" t="s">
        <v>689</v>
      </c>
      <c r="H363" s="164">
        <f t="shared" si="353"/>
        <v>0</v>
      </c>
      <c r="I363" s="268">
        <f t="shared" si="414"/>
        <v>0</v>
      </c>
      <c r="J363" s="167"/>
      <c r="K363" s="166">
        <f t="shared" si="416"/>
        <v>0</v>
      </c>
      <c r="L363" s="167"/>
      <c r="M363" s="167"/>
      <c r="N363" s="167"/>
      <c r="O363" s="167"/>
      <c r="P363" s="167"/>
      <c r="Q363" s="262">
        <f t="shared" si="415"/>
        <v>0</v>
      </c>
      <c r="R363" s="167"/>
      <c r="S363" s="167"/>
      <c r="T363" s="167"/>
      <c r="U363" s="167"/>
      <c r="V363" s="167"/>
    </row>
    <row r="364" spans="1:22" s="130" customFormat="1" ht="13.8">
      <c r="A364" s="127"/>
      <c r="B364" s="18" t="s">
        <v>476</v>
      </c>
      <c r="C364" s="12" t="s">
        <v>139</v>
      </c>
      <c r="D364" s="14"/>
      <c r="E364" s="134"/>
      <c r="F364" s="14"/>
      <c r="G364" s="134"/>
      <c r="H364" s="164">
        <f t="shared" si="353"/>
        <v>10000</v>
      </c>
      <c r="I364" s="268">
        <f t="shared" si="414"/>
        <v>0</v>
      </c>
      <c r="J364" s="168">
        <f>SUM(J365,J380:J382,J388:J390,J398:J400,J410:J412,J416,J422,J427,J447,J452,J457:J460)</f>
        <v>0</v>
      </c>
      <c r="K364" s="166">
        <f t="shared" si="416"/>
        <v>10000</v>
      </c>
      <c r="L364" s="168">
        <f>SUM(L365,L380:L382,L388:L390,L398:L400,L410:L412,L416,L422,L427,L447,L452,L457:L460)</f>
        <v>0</v>
      </c>
      <c r="M364" s="168">
        <f>SUM(M365,M380:M382,M388:M390,M398:M400,M410:M412,M416,M422,M427,M447,M452,M457:M460)</f>
        <v>0</v>
      </c>
      <c r="N364" s="168">
        <f>SUM(N365,N380:N382,N388:N390,N398:N400,N410:N412,N416,N422,N427,N447,N452,N457:N460)</f>
        <v>0</v>
      </c>
      <c r="O364" s="168">
        <f>SUM(O365,O380:O382,O388:O390,O398:O400,O410:O412,O416,O422,O427,O447,O452,O457:O460)</f>
        <v>0</v>
      </c>
      <c r="P364" s="168">
        <f>SUM(P365,P380:P382,P388:P390,P398:P400,P410:P412,P416,P422,P427,P447,P452,P457:P460)</f>
        <v>0</v>
      </c>
      <c r="Q364" s="262">
        <f t="shared" si="415"/>
        <v>10000</v>
      </c>
      <c r="R364" s="168">
        <f>SUM(R365,R380:R382,R388:R390,R398:R400,R410:R412,R416,R422,R427,R447,R452,R457:R460)</f>
        <v>10000</v>
      </c>
      <c r="S364" s="168">
        <f>SUM(S365,S380:S382,S388:S390,S398:S400,S410:S412,S416,S422,S427,S447,S452,S457:S460)</f>
        <v>0</v>
      </c>
      <c r="T364" s="168">
        <f>SUM(T365,T380:T382,T388:T390,T398:T400,T410:T412,T416,T422,T427,T447,T452,T457:T460)</f>
        <v>0</v>
      </c>
      <c r="U364" s="168">
        <f>SUM(U365,U380:U382,U388:U390,U398:U400,U410:U412,U416,U422,U427,U447,U452,U457:U460)</f>
        <v>0</v>
      </c>
      <c r="V364" s="168">
        <f>SUM(V365,V380:V382,V388:V390,V398:V400,V410:V412,V416,V422,V427,V447,V452,V457:V460)</f>
        <v>0</v>
      </c>
    </row>
    <row r="365" spans="1:22" ht="13.8" outlineLevel="1">
      <c r="A365" s="131"/>
      <c r="B365" s="19"/>
      <c r="C365" s="63"/>
      <c r="D365" s="22" t="s">
        <v>477</v>
      </c>
      <c r="E365" s="30" t="s">
        <v>144</v>
      </c>
      <c r="F365" s="22"/>
      <c r="G365" s="30"/>
      <c r="H365" s="164">
        <f t="shared" si="353"/>
        <v>0</v>
      </c>
      <c r="I365" s="268">
        <f t="shared" si="414"/>
        <v>0</v>
      </c>
      <c r="J365" s="169">
        <f>SUM(J366:J379)</f>
        <v>0</v>
      </c>
      <c r="K365" s="166">
        <f t="shared" si="416"/>
        <v>0</v>
      </c>
      <c r="L365" s="169">
        <f t="shared" ref="L365:P365" si="448">SUM(L366:L379)</f>
        <v>0</v>
      </c>
      <c r="M365" s="169">
        <f t="shared" si="448"/>
        <v>0</v>
      </c>
      <c r="N365" s="169">
        <f t="shared" si="448"/>
        <v>0</v>
      </c>
      <c r="O365" s="169">
        <f t="shared" si="448"/>
        <v>0</v>
      </c>
      <c r="P365" s="169">
        <f t="shared" si="448"/>
        <v>0</v>
      </c>
      <c r="Q365" s="262">
        <f t="shared" si="415"/>
        <v>0</v>
      </c>
      <c r="R365" s="169">
        <f t="shared" ref="R365" si="449">SUM(R366:R379)</f>
        <v>0</v>
      </c>
      <c r="S365" s="169">
        <f t="shared" ref="S365:U365" si="450">SUM(S366:S379)</f>
        <v>0</v>
      </c>
      <c r="T365" s="169">
        <f t="shared" si="450"/>
        <v>0</v>
      </c>
      <c r="U365" s="169">
        <f t="shared" si="450"/>
        <v>0</v>
      </c>
      <c r="V365" s="169">
        <f t="shared" ref="V365" si="451">SUM(V366:V379)</f>
        <v>0</v>
      </c>
    </row>
    <row r="366" spans="1:22" ht="13.8" outlineLevel="2">
      <c r="A366" s="131"/>
      <c r="B366" s="20"/>
      <c r="D366" s="22"/>
      <c r="E366" s="30"/>
      <c r="F366" s="136" t="s">
        <v>1009</v>
      </c>
      <c r="G366" s="27" t="s">
        <v>1010</v>
      </c>
      <c r="H366" s="164">
        <f t="shared" si="353"/>
        <v>0</v>
      </c>
      <c r="I366" s="268">
        <f t="shared" si="414"/>
        <v>0</v>
      </c>
      <c r="J366" s="167"/>
      <c r="K366" s="166">
        <f t="shared" si="416"/>
        <v>0</v>
      </c>
      <c r="L366" s="167"/>
      <c r="M366" s="167"/>
      <c r="N366" s="167"/>
      <c r="O366" s="167"/>
      <c r="P366" s="167"/>
      <c r="Q366" s="262">
        <f t="shared" si="415"/>
        <v>0</v>
      </c>
      <c r="R366" s="167"/>
      <c r="S366" s="167"/>
      <c r="T366" s="167"/>
      <c r="U366" s="167"/>
      <c r="V366" s="167"/>
    </row>
    <row r="367" spans="1:22" ht="13.8" outlineLevel="2">
      <c r="A367" s="131"/>
      <c r="B367" s="20"/>
      <c r="D367" s="22"/>
      <c r="E367" s="30"/>
      <c r="F367" s="136" t="s">
        <v>1011</v>
      </c>
      <c r="G367" s="27" t="s">
        <v>794</v>
      </c>
      <c r="H367" s="164">
        <f t="shared" ref="H367" si="452">SUM(I367,K367)</f>
        <v>0</v>
      </c>
      <c r="I367" s="268">
        <f t="shared" ref="I367" si="453">SUM(J367:J367)</f>
        <v>0</v>
      </c>
      <c r="J367" s="167"/>
      <c r="K367" s="166">
        <f t="shared" ref="K367" si="454">SUM(L367:Q367,S367:V367)</f>
        <v>0</v>
      </c>
      <c r="L367" s="167"/>
      <c r="M367" s="167"/>
      <c r="N367" s="167"/>
      <c r="O367" s="167"/>
      <c r="P367" s="167"/>
      <c r="Q367" s="262">
        <f t="shared" ref="Q367" si="455">SUM(R367:R367)</f>
        <v>0</v>
      </c>
      <c r="R367" s="167"/>
      <c r="S367" s="167"/>
      <c r="T367" s="167"/>
      <c r="U367" s="167"/>
      <c r="V367" s="167"/>
    </row>
    <row r="368" spans="1:22" ht="13.8" outlineLevel="2">
      <c r="A368" s="131"/>
      <c r="B368" s="20"/>
      <c r="D368" s="22"/>
      <c r="E368" s="30"/>
      <c r="F368" s="136" t="s">
        <v>1012</v>
      </c>
      <c r="G368" s="27" t="s">
        <v>795</v>
      </c>
      <c r="H368" s="164">
        <f t="shared" si="353"/>
        <v>0</v>
      </c>
      <c r="I368" s="268">
        <f t="shared" si="414"/>
        <v>0</v>
      </c>
      <c r="J368" s="167"/>
      <c r="K368" s="166">
        <f t="shared" si="416"/>
        <v>0</v>
      </c>
      <c r="L368" s="167"/>
      <c r="M368" s="167"/>
      <c r="N368" s="167"/>
      <c r="O368" s="167"/>
      <c r="P368" s="167"/>
      <c r="Q368" s="262">
        <f t="shared" si="415"/>
        <v>0</v>
      </c>
      <c r="R368" s="167"/>
      <c r="S368" s="167"/>
      <c r="T368" s="167"/>
      <c r="U368" s="167"/>
      <c r="V368" s="167"/>
    </row>
    <row r="369" spans="1:22" ht="13.8" outlineLevel="2">
      <c r="A369" s="131"/>
      <c r="B369" s="20"/>
      <c r="D369" s="22"/>
      <c r="E369" s="30"/>
      <c r="F369" s="136" t="s">
        <v>1013</v>
      </c>
      <c r="G369" s="27" t="s">
        <v>796</v>
      </c>
      <c r="H369" s="164">
        <f t="shared" si="353"/>
        <v>0</v>
      </c>
      <c r="I369" s="268">
        <f t="shared" si="414"/>
        <v>0</v>
      </c>
      <c r="J369" s="167"/>
      <c r="K369" s="166">
        <f t="shared" si="416"/>
        <v>0</v>
      </c>
      <c r="L369" s="167"/>
      <c r="M369" s="167"/>
      <c r="N369" s="167"/>
      <c r="O369" s="167"/>
      <c r="P369" s="167"/>
      <c r="Q369" s="262">
        <f t="shared" si="415"/>
        <v>0</v>
      </c>
      <c r="R369" s="167"/>
      <c r="S369" s="167"/>
      <c r="T369" s="167"/>
      <c r="U369" s="167"/>
      <c r="V369" s="167"/>
    </row>
    <row r="370" spans="1:22" ht="13.8" outlineLevel="2">
      <c r="A370" s="131"/>
      <c r="B370" s="20"/>
      <c r="D370" s="22"/>
      <c r="E370" s="30"/>
      <c r="F370" s="136" t="s">
        <v>1014</v>
      </c>
      <c r="G370" s="27" t="s">
        <v>797</v>
      </c>
      <c r="H370" s="164">
        <f t="shared" si="353"/>
        <v>0</v>
      </c>
      <c r="I370" s="268">
        <f t="shared" si="414"/>
        <v>0</v>
      </c>
      <c r="J370" s="167"/>
      <c r="K370" s="166">
        <f t="shared" ref="K370:K377" si="456">SUM(L370:Q370,S370:V370)</f>
        <v>0</v>
      </c>
      <c r="L370" s="167"/>
      <c r="M370" s="167"/>
      <c r="N370" s="167"/>
      <c r="O370" s="167"/>
      <c r="P370" s="167"/>
      <c r="Q370" s="262">
        <f t="shared" ref="Q370:Q377" si="457">SUM(R370:R370)</f>
        <v>0</v>
      </c>
      <c r="R370" s="167"/>
      <c r="S370" s="167"/>
      <c r="T370" s="167"/>
      <c r="U370" s="167"/>
      <c r="V370" s="167"/>
    </row>
    <row r="371" spans="1:22" ht="13.8" outlineLevel="2">
      <c r="A371" s="131"/>
      <c r="B371" s="20"/>
      <c r="D371" s="22"/>
      <c r="E371" s="30"/>
      <c r="F371" s="136" t="s">
        <v>1015</v>
      </c>
      <c r="G371" s="27" t="s">
        <v>798</v>
      </c>
      <c r="H371" s="164">
        <f t="shared" si="353"/>
        <v>0</v>
      </c>
      <c r="I371" s="268">
        <f t="shared" si="414"/>
        <v>0</v>
      </c>
      <c r="J371" s="167"/>
      <c r="K371" s="166">
        <f t="shared" si="456"/>
        <v>0</v>
      </c>
      <c r="L371" s="167"/>
      <c r="M371" s="167"/>
      <c r="N371" s="167"/>
      <c r="O371" s="167"/>
      <c r="P371" s="167"/>
      <c r="Q371" s="262">
        <f t="shared" si="457"/>
        <v>0</v>
      </c>
      <c r="R371" s="167"/>
      <c r="S371" s="167"/>
      <c r="T371" s="167"/>
      <c r="U371" s="167"/>
      <c r="V371" s="167"/>
    </row>
    <row r="372" spans="1:22" ht="13.8" outlineLevel="2">
      <c r="A372" s="131"/>
      <c r="B372" s="20"/>
      <c r="D372" s="22"/>
      <c r="E372" s="30"/>
      <c r="F372" s="136" t="s">
        <v>1017</v>
      </c>
      <c r="G372" s="27" t="s">
        <v>1049</v>
      </c>
      <c r="H372" s="164">
        <f t="shared" ref="H372:H375" si="458">SUM(I372,K372)</f>
        <v>0</v>
      </c>
      <c r="I372" s="268">
        <f t="shared" ref="I372:I375" si="459">SUM(J372:J372)</f>
        <v>0</v>
      </c>
      <c r="J372" s="167"/>
      <c r="K372" s="166">
        <f t="shared" si="456"/>
        <v>0</v>
      </c>
      <c r="L372" s="167"/>
      <c r="M372" s="167"/>
      <c r="N372" s="167"/>
      <c r="O372" s="167"/>
      <c r="P372" s="167"/>
      <c r="Q372" s="262">
        <f t="shared" si="457"/>
        <v>0</v>
      </c>
      <c r="R372" s="167"/>
      <c r="S372" s="167"/>
      <c r="T372" s="167"/>
      <c r="U372" s="167"/>
      <c r="V372" s="167"/>
    </row>
    <row r="373" spans="1:22" ht="13.8" outlineLevel="2">
      <c r="A373" s="131"/>
      <c r="B373" s="20"/>
      <c r="D373" s="22"/>
      <c r="E373" s="30"/>
      <c r="F373" s="136" t="s">
        <v>1050</v>
      </c>
      <c r="G373" s="27" t="s">
        <v>1051</v>
      </c>
      <c r="H373" s="164">
        <f t="shared" si="458"/>
        <v>0</v>
      </c>
      <c r="I373" s="268">
        <f t="shared" si="459"/>
        <v>0</v>
      </c>
      <c r="J373" s="167"/>
      <c r="K373" s="166">
        <f t="shared" si="456"/>
        <v>0</v>
      </c>
      <c r="L373" s="167"/>
      <c r="M373" s="167"/>
      <c r="N373" s="167"/>
      <c r="O373" s="167"/>
      <c r="P373" s="167"/>
      <c r="Q373" s="262">
        <f t="shared" si="457"/>
        <v>0</v>
      </c>
      <c r="R373" s="167"/>
      <c r="S373" s="167"/>
      <c r="T373" s="167"/>
      <c r="U373" s="167"/>
      <c r="V373" s="167"/>
    </row>
    <row r="374" spans="1:22" ht="13.8" outlineLevel="2">
      <c r="A374" s="131"/>
      <c r="B374" s="20"/>
      <c r="D374" s="22"/>
      <c r="E374" s="30"/>
      <c r="F374" s="136" t="s">
        <v>1028</v>
      </c>
      <c r="G374" s="27" t="s">
        <v>1052</v>
      </c>
      <c r="H374" s="164">
        <f t="shared" ref="H374" si="460">SUM(I374,K374)</f>
        <v>0</v>
      </c>
      <c r="I374" s="268">
        <f t="shared" ref="I374" si="461">SUM(J374:J374)</f>
        <v>0</v>
      </c>
      <c r="J374" s="167"/>
      <c r="K374" s="166">
        <f t="shared" si="456"/>
        <v>0</v>
      </c>
      <c r="L374" s="167"/>
      <c r="M374" s="167"/>
      <c r="N374" s="167"/>
      <c r="O374" s="167"/>
      <c r="P374" s="167"/>
      <c r="Q374" s="262">
        <f t="shared" si="457"/>
        <v>0</v>
      </c>
      <c r="R374" s="167"/>
      <c r="S374" s="167"/>
      <c r="T374" s="167"/>
      <c r="U374" s="167"/>
      <c r="V374" s="167"/>
    </row>
    <row r="375" spans="1:22" ht="13.8" outlineLevel="2">
      <c r="A375" s="131"/>
      <c r="B375" s="20"/>
      <c r="D375" s="22"/>
      <c r="E375" s="30"/>
      <c r="F375" s="136" t="s">
        <v>1026</v>
      </c>
      <c r="G375" s="27" t="s">
        <v>1053</v>
      </c>
      <c r="H375" s="164">
        <f t="shared" si="458"/>
        <v>0</v>
      </c>
      <c r="I375" s="268">
        <f t="shared" si="459"/>
        <v>0</v>
      </c>
      <c r="J375" s="167"/>
      <c r="K375" s="166">
        <f t="shared" si="456"/>
        <v>0</v>
      </c>
      <c r="L375" s="167"/>
      <c r="M375" s="167"/>
      <c r="N375" s="167"/>
      <c r="O375" s="167"/>
      <c r="P375" s="167"/>
      <c r="Q375" s="262">
        <f t="shared" si="457"/>
        <v>0</v>
      </c>
      <c r="R375" s="167"/>
      <c r="S375" s="167"/>
      <c r="T375" s="167"/>
      <c r="U375" s="167"/>
      <c r="V375" s="167"/>
    </row>
    <row r="376" spans="1:22" ht="13.8" outlineLevel="2">
      <c r="A376" s="131"/>
      <c r="B376" s="20"/>
      <c r="D376" s="22"/>
      <c r="E376" s="30"/>
      <c r="F376" s="136" t="s">
        <v>1025</v>
      </c>
      <c r="G376" s="27" t="s">
        <v>1054</v>
      </c>
      <c r="H376" s="164">
        <f t="shared" si="353"/>
        <v>0</v>
      </c>
      <c r="I376" s="268">
        <f t="shared" si="414"/>
        <v>0</v>
      </c>
      <c r="J376" s="167"/>
      <c r="K376" s="166">
        <f t="shared" si="456"/>
        <v>0</v>
      </c>
      <c r="L376" s="167"/>
      <c r="M376" s="167"/>
      <c r="N376" s="167"/>
      <c r="O376" s="167"/>
      <c r="P376" s="167"/>
      <c r="Q376" s="262">
        <f t="shared" si="457"/>
        <v>0</v>
      </c>
      <c r="R376" s="167"/>
      <c r="S376" s="167"/>
      <c r="T376" s="167"/>
      <c r="U376" s="167"/>
      <c r="V376" s="167"/>
    </row>
    <row r="377" spans="1:22" ht="13.8" outlineLevel="2">
      <c r="A377" s="131"/>
      <c r="B377" s="20"/>
      <c r="D377" s="22"/>
      <c r="E377" s="30"/>
      <c r="F377" s="136" t="s">
        <v>1031</v>
      </c>
      <c r="G377" s="441" t="s">
        <v>799</v>
      </c>
      <c r="H377" s="164">
        <f t="shared" si="353"/>
        <v>0</v>
      </c>
      <c r="I377" s="268">
        <f t="shared" si="414"/>
        <v>0</v>
      </c>
      <c r="J377" s="167"/>
      <c r="K377" s="166">
        <f t="shared" si="456"/>
        <v>0</v>
      </c>
      <c r="L377" s="167"/>
      <c r="M377" s="167"/>
      <c r="N377" s="167"/>
      <c r="O377" s="167"/>
      <c r="P377" s="167"/>
      <c r="Q377" s="262">
        <f t="shared" si="457"/>
        <v>0</v>
      </c>
      <c r="R377" s="167"/>
      <c r="S377" s="167"/>
      <c r="T377" s="167"/>
      <c r="U377" s="167"/>
      <c r="V377" s="167"/>
    </row>
    <row r="378" spans="1:22" ht="13.8" outlineLevel="2">
      <c r="A378" s="131"/>
      <c r="B378" s="20"/>
      <c r="D378" s="22"/>
      <c r="E378" s="30"/>
      <c r="F378" s="136" t="s">
        <v>1030</v>
      </c>
      <c r="G378" s="441" t="s">
        <v>800</v>
      </c>
      <c r="H378" s="164">
        <f t="shared" ref="H378:H467" si="462">SUM(I378,K378)</f>
        <v>0</v>
      </c>
      <c r="I378" s="268">
        <f t="shared" si="414"/>
        <v>0</v>
      </c>
      <c r="J378" s="167"/>
      <c r="K378" s="166">
        <f t="shared" si="416"/>
        <v>0</v>
      </c>
      <c r="L378" s="167"/>
      <c r="M378" s="167"/>
      <c r="N378" s="167"/>
      <c r="O378" s="167"/>
      <c r="P378" s="167"/>
      <c r="Q378" s="262">
        <f t="shared" si="415"/>
        <v>0</v>
      </c>
      <c r="R378" s="167"/>
      <c r="S378" s="167"/>
      <c r="T378" s="167"/>
      <c r="U378" s="167"/>
      <c r="V378" s="167"/>
    </row>
    <row r="379" spans="1:22" ht="13.8" outlineLevel="2">
      <c r="A379" s="131"/>
      <c r="B379" s="20"/>
      <c r="D379" s="22"/>
      <c r="E379" s="30"/>
      <c r="F379" s="136" t="s">
        <v>685</v>
      </c>
      <c r="G379" s="27" t="s">
        <v>689</v>
      </c>
      <c r="H379" s="164">
        <f t="shared" si="462"/>
        <v>0</v>
      </c>
      <c r="I379" s="268">
        <f t="shared" si="414"/>
        <v>0</v>
      </c>
      <c r="J379" s="167"/>
      <c r="K379" s="166">
        <f t="shared" si="416"/>
        <v>0</v>
      </c>
      <c r="L379" s="167"/>
      <c r="M379" s="167"/>
      <c r="N379" s="167"/>
      <c r="O379" s="167"/>
      <c r="P379" s="167"/>
      <c r="Q379" s="262">
        <f t="shared" si="415"/>
        <v>0</v>
      </c>
      <c r="R379" s="167"/>
      <c r="S379" s="167"/>
      <c r="T379" s="167"/>
      <c r="U379" s="167"/>
      <c r="V379" s="167"/>
    </row>
    <row r="380" spans="1:22" ht="13.8" outlineLevel="1">
      <c r="A380" s="131"/>
      <c r="B380" s="20"/>
      <c r="D380" s="22" t="s">
        <v>478</v>
      </c>
      <c r="E380" s="30" t="s">
        <v>145</v>
      </c>
      <c r="F380" s="22"/>
      <c r="G380" s="30"/>
      <c r="H380" s="164">
        <f t="shared" si="462"/>
        <v>0</v>
      </c>
      <c r="I380" s="268">
        <f t="shared" si="414"/>
        <v>0</v>
      </c>
      <c r="J380" s="167"/>
      <c r="K380" s="166">
        <f t="shared" si="416"/>
        <v>0</v>
      </c>
      <c r="L380" s="167"/>
      <c r="M380" s="167"/>
      <c r="N380" s="167"/>
      <c r="O380" s="167"/>
      <c r="P380" s="167"/>
      <c r="Q380" s="262">
        <f t="shared" si="415"/>
        <v>0</v>
      </c>
      <c r="R380" s="167"/>
      <c r="S380" s="167"/>
      <c r="T380" s="167"/>
      <c r="U380" s="167"/>
      <c r="V380" s="167"/>
    </row>
    <row r="381" spans="1:22" ht="13.8" outlineLevel="1">
      <c r="A381" s="131"/>
      <c r="B381" s="20"/>
      <c r="D381" s="22" t="s">
        <v>479</v>
      </c>
      <c r="E381" s="30" t="s">
        <v>114</v>
      </c>
      <c r="F381" s="22"/>
      <c r="G381" s="30"/>
      <c r="H381" s="164">
        <f t="shared" si="462"/>
        <v>0</v>
      </c>
      <c r="I381" s="268">
        <f t="shared" si="414"/>
        <v>0</v>
      </c>
      <c r="J381" s="167"/>
      <c r="K381" s="166">
        <f t="shared" si="416"/>
        <v>0</v>
      </c>
      <c r="L381" s="167"/>
      <c r="M381" s="167"/>
      <c r="N381" s="167"/>
      <c r="O381" s="167"/>
      <c r="P381" s="167"/>
      <c r="Q381" s="262">
        <f t="shared" si="415"/>
        <v>0</v>
      </c>
      <c r="R381" s="167"/>
      <c r="S381" s="167"/>
      <c r="T381" s="167"/>
      <c r="U381" s="167"/>
      <c r="V381" s="167"/>
    </row>
    <row r="382" spans="1:22" ht="13.8" outlineLevel="1">
      <c r="A382" s="131"/>
      <c r="B382" s="20"/>
      <c r="D382" s="22" t="s">
        <v>480</v>
      </c>
      <c r="E382" s="30" t="s">
        <v>146</v>
      </c>
      <c r="F382" s="22"/>
      <c r="G382" s="30"/>
      <c r="H382" s="164">
        <f t="shared" si="462"/>
        <v>10000</v>
      </c>
      <c r="I382" s="268">
        <f t="shared" si="414"/>
        <v>0</v>
      </c>
      <c r="J382" s="169">
        <f>SUM(J383:J387)</f>
        <v>0</v>
      </c>
      <c r="K382" s="166">
        <f t="shared" si="416"/>
        <v>10000</v>
      </c>
      <c r="L382" s="169">
        <f t="shared" ref="L382:P382" si="463">SUM(L383:L387)</f>
        <v>0</v>
      </c>
      <c r="M382" s="169">
        <f t="shared" si="463"/>
        <v>0</v>
      </c>
      <c r="N382" s="169">
        <f t="shared" si="463"/>
        <v>0</v>
      </c>
      <c r="O382" s="169">
        <f t="shared" si="463"/>
        <v>0</v>
      </c>
      <c r="P382" s="169">
        <f t="shared" si="463"/>
        <v>0</v>
      </c>
      <c r="Q382" s="262">
        <f t="shared" si="415"/>
        <v>10000</v>
      </c>
      <c r="R382" s="169">
        <f t="shared" ref="R382" si="464">SUM(R383:R387)</f>
        <v>10000</v>
      </c>
      <c r="S382" s="169">
        <f t="shared" ref="S382:U382" si="465">SUM(S383:S387)</f>
        <v>0</v>
      </c>
      <c r="T382" s="169">
        <f t="shared" si="465"/>
        <v>0</v>
      </c>
      <c r="U382" s="169">
        <f t="shared" si="465"/>
        <v>0</v>
      </c>
      <c r="V382" s="169">
        <f t="shared" ref="V382" si="466">SUM(V383:V387)</f>
        <v>0</v>
      </c>
    </row>
    <row r="383" spans="1:22" ht="13.8" outlineLevel="3">
      <c r="A383" s="131"/>
      <c r="B383" s="20"/>
      <c r="D383" s="22"/>
      <c r="E383" s="30"/>
      <c r="F383" s="136" t="s">
        <v>1009</v>
      </c>
      <c r="G383" s="27" t="s">
        <v>1010</v>
      </c>
      <c r="H383" s="164">
        <f t="shared" si="462"/>
        <v>0</v>
      </c>
      <c r="I383" s="268">
        <f t="shared" si="414"/>
        <v>0</v>
      </c>
      <c r="J383" s="167"/>
      <c r="K383" s="166">
        <f t="shared" si="416"/>
        <v>0</v>
      </c>
      <c r="L383" s="167"/>
      <c r="M383" s="167"/>
      <c r="N383" s="167"/>
      <c r="O383" s="167"/>
      <c r="P383" s="167"/>
      <c r="Q383" s="262">
        <f t="shared" si="415"/>
        <v>0</v>
      </c>
      <c r="R383" s="167"/>
      <c r="S383" s="167"/>
      <c r="T383" s="167"/>
      <c r="U383" s="167"/>
      <c r="V383" s="167"/>
    </row>
    <row r="384" spans="1:22" ht="13.8" outlineLevel="3">
      <c r="A384" s="131"/>
      <c r="B384" s="20"/>
      <c r="D384" s="22"/>
      <c r="E384" s="30"/>
      <c r="F384" s="136" t="s">
        <v>1011</v>
      </c>
      <c r="G384" s="27" t="s">
        <v>801</v>
      </c>
      <c r="H384" s="164">
        <f t="shared" ref="H384" si="467">SUM(I384,K384)</f>
        <v>10000</v>
      </c>
      <c r="I384" s="268">
        <f t="shared" ref="I384" si="468">SUM(J384:J384)</f>
        <v>0</v>
      </c>
      <c r="J384" s="167"/>
      <c r="K384" s="166">
        <f t="shared" ref="K384" si="469">SUM(L384:Q384,S384:V384)</f>
        <v>10000</v>
      </c>
      <c r="L384" s="167"/>
      <c r="M384" s="167"/>
      <c r="N384" s="167"/>
      <c r="O384" s="167"/>
      <c r="P384" s="167"/>
      <c r="Q384" s="262">
        <f t="shared" ref="Q384" si="470">SUM(R384:R384)</f>
        <v>10000</v>
      </c>
      <c r="R384" s="167">
        <v>10000</v>
      </c>
      <c r="S384" s="167"/>
      <c r="T384" s="167"/>
      <c r="U384" s="167"/>
      <c r="V384" s="167"/>
    </row>
    <row r="385" spans="1:22" ht="13.8" outlineLevel="3">
      <c r="A385" s="131"/>
      <c r="B385" s="20"/>
      <c r="D385" s="22"/>
      <c r="E385" s="30"/>
      <c r="F385" s="136" t="s">
        <v>1012</v>
      </c>
      <c r="G385" s="27" t="s">
        <v>802</v>
      </c>
      <c r="H385" s="164">
        <f t="shared" si="462"/>
        <v>0</v>
      </c>
      <c r="I385" s="268">
        <f t="shared" si="414"/>
        <v>0</v>
      </c>
      <c r="J385" s="167"/>
      <c r="K385" s="166">
        <f t="shared" si="416"/>
        <v>0</v>
      </c>
      <c r="L385" s="167"/>
      <c r="M385" s="167"/>
      <c r="N385" s="167"/>
      <c r="O385" s="167"/>
      <c r="P385" s="167"/>
      <c r="Q385" s="262">
        <f t="shared" si="415"/>
        <v>0</v>
      </c>
      <c r="R385" s="167"/>
      <c r="S385" s="167"/>
      <c r="T385" s="167"/>
      <c r="U385" s="167"/>
      <c r="V385" s="167"/>
    </row>
    <row r="386" spans="1:22" ht="13.8" outlineLevel="3">
      <c r="A386" s="131"/>
      <c r="B386" s="20"/>
      <c r="D386" s="22"/>
      <c r="E386" s="30"/>
      <c r="F386" s="136" t="s">
        <v>1013</v>
      </c>
      <c r="G386" s="27" t="s">
        <v>803</v>
      </c>
      <c r="H386" s="164">
        <f t="shared" si="462"/>
        <v>0</v>
      </c>
      <c r="I386" s="268">
        <f t="shared" si="414"/>
        <v>0</v>
      </c>
      <c r="J386" s="167"/>
      <c r="K386" s="166">
        <f t="shared" si="416"/>
        <v>0</v>
      </c>
      <c r="L386" s="167"/>
      <c r="M386" s="167"/>
      <c r="N386" s="167"/>
      <c r="O386" s="167"/>
      <c r="P386" s="167"/>
      <c r="Q386" s="262">
        <f t="shared" si="415"/>
        <v>0</v>
      </c>
      <c r="R386" s="167"/>
      <c r="S386" s="167"/>
      <c r="T386" s="167"/>
      <c r="U386" s="167"/>
      <c r="V386" s="167"/>
    </row>
    <row r="387" spans="1:22" ht="13.8" outlineLevel="3">
      <c r="A387" s="131"/>
      <c r="B387" s="20"/>
      <c r="D387" s="22"/>
      <c r="E387" s="30"/>
      <c r="F387" s="136" t="s">
        <v>685</v>
      </c>
      <c r="G387" s="27" t="s">
        <v>689</v>
      </c>
      <c r="H387" s="164">
        <f t="shared" si="462"/>
        <v>0</v>
      </c>
      <c r="I387" s="268">
        <f t="shared" si="414"/>
        <v>0</v>
      </c>
      <c r="J387" s="167"/>
      <c r="K387" s="166">
        <f t="shared" si="416"/>
        <v>0</v>
      </c>
      <c r="L387" s="167"/>
      <c r="M387" s="167"/>
      <c r="N387" s="167"/>
      <c r="O387" s="167"/>
      <c r="P387" s="167"/>
      <c r="Q387" s="262">
        <f t="shared" si="415"/>
        <v>0</v>
      </c>
      <c r="R387" s="167"/>
      <c r="S387" s="167"/>
      <c r="T387" s="167"/>
      <c r="U387" s="167"/>
      <c r="V387" s="167"/>
    </row>
    <row r="388" spans="1:22" ht="13.8" outlineLevel="1">
      <c r="A388" s="131"/>
      <c r="B388" s="20"/>
      <c r="D388" s="22" t="s">
        <v>481</v>
      </c>
      <c r="E388" s="30" t="s">
        <v>147</v>
      </c>
      <c r="F388" s="22"/>
      <c r="G388" s="30"/>
      <c r="H388" s="164">
        <f t="shared" si="462"/>
        <v>0</v>
      </c>
      <c r="I388" s="268">
        <f t="shared" si="414"/>
        <v>0</v>
      </c>
      <c r="J388" s="167"/>
      <c r="K388" s="166">
        <f t="shared" si="416"/>
        <v>0</v>
      </c>
      <c r="L388" s="167"/>
      <c r="M388" s="167"/>
      <c r="N388" s="167"/>
      <c r="O388" s="167"/>
      <c r="P388" s="167"/>
      <c r="Q388" s="262">
        <f t="shared" si="415"/>
        <v>0</v>
      </c>
      <c r="R388" s="167"/>
      <c r="S388" s="167"/>
      <c r="T388" s="167"/>
      <c r="U388" s="167"/>
      <c r="V388" s="167"/>
    </row>
    <row r="389" spans="1:22" ht="13.8" outlineLevel="1">
      <c r="A389" s="131"/>
      <c r="B389" s="20"/>
      <c r="D389" s="22" t="s">
        <v>482</v>
      </c>
      <c r="E389" s="30" t="s">
        <v>550</v>
      </c>
      <c r="F389" s="22"/>
      <c r="G389" s="30"/>
      <c r="H389" s="164">
        <f t="shared" si="462"/>
        <v>0</v>
      </c>
      <c r="I389" s="268">
        <f t="shared" si="414"/>
        <v>0</v>
      </c>
      <c r="J389" s="167"/>
      <c r="K389" s="166">
        <f t="shared" si="416"/>
        <v>0</v>
      </c>
      <c r="L389" s="167"/>
      <c r="M389" s="167"/>
      <c r="N389" s="167"/>
      <c r="O389" s="167"/>
      <c r="P389" s="167"/>
      <c r="Q389" s="262">
        <f t="shared" si="415"/>
        <v>0</v>
      </c>
      <c r="R389" s="167"/>
      <c r="S389" s="167"/>
      <c r="T389" s="167"/>
      <c r="U389" s="167"/>
      <c r="V389" s="167"/>
    </row>
    <row r="390" spans="1:22" ht="13.8" outlineLevel="1">
      <c r="A390" s="131"/>
      <c r="B390" s="20"/>
      <c r="D390" s="22" t="s">
        <v>483</v>
      </c>
      <c r="E390" s="30" t="s">
        <v>551</v>
      </c>
      <c r="F390" s="22"/>
      <c r="G390" s="30"/>
      <c r="H390" s="164">
        <f t="shared" si="462"/>
        <v>0</v>
      </c>
      <c r="I390" s="268">
        <f t="shared" si="414"/>
        <v>0</v>
      </c>
      <c r="J390" s="169">
        <f>SUM(J391:J397)</f>
        <v>0</v>
      </c>
      <c r="K390" s="166">
        <f t="shared" si="416"/>
        <v>0</v>
      </c>
      <c r="L390" s="169">
        <f t="shared" ref="L390:P390" si="471">SUM(L391:L397)</f>
        <v>0</v>
      </c>
      <c r="M390" s="169">
        <f t="shared" si="471"/>
        <v>0</v>
      </c>
      <c r="N390" s="169">
        <f t="shared" si="471"/>
        <v>0</v>
      </c>
      <c r="O390" s="169">
        <f t="shared" si="471"/>
        <v>0</v>
      </c>
      <c r="P390" s="169">
        <f t="shared" si="471"/>
        <v>0</v>
      </c>
      <c r="Q390" s="262">
        <f t="shared" si="415"/>
        <v>0</v>
      </c>
      <c r="R390" s="169">
        <f t="shared" ref="R390" si="472">SUM(R391:R397)</f>
        <v>0</v>
      </c>
      <c r="S390" s="169">
        <f t="shared" ref="S390:U390" si="473">SUM(S391:S397)</f>
        <v>0</v>
      </c>
      <c r="T390" s="169">
        <f t="shared" si="473"/>
        <v>0</v>
      </c>
      <c r="U390" s="169">
        <f t="shared" si="473"/>
        <v>0</v>
      </c>
      <c r="V390" s="169">
        <f t="shared" ref="V390" si="474">SUM(V391:V397)</f>
        <v>0</v>
      </c>
    </row>
    <row r="391" spans="1:22" ht="13.8" outlineLevel="2">
      <c r="A391" s="131"/>
      <c r="B391" s="20"/>
      <c r="D391" s="22"/>
      <c r="E391" s="30"/>
      <c r="F391" s="136" t="s">
        <v>1009</v>
      </c>
      <c r="G391" s="27" t="s">
        <v>1010</v>
      </c>
      <c r="H391" s="164">
        <f t="shared" si="462"/>
        <v>0</v>
      </c>
      <c r="I391" s="268">
        <f t="shared" si="414"/>
        <v>0</v>
      </c>
      <c r="J391" s="167"/>
      <c r="K391" s="166">
        <f t="shared" si="416"/>
        <v>0</v>
      </c>
      <c r="L391" s="167"/>
      <c r="M391" s="167"/>
      <c r="N391" s="167"/>
      <c r="O391" s="167"/>
      <c r="P391" s="167"/>
      <c r="Q391" s="262">
        <f t="shared" si="415"/>
        <v>0</v>
      </c>
      <c r="R391" s="167"/>
      <c r="S391" s="167"/>
      <c r="T391" s="167"/>
      <c r="U391" s="167"/>
      <c r="V391" s="167"/>
    </row>
    <row r="392" spans="1:22" ht="13.8" outlineLevel="2">
      <c r="A392" s="131"/>
      <c r="B392" s="20"/>
      <c r="D392" s="22"/>
      <c r="E392" s="30"/>
      <c r="F392" s="136" t="s">
        <v>1011</v>
      </c>
      <c r="G392" s="27" t="s">
        <v>768</v>
      </c>
      <c r="H392" s="164">
        <f t="shared" ref="H392" si="475">SUM(I392,K392)</f>
        <v>0</v>
      </c>
      <c r="I392" s="268">
        <f t="shared" ref="I392" si="476">SUM(J392:J392)</f>
        <v>0</v>
      </c>
      <c r="J392" s="167"/>
      <c r="K392" s="166">
        <f t="shared" ref="K392" si="477">SUM(L392:Q392,S392:V392)</f>
        <v>0</v>
      </c>
      <c r="L392" s="167"/>
      <c r="M392" s="167"/>
      <c r="N392" s="167"/>
      <c r="O392" s="167"/>
      <c r="P392" s="167"/>
      <c r="Q392" s="262">
        <f t="shared" ref="Q392" si="478">SUM(R392:R392)</f>
        <v>0</v>
      </c>
      <c r="R392" s="167"/>
      <c r="S392" s="167"/>
      <c r="T392" s="167"/>
      <c r="U392" s="167"/>
      <c r="V392" s="167"/>
    </row>
    <row r="393" spans="1:22" ht="13.8" outlineLevel="2">
      <c r="A393" s="131"/>
      <c r="B393" s="20"/>
      <c r="D393" s="22"/>
      <c r="E393" s="30"/>
      <c r="F393" s="136" t="s">
        <v>1012</v>
      </c>
      <c r="G393" s="27" t="s">
        <v>769</v>
      </c>
      <c r="H393" s="164">
        <f t="shared" si="462"/>
        <v>0</v>
      </c>
      <c r="I393" s="268">
        <f t="shared" si="414"/>
        <v>0</v>
      </c>
      <c r="J393" s="167"/>
      <c r="K393" s="166">
        <f t="shared" si="416"/>
        <v>0</v>
      </c>
      <c r="L393" s="167"/>
      <c r="M393" s="167"/>
      <c r="N393" s="167"/>
      <c r="O393" s="167"/>
      <c r="P393" s="167"/>
      <c r="Q393" s="262">
        <f t="shared" si="415"/>
        <v>0</v>
      </c>
      <c r="R393" s="167"/>
      <c r="S393" s="167"/>
      <c r="T393" s="167"/>
      <c r="U393" s="167"/>
      <c r="V393" s="167"/>
    </row>
    <row r="394" spans="1:22" ht="13.8" outlineLevel="2">
      <c r="A394" s="131"/>
      <c r="B394" s="20"/>
      <c r="D394" s="22"/>
      <c r="E394" s="30"/>
      <c r="F394" s="136" t="s">
        <v>1013</v>
      </c>
      <c r="G394" s="27" t="s">
        <v>770</v>
      </c>
      <c r="H394" s="164">
        <f t="shared" si="462"/>
        <v>0</v>
      </c>
      <c r="I394" s="268">
        <f t="shared" si="414"/>
        <v>0</v>
      </c>
      <c r="J394" s="167"/>
      <c r="K394" s="166">
        <f t="shared" si="416"/>
        <v>0</v>
      </c>
      <c r="L394" s="167"/>
      <c r="M394" s="167"/>
      <c r="N394" s="167"/>
      <c r="O394" s="167"/>
      <c r="P394" s="167"/>
      <c r="Q394" s="262">
        <f t="shared" si="415"/>
        <v>0</v>
      </c>
      <c r="R394" s="167"/>
      <c r="S394" s="167"/>
      <c r="T394" s="167"/>
      <c r="U394" s="167"/>
      <c r="V394" s="167"/>
    </row>
    <row r="395" spans="1:22" ht="13.8" outlineLevel="2">
      <c r="A395" s="131"/>
      <c r="B395" s="20"/>
      <c r="D395" s="22"/>
      <c r="E395" s="30"/>
      <c r="F395" s="136" t="s">
        <v>1055</v>
      </c>
      <c r="G395" s="27" t="s">
        <v>1056</v>
      </c>
      <c r="H395" s="164">
        <f t="shared" si="462"/>
        <v>0</v>
      </c>
      <c r="I395" s="268">
        <f t="shared" si="414"/>
        <v>0</v>
      </c>
      <c r="J395" s="167"/>
      <c r="K395" s="166">
        <f t="shared" si="416"/>
        <v>0</v>
      </c>
      <c r="L395" s="167"/>
      <c r="M395" s="167"/>
      <c r="N395" s="167"/>
      <c r="O395" s="167"/>
      <c r="P395" s="167"/>
      <c r="Q395" s="262">
        <f t="shared" si="415"/>
        <v>0</v>
      </c>
      <c r="R395" s="167"/>
      <c r="S395" s="167"/>
      <c r="T395" s="167"/>
      <c r="U395" s="167"/>
      <c r="V395" s="167"/>
    </row>
    <row r="396" spans="1:22" ht="13.8" outlineLevel="2">
      <c r="A396" s="131"/>
      <c r="B396" s="20"/>
      <c r="D396" s="22"/>
      <c r="E396" s="30"/>
      <c r="F396" s="136" t="s">
        <v>1057</v>
      </c>
      <c r="G396" s="27" t="s">
        <v>1058</v>
      </c>
      <c r="H396" s="164">
        <f t="shared" ref="H396" si="479">SUM(I396,K396)</f>
        <v>0</v>
      </c>
      <c r="I396" s="268">
        <f t="shared" ref="I396" si="480">SUM(J396:J396)</f>
        <v>0</v>
      </c>
      <c r="J396" s="167"/>
      <c r="K396" s="166">
        <f t="shared" ref="K396" si="481">SUM(L396:Q396,S396:V396)</f>
        <v>0</v>
      </c>
      <c r="L396" s="167"/>
      <c r="M396" s="167"/>
      <c r="N396" s="167"/>
      <c r="O396" s="167"/>
      <c r="P396" s="167"/>
      <c r="Q396" s="262">
        <f t="shared" ref="Q396" si="482">SUM(R396:R396)</f>
        <v>0</v>
      </c>
      <c r="R396" s="167"/>
      <c r="S396" s="167"/>
      <c r="T396" s="167"/>
      <c r="U396" s="167"/>
      <c r="V396" s="167"/>
    </row>
    <row r="397" spans="1:22" ht="13.8" outlineLevel="2">
      <c r="A397" s="131"/>
      <c r="B397" s="20"/>
      <c r="D397" s="22"/>
      <c r="E397" s="30"/>
      <c r="F397" s="136" t="s">
        <v>1059</v>
      </c>
      <c r="G397" s="27" t="s">
        <v>1060</v>
      </c>
      <c r="H397" s="164">
        <f t="shared" si="462"/>
        <v>0</v>
      </c>
      <c r="I397" s="268">
        <f t="shared" si="414"/>
        <v>0</v>
      </c>
      <c r="J397" s="167"/>
      <c r="K397" s="166">
        <f t="shared" si="416"/>
        <v>0</v>
      </c>
      <c r="L397" s="167"/>
      <c r="M397" s="167"/>
      <c r="N397" s="167"/>
      <c r="O397" s="167"/>
      <c r="P397" s="167"/>
      <c r="Q397" s="262">
        <f t="shared" si="415"/>
        <v>0</v>
      </c>
      <c r="R397" s="167"/>
      <c r="S397" s="167"/>
      <c r="T397" s="167"/>
      <c r="U397" s="167"/>
      <c r="V397" s="167"/>
    </row>
    <row r="398" spans="1:22" ht="13.8" outlineLevel="1">
      <c r="A398" s="131"/>
      <c r="B398" s="20"/>
      <c r="D398" s="22" t="s">
        <v>484</v>
      </c>
      <c r="E398" s="30" t="s">
        <v>552</v>
      </c>
      <c r="F398" s="22"/>
      <c r="G398" s="30"/>
      <c r="H398" s="164">
        <f t="shared" si="462"/>
        <v>0</v>
      </c>
      <c r="I398" s="268">
        <f t="shared" si="414"/>
        <v>0</v>
      </c>
      <c r="J398" s="167"/>
      <c r="K398" s="166">
        <f t="shared" si="416"/>
        <v>0</v>
      </c>
      <c r="L398" s="167"/>
      <c r="M398" s="167"/>
      <c r="N398" s="167"/>
      <c r="O398" s="167"/>
      <c r="P398" s="167"/>
      <c r="Q398" s="262">
        <f t="shared" si="415"/>
        <v>0</v>
      </c>
      <c r="R398" s="167"/>
      <c r="S398" s="167"/>
      <c r="T398" s="167"/>
      <c r="U398" s="167"/>
      <c r="V398" s="167"/>
    </row>
    <row r="399" spans="1:22" ht="13.8" outlineLevel="1">
      <c r="A399" s="131"/>
      <c r="B399" s="20"/>
      <c r="D399" s="22" t="s">
        <v>485</v>
      </c>
      <c r="E399" s="30" t="s">
        <v>553</v>
      </c>
      <c r="F399" s="22"/>
      <c r="G399" s="30"/>
      <c r="H399" s="164">
        <f t="shared" si="462"/>
        <v>0</v>
      </c>
      <c r="I399" s="268">
        <f t="shared" si="414"/>
        <v>0</v>
      </c>
      <c r="J399" s="167"/>
      <c r="K399" s="166">
        <f t="shared" si="416"/>
        <v>0</v>
      </c>
      <c r="L399" s="167"/>
      <c r="M399" s="167"/>
      <c r="N399" s="167"/>
      <c r="O399" s="167"/>
      <c r="P399" s="167"/>
      <c r="Q399" s="262">
        <f t="shared" si="415"/>
        <v>0</v>
      </c>
      <c r="R399" s="167"/>
      <c r="S399" s="167"/>
      <c r="T399" s="167"/>
      <c r="U399" s="167"/>
      <c r="V399" s="167"/>
    </row>
    <row r="400" spans="1:22" ht="13.8" outlineLevel="1">
      <c r="A400" s="131"/>
      <c r="B400" s="20"/>
      <c r="D400" s="22" t="s">
        <v>486</v>
      </c>
      <c r="E400" s="30" t="s">
        <v>554</v>
      </c>
      <c r="F400" s="22"/>
      <c r="G400" s="30"/>
      <c r="H400" s="164">
        <f t="shared" si="462"/>
        <v>0</v>
      </c>
      <c r="I400" s="268">
        <f t="shared" si="414"/>
        <v>0</v>
      </c>
      <c r="J400" s="169">
        <f>SUM(J401:J409)</f>
        <v>0</v>
      </c>
      <c r="K400" s="166">
        <f t="shared" si="416"/>
        <v>0</v>
      </c>
      <c r="L400" s="169">
        <f t="shared" ref="L400:P400" si="483">SUM(L401:L409)</f>
        <v>0</v>
      </c>
      <c r="M400" s="169">
        <f t="shared" si="483"/>
        <v>0</v>
      </c>
      <c r="N400" s="169">
        <f t="shared" si="483"/>
        <v>0</v>
      </c>
      <c r="O400" s="169">
        <f t="shared" si="483"/>
        <v>0</v>
      </c>
      <c r="P400" s="169">
        <f t="shared" si="483"/>
        <v>0</v>
      </c>
      <c r="Q400" s="262">
        <f t="shared" si="415"/>
        <v>0</v>
      </c>
      <c r="R400" s="169">
        <f t="shared" ref="R400" si="484">SUM(R401:R409)</f>
        <v>0</v>
      </c>
      <c r="S400" s="169">
        <f t="shared" ref="S400:U400" si="485">SUM(S401:S409)</f>
        <v>0</v>
      </c>
      <c r="T400" s="169">
        <f t="shared" si="485"/>
        <v>0</v>
      </c>
      <c r="U400" s="169">
        <f t="shared" si="485"/>
        <v>0</v>
      </c>
      <c r="V400" s="169">
        <f t="shared" ref="V400" si="486">SUM(V401:V409)</f>
        <v>0</v>
      </c>
    </row>
    <row r="401" spans="1:22" ht="13.8" outlineLevel="2">
      <c r="A401" s="131"/>
      <c r="B401" s="20"/>
      <c r="D401" s="22"/>
      <c r="E401" s="30"/>
      <c r="F401" s="136" t="s">
        <v>1061</v>
      </c>
      <c r="G401" s="27" t="s">
        <v>1010</v>
      </c>
      <c r="H401" s="164">
        <f t="shared" si="462"/>
        <v>0</v>
      </c>
      <c r="I401" s="268">
        <f t="shared" si="414"/>
        <v>0</v>
      </c>
      <c r="J401" s="167"/>
      <c r="K401" s="166">
        <f t="shared" si="416"/>
        <v>0</v>
      </c>
      <c r="L401" s="167"/>
      <c r="M401" s="167"/>
      <c r="N401" s="167"/>
      <c r="O401" s="167"/>
      <c r="P401" s="167"/>
      <c r="Q401" s="262">
        <f t="shared" si="415"/>
        <v>0</v>
      </c>
      <c r="R401" s="167"/>
      <c r="S401" s="167"/>
      <c r="T401" s="167"/>
      <c r="U401" s="167"/>
      <c r="V401" s="167"/>
    </row>
    <row r="402" spans="1:22" ht="13.8" outlineLevel="2">
      <c r="A402" s="131"/>
      <c r="B402" s="20"/>
      <c r="D402" s="22"/>
      <c r="E402" s="30"/>
      <c r="F402" s="136" t="s">
        <v>1011</v>
      </c>
      <c r="G402" s="27" t="s">
        <v>804</v>
      </c>
      <c r="H402" s="164">
        <f t="shared" ref="H402" si="487">SUM(I402,K402)</f>
        <v>0</v>
      </c>
      <c r="I402" s="268">
        <f t="shared" ref="I402" si="488">SUM(J402:J402)</f>
        <v>0</v>
      </c>
      <c r="J402" s="167"/>
      <c r="K402" s="166">
        <f t="shared" ref="K402" si="489">SUM(L402:Q402,S402:V402)</f>
        <v>0</v>
      </c>
      <c r="L402" s="167"/>
      <c r="M402" s="167"/>
      <c r="N402" s="167"/>
      <c r="O402" s="167"/>
      <c r="P402" s="167"/>
      <c r="Q402" s="262">
        <f t="shared" ref="Q402" si="490">SUM(R402:R402)</f>
        <v>0</v>
      </c>
      <c r="R402" s="167"/>
      <c r="S402" s="167"/>
      <c r="T402" s="167"/>
      <c r="U402" s="167"/>
      <c r="V402" s="167"/>
    </row>
    <row r="403" spans="1:22" ht="13.8" outlineLevel="2">
      <c r="A403" s="131"/>
      <c r="B403" s="20"/>
      <c r="D403" s="22"/>
      <c r="E403" s="30"/>
      <c r="F403" s="136" t="s">
        <v>1012</v>
      </c>
      <c r="G403" s="27" t="s">
        <v>805</v>
      </c>
      <c r="H403" s="164">
        <f t="shared" si="462"/>
        <v>0</v>
      </c>
      <c r="I403" s="268">
        <f t="shared" si="414"/>
        <v>0</v>
      </c>
      <c r="J403" s="167"/>
      <c r="K403" s="166">
        <f t="shared" si="416"/>
        <v>0</v>
      </c>
      <c r="L403" s="167"/>
      <c r="M403" s="167"/>
      <c r="N403" s="167"/>
      <c r="O403" s="167"/>
      <c r="P403" s="167"/>
      <c r="Q403" s="262">
        <f t="shared" si="415"/>
        <v>0</v>
      </c>
      <c r="R403" s="167"/>
      <c r="S403" s="167"/>
      <c r="T403" s="167"/>
      <c r="U403" s="167"/>
      <c r="V403" s="167"/>
    </row>
    <row r="404" spans="1:22" ht="13.8" outlineLevel="2">
      <c r="A404" s="131"/>
      <c r="B404" s="20"/>
      <c r="D404" s="22"/>
      <c r="E404" s="30"/>
      <c r="F404" s="136" t="s">
        <v>1038</v>
      </c>
      <c r="G404" s="27" t="s">
        <v>1041</v>
      </c>
      <c r="H404" s="164">
        <f t="shared" ref="H404:H405" si="491">SUM(I404,K404)</f>
        <v>0</v>
      </c>
      <c r="I404" s="268">
        <f t="shared" ref="I404:I405" si="492">SUM(J404:J404)</f>
        <v>0</v>
      </c>
      <c r="J404" s="167"/>
      <c r="K404" s="166">
        <f t="shared" ref="K404:K405" si="493">SUM(L404:Q404,S404:V404)</f>
        <v>0</v>
      </c>
      <c r="L404" s="167"/>
      <c r="M404" s="167"/>
      <c r="N404" s="167"/>
      <c r="O404" s="167"/>
      <c r="P404" s="167"/>
      <c r="Q404" s="262">
        <f t="shared" ref="Q404:Q405" si="494">SUM(R404:R404)</f>
        <v>0</v>
      </c>
      <c r="R404" s="167"/>
      <c r="S404" s="167"/>
      <c r="T404" s="167"/>
      <c r="U404" s="167"/>
      <c r="V404" s="167"/>
    </row>
    <row r="405" spans="1:22" ht="13.8" outlineLevel="2">
      <c r="A405" s="131"/>
      <c r="B405" s="20"/>
      <c r="D405" s="22"/>
      <c r="E405" s="30"/>
      <c r="F405" s="136" t="s">
        <v>1062</v>
      </c>
      <c r="G405" s="27" t="s">
        <v>1063</v>
      </c>
      <c r="H405" s="164">
        <f t="shared" si="491"/>
        <v>0</v>
      </c>
      <c r="I405" s="268">
        <f t="shared" si="492"/>
        <v>0</v>
      </c>
      <c r="J405" s="167"/>
      <c r="K405" s="166">
        <f t="shared" si="493"/>
        <v>0</v>
      </c>
      <c r="L405" s="167"/>
      <c r="M405" s="167"/>
      <c r="N405" s="167"/>
      <c r="O405" s="167"/>
      <c r="P405" s="167"/>
      <c r="Q405" s="262">
        <f t="shared" si="494"/>
        <v>0</v>
      </c>
      <c r="R405" s="167"/>
      <c r="S405" s="167"/>
      <c r="T405" s="167"/>
      <c r="U405" s="167"/>
      <c r="V405" s="167"/>
    </row>
    <row r="406" spans="1:22" ht="13.8" outlineLevel="2">
      <c r="A406" s="131"/>
      <c r="B406" s="20"/>
      <c r="D406" s="22"/>
      <c r="E406" s="30"/>
      <c r="F406" s="136" t="s">
        <v>1039</v>
      </c>
      <c r="G406" s="27" t="s">
        <v>1042</v>
      </c>
      <c r="H406" s="164">
        <f t="shared" si="462"/>
        <v>0</v>
      </c>
      <c r="I406" s="268">
        <f t="shared" si="414"/>
        <v>0</v>
      </c>
      <c r="J406" s="167"/>
      <c r="K406" s="166">
        <f t="shared" si="416"/>
        <v>0</v>
      </c>
      <c r="L406" s="167"/>
      <c r="M406" s="167"/>
      <c r="N406" s="167"/>
      <c r="O406" s="167"/>
      <c r="P406" s="167"/>
      <c r="Q406" s="262">
        <f t="shared" si="415"/>
        <v>0</v>
      </c>
      <c r="R406" s="167"/>
      <c r="S406" s="167"/>
      <c r="T406" s="167"/>
      <c r="U406" s="167"/>
      <c r="V406" s="167"/>
    </row>
    <row r="407" spans="1:22" ht="13.8" outlineLevel="2">
      <c r="A407" s="131"/>
      <c r="B407" s="20"/>
      <c r="D407" s="22"/>
      <c r="E407" s="30"/>
      <c r="F407" s="136" t="s">
        <v>1064</v>
      </c>
      <c r="G407" s="27" t="s">
        <v>1065</v>
      </c>
      <c r="H407" s="164">
        <f t="shared" ref="H407" si="495">SUM(I407,K407)</f>
        <v>0</v>
      </c>
      <c r="I407" s="268">
        <f t="shared" ref="I407" si="496">SUM(J407:J407)</f>
        <v>0</v>
      </c>
      <c r="J407" s="167"/>
      <c r="K407" s="166">
        <f t="shared" ref="K407" si="497">SUM(L407:Q407,S407:V407)</f>
        <v>0</v>
      </c>
      <c r="L407" s="167"/>
      <c r="M407" s="167"/>
      <c r="N407" s="167"/>
      <c r="O407" s="167"/>
      <c r="P407" s="167"/>
      <c r="Q407" s="262">
        <f t="shared" ref="Q407" si="498">SUM(R407:R407)</f>
        <v>0</v>
      </c>
      <c r="R407" s="167"/>
      <c r="S407" s="167"/>
      <c r="T407" s="167"/>
      <c r="U407" s="167"/>
      <c r="V407" s="167"/>
    </row>
    <row r="408" spans="1:22" ht="13.8" outlineLevel="2">
      <c r="A408" s="131"/>
      <c r="B408" s="20"/>
      <c r="D408" s="22"/>
      <c r="E408" s="30"/>
      <c r="F408" s="136" t="s">
        <v>1040</v>
      </c>
      <c r="G408" s="27" t="s">
        <v>1066</v>
      </c>
      <c r="H408" s="164">
        <f t="shared" si="462"/>
        <v>0</v>
      </c>
      <c r="I408" s="268">
        <f t="shared" si="414"/>
        <v>0</v>
      </c>
      <c r="J408" s="167"/>
      <c r="K408" s="166">
        <f t="shared" si="416"/>
        <v>0</v>
      </c>
      <c r="L408" s="167"/>
      <c r="M408" s="167"/>
      <c r="N408" s="167"/>
      <c r="O408" s="167"/>
      <c r="P408" s="167"/>
      <c r="Q408" s="262">
        <f t="shared" si="415"/>
        <v>0</v>
      </c>
      <c r="R408" s="167"/>
      <c r="S408" s="167"/>
      <c r="T408" s="167"/>
      <c r="U408" s="167"/>
      <c r="V408" s="167"/>
    </row>
    <row r="409" spans="1:22" ht="13.8" outlineLevel="2">
      <c r="A409" s="131"/>
      <c r="B409" s="20"/>
      <c r="D409" s="22"/>
      <c r="E409" s="30"/>
      <c r="F409" s="136" t="s">
        <v>685</v>
      </c>
      <c r="G409" s="27" t="s">
        <v>689</v>
      </c>
      <c r="H409" s="164">
        <f t="shared" si="462"/>
        <v>0</v>
      </c>
      <c r="I409" s="268">
        <f t="shared" si="414"/>
        <v>0</v>
      </c>
      <c r="J409" s="167"/>
      <c r="K409" s="166">
        <f t="shared" si="416"/>
        <v>0</v>
      </c>
      <c r="L409" s="167"/>
      <c r="M409" s="167"/>
      <c r="N409" s="167"/>
      <c r="O409" s="167"/>
      <c r="P409" s="167"/>
      <c r="Q409" s="262">
        <f t="shared" si="415"/>
        <v>0</v>
      </c>
      <c r="R409" s="167"/>
      <c r="S409" s="167"/>
      <c r="T409" s="167"/>
      <c r="U409" s="167"/>
      <c r="V409" s="167"/>
    </row>
    <row r="410" spans="1:22" ht="13.8" outlineLevel="1">
      <c r="A410" s="131"/>
      <c r="B410" s="20"/>
      <c r="D410" s="22" t="s">
        <v>487</v>
      </c>
      <c r="E410" s="30" t="s">
        <v>555</v>
      </c>
      <c r="F410" s="22"/>
      <c r="G410" s="30"/>
      <c r="H410" s="164">
        <f t="shared" si="462"/>
        <v>0</v>
      </c>
      <c r="I410" s="268">
        <f t="shared" si="414"/>
        <v>0</v>
      </c>
      <c r="J410" s="167"/>
      <c r="K410" s="166">
        <f t="shared" si="416"/>
        <v>0</v>
      </c>
      <c r="L410" s="167"/>
      <c r="M410" s="167"/>
      <c r="N410" s="167"/>
      <c r="O410" s="167"/>
      <c r="P410" s="167"/>
      <c r="Q410" s="262">
        <f t="shared" si="415"/>
        <v>0</v>
      </c>
      <c r="R410" s="167"/>
      <c r="S410" s="167"/>
      <c r="T410" s="167"/>
      <c r="U410" s="167"/>
      <c r="V410" s="167"/>
    </row>
    <row r="411" spans="1:22" ht="13.8" outlineLevel="1">
      <c r="A411" s="131"/>
      <c r="B411" s="20"/>
      <c r="D411" s="22" t="s">
        <v>488</v>
      </c>
      <c r="E411" s="30" t="s">
        <v>556</v>
      </c>
      <c r="F411" s="22"/>
      <c r="G411" s="30"/>
      <c r="H411" s="164">
        <f t="shared" si="462"/>
        <v>0</v>
      </c>
      <c r="I411" s="268">
        <f t="shared" si="414"/>
        <v>0</v>
      </c>
      <c r="J411" s="167"/>
      <c r="K411" s="166">
        <f t="shared" si="416"/>
        <v>0</v>
      </c>
      <c r="L411" s="167"/>
      <c r="M411" s="167"/>
      <c r="N411" s="167"/>
      <c r="O411" s="167"/>
      <c r="P411" s="167"/>
      <c r="Q411" s="262">
        <f t="shared" si="415"/>
        <v>0</v>
      </c>
      <c r="R411" s="167"/>
      <c r="S411" s="167"/>
      <c r="T411" s="167"/>
      <c r="U411" s="167"/>
      <c r="V411" s="167"/>
    </row>
    <row r="412" spans="1:22" ht="13.8" outlineLevel="1">
      <c r="A412" s="131"/>
      <c r="B412" s="20"/>
      <c r="D412" s="22" t="s">
        <v>489</v>
      </c>
      <c r="E412" s="30" t="s">
        <v>557</v>
      </c>
      <c r="F412" s="22"/>
      <c r="G412" s="30"/>
      <c r="H412" s="164">
        <f t="shared" si="462"/>
        <v>0</v>
      </c>
      <c r="I412" s="268">
        <f t="shared" si="414"/>
        <v>0</v>
      </c>
      <c r="J412" s="169">
        <f>SUM(J413:J415)</f>
        <v>0</v>
      </c>
      <c r="K412" s="166">
        <f t="shared" si="416"/>
        <v>0</v>
      </c>
      <c r="L412" s="169">
        <f t="shared" ref="L412:P412" si="499">SUM(L413:L415)</f>
        <v>0</v>
      </c>
      <c r="M412" s="169">
        <f t="shared" si="499"/>
        <v>0</v>
      </c>
      <c r="N412" s="169">
        <f t="shared" si="499"/>
        <v>0</v>
      </c>
      <c r="O412" s="169">
        <f t="shared" si="499"/>
        <v>0</v>
      </c>
      <c r="P412" s="169">
        <f t="shared" si="499"/>
        <v>0</v>
      </c>
      <c r="Q412" s="262">
        <f t="shared" si="415"/>
        <v>0</v>
      </c>
      <c r="R412" s="169">
        <f t="shared" ref="R412" si="500">SUM(R413:R415)</f>
        <v>0</v>
      </c>
      <c r="S412" s="169">
        <f t="shared" ref="S412:U412" si="501">SUM(S413:S415)</f>
        <v>0</v>
      </c>
      <c r="T412" s="169">
        <f t="shared" si="501"/>
        <v>0</v>
      </c>
      <c r="U412" s="169">
        <f t="shared" si="501"/>
        <v>0</v>
      </c>
      <c r="V412" s="169">
        <f t="shared" ref="V412" si="502">SUM(V413:V415)</f>
        <v>0</v>
      </c>
    </row>
    <row r="413" spans="1:22" ht="13.8" outlineLevel="2">
      <c r="A413" s="131"/>
      <c r="B413" s="20"/>
      <c r="D413" s="19"/>
      <c r="E413" s="63"/>
      <c r="F413" s="22" t="s">
        <v>545</v>
      </c>
      <c r="G413" s="30" t="s">
        <v>546</v>
      </c>
      <c r="H413" s="164">
        <f t="shared" si="462"/>
        <v>0</v>
      </c>
      <c r="I413" s="268">
        <f t="shared" si="414"/>
        <v>0</v>
      </c>
      <c r="J413" s="167"/>
      <c r="K413" s="166">
        <f t="shared" si="416"/>
        <v>0</v>
      </c>
      <c r="L413" s="167"/>
      <c r="M413" s="167"/>
      <c r="N413" s="167"/>
      <c r="O413" s="167"/>
      <c r="P413" s="167"/>
      <c r="Q413" s="262">
        <f t="shared" si="415"/>
        <v>0</v>
      </c>
      <c r="R413" s="167"/>
      <c r="S413" s="167"/>
      <c r="T413" s="167"/>
      <c r="U413" s="167"/>
      <c r="V413" s="167"/>
    </row>
    <row r="414" spans="1:22" ht="13.8" outlineLevel="2">
      <c r="A414" s="131"/>
      <c r="B414" s="20"/>
      <c r="F414" s="22" t="s">
        <v>998</v>
      </c>
      <c r="G414" s="30" t="s">
        <v>999</v>
      </c>
      <c r="H414" s="164"/>
      <c r="I414" s="268"/>
      <c r="J414" s="167"/>
      <c r="K414" s="166"/>
      <c r="L414" s="167"/>
      <c r="M414" s="167"/>
      <c r="N414" s="167"/>
      <c r="O414" s="167"/>
      <c r="P414" s="167"/>
      <c r="Q414" s="262"/>
      <c r="R414" s="167"/>
      <c r="S414" s="167"/>
      <c r="T414" s="167"/>
      <c r="U414" s="167"/>
      <c r="V414" s="167"/>
    </row>
    <row r="415" spans="1:22" ht="13.8" outlineLevel="2">
      <c r="A415" s="131"/>
      <c r="B415" s="18"/>
      <c r="C415" s="58"/>
      <c r="F415" s="22" t="s">
        <v>548</v>
      </c>
      <c r="G415" s="30" t="s">
        <v>547</v>
      </c>
      <c r="H415" s="164">
        <f t="shared" si="462"/>
        <v>0</v>
      </c>
      <c r="I415" s="268">
        <f t="shared" si="414"/>
        <v>0</v>
      </c>
      <c r="J415" s="167"/>
      <c r="K415" s="166">
        <f t="shared" si="416"/>
        <v>0</v>
      </c>
      <c r="L415" s="167"/>
      <c r="M415" s="167"/>
      <c r="N415" s="167"/>
      <c r="O415" s="167"/>
      <c r="P415" s="167"/>
      <c r="Q415" s="262">
        <f t="shared" si="415"/>
        <v>0</v>
      </c>
      <c r="R415" s="167"/>
      <c r="S415" s="167"/>
      <c r="T415" s="167"/>
      <c r="U415" s="167"/>
      <c r="V415" s="167"/>
    </row>
    <row r="416" spans="1:22" ht="13.8" outlineLevel="1">
      <c r="A416" s="131"/>
      <c r="B416" s="20"/>
      <c r="D416" s="22" t="s">
        <v>490</v>
      </c>
      <c r="E416" s="30" t="s">
        <v>558</v>
      </c>
      <c r="F416" s="22"/>
      <c r="G416" s="30"/>
      <c r="H416" s="164">
        <f t="shared" si="462"/>
        <v>0</v>
      </c>
      <c r="I416" s="268">
        <f t="shared" si="414"/>
        <v>0</v>
      </c>
      <c r="J416" s="169">
        <f>SUM(J417:J421)</f>
        <v>0</v>
      </c>
      <c r="K416" s="166">
        <f t="shared" si="416"/>
        <v>0</v>
      </c>
      <c r="L416" s="169">
        <f t="shared" ref="L416:P416" si="503">SUM(L417:L421)</f>
        <v>0</v>
      </c>
      <c r="M416" s="169">
        <f t="shared" si="503"/>
        <v>0</v>
      </c>
      <c r="N416" s="169">
        <f t="shared" si="503"/>
        <v>0</v>
      </c>
      <c r="O416" s="169">
        <f t="shared" si="503"/>
        <v>0</v>
      </c>
      <c r="P416" s="169">
        <f t="shared" si="503"/>
        <v>0</v>
      </c>
      <c r="Q416" s="262">
        <f t="shared" si="415"/>
        <v>0</v>
      </c>
      <c r="R416" s="169">
        <f t="shared" ref="R416" si="504">SUM(R417:R421)</f>
        <v>0</v>
      </c>
      <c r="S416" s="169">
        <f t="shared" ref="S416:U416" si="505">SUM(S417:S421)</f>
        <v>0</v>
      </c>
      <c r="T416" s="169">
        <f t="shared" si="505"/>
        <v>0</v>
      </c>
      <c r="U416" s="169">
        <f t="shared" si="505"/>
        <v>0</v>
      </c>
      <c r="V416" s="169">
        <f t="shared" ref="V416" si="506">SUM(V417:V421)</f>
        <v>0</v>
      </c>
    </row>
    <row r="417" spans="1:43" ht="13.8" outlineLevel="2">
      <c r="A417" s="131"/>
      <c r="B417" s="20"/>
      <c r="D417" s="22"/>
      <c r="E417" s="30"/>
      <c r="F417" s="136" t="s">
        <v>1061</v>
      </c>
      <c r="G417" s="27" t="s">
        <v>1010</v>
      </c>
      <c r="H417" s="164">
        <f t="shared" si="462"/>
        <v>0</v>
      </c>
      <c r="I417" s="268">
        <f t="shared" si="414"/>
        <v>0</v>
      </c>
      <c r="J417" s="167"/>
      <c r="K417" s="166">
        <f t="shared" si="416"/>
        <v>0</v>
      </c>
      <c r="L417" s="167"/>
      <c r="M417" s="167"/>
      <c r="N417" s="167"/>
      <c r="O417" s="167"/>
      <c r="P417" s="167"/>
      <c r="Q417" s="262">
        <f t="shared" si="415"/>
        <v>0</v>
      </c>
      <c r="R417" s="167"/>
      <c r="S417" s="167"/>
      <c r="T417" s="167"/>
      <c r="U417" s="167"/>
      <c r="V417" s="167"/>
    </row>
    <row r="418" spans="1:43" ht="13.8" outlineLevel="2">
      <c r="A418" s="131"/>
      <c r="B418" s="20"/>
      <c r="D418" s="22"/>
      <c r="E418" s="30"/>
      <c r="F418" s="136" t="s">
        <v>1011</v>
      </c>
      <c r="G418" s="27" t="s">
        <v>786</v>
      </c>
      <c r="H418" s="164">
        <f t="shared" ref="H418" si="507">SUM(I418,K418)</f>
        <v>0</v>
      </c>
      <c r="I418" s="268">
        <f t="shared" ref="I418" si="508">SUM(J418:J418)</f>
        <v>0</v>
      </c>
      <c r="J418" s="167"/>
      <c r="K418" s="166">
        <f t="shared" ref="K418" si="509">SUM(L418:Q418,S418:V418)</f>
        <v>0</v>
      </c>
      <c r="L418" s="167"/>
      <c r="M418" s="167"/>
      <c r="N418" s="167"/>
      <c r="O418" s="167"/>
      <c r="P418" s="167"/>
      <c r="Q418" s="262">
        <f t="shared" ref="Q418" si="510">SUM(R418:R418)</f>
        <v>0</v>
      </c>
      <c r="R418" s="167"/>
      <c r="S418" s="167"/>
      <c r="T418" s="167"/>
      <c r="U418" s="167"/>
      <c r="V418" s="167"/>
    </row>
    <row r="419" spans="1:43" ht="13.8" outlineLevel="2">
      <c r="A419" s="131"/>
      <c r="B419" s="20"/>
      <c r="D419" s="22"/>
      <c r="E419" s="30"/>
      <c r="F419" s="136" t="s">
        <v>1012</v>
      </c>
      <c r="G419" s="27" t="s">
        <v>787</v>
      </c>
      <c r="H419" s="164">
        <f t="shared" si="462"/>
        <v>0</v>
      </c>
      <c r="I419" s="268">
        <f t="shared" si="414"/>
        <v>0</v>
      </c>
      <c r="J419" s="167"/>
      <c r="K419" s="166">
        <f t="shared" si="416"/>
        <v>0</v>
      </c>
      <c r="L419" s="167"/>
      <c r="M419" s="167"/>
      <c r="N419" s="167"/>
      <c r="O419" s="167"/>
      <c r="P419" s="167"/>
      <c r="Q419" s="262">
        <f t="shared" si="415"/>
        <v>0</v>
      </c>
      <c r="R419" s="167"/>
      <c r="S419" s="167"/>
      <c r="T419" s="167"/>
      <c r="U419" s="167"/>
      <c r="V419" s="167"/>
    </row>
    <row r="420" spans="1:43" s="398" customFormat="1" ht="13.8" outlineLevel="2">
      <c r="A420" s="399"/>
      <c r="B420" s="400"/>
      <c r="D420" s="436"/>
      <c r="E420" s="376"/>
      <c r="F420" s="385" t="s">
        <v>1013</v>
      </c>
      <c r="G420" s="378" t="s">
        <v>933</v>
      </c>
      <c r="H420" s="403">
        <f t="shared" si="462"/>
        <v>0</v>
      </c>
      <c r="I420" s="268">
        <f t="shared" ref="I420" si="511">SUM(J420:J420)</f>
        <v>0</v>
      </c>
      <c r="J420" s="167"/>
      <c r="K420" s="166">
        <f t="shared" si="416"/>
        <v>0</v>
      </c>
      <c r="L420" s="167"/>
      <c r="M420" s="167"/>
      <c r="N420" s="167"/>
      <c r="O420" s="167"/>
      <c r="P420" s="167"/>
      <c r="Q420" s="262">
        <f t="shared" ref="Q420" si="512">SUM(R420:R420)</f>
        <v>0</v>
      </c>
      <c r="R420" s="167"/>
      <c r="S420" s="167"/>
      <c r="T420" s="167"/>
      <c r="U420" s="167"/>
      <c r="V420" s="167"/>
      <c r="W420" s="64"/>
      <c r="X420" s="64"/>
      <c r="Y420" s="64"/>
      <c r="Z420" s="64"/>
      <c r="AA420" s="64"/>
      <c r="AB420" s="64"/>
      <c r="AC420" s="64"/>
      <c r="AD420" s="64"/>
      <c r="AE420" s="64"/>
      <c r="AF420" s="64"/>
      <c r="AG420" s="64"/>
      <c r="AH420" s="64"/>
      <c r="AI420" s="64"/>
      <c r="AJ420" s="64"/>
      <c r="AK420" s="64"/>
      <c r="AL420" s="64"/>
      <c r="AM420" s="64"/>
      <c r="AN420" s="64"/>
      <c r="AO420" s="64"/>
      <c r="AP420" s="64"/>
      <c r="AQ420" s="64"/>
    </row>
    <row r="421" spans="1:43" ht="13.8" outlineLevel="2">
      <c r="A421" s="131"/>
      <c r="B421" s="20"/>
      <c r="D421" s="22"/>
      <c r="E421" s="30"/>
      <c r="F421" s="136" t="s">
        <v>685</v>
      </c>
      <c r="G421" s="27" t="s">
        <v>689</v>
      </c>
      <c r="H421" s="164">
        <f t="shared" si="462"/>
        <v>0</v>
      </c>
      <c r="I421" s="268">
        <f t="shared" si="414"/>
        <v>0</v>
      </c>
      <c r="J421" s="167"/>
      <c r="K421" s="166">
        <f t="shared" si="416"/>
        <v>0</v>
      </c>
      <c r="L421" s="167"/>
      <c r="M421" s="167"/>
      <c r="N421" s="167"/>
      <c r="O421" s="167"/>
      <c r="P421" s="167"/>
      <c r="Q421" s="262">
        <f t="shared" si="415"/>
        <v>0</v>
      </c>
      <c r="R421" s="167"/>
      <c r="S421" s="167"/>
      <c r="T421" s="167"/>
      <c r="U421" s="167"/>
      <c r="V421" s="167"/>
    </row>
    <row r="422" spans="1:43" ht="13.8" outlineLevel="1">
      <c r="A422" s="131"/>
      <c r="B422" s="20"/>
      <c r="D422" s="22" t="s">
        <v>491</v>
      </c>
      <c r="E422" s="30" t="s">
        <v>559</v>
      </c>
      <c r="F422" s="22"/>
      <c r="G422" s="30"/>
      <c r="H422" s="164">
        <f t="shared" si="462"/>
        <v>0</v>
      </c>
      <c r="I422" s="268">
        <f t="shared" si="414"/>
        <v>0</v>
      </c>
      <c r="J422" s="169">
        <f>SUM(J423:J426)</f>
        <v>0</v>
      </c>
      <c r="K422" s="166">
        <f t="shared" si="416"/>
        <v>0</v>
      </c>
      <c r="L422" s="169">
        <f t="shared" ref="L422:P422" si="513">SUM(L423:L426)</f>
        <v>0</v>
      </c>
      <c r="M422" s="169">
        <f t="shared" si="513"/>
        <v>0</v>
      </c>
      <c r="N422" s="169">
        <f t="shared" si="513"/>
        <v>0</v>
      </c>
      <c r="O422" s="169">
        <f t="shared" si="513"/>
        <v>0</v>
      </c>
      <c r="P422" s="169">
        <f t="shared" si="513"/>
        <v>0</v>
      </c>
      <c r="Q422" s="262">
        <f t="shared" si="415"/>
        <v>0</v>
      </c>
      <c r="R422" s="169">
        <f t="shared" ref="R422" si="514">SUM(R423:R426)</f>
        <v>0</v>
      </c>
      <c r="S422" s="169">
        <f t="shared" ref="S422:U422" si="515">SUM(S423:S426)</f>
        <v>0</v>
      </c>
      <c r="T422" s="169">
        <f t="shared" si="515"/>
        <v>0</v>
      </c>
      <c r="U422" s="169">
        <f t="shared" si="515"/>
        <v>0</v>
      </c>
      <c r="V422" s="169">
        <f t="shared" ref="V422" si="516">SUM(V423:V426)</f>
        <v>0</v>
      </c>
    </row>
    <row r="423" spans="1:43" ht="13.8" outlineLevel="2">
      <c r="A423" s="131"/>
      <c r="B423" s="20"/>
      <c r="D423" s="22"/>
      <c r="E423" s="30"/>
      <c r="F423" s="136" t="s">
        <v>1061</v>
      </c>
      <c r="G423" s="27" t="s">
        <v>1010</v>
      </c>
      <c r="H423" s="164">
        <f t="shared" si="462"/>
        <v>0</v>
      </c>
      <c r="I423" s="268">
        <f t="shared" si="414"/>
        <v>0</v>
      </c>
      <c r="J423" s="167"/>
      <c r="K423" s="166">
        <f t="shared" si="416"/>
        <v>0</v>
      </c>
      <c r="L423" s="167"/>
      <c r="M423" s="167"/>
      <c r="N423" s="167"/>
      <c r="O423" s="167"/>
      <c r="P423" s="167"/>
      <c r="Q423" s="262">
        <f t="shared" si="415"/>
        <v>0</v>
      </c>
      <c r="R423" s="167"/>
      <c r="S423" s="167"/>
      <c r="T423" s="167"/>
      <c r="U423" s="167"/>
      <c r="V423" s="167"/>
    </row>
    <row r="424" spans="1:43" ht="13.8" outlineLevel="2">
      <c r="A424" s="131"/>
      <c r="B424" s="20"/>
      <c r="D424" s="22"/>
      <c r="E424" s="30"/>
      <c r="F424" s="136" t="s">
        <v>1067</v>
      </c>
      <c r="G424" s="27" t="s">
        <v>1068</v>
      </c>
      <c r="H424" s="164">
        <f t="shared" si="462"/>
        <v>0</v>
      </c>
      <c r="I424" s="268">
        <f t="shared" si="414"/>
        <v>0</v>
      </c>
      <c r="J424" s="167"/>
      <c r="K424" s="166">
        <f t="shared" si="416"/>
        <v>0</v>
      </c>
      <c r="L424" s="167"/>
      <c r="M424" s="167"/>
      <c r="N424" s="167"/>
      <c r="O424" s="167"/>
      <c r="P424" s="167"/>
      <c r="Q424" s="262">
        <f t="shared" si="415"/>
        <v>0</v>
      </c>
      <c r="R424" s="167"/>
      <c r="S424" s="167"/>
      <c r="T424" s="167"/>
      <c r="U424" s="167"/>
      <c r="V424" s="167"/>
    </row>
    <row r="425" spans="1:43" ht="13.8" outlineLevel="2">
      <c r="A425" s="131"/>
      <c r="B425" s="20"/>
      <c r="D425" s="22"/>
      <c r="E425" s="30"/>
      <c r="F425" s="136" t="s">
        <v>1055</v>
      </c>
      <c r="G425" s="27" t="s">
        <v>1069</v>
      </c>
      <c r="H425" s="164">
        <f t="shared" ref="H425" si="517">SUM(I425,K425)</f>
        <v>0</v>
      </c>
      <c r="I425" s="268">
        <f t="shared" ref="I425" si="518">SUM(J425:J425)</f>
        <v>0</v>
      </c>
      <c r="J425" s="167"/>
      <c r="K425" s="166">
        <f t="shared" ref="K425" si="519">SUM(L425:Q425,S425:V425)</f>
        <v>0</v>
      </c>
      <c r="L425" s="167"/>
      <c r="M425" s="167"/>
      <c r="N425" s="167"/>
      <c r="O425" s="167"/>
      <c r="P425" s="167"/>
      <c r="Q425" s="262">
        <f t="shared" ref="Q425" si="520">SUM(R425:R425)</f>
        <v>0</v>
      </c>
      <c r="R425" s="167"/>
      <c r="S425" s="167"/>
      <c r="T425" s="167"/>
      <c r="U425" s="167"/>
      <c r="V425" s="167"/>
    </row>
    <row r="426" spans="1:43" ht="13.8" outlineLevel="2">
      <c r="A426" s="131"/>
      <c r="B426" s="20"/>
      <c r="D426" s="22"/>
      <c r="E426" s="30"/>
      <c r="F426" s="136" t="s">
        <v>685</v>
      </c>
      <c r="G426" s="27" t="s">
        <v>689</v>
      </c>
      <c r="H426" s="164">
        <f t="shared" si="462"/>
        <v>0</v>
      </c>
      <c r="I426" s="268">
        <f t="shared" si="414"/>
        <v>0</v>
      </c>
      <c r="J426" s="167"/>
      <c r="K426" s="166">
        <f t="shared" si="416"/>
        <v>0</v>
      </c>
      <c r="L426" s="167"/>
      <c r="M426" s="167"/>
      <c r="N426" s="167"/>
      <c r="O426" s="167"/>
      <c r="P426" s="167"/>
      <c r="Q426" s="262">
        <f t="shared" si="415"/>
        <v>0</v>
      </c>
      <c r="R426" s="167"/>
      <c r="S426" s="167"/>
      <c r="T426" s="167"/>
      <c r="U426" s="167"/>
      <c r="V426" s="167"/>
    </row>
    <row r="427" spans="1:43" ht="13.8" outlineLevel="1" collapsed="1">
      <c r="A427" s="131"/>
      <c r="B427" s="20"/>
      <c r="D427" s="22" t="s">
        <v>492</v>
      </c>
      <c r="E427" s="30" t="s">
        <v>560</v>
      </c>
      <c r="F427" s="22"/>
      <c r="G427" s="30"/>
      <c r="H427" s="164">
        <f t="shared" si="462"/>
        <v>0</v>
      </c>
      <c r="I427" s="268">
        <f t="shared" si="414"/>
        <v>0</v>
      </c>
      <c r="J427" s="169">
        <f>SUM(J428:J446)</f>
        <v>0</v>
      </c>
      <c r="K427" s="166">
        <f t="shared" si="416"/>
        <v>0</v>
      </c>
      <c r="L427" s="169">
        <f>SUM(L428:L446)</f>
        <v>0</v>
      </c>
      <c r="M427" s="169">
        <f>SUM(M428:M446)</f>
        <v>0</v>
      </c>
      <c r="N427" s="169">
        <f>SUM(N428:N446)</f>
        <v>0</v>
      </c>
      <c r="O427" s="169">
        <f>SUM(O428:O446)</f>
        <v>0</v>
      </c>
      <c r="P427" s="169">
        <f>SUM(P428:P446)</f>
        <v>0</v>
      </c>
      <c r="Q427" s="262">
        <f t="shared" si="415"/>
        <v>0</v>
      </c>
      <c r="R427" s="169">
        <f>SUM(R428:R446)</f>
        <v>0</v>
      </c>
      <c r="S427" s="169">
        <f>SUM(S428:S446)</f>
        <v>0</v>
      </c>
      <c r="T427" s="169">
        <f>SUM(T428:T446)</f>
        <v>0</v>
      </c>
      <c r="U427" s="169">
        <f>SUM(U428:U446)</f>
        <v>0</v>
      </c>
      <c r="V427" s="169">
        <f>SUM(V428:V446)</f>
        <v>0</v>
      </c>
    </row>
    <row r="428" spans="1:43" ht="13.8" hidden="1" outlineLevel="2">
      <c r="A428" s="131"/>
      <c r="B428" s="20"/>
      <c r="D428" s="22"/>
      <c r="E428" s="30"/>
      <c r="F428" s="136" t="s">
        <v>1009</v>
      </c>
      <c r="G428" s="27" t="s">
        <v>1010</v>
      </c>
      <c r="H428" s="164">
        <f t="shared" si="462"/>
        <v>0</v>
      </c>
      <c r="I428" s="268">
        <f t="shared" si="414"/>
        <v>0</v>
      </c>
      <c r="J428" s="167"/>
      <c r="K428" s="166">
        <f t="shared" si="416"/>
        <v>0</v>
      </c>
      <c r="L428" s="167"/>
      <c r="M428" s="167"/>
      <c r="N428" s="167"/>
      <c r="O428" s="167"/>
      <c r="P428" s="167"/>
      <c r="Q428" s="262">
        <f t="shared" si="415"/>
        <v>0</v>
      </c>
      <c r="R428" s="167"/>
      <c r="S428" s="167"/>
      <c r="T428" s="167"/>
      <c r="U428" s="167"/>
      <c r="V428" s="167"/>
    </row>
    <row r="429" spans="1:43" ht="13.8" hidden="1" outlineLevel="2">
      <c r="A429" s="131"/>
      <c r="B429" s="20"/>
      <c r="D429" s="22"/>
      <c r="E429" s="30"/>
      <c r="F429" s="136" t="s">
        <v>1011</v>
      </c>
      <c r="G429" s="27" t="s">
        <v>807</v>
      </c>
      <c r="H429" s="164">
        <f t="shared" ref="H429" si="521">SUM(I429,K429)</f>
        <v>0</v>
      </c>
      <c r="I429" s="268">
        <f t="shared" ref="I429" si="522">SUM(J429:J429)</f>
        <v>0</v>
      </c>
      <c r="J429" s="167"/>
      <c r="K429" s="166">
        <f t="shared" ref="K429" si="523">SUM(L429:Q429,S429:V429)</f>
        <v>0</v>
      </c>
      <c r="L429" s="167"/>
      <c r="M429" s="167"/>
      <c r="N429" s="167"/>
      <c r="O429" s="167"/>
      <c r="P429" s="167"/>
      <c r="Q429" s="262">
        <f t="shared" ref="Q429" si="524">SUM(R429:R429)</f>
        <v>0</v>
      </c>
      <c r="R429" s="167"/>
      <c r="S429" s="167"/>
      <c r="T429" s="167"/>
      <c r="U429" s="167"/>
      <c r="V429" s="167"/>
    </row>
    <row r="430" spans="1:43" ht="13.8" hidden="1" outlineLevel="2">
      <c r="A430" s="131"/>
      <c r="B430" s="20"/>
      <c r="D430" s="22"/>
      <c r="E430" s="30"/>
      <c r="F430" s="136" t="s">
        <v>1012</v>
      </c>
      <c r="G430" s="27" t="s">
        <v>808</v>
      </c>
      <c r="H430" s="164">
        <f t="shared" si="462"/>
        <v>0</v>
      </c>
      <c r="I430" s="268">
        <f t="shared" si="414"/>
        <v>0</v>
      </c>
      <c r="J430" s="167"/>
      <c r="K430" s="166">
        <f t="shared" si="416"/>
        <v>0</v>
      </c>
      <c r="L430" s="167"/>
      <c r="M430" s="167"/>
      <c r="N430" s="167"/>
      <c r="O430" s="167"/>
      <c r="P430" s="167"/>
      <c r="Q430" s="262">
        <f t="shared" si="415"/>
        <v>0</v>
      </c>
      <c r="R430" s="167"/>
      <c r="S430" s="167"/>
      <c r="T430" s="167"/>
      <c r="U430" s="167"/>
      <c r="V430" s="167"/>
    </row>
    <row r="431" spans="1:43" ht="13.8" hidden="1" outlineLevel="2">
      <c r="A431" s="131"/>
      <c r="B431" s="20"/>
      <c r="D431" s="22"/>
      <c r="E431" s="30"/>
      <c r="F431" s="136" t="s">
        <v>1013</v>
      </c>
      <c r="G431" s="27" t="s">
        <v>776</v>
      </c>
      <c r="H431" s="164">
        <f t="shared" si="462"/>
        <v>0</v>
      </c>
      <c r="I431" s="268">
        <f t="shared" si="414"/>
        <v>0</v>
      </c>
      <c r="J431" s="167"/>
      <c r="K431" s="166">
        <f t="shared" si="416"/>
        <v>0</v>
      </c>
      <c r="L431" s="167"/>
      <c r="M431" s="167"/>
      <c r="N431" s="167"/>
      <c r="O431" s="167"/>
      <c r="P431" s="167"/>
      <c r="Q431" s="262">
        <f t="shared" si="415"/>
        <v>0</v>
      </c>
      <c r="R431" s="167"/>
      <c r="S431" s="167"/>
      <c r="T431" s="167"/>
      <c r="U431" s="167"/>
      <c r="V431" s="167"/>
    </row>
    <row r="432" spans="1:43" ht="13.8" hidden="1" outlineLevel="2">
      <c r="A432" s="131"/>
      <c r="B432" s="20"/>
      <c r="D432" s="22"/>
      <c r="E432" s="30"/>
      <c r="F432" s="136" t="s">
        <v>1014</v>
      </c>
      <c r="G432" s="27" t="s">
        <v>779</v>
      </c>
      <c r="H432" s="164">
        <f t="shared" si="462"/>
        <v>0</v>
      </c>
      <c r="I432" s="268">
        <f t="shared" si="414"/>
        <v>0</v>
      </c>
      <c r="J432" s="167"/>
      <c r="K432" s="166">
        <f t="shared" si="416"/>
        <v>0</v>
      </c>
      <c r="L432" s="167"/>
      <c r="M432" s="167"/>
      <c r="N432" s="167"/>
      <c r="O432" s="167"/>
      <c r="P432" s="167"/>
      <c r="Q432" s="262">
        <f t="shared" si="415"/>
        <v>0</v>
      </c>
      <c r="R432" s="167"/>
      <c r="S432" s="167"/>
      <c r="T432" s="167"/>
      <c r="U432" s="167"/>
      <c r="V432" s="167"/>
    </row>
    <row r="433" spans="1:43" s="398" customFormat="1" ht="13.8" hidden="1" outlineLevel="2">
      <c r="A433" s="399"/>
      <c r="B433" s="400"/>
      <c r="D433" s="436"/>
      <c r="E433" s="376"/>
      <c r="F433" s="385" t="s">
        <v>1160</v>
      </c>
      <c r="G433" s="378" t="s">
        <v>934</v>
      </c>
      <c r="H433" s="403">
        <f t="shared" ref="H433" si="525">SUM(I433,K433)</f>
        <v>0</v>
      </c>
      <c r="I433" s="268">
        <f t="shared" ref="I433" si="526">SUM(J433:J433)</f>
        <v>0</v>
      </c>
      <c r="J433" s="167"/>
      <c r="K433" s="166">
        <f t="shared" ref="K433" si="527">SUM(L433:Q433,S433:V433)</f>
        <v>0</v>
      </c>
      <c r="L433" s="167"/>
      <c r="M433" s="167"/>
      <c r="N433" s="167"/>
      <c r="O433" s="167"/>
      <c r="P433" s="167"/>
      <c r="Q433" s="262">
        <f t="shared" ref="Q433" si="528">SUM(R433:R433)</f>
        <v>0</v>
      </c>
      <c r="R433" s="167"/>
      <c r="S433" s="167"/>
      <c r="T433" s="167"/>
      <c r="U433" s="167"/>
      <c r="V433" s="167"/>
      <c r="W433" s="64"/>
      <c r="X433" s="64"/>
      <c r="Y433" s="64"/>
      <c r="Z433" s="64"/>
      <c r="AA433" s="64"/>
      <c r="AB433" s="64"/>
      <c r="AC433" s="64"/>
      <c r="AD433" s="64"/>
      <c r="AE433" s="64"/>
      <c r="AF433" s="64"/>
      <c r="AG433" s="64"/>
      <c r="AH433" s="64"/>
      <c r="AI433" s="64"/>
      <c r="AJ433" s="64"/>
      <c r="AK433" s="64"/>
      <c r="AL433" s="64"/>
      <c r="AM433" s="64"/>
      <c r="AN433" s="64"/>
      <c r="AO433" s="64"/>
      <c r="AP433" s="64"/>
      <c r="AQ433" s="64"/>
    </row>
    <row r="434" spans="1:43" s="398" customFormat="1" ht="13.8" hidden="1" outlineLevel="2">
      <c r="A434" s="399"/>
      <c r="B434" s="400"/>
      <c r="D434" s="436"/>
      <c r="E434" s="376"/>
      <c r="F434" s="136" t="s">
        <v>1015</v>
      </c>
      <c r="G434" s="27" t="s">
        <v>1167</v>
      </c>
      <c r="H434" s="403">
        <f t="shared" ref="H434" si="529">SUM(I434,K434)</f>
        <v>0</v>
      </c>
      <c r="I434" s="268">
        <f t="shared" ref="I434" si="530">SUM(J434:J434)</f>
        <v>0</v>
      </c>
      <c r="J434" s="167"/>
      <c r="K434" s="166">
        <f t="shared" si="416"/>
        <v>0</v>
      </c>
      <c r="L434" s="167"/>
      <c r="M434" s="167"/>
      <c r="N434" s="167"/>
      <c r="O434" s="167"/>
      <c r="P434" s="167"/>
      <c r="Q434" s="262">
        <f t="shared" ref="Q434" si="531">SUM(R434:R434)</f>
        <v>0</v>
      </c>
      <c r="R434" s="167"/>
      <c r="S434" s="167"/>
      <c r="T434" s="167"/>
      <c r="U434" s="167"/>
      <c r="V434" s="167"/>
      <c r="W434" s="64"/>
      <c r="X434" s="64"/>
      <c r="Y434" s="64"/>
      <c r="Z434" s="64"/>
      <c r="AA434" s="64"/>
      <c r="AB434" s="64"/>
      <c r="AC434" s="64"/>
      <c r="AD434" s="64"/>
      <c r="AE434" s="64"/>
      <c r="AF434" s="64"/>
      <c r="AG434" s="64"/>
      <c r="AH434" s="64"/>
      <c r="AI434" s="64"/>
      <c r="AJ434" s="64"/>
      <c r="AK434" s="64"/>
      <c r="AL434" s="64"/>
      <c r="AM434" s="64"/>
      <c r="AN434" s="64"/>
      <c r="AO434" s="64"/>
      <c r="AP434" s="64"/>
      <c r="AQ434" s="64"/>
    </row>
    <row r="435" spans="1:43" s="398" customFormat="1" ht="13.8" hidden="1" outlineLevel="2">
      <c r="A435" s="399"/>
      <c r="B435" s="400"/>
      <c r="D435" s="436"/>
      <c r="E435" s="376"/>
      <c r="F435" s="385" t="s">
        <v>1017</v>
      </c>
      <c r="G435" s="378" t="s">
        <v>1161</v>
      </c>
      <c r="H435" s="403">
        <f t="shared" si="462"/>
        <v>0</v>
      </c>
      <c r="I435" s="268">
        <f t="shared" si="414"/>
        <v>0</v>
      </c>
      <c r="J435" s="167"/>
      <c r="K435" s="166">
        <f t="shared" si="416"/>
        <v>0</v>
      </c>
      <c r="L435" s="167"/>
      <c r="M435" s="167"/>
      <c r="N435" s="167"/>
      <c r="O435" s="167"/>
      <c r="P435" s="167"/>
      <c r="Q435" s="262">
        <f t="shared" si="415"/>
        <v>0</v>
      </c>
      <c r="R435" s="167"/>
      <c r="S435" s="167"/>
      <c r="T435" s="167"/>
      <c r="U435" s="167"/>
      <c r="V435" s="167"/>
      <c r="W435" s="64"/>
      <c r="X435" s="64"/>
      <c r="Y435" s="64"/>
      <c r="Z435" s="64"/>
      <c r="AA435" s="64"/>
      <c r="AB435" s="64"/>
      <c r="AC435" s="64"/>
      <c r="AD435" s="64"/>
      <c r="AE435" s="64"/>
      <c r="AF435" s="64"/>
      <c r="AG435" s="64"/>
      <c r="AH435" s="64"/>
      <c r="AI435" s="64"/>
      <c r="AJ435" s="64"/>
      <c r="AK435" s="64"/>
      <c r="AL435" s="64"/>
      <c r="AM435" s="64"/>
      <c r="AN435" s="64"/>
      <c r="AO435" s="64"/>
      <c r="AP435" s="64"/>
      <c r="AQ435" s="64"/>
    </row>
    <row r="436" spans="1:43" ht="13.8" hidden="1" outlineLevel="2">
      <c r="A436" s="131"/>
      <c r="B436" s="20"/>
      <c r="D436" s="22"/>
      <c r="E436" s="30"/>
      <c r="F436" s="136" t="s">
        <v>1028</v>
      </c>
      <c r="G436" s="27" t="s">
        <v>778</v>
      </c>
      <c r="H436" s="164">
        <f t="shared" si="462"/>
        <v>0</v>
      </c>
      <c r="I436" s="268">
        <f t="shared" si="414"/>
        <v>0</v>
      </c>
      <c r="J436" s="167"/>
      <c r="K436" s="166">
        <f t="shared" si="416"/>
        <v>0</v>
      </c>
      <c r="L436" s="167"/>
      <c r="M436" s="167"/>
      <c r="N436" s="167"/>
      <c r="O436" s="167"/>
      <c r="P436" s="167"/>
      <c r="Q436" s="262">
        <f t="shared" si="415"/>
        <v>0</v>
      </c>
      <c r="R436" s="167"/>
      <c r="S436" s="167"/>
      <c r="T436" s="167"/>
      <c r="U436" s="167"/>
      <c r="V436" s="167"/>
    </row>
    <row r="437" spans="1:43" ht="13.8" hidden="1" outlineLevel="2">
      <c r="A437" s="131"/>
      <c r="B437" s="20"/>
      <c r="D437" s="22"/>
      <c r="E437" s="30"/>
      <c r="F437" s="136" t="s">
        <v>1025</v>
      </c>
      <c r="G437" s="27" t="s">
        <v>809</v>
      </c>
      <c r="H437" s="164">
        <f t="shared" si="462"/>
        <v>0</v>
      </c>
      <c r="I437" s="268">
        <f t="shared" si="414"/>
        <v>0</v>
      </c>
      <c r="J437" s="167"/>
      <c r="K437" s="166">
        <f t="shared" ref="K437:K511" si="532">SUM(L437:Q437,S437:V437)</f>
        <v>0</v>
      </c>
      <c r="L437" s="167"/>
      <c r="M437" s="167"/>
      <c r="N437" s="167"/>
      <c r="O437" s="167"/>
      <c r="P437" s="167"/>
      <c r="Q437" s="262">
        <f t="shared" si="415"/>
        <v>0</v>
      </c>
      <c r="R437" s="167"/>
      <c r="S437" s="167"/>
      <c r="T437" s="167"/>
      <c r="U437" s="167"/>
      <c r="V437" s="167"/>
    </row>
    <row r="438" spans="1:43" ht="13.8" hidden="1" outlineLevel="2">
      <c r="A438" s="131"/>
      <c r="B438" s="20"/>
      <c r="D438" s="22"/>
      <c r="E438" s="30"/>
      <c r="F438" s="136" t="s">
        <v>1026</v>
      </c>
      <c r="G438" s="27" t="s">
        <v>810</v>
      </c>
      <c r="H438" s="164">
        <f t="shared" si="462"/>
        <v>0</v>
      </c>
      <c r="I438" s="268">
        <f t="shared" si="414"/>
        <v>0</v>
      </c>
      <c r="J438" s="167"/>
      <c r="K438" s="166">
        <f t="shared" si="532"/>
        <v>0</v>
      </c>
      <c r="L438" s="167"/>
      <c r="M438" s="167"/>
      <c r="N438" s="167"/>
      <c r="O438" s="167"/>
      <c r="P438" s="167"/>
      <c r="Q438" s="262">
        <f t="shared" si="415"/>
        <v>0</v>
      </c>
      <c r="R438" s="167"/>
      <c r="S438" s="167"/>
      <c r="T438" s="167"/>
      <c r="U438" s="167"/>
      <c r="V438" s="167"/>
    </row>
    <row r="439" spans="1:43" ht="13.8" hidden="1" outlineLevel="2">
      <c r="A439" s="131"/>
      <c r="B439" s="20"/>
      <c r="D439" s="22"/>
      <c r="E439" s="30"/>
      <c r="F439" s="136" t="s">
        <v>1031</v>
      </c>
      <c r="G439" s="27" t="s">
        <v>811</v>
      </c>
      <c r="H439" s="164">
        <f t="shared" si="462"/>
        <v>0</v>
      </c>
      <c r="I439" s="268">
        <f t="shared" ref="I439" si="533">SUM(J439:J439)</f>
        <v>0</v>
      </c>
      <c r="J439" s="167"/>
      <c r="K439" s="166">
        <f t="shared" si="532"/>
        <v>0</v>
      </c>
      <c r="L439" s="167"/>
      <c r="M439" s="167"/>
      <c r="N439" s="167"/>
      <c r="O439" s="167"/>
      <c r="P439" s="167"/>
      <c r="Q439" s="262">
        <f t="shared" ref="Q439" si="534">SUM(R439:R439)</f>
        <v>0</v>
      </c>
      <c r="R439" s="167"/>
      <c r="S439" s="167"/>
      <c r="T439" s="167"/>
      <c r="U439" s="167"/>
      <c r="V439" s="167"/>
    </row>
    <row r="440" spans="1:43" s="398" customFormat="1" ht="13.8" hidden="1" outlineLevel="2">
      <c r="A440" s="399"/>
      <c r="B440" s="400"/>
      <c r="D440" s="436"/>
      <c r="E440" s="376"/>
      <c r="F440" s="385" t="s">
        <v>1030</v>
      </c>
      <c r="G440" s="378" t="s">
        <v>935</v>
      </c>
      <c r="H440" s="403">
        <f t="shared" si="462"/>
        <v>0</v>
      </c>
      <c r="I440" s="268">
        <f t="shared" ref="I440:I514" si="535">SUM(J440:J440)</f>
        <v>0</v>
      </c>
      <c r="J440" s="167"/>
      <c r="K440" s="166">
        <f t="shared" si="532"/>
        <v>0</v>
      </c>
      <c r="L440" s="167"/>
      <c r="M440" s="167"/>
      <c r="N440" s="167"/>
      <c r="O440" s="167"/>
      <c r="P440" s="167"/>
      <c r="Q440" s="262">
        <f t="shared" ref="Q440:Q514" si="536">SUM(R440:R440)</f>
        <v>0</v>
      </c>
      <c r="R440" s="167"/>
      <c r="S440" s="167"/>
      <c r="T440" s="167"/>
      <c r="U440" s="167"/>
      <c r="V440" s="167"/>
      <c r="W440" s="64"/>
      <c r="X440" s="64"/>
      <c r="Y440" s="64"/>
      <c r="Z440" s="64"/>
      <c r="AA440" s="64"/>
      <c r="AB440" s="64"/>
      <c r="AC440" s="64"/>
      <c r="AD440" s="64"/>
      <c r="AE440" s="64"/>
      <c r="AF440" s="64"/>
      <c r="AG440" s="64"/>
      <c r="AH440" s="64"/>
      <c r="AI440" s="64"/>
      <c r="AJ440" s="64"/>
      <c r="AK440" s="64"/>
      <c r="AL440" s="64"/>
      <c r="AM440" s="64"/>
      <c r="AN440" s="64"/>
      <c r="AO440" s="64"/>
      <c r="AP440" s="64"/>
      <c r="AQ440" s="64"/>
    </row>
    <row r="441" spans="1:43" s="398" customFormat="1" ht="13.8" hidden="1" outlineLevel="2">
      <c r="A441" s="399"/>
      <c r="B441" s="400"/>
      <c r="D441" s="436"/>
      <c r="E441" s="376"/>
      <c r="F441" s="385" t="s">
        <v>1162</v>
      </c>
      <c r="G441" s="378" t="s">
        <v>1163</v>
      </c>
      <c r="H441" s="403">
        <f t="shared" ref="H441:H442" si="537">SUM(I441,K441)</f>
        <v>0</v>
      </c>
      <c r="I441" s="268">
        <f t="shared" ref="I441:I442" si="538">SUM(J441:J441)</f>
        <v>0</v>
      </c>
      <c r="J441" s="167"/>
      <c r="K441" s="166">
        <f t="shared" ref="K441:K442" si="539">SUM(L441:Q441,S441:V441)</f>
        <v>0</v>
      </c>
      <c r="L441" s="167"/>
      <c r="M441" s="167"/>
      <c r="N441" s="167"/>
      <c r="O441" s="167"/>
      <c r="P441" s="167"/>
      <c r="Q441" s="262">
        <f t="shared" ref="Q441:Q442" si="540">SUM(R441:R441)</f>
        <v>0</v>
      </c>
      <c r="R441" s="167"/>
      <c r="S441" s="167"/>
      <c r="T441" s="167"/>
      <c r="U441" s="167"/>
      <c r="V441" s="167"/>
      <c r="W441" s="64"/>
      <c r="X441" s="64"/>
      <c r="Y441" s="64"/>
      <c r="Z441" s="64"/>
      <c r="AA441" s="64"/>
      <c r="AB441" s="64"/>
      <c r="AC441" s="64"/>
      <c r="AD441" s="64"/>
      <c r="AE441" s="64"/>
      <c r="AF441" s="64"/>
      <c r="AG441" s="64"/>
      <c r="AH441" s="64"/>
      <c r="AI441" s="64"/>
      <c r="AJ441" s="64"/>
      <c r="AK441" s="64"/>
      <c r="AL441" s="64"/>
      <c r="AM441" s="64"/>
      <c r="AN441" s="64"/>
      <c r="AO441" s="64"/>
      <c r="AP441" s="64"/>
      <c r="AQ441" s="64"/>
    </row>
    <row r="442" spans="1:43" s="398" customFormat="1" ht="13.8" hidden="1" outlineLevel="2">
      <c r="A442" s="399"/>
      <c r="B442" s="400"/>
      <c r="D442" s="436"/>
      <c r="E442" s="376"/>
      <c r="F442" s="385" t="s">
        <v>1164</v>
      </c>
      <c r="G442" s="378" t="s">
        <v>1165</v>
      </c>
      <c r="H442" s="403">
        <f t="shared" si="537"/>
        <v>0</v>
      </c>
      <c r="I442" s="268">
        <f t="shared" si="538"/>
        <v>0</v>
      </c>
      <c r="J442" s="167"/>
      <c r="K442" s="166">
        <f t="shared" si="539"/>
        <v>0</v>
      </c>
      <c r="L442" s="167"/>
      <c r="M442" s="167"/>
      <c r="N442" s="167"/>
      <c r="O442" s="167"/>
      <c r="P442" s="167"/>
      <c r="Q442" s="262">
        <f t="shared" si="540"/>
        <v>0</v>
      </c>
      <c r="R442" s="167"/>
      <c r="S442" s="167"/>
      <c r="T442" s="167"/>
      <c r="U442" s="167"/>
      <c r="V442" s="167"/>
      <c r="W442" s="64"/>
      <c r="X442" s="64"/>
      <c r="Y442" s="64"/>
      <c r="Z442" s="64"/>
      <c r="AA442" s="64"/>
      <c r="AB442" s="64"/>
      <c r="AC442" s="64"/>
      <c r="AD442" s="64"/>
      <c r="AE442" s="64"/>
      <c r="AF442" s="64"/>
      <c r="AG442" s="64"/>
      <c r="AH442" s="64"/>
      <c r="AI442" s="64"/>
      <c r="AJ442" s="64"/>
      <c r="AK442" s="64"/>
      <c r="AL442" s="64"/>
      <c r="AM442" s="64"/>
      <c r="AN442" s="64"/>
      <c r="AO442" s="64"/>
      <c r="AP442" s="64"/>
      <c r="AQ442" s="64"/>
    </row>
    <row r="443" spans="1:43" s="398" customFormat="1" ht="13.8" hidden="1" outlineLevel="2">
      <c r="A443" s="399"/>
      <c r="B443" s="400"/>
      <c r="D443" s="436"/>
      <c r="E443" s="376"/>
      <c r="F443" s="385" t="s">
        <v>1166</v>
      </c>
      <c r="G443" s="378" t="s">
        <v>1168</v>
      </c>
      <c r="H443" s="403">
        <f t="shared" si="462"/>
        <v>0</v>
      </c>
      <c r="I443" s="268">
        <f t="shared" si="535"/>
        <v>0</v>
      </c>
      <c r="J443" s="167"/>
      <c r="K443" s="166">
        <f t="shared" si="532"/>
        <v>0</v>
      </c>
      <c r="L443" s="167"/>
      <c r="M443" s="167"/>
      <c r="N443" s="167"/>
      <c r="O443" s="167"/>
      <c r="P443" s="167"/>
      <c r="Q443" s="262">
        <f t="shared" si="536"/>
        <v>0</v>
      </c>
      <c r="R443" s="167"/>
      <c r="S443" s="167"/>
      <c r="T443" s="167"/>
      <c r="U443" s="167"/>
      <c r="V443" s="167"/>
      <c r="W443" s="64"/>
      <c r="X443" s="64"/>
      <c r="Y443" s="64"/>
      <c r="Z443" s="64"/>
      <c r="AA443" s="64"/>
      <c r="AB443" s="64"/>
      <c r="AC443" s="64"/>
      <c r="AD443" s="64"/>
      <c r="AE443" s="64"/>
      <c r="AF443" s="64"/>
      <c r="AG443" s="64"/>
      <c r="AH443" s="64"/>
      <c r="AI443" s="64"/>
      <c r="AJ443" s="64"/>
      <c r="AK443" s="64"/>
      <c r="AL443" s="64"/>
      <c r="AM443" s="64"/>
      <c r="AN443" s="64"/>
      <c r="AO443" s="64"/>
      <c r="AP443" s="64"/>
      <c r="AQ443" s="64"/>
    </row>
    <row r="444" spans="1:43" s="398" customFormat="1" ht="13.8" hidden="1" outlineLevel="2">
      <c r="A444" s="399"/>
      <c r="B444" s="400"/>
      <c r="D444" s="436"/>
      <c r="E444" s="376"/>
      <c r="F444" s="385" t="s">
        <v>1169</v>
      </c>
      <c r="G444" s="378" t="s">
        <v>1170</v>
      </c>
      <c r="H444" s="403">
        <f t="shared" ref="H444" si="541">SUM(I444,K444)</f>
        <v>0</v>
      </c>
      <c r="I444" s="268">
        <f t="shared" ref="I444" si="542">SUM(J444:J444)</f>
        <v>0</v>
      </c>
      <c r="J444" s="167"/>
      <c r="K444" s="166">
        <f t="shared" ref="K444" si="543">SUM(L444:Q444,S444:V444)</f>
        <v>0</v>
      </c>
      <c r="L444" s="167"/>
      <c r="M444" s="167"/>
      <c r="N444" s="167"/>
      <c r="O444" s="167"/>
      <c r="P444" s="167"/>
      <c r="Q444" s="262">
        <f t="shared" ref="Q444" si="544">SUM(R444:R444)</f>
        <v>0</v>
      </c>
      <c r="R444" s="167"/>
      <c r="S444" s="167"/>
      <c r="T444" s="167"/>
      <c r="U444" s="167"/>
      <c r="V444" s="167"/>
      <c r="W444" s="64"/>
      <c r="X444" s="64"/>
      <c r="Y444" s="64"/>
      <c r="Z444" s="64"/>
      <c r="AA444" s="64"/>
      <c r="AB444" s="64"/>
      <c r="AC444" s="64"/>
      <c r="AD444" s="64"/>
      <c r="AE444" s="64"/>
      <c r="AF444" s="64"/>
      <c r="AG444" s="64"/>
      <c r="AH444" s="64"/>
      <c r="AI444" s="64"/>
      <c r="AJ444" s="64"/>
      <c r="AK444" s="64"/>
      <c r="AL444" s="64"/>
      <c r="AM444" s="64"/>
      <c r="AN444" s="64"/>
      <c r="AO444" s="64"/>
      <c r="AP444" s="64"/>
      <c r="AQ444" s="64"/>
    </row>
    <row r="445" spans="1:43" s="398" customFormat="1" ht="13.8" hidden="1" outlineLevel="2">
      <c r="A445" s="399"/>
      <c r="B445" s="400"/>
      <c r="D445" s="436"/>
      <c r="E445" s="376"/>
      <c r="F445" s="385" t="s">
        <v>1171</v>
      </c>
      <c r="G445" s="378" t="s">
        <v>1172</v>
      </c>
      <c r="H445" s="403">
        <f t="shared" ref="H445" si="545">SUM(I445,K445)</f>
        <v>0</v>
      </c>
      <c r="I445" s="268">
        <f t="shared" ref="I445" si="546">SUM(J445:J445)</f>
        <v>0</v>
      </c>
      <c r="J445" s="167"/>
      <c r="K445" s="166">
        <f t="shared" ref="K445" si="547">SUM(L445:Q445,S445:V445)</f>
        <v>0</v>
      </c>
      <c r="L445" s="167"/>
      <c r="M445" s="167"/>
      <c r="N445" s="167"/>
      <c r="O445" s="167"/>
      <c r="P445" s="167"/>
      <c r="Q445" s="262">
        <f t="shared" ref="Q445" si="548">SUM(R445:R445)</f>
        <v>0</v>
      </c>
      <c r="R445" s="167"/>
      <c r="S445" s="167"/>
      <c r="T445" s="167"/>
      <c r="U445" s="167"/>
      <c r="V445" s="167"/>
      <c r="W445" s="64"/>
      <c r="X445" s="64"/>
      <c r="Y445" s="64"/>
      <c r="Z445" s="64"/>
      <c r="AA445" s="64"/>
      <c r="AB445" s="64"/>
      <c r="AC445" s="64"/>
      <c r="AD445" s="64"/>
      <c r="AE445" s="64"/>
      <c r="AF445" s="64"/>
      <c r="AG445" s="64"/>
      <c r="AH445" s="64"/>
      <c r="AI445" s="64"/>
      <c r="AJ445" s="64"/>
      <c r="AK445" s="64"/>
      <c r="AL445" s="64"/>
      <c r="AM445" s="64"/>
      <c r="AN445" s="64"/>
      <c r="AO445" s="64"/>
      <c r="AP445" s="64"/>
      <c r="AQ445" s="64"/>
    </row>
    <row r="446" spans="1:43" ht="13.8" hidden="1" outlineLevel="2">
      <c r="A446" s="131"/>
      <c r="B446" s="20"/>
      <c r="D446" s="22"/>
      <c r="E446" s="30"/>
      <c r="F446" s="136" t="s">
        <v>685</v>
      </c>
      <c r="G446" s="27" t="s">
        <v>689</v>
      </c>
      <c r="H446" s="164">
        <f t="shared" si="462"/>
        <v>0</v>
      </c>
      <c r="I446" s="268">
        <f t="shared" si="535"/>
        <v>0</v>
      </c>
      <c r="J446" s="167"/>
      <c r="K446" s="166">
        <f t="shared" si="532"/>
        <v>0</v>
      </c>
      <c r="L446" s="167"/>
      <c r="M446" s="167"/>
      <c r="N446" s="167"/>
      <c r="O446" s="167"/>
      <c r="P446" s="167"/>
      <c r="Q446" s="262">
        <f t="shared" si="536"/>
        <v>0</v>
      </c>
      <c r="R446" s="167"/>
      <c r="S446" s="167"/>
      <c r="T446" s="167"/>
      <c r="U446" s="167"/>
      <c r="V446" s="167"/>
    </row>
    <row r="447" spans="1:43" ht="13.8" outlineLevel="1">
      <c r="A447" s="131"/>
      <c r="B447" s="20"/>
      <c r="D447" s="22" t="s">
        <v>493</v>
      </c>
      <c r="E447" s="30" t="s">
        <v>148</v>
      </c>
      <c r="F447" s="22"/>
      <c r="G447" s="30"/>
      <c r="H447" s="164">
        <f t="shared" si="462"/>
        <v>0</v>
      </c>
      <c r="I447" s="268">
        <f t="shared" si="535"/>
        <v>0</v>
      </c>
      <c r="J447" s="169">
        <f>SUM(J448:J451)</f>
        <v>0</v>
      </c>
      <c r="K447" s="166">
        <f t="shared" si="532"/>
        <v>0</v>
      </c>
      <c r="L447" s="169">
        <f t="shared" ref="L447:P447" si="549">SUM(L448:L451)</f>
        <v>0</v>
      </c>
      <c r="M447" s="169">
        <f t="shared" si="549"/>
        <v>0</v>
      </c>
      <c r="N447" s="169">
        <f t="shared" si="549"/>
        <v>0</v>
      </c>
      <c r="O447" s="169">
        <f t="shared" si="549"/>
        <v>0</v>
      </c>
      <c r="P447" s="169">
        <f t="shared" si="549"/>
        <v>0</v>
      </c>
      <c r="Q447" s="262">
        <f t="shared" si="536"/>
        <v>0</v>
      </c>
      <c r="R447" s="169">
        <f t="shared" ref="R447" si="550">SUM(R448:R451)</f>
        <v>0</v>
      </c>
      <c r="S447" s="169">
        <f t="shared" ref="S447:U447" si="551">SUM(S448:S451)</f>
        <v>0</v>
      </c>
      <c r="T447" s="169">
        <f t="shared" si="551"/>
        <v>0</v>
      </c>
      <c r="U447" s="169">
        <f t="shared" si="551"/>
        <v>0</v>
      </c>
      <c r="V447" s="169">
        <f t="shared" ref="V447" si="552">SUM(V448:V451)</f>
        <v>0</v>
      </c>
    </row>
    <row r="448" spans="1:43" ht="13.8" outlineLevel="2">
      <c r="A448" s="131"/>
      <c r="B448" s="20"/>
      <c r="D448" s="22"/>
      <c r="E448" s="30"/>
      <c r="F448" s="136" t="s">
        <v>1009</v>
      </c>
      <c r="G448" s="27" t="s">
        <v>1010</v>
      </c>
      <c r="H448" s="164"/>
      <c r="I448" s="268">
        <f t="shared" si="535"/>
        <v>0</v>
      </c>
      <c r="J448" s="167"/>
      <c r="K448" s="166">
        <f t="shared" si="532"/>
        <v>0</v>
      </c>
      <c r="L448" s="167"/>
      <c r="M448" s="167"/>
      <c r="N448" s="167"/>
      <c r="O448" s="167"/>
      <c r="P448" s="167"/>
      <c r="Q448" s="262">
        <f t="shared" si="536"/>
        <v>0</v>
      </c>
      <c r="R448" s="167"/>
      <c r="S448" s="167"/>
      <c r="T448" s="167"/>
      <c r="U448" s="167"/>
      <c r="V448" s="167"/>
    </row>
    <row r="449" spans="1:22" ht="13.2" customHeight="1" outlineLevel="2">
      <c r="A449" s="131"/>
      <c r="B449" s="20"/>
      <c r="D449" s="22"/>
      <c r="E449" s="30"/>
      <c r="F449" s="136" t="s">
        <v>1011</v>
      </c>
      <c r="G449" s="27" t="s">
        <v>812</v>
      </c>
      <c r="H449" s="164">
        <f t="shared" ref="H449:H450" si="553">SUM(I449,K449)</f>
        <v>0</v>
      </c>
      <c r="I449" s="268">
        <f t="shared" ref="I449:I450" si="554">SUM(J449:J449)</f>
        <v>0</v>
      </c>
      <c r="J449" s="167"/>
      <c r="K449" s="166">
        <f t="shared" ref="K449:K450" si="555">SUM(L449:Q449,S449:V449)</f>
        <v>0</v>
      </c>
      <c r="L449" s="167"/>
      <c r="M449" s="167"/>
      <c r="N449" s="167"/>
      <c r="O449" s="167"/>
      <c r="P449" s="167"/>
      <c r="Q449" s="262">
        <f t="shared" ref="Q449:Q450" si="556">SUM(R449:R449)</f>
        <v>0</v>
      </c>
      <c r="R449" s="167"/>
      <c r="S449" s="167"/>
      <c r="T449" s="167"/>
      <c r="U449" s="167"/>
      <c r="V449" s="167"/>
    </row>
    <row r="450" spans="1:22" ht="13.8" outlineLevel="2">
      <c r="A450" s="131"/>
      <c r="B450" s="20"/>
      <c r="D450" s="22"/>
      <c r="E450" s="30"/>
      <c r="F450" s="136" t="s">
        <v>1012</v>
      </c>
      <c r="G450" s="27" t="s">
        <v>813</v>
      </c>
      <c r="H450" s="164">
        <f t="shared" si="553"/>
        <v>0</v>
      </c>
      <c r="I450" s="268">
        <f t="shared" si="554"/>
        <v>0</v>
      </c>
      <c r="J450" s="167"/>
      <c r="K450" s="166">
        <f t="shared" si="555"/>
        <v>0</v>
      </c>
      <c r="L450" s="167"/>
      <c r="M450" s="167"/>
      <c r="N450" s="167"/>
      <c r="O450" s="167"/>
      <c r="P450" s="167"/>
      <c r="Q450" s="262">
        <f t="shared" si="556"/>
        <v>0</v>
      </c>
      <c r="R450" s="167"/>
      <c r="S450" s="167"/>
      <c r="T450" s="167"/>
      <c r="U450" s="167"/>
      <c r="V450" s="167"/>
    </row>
    <row r="451" spans="1:22" ht="13.8" outlineLevel="2">
      <c r="A451" s="131"/>
      <c r="B451" s="20"/>
      <c r="D451" s="22"/>
      <c r="E451" s="30"/>
      <c r="F451" s="136" t="s">
        <v>1064</v>
      </c>
      <c r="G451" s="27" t="s">
        <v>1173</v>
      </c>
      <c r="H451" s="164"/>
      <c r="I451" s="268">
        <f t="shared" si="535"/>
        <v>0</v>
      </c>
      <c r="J451" s="167"/>
      <c r="K451" s="166">
        <f t="shared" si="532"/>
        <v>0</v>
      </c>
      <c r="L451" s="167"/>
      <c r="M451" s="167"/>
      <c r="N451" s="167"/>
      <c r="O451" s="167"/>
      <c r="P451" s="167"/>
      <c r="Q451" s="262">
        <f t="shared" si="536"/>
        <v>0</v>
      </c>
      <c r="R451" s="167"/>
      <c r="S451" s="167"/>
      <c r="T451" s="167"/>
      <c r="U451" s="167"/>
      <c r="V451" s="167"/>
    </row>
    <row r="452" spans="1:22" ht="13.8" outlineLevel="1">
      <c r="A452" s="131"/>
      <c r="B452" s="20"/>
      <c r="D452" s="22" t="s">
        <v>494</v>
      </c>
      <c r="E452" s="30" t="s">
        <v>561</v>
      </c>
      <c r="F452" s="22"/>
      <c r="G452" s="30"/>
      <c r="H452" s="164">
        <f t="shared" si="462"/>
        <v>0</v>
      </c>
      <c r="I452" s="268">
        <f t="shared" si="535"/>
        <v>0</v>
      </c>
      <c r="J452" s="169">
        <f>SUM(J453:J456)</f>
        <v>0</v>
      </c>
      <c r="K452" s="166">
        <f t="shared" si="532"/>
        <v>0</v>
      </c>
      <c r="L452" s="169">
        <f t="shared" ref="L452:P452" si="557">SUM(L453:L456)</f>
        <v>0</v>
      </c>
      <c r="M452" s="169">
        <f t="shared" si="557"/>
        <v>0</v>
      </c>
      <c r="N452" s="169">
        <f t="shared" si="557"/>
        <v>0</v>
      </c>
      <c r="O452" s="169">
        <f t="shared" si="557"/>
        <v>0</v>
      </c>
      <c r="P452" s="169">
        <f t="shared" si="557"/>
        <v>0</v>
      </c>
      <c r="Q452" s="262">
        <f t="shared" si="536"/>
        <v>0</v>
      </c>
      <c r="R452" s="169">
        <f t="shared" ref="R452" si="558">SUM(R453:R456)</f>
        <v>0</v>
      </c>
      <c r="S452" s="169">
        <f t="shared" ref="S452:U452" si="559">SUM(S453:S456)</f>
        <v>0</v>
      </c>
      <c r="T452" s="169">
        <f t="shared" si="559"/>
        <v>0</v>
      </c>
      <c r="U452" s="169">
        <f t="shared" si="559"/>
        <v>0</v>
      </c>
      <c r="V452" s="169">
        <f t="shared" ref="V452" si="560">SUM(V453:V456)</f>
        <v>0</v>
      </c>
    </row>
    <row r="453" spans="1:22" ht="13.8" outlineLevel="2">
      <c r="A453" s="131"/>
      <c r="B453" s="20"/>
      <c r="D453" s="22"/>
      <c r="E453" s="30"/>
      <c r="F453" s="136" t="s">
        <v>1009</v>
      </c>
      <c r="G453" s="27" t="s">
        <v>1010</v>
      </c>
      <c r="H453" s="164">
        <f t="shared" si="462"/>
        <v>0</v>
      </c>
      <c r="I453" s="268">
        <f t="shared" si="535"/>
        <v>0</v>
      </c>
      <c r="J453" s="167"/>
      <c r="K453" s="166">
        <f t="shared" si="532"/>
        <v>0</v>
      </c>
      <c r="L453" s="167"/>
      <c r="M453" s="167"/>
      <c r="N453" s="167"/>
      <c r="O453" s="167"/>
      <c r="P453" s="167"/>
      <c r="Q453" s="262">
        <f t="shared" si="536"/>
        <v>0</v>
      </c>
      <c r="R453" s="167"/>
      <c r="S453" s="167"/>
      <c r="T453" s="167"/>
      <c r="U453" s="167"/>
      <c r="V453" s="167"/>
    </row>
    <row r="454" spans="1:22" ht="13.8" outlineLevel="2">
      <c r="A454" s="131"/>
      <c r="B454" s="20"/>
      <c r="D454" s="22"/>
      <c r="E454" s="30"/>
      <c r="F454" s="136" t="s">
        <v>1012</v>
      </c>
      <c r="G454" s="27" t="s">
        <v>790</v>
      </c>
      <c r="H454" s="164">
        <f t="shared" ref="H454" si="561">SUM(I454,K454)</f>
        <v>0</v>
      </c>
      <c r="I454" s="268">
        <f t="shared" ref="I454" si="562">SUM(J454:J454)</f>
        <v>0</v>
      </c>
      <c r="J454" s="167"/>
      <c r="K454" s="166">
        <f t="shared" ref="K454" si="563">SUM(L454:Q454,S454:V454)</f>
        <v>0</v>
      </c>
      <c r="L454" s="167"/>
      <c r="M454" s="167"/>
      <c r="N454" s="167"/>
      <c r="O454" s="167"/>
      <c r="P454" s="167"/>
      <c r="Q454" s="262">
        <f t="shared" ref="Q454" si="564">SUM(R454:R454)</f>
        <v>0</v>
      </c>
      <c r="R454" s="167"/>
      <c r="S454" s="167"/>
      <c r="T454" s="167"/>
      <c r="U454" s="167"/>
      <c r="V454" s="167"/>
    </row>
    <row r="455" spans="1:22" ht="13.8" outlineLevel="2">
      <c r="A455" s="131"/>
      <c r="B455" s="20"/>
      <c r="D455" s="22"/>
      <c r="E455" s="30"/>
      <c r="F455" s="136" t="s">
        <v>1062</v>
      </c>
      <c r="G455" s="27" t="s">
        <v>1174</v>
      </c>
      <c r="H455" s="164">
        <f t="shared" ref="H455" si="565">SUM(I455,K455)</f>
        <v>0</v>
      </c>
      <c r="I455" s="268">
        <f t="shared" ref="I455" si="566">SUM(J455:J455)</f>
        <v>0</v>
      </c>
      <c r="J455" s="167"/>
      <c r="K455" s="166">
        <f t="shared" ref="K455" si="567">SUM(L455:Q455,S455:V455)</f>
        <v>0</v>
      </c>
      <c r="L455" s="167"/>
      <c r="M455" s="167"/>
      <c r="N455" s="167"/>
      <c r="O455" s="167"/>
      <c r="P455" s="167"/>
      <c r="Q455" s="262">
        <f t="shared" ref="Q455" si="568">SUM(R455:R455)</f>
        <v>0</v>
      </c>
      <c r="R455" s="167"/>
      <c r="S455" s="167"/>
      <c r="T455" s="167"/>
      <c r="U455" s="167"/>
      <c r="V455" s="167"/>
    </row>
    <row r="456" spans="1:22" ht="13.8" outlineLevel="2">
      <c r="A456" s="131"/>
      <c r="B456" s="20"/>
      <c r="D456" s="22"/>
      <c r="E456" s="30"/>
      <c r="F456" s="136" t="s">
        <v>1021</v>
      </c>
      <c r="G456" s="27" t="s">
        <v>1175</v>
      </c>
      <c r="H456" s="164">
        <f t="shared" si="462"/>
        <v>0</v>
      </c>
      <c r="I456" s="268">
        <f t="shared" si="535"/>
        <v>0</v>
      </c>
      <c r="J456" s="167"/>
      <c r="K456" s="166">
        <f t="shared" si="532"/>
        <v>0</v>
      </c>
      <c r="L456" s="167"/>
      <c r="M456" s="167"/>
      <c r="N456" s="167"/>
      <c r="O456" s="167"/>
      <c r="P456" s="167"/>
      <c r="Q456" s="262">
        <f t="shared" si="536"/>
        <v>0</v>
      </c>
      <c r="R456" s="167"/>
      <c r="S456" s="167"/>
      <c r="T456" s="167"/>
      <c r="U456" s="167"/>
      <c r="V456" s="167"/>
    </row>
    <row r="457" spans="1:22" ht="13.8" outlineLevel="1">
      <c r="A457" s="131"/>
      <c r="B457" s="20"/>
      <c r="D457" s="22" t="s">
        <v>495</v>
      </c>
      <c r="E457" s="30" t="s">
        <v>149</v>
      </c>
      <c r="F457" s="22"/>
      <c r="G457" s="30"/>
      <c r="H457" s="164">
        <f t="shared" si="462"/>
        <v>0</v>
      </c>
      <c r="I457" s="268">
        <f t="shared" si="535"/>
        <v>0</v>
      </c>
      <c r="J457" s="167"/>
      <c r="K457" s="166">
        <f t="shared" si="532"/>
        <v>0</v>
      </c>
      <c r="L457" s="167"/>
      <c r="M457" s="167"/>
      <c r="N457" s="167"/>
      <c r="O457" s="167"/>
      <c r="P457" s="167"/>
      <c r="Q457" s="262">
        <f t="shared" si="536"/>
        <v>0</v>
      </c>
      <c r="R457" s="167"/>
      <c r="S457" s="167"/>
      <c r="T457" s="167"/>
      <c r="U457" s="167"/>
      <c r="V457" s="167"/>
    </row>
    <row r="458" spans="1:22" ht="13.8" outlineLevel="1">
      <c r="A458" s="131"/>
      <c r="B458" s="20"/>
      <c r="D458" s="22" t="s">
        <v>496</v>
      </c>
      <c r="E458" s="30" t="s">
        <v>150</v>
      </c>
      <c r="F458" s="22"/>
      <c r="G458" s="30"/>
      <c r="H458" s="164">
        <f t="shared" si="462"/>
        <v>0</v>
      </c>
      <c r="I458" s="268">
        <f t="shared" si="535"/>
        <v>0</v>
      </c>
      <c r="J458" s="167"/>
      <c r="K458" s="166">
        <f t="shared" si="532"/>
        <v>0</v>
      </c>
      <c r="L458" s="167"/>
      <c r="M458" s="167"/>
      <c r="N458" s="167"/>
      <c r="O458" s="167"/>
      <c r="P458" s="167"/>
      <c r="Q458" s="262">
        <f t="shared" si="536"/>
        <v>0</v>
      </c>
      <c r="R458" s="167"/>
      <c r="S458" s="167"/>
      <c r="T458" s="167"/>
      <c r="U458" s="167"/>
      <c r="V458" s="167"/>
    </row>
    <row r="459" spans="1:22" ht="13.8" outlineLevel="1">
      <c r="A459" s="131"/>
      <c r="B459" s="20"/>
      <c r="D459" s="22" t="s">
        <v>92</v>
      </c>
      <c r="E459" s="30" t="s">
        <v>151</v>
      </c>
      <c r="F459" s="22"/>
      <c r="G459" s="30"/>
      <c r="H459" s="164">
        <f t="shared" si="462"/>
        <v>0</v>
      </c>
      <c r="I459" s="268">
        <f t="shared" si="535"/>
        <v>0</v>
      </c>
      <c r="J459" s="167"/>
      <c r="K459" s="166">
        <f t="shared" si="532"/>
        <v>0</v>
      </c>
      <c r="L459" s="167"/>
      <c r="M459" s="167"/>
      <c r="N459" s="167"/>
      <c r="O459" s="167"/>
      <c r="P459" s="167"/>
      <c r="Q459" s="262">
        <f t="shared" si="536"/>
        <v>0</v>
      </c>
      <c r="R459" s="167"/>
      <c r="S459" s="167"/>
      <c r="T459" s="167"/>
      <c r="U459" s="167"/>
      <c r="V459" s="167"/>
    </row>
    <row r="460" spans="1:22" ht="13.8" outlineLevel="1">
      <c r="A460" s="131"/>
      <c r="B460" s="18"/>
      <c r="C460" s="58"/>
      <c r="D460" s="22" t="s">
        <v>497</v>
      </c>
      <c r="E460" s="30" t="s">
        <v>562</v>
      </c>
      <c r="F460" s="22"/>
      <c r="G460" s="30"/>
      <c r="H460" s="164">
        <f t="shared" si="462"/>
        <v>0</v>
      </c>
      <c r="I460" s="268">
        <f t="shared" si="535"/>
        <v>0</v>
      </c>
      <c r="J460" s="167"/>
      <c r="K460" s="166">
        <f t="shared" si="532"/>
        <v>0</v>
      </c>
      <c r="L460" s="167"/>
      <c r="M460" s="167"/>
      <c r="N460" s="167"/>
      <c r="O460" s="167"/>
      <c r="P460" s="167"/>
      <c r="Q460" s="262">
        <f t="shared" si="536"/>
        <v>0</v>
      </c>
      <c r="R460" s="167"/>
      <c r="S460" s="167"/>
      <c r="T460" s="167"/>
      <c r="U460" s="167"/>
      <c r="V460" s="167"/>
    </row>
    <row r="461" spans="1:22" s="130" customFormat="1" ht="13.8">
      <c r="A461" s="127"/>
      <c r="B461" s="18" t="s">
        <v>498</v>
      </c>
      <c r="C461" s="12" t="s">
        <v>152</v>
      </c>
      <c r="D461" s="14"/>
      <c r="E461" s="134"/>
      <c r="F461" s="14"/>
      <c r="G461" s="134"/>
      <c r="H461" s="164">
        <f t="shared" si="462"/>
        <v>0</v>
      </c>
      <c r="I461" s="268">
        <f t="shared" si="535"/>
        <v>0</v>
      </c>
      <c r="J461" s="168">
        <f>SUM(J462,J465)</f>
        <v>0</v>
      </c>
      <c r="K461" s="166">
        <f t="shared" si="532"/>
        <v>0</v>
      </c>
      <c r="L461" s="168">
        <f t="shared" ref="L461:P461" si="569">SUM(L462,L465)</f>
        <v>0</v>
      </c>
      <c r="M461" s="168">
        <f t="shared" si="569"/>
        <v>0</v>
      </c>
      <c r="N461" s="168">
        <f t="shared" si="569"/>
        <v>0</v>
      </c>
      <c r="O461" s="168">
        <f t="shared" si="569"/>
        <v>0</v>
      </c>
      <c r="P461" s="168">
        <f t="shared" si="569"/>
        <v>0</v>
      </c>
      <c r="Q461" s="262">
        <f t="shared" si="536"/>
        <v>0</v>
      </c>
      <c r="R461" s="168">
        <f t="shared" ref="R461" si="570">SUM(R462,R465)</f>
        <v>0</v>
      </c>
      <c r="S461" s="168">
        <f t="shared" ref="S461:U461" si="571">SUM(S462,S465)</f>
        <v>0</v>
      </c>
      <c r="T461" s="168">
        <f t="shared" si="571"/>
        <v>0</v>
      </c>
      <c r="U461" s="168">
        <f t="shared" si="571"/>
        <v>0</v>
      </c>
      <c r="V461" s="168">
        <f t="shared" ref="V461" si="572">SUM(V462,V465)</f>
        <v>0</v>
      </c>
    </row>
    <row r="462" spans="1:22" ht="13.8" outlineLevel="1">
      <c r="A462" s="131"/>
      <c r="B462" s="19"/>
      <c r="C462" s="63"/>
      <c r="D462" s="22" t="s">
        <v>499</v>
      </c>
      <c r="E462" s="30" t="s">
        <v>153</v>
      </c>
      <c r="F462" s="22"/>
      <c r="G462" s="30"/>
      <c r="H462" s="164">
        <f t="shared" si="462"/>
        <v>0</v>
      </c>
      <c r="I462" s="268">
        <f t="shared" si="535"/>
        <v>0</v>
      </c>
      <c r="J462" s="169">
        <f>SUM(J463:J464)</f>
        <v>0</v>
      </c>
      <c r="K462" s="166">
        <f t="shared" si="532"/>
        <v>0</v>
      </c>
      <c r="L462" s="169">
        <f t="shared" ref="L462:P462" si="573">SUM(L463:L464)</f>
        <v>0</v>
      </c>
      <c r="M462" s="169">
        <f t="shared" si="573"/>
        <v>0</v>
      </c>
      <c r="N462" s="169">
        <f t="shared" si="573"/>
        <v>0</v>
      </c>
      <c r="O462" s="169">
        <f t="shared" si="573"/>
        <v>0</v>
      </c>
      <c r="P462" s="169">
        <f t="shared" si="573"/>
        <v>0</v>
      </c>
      <c r="Q462" s="262">
        <f t="shared" si="536"/>
        <v>0</v>
      </c>
      <c r="R462" s="169">
        <f t="shared" ref="R462" si="574">SUM(R463:R464)</f>
        <v>0</v>
      </c>
      <c r="S462" s="169">
        <f t="shared" ref="S462:U462" si="575">SUM(S463:S464)</f>
        <v>0</v>
      </c>
      <c r="T462" s="169">
        <f t="shared" si="575"/>
        <v>0</v>
      </c>
      <c r="U462" s="169">
        <f t="shared" si="575"/>
        <v>0</v>
      </c>
      <c r="V462" s="169">
        <f t="shared" ref="V462" si="576">SUM(V463:V464)</f>
        <v>0</v>
      </c>
    </row>
    <row r="463" spans="1:22" ht="13.8" outlineLevel="2">
      <c r="A463" s="131"/>
      <c r="B463" s="20"/>
      <c r="E463" s="30"/>
      <c r="F463" s="18" t="s">
        <v>500</v>
      </c>
      <c r="G463" s="30" t="s">
        <v>154</v>
      </c>
      <c r="H463" s="164">
        <f t="shared" si="462"/>
        <v>0</v>
      </c>
      <c r="I463" s="268">
        <f t="shared" si="535"/>
        <v>0</v>
      </c>
      <c r="J463" s="167"/>
      <c r="K463" s="166">
        <f t="shared" si="532"/>
        <v>0</v>
      </c>
      <c r="L463" s="167"/>
      <c r="M463" s="167"/>
      <c r="N463" s="167"/>
      <c r="O463" s="167"/>
      <c r="P463" s="167"/>
      <c r="Q463" s="262">
        <f t="shared" si="536"/>
        <v>0</v>
      </c>
      <c r="R463" s="167"/>
      <c r="S463" s="167"/>
      <c r="T463" s="167"/>
      <c r="U463" s="167"/>
      <c r="V463" s="167"/>
    </row>
    <row r="464" spans="1:22" ht="13.8" outlineLevel="2">
      <c r="A464" s="131"/>
      <c r="B464" s="20"/>
      <c r="D464" s="18"/>
      <c r="E464" s="58"/>
      <c r="F464" s="22" t="s">
        <v>501</v>
      </c>
      <c r="G464" s="30" t="s">
        <v>155</v>
      </c>
      <c r="H464" s="164">
        <f t="shared" si="462"/>
        <v>0</v>
      </c>
      <c r="I464" s="268">
        <f t="shared" si="535"/>
        <v>0</v>
      </c>
      <c r="J464" s="167"/>
      <c r="K464" s="166">
        <f t="shared" si="532"/>
        <v>0</v>
      </c>
      <c r="L464" s="167"/>
      <c r="M464" s="167"/>
      <c r="N464" s="167"/>
      <c r="O464" s="167"/>
      <c r="P464" s="167"/>
      <c r="Q464" s="262">
        <f t="shared" si="536"/>
        <v>0</v>
      </c>
      <c r="R464" s="167"/>
      <c r="S464" s="167"/>
      <c r="T464" s="167"/>
      <c r="U464" s="167"/>
      <c r="V464" s="167"/>
    </row>
    <row r="465" spans="1:22" ht="13.8" outlineLevel="1">
      <c r="A465" s="131"/>
      <c r="B465" s="18"/>
      <c r="C465" s="58"/>
      <c r="D465" s="18" t="s">
        <v>502</v>
      </c>
      <c r="E465" s="58" t="s">
        <v>156</v>
      </c>
      <c r="F465" s="18"/>
      <c r="G465" s="30"/>
      <c r="H465" s="164">
        <f t="shared" si="462"/>
        <v>0</v>
      </c>
      <c r="I465" s="268">
        <f t="shared" si="535"/>
        <v>0</v>
      </c>
      <c r="J465" s="167"/>
      <c r="K465" s="166">
        <f t="shared" si="532"/>
        <v>0</v>
      </c>
      <c r="L465" s="167"/>
      <c r="M465" s="167"/>
      <c r="N465" s="167"/>
      <c r="O465" s="167"/>
      <c r="P465" s="167"/>
      <c r="Q465" s="262">
        <f t="shared" si="536"/>
        <v>0</v>
      </c>
      <c r="R465" s="167"/>
      <c r="S465" s="167"/>
      <c r="T465" s="167"/>
      <c r="U465" s="167"/>
      <c r="V465" s="167"/>
    </row>
    <row r="466" spans="1:22" s="130" customFormat="1" ht="13.8">
      <c r="A466" s="127"/>
      <c r="B466" s="18" t="s">
        <v>626</v>
      </c>
      <c r="C466" s="12" t="s">
        <v>627</v>
      </c>
      <c r="D466" s="14"/>
      <c r="E466" s="134"/>
      <c r="F466" s="14"/>
      <c r="G466" s="134"/>
      <c r="H466" s="164">
        <f t="shared" si="462"/>
        <v>0</v>
      </c>
      <c r="I466" s="268">
        <f t="shared" si="535"/>
        <v>0</v>
      </c>
      <c r="J466" s="168">
        <f>SUM(J467)</f>
        <v>0</v>
      </c>
      <c r="K466" s="166">
        <f t="shared" si="532"/>
        <v>0</v>
      </c>
      <c r="L466" s="168">
        <f t="shared" ref="L466:P466" si="577">SUM(L467)</f>
        <v>0</v>
      </c>
      <c r="M466" s="168">
        <f t="shared" si="577"/>
        <v>0</v>
      </c>
      <c r="N466" s="168">
        <f t="shared" si="577"/>
        <v>0</v>
      </c>
      <c r="O466" s="168">
        <f t="shared" si="577"/>
        <v>0</v>
      </c>
      <c r="P466" s="168">
        <f t="shared" si="577"/>
        <v>0</v>
      </c>
      <c r="Q466" s="262">
        <f t="shared" si="536"/>
        <v>0</v>
      </c>
      <c r="R466" s="168">
        <f t="shared" ref="R466" si="578">SUM(R467)</f>
        <v>0</v>
      </c>
      <c r="S466" s="168">
        <f t="shared" ref="S466:U466" si="579">SUM(S467)</f>
        <v>0</v>
      </c>
      <c r="T466" s="168">
        <f t="shared" si="579"/>
        <v>0</v>
      </c>
      <c r="U466" s="168">
        <f t="shared" si="579"/>
        <v>0</v>
      </c>
      <c r="V466" s="168">
        <f t="shared" ref="V466" si="580">SUM(V467)</f>
        <v>0</v>
      </c>
    </row>
    <row r="467" spans="1:22" ht="13.8" outlineLevel="1">
      <c r="A467" s="131"/>
      <c r="B467" s="22"/>
      <c r="C467" s="30"/>
      <c r="D467" s="22" t="s">
        <v>626</v>
      </c>
      <c r="E467" s="30" t="s">
        <v>627</v>
      </c>
      <c r="F467" s="22"/>
      <c r="G467" s="30"/>
      <c r="H467" s="164">
        <f t="shared" si="462"/>
        <v>0</v>
      </c>
      <c r="I467" s="268">
        <f t="shared" si="535"/>
        <v>0</v>
      </c>
      <c r="J467" s="167"/>
      <c r="K467" s="166">
        <f t="shared" si="532"/>
        <v>0</v>
      </c>
      <c r="L467" s="167"/>
      <c r="M467" s="167"/>
      <c r="N467" s="167"/>
      <c r="O467" s="167"/>
      <c r="P467" s="167"/>
      <c r="Q467" s="262">
        <f t="shared" si="536"/>
        <v>0</v>
      </c>
      <c r="R467" s="167"/>
      <c r="S467" s="167"/>
      <c r="T467" s="167"/>
      <c r="U467" s="167"/>
      <c r="V467" s="167"/>
    </row>
    <row r="468" spans="1:22" s="130" customFormat="1" ht="13.8">
      <c r="A468" s="127"/>
      <c r="B468" s="432" t="s">
        <v>936</v>
      </c>
      <c r="C468" s="12" t="s">
        <v>157</v>
      </c>
      <c r="D468" s="14"/>
      <c r="E468" s="134"/>
      <c r="F468" s="14"/>
      <c r="G468" s="134"/>
      <c r="H468" s="164">
        <f t="shared" ref="H468:H536" si="581">SUM(I468,K468)</f>
        <v>0</v>
      </c>
      <c r="I468" s="268">
        <f t="shared" si="535"/>
        <v>0</v>
      </c>
      <c r="J468" s="168">
        <f>SUM(J469)</f>
        <v>0</v>
      </c>
      <c r="K468" s="166">
        <f t="shared" si="532"/>
        <v>0</v>
      </c>
      <c r="L468" s="168">
        <f t="shared" ref="L468:P468" si="582">SUM(L469)</f>
        <v>0</v>
      </c>
      <c r="M468" s="168">
        <f t="shared" si="582"/>
        <v>0</v>
      </c>
      <c r="N468" s="168">
        <f t="shared" si="582"/>
        <v>0</v>
      </c>
      <c r="O468" s="168">
        <f t="shared" si="582"/>
        <v>0</v>
      </c>
      <c r="P468" s="168">
        <f t="shared" si="582"/>
        <v>0</v>
      </c>
      <c r="Q468" s="262">
        <f t="shared" si="536"/>
        <v>0</v>
      </c>
      <c r="R468" s="168">
        <f t="shared" ref="R468" si="583">SUM(R469)</f>
        <v>0</v>
      </c>
      <c r="S468" s="168">
        <f t="shared" ref="S468:U468" si="584">SUM(S469)</f>
        <v>0</v>
      </c>
      <c r="T468" s="168">
        <f t="shared" si="584"/>
        <v>0</v>
      </c>
      <c r="U468" s="168">
        <f t="shared" si="584"/>
        <v>0</v>
      </c>
      <c r="V468" s="168">
        <f t="shared" ref="V468" si="585">SUM(V469)</f>
        <v>0</v>
      </c>
    </row>
    <row r="469" spans="1:22" ht="13.8" outlineLevel="1">
      <c r="A469" s="131"/>
      <c r="B469" s="22"/>
      <c r="C469" s="30"/>
      <c r="D469" s="436" t="s">
        <v>937</v>
      </c>
      <c r="E469" s="30" t="s">
        <v>158</v>
      </c>
      <c r="F469" s="22"/>
      <c r="G469" s="30"/>
      <c r="H469" s="164">
        <f t="shared" si="581"/>
        <v>0</v>
      </c>
      <c r="I469" s="268">
        <f t="shared" si="535"/>
        <v>0</v>
      </c>
      <c r="J469" s="169">
        <f>SUM(J470:J474)</f>
        <v>0</v>
      </c>
      <c r="K469" s="166">
        <f t="shared" si="532"/>
        <v>0</v>
      </c>
      <c r="L469" s="169">
        <f t="shared" ref="L469:P469" si="586">SUM(L470:L474)</f>
        <v>0</v>
      </c>
      <c r="M469" s="169">
        <f t="shared" si="586"/>
        <v>0</v>
      </c>
      <c r="N469" s="169">
        <f t="shared" si="586"/>
        <v>0</v>
      </c>
      <c r="O469" s="169">
        <f t="shared" si="586"/>
        <v>0</v>
      </c>
      <c r="P469" s="169">
        <f t="shared" si="586"/>
        <v>0</v>
      </c>
      <c r="Q469" s="262">
        <f t="shared" si="536"/>
        <v>0</v>
      </c>
      <c r="R469" s="169">
        <f t="shared" ref="R469" si="587">SUM(R470:R474)</f>
        <v>0</v>
      </c>
      <c r="S469" s="169">
        <f t="shared" ref="S469:U469" si="588">SUM(S470:S474)</f>
        <v>0</v>
      </c>
      <c r="T469" s="169">
        <f t="shared" si="588"/>
        <v>0</v>
      </c>
      <c r="U469" s="169">
        <f t="shared" si="588"/>
        <v>0</v>
      </c>
      <c r="V469" s="169">
        <f t="shared" ref="V469" si="589">SUM(V470:V474)</f>
        <v>0</v>
      </c>
    </row>
    <row r="470" spans="1:22" ht="13.8" outlineLevel="1">
      <c r="A470" s="131"/>
      <c r="B470" s="18"/>
      <c r="C470" s="58"/>
      <c r="D470" s="22"/>
      <c r="E470" s="30"/>
      <c r="F470" s="136" t="s">
        <v>682</v>
      </c>
      <c r="G470" s="27" t="s">
        <v>702</v>
      </c>
      <c r="H470" s="164">
        <f t="shared" si="581"/>
        <v>0</v>
      </c>
      <c r="I470" s="268">
        <f t="shared" si="535"/>
        <v>0</v>
      </c>
      <c r="J470" s="167"/>
      <c r="K470" s="166">
        <f t="shared" si="532"/>
        <v>0</v>
      </c>
      <c r="L470" s="167"/>
      <c r="M470" s="167"/>
      <c r="N470" s="167"/>
      <c r="O470" s="167"/>
      <c r="P470" s="167"/>
      <c r="Q470" s="262">
        <f t="shared" si="536"/>
        <v>0</v>
      </c>
      <c r="R470" s="167"/>
      <c r="S470" s="167"/>
      <c r="T470" s="167"/>
      <c r="U470" s="167"/>
      <c r="V470" s="167"/>
    </row>
    <row r="471" spans="1:22" ht="13.8" outlineLevel="1">
      <c r="A471" s="131"/>
      <c r="B471" s="18"/>
      <c r="C471" s="58"/>
      <c r="D471" s="22"/>
      <c r="E471" s="30"/>
      <c r="F471" s="136" t="s">
        <v>683</v>
      </c>
      <c r="G471" s="27" t="s">
        <v>703</v>
      </c>
      <c r="H471" s="164">
        <f t="shared" si="581"/>
        <v>0</v>
      </c>
      <c r="I471" s="268">
        <f t="shared" si="535"/>
        <v>0</v>
      </c>
      <c r="J471" s="167"/>
      <c r="K471" s="166">
        <f t="shared" si="532"/>
        <v>0</v>
      </c>
      <c r="L471" s="167"/>
      <c r="M471" s="167"/>
      <c r="N471" s="167"/>
      <c r="O471" s="167"/>
      <c r="P471" s="167"/>
      <c r="Q471" s="262">
        <f t="shared" si="536"/>
        <v>0</v>
      </c>
      <c r="R471" s="167"/>
      <c r="S471" s="167"/>
      <c r="T471" s="167"/>
      <c r="U471" s="167"/>
      <c r="V471" s="167"/>
    </row>
    <row r="472" spans="1:22" ht="13.8" outlineLevel="1">
      <c r="A472" s="131"/>
      <c r="B472" s="18"/>
      <c r="C472" s="58"/>
      <c r="D472" s="22"/>
      <c r="E472" s="30"/>
      <c r="F472" s="136" t="s">
        <v>680</v>
      </c>
      <c r="G472" s="27" t="s">
        <v>704</v>
      </c>
      <c r="H472" s="164">
        <f t="shared" si="581"/>
        <v>0</v>
      </c>
      <c r="I472" s="268">
        <f t="shared" si="535"/>
        <v>0</v>
      </c>
      <c r="J472" s="167"/>
      <c r="K472" s="166">
        <f t="shared" si="532"/>
        <v>0</v>
      </c>
      <c r="L472" s="167"/>
      <c r="M472" s="167"/>
      <c r="N472" s="167"/>
      <c r="O472" s="167"/>
      <c r="P472" s="167"/>
      <c r="Q472" s="262">
        <f t="shared" si="536"/>
        <v>0</v>
      </c>
      <c r="R472" s="167"/>
      <c r="S472" s="167"/>
      <c r="T472" s="167"/>
      <c r="U472" s="167"/>
      <c r="V472" s="167"/>
    </row>
    <row r="473" spans="1:22" ht="13.8" outlineLevel="1">
      <c r="A473" s="131"/>
      <c r="B473" s="18"/>
      <c r="C473" s="58"/>
      <c r="D473" s="22"/>
      <c r="E473" s="30"/>
      <c r="F473" s="136" t="s">
        <v>684</v>
      </c>
      <c r="G473" s="27" t="s">
        <v>705</v>
      </c>
      <c r="H473" s="164">
        <f t="shared" si="581"/>
        <v>0</v>
      </c>
      <c r="I473" s="268">
        <f t="shared" si="535"/>
        <v>0</v>
      </c>
      <c r="J473" s="167"/>
      <c r="K473" s="166">
        <f t="shared" si="532"/>
        <v>0</v>
      </c>
      <c r="L473" s="167"/>
      <c r="M473" s="167"/>
      <c r="N473" s="167"/>
      <c r="O473" s="167"/>
      <c r="P473" s="167"/>
      <c r="Q473" s="262">
        <f t="shared" si="536"/>
        <v>0</v>
      </c>
      <c r="R473" s="167"/>
      <c r="S473" s="167"/>
      <c r="T473" s="167"/>
      <c r="U473" s="167"/>
      <c r="V473" s="167"/>
    </row>
    <row r="474" spans="1:22" ht="13.8" outlineLevel="1">
      <c r="A474" s="131"/>
      <c r="B474" s="18"/>
      <c r="C474" s="58"/>
      <c r="D474" s="22"/>
      <c r="E474" s="30"/>
      <c r="F474" s="136" t="s">
        <v>690</v>
      </c>
      <c r="G474" s="27" t="s">
        <v>706</v>
      </c>
      <c r="H474" s="164">
        <f t="shared" si="581"/>
        <v>0</v>
      </c>
      <c r="I474" s="268">
        <f t="shared" si="535"/>
        <v>0</v>
      </c>
      <c r="J474" s="167"/>
      <c r="K474" s="166">
        <f t="shared" si="532"/>
        <v>0</v>
      </c>
      <c r="L474" s="167"/>
      <c r="M474" s="167"/>
      <c r="N474" s="167"/>
      <c r="O474" s="167"/>
      <c r="P474" s="167"/>
      <c r="Q474" s="262">
        <f t="shared" si="536"/>
        <v>0</v>
      </c>
      <c r="R474" s="167"/>
      <c r="S474" s="167"/>
      <c r="T474" s="167"/>
      <c r="U474" s="167"/>
      <c r="V474" s="167"/>
    </row>
    <row r="475" spans="1:22" s="130" customFormat="1" ht="13.8">
      <c r="A475" s="127"/>
      <c r="B475" s="18" t="s">
        <v>503</v>
      </c>
      <c r="C475" s="12" t="s">
        <v>42</v>
      </c>
      <c r="D475" s="14"/>
      <c r="E475" s="134"/>
      <c r="F475" s="14"/>
      <c r="G475" s="134"/>
      <c r="H475" s="164">
        <f t="shared" si="581"/>
        <v>0</v>
      </c>
      <c r="I475" s="268">
        <f t="shared" si="535"/>
        <v>0</v>
      </c>
      <c r="J475" s="168">
        <f>SUM(J476:J476)</f>
        <v>0</v>
      </c>
      <c r="K475" s="166">
        <f t="shared" si="532"/>
        <v>0</v>
      </c>
      <c r="L475" s="168">
        <f t="shared" ref="L475:P475" si="590">SUM(L476:L476)</f>
        <v>0</v>
      </c>
      <c r="M475" s="168">
        <f t="shared" si="590"/>
        <v>0</v>
      </c>
      <c r="N475" s="168">
        <f t="shared" si="590"/>
        <v>0</v>
      </c>
      <c r="O475" s="168">
        <f t="shared" si="590"/>
        <v>0</v>
      </c>
      <c r="P475" s="168">
        <f t="shared" si="590"/>
        <v>0</v>
      </c>
      <c r="Q475" s="262">
        <f t="shared" si="536"/>
        <v>0</v>
      </c>
      <c r="R475" s="168">
        <f t="shared" ref="R475" si="591">SUM(R476:R476)</f>
        <v>0</v>
      </c>
      <c r="S475" s="168">
        <f t="shared" ref="S475:U475" si="592">SUM(S476:S476)</f>
        <v>0</v>
      </c>
      <c r="T475" s="168">
        <f t="shared" si="592"/>
        <v>0</v>
      </c>
      <c r="U475" s="168">
        <f t="shared" si="592"/>
        <v>0</v>
      </c>
      <c r="V475" s="168">
        <f t="shared" ref="V475" si="593">SUM(V476:V476)</f>
        <v>0</v>
      </c>
    </row>
    <row r="476" spans="1:22" ht="13.8" outlineLevel="1">
      <c r="A476" s="131"/>
      <c r="B476" s="19"/>
      <c r="C476" s="63"/>
      <c r="D476" s="22" t="s">
        <v>504</v>
      </c>
      <c r="E476" s="30" t="s">
        <v>357</v>
      </c>
      <c r="F476" s="22"/>
      <c r="G476" s="30"/>
      <c r="H476" s="164">
        <f t="shared" si="581"/>
        <v>0</v>
      </c>
      <c r="I476" s="268">
        <f t="shared" si="535"/>
        <v>0</v>
      </c>
      <c r="J476" s="167"/>
      <c r="K476" s="166">
        <f t="shared" si="532"/>
        <v>0</v>
      </c>
      <c r="L476" s="167"/>
      <c r="M476" s="167"/>
      <c r="N476" s="167"/>
      <c r="O476" s="167"/>
      <c r="P476" s="167"/>
      <c r="Q476" s="262">
        <f t="shared" si="536"/>
        <v>0</v>
      </c>
      <c r="R476" s="167"/>
      <c r="S476" s="167"/>
      <c r="T476" s="167"/>
      <c r="U476" s="167"/>
      <c r="V476" s="167"/>
    </row>
    <row r="477" spans="1:22" s="130" customFormat="1" ht="13.8">
      <c r="A477" s="127"/>
      <c r="B477" s="18" t="s">
        <v>505</v>
      </c>
      <c r="C477" s="12" t="s">
        <v>43</v>
      </c>
      <c r="D477" s="14"/>
      <c r="E477" s="134"/>
      <c r="F477" s="14"/>
      <c r="G477" s="134"/>
      <c r="H477" s="164">
        <f t="shared" si="581"/>
        <v>4248000</v>
      </c>
      <c r="I477" s="268">
        <f t="shared" si="535"/>
        <v>0</v>
      </c>
      <c r="J477" s="168">
        <f>SUM(J478)</f>
        <v>0</v>
      </c>
      <c r="K477" s="166">
        <f t="shared" si="532"/>
        <v>4248000</v>
      </c>
      <c r="L477" s="168">
        <f t="shared" ref="L477:P477" si="594">SUM(L478)</f>
        <v>4078000</v>
      </c>
      <c r="M477" s="168">
        <f t="shared" si="594"/>
        <v>0</v>
      </c>
      <c r="N477" s="168">
        <f t="shared" si="594"/>
        <v>0</v>
      </c>
      <c r="O477" s="168">
        <f t="shared" si="594"/>
        <v>0</v>
      </c>
      <c r="P477" s="168">
        <f t="shared" si="594"/>
        <v>170000</v>
      </c>
      <c r="Q477" s="262">
        <f t="shared" si="536"/>
        <v>0</v>
      </c>
      <c r="R477" s="168">
        <f t="shared" ref="R477" si="595">SUM(R478)</f>
        <v>0</v>
      </c>
      <c r="S477" s="168">
        <f t="shared" ref="S477:U477" si="596">SUM(S478)</f>
        <v>0</v>
      </c>
      <c r="T477" s="168">
        <f t="shared" si="596"/>
        <v>0</v>
      </c>
      <c r="U477" s="168">
        <f t="shared" si="596"/>
        <v>0</v>
      </c>
      <c r="V477" s="168">
        <f t="shared" ref="V477" si="597">SUM(V478)</f>
        <v>0</v>
      </c>
    </row>
    <row r="478" spans="1:22" ht="16.5" customHeight="1" outlineLevel="1">
      <c r="A478" s="131"/>
      <c r="B478" s="19"/>
      <c r="C478" s="63"/>
      <c r="D478" s="22" t="s">
        <v>506</v>
      </c>
      <c r="E478" s="30" t="s">
        <v>43</v>
      </c>
      <c r="F478" s="22"/>
      <c r="G478" s="30"/>
      <c r="H478" s="164">
        <f t="shared" si="581"/>
        <v>4248000</v>
      </c>
      <c r="I478" s="268">
        <f t="shared" si="535"/>
        <v>0</v>
      </c>
      <c r="J478" s="167">
        <v>0</v>
      </c>
      <c r="K478" s="166">
        <f t="shared" si="532"/>
        <v>4248000</v>
      </c>
      <c r="L478" s="167">
        <v>4078000</v>
      </c>
      <c r="M478" s="167">
        <v>0</v>
      </c>
      <c r="N478" s="167">
        <v>0</v>
      </c>
      <c r="O478" s="167">
        <v>0</v>
      </c>
      <c r="P478" s="167">
        <v>170000</v>
      </c>
      <c r="Q478" s="262">
        <f t="shared" si="536"/>
        <v>0</v>
      </c>
      <c r="R478" s="167">
        <v>0</v>
      </c>
      <c r="S478" s="167">
        <v>0</v>
      </c>
      <c r="T478" s="167">
        <v>0</v>
      </c>
      <c r="U478" s="167">
        <v>0</v>
      </c>
      <c r="V478" s="167">
        <v>0</v>
      </c>
    </row>
    <row r="479" spans="1:22" s="130" customFormat="1" ht="13.8">
      <c r="A479" s="127"/>
      <c r="B479" s="18" t="s">
        <v>97</v>
      </c>
      <c r="C479" s="12" t="s">
        <v>159</v>
      </c>
      <c r="D479" s="14"/>
      <c r="E479" s="134"/>
      <c r="F479" s="14"/>
      <c r="G479" s="134"/>
      <c r="H479" s="164">
        <f t="shared" si="581"/>
        <v>0</v>
      </c>
      <c r="I479" s="268">
        <f t="shared" si="535"/>
        <v>0</v>
      </c>
      <c r="J479" s="168">
        <f>SUM(J480)</f>
        <v>0</v>
      </c>
      <c r="K479" s="166">
        <f t="shared" si="532"/>
        <v>0</v>
      </c>
      <c r="L479" s="168">
        <f t="shared" ref="L479:P479" si="598">SUM(L480)</f>
        <v>0</v>
      </c>
      <c r="M479" s="168">
        <f t="shared" si="598"/>
        <v>0</v>
      </c>
      <c r="N479" s="168">
        <f t="shared" si="598"/>
        <v>0</v>
      </c>
      <c r="O479" s="168">
        <f t="shared" si="598"/>
        <v>0</v>
      </c>
      <c r="P479" s="168">
        <f t="shared" si="598"/>
        <v>0</v>
      </c>
      <c r="Q479" s="262">
        <f t="shared" si="536"/>
        <v>0</v>
      </c>
      <c r="R479" s="168">
        <f t="shared" ref="R479" si="599">SUM(R480)</f>
        <v>0</v>
      </c>
      <c r="S479" s="168">
        <f t="shared" ref="S479:U479" si="600">SUM(S480)</f>
        <v>0</v>
      </c>
      <c r="T479" s="168">
        <f t="shared" si="600"/>
        <v>0</v>
      </c>
      <c r="U479" s="168">
        <f t="shared" si="600"/>
        <v>0</v>
      </c>
      <c r="V479" s="168">
        <f t="shared" ref="V479" si="601">SUM(V480)</f>
        <v>0</v>
      </c>
    </row>
    <row r="480" spans="1:22" ht="13.8" outlineLevel="1">
      <c r="A480" s="131"/>
      <c r="B480" s="22"/>
      <c r="C480" s="30"/>
      <c r="D480" s="22" t="s">
        <v>97</v>
      </c>
      <c r="E480" s="30" t="s">
        <v>159</v>
      </c>
      <c r="F480" s="22"/>
      <c r="G480" s="30"/>
      <c r="H480" s="164">
        <f t="shared" si="581"/>
        <v>0</v>
      </c>
      <c r="I480" s="268">
        <f t="shared" si="535"/>
        <v>0</v>
      </c>
      <c r="J480" s="167"/>
      <c r="K480" s="166">
        <f t="shared" si="532"/>
        <v>0</v>
      </c>
      <c r="L480" s="167"/>
      <c r="M480" s="167"/>
      <c r="N480" s="167"/>
      <c r="O480" s="167"/>
      <c r="P480" s="167"/>
      <c r="Q480" s="262">
        <f t="shared" si="536"/>
        <v>0</v>
      </c>
      <c r="R480" s="167"/>
      <c r="S480" s="167"/>
      <c r="T480" s="167"/>
      <c r="U480" s="167"/>
      <c r="V480" s="167"/>
    </row>
    <row r="481" spans="1:22" s="130" customFormat="1" ht="13.8">
      <c r="A481" s="127"/>
      <c r="B481" s="18" t="s">
        <v>507</v>
      </c>
      <c r="C481" s="12" t="s">
        <v>12</v>
      </c>
      <c r="D481" s="14"/>
      <c r="E481" s="134"/>
      <c r="F481" s="14"/>
      <c r="G481" s="134"/>
      <c r="H481" s="164">
        <f t="shared" si="581"/>
        <v>5000</v>
      </c>
      <c r="I481" s="268">
        <f t="shared" si="535"/>
        <v>0</v>
      </c>
      <c r="J481" s="168">
        <f>SUM(J482:J483)</f>
        <v>0</v>
      </c>
      <c r="K481" s="166">
        <f t="shared" si="532"/>
        <v>5000</v>
      </c>
      <c r="L481" s="168">
        <f t="shared" ref="L481:P481" si="602">SUM(L482:L483)</f>
        <v>0</v>
      </c>
      <c r="M481" s="168">
        <f t="shared" si="602"/>
        <v>0</v>
      </c>
      <c r="N481" s="168">
        <f t="shared" si="602"/>
        <v>0</v>
      </c>
      <c r="O481" s="168">
        <f t="shared" si="602"/>
        <v>0</v>
      </c>
      <c r="P481" s="168">
        <f t="shared" si="602"/>
        <v>0</v>
      </c>
      <c r="Q481" s="262">
        <f t="shared" si="536"/>
        <v>5000</v>
      </c>
      <c r="R481" s="168">
        <f t="shared" ref="R481" si="603">SUM(R482:R483)</f>
        <v>5000</v>
      </c>
      <c r="S481" s="168">
        <f t="shared" ref="S481:U481" si="604">SUM(S482:S483)</f>
        <v>0</v>
      </c>
      <c r="T481" s="168">
        <f t="shared" si="604"/>
        <v>0</v>
      </c>
      <c r="U481" s="168">
        <f t="shared" si="604"/>
        <v>0</v>
      </c>
      <c r="V481" s="168">
        <f t="shared" ref="V481" si="605">SUM(V482:V483)</f>
        <v>0</v>
      </c>
    </row>
    <row r="482" spans="1:22" ht="13.8" outlineLevel="1">
      <c r="A482" s="131"/>
      <c r="B482" s="19"/>
      <c r="C482" s="63"/>
      <c r="D482" s="22" t="s">
        <v>508</v>
      </c>
      <c r="E482" s="30" t="s">
        <v>161</v>
      </c>
      <c r="F482" s="22"/>
      <c r="G482" s="30"/>
      <c r="H482" s="164">
        <f t="shared" si="581"/>
        <v>5000</v>
      </c>
      <c r="I482" s="268">
        <f t="shared" si="535"/>
        <v>0</v>
      </c>
      <c r="J482" s="167"/>
      <c r="K482" s="166">
        <f t="shared" si="532"/>
        <v>5000</v>
      </c>
      <c r="L482" s="167"/>
      <c r="M482" s="167"/>
      <c r="N482" s="167"/>
      <c r="O482" s="167"/>
      <c r="P482" s="167"/>
      <c r="Q482" s="262">
        <f t="shared" si="536"/>
        <v>5000</v>
      </c>
      <c r="R482" s="167">
        <v>5000</v>
      </c>
      <c r="S482" s="167"/>
      <c r="T482" s="167"/>
      <c r="U482" s="167"/>
      <c r="V482" s="167"/>
    </row>
    <row r="483" spans="1:22" ht="13.8" outlineLevel="1">
      <c r="A483" s="131"/>
      <c r="B483" s="20"/>
      <c r="D483" s="22" t="s">
        <v>509</v>
      </c>
      <c r="E483" s="30" t="s">
        <v>138</v>
      </c>
      <c r="F483" s="22"/>
      <c r="G483" s="30"/>
      <c r="H483" s="164">
        <f t="shared" si="581"/>
        <v>0</v>
      </c>
      <c r="I483" s="268">
        <f t="shared" si="535"/>
        <v>0</v>
      </c>
      <c r="J483" s="169">
        <f>SUM(J484:J485)</f>
        <v>0</v>
      </c>
      <c r="K483" s="166">
        <f t="shared" si="532"/>
        <v>0</v>
      </c>
      <c r="L483" s="169">
        <f t="shared" ref="L483:P483" si="606">SUM(L484:L485)</f>
        <v>0</v>
      </c>
      <c r="M483" s="169">
        <f t="shared" si="606"/>
        <v>0</v>
      </c>
      <c r="N483" s="169">
        <f t="shared" si="606"/>
        <v>0</v>
      </c>
      <c r="O483" s="169">
        <f t="shared" si="606"/>
        <v>0</v>
      </c>
      <c r="P483" s="169">
        <f t="shared" si="606"/>
        <v>0</v>
      </c>
      <c r="Q483" s="262">
        <f t="shared" si="536"/>
        <v>0</v>
      </c>
      <c r="R483" s="169">
        <f t="shared" ref="R483" si="607">SUM(R484:R485)</f>
        <v>0</v>
      </c>
      <c r="S483" s="169">
        <f t="shared" ref="S483:U483" si="608">SUM(S484:S485)</f>
        <v>0</v>
      </c>
      <c r="T483" s="169">
        <f t="shared" si="608"/>
        <v>0</v>
      </c>
      <c r="U483" s="169">
        <f t="shared" si="608"/>
        <v>0</v>
      </c>
      <c r="V483" s="169">
        <f t="shared" ref="V483" si="609">SUM(V484:V485)</f>
        <v>0</v>
      </c>
    </row>
    <row r="484" spans="1:22" ht="13.8" outlineLevel="2">
      <c r="A484" s="131"/>
      <c r="B484" s="20"/>
      <c r="D484" s="19"/>
      <c r="E484" s="63"/>
      <c r="F484" s="22" t="s">
        <v>510</v>
      </c>
      <c r="G484" s="30" t="s">
        <v>162</v>
      </c>
      <c r="H484" s="164">
        <f t="shared" si="581"/>
        <v>0</v>
      </c>
      <c r="I484" s="268">
        <f t="shared" si="535"/>
        <v>0</v>
      </c>
      <c r="J484" s="167"/>
      <c r="K484" s="166">
        <f t="shared" si="532"/>
        <v>0</v>
      </c>
      <c r="L484" s="167"/>
      <c r="M484" s="167"/>
      <c r="N484" s="167"/>
      <c r="O484" s="167"/>
      <c r="P484" s="167"/>
      <c r="Q484" s="262">
        <f t="shared" si="536"/>
        <v>0</v>
      </c>
      <c r="R484" s="167"/>
      <c r="S484" s="167"/>
      <c r="T484" s="167"/>
      <c r="U484" s="167"/>
      <c r="V484" s="167"/>
    </row>
    <row r="485" spans="1:22" ht="13.8" outlineLevel="2">
      <c r="A485" s="131"/>
      <c r="B485" s="18"/>
      <c r="C485" s="58"/>
      <c r="D485" s="18"/>
      <c r="E485" s="58"/>
      <c r="F485" s="22" t="s">
        <v>509</v>
      </c>
      <c r="G485" s="30" t="s">
        <v>163</v>
      </c>
      <c r="H485" s="164">
        <f t="shared" si="581"/>
        <v>0</v>
      </c>
      <c r="I485" s="268">
        <f t="shared" si="535"/>
        <v>0</v>
      </c>
      <c r="J485" s="167"/>
      <c r="K485" s="166">
        <f t="shared" si="532"/>
        <v>0</v>
      </c>
      <c r="L485" s="167"/>
      <c r="M485" s="167"/>
      <c r="N485" s="167"/>
      <c r="O485" s="167"/>
      <c r="P485" s="167"/>
      <c r="Q485" s="262">
        <f t="shared" si="536"/>
        <v>0</v>
      </c>
      <c r="R485" s="167"/>
      <c r="S485" s="167"/>
      <c r="T485" s="167"/>
      <c r="U485" s="167"/>
      <c r="V485" s="167"/>
    </row>
    <row r="486" spans="1:22" s="130" customFormat="1" ht="13.8" collapsed="1">
      <c r="A486" s="127"/>
      <c r="B486" s="18" t="s">
        <v>511</v>
      </c>
      <c r="C486" s="12" t="s">
        <v>164</v>
      </c>
      <c r="D486" s="11"/>
      <c r="E486" s="134"/>
      <c r="F486" s="14"/>
      <c r="G486" s="134"/>
      <c r="H486" s="164">
        <f t="shared" si="581"/>
        <v>0</v>
      </c>
      <c r="I486" s="268">
        <f t="shared" si="535"/>
        <v>0</v>
      </c>
      <c r="J486" s="168">
        <f>SUM(J487)</f>
        <v>0</v>
      </c>
      <c r="K486" s="166">
        <f t="shared" si="532"/>
        <v>0</v>
      </c>
      <c r="L486" s="168">
        <f t="shared" ref="L486:P486" si="610">SUM(L487)</f>
        <v>0</v>
      </c>
      <c r="M486" s="168">
        <f t="shared" si="610"/>
        <v>0</v>
      </c>
      <c r="N486" s="168">
        <f t="shared" si="610"/>
        <v>0</v>
      </c>
      <c r="O486" s="168">
        <f t="shared" si="610"/>
        <v>0</v>
      </c>
      <c r="P486" s="168">
        <f t="shared" si="610"/>
        <v>0</v>
      </c>
      <c r="Q486" s="262">
        <f t="shared" si="536"/>
        <v>0</v>
      </c>
      <c r="R486" s="168">
        <f t="shared" ref="R486" si="611">SUM(R487)</f>
        <v>0</v>
      </c>
      <c r="S486" s="168">
        <f t="shared" ref="S486:U486" si="612">SUM(S487)</f>
        <v>0</v>
      </c>
      <c r="T486" s="168">
        <f t="shared" si="612"/>
        <v>0</v>
      </c>
      <c r="U486" s="168">
        <f t="shared" si="612"/>
        <v>0</v>
      </c>
      <c r="V486" s="168">
        <f t="shared" ref="V486" si="613">SUM(V487)</f>
        <v>0</v>
      </c>
    </row>
    <row r="487" spans="1:22" ht="13.8" hidden="1" outlineLevel="1">
      <c r="A487" s="131"/>
      <c r="B487" s="21"/>
      <c r="C487" s="137"/>
      <c r="D487" s="66" t="s">
        <v>512</v>
      </c>
      <c r="E487" s="65" t="s">
        <v>13</v>
      </c>
      <c r="F487" s="66"/>
      <c r="G487" s="65"/>
      <c r="H487" s="184">
        <f t="shared" si="581"/>
        <v>0</v>
      </c>
      <c r="I487" s="472">
        <f t="shared" si="535"/>
        <v>0</v>
      </c>
      <c r="J487" s="170"/>
      <c r="K487" s="265">
        <f t="shared" si="532"/>
        <v>0</v>
      </c>
      <c r="L487" s="170"/>
      <c r="M487" s="170"/>
      <c r="N487" s="170"/>
      <c r="O487" s="170"/>
      <c r="P487" s="170"/>
      <c r="Q487" s="479">
        <f t="shared" si="536"/>
        <v>0</v>
      </c>
      <c r="R487" s="170"/>
      <c r="S487" s="170"/>
      <c r="T487" s="170"/>
      <c r="U487" s="170"/>
      <c r="V487" s="170"/>
    </row>
    <row r="488" spans="1:22" s="181" customFormat="1" ht="13.8">
      <c r="A488" s="68" t="s">
        <v>167</v>
      </c>
      <c r="B488" s="69"/>
      <c r="C488" s="70"/>
      <c r="D488" s="70"/>
      <c r="E488" s="70"/>
      <c r="F488" s="70"/>
      <c r="G488" s="70"/>
      <c r="H488" s="179">
        <f t="shared" si="581"/>
        <v>8683000</v>
      </c>
      <c r="I488" s="223">
        <f t="shared" si="535"/>
        <v>30000</v>
      </c>
      <c r="J488" s="180">
        <f>SUM(J245,J275,J364,J461,J468,J475,J477,J479,J481,J486,J466)</f>
        <v>30000</v>
      </c>
      <c r="K488" s="180">
        <f t="shared" si="532"/>
        <v>8653000</v>
      </c>
      <c r="L488" s="180">
        <f>SUM(L245,L275,L364,L461,L468,L475,L477,L479,L481,L486,L466)</f>
        <v>4221000</v>
      </c>
      <c r="M488" s="180">
        <f>SUM(M245,M275,M364,M461,M468,M475,M477,M479,M481,M486,M466)</f>
        <v>400000</v>
      </c>
      <c r="N488" s="180">
        <f>SUM(N245,N275,N364,N461,N468,N475,N477,N479,N481,N486,N466)</f>
        <v>500000</v>
      </c>
      <c r="O488" s="180">
        <f>SUM(O245,O275,O364,O461,O468,O475,O477,O479,O481,O486,O466)</f>
        <v>2582000</v>
      </c>
      <c r="P488" s="180">
        <f>SUM(P245,P275,P364,P461,P468,P475,P477,P479,P481,P486,P466)</f>
        <v>175000</v>
      </c>
      <c r="Q488" s="180">
        <f t="shared" si="536"/>
        <v>505000</v>
      </c>
      <c r="R488" s="180">
        <f>SUM(R245,R275,R364,R461,R468,R475,R477,R479,R481,R486,R466)</f>
        <v>505000</v>
      </c>
      <c r="S488" s="180">
        <f>SUM(S245,S275,S364,S461,S468,S475,S477,S479,S481,S486,S466)</f>
        <v>70000</v>
      </c>
      <c r="T488" s="180">
        <f>SUM(T245,T275,T364,T461,T468,T475,T477,T479,T481,T486,T466)</f>
        <v>100000</v>
      </c>
      <c r="U488" s="180">
        <f>SUM(U245,U275,U364,U461,U468,U475,U477,U479,U481,U486,U466)</f>
        <v>100000</v>
      </c>
      <c r="V488" s="180">
        <f>SUM(V245,V275,V364,V461,V468,V475,V477,V479,V481,V486,V466)</f>
        <v>0</v>
      </c>
    </row>
    <row r="489" spans="1:22" s="181" customFormat="1" ht="13.8">
      <c r="A489" s="68" t="s">
        <v>166</v>
      </c>
      <c r="B489" s="69"/>
      <c r="C489" s="70"/>
      <c r="D489" s="70"/>
      <c r="E489" s="70"/>
      <c r="F489" s="70"/>
      <c r="G489" s="70"/>
      <c r="H489" s="179">
        <f t="shared" si="581"/>
        <v>-3788000</v>
      </c>
      <c r="I489" s="223">
        <f t="shared" si="535"/>
        <v>-21000</v>
      </c>
      <c r="J489" s="180">
        <f>J244-J488</f>
        <v>-21000</v>
      </c>
      <c r="K489" s="180">
        <f t="shared" si="532"/>
        <v>-3767000</v>
      </c>
      <c r="L489" s="180">
        <f>L244-L488</f>
        <v>-1053000</v>
      </c>
      <c r="M489" s="180">
        <f>M244-M488</f>
        <v>-360000</v>
      </c>
      <c r="N489" s="180">
        <f>N244-N488</f>
        <v>-100000</v>
      </c>
      <c r="O489" s="180">
        <f>O244-O488</f>
        <v>-1534000</v>
      </c>
      <c r="P489" s="180">
        <f>P244-P488</f>
        <v>-105000</v>
      </c>
      <c r="Q489" s="180">
        <f t="shared" si="536"/>
        <v>-405000</v>
      </c>
      <c r="R489" s="180">
        <f>R244-R488</f>
        <v>-405000</v>
      </c>
      <c r="S489" s="180">
        <f>S244-S488</f>
        <v>-50000</v>
      </c>
      <c r="T489" s="180">
        <f>T244-T488</f>
        <v>-80000</v>
      </c>
      <c r="U489" s="180">
        <f>U244-U488</f>
        <v>-80000</v>
      </c>
      <c r="V489" s="180">
        <f>V244-V488</f>
        <v>0</v>
      </c>
    </row>
    <row r="490" spans="1:22" s="130" customFormat="1" ht="13.8" collapsed="1">
      <c r="A490" s="2" t="s">
        <v>38</v>
      </c>
      <c r="B490" s="21"/>
      <c r="C490" s="148"/>
      <c r="D490" s="24"/>
      <c r="E490" s="148"/>
      <c r="F490" s="24"/>
      <c r="G490" s="148"/>
      <c r="H490" s="182">
        <f t="shared" si="581"/>
        <v>0</v>
      </c>
      <c r="I490" s="473">
        <f t="shared" si="535"/>
        <v>0</v>
      </c>
      <c r="J490" s="474"/>
      <c r="K490" s="166">
        <f t="shared" si="532"/>
        <v>0</v>
      </c>
      <c r="L490" s="183"/>
      <c r="M490" s="183"/>
      <c r="N490" s="183"/>
      <c r="O490" s="183"/>
      <c r="P490" s="183"/>
      <c r="Q490" s="480">
        <f t="shared" si="536"/>
        <v>0</v>
      </c>
      <c r="R490" s="183"/>
      <c r="S490" s="183"/>
      <c r="T490" s="183"/>
      <c r="U490" s="183"/>
      <c r="V490" s="183"/>
    </row>
    <row r="491" spans="1:22" s="130" customFormat="1" ht="13.8" hidden="1" outlineLevel="1">
      <c r="A491" s="127"/>
      <c r="B491" s="16" t="s">
        <v>631</v>
      </c>
      <c r="C491" s="15" t="s">
        <v>9</v>
      </c>
      <c r="D491" s="16"/>
      <c r="E491" s="15"/>
      <c r="F491" s="16"/>
      <c r="G491" s="15"/>
      <c r="H491" s="164">
        <f t="shared" si="581"/>
        <v>0</v>
      </c>
      <c r="I491" s="475">
        <f t="shared" si="535"/>
        <v>0</v>
      </c>
      <c r="J491" s="175">
        <f>SUM(J492:J493)</f>
        <v>0</v>
      </c>
      <c r="K491" s="166">
        <f t="shared" si="532"/>
        <v>0</v>
      </c>
      <c r="L491" s="175">
        <f t="shared" ref="L491:P491" si="614">SUM(L492:L493)</f>
        <v>0</v>
      </c>
      <c r="M491" s="175">
        <f t="shared" si="614"/>
        <v>0</v>
      </c>
      <c r="N491" s="175">
        <f t="shared" si="614"/>
        <v>0</v>
      </c>
      <c r="O491" s="175">
        <f t="shared" si="614"/>
        <v>0</v>
      </c>
      <c r="P491" s="175">
        <f t="shared" si="614"/>
        <v>0</v>
      </c>
      <c r="Q491" s="262">
        <f t="shared" si="536"/>
        <v>0</v>
      </c>
      <c r="R491" s="175">
        <f t="shared" ref="R491" si="615">SUM(R492:R493)</f>
        <v>0</v>
      </c>
      <c r="S491" s="175">
        <f t="shared" ref="S491:U491" si="616">SUM(S492:S493)</f>
        <v>0</v>
      </c>
      <c r="T491" s="175">
        <f t="shared" si="616"/>
        <v>0</v>
      </c>
      <c r="U491" s="175">
        <f t="shared" si="616"/>
        <v>0</v>
      </c>
      <c r="V491" s="175">
        <f t="shared" ref="V491" si="617">SUM(V492:V493)</f>
        <v>0</v>
      </c>
    </row>
    <row r="492" spans="1:22" ht="13.8" hidden="1" outlineLevel="2">
      <c r="A492" s="131"/>
      <c r="B492" s="19"/>
      <c r="C492" s="63"/>
      <c r="D492" s="22" t="s">
        <v>902</v>
      </c>
      <c r="E492" s="30" t="s">
        <v>171</v>
      </c>
      <c r="F492" s="22"/>
      <c r="G492" s="30"/>
      <c r="H492" s="164">
        <f t="shared" si="581"/>
        <v>0</v>
      </c>
      <c r="I492" s="268">
        <f t="shared" si="535"/>
        <v>0</v>
      </c>
      <c r="J492" s="167"/>
      <c r="K492" s="166">
        <f t="shared" si="532"/>
        <v>0</v>
      </c>
      <c r="L492" s="167"/>
      <c r="M492" s="167"/>
      <c r="N492" s="167"/>
      <c r="O492" s="167"/>
      <c r="P492" s="167"/>
      <c r="Q492" s="262">
        <f t="shared" si="536"/>
        <v>0</v>
      </c>
      <c r="R492" s="167"/>
      <c r="S492" s="167"/>
      <c r="T492" s="167"/>
      <c r="U492" s="167"/>
      <c r="V492" s="167"/>
    </row>
    <row r="493" spans="1:22" ht="13.8" hidden="1" outlineLevel="2">
      <c r="A493" s="131"/>
      <c r="B493" s="18"/>
      <c r="C493" s="58"/>
      <c r="D493" s="22" t="s">
        <v>170</v>
      </c>
      <c r="E493" s="30" t="s">
        <v>172</v>
      </c>
      <c r="F493" s="22"/>
      <c r="G493" s="30"/>
      <c r="H493" s="164">
        <f t="shared" si="581"/>
        <v>0</v>
      </c>
      <c r="I493" s="268">
        <f t="shared" si="535"/>
        <v>0</v>
      </c>
      <c r="J493" s="167"/>
      <c r="K493" s="166">
        <f t="shared" si="532"/>
        <v>0</v>
      </c>
      <c r="L493" s="167"/>
      <c r="M493" s="167"/>
      <c r="N493" s="167"/>
      <c r="O493" s="167"/>
      <c r="P493" s="167"/>
      <c r="Q493" s="262">
        <f t="shared" si="536"/>
        <v>0</v>
      </c>
      <c r="R493" s="167"/>
      <c r="S493" s="167"/>
      <c r="T493" s="167"/>
      <c r="U493" s="167"/>
      <c r="V493" s="167"/>
    </row>
    <row r="494" spans="1:22" s="130" customFormat="1" ht="13.8" hidden="1" outlineLevel="1">
      <c r="A494" s="127"/>
      <c r="B494" s="18" t="s">
        <v>514</v>
      </c>
      <c r="C494" s="12" t="s">
        <v>10</v>
      </c>
      <c r="D494" s="14"/>
      <c r="E494" s="134"/>
      <c r="F494" s="14"/>
      <c r="G494" s="134"/>
      <c r="H494" s="164">
        <f t="shared" si="581"/>
        <v>0</v>
      </c>
      <c r="I494" s="268">
        <f t="shared" si="535"/>
        <v>0</v>
      </c>
      <c r="J494" s="168">
        <f>SUM(J495:J498)</f>
        <v>0</v>
      </c>
      <c r="K494" s="166">
        <f t="shared" si="532"/>
        <v>0</v>
      </c>
      <c r="L494" s="168">
        <f t="shared" ref="L494:P494" si="618">SUM(L495:L498)</f>
        <v>0</v>
      </c>
      <c r="M494" s="168">
        <f t="shared" si="618"/>
        <v>0</v>
      </c>
      <c r="N494" s="168">
        <f t="shared" si="618"/>
        <v>0</v>
      </c>
      <c r="O494" s="168">
        <f t="shared" si="618"/>
        <v>0</v>
      </c>
      <c r="P494" s="168">
        <f t="shared" si="618"/>
        <v>0</v>
      </c>
      <c r="Q494" s="262">
        <f t="shared" si="536"/>
        <v>0</v>
      </c>
      <c r="R494" s="168">
        <f t="shared" ref="R494" si="619">SUM(R495:R498)</f>
        <v>0</v>
      </c>
      <c r="S494" s="168">
        <f t="shared" ref="S494:U494" si="620">SUM(S495:S498)</f>
        <v>0</v>
      </c>
      <c r="T494" s="168">
        <f t="shared" si="620"/>
        <v>0</v>
      </c>
      <c r="U494" s="168">
        <f t="shared" si="620"/>
        <v>0</v>
      </c>
      <c r="V494" s="168">
        <f t="shared" ref="V494" si="621">SUM(V495:V498)</f>
        <v>0</v>
      </c>
    </row>
    <row r="495" spans="1:22" ht="13.8" hidden="1" outlineLevel="2">
      <c r="A495" s="131"/>
      <c r="B495" s="19"/>
      <c r="C495" s="63"/>
      <c r="D495" s="22" t="s">
        <v>632</v>
      </c>
      <c r="E495" s="30" t="s">
        <v>173</v>
      </c>
      <c r="F495" s="22"/>
      <c r="G495" s="30"/>
      <c r="H495" s="164">
        <f t="shared" si="581"/>
        <v>0</v>
      </c>
      <c r="I495" s="268">
        <f t="shared" si="535"/>
        <v>0</v>
      </c>
      <c r="J495" s="167"/>
      <c r="K495" s="166">
        <f t="shared" si="532"/>
        <v>0</v>
      </c>
      <c r="L495" s="167"/>
      <c r="M495" s="167"/>
      <c r="N495" s="167"/>
      <c r="O495" s="167"/>
      <c r="P495" s="167"/>
      <c r="Q495" s="262">
        <f t="shared" si="536"/>
        <v>0</v>
      </c>
      <c r="R495" s="167"/>
      <c r="S495" s="167"/>
      <c r="T495" s="167"/>
      <c r="U495" s="167"/>
      <c r="V495" s="167"/>
    </row>
    <row r="496" spans="1:22" ht="13.8" hidden="1" outlineLevel="2">
      <c r="A496" s="131"/>
      <c r="B496" s="20"/>
      <c r="D496" s="22" t="s">
        <v>515</v>
      </c>
      <c r="E496" s="30" t="s">
        <v>174</v>
      </c>
      <c r="F496" s="22"/>
      <c r="G496" s="30"/>
      <c r="H496" s="164">
        <f t="shared" si="581"/>
        <v>0</v>
      </c>
      <c r="I496" s="268">
        <f t="shared" si="535"/>
        <v>0</v>
      </c>
      <c r="J496" s="167"/>
      <c r="K496" s="166">
        <f t="shared" si="532"/>
        <v>0</v>
      </c>
      <c r="L496" s="167"/>
      <c r="M496" s="167"/>
      <c r="N496" s="167"/>
      <c r="O496" s="167"/>
      <c r="P496" s="167"/>
      <c r="Q496" s="262">
        <f t="shared" si="536"/>
        <v>0</v>
      </c>
      <c r="R496" s="167"/>
      <c r="S496" s="167"/>
      <c r="T496" s="167"/>
      <c r="U496" s="167"/>
      <c r="V496" s="167"/>
    </row>
    <row r="497" spans="1:22" ht="13.8" hidden="1" outlineLevel="2">
      <c r="A497" s="131"/>
      <c r="B497" s="20"/>
      <c r="D497" s="22" t="s">
        <v>1000</v>
      </c>
      <c r="E497" s="30" t="s">
        <v>1001</v>
      </c>
      <c r="F497" s="22"/>
      <c r="G497" s="30"/>
      <c r="H497" s="164"/>
      <c r="I497" s="268"/>
      <c r="J497" s="167"/>
      <c r="K497" s="166"/>
      <c r="L497" s="167"/>
      <c r="M497" s="167"/>
      <c r="N497" s="167"/>
      <c r="O497" s="167"/>
      <c r="P497" s="167"/>
      <c r="Q497" s="262"/>
      <c r="R497" s="167"/>
      <c r="S497" s="167"/>
      <c r="T497" s="167"/>
      <c r="U497" s="167"/>
      <c r="V497" s="167"/>
    </row>
    <row r="498" spans="1:22" ht="13.8" hidden="1" outlineLevel="2">
      <c r="A498" s="131"/>
      <c r="B498" s="18"/>
      <c r="C498" s="58"/>
      <c r="D498" s="22" t="s">
        <v>685</v>
      </c>
      <c r="E498" s="30" t="s">
        <v>633</v>
      </c>
      <c r="F498" s="22"/>
      <c r="G498" s="30"/>
      <c r="H498" s="164">
        <f t="shared" si="581"/>
        <v>0</v>
      </c>
      <c r="I498" s="268">
        <f t="shared" si="535"/>
        <v>0</v>
      </c>
      <c r="J498" s="167"/>
      <c r="K498" s="166">
        <f t="shared" si="532"/>
        <v>0</v>
      </c>
      <c r="L498" s="167"/>
      <c r="M498" s="167"/>
      <c r="N498" s="167"/>
      <c r="O498" s="167"/>
      <c r="P498" s="167"/>
      <c r="Q498" s="262">
        <f t="shared" si="536"/>
        <v>0</v>
      </c>
      <c r="R498" s="167"/>
      <c r="S498" s="167"/>
      <c r="T498" s="167"/>
      <c r="U498" s="167"/>
      <c r="V498" s="167"/>
    </row>
    <row r="499" spans="1:22" s="130" customFormat="1" ht="13.8" hidden="1" outlineLevel="1" collapsed="1">
      <c r="A499" s="127"/>
      <c r="B499" s="18" t="s">
        <v>634</v>
      </c>
      <c r="C499" s="12" t="s">
        <v>175</v>
      </c>
      <c r="D499" s="14"/>
      <c r="E499" s="134"/>
      <c r="F499" s="14"/>
      <c r="G499" s="134"/>
      <c r="H499" s="164">
        <f t="shared" si="581"/>
        <v>0</v>
      </c>
      <c r="I499" s="268">
        <f t="shared" si="535"/>
        <v>0</v>
      </c>
      <c r="J499" s="168">
        <f>SUM(J500)</f>
        <v>0</v>
      </c>
      <c r="K499" s="166">
        <f t="shared" si="532"/>
        <v>0</v>
      </c>
      <c r="L499" s="168">
        <f t="shared" ref="L499:P499" si="622">SUM(L500)</f>
        <v>0</v>
      </c>
      <c r="M499" s="168">
        <f t="shared" si="622"/>
        <v>0</v>
      </c>
      <c r="N499" s="168">
        <f t="shared" si="622"/>
        <v>0</v>
      </c>
      <c r="O499" s="168">
        <f t="shared" si="622"/>
        <v>0</v>
      </c>
      <c r="P499" s="168">
        <f t="shared" si="622"/>
        <v>0</v>
      </c>
      <c r="Q499" s="262">
        <f t="shared" si="536"/>
        <v>0</v>
      </c>
      <c r="R499" s="168">
        <f t="shared" ref="R499" si="623">SUM(R500)</f>
        <v>0</v>
      </c>
      <c r="S499" s="168">
        <f t="shared" ref="S499:U499" si="624">SUM(S500)</f>
        <v>0</v>
      </c>
      <c r="T499" s="168">
        <f t="shared" si="624"/>
        <v>0</v>
      </c>
      <c r="U499" s="168">
        <f t="shared" si="624"/>
        <v>0</v>
      </c>
      <c r="V499" s="168">
        <f t="shared" ref="V499" si="625">SUM(V500)</f>
        <v>0</v>
      </c>
    </row>
    <row r="500" spans="1:22" ht="13.8" hidden="1" outlineLevel="1">
      <c r="A500" s="131"/>
      <c r="B500" s="19"/>
      <c r="C500" s="63"/>
      <c r="D500" s="66" t="s">
        <v>635</v>
      </c>
      <c r="E500" s="65" t="s">
        <v>176</v>
      </c>
      <c r="F500" s="66"/>
      <c r="G500" s="30"/>
      <c r="H500" s="184">
        <f t="shared" si="581"/>
        <v>0</v>
      </c>
      <c r="I500" s="268">
        <f t="shared" si="535"/>
        <v>0</v>
      </c>
      <c r="J500" s="167"/>
      <c r="K500" s="265">
        <f t="shared" si="532"/>
        <v>0</v>
      </c>
      <c r="L500" s="167"/>
      <c r="M500" s="167"/>
      <c r="N500" s="167"/>
      <c r="O500" s="167"/>
      <c r="P500" s="167"/>
      <c r="Q500" s="479">
        <f t="shared" si="536"/>
        <v>0</v>
      </c>
      <c r="R500" s="167"/>
      <c r="S500" s="167"/>
      <c r="T500" s="167"/>
      <c r="U500" s="167"/>
      <c r="V500" s="167"/>
    </row>
    <row r="501" spans="1:22" s="130" customFormat="1" ht="13.8">
      <c r="A501" s="67" t="s">
        <v>177</v>
      </c>
      <c r="B501" s="29"/>
      <c r="C501" s="23"/>
      <c r="D501" s="17"/>
      <c r="E501" s="23"/>
      <c r="F501" s="17"/>
      <c r="G501" s="23"/>
      <c r="H501" s="171">
        <f t="shared" si="581"/>
        <v>0</v>
      </c>
      <c r="I501" s="266">
        <f t="shared" si="535"/>
        <v>0</v>
      </c>
      <c r="J501" s="172">
        <f>SUM(J491,J494,J499)</f>
        <v>0</v>
      </c>
      <c r="K501" s="172">
        <f t="shared" si="532"/>
        <v>0</v>
      </c>
      <c r="L501" s="172">
        <f t="shared" ref="L501:P501" si="626">SUM(L491,L494,L499)</f>
        <v>0</v>
      </c>
      <c r="M501" s="172">
        <f t="shared" si="626"/>
        <v>0</v>
      </c>
      <c r="N501" s="172">
        <f t="shared" si="626"/>
        <v>0</v>
      </c>
      <c r="O501" s="172">
        <f t="shared" si="626"/>
        <v>0</v>
      </c>
      <c r="P501" s="172">
        <f t="shared" si="626"/>
        <v>0</v>
      </c>
      <c r="Q501" s="172">
        <f t="shared" si="536"/>
        <v>0</v>
      </c>
      <c r="R501" s="172">
        <f t="shared" ref="R501:V501" si="627">SUM(R491,R494,R499)</f>
        <v>0</v>
      </c>
      <c r="S501" s="172">
        <f t="shared" si="627"/>
        <v>0</v>
      </c>
      <c r="T501" s="172">
        <f t="shared" ref="T501:U501" si="628">SUM(T491,T494,T499)</f>
        <v>0</v>
      </c>
      <c r="U501" s="172">
        <f t="shared" si="628"/>
        <v>0</v>
      </c>
      <c r="V501" s="172">
        <f t="shared" si="627"/>
        <v>0</v>
      </c>
    </row>
    <row r="502" spans="1:22" ht="13.8" outlineLevel="1">
      <c r="A502" s="127"/>
      <c r="B502" s="18" t="s">
        <v>513</v>
      </c>
      <c r="C502" s="12" t="s">
        <v>178</v>
      </c>
      <c r="D502" s="11"/>
      <c r="E502" s="12"/>
      <c r="F502" s="11"/>
      <c r="G502" s="12"/>
      <c r="H502" s="164">
        <f t="shared" si="581"/>
        <v>0</v>
      </c>
      <c r="I502" s="260">
        <f t="shared" si="535"/>
        <v>0</v>
      </c>
      <c r="J502" s="166">
        <f>SUM(J503)</f>
        <v>0</v>
      </c>
      <c r="K502" s="166">
        <f t="shared" si="532"/>
        <v>0</v>
      </c>
      <c r="L502" s="166">
        <f t="shared" ref="L502:P502" si="629">SUM(L503)</f>
        <v>0</v>
      </c>
      <c r="M502" s="166">
        <f t="shared" si="629"/>
        <v>0</v>
      </c>
      <c r="N502" s="166">
        <f t="shared" si="629"/>
        <v>0</v>
      </c>
      <c r="O502" s="166">
        <f t="shared" si="629"/>
        <v>0</v>
      </c>
      <c r="P502" s="166">
        <f t="shared" si="629"/>
        <v>0</v>
      </c>
      <c r="Q502" s="262">
        <f t="shared" si="536"/>
        <v>0</v>
      </c>
      <c r="R502" s="166">
        <f t="shared" ref="R502" si="630">SUM(R503)</f>
        <v>0</v>
      </c>
      <c r="S502" s="166">
        <f t="shared" ref="S502:U502" si="631">SUM(S503)</f>
        <v>0</v>
      </c>
      <c r="T502" s="166">
        <f t="shared" si="631"/>
        <v>0</v>
      </c>
      <c r="U502" s="166">
        <f t="shared" si="631"/>
        <v>0</v>
      </c>
      <c r="V502" s="166">
        <f t="shared" ref="V502" si="632">SUM(V503)</f>
        <v>0</v>
      </c>
    </row>
    <row r="503" spans="1:22" ht="13.8" outlineLevel="2">
      <c r="A503" s="131"/>
      <c r="B503" s="19"/>
      <c r="C503" s="63"/>
      <c r="D503" s="22" t="s">
        <v>169</v>
      </c>
      <c r="E503" s="30" t="s">
        <v>178</v>
      </c>
      <c r="F503" s="22"/>
      <c r="G503" s="30"/>
      <c r="H503" s="164">
        <f t="shared" si="581"/>
        <v>0</v>
      </c>
      <c r="I503" s="268">
        <f t="shared" si="535"/>
        <v>0</v>
      </c>
      <c r="J503" s="167"/>
      <c r="K503" s="166">
        <f t="shared" si="532"/>
        <v>0</v>
      </c>
      <c r="L503" s="167"/>
      <c r="M503" s="167"/>
      <c r="N503" s="167"/>
      <c r="O503" s="167"/>
      <c r="P503" s="167"/>
      <c r="Q503" s="262">
        <f t="shared" si="536"/>
        <v>0</v>
      </c>
      <c r="R503" s="167"/>
      <c r="S503" s="167"/>
      <c r="T503" s="167"/>
      <c r="U503" s="167"/>
      <c r="V503" s="167"/>
    </row>
    <row r="504" spans="1:22" ht="13.8" outlineLevel="1">
      <c r="A504" s="127"/>
      <c r="B504" s="18" t="s">
        <v>516</v>
      </c>
      <c r="C504" s="12" t="s">
        <v>179</v>
      </c>
      <c r="D504" s="11"/>
      <c r="E504" s="12"/>
      <c r="F504" s="11"/>
      <c r="G504" s="12"/>
      <c r="H504" s="164">
        <f t="shared" si="581"/>
        <v>0</v>
      </c>
      <c r="I504" s="268">
        <f t="shared" si="535"/>
        <v>0</v>
      </c>
      <c r="J504" s="168">
        <f>SUM(J505:J513)</f>
        <v>0</v>
      </c>
      <c r="K504" s="166">
        <f t="shared" si="532"/>
        <v>0</v>
      </c>
      <c r="L504" s="168">
        <f t="shared" ref="L504:P504" si="633">SUM(L505:L513)</f>
        <v>0</v>
      </c>
      <c r="M504" s="168">
        <f t="shared" si="633"/>
        <v>0</v>
      </c>
      <c r="N504" s="168">
        <f t="shared" si="633"/>
        <v>0</v>
      </c>
      <c r="O504" s="168">
        <f t="shared" si="633"/>
        <v>0</v>
      </c>
      <c r="P504" s="168">
        <f t="shared" si="633"/>
        <v>0</v>
      </c>
      <c r="Q504" s="262">
        <f t="shared" si="536"/>
        <v>0</v>
      </c>
      <c r="R504" s="168">
        <f t="shared" ref="R504" si="634">SUM(R505:R513)</f>
        <v>0</v>
      </c>
      <c r="S504" s="168">
        <f t="shared" ref="S504:U504" si="635">SUM(S505:S513)</f>
        <v>0</v>
      </c>
      <c r="T504" s="168">
        <f t="shared" si="635"/>
        <v>0</v>
      </c>
      <c r="U504" s="168">
        <f t="shared" si="635"/>
        <v>0</v>
      </c>
      <c r="V504" s="168">
        <f t="shared" ref="V504" si="636">SUM(V505:V513)</f>
        <v>0</v>
      </c>
    </row>
    <row r="505" spans="1:22" ht="13.8" outlineLevel="2">
      <c r="A505" s="131"/>
      <c r="B505" s="19"/>
      <c r="C505" s="63"/>
      <c r="D505" s="22" t="s">
        <v>636</v>
      </c>
      <c r="E505" s="30" t="s">
        <v>180</v>
      </c>
      <c r="F505" s="22"/>
      <c r="G505" s="30"/>
      <c r="H505" s="164">
        <f t="shared" si="581"/>
        <v>0</v>
      </c>
      <c r="I505" s="268">
        <f t="shared" si="535"/>
        <v>0</v>
      </c>
      <c r="J505" s="167"/>
      <c r="K505" s="166">
        <f t="shared" si="532"/>
        <v>0</v>
      </c>
      <c r="L505" s="167"/>
      <c r="M505" s="167"/>
      <c r="N505" s="167"/>
      <c r="O505" s="167"/>
      <c r="P505" s="167"/>
      <c r="Q505" s="262">
        <f t="shared" si="536"/>
        <v>0</v>
      </c>
      <c r="R505" s="167"/>
      <c r="S505" s="167"/>
      <c r="T505" s="167"/>
      <c r="U505" s="167"/>
      <c r="V505" s="167"/>
    </row>
    <row r="506" spans="1:22" ht="13.8" outlineLevel="2">
      <c r="A506" s="131"/>
      <c r="B506" s="20"/>
      <c r="D506" s="22" t="s">
        <v>637</v>
      </c>
      <c r="E506" s="30" t="s">
        <v>181</v>
      </c>
      <c r="F506" s="22"/>
      <c r="G506" s="30"/>
      <c r="H506" s="164">
        <f t="shared" si="581"/>
        <v>0</v>
      </c>
      <c r="I506" s="268">
        <f t="shared" si="535"/>
        <v>0</v>
      </c>
      <c r="J506" s="167"/>
      <c r="K506" s="166">
        <f t="shared" si="532"/>
        <v>0</v>
      </c>
      <c r="L506" s="167"/>
      <c r="M506" s="167"/>
      <c r="N506" s="167"/>
      <c r="O506" s="167"/>
      <c r="P506" s="167"/>
      <c r="Q506" s="262">
        <f t="shared" si="536"/>
        <v>0</v>
      </c>
      <c r="R506" s="167"/>
      <c r="S506" s="167"/>
      <c r="T506" s="167"/>
      <c r="U506" s="167"/>
      <c r="V506" s="167"/>
    </row>
    <row r="507" spans="1:22" ht="13.8" outlineLevel="2">
      <c r="A507" s="131"/>
      <c r="B507" s="20"/>
      <c r="D507" s="22" t="s">
        <v>638</v>
      </c>
      <c r="E507" s="30" t="s">
        <v>182</v>
      </c>
      <c r="F507" s="22"/>
      <c r="G507" s="30"/>
      <c r="H507" s="164">
        <f t="shared" si="581"/>
        <v>0</v>
      </c>
      <c r="I507" s="268">
        <f t="shared" si="535"/>
        <v>0</v>
      </c>
      <c r="J507" s="167"/>
      <c r="K507" s="166">
        <f t="shared" si="532"/>
        <v>0</v>
      </c>
      <c r="L507" s="167"/>
      <c r="M507" s="167"/>
      <c r="N507" s="167"/>
      <c r="O507" s="167"/>
      <c r="P507" s="167"/>
      <c r="Q507" s="262">
        <f t="shared" si="536"/>
        <v>0</v>
      </c>
      <c r="R507" s="167"/>
      <c r="S507" s="167"/>
      <c r="T507" s="167"/>
      <c r="U507" s="167"/>
      <c r="V507" s="167"/>
    </row>
    <row r="508" spans="1:22" ht="13.8" outlineLevel="2">
      <c r="A508" s="131"/>
      <c r="B508" s="20"/>
      <c r="D508" s="22" t="s">
        <v>639</v>
      </c>
      <c r="E508" s="30" t="s">
        <v>183</v>
      </c>
      <c r="F508" s="22"/>
      <c r="G508" s="30"/>
      <c r="H508" s="164">
        <f t="shared" si="581"/>
        <v>0</v>
      </c>
      <c r="I508" s="268">
        <f t="shared" si="535"/>
        <v>0</v>
      </c>
      <c r="J508" s="167"/>
      <c r="K508" s="166">
        <f t="shared" si="532"/>
        <v>0</v>
      </c>
      <c r="L508" s="167"/>
      <c r="M508" s="167"/>
      <c r="N508" s="167"/>
      <c r="O508" s="167"/>
      <c r="P508" s="167"/>
      <c r="Q508" s="262">
        <f t="shared" si="536"/>
        <v>0</v>
      </c>
      <c r="R508" s="167"/>
      <c r="S508" s="167"/>
      <c r="T508" s="167"/>
      <c r="U508" s="167"/>
      <c r="V508" s="167"/>
    </row>
    <row r="509" spans="1:22" ht="13.8" outlineLevel="2">
      <c r="A509" s="131"/>
      <c r="B509" s="20"/>
      <c r="D509" s="22" t="s">
        <v>170</v>
      </c>
      <c r="E509" s="30" t="s">
        <v>1002</v>
      </c>
      <c r="F509" s="22"/>
      <c r="G509" s="30"/>
      <c r="H509" s="164"/>
      <c r="I509" s="268"/>
      <c r="J509" s="167"/>
      <c r="K509" s="166"/>
      <c r="L509" s="167"/>
      <c r="M509" s="167"/>
      <c r="N509" s="167"/>
      <c r="O509" s="167"/>
      <c r="P509" s="167"/>
      <c r="Q509" s="262"/>
      <c r="R509" s="167"/>
      <c r="S509" s="167"/>
      <c r="T509" s="167"/>
      <c r="U509" s="167"/>
      <c r="V509" s="167"/>
    </row>
    <row r="510" spans="1:22" ht="13.8" outlineLevel="2">
      <c r="A510" s="131"/>
      <c r="B510" s="20"/>
      <c r="D510" s="22" t="s">
        <v>517</v>
      </c>
      <c r="E510" s="30" t="s">
        <v>184</v>
      </c>
      <c r="F510" s="22"/>
      <c r="G510" s="30"/>
      <c r="H510" s="164">
        <f t="shared" si="581"/>
        <v>0</v>
      </c>
      <c r="I510" s="268">
        <f t="shared" si="535"/>
        <v>0</v>
      </c>
      <c r="J510" s="167"/>
      <c r="K510" s="166">
        <f t="shared" si="532"/>
        <v>0</v>
      </c>
      <c r="L510" s="167"/>
      <c r="M510" s="167"/>
      <c r="N510" s="167"/>
      <c r="O510" s="167"/>
      <c r="P510" s="167"/>
      <c r="Q510" s="262">
        <f t="shared" si="536"/>
        <v>0</v>
      </c>
      <c r="R510" s="167"/>
      <c r="S510" s="167"/>
      <c r="T510" s="167"/>
      <c r="U510" s="167"/>
      <c r="V510" s="167"/>
    </row>
    <row r="511" spans="1:22" ht="13.8" outlineLevel="2">
      <c r="A511" s="131"/>
      <c r="B511" s="20"/>
      <c r="D511" s="22" t="s">
        <v>518</v>
      </c>
      <c r="E511" s="30" t="s">
        <v>185</v>
      </c>
      <c r="F511" s="22"/>
      <c r="G511" s="30"/>
      <c r="H511" s="164">
        <f t="shared" si="581"/>
        <v>0</v>
      </c>
      <c r="I511" s="268">
        <f t="shared" si="535"/>
        <v>0</v>
      </c>
      <c r="J511" s="167"/>
      <c r="K511" s="166">
        <f t="shared" si="532"/>
        <v>0</v>
      </c>
      <c r="L511" s="167"/>
      <c r="M511" s="167"/>
      <c r="N511" s="167"/>
      <c r="O511" s="167"/>
      <c r="P511" s="167"/>
      <c r="Q511" s="262">
        <f t="shared" si="536"/>
        <v>0</v>
      </c>
      <c r="R511" s="167"/>
      <c r="S511" s="167"/>
      <c r="T511" s="167"/>
      <c r="U511" s="167"/>
      <c r="V511" s="167"/>
    </row>
    <row r="512" spans="1:22" ht="13.8" outlineLevel="2">
      <c r="A512" s="131"/>
      <c r="B512" s="20"/>
      <c r="D512" s="22" t="s">
        <v>672</v>
      </c>
      <c r="E512" s="30" t="s">
        <v>677</v>
      </c>
      <c r="F512" s="22"/>
      <c r="G512" s="30"/>
      <c r="H512" s="164">
        <f t="shared" si="581"/>
        <v>0</v>
      </c>
      <c r="I512" s="268">
        <f t="shared" si="535"/>
        <v>0</v>
      </c>
      <c r="J512" s="167"/>
      <c r="K512" s="166">
        <f t="shared" ref="K512:K578" si="637">SUM(L512:Q512,S512:V512)</f>
        <v>0</v>
      </c>
      <c r="L512" s="167"/>
      <c r="M512" s="167"/>
      <c r="N512" s="167"/>
      <c r="O512" s="167"/>
      <c r="P512" s="167"/>
      <c r="Q512" s="262">
        <f t="shared" si="536"/>
        <v>0</v>
      </c>
      <c r="R512" s="167"/>
      <c r="S512" s="167"/>
      <c r="T512" s="167"/>
      <c r="U512" s="167"/>
      <c r="V512" s="167"/>
    </row>
    <row r="513" spans="1:22" ht="13.8" outlineLevel="2">
      <c r="A513" s="131"/>
      <c r="B513" s="18"/>
      <c r="C513" s="58"/>
      <c r="D513" s="22" t="s">
        <v>519</v>
      </c>
      <c r="E513" s="30" t="s">
        <v>678</v>
      </c>
      <c r="F513" s="22"/>
      <c r="G513" s="30"/>
      <c r="H513" s="164">
        <f t="shared" si="581"/>
        <v>0</v>
      </c>
      <c r="I513" s="268">
        <f t="shared" si="535"/>
        <v>0</v>
      </c>
      <c r="J513" s="167"/>
      <c r="K513" s="166">
        <f t="shared" si="637"/>
        <v>0</v>
      </c>
      <c r="L513" s="167"/>
      <c r="M513" s="167"/>
      <c r="N513" s="167"/>
      <c r="O513" s="167"/>
      <c r="P513" s="167"/>
      <c r="Q513" s="262">
        <f t="shared" si="536"/>
        <v>0</v>
      </c>
      <c r="R513" s="167"/>
      <c r="S513" s="167"/>
      <c r="T513" s="167"/>
      <c r="U513" s="167"/>
      <c r="V513" s="167"/>
    </row>
    <row r="514" spans="1:22" ht="13.8" outlineLevel="1">
      <c r="A514" s="127"/>
      <c r="B514" s="18" t="s">
        <v>674</v>
      </c>
      <c r="C514" s="12" t="s">
        <v>186</v>
      </c>
      <c r="D514" s="11"/>
      <c r="E514" s="12"/>
      <c r="F514" s="14"/>
      <c r="G514" s="134"/>
      <c r="H514" s="164">
        <f t="shared" si="581"/>
        <v>0</v>
      </c>
      <c r="I514" s="268">
        <f t="shared" si="535"/>
        <v>0</v>
      </c>
      <c r="J514" s="168">
        <f>SUM(J516)</f>
        <v>0</v>
      </c>
      <c r="K514" s="166">
        <f t="shared" si="637"/>
        <v>0</v>
      </c>
      <c r="L514" s="168">
        <f t="shared" ref="L514:P514" si="638">SUM(L516)</f>
        <v>0</v>
      </c>
      <c r="M514" s="168">
        <f t="shared" si="638"/>
        <v>0</v>
      </c>
      <c r="N514" s="168">
        <f t="shared" si="638"/>
        <v>0</v>
      </c>
      <c r="O514" s="168">
        <f t="shared" si="638"/>
        <v>0</v>
      </c>
      <c r="P514" s="168">
        <f t="shared" si="638"/>
        <v>0</v>
      </c>
      <c r="Q514" s="262">
        <f t="shared" si="536"/>
        <v>0</v>
      </c>
      <c r="R514" s="168">
        <f t="shared" ref="R514" si="639">SUM(R516)</f>
        <v>0</v>
      </c>
      <c r="S514" s="168">
        <f t="shared" ref="S514:U514" si="640">SUM(S516)</f>
        <v>0</v>
      </c>
      <c r="T514" s="168">
        <f t="shared" si="640"/>
        <v>0</v>
      </c>
      <c r="U514" s="168">
        <f t="shared" si="640"/>
        <v>0</v>
      </c>
      <c r="V514" s="168">
        <f t="shared" ref="V514" si="641">SUM(V516)</f>
        <v>0</v>
      </c>
    </row>
    <row r="515" spans="1:22" ht="13.8" outlineLevel="1">
      <c r="A515" s="127"/>
      <c r="B515" s="20"/>
      <c r="C515" s="130"/>
      <c r="D515" s="18" t="s">
        <v>1003</v>
      </c>
      <c r="E515" s="30" t="s">
        <v>1004</v>
      </c>
      <c r="F515" s="22"/>
      <c r="G515" s="30"/>
      <c r="H515" s="164"/>
      <c r="I515" s="268"/>
      <c r="J515" s="168"/>
      <c r="K515" s="166"/>
      <c r="L515" s="168"/>
      <c r="M515" s="168"/>
      <c r="N515" s="168"/>
      <c r="O515" s="168"/>
      <c r="P515" s="168"/>
      <c r="Q515" s="262"/>
      <c r="R515" s="168"/>
      <c r="S515" s="168"/>
      <c r="T515" s="168"/>
      <c r="U515" s="168"/>
      <c r="V515" s="168"/>
    </row>
    <row r="516" spans="1:22" ht="13.8" outlineLevel="2">
      <c r="A516" s="131"/>
      <c r="B516" s="19"/>
      <c r="C516" s="63"/>
      <c r="D516" s="436" t="s">
        <v>938</v>
      </c>
      <c r="E516" s="376" t="s">
        <v>939</v>
      </c>
      <c r="F516" s="436"/>
      <c r="G516" s="376"/>
      <c r="H516" s="164">
        <f t="shared" si="581"/>
        <v>0</v>
      </c>
      <c r="I516" s="268">
        <f t="shared" ref="I516:I584" si="642">SUM(J516:J516)</f>
        <v>0</v>
      </c>
      <c r="J516" s="167"/>
      <c r="K516" s="166">
        <f t="shared" si="637"/>
        <v>0</v>
      </c>
      <c r="L516" s="167"/>
      <c r="M516" s="167"/>
      <c r="N516" s="167"/>
      <c r="O516" s="167"/>
      <c r="P516" s="167"/>
      <c r="Q516" s="262">
        <f t="shared" ref="Q516:Q584" si="643">SUM(R516:R516)</f>
        <v>0</v>
      </c>
      <c r="R516" s="167"/>
      <c r="S516" s="167"/>
      <c r="T516" s="167"/>
      <c r="U516" s="167"/>
      <c r="V516" s="167"/>
    </row>
    <row r="517" spans="1:22" ht="13.8" outlineLevel="1">
      <c r="A517" s="127"/>
      <c r="B517" s="18" t="s">
        <v>520</v>
      </c>
      <c r="C517" s="12" t="s">
        <v>187</v>
      </c>
      <c r="D517" s="11"/>
      <c r="E517" s="12"/>
      <c r="F517" s="14"/>
      <c r="G517" s="134"/>
      <c r="H517" s="164">
        <f t="shared" si="581"/>
        <v>0</v>
      </c>
      <c r="I517" s="268">
        <f t="shared" si="642"/>
        <v>0</v>
      </c>
      <c r="J517" s="168">
        <f>SUM(J518,J522)</f>
        <v>0</v>
      </c>
      <c r="K517" s="166">
        <f t="shared" si="637"/>
        <v>0</v>
      </c>
      <c r="L517" s="168">
        <f t="shared" ref="L517:P517" si="644">SUM(L518,L522)</f>
        <v>0</v>
      </c>
      <c r="M517" s="168">
        <f t="shared" si="644"/>
        <v>0</v>
      </c>
      <c r="N517" s="168">
        <f t="shared" si="644"/>
        <v>0</v>
      </c>
      <c r="O517" s="168">
        <f t="shared" si="644"/>
        <v>0</v>
      </c>
      <c r="P517" s="168">
        <f t="shared" si="644"/>
        <v>0</v>
      </c>
      <c r="Q517" s="262">
        <f t="shared" si="643"/>
        <v>0</v>
      </c>
      <c r="R517" s="168">
        <f t="shared" ref="R517:V517" si="645">SUM(R518,R522)</f>
        <v>0</v>
      </c>
      <c r="S517" s="168">
        <f t="shared" si="645"/>
        <v>0</v>
      </c>
      <c r="T517" s="168">
        <f t="shared" ref="T517:U517" si="646">SUM(T518,T522)</f>
        <v>0</v>
      </c>
      <c r="U517" s="168">
        <f t="shared" si="646"/>
        <v>0</v>
      </c>
      <c r="V517" s="168">
        <f t="shared" si="645"/>
        <v>0</v>
      </c>
    </row>
    <row r="518" spans="1:22" ht="13.8" outlineLevel="2">
      <c r="A518" s="131"/>
      <c r="B518" s="19"/>
      <c r="C518" s="63"/>
      <c r="D518" s="19" t="s">
        <v>521</v>
      </c>
      <c r="E518" s="58" t="s">
        <v>187</v>
      </c>
      <c r="F518" s="19"/>
      <c r="G518" s="63"/>
      <c r="H518" s="164">
        <f t="shared" si="581"/>
        <v>0</v>
      </c>
      <c r="I518" s="268">
        <f t="shared" si="642"/>
        <v>0</v>
      </c>
      <c r="J518" s="169">
        <f>SUM(J519:J521)</f>
        <v>0</v>
      </c>
      <c r="K518" s="166">
        <f t="shared" si="637"/>
        <v>0</v>
      </c>
      <c r="L518" s="169">
        <f t="shared" ref="L518:P518" si="647">SUM(L519:L521)</f>
        <v>0</v>
      </c>
      <c r="M518" s="169">
        <f t="shared" si="647"/>
        <v>0</v>
      </c>
      <c r="N518" s="169">
        <f t="shared" si="647"/>
        <v>0</v>
      </c>
      <c r="O518" s="169">
        <f t="shared" si="647"/>
        <v>0</v>
      </c>
      <c r="P518" s="169">
        <f t="shared" si="647"/>
        <v>0</v>
      </c>
      <c r="Q518" s="262">
        <f t="shared" si="643"/>
        <v>0</v>
      </c>
      <c r="R518" s="169">
        <f>SUM(R519:R521)</f>
        <v>0</v>
      </c>
      <c r="S518" s="169">
        <f>SUM(S519:S521)</f>
        <v>0</v>
      </c>
      <c r="T518" s="169">
        <f t="shared" ref="T518:U518" si="648">SUM(T519:T521)</f>
        <v>0</v>
      </c>
      <c r="U518" s="169">
        <f t="shared" si="648"/>
        <v>0</v>
      </c>
      <c r="V518" s="169">
        <f>SUM(V519:V521)</f>
        <v>0</v>
      </c>
    </row>
    <row r="519" spans="1:22" ht="13.8" outlineLevel="2">
      <c r="A519" s="131"/>
      <c r="B519" s="20"/>
      <c r="E519" s="58"/>
      <c r="F519" s="136" t="s">
        <v>814</v>
      </c>
      <c r="G519" s="27" t="s">
        <v>1177</v>
      </c>
      <c r="H519" s="164">
        <f t="shared" si="581"/>
        <v>0</v>
      </c>
      <c r="I519" s="268">
        <f t="shared" si="642"/>
        <v>0</v>
      </c>
      <c r="J519" s="167">
        <v>0</v>
      </c>
      <c r="K519" s="166">
        <f t="shared" si="637"/>
        <v>0</v>
      </c>
      <c r="L519" s="167">
        <v>0</v>
      </c>
      <c r="M519" s="167">
        <v>0</v>
      </c>
      <c r="N519" s="167">
        <v>0</v>
      </c>
      <c r="O519" s="167">
        <v>0</v>
      </c>
      <c r="P519" s="167">
        <v>0</v>
      </c>
      <c r="Q519" s="262">
        <f t="shared" si="643"/>
        <v>0</v>
      </c>
      <c r="R519" s="167">
        <v>0</v>
      </c>
      <c r="S519" s="167">
        <v>0</v>
      </c>
      <c r="T519" s="167">
        <v>0</v>
      </c>
      <c r="U519" s="167">
        <v>0</v>
      </c>
      <c r="V519" s="167">
        <v>0</v>
      </c>
    </row>
    <row r="520" spans="1:22" ht="13.8" outlineLevel="2">
      <c r="A520" s="131"/>
      <c r="B520" s="20"/>
      <c r="E520" s="58"/>
      <c r="F520" s="136" t="s">
        <v>1176</v>
      </c>
      <c r="G520" s="27" t="s">
        <v>1178</v>
      </c>
      <c r="H520" s="164">
        <f t="shared" ref="H520" si="649">SUM(I520,K520)</f>
        <v>0</v>
      </c>
      <c r="I520" s="268">
        <f t="shared" ref="I520" si="650">SUM(J520:J520)</f>
        <v>0</v>
      </c>
      <c r="J520" s="167">
        <v>0</v>
      </c>
      <c r="K520" s="166">
        <f t="shared" ref="K520" si="651">SUM(L520:Q520,S520:V520)</f>
        <v>0</v>
      </c>
      <c r="L520" s="167">
        <v>0</v>
      </c>
      <c r="M520" s="167">
        <v>0</v>
      </c>
      <c r="N520" s="167">
        <v>0</v>
      </c>
      <c r="O520" s="167">
        <v>0</v>
      </c>
      <c r="P520" s="167">
        <v>0</v>
      </c>
      <c r="Q520" s="262">
        <f t="shared" ref="Q520" si="652">SUM(R520:R520)</f>
        <v>0</v>
      </c>
      <c r="R520" s="167">
        <v>0</v>
      </c>
      <c r="S520" s="167">
        <v>0</v>
      </c>
      <c r="T520" s="167">
        <v>0</v>
      </c>
      <c r="U520" s="167">
        <v>0</v>
      </c>
      <c r="V520" s="167">
        <v>0</v>
      </c>
    </row>
    <row r="521" spans="1:22" ht="13.8" outlineLevel="2">
      <c r="A521" s="131"/>
      <c r="B521" s="20"/>
      <c r="E521" s="58"/>
      <c r="F521" s="136" t="s">
        <v>683</v>
      </c>
      <c r="G521" s="27" t="s">
        <v>866</v>
      </c>
      <c r="H521" s="164">
        <f t="shared" si="581"/>
        <v>0</v>
      </c>
      <c r="I521" s="268">
        <f t="shared" ref="I521:I523" si="653">SUM(J521:J521)</f>
        <v>0</v>
      </c>
      <c r="J521" s="167"/>
      <c r="K521" s="166">
        <f t="shared" si="637"/>
        <v>0</v>
      </c>
      <c r="L521" s="167"/>
      <c r="M521" s="167"/>
      <c r="N521" s="167"/>
      <c r="O521" s="167"/>
      <c r="P521" s="167"/>
      <c r="Q521" s="262">
        <f t="shared" ref="Q521:Q523" si="654">SUM(R521:R521)</f>
        <v>0</v>
      </c>
      <c r="R521" s="167"/>
      <c r="S521" s="167"/>
      <c r="T521" s="167"/>
      <c r="U521" s="167"/>
      <c r="V521" s="167"/>
    </row>
    <row r="522" spans="1:22" ht="13.8" outlineLevel="2">
      <c r="A522" s="131"/>
      <c r="B522" s="19"/>
      <c r="C522" s="63"/>
      <c r="D522" s="19" t="s">
        <v>912</v>
      </c>
      <c r="E522" s="58" t="s">
        <v>913</v>
      </c>
      <c r="F522" s="19"/>
      <c r="G522" s="63"/>
      <c r="H522" s="164">
        <f t="shared" si="581"/>
        <v>0</v>
      </c>
      <c r="I522" s="268">
        <f t="shared" si="653"/>
        <v>0</v>
      </c>
      <c r="J522" s="169">
        <f>SUM(J523:J525)</f>
        <v>0</v>
      </c>
      <c r="K522" s="166">
        <f t="shared" si="637"/>
        <v>0</v>
      </c>
      <c r="L522" s="169">
        <f t="shared" ref="L522:P522" si="655">SUM(L523:L525)</f>
        <v>0</v>
      </c>
      <c r="M522" s="169">
        <f t="shared" si="655"/>
        <v>0</v>
      </c>
      <c r="N522" s="169">
        <f t="shared" si="655"/>
        <v>0</v>
      </c>
      <c r="O522" s="169">
        <f t="shared" si="655"/>
        <v>0</v>
      </c>
      <c r="P522" s="169">
        <f t="shared" si="655"/>
        <v>0</v>
      </c>
      <c r="Q522" s="262">
        <f t="shared" si="654"/>
        <v>0</v>
      </c>
      <c r="R522" s="169">
        <f>SUM(R523:R525)</f>
        <v>0</v>
      </c>
      <c r="S522" s="169">
        <f>SUM(S523:S525)</f>
        <v>0</v>
      </c>
      <c r="T522" s="169">
        <f t="shared" ref="T522:U522" si="656">SUM(T523:T525)</f>
        <v>0</v>
      </c>
      <c r="U522" s="169">
        <f t="shared" si="656"/>
        <v>0</v>
      </c>
      <c r="V522" s="169">
        <f>SUM(V523:V525)</f>
        <v>0</v>
      </c>
    </row>
    <row r="523" spans="1:22" ht="13.8" outlineLevel="2">
      <c r="A523" s="131"/>
      <c r="B523" s="20"/>
      <c r="E523" s="58"/>
      <c r="F523" s="136" t="s">
        <v>814</v>
      </c>
      <c r="G523" s="27" t="s">
        <v>1177</v>
      </c>
      <c r="H523" s="164">
        <f t="shared" si="581"/>
        <v>0</v>
      </c>
      <c r="I523" s="268">
        <f t="shared" si="653"/>
        <v>0</v>
      </c>
      <c r="J523" s="167"/>
      <c r="K523" s="166">
        <f t="shared" si="637"/>
        <v>0</v>
      </c>
      <c r="L523" s="167">
        <v>0</v>
      </c>
      <c r="M523" s="167">
        <v>0</v>
      </c>
      <c r="N523" s="167">
        <v>0</v>
      </c>
      <c r="O523" s="167">
        <v>0</v>
      </c>
      <c r="P523" s="167">
        <v>0</v>
      </c>
      <c r="Q523" s="262">
        <f t="shared" si="654"/>
        <v>0</v>
      </c>
      <c r="R523" s="167">
        <v>0</v>
      </c>
      <c r="S523" s="167">
        <v>0</v>
      </c>
      <c r="T523" s="167">
        <v>0</v>
      </c>
      <c r="U523" s="167">
        <v>0</v>
      </c>
      <c r="V523" s="167">
        <v>0</v>
      </c>
    </row>
    <row r="524" spans="1:22" ht="13.8" outlineLevel="2">
      <c r="A524" s="131"/>
      <c r="B524" s="20"/>
      <c r="E524" s="58"/>
      <c r="F524" s="136" t="s">
        <v>814</v>
      </c>
      <c r="G524" s="27" t="s">
        <v>1178</v>
      </c>
      <c r="H524" s="164">
        <f t="shared" si="581"/>
        <v>0</v>
      </c>
      <c r="I524" s="268">
        <f t="shared" ref="I524" si="657">SUM(J524:J524)</f>
        <v>0</v>
      </c>
      <c r="J524" s="167"/>
      <c r="K524" s="166">
        <f t="shared" ref="K524" si="658">SUM(L524:Q524,S524:V524)</f>
        <v>0</v>
      </c>
      <c r="L524" s="167">
        <v>0</v>
      </c>
      <c r="M524" s="167">
        <v>0</v>
      </c>
      <c r="N524" s="167">
        <v>0</v>
      </c>
      <c r="O524" s="167">
        <v>0</v>
      </c>
      <c r="P524" s="167">
        <v>0</v>
      </c>
      <c r="Q524" s="262">
        <f t="shared" ref="Q524" si="659">SUM(R524:R524)</f>
        <v>0</v>
      </c>
      <c r="R524" s="167">
        <v>0</v>
      </c>
      <c r="S524" s="167">
        <v>0</v>
      </c>
      <c r="T524" s="167">
        <v>0</v>
      </c>
      <c r="U524" s="167">
        <v>0</v>
      </c>
      <c r="V524" s="167">
        <v>0</v>
      </c>
    </row>
    <row r="525" spans="1:22" ht="13.8" outlineLevel="2">
      <c r="A525" s="131"/>
      <c r="B525" s="20"/>
      <c r="E525" s="58"/>
      <c r="F525" s="136" t="s">
        <v>914</v>
      </c>
      <c r="G525" s="27" t="s">
        <v>1179</v>
      </c>
      <c r="H525" s="164">
        <f t="shared" si="581"/>
        <v>0</v>
      </c>
      <c r="I525" s="268">
        <f t="shared" ref="I525" si="660">SUM(J525:J525)</f>
        <v>0</v>
      </c>
      <c r="J525" s="167"/>
      <c r="K525" s="166">
        <f t="shared" si="637"/>
        <v>0</v>
      </c>
      <c r="L525" s="167"/>
      <c r="M525" s="167"/>
      <c r="N525" s="167"/>
      <c r="O525" s="167"/>
      <c r="P525" s="167"/>
      <c r="Q525" s="262">
        <f t="shared" ref="Q525" si="661">SUM(R525:R525)</f>
        <v>0</v>
      </c>
      <c r="R525" s="167"/>
      <c r="S525" s="167"/>
      <c r="T525" s="167"/>
      <c r="U525" s="167"/>
      <c r="V525" s="167"/>
    </row>
    <row r="526" spans="1:22" ht="13.8" outlineLevel="1" collapsed="1">
      <c r="A526" s="127"/>
      <c r="B526" s="18" t="s">
        <v>640</v>
      </c>
      <c r="C526" s="12" t="s">
        <v>188</v>
      </c>
      <c r="D526" s="11"/>
      <c r="E526" s="12"/>
      <c r="F526" s="14"/>
      <c r="G526" s="134"/>
      <c r="H526" s="164">
        <f t="shared" si="581"/>
        <v>0</v>
      </c>
      <c r="I526" s="268">
        <f t="shared" si="642"/>
        <v>0</v>
      </c>
      <c r="J526" s="168">
        <f>SUM(J527)</f>
        <v>0</v>
      </c>
      <c r="K526" s="166">
        <f t="shared" si="637"/>
        <v>0</v>
      </c>
      <c r="L526" s="168">
        <f t="shared" ref="L526:P526" si="662">SUM(L527)</f>
        <v>0</v>
      </c>
      <c r="M526" s="168">
        <f t="shared" si="662"/>
        <v>0</v>
      </c>
      <c r="N526" s="168">
        <f t="shared" si="662"/>
        <v>0</v>
      </c>
      <c r="O526" s="168">
        <f t="shared" si="662"/>
        <v>0</v>
      </c>
      <c r="P526" s="168">
        <f t="shared" si="662"/>
        <v>0</v>
      </c>
      <c r="Q526" s="262">
        <f t="shared" si="643"/>
        <v>0</v>
      </c>
      <c r="R526" s="168">
        <f t="shared" ref="R526" si="663">SUM(R527)</f>
        <v>0</v>
      </c>
      <c r="S526" s="168">
        <f t="shared" ref="S526:U526" si="664">SUM(S527)</f>
        <v>0</v>
      </c>
      <c r="T526" s="168">
        <f t="shared" si="664"/>
        <v>0</v>
      </c>
      <c r="U526" s="168">
        <f t="shared" si="664"/>
        <v>0</v>
      </c>
      <c r="V526" s="168">
        <f t="shared" ref="V526" si="665">SUM(V527)</f>
        <v>0</v>
      </c>
    </row>
    <row r="527" spans="1:22" ht="13.8" outlineLevel="1">
      <c r="A527" s="131"/>
      <c r="B527" s="20"/>
      <c r="D527" s="19" t="s">
        <v>641</v>
      </c>
      <c r="E527" s="63" t="s">
        <v>188</v>
      </c>
      <c r="F527" s="19"/>
      <c r="G527" s="63"/>
      <c r="H527" s="184">
        <f t="shared" si="581"/>
        <v>0</v>
      </c>
      <c r="I527" s="268">
        <f t="shared" si="642"/>
        <v>0</v>
      </c>
      <c r="J527" s="185">
        <v>0</v>
      </c>
      <c r="K527" s="265">
        <f t="shared" si="637"/>
        <v>0</v>
      </c>
      <c r="L527" s="185">
        <v>0</v>
      </c>
      <c r="M527" s="185">
        <v>0</v>
      </c>
      <c r="N527" s="185">
        <v>0</v>
      </c>
      <c r="O527" s="185">
        <v>0</v>
      </c>
      <c r="P527" s="185">
        <v>0</v>
      </c>
      <c r="Q527" s="479">
        <f t="shared" si="643"/>
        <v>0</v>
      </c>
      <c r="R527" s="185">
        <v>0</v>
      </c>
      <c r="S527" s="185">
        <v>0</v>
      </c>
      <c r="T527" s="185">
        <v>0</v>
      </c>
      <c r="U527" s="185">
        <v>0</v>
      </c>
      <c r="V527" s="185">
        <v>0</v>
      </c>
    </row>
    <row r="528" spans="1:22" ht="13.8">
      <c r="A528" s="67" t="s">
        <v>190</v>
      </c>
      <c r="B528" s="17"/>
      <c r="C528" s="23"/>
      <c r="D528" s="17"/>
      <c r="E528" s="23"/>
      <c r="F528" s="17"/>
      <c r="G528" s="23"/>
      <c r="H528" s="171">
        <f t="shared" si="581"/>
        <v>0</v>
      </c>
      <c r="I528" s="266">
        <f t="shared" si="642"/>
        <v>0</v>
      </c>
      <c r="J528" s="172">
        <f>SUM(J502,J504,J514,J517,J526)</f>
        <v>0</v>
      </c>
      <c r="K528" s="172">
        <f t="shared" si="637"/>
        <v>0</v>
      </c>
      <c r="L528" s="172">
        <f t="shared" ref="L528:P528" si="666">SUM(L502,L504,L514,L517,L526)</f>
        <v>0</v>
      </c>
      <c r="M528" s="172">
        <f t="shared" si="666"/>
        <v>0</v>
      </c>
      <c r="N528" s="172">
        <f t="shared" si="666"/>
        <v>0</v>
      </c>
      <c r="O528" s="172">
        <f t="shared" si="666"/>
        <v>0</v>
      </c>
      <c r="P528" s="172">
        <f t="shared" si="666"/>
        <v>0</v>
      </c>
      <c r="Q528" s="172">
        <f t="shared" si="643"/>
        <v>0</v>
      </c>
      <c r="R528" s="172">
        <f>SUM(R502,R504,R514,R517,R526)</f>
        <v>0</v>
      </c>
      <c r="S528" s="172">
        <f>SUM(S502,S504,S514,S517,S526)</f>
        <v>0</v>
      </c>
      <c r="T528" s="172">
        <f t="shared" ref="T528:U528" si="667">SUM(T502,T504,T514,T517,T526)</f>
        <v>0</v>
      </c>
      <c r="U528" s="172">
        <f t="shared" si="667"/>
        <v>0</v>
      </c>
      <c r="V528" s="172">
        <f>SUM(V502,V504,V514,V517,V526)</f>
        <v>0</v>
      </c>
    </row>
    <row r="529" spans="1:22" ht="14.4" thickBot="1">
      <c r="A529" s="67" t="s">
        <v>191</v>
      </c>
      <c r="B529" s="17"/>
      <c r="C529" s="23"/>
      <c r="D529" s="17"/>
      <c r="E529" s="23"/>
      <c r="F529" s="17"/>
      <c r="G529" s="23"/>
      <c r="H529" s="171">
        <f t="shared" si="581"/>
        <v>0</v>
      </c>
      <c r="I529" s="266">
        <f t="shared" si="642"/>
        <v>0</v>
      </c>
      <c r="J529" s="172">
        <f>J501-J528</f>
        <v>0</v>
      </c>
      <c r="K529" s="172">
        <f t="shared" si="637"/>
        <v>0</v>
      </c>
      <c r="L529" s="172">
        <f t="shared" ref="L529:P529" si="668">L501-L528</f>
        <v>0</v>
      </c>
      <c r="M529" s="172">
        <f t="shared" si="668"/>
        <v>0</v>
      </c>
      <c r="N529" s="172">
        <f t="shared" si="668"/>
        <v>0</v>
      </c>
      <c r="O529" s="172">
        <f t="shared" si="668"/>
        <v>0</v>
      </c>
      <c r="P529" s="172">
        <f t="shared" si="668"/>
        <v>0</v>
      </c>
      <c r="Q529" s="172">
        <f t="shared" si="643"/>
        <v>0</v>
      </c>
      <c r="R529" s="172">
        <f>R501-R528</f>
        <v>0</v>
      </c>
      <c r="S529" s="172">
        <f>S501-S528</f>
        <v>0</v>
      </c>
      <c r="T529" s="172">
        <f t="shared" ref="T529:U529" si="669">T501-T528</f>
        <v>0</v>
      </c>
      <c r="U529" s="172">
        <f t="shared" si="669"/>
        <v>0</v>
      </c>
      <c r="V529" s="172">
        <f>V501-V528</f>
        <v>0</v>
      </c>
    </row>
    <row r="530" spans="1:22" s="130" customFormat="1" ht="13.8">
      <c r="A530" s="2" t="s">
        <v>192</v>
      </c>
      <c r="B530" s="29"/>
      <c r="C530" s="23"/>
      <c r="D530" s="17"/>
      <c r="E530" s="23"/>
      <c r="F530" s="17"/>
      <c r="G530" s="23"/>
      <c r="H530" s="162">
        <f t="shared" si="581"/>
        <v>0</v>
      </c>
      <c r="I530" s="258">
        <f t="shared" si="642"/>
        <v>0</v>
      </c>
      <c r="J530" s="163"/>
      <c r="K530" s="163">
        <f t="shared" si="637"/>
        <v>0</v>
      </c>
      <c r="L530" s="163"/>
      <c r="M530" s="163"/>
      <c r="N530" s="163"/>
      <c r="O530" s="163"/>
      <c r="P530" s="163"/>
      <c r="Q530" s="163">
        <f t="shared" si="643"/>
        <v>0</v>
      </c>
      <c r="R530" s="163"/>
      <c r="S530" s="163"/>
      <c r="T530" s="163"/>
      <c r="U530" s="163"/>
      <c r="V530" s="163"/>
    </row>
    <row r="531" spans="1:22" ht="13.8" outlineLevel="1">
      <c r="A531" s="127"/>
      <c r="B531" s="18" t="s">
        <v>522</v>
      </c>
      <c r="C531" s="12" t="s">
        <v>195</v>
      </c>
      <c r="D531" s="14"/>
      <c r="E531" s="134"/>
      <c r="F531" s="14"/>
      <c r="G531" s="134"/>
      <c r="H531" s="164">
        <f t="shared" si="581"/>
        <v>0</v>
      </c>
      <c r="I531" s="260">
        <f t="shared" si="642"/>
        <v>0</v>
      </c>
      <c r="J531" s="168">
        <f>SUM(J532:J533,J537:J544)</f>
        <v>0</v>
      </c>
      <c r="K531" s="166">
        <f t="shared" si="637"/>
        <v>0</v>
      </c>
      <c r="L531" s="168">
        <f t="shared" ref="L531:P531" si="670">SUM(L532:L533,L537:L544)</f>
        <v>0</v>
      </c>
      <c r="M531" s="168">
        <f t="shared" si="670"/>
        <v>0</v>
      </c>
      <c r="N531" s="168">
        <f t="shared" si="670"/>
        <v>0</v>
      </c>
      <c r="O531" s="168">
        <f t="shared" si="670"/>
        <v>0</v>
      </c>
      <c r="P531" s="168">
        <f t="shared" si="670"/>
        <v>0</v>
      </c>
      <c r="Q531" s="262">
        <f t="shared" si="643"/>
        <v>0</v>
      </c>
      <c r="R531" s="168">
        <f t="shared" ref="R531" si="671">SUM(R532:R533,R537:R544)</f>
        <v>0</v>
      </c>
      <c r="S531" s="168">
        <f t="shared" ref="S531:U531" si="672">SUM(S532:S533,S537:S544)</f>
        <v>0</v>
      </c>
      <c r="T531" s="168">
        <f t="shared" si="672"/>
        <v>0</v>
      </c>
      <c r="U531" s="168">
        <f t="shared" si="672"/>
        <v>0</v>
      </c>
      <c r="V531" s="168">
        <f t="shared" ref="V531" si="673">SUM(V532:V533,V537:V544)</f>
        <v>0</v>
      </c>
    </row>
    <row r="532" spans="1:22" ht="13.8" outlineLevel="2">
      <c r="A532" s="131"/>
      <c r="B532" s="19"/>
      <c r="C532" s="63"/>
      <c r="D532" s="22" t="s">
        <v>563</v>
      </c>
      <c r="E532" s="58" t="s">
        <v>327</v>
      </c>
      <c r="F532" s="22"/>
      <c r="G532" s="30"/>
      <c r="H532" s="164">
        <f t="shared" si="581"/>
        <v>0</v>
      </c>
      <c r="I532" s="260">
        <f t="shared" si="642"/>
        <v>0</v>
      </c>
      <c r="J532" s="167">
        <v>0</v>
      </c>
      <c r="K532" s="166">
        <f t="shared" si="637"/>
        <v>0</v>
      </c>
      <c r="L532" s="167">
        <v>0</v>
      </c>
      <c r="M532" s="167">
        <v>0</v>
      </c>
      <c r="N532" s="167">
        <v>0</v>
      </c>
      <c r="O532" s="167">
        <v>0</v>
      </c>
      <c r="P532" s="167">
        <v>0</v>
      </c>
      <c r="Q532" s="262">
        <f t="shared" si="643"/>
        <v>0</v>
      </c>
      <c r="R532" s="167">
        <v>0</v>
      </c>
      <c r="S532" s="167">
        <v>0</v>
      </c>
      <c r="T532" s="167">
        <v>0</v>
      </c>
      <c r="U532" s="167">
        <v>0</v>
      </c>
      <c r="V532" s="167">
        <v>0</v>
      </c>
    </row>
    <row r="533" spans="1:22" ht="13.8" outlineLevel="2">
      <c r="A533" s="131"/>
      <c r="B533" s="20"/>
      <c r="D533" s="22" t="s">
        <v>523</v>
      </c>
      <c r="E533" s="58" t="s">
        <v>328</v>
      </c>
      <c r="F533" s="22"/>
      <c r="G533" s="30"/>
      <c r="H533" s="164">
        <f t="shared" si="581"/>
        <v>0</v>
      </c>
      <c r="I533" s="260">
        <f t="shared" si="642"/>
        <v>0</v>
      </c>
      <c r="J533" s="169">
        <f>SUM(J534:J536)</f>
        <v>0</v>
      </c>
      <c r="K533" s="166">
        <f t="shared" si="637"/>
        <v>0</v>
      </c>
      <c r="L533" s="169">
        <f t="shared" ref="L533:P533" si="674">SUM(L534:L536)</f>
        <v>0</v>
      </c>
      <c r="M533" s="169">
        <f t="shared" si="674"/>
        <v>0</v>
      </c>
      <c r="N533" s="169">
        <f t="shared" si="674"/>
        <v>0</v>
      </c>
      <c r="O533" s="169">
        <f t="shared" si="674"/>
        <v>0</v>
      </c>
      <c r="P533" s="169">
        <f t="shared" si="674"/>
        <v>0</v>
      </c>
      <c r="Q533" s="262">
        <f t="shared" si="643"/>
        <v>0</v>
      </c>
      <c r="R533" s="169">
        <f t="shared" ref="R533" si="675">SUM(R534:R536)</f>
        <v>0</v>
      </c>
      <c r="S533" s="169">
        <f t="shared" ref="S533:U533" si="676">SUM(S534:S536)</f>
        <v>0</v>
      </c>
      <c r="T533" s="169">
        <f t="shared" si="676"/>
        <v>0</v>
      </c>
      <c r="U533" s="169">
        <f t="shared" si="676"/>
        <v>0</v>
      </c>
      <c r="V533" s="169">
        <f t="shared" ref="V533" si="677">SUM(V534:V536)</f>
        <v>0</v>
      </c>
    </row>
    <row r="534" spans="1:22" ht="13.8" outlineLevel="2">
      <c r="A534" s="131"/>
      <c r="B534" s="20"/>
      <c r="D534" s="22"/>
      <c r="E534" s="58"/>
      <c r="F534" s="136"/>
      <c r="G534" s="27" t="s">
        <v>815</v>
      </c>
      <c r="H534" s="164">
        <f t="shared" si="581"/>
        <v>0</v>
      </c>
      <c r="I534" s="260">
        <f t="shared" si="642"/>
        <v>0</v>
      </c>
      <c r="J534" s="167">
        <v>0</v>
      </c>
      <c r="K534" s="166">
        <f t="shared" si="637"/>
        <v>0</v>
      </c>
      <c r="L534" s="167">
        <v>0</v>
      </c>
      <c r="M534" s="167">
        <v>0</v>
      </c>
      <c r="N534" s="167">
        <v>0</v>
      </c>
      <c r="O534" s="167">
        <v>0</v>
      </c>
      <c r="P534" s="167">
        <v>0</v>
      </c>
      <c r="Q534" s="262">
        <f t="shared" si="643"/>
        <v>0</v>
      </c>
      <c r="R534" s="167">
        <v>0</v>
      </c>
      <c r="S534" s="167">
        <v>0</v>
      </c>
      <c r="T534" s="167">
        <v>0</v>
      </c>
      <c r="U534" s="167">
        <v>0</v>
      </c>
      <c r="V534" s="167">
        <v>0</v>
      </c>
    </row>
    <row r="535" spans="1:22" ht="13.8" outlineLevel="2">
      <c r="A535" s="131"/>
      <c r="B535" s="20"/>
      <c r="D535" s="22"/>
      <c r="E535" s="58"/>
      <c r="F535" s="136"/>
      <c r="G535" s="27" t="s">
        <v>816</v>
      </c>
      <c r="H535" s="164">
        <f t="shared" si="581"/>
        <v>0</v>
      </c>
      <c r="I535" s="260">
        <f t="shared" si="642"/>
        <v>0</v>
      </c>
      <c r="J535" s="167">
        <v>0</v>
      </c>
      <c r="K535" s="166">
        <f t="shared" si="637"/>
        <v>0</v>
      </c>
      <c r="L535" s="167">
        <v>0</v>
      </c>
      <c r="M535" s="167">
        <v>0</v>
      </c>
      <c r="N535" s="167">
        <v>0</v>
      </c>
      <c r="O535" s="167">
        <v>0</v>
      </c>
      <c r="P535" s="167">
        <v>0</v>
      </c>
      <c r="Q535" s="262">
        <f t="shared" si="643"/>
        <v>0</v>
      </c>
      <c r="R535" s="167">
        <v>0</v>
      </c>
      <c r="S535" s="167">
        <v>0</v>
      </c>
      <c r="T535" s="167">
        <v>0</v>
      </c>
      <c r="U535" s="167">
        <v>0</v>
      </c>
      <c r="V535" s="167">
        <v>0</v>
      </c>
    </row>
    <row r="536" spans="1:22" ht="13.8" outlineLevel="2">
      <c r="A536" s="131"/>
      <c r="B536" s="20"/>
      <c r="D536" s="22"/>
      <c r="E536" s="58"/>
      <c r="F536" s="136"/>
      <c r="G536" s="27" t="s">
        <v>817</v>
      </c>
      <c r="H536" s="164">
        <f t="shared" si="581"/>
        <v>0</v>
      </c>
      <c r="I536" s="260">
        <f t="shared" si="642"/>
        <v>0</v>
      </c>
      <c r="J536" s="167">
        <v>0</v>
      </c>
      <c r="K536" s="166">
        <f t="shared" si="637"/>
        <v>0</v>
      </c>
      <c r="L536" s="167">
        <v>0</v>
      </c>
      <c r="M536" s="167">
        <v>0</v>
      </c>
      <c r="N536" s="167">
        <v>0</v>
      </c>
      <c r="O536" s="167">
        <v>0</v>
      </c>
      <c r="P536" s="167">
        <v>0</v>
      </c>
      <c r="Q536" s="262">
        <f t="shared" si="643"/>
        <v>0</v>
      </c>
      <c r="R536" s="167">
        <v>0</v>
      </c>
      <c r="S536" s="167">
        <v>0</v>
      </c>
      <c r="T536" s="167">
        <v>0</v>
      </c>
      <c r="U536" s="167">
        <v>0</v>
      </c>
      <c r="V536" s="167">
        <v>0</v>
      </c>
    </row>
    <row r="537" spans="1:22" ht="13.8" outlineLevel="2">
      <c r="A537" s="131"/>
      <c r="B537" s="20"/>
      <c r="D537" s="22" t="s">
        <v>818</v>
      </c>
      <c r="E537" s="30" t="s">
        <v>819</v>
      </c>
      <c r="F537" s="22"/>
      <c r="G537" s="30"/>
      <c r="H537" s="164">
        <f t="shared" ref="H537:H600" si="678">SUM(I537,K537)</f>
        <v>0</v>
      </c>
      <c r="I537" s="260">
        <f t="shared" si="642"/>
        <v>0</v>
      </c>
      <c r="J537" s="167">
        <v>0</v>
      </c>
      <c r="K537" s="166">
        <f t="shared" si="637"/>
        <v>0</v>
      </c>
      <c r="L537" s="167">
        <v>0</v>
      </c>
      <c r="M537" s="167">
        <v>0</v>
      </c>
      <c r="N537" s="167">
        <v>0</v>
      </c>
      <c r="O537" s="167">
        <v>0</v>
      </c>
      <c r="P537" s="167">
        <v>0</v>
      </c>
      <c r="Q537" s="262">
        <f t="shared" si="643"/>
        <v>0</v>
      </c>
      <c r="R537" s="167">
        <v>0</v>
      </c>
      <c r="S537" s="167">
        <v>0</v>
      </c>
      <c r="T537" s="167">
        <v>0</v>
      </c>
      <c r="U537" s="167">
        <v>0</v>
      </c>
      <c r="V537" s="167">
        <v>0</v>
      </c>
    </row>
    <row r="538" spans="1:22" ht="13.8" outlineLevel="2">
      <c r="A538" s="131"/>
      <c r="B538" s="20"/>
      <c r="D538" s="22" t="s">
        <v>524</v>
      </c>
      <c r="E538" s="30" t="s">
        <v>341</v>
      </c>
      <c r="F538" s="22"/>
      <c r="G538" s="30"/>
      <c r="H538" s="164">
        <f t="shared" si="678"/>
        <v>0</v>
      </c>
      <c r="I538" s="260">
        <f t="shared" si="642"/>
        <v>0</v>
      </c>
      <c r="J538" s="167">
        <v>0</v>
      </c>
      <c r="K538" s="166">
        <f t="shared" si="637"/>
        <v>0</v>
      </c>
      <c r="L538" s="167">
        <v>0</v>
      </c>
      <c r="M538" s="167">
        <v>0</v>
      </c>
      <c r="N538" s="167">
        <v>0</v>
      </c>
      <c r="O538" s="167">
        <v>0</v>
      </c>
      <c r="P538" s="167">
        <v>0</v>
      </c>
      <c r="Q538" s="262">
        <f t="shared" si="643"/>
        <v>0</v>
      </c>
      <c r="R538" s="167">
        <v>0</v>
      </c>
      <c r="S538" s="167">
        <v>0</v>
      </c>
      <c r="T538" s="167">
        <v>0</v>
      </c>
      <c r="U538" s="167">
        <v>0</v>
      </c>
      <c r="V538" s="167">
        <v>0</v>
      </c>
    </row>
    <row r="539" spans="1:22" ht="13.8" outlineLevel="2">
      <c r="A539" s="131"/>
      <c r="B539" s="20"/>
      <c r="D539" s="22" t="s">
        <v>525</v>
      </c>
      <c r="E539" s="30" t="s">
        <v>342</v>
      </c>
      <c r="F539" s="22"/>
      <c r="G539" s="30"/>
      <c r="H539" s="164">
        <f t="shared" si="678"/>
        <v>0</v>
      </c>
      <c r="I539" s="260">
        <f t="shared" si="642"/>
        <v>0</v>
      </c>
      <c r="J539" s="167">
        <v>0</v>
      </c>
      <c r="K539" s="166">
        <f t="shared" si="637"/>
        <v>0</v>
      </c>
      <c r="L539" s="167">
        <v>0</v>
      </c>
      <c r="M539" s="167">
        <v>0</v>
      </c>
      <c r="N539" s="167">
        <v>0</v>
      </c>
      <c r="O539" s="167">
        <v>0</v>
      </c>
      <c r="P539" s="167">
        <v>0</v>
      </c>
      <c r="Q539" s="262">
        <f t="shared" si="643"/>
        <v>0</v>
      </c>
      <c r="R539" s="167">
        <v>0</v>
      </c>
      <c r="S539" s="167">
        <v>0</v>
      </c>
      <c r="T539" s="167">
        <v>0</v>
      </c>
      <c r="U539" s="167">
        <v>0</v>
      </c>
      <c r="V539" s="167">
        <v>0</v>
      </c>
    </row>
    <row r="540" spans="1:22" ht="13.8" outlineLevel="2">
      <c r="A540" s="131"/>
      <c r="B540" s="20"/>
      <c r="D540" s="22" t="s">
        <v>526</v>
      </c>
      <c r="E540" s="30" t="s">
        <v>326</v>
      </c>
      <c r="F540" s="22"/>
      <c r="G540" s="30"/>
      <c r="H540" s="164">
        <f t="shared" si="678"/>
        <v>0</v>
      </c>
      <c r="I540" s="260">
        <f t="shared" si="642"/>
        <v>0</v>
      </c>
      <c r="J540" s="167"/>
      <c r="K540" s="166">
        <f t="shared" si="637"/>
        <v>0</v>
      </c>
      <c r="L540" s="167"/>
      <c r="M540" s="167"/>
      <c r="N540" s="167"/>
      <c r="O540" s="167"/>
      <c r="P540" s="167"/>
      <c r="Q540" s="262">
        <f t="shared" si="643"/>
        <v>0</v>
      </c>
      <c r="R540" s="167"/>
      <c r="S540" s="167"/>
      <c r="T540" s="167"/>
      <c r="U540" s="167"/>
      <c r="V540" s="167"/>
    </row>
    <row r="541" spans="1:22" ht="13.8" outlineLevel="2">
      <c r="A541" s="131"/>
      <c r="B541" s="20"/>
      <c r="D541" s="22" t="s">
        <v>527</v>
      </c>
      <c r="E541" s="30" t="s">
        <v>343</v>
      </c>
      <c r="F541" s="22"/>
      <c r="G541" s="30"/>
      <c r="H541" s="164">
        <f t="shared" si="678"/>
        <v>0</v>
      </c>
      <c r="I541" s="260">
        <f t="shared" si="642"/>
        <v>0</v>
      </c>
      <c r="J541" s="167"/>
      <c r="K541" s="166">
        <f t="shared" si="637"/>
        <v>0</v>
      </c>
      <c r="L541" s="167"/>
      <c r="M541" s="167"/>
      <c r="N541" s="167"/>
      <c r="O541" s="167"/>
      <c r="P541" s="167"/>
      <c r="Q541" s="262">
        <f t="shared" si="643"/>
        <v>0</v>
      </c>
      <c r="R541" s="167"/>
      <c r="S541" s="167"/>
      <c r="T541" s="167"/>
      <c r="U541" s="167"/>
      <c r="V541" s="167"/>
    </row>
    <row r="542" spans="1:22" ht="13.8" outlineLevel="2">
      <c r="A542" s="131"/>
      <c r="B542" s="20"/>
      <c r="D542" s="22" t="s">
        <v>528</v>
      </c>
      <c r="E542" s="30" t="s">
        <v>350</v>
      </c>
      <c r="F542" s="22"/>
      <c r="G542" s="30"/>
      <c r="H542" s="164">
        <f t="shared" si="678"/>
        <v>0</v>
      </c>
      <c r="I542" s="260">
        <f t="shared" si="642"/>
        <v>0</v>
      </c>
      <c r="J542" s="167"/>
      <c r="K542" s="166">
        <f t="shared" si="637"/>
        <v>0</v>
      </c>
      <c r="L542" s="167"/>
      <c r="M542" s="167"/>
      <c r="N542" s="167"/>
      <c r="O542" s="167"/>
      <c r="P542" s="167"/>
      <c r="Q542" s="262">
        <f t="shared" si="643"/>
        <v>0</v>
      </c>
      <c r="R542" s="167"/>
      <c r="S542" s="167"/>
      <c r="T542" s="167"/>
      <c r="U542" s="167"/>
      <c r="V542" s="167"/>
    </row>
    <row r="543" spans="1:22" ht="13.8" outlineLevel="2">
      <c r="A543" s="131"/>
      <c r="B543" s="20"/>
      <c r="D543" s="22" t="s">
        <v>529</v>
      </c>
      <c r="E543" s="30" t="s">
        <v>340</v>
      </c>
      <c r="F543" s="22"/>
      <c r="G543" s="30"/>
      <c r="H543" s="164">
        <f t="shared" si="678"/>
        <v>0</v>
      </c>
      <c r="I543" s="260">
        <f t="shared" si="642"/>
        <v>0</v>
      </c>
      <c r="J543" s="167">
        <v>0</v>
      </c>
      <c r="K543" s="166">
        <f t="shared" si="637"/>
        <v>0</v>
      </c>
      <c r="L543" s="167">
        <v>0</v>
      </c>
      <c r="M543" s="167">
        <v>0</v>
      </c>
      <c r="N543" s="167">
        <v>0</v>
      </c>
      <c r="O543" s="167">
        <v>0</v>
      </c>
      <c r="P543" s="167">
        <v>0</v>
      </c>
      <c r="Q543" s="262">
        <f t="shared" si="643"/>
        <v>0</v>
      </c>
      <c r="R543" s="167">
        <v>0</v>
      </c>
      <c r="S543" s="167">
        <v>0</v>
      </c>
      <c r="T543" s="167">
        <v>0</v>
      </c>
      <c r="U543" s="167">
        <v>0</v>
      </c>
      <c r="V543" s="167">
        <v>0</v>
      </c>
    </row>
    <row r="544" spans="1:22" ht="13.8" outlineLevel="2">
      <c r="A544" s="131"/>
      <c r="B544" s="19"/>
      <c r="C544" s="63"/>
      <c r="D544" s="22" t="s">
        <v>530</v>
      </c>
      <c r="E544" s="30" t="s">
        <v>196</v>
      </c>
      <c r="F544" s="30"/>
      <c r="G544" s="30"/>
      <c r="H544" s="164">
        <f t="shared" si="678"/>
        <v>0</v>
      </c>
      <c r="I544" s="260">
        <f t="shared" si="642"/>
        <v>0</v>
      </c>
      <c r="J544" s="167">
        <v>0</v>
      </c>
      <c r="K544" s="166">
        <f t="shared" si="637"/>
        <v>0</v>
      </c>
      <c r="L544" s="167">
        <v>0</v>
      </c>
      <c r="M544" s="167">
        <v>0</v>
      </c>
      <c r="N544" s="167">
        <v>0</v>
      </c>
      <c r="O544" s="167">
        <v>0</v>
      </c>
      <c r="P544" s="167">
        <v>0</v>
      </c>
      <c r="Q544" s="262">
        <f t="shared" si="643"/>
        <v>0</v>
      </c>
      <c r="R544" s="167">
        <v>0</v>
      </c>
      <c r="S544" s="167">
        <v>0</v>
      </c>
      <c r="T544" s="167">
        <v>0</v>
      </c>
      <c r="U544" s="167">
        <v>0</v>
      </c>
      <c r="V544" s="167">
        <v>0</v>
      </c>
    </row>
    <row r="545" spans="1:22" ht="13.8" outlineLevel="1">
      <c r="A545" s="127"/>
      <c r="B545" s="18" t="s">
        <v>645</v>
      </c>
      <c r="C545" s="12" t="s">
        <v>197</v>
      </c>
      <c r="D545" s="14"/>
      <c r="E545" s="30"/>
      <c r="F545" s="14"/>
      <c r="G545" s="134"/>
      <c r="H545" s="164">
        <f t="shared" si="678"/>
        <v>0</v>
      </c>
      <c r="I545" s="260">
        <f t="shared" si="642"/>
        <v>0</v>
      </c>
      <c r="J545" s="168">
        <f>SUM(J546)</f>
        <v>0</v>
      </c>
      <c r="K545" s="166">
        <f t="shared" si="637"/>
        <v>0</v>
      </c>
      <c r="L545" s="168">
        <f t="shared" ref="L545:P545" si="679">SUM(L546)</f>
        <v>0</v>
      </c>
      <c r="M545" s="168">
        <f t="shared" si="679"/>
        <v>0</v>
      </c>
      <c r="N545" s="168">
        <f t="shared" si="679"/>
        <v>0</v>
      </c>
      <c r="O545" s="168">
        <f t="shared" si="679"/>
        <v>0</v>
      </c>
      <c r="P545" s="168">
        <f t="shared" si="679"/>
        <v>0</v>
      </c>
      <c r="Q545" s="262">
        <f t="shared" si="643"/>
        <v>0</v>
      </c>
      <c r="R545" s="168">
        <f>SUM(R546)</f>
        <v>0</v>
      </c>
      <c r="S545" s="168">
        <f>SUM(S546)</f>
        <v>0</v>
      </c>
      <c r="T545" s="168">
        <f t="shared" ref="T545:U545" si="680">SUM(T546)</f>
        <v>0</v>
      </c>
      <c r="U545" s="168">
        <f t="shared" si="680"/>
        <v>0</v>
      </c>
      <c r="V545" s="168">
        <f>SUM(V546)</f>
        <v>0</v>
      </c>
    </row>
    <row r="546" spans="1:22" ht="13.8" outlineLevel="2">
      <c r="A546" s="131"/>
      <c r="B546" s="19"/>
      <c r="C546" s="63"/>
      <c r="D546" s="22" t="s">
        <v>666</v>
      </c>
      <c r="E546" s="58" t="s">
        <v>197</v>
      </c>
      <c r="F546" s="22"/>
      <c r="G546" s="30"/>
      <c r="H546" s="164">
        <f t="shared" si="678"/>
        <v>0</v>
      </c>
      <c r="I546" s="260">
        <f t="shared" si="642"/>
        <v>0</v>
      </c>
      <c r="J546" s="167"/>
      <c r="K546" s="166">
        <f t="shared" si="637"/>
        <v>0</v>
      </c>
      <c r="L546" s="167"/>
      <c r="M546" s="167"/>
      <c r="N546" s="167"/>
      <c r="O546" s="167"/>
      <c r="P546" s="167"/>
      <c r="Q546" s="262">
        <f t="shared" si="643"/>
        <v>0</v>
      </c>
      <c r="R546" s="167"/>
      <c r="S546" s="167"/>
      <c r="T546" s="167"/>
      <c r="U546" s="167"/>
      <c r="V546" s="167"/>
    </row>
    <row r="547" spans="1:22" ht="13.8" outlineLevel="1">
      <c r="A547" s="127"/>
      <c r="B547" s="18" t="s">
        <v>646</v>
      </c>
      <c r="C547" s="12" t="s">
        <v>198</v>
      </c>
      <c r="D547" s="14"/>
      <c r="E547" s="30"/>
      <c r="F547" s="14"/>
      <c r="G547" s="134"/>
      <c r="H547" s="164">
        <f t="shared" si="678"/>
        <v>0</v>
      </c>
      <c r="I547" s="260">
        <f t="shared" si="642"/>
        <v>0</v>
      </c>
      <c r="J547" s="168">
        <f>SUM(J548)</f>
        <v>0</v>
      </c>
      <c r="K547" s="166">
        <f t="shared" si="637"/>
        <v>0</v>
      </c>
      <c r="L547" s="168">
        <f t="shared" ref="L547:P547" si="681">SUM(L548)</f>
        <v>0</v>
      </c>
      <c r="M547" s="168">
        <f t="shared" si="681"/>
        <v>0</v>
      </c>
      <c r="N547" s="168">
        <f t="shared" si="681"/>
        <v>0</v>
      </c>
      <c r="O547" s="168">
        <f t="shared" si="681"/>
        <v>0</v>
      </c>
      <c r="P547" s="168">
        <f t="shared" si="681"/>
        <v>0</v>
      </c>
      <c r="Q547" s="262">
        <f t="shared" si="643"/>
        <v>0</v>
      </c>
      <c r="R547" s="168">
        <f t="shared" ref="R547" si="682">SUM(R548)</f>
        <v>0</v>
      </c>
      <c r="S547" s="168">
        <f t="shared" ref="S547:U547" si="683">SUM(S548)</f>
        <v>0</v>
      </c>
      <c r="T547" s="168">
        <f t="shared" si="683"/>
        <v>0</v>
      </c>
      <c r="U547" s="168">
        <f t="shared" si="683"/>
        <v>0</v>
      </c>
      <c r="V547" s="168">
        <f t="shared" ref="V547" si="684">SUM(V548)</f>
        <v>0</v>
      </c>
    </row>
    <row r="548" spans="1:22" ht="13.8" outlineLevel="2">
      <c r="A548" s="131"/>
      <c r="B548" s="19"/>
      <c r="C548" s="63"/>
      <c r="D548" s="22" t="s">
        <v>667</v>
      </c>
      <c r="E548" s="58" t="s">
        <v>198</v>
      </c>
      <c r="F548" s="22"/>
      <c r="G548" s="30"/>
      <c r="H548" s="164">
        <f t="shared" si="678"/>
        <v>0</v>
      </c>
      <c r="I548" s="260">
        <f t="shared" si="642"/>
        <v>0</v>
      </c>
      <c r="J548" s="167"/>
      <c r="K548" s="166">
        <f t="shared" si="637"/>
        <v>0</v>
      </c>
      <c r="L548" s="167"/>
      <c r="M548" s="167"/>
      <c r="N548" s="167"/>
      <c r="O548" s="167"/>
      <c r="P548" s="167"/>
      <c r="Q548" s="262">
        <f t="shared" si="643"/>
        <v>0</v>
      </c>
      <c r="R548" s="167"/>
      <c r="S548" s="167"/>
      <c r="T548" s="167"/>
      <c r="U548" s="167"/>
      <c r="V548" s="167"/>
    </row>
    <row r="549" spans="1:22" ht="13.8" outlineLevel="1">
      <c r="A549" s="127"/>
      <c r="B549" s="18" t="s">
        <v>647</v>
      </c>
      <c r="C549" s="12" t="s">
        <v>199</v>
      </c>
      <c r="D549" s="14"/>
      <c r="E549" s="30"/>
      <c r="F549" s="14"/>
      <c r="G549" s="134"/>
      <c r="H549" s="164">
        <f t="shared" si="678"/>
        <v>0</v>
      </c>
      <c r="I549" s="260">
        <f t="shared" si="642"/>
        <v>0</v>
      </c>
      <c r="J549" s="168">
        <f>SUM(J550)</f>
        <v>0</v>
      </c>
      <c r="K549" s="166">
        <f t="shared" si="637"/>
        <v>0</v>
      </c>
      <c r="L549" s="168">
        <f t="shared" ref="L549:P549" si="685">SUM(L550)</f>
        <v>0</v>
      </c>
      <c r="M549" s="168">
        <f t="shared" si="685"/>
        <v>0</v>
      </c>
      <c r="N549" s="168">
        <f t="shared" si="685"/>
        <v>0</v>
      </c>
      <c r="O549" s="168">
        <f t="shared" si="685"/>
        <v>0</v>
      </c>
      <c r="P549" s="168">
        <f t="shared" si="685"/>
        <v>0</v>
      </c>
      <c r="Q549" s="262">
        <f t="shared" si="643"/>
        <v>0</v>
      </c>
      <c r="R549" s="168">
        <f t="shared" ref="R549" si="686">SUM(R550)</f>
        <v>0</v>
      </c>
      <c r="S549" s="168">
        <f t="shared" ref="S549:U549" si="687">SUM(S550)</f>
        <v>0</v>
      </c>
      <c r="T549" s="168">
        <f t="shared" si="687"/>
        <v>0</v>
      </c>
      <c r="U549" s="168">
        <f t="shared" si="687"/>
        <v>0</v>
      </c>
      <c r="V549" s="168">
        <f t="shared" ref="V549" si="688">SUM(V550)</f>
        <v>0</v>
      </c>
    </row>
    <row r="550" spans="1:22" ht="13.8" outlineLevel="2">
      <c r="A550" s="131"/>
      <c r="B550" s="19"/>
      <c r="C550" s="63"/>
      <c r="D550" s="22" t="s">
        <v>668</v>
      </c>
      <c r="E550" s="58" t="s">
        <v>199</v>
      </c>
      <c r="F550" s="22"/>
      <c r="G550" s="30"/>
      <c r="H550" s="164">
        <f t="shared" si="678"/>
        <v>0</v>
      </c>
      <c r="I550" s="260">
        <f t="shared" si="642"/>
        <v>0</v>
      </c>
      <c r="J550" s="167"/>
      <c r="K550" s="166">
        <f t="shared" si="637"/>
        <v>0</v>
      </c>
      <c r="L550" s="167"/>
      <c r="M550" s="167"/>
      <c r="N550" s="167"/>
      <c r="O550" s="167"/>
      <c r="P550" s="167"/>
      <c r="Q550" s="262">
        <f t="shared" si="643"/>
        <v>0</v>
      </c>
      <c r="R550" s="167"/>
      <c r="S550" s="167"/>
      <c r="T550" s="167"/>
      <c r="U550" s="167"/>
      <c r="V550" s="167"/>
    </row>
    <row r="551" spans="1:22" ht="13.8" outlineLevel="1">
      <c r="A551" s="127"/>
      <c r="B551" s="18" t="s">
        <v>642</v>
      </c>
      <c r="C551" s="12" t="s">
        <v>200</v>
      </c>
      <c r="D551" s="14"/>
      <c r="E551" s="30"/>
      <c r="F551" s="14"/>
      <c r="G551" s="134"/>
      <c r="H551" s="164">
        <f t="shared" si="678"/>
        <v>0</v>
      </c>
      <c r="I551" s="260">
        <f t="shared" si="642"/>
        <v>0</v>
      </c>
      <c r="J551" s="168">
        <f>SUM(J552)</f>
        <v>0</v>
      </c>
      <c r="K551" s="166">
        <f t="shared" si="637"/>
        <v>0</v>
      </c>
      <c r="L551" s="168">
        <f t="shared" ref="L551:P551" si="689">SUM(L552)</f>
        <v>0</v>
      </c>
      <c r="M551" s="168">
        <f t="shared" si="689"/>
        <v>0</v>
      </c>
      <c r="N551" s="168">
        <f t="shared" si="689"/>
        <v>0</v>
      </c>
      <c r="O551" s="168">
        <f t="shared" si="689"/>
        <v>0</v>
      </c>
      <c r="P551" s="168">
        <f t="shared" si="689"/>
        <v>0</v>
      </c>
      <c r="Q551" s="262">
        <f t="shared" si="643"/>
        <v>0</v>
      </c>
      <c r="R551" s="168">
        <f t="shared" ref="R551" si="690">SUM(R552)</f>
        <v>0</v>
      </c>
      <c r="S551" s="168">
        <f t="shared" ref="S551:U551" si="691">SUM(S552)</f>
        <v>0</v>
      </c>
      <c r="T551" s="168">
        <f t="shared" si="691"/>
        <v>0</v>
      </c>
      <c r="U551" s="168">
        <f t="shared" si="691"/>
        <v>0</v>
      </c>
      <c r="V551" s="168">
        <f t="shared" ref="V551" si="692">SUM(V552)</f>
        <v>0</v>
      </c>
    </row>
    <row r="552" spans="1:22" ht="13.8" outlineLevel="2">
      <c r="A552" s="131"/>
      <c r="B552" s="19"/>
      <c r="C552" s="63"/>
      <c r="D552" s="22" t="s">
        <v>669</v>
      </c>
      <c r="E552" s="58" t="s">
        <v>200</v>
      </c>
      <c r="F552" s="22"/>
      <c r="G552" s="30"/>
      <c r="H552" s="164">
        <f t="shared" si="678"/>
        <v>0</v>
      </c>
      <c r="I552" s="260">
        <f t="shared" si="642"/>
        <v>0</v>
      </c>
      <c r="J552" s="167"/>
      <c r="K552" s="166">
        <f t="shared" si="637"/>
        <v>0</v>
      </c>
      <c r="L552" s="167"/>
      <c r="M552" s="167"/>
      <c r="N552" s="167"/>
      <c r="O552" s="167"/>
      <c r="P552" s="167"/>
      <c r="Q552" s="262">
        <f t="shared" si="643"/>
        <v>0</v>
      </c>
      <c r="R552" s="167"/>
      <c r="S552" s="167"/>
      <c r="T552" s="167"/>
      <c r="U552" s="167"/>
      <c r="V552" s="167"/>
    </row>
    <row r="553" spans="1:22" ht="13.8" outlineLevel="1">
      <c r="A553" s="127"/>
      <c r="B553" s="18" t="s">
        <v>643</v>
      </c>
      <c r="C553" s="12" t="s">
        <v>201</v>
      </c>
      <c r="D553" s="14"/>
      <c r="E553" s="30"/>
      <c r="F553" s="14"/>
      <c r="G553" s="134"/>
      <c r="H553" s="164">
        <f t="shared" si="678"/>
        <v>0</v>
      </c>
      <c r="I553" s="260">
        <f t="shared" si="642"/>
        <v>0</v>
      </c>
      <c r="J553" s="168">
        <f>SUM(J554)</f>
        <v>0</v>
      </c>
      <c r="K553" s="166">
        <f t="shared" si="637"/>
        <v>0</v>
      </c>
      <c r="L553" s="168">
        <f t="shared" ref="L553:P553" si="693">SUM(L554)</f>
        <v>0</v>
      </c>
      <c r="M553" s="168">
        <f t="shared" si="693"/>
        <v>0</v>
      </c>
      <c r="N553" s="168">
        <f t="shared" si="693"/>
        <v>0</v>
      </c>
      <c r="O553" s="168">
        <f t="shared" si="693"/>
        <v>0</v>
      </c>
      <c r="P553" s="168">
        <f t="shared" si="693"/>
        <v>0</v>
      </c>
      <c r="Q553" s="262">
        <f t="shared" si="643"/>
        <v>0</v>
      </c>
      <c r="R553" s="168">
        <f t="shared" ref="R553" si="694">SUM(R554)</f>
        <v>0</v>
      </c>
      <c r="S553" s="168">
        <f t="shared" ref="S553:U553" si="695">SUM(S554)</f>
        <v>0</v>
      </c>
      <c r="T553" s="168">
        <f t="shared" si="695"/>
        <v>0</v>
      </c>
      <c r="U553" s="168">
        <f t="shared" si="695"/>
        <v>0</v>
      </c>
      <c r="V553" s="168">
        <f t="shared" ref="V553" si="696">SUM(V554)</f>
        <v>0</v>
      </c>
    </row>
    <row r="554" spans="1:22" ht="13.8" outlineLevel="2">
      <c r="A554" s="131"/>
      <c r="B554" s="19"/>
      <c r="C554" s="63"/>
      <c r="D554" s="22" t="s">
        <v>670</v>
      </c>
      <c r="E554" s="58" t="s">
        <v>201</v>
      </c>
      <c r="F554" s="22"/>
      <c r="G554" s="30"/>
      <c r="H554" s="164">
        <f t="shared" si="678"/>
        <v>0</v>
      </c>
      <c r="I554" s="260">
        <f t="shared" si="642"/>
        <v>0</v>
      </c>
      <c r="J554" s="167"/>
      <c r="K554" s="166">
        <f t="shared" si="637"/>
        <v>0</v>
      </c>
      <c r="L554" s="167"/>
      <c r="M554" s="167"/>
      <c r="N554" s="167"/>
      <c r="O554" s="167"/>
      <c r="P554" s="167"/>
      <c r="Q554" s="262">
        <f t="shared" si="643"/>
        <v>0</v>
      </c>
      <c r="R554" s="167"/>
      <c r="S554" s="167"/>
      <c r="T554" s="167"/>
      <c r="U554" s="167"/>
      <c r="V554" s="167"/>
    </row>
    <row r="555" spans="1:22" ht="13.8" outlineLevel="1">
      <c r="A555" s="127"/>
      <c r="B555" s="18" t="s">
        <v>644</v>
      </c>
      <c r="C555" s="12" t="s">
        <v>202</v>
      </c>
      <c r="D555" s="14"/>
      <c r="E555" s="30"/>
      <c r="F555" s="14"/>
      <c r="G555" s="134"/>
      <c r="H555" s="164">
        <f t="shared" si="678"/>
        <v>0</v>
      </c>
      <c r="I555" s="260">
        <f t="shared" si="642"/>
        <v>0</v>
      </c>
      <c r="J555" s="168">
        <f>SUM(J556)</f>
        <v>0</v>
      </c>
      <c r="K555" s="166">
        <f t="shared" si="637"/>
        <v>0</v>
      </c>
      <c r="L555" s="168">
        <f t="shared" ref="L555:P555" si="697">SUM(L556)</f>
        <v>0</v>
      </c>
      <c r="M555" s="168">
        <f t="shared" si="697"/>
        <v>0</v>
      </c>
      <c r="N555" s="168">
        <f t="shared" si="697"/>
        <v>0</v>
      </c>
      <c r="O555" s="168">
        <f t="shared" si="697"/>
        <v>0</v>
      </c>
      <c r="P555" s="168">
        <f t="shared" si="697"/>
        <v>0</v>
      </c>
      <c r="Q555" s="262">
        <f t="shared" si="643"/>
        <v>0</v>
      </c>
      <c r="R555" s="168">
        <f t="shared" ref="R555" si="698">SUM(R556)</f>
        <v>0</v>
      </c>
      <c r="S555" s="168">
        <f t="shared" ref="S555:U555" si="699">SUM(S556)</f>
        <v>0</v>
      </c>
      <c r="T555" s="168">
        <f t="shared" si="699"/>
        <v>0</v>
      </c>
      <c r="U555" s="168">
        <f t="shared" si="699"/>
        <v>0</v>
      </c>
      <c r="V555" s="168">
        <f t="shared" ref="V555" si="700">SUM(V556)</f>
        <v>0</v>
      </c>
    </row>
    <row r="556" spans="1:22" ht="13.8" outlineLevel="2">
      <c r="A556" s="131"/>
      <c r="B556" s="19"/>
      <c r="C556" s="63"/>
      <c r="D556" s="22" t="s">
        <v>671</v>
      </c>
      <c r="E556" s="58" t="s">
        <v>202</v>
      </c>
      <c r="F556" s="22"/>
      <c r="G556" s="30"/>
      <c r="H556" s="164">
        <f t="shared" si="678"/>
        <v>0</v>
      </c>
      <c r="I556" s="260">
        <f t="shared" si="642"/>
        <v>0</v>
      </c>
      <c r="J556" s="167"/>
      <c r="K556" s="166">
        <f t="shared" si="637"/>
        <v>0</v>
      </c>
      <c r="L556" s="167"/>
      <c r="M556" s="167"/>
      <c r="N556" s="167"/>
      <c r="O556" s="167"/>
      <c r="P556" s="167"/>
      <c r="Q556" s="262">
        <f t="shared" si="643"/>
        <v>0</v>
      </c>
      <c r="R556" s="167"/>
      <c r="S556" s="167"/>
      <c r="T556" s="167"/>
      <c r="U556" s="167"/>
      <c r="V556" s="167"/>
    </row>
    <row r="557" spans="1:22" ht="13.8" outlineLevel="1">
      <c r="A557" s="127"/>
      <c r="B557" s="18" t="s">
        <v>531</v>
      </c>
      <c r="C557" s="12" t="s">
        <v>203</v>
      </c>
      <c r="D557" s="14"/>
      <c r="E557" s="134"/>
      <c r="F557" s="14"/>
      <c r="G557" s="134"/>
      <c r="H557" s="450">
        <f t="shared" si="678"/>
        <v>0</v>
      </c>
      <c r="I557" s="260">
        <f t="shared" si="642"/>
        <v>0</v>
      </c>
      <c r="J557" s="168">
        <f>SUM(J558)</f>
        <v>0</v>
      </c>
      <c r="K557" s="166">
        <f t="shared" si="637"/>
        <v>0</v>
      </c>
      <c r="L557" s="168">
        <f t="shared" ref="L557:P557" si="701">SUM(L558)</f>
        <v>0</v>
      </c>
      <c r="M557" s="168">
        <f t="shared" si="701"/>
        <v>0</v>
      </c>
      <c r="N557" s="168">
        <f t="shared" si="701"/>
        <v>0</v>
      </c>
      <c r="O557" s="168">
        <f t="shared" si="701"/>
        <v>0</v>
      </c>
      <c r="P557" s="168">
        <f t="shared" si="701"/>
        <v>0</v>
      </c>
      <c r="Q557" s="262">
        <f t="shared" si="643"/>
        <v>0</v>
      </c>
      <c r="R557" s="168">
        <f t="shared" ref="R557" si="702">SUM(R558)</f>
        <v>0</v>
      </c>
      <c r="S557" s="168">
        <f t="shared" ref="S557:U557" si="703">SUM(S558)</f>
        <v>0</v>
      </c>
      <c r="T557" s="168">
        <f t="shared" si="703"/>
        <v>0</v>
      </c>
      <c r="U557" s="168">
        <f t="shared" si="703"/>
        <v>0</v>
      </c>
      <c r="V557" s="168">
        <f t="shared" ref="V557" si="704">SUM(V558)</f>
        <v>0</v>
      </c>
    </row>
    <row r="558" spans="1:22" ht="13.8" outlineLevel="2">
      <c r="A558" s="131"/>
      <c r="B558" s="19"/>
      <c r="C558" s="63"/>
      <c r="D558" s="22" t="s">
        <v>531</v>
      </c>
      <c r="E558" s="58" t="s">
        <v>203</v>
      </c>
      <c r="F558" s="22"/>
      <c r="G558" s="30"/>
      <c r="H558" s="450">
        <f t="shared" si="678"/>
        <v>0</v>
      </c>
      <c r="I558" s="260">
        <f t="shared" si="642"/>
        <v>0</v>
      </c>
      <c r="J558" s="167"/>
      <c r="K558" s="166">
        <f t="shared" si="637"/>
        <v>0</v>
      </c>
      <c r="L558" s="167"/>
      <c r="M558" s="167"/>
      <c r="N558" s="167"/>
      <c r="O558" s="167"/>
      <c r="P558" s="167"/>
      <c r="Q558" s="262">
        <f t="shared" si="643"/>
        <v>0</v>
      </c>
      <c r="R558" s="167"/>
      <c r="S558" s="167"/>
      <c r="T558" s="167"/>
      <c r="U558" s="167"/>
      <c r="V558" s="167"/>
    </row>
    <row r="559" spans="1:22" ht="13.8" outlineLevel="1">
      <c r="A559" s="127"/>
      <c r="B559" s="18" t="s">
        <v>532</v>
      </c>
      <c r="C559" s="12" t="s">
        <v>204</v>
      </c>
      <c r="D559" s="14"/>
      <c r="E559" s="30"/>
      <c r="F559" s="22"/>
      <c r="G559" s="134"/>
      <c r="H559" s="450">
        <f t="shared" si="678"/>
        <v>3788000</v>
      </c>
      <c r="I559" s="260">
        <f t="shared" si="642"/>
        <v>21000</v>
      </c>
      <c r="J559" s="168">
        <f>SUM(J560)</f>
        <v>21000</v>
      </c>
      <c r="K559" s="166">
        <f t="shared" si="637"/>
        <v>3767000</v>
      </c>
      <c r="L559" s="168">
        <f t="shared" ref="L559:P559" si="705">SUM(L560)</f>
        <v>1053000</v>
      </c>
      <c r="M559" s="168">
        <f t="shared" ref="M559" si="706">SUM(M560)</f>
        <v>360000</v>
      </c>
      <c r="N559" s="168">
        <f t="shared" si="705"/>
        <v>100000</v>
      </c>
      <c r="O559" s="168">
        <f t="shared" si="705"/>
        <v>1534000</v>
      </c>
      <c r="P559" s="168">
        <f t="shared" si="705"/>
        <v>105000</v>
      </c>
      <c r="Q559" s="262">
        <f t="shared" si="643"/>
        <v>405000</v>
      </c>
      <c r="R559" s="168">
        <f t="shared" ref="R559" si="707">SUM(R560)</f>
        <v>405000</v>
      </c>
      <c r="S559" s="168">
        <f t="shared" ref="S559:U559" si="708">SUM(S560)</f>
        <v>50000</v>
      </c>
      <c r="T559" s="168">
        <f t="shared" si="708"/>
        <v>80000</v>
      </c>
      <c r="U559" s="168">
        <f t="shared" si="708"/>
        <v>80000</v>
      </c>
      <c r="V559" s="168">
        <f t="shared" ref="V559" si="709">SUM(V560)</f>
        <v>0</v>
      </c>
    </row>
    <row r="560" spans="1:22" ht="13.8" outlineLevel="2">
      <c r="A560" s="131"/>
      <c r="B560" s="19"/>
      <c r="C560" s="63"/>
      <c r="D560" s="22" t="s">
        <v>532</v>
      </c>
      <c r="E560" s="58" t="s">
        <v>204</v>
      </c>
      <c r="F560" s="22"/>
      <c r="G560" s="30"/>
      <c r="H560" s="450">
        <f t="shared" si="678"/>
        <v>3788000</v>
      </c>
      <c r="I560" s="260">
        <f t="shared" si="642"/>
        <v>21000</v>
      </c>
      <c r="J560" s="167">
        <v>21000</v>
      </c>
      <c r="K560" s="166">
        <f t="shared" si="637"/>
        <v>3767000</v>
      </c>
      <c r="L560" s="167">
        <v>1053000</v>
      </c>
      <c r="M560" s="167">
        <v>360000</v>
      </c>
      <c r="N560" s="167">
        <v>100000</v>
      </c>
      <c r="O560" s="167">
        <v>1534000</v>
      </c>
      <c r="P560" s="167">
        <v>105000</v>
      </c>
      <c r="Q560" s="262">
        <f t="shared" si="643"/>
        <v>405000</v>
      </c>
      <c r="R560" s="167">
        <v>405000</v>
      </c>
      <c r="S560" s="167">
        <v>50000</v>
      </c>
      <c r="T560" s="167">
        <v>80000</v>
      </c>
      <c r="U560" s="167">
        <v>80000</v>
      </c>
      <c r="V560" s="167"/>
    </row>
    <row r="561" spans="1:43" ht="13.8" outlineLevel="1">
      <c r="A561" s="127"/>
      <c r="B561" s="18" t="s">
        <v>189</v>
      </c>
      <c r="C561" s="12" t="s">
        <v>205</v>
      </c>
      <c r="D561" s="14"/>
      <c r="E561" s="30"/>
      <c r="F561" s="22"/>
      <c r="G561" s="134"/>
      <c r="H561" s="450">
        <f t="shared" si="678"/>
        <v>0</v>
      </c>
      <c r="I561" s="260">
        <f t="shared" si="642"/>
        <v>0</v>
      </c>
      <c r="J561" s="168">
        <f>SUM(J562)</f>
        <v>0</v>
      </c>
      <c r="K561" s="166">
        <f t="shared" si="637"/>
        <v>0</v>
      </c>
      <c r="L561" s="168">
        <f t="shared" ref="L561:P561" si="710">SUM(L562)</f>
        <v>0</v>
      </c>
      <c r="M561" s="168">
        <f t="shared" si="710"/>
        <v>0</v>
      </c>
      <c r="N561" s="168">
        <f t="shared" si="710"/>
        <v>0</v>
      </c>
      <c r="O561" s="168">
        <f t="shared" si="710"/>
        <v>0</v>
      </c>
      <c r="P561" s="168">
        <f t="shared" si="710"/>
        <v>0</v>
      </c>
      <c r="Q561" s="262">
        <f t="shared" si="643"/>
        <v>0</v>
      </c>
      <c r="R561" s="168">
        <f t="shared" ref="R561" si="711">SUM(R562)</f>
        <v>0</v>
      </c>
      <c r="S561" s="168">
        <f t="shared" ref="S561:U561" si="712">SUM(S562)</f>
        <v>0</v>
      </c>
      <c r="T561" s="168">
        <f t="shared" si="712"/>
        <v>0</v>
      </c>
      <c r="U561" s="168">
        <f t="shared" si="712"/>
        <v>0</v>
      </c>
      <c r="V561" s="168">
        <f t="shared" ref="V561" si="713">SUM(V562)</f>
        <v>0</v>
      </c>
    </row>
    <row r="562" spans="1:43" ht="13.8" outlineLevel="2">
      <c r="A562" s="131"/>
      <c r="B562" s="19"/>
      <c r="C562" s="63"/>
      <c r="D562" s="22" t="s">
        <v>189</v>
      </c>
      <c r="E562" s="58" t="s">
        <v>205</v>
      </c>
      <c r="F562" s="22"/>
      <c r="G562" s="30"/>
      <c r="H562" s="450">
        <f t="shared" si="678"/>
        <v>0</v>
      </c>
      <c r="I562" s="260">
        <f t="shared" si="642"/>
        <v>0</v>
      </c>
      <c r="J562" s="167"/>
      <c r="K562" s="166">
        <f t="shared" si="637"/>
        <v>0</v>
      </c>
      <c r="L562" s="167"/>
      <c r="M562" s="167"/>
      <c r="N562" s="167"/>
      <c r="O562" s="167"/>
      <c r="P562" s="167"/>
      <c r="Q562" s="262">
        <f t="shared" si="643"/>
        <v>0</v>
      </c>
      <c r="R562" s="167"/>
      <c r="S562" s="167"/>
      <c r="T562" s="167"/>
      <c r="U562" s="167"/>
      <c r="V562" s="167"/>
    </row>
    <row r="563" spans="1:43" ht="13.8" outlineLevel="1">
      <c r="A563" s="127"/>
      <c r="B563" s="18" t="s">
        <v>903</v>
      </c>
      <c r="C563" s="12" t="s">
        <v>206</v>
      </c>
      <c r="D563" s="14"/>
      <c r="E563" s="134"/>
      <c r="F563" s="14"/>
      <c r="G563" s="134"/>
      <c r="H563" s="164">
        <f t="shared" si="678"/>
        <v>0</v>
      </c>
      <c r="I563" s="260">
        <f t="shared" si="642"/>
        <v>0</v>
      </c>
      <c r="J563" s="168">
        <f>SUM(J564:J565)</f>
        <v>0</v>
      </c>
      <c r="K563" s="166">
        <f t="shared" si="637"/>
        <v>0</v>
      </c>
      <c r="L563" s="168">
        <f t="shared" ref="L563:P563" si="714">SUM(L564:L565)</f>
        <v>0</v>
      </c>
      <c r="M563" s="168">
        <f t="shared" si="714"/>
        <v>0</v>
      </c>
      <c r="N563" s="168">
        <f t="shared" si="714"/>
        <v>0</v>
      </c>
      <c r="O563" s="168">
        <f t="shared" si="714"/>
        <v>0</v>
      </c>
      <c r="P563" s="168">
        <f t="shared" si="714"/>
        <v>0</v>
      </c>
      <c r="Q563" s="262">
        <f t="shared" si="643"/>
        <v>0</v>
      </c>
      <c r="R563" s="168">
        <f>SUM(R564:R565)</f>
        <v>0</v>
      </c>
      <c r="S563" s="168">
        <f>SUM(S564:S565)</f>
        <v>0</v>
      </c>
      <c r="T563" s="168">
        <f t="shared" ref="T563:U563" si="715">SUM(T564:T565)</f>
        <v>0</v>
      </c>
      <c r="U563" s="168">
        <f t="shared" si="715"/>
        <v>0</v>
      </c>
      <c r="V563" s="168">
        <f>SUM(V564:V565)</f>
        <v>0</v>
      </c>
    </row>
    <row r="564" spans="1:43" ht="13.8" outlineLevel="2">
      <c r="A564" s="131"/>
      <c r="B564" s="20"/>
      <c r="D564" s="22" t="s">
        <v>675</v>
      </c>
      <c r="E564" s="30" t="s">
        <v>207</v>
      </c>
      <c r="F564" s="22"/>
      <c r="G564" s="30"/>
      <c r="H564" s="164">
        <f t="shared" si="678"/>
        <v>0</v>
      </c>
      <c r="I564" s="260">
        <f t="shared" si="642"/>
        <v>0</v>
      </c>
      <c r="J564" s="167"/>
      <c r="K564" s="166">
        <f t="shared" si="637"/>
        <v>0</v>
      </c>
      <c r="L564" s="167"/>
      <c r="M564" s="167"/>
      <c r="N564" s="167"/>
      <c r="O564" s="167"/>
      <c r="P564" s="167"/>
      <c r="Q564" s="262">
        <f t="shared" si="643"/>
        <v>0</v>
      </c>
      <c r="R564" s="167"/>
      <c r="S564" s="167"/>
      <c r="T564" s="167"/>
      <c r="U564" s="167"/>
      <c r="V564" s="167"/>
    </row>
    <row r="565" spans="1:43" ht="13.8" outlineLevel="2">
      <c r="A565" s="131"/>
      <c r="B565" s="20"/>
      <c r="D565" s="22" t="s">
        <v>869</v>
      </c>
      <c r="E565" s="63" t="s">
        <v>870</v>
      </c>
      <c r="F565" s="19"/>
      <c r="G565" s="63"/>
      <c r="H565" s="444">
        <f t="shared" si="678"/>
        <v>0</v>
      </c>
      <c r="I565" s="260">
        <f t="shared" si="642"/>
        <v>0</v>
      </c>
      <c r="J565" s="476">
        <f>SUM(J566)</f>
        <v>0</v>
      </c>
      <c r="K565" s="265">
        <f t="shared" si="637"/>
        <v>0</v>
      </c>
      <c r="L565" s="476">
        <f t="shared" ref="L565:P565" si="716">SUM(L566)</f>
        <v>0</v>
      </c>
      <c r="M565" s="476">
        <f t="shared" si="716"/>
        <v>0</v>
      </c>
      <c r="N565" s="476">
        <f t="shared" si="716"/>
        <v>0</v>
      </c>
      <c r="O565" s="476">
        <f t="shared" si="716"/>
        <v>0</v>
      </c>
      <c r="P565" s="476">
        <f t="shared" si="716"/>
        <v>0</v>
      </c>
      <c r="Q565" s="479">
        <f t="shared" si="643"/>
        <v>0</v>
      </c>
      <c r="R565" s="476">
        <f t="shared" ref="R565:V565" si="717">SUM(R566)</f>
        <v>0</v>
      </c>
      <c r="S565" s="476">
        <f t="shared" si="717"/>
        <v>0</v>
      </c>
      <c r="T565" s="476">
        <f t="shared" si="717"/>
        <v>0</v>
      </c>
      <c r="U565" s="476">
        <f t="shared" si="717"/>
        <v>0</v>
      </c>
      <c r="V565" s="476">
        <f t="shared" si="717"/>
        <v>0</v>
      </c>
    </row>
    <row r="566" spans="1:43" s="398" customFormat="1" ht="13.8" outlineLevel="2">
      <c r="A566" s="399"/>
      <c r="B566" s="400"/>
      <c r="D566" s="436"/>
      <c r="E566" s="58"/>
      <c r="F566" s="136" t="s">
        <v>904</v>
      </c>
      <c r="G566" s="27" t="s">
        <v>905</v>
      </c>
      <c r="H566" s="403">
        <f t="shared" si="678"/>
        <v>0</v>
      </c>
      <c r="I566" s="260">
        <f t="shared" ref="I566" si="718">SUM(J566:J566)</f>
        <v>0</v>
      </c>
      <c r="J566" s="167">
        <v>0</v>
      </c>
      <c r="K566" s="166">
        <f t="shared" si="637"/>
        <v>0</v>
      </c>
      <c r="L566" s="167">
        <v>0</v>
      </c>
      <c r="M566" s="167">
        <v>0</v>
      </c>
      <c r="N566" s="167">
        <v>0</v>
      </c>
      <c r="O566" s="167">
        <v>0</v>
      </c>
      <c r="P566" s="167">
        <v>0</v>
      </c>
      <c r="Q566" s="262">
        <f t="shared" ref="Q566" si="719">SUM(R566:R566)</f>
        <v>0</v>
      </c>
      <c r="R566" s="167">
        <v>0</v>
      </c>
      <c r="S566" s="167">
        <v>0</v>
      </c>
      <c r="T566" s="167">
        <v>0</v>
      </c>
      <c r="U566" s="167">
        <v>0</v>
      </c>
      <c r="V566" s="167">
        <v>0</v>
      </c>
      <c r="W566" s="64"/>
      <c r="X566" s="64"/>
      <c r="Y566" s="64"/>
      <c r="Z566" s="64"/>
      <c r="AA566" s="64"/>
      <c r="AB566" s="64"/>
      <c r="AC566" s="64"/>
      <c r="AD566" s="64"/>
      <c r="AE566" s="64"/>
      <c r="AF566" s="64"/>
      <c r="AG566" s="64"/>
      <c r="AH566" s="64"/>
      <c r="AI566" s="64"/>
      <c r="AJ566" s="64"/>
      <c r="AK566" s="64"/>
      <c r="AL566" s="64"/>
      <c r="AM566" s="64"/>
      <c r="AN566" s="64"/>
      <c r="AO566" s="64"/>
      <c r="AP566" s="64"/>
      <c r="AQ566" s="64"/>
    </row>
    <row r="567" spans="1:43" s="130" customFormat="1" ht="13.8">
      <c r="A567" s="67" t="s">
        <v>208</v>
      </c>
      <c r="B567" s="17"/>
      <c r="C567" s="23"/>
      <c r="D567" s="17"/>
      <c r="E567" s="23"/>
      <c r="F567" s="17"/>
      <c r="G567" s="23"/>
      <c r="H567" s="139">
        <f t="shared" si="678"/>
        <v>3788000</v>
      </c>
      <c r="I567" s="230">
        <f t="shared" si="642"/>
        <v>21000</v>
      </c>
      <c r="J567" s="186">
        <f>SUM(J563,J561,J559,J557,J555,J553,J551,J549,J547,J545,J531)</f>
        <v>21000</v>
      </c>
      <c r="K567" s="186">
        <f t="shared" si="637"/>
        <v>3767000</v>
      </c>
      <c r="L567" s="186">
        <f t="shared" ref="L567:P567" si="720">SUM(L563,L561,L559,L557,L555,L553,L551,L549,L547,L545,L531)</f>
        <v>1053000</v>
      </c>
      <c r="M567" s="186">
        <f t="shared" si="720"/>
        <v>360000</v>
      </c>
      <c r="N567" s="186">
        <f t="shared" si="720"/>
        <v>100000</v>
      </c>
      <c r="O567" s="186">
        <f t="shared" si="720"/>
        <v>1534000</v>
      </c>
      <c r="P567" s="186">
        <f t="shared" si="720"/>
        <v>105000</v>
      </c>
      <c r="Q567" s="186">
        <f t="shared" si="643"/>
        <v>405000</v>
      </c>
      <c r="R567" s="186">
        <f>SUM(R563,R561,R559,R557,R555,R553,R551,R549,R547,R545,R531)</f>
        <v>405000</v>
      </c>
      <c r="S567" s="186">
        <f>SUM(S563,S561,S559,S557,S555,S553,S551,S549,S547,S545,S531)</f>
        <v>50000</v>
      </c>
      <c r="T567" s="186">
        <f t="shared" ref="T567:U567" si="721">SUM(T563,T561,T559,T557,T555,T553,T551,T549,T547,T545,T531)</f>
        <v>80000</v>
      </c>
      <c r="U567" s="186">
        <f t="shared" si="721"/>
        <v>80000</v>
      </c>
      <c r="V567" s="186">
        <f>SUM(V563,V561,V559,V557,V555,V553,V551,V549,V547,V545,V531)</f>
        <v>0</v>
      </c>
    </row>
    <row r="568" spans="1:43" ht="13.8" outlineLevel="1">
      <c r="A568" s="127"/>
      <c r="B568" s="18" t="s">
        <v>648</v>
      </c>
      <c r="C568" s="12" t="s">
        <v>209</v>
      </c>
      <c r="D568" s="11"/>
      <c r="E568" s="12"/>
      <c r="F568" s="11"/>
      <c r="G568" s="12"/>
      <c r="H568" s="128">
        <f t="shared" si="678"/>
        <v>0</v>
      </c>
      <c r="I568" s="477">
        <f t="shared" si="642"/>
        <v>0</v>
      </c>
      <c r="J568" s="287">
        <f>SUM(J569)</f>
        <v>0</v>
      </c>
      <c r="K568" s="287">
        <f t="shared" si="637"/>
        <v>0</v>
      </c>
      <c r="L568" s="287">
        <f t="shared" ref="L568:P568" si="722">SUM(L569)</f>
        <v>0</v>
      </c>
      <c r="M568" s="287">
        <f t="shared" si="722"/>
        <v>0</v>
      </c>
      <c r="N568" s="287">
        <f t="shared" si="722"/>
        <v>0</v>
      </c>
      <c r="O568" s="287">
        <f t="shared" si="722"/>
        <v>0</v>
      </c>
      <c r="P568" s="287">
        <f t="shared" si="722"/>
        <v>0</v>
      </c>
      <c r="Q568" s="481">
        <f t="shared" si="643"/>
        <v>0</v>
      </c>
      <c r="R568" s="287">
        <f t="shared" ref="R568" si="723">SUM(R569)</f>
        <v>0</v>
      </c>
      <c r="S568" s="287">
        <f t="shared" ref="S568:U568" si="724">SUM(S569)</f>
        <v>0</v>
      </c>
      <c r="T568" s="287">
        <f t="shared" si="724"/>
        <v>0</v>
      </c>
      <c r="U568" s="287">
        <f t="shared" si="724"/>
        <v>0</v>
      </c>
      <c r="V568" s="287">
        <f t="shared" ref="V568" si="725">SUM(V569)</f>
        <v>0</v>
      </c>
    </row>
    <row r="569" spans="1:43" s="130" customFormat="1" ht="13.8" outlineLevel="2">
      <c r="A569" s="131"/>
      <c r="B569" s="19"/>
      <c r="C569" s="63"/>
      <c r="D569" s="22" t="s">
        <v>193</v>
      </c>
      <c r="E569" s="58" t="s">
        <v>209</v>
      </c>
      <c r="F569" s="22"/>
      <c r="G569" s="30"/>
      <c r="H569" s="128">
        <f t="shared" si="678"/>
        <v>0</v>
      </c>
      <c r="I569" s="477">
        <f t="shared" si="642"/>
        <v>0</v>
      </c>
      <c r="J569" s="176">
        <v>0</v>
      </c>
      <c r="K569" s="287">
        <f t="shared" si="637"/>
        <v>0</v>
      </c>
      <c r="L569" s="176">
        <v>0</v>
      </c>
      <c r="M569" s="176">
        <v>0</v>
      </c>
      <c r="N569" s="176">
        <v>0</v>
      </c>
      <c r="O569" s="176">
        <v>0</v>
      </c>
      <c r="P569" s="176">
        <v>0</v>
      </c>
      <c r="Q569" s="481">
        <f t="shared" si="643"/>
        <v>0</v>
      </c>
      <c r="R569" s="176">
        <v>0</v>
      </c>
      <c r="S569" s="176">
        <v>0</v>
      </c>
      <c r="T569" s="176">
        <v>0</v>
      </c>
      <c r="U569" s="176">
        <v>0</v>
      </c>
      <c r="V569" s="176">
        <v>0</v>
      </c>
    </row>
    <row r="570" spans="1:43" ht="13.8" outlineLevel="1">
      <c r="A570" s="127"/>
      <c r="B570" s="11" t="s">
        <v>649</v>
      </c>
      <c r="C570" s="12" t="s">
        <v>210</v>
      </c>
      <c r="D570" s="14"/>
      <c r="E570" s="30"/>
      <c r="F570" s="22"/>
      <c r="G570" s="134"/>
      <c r="H570" s="128">
        <f t="shared" si="678"/>
        <v>0</v>
      </c>
      <c r="I570" s="477">
        <f t="shared" si="642"/>
        <v>0</v>
      </c>
      <c r="J570" s="288">
        <f>SUM(J571)</f>
        <v>0</v>
      </c>
      <c r="K570" s="287">
        <f t="shared" si="637"/>
        <v>0</v>
      </c>
      <c r="L570" s="288">
        <f t="shared" ref="L570:P570" si="726">SUM(L571)</f>
        <v>0</v>
      </c>
      <c r="M570" s="288">
        <f t="shared" si="726"/>
        <v>0</v>
      </c>
      <c r="N570" s="288">
        <f t="shared" si="726"/>
        <v>0</v>
      </c>
      <c r="O570" s="288">
        <f t="shared" si="726"/>
        <v>0</v>
      </c>
      <c r="P570" s="288">
        <f t="shared" si="726"/>
        <v>0</v>
      </c>
      <c r="Q570" s="481">
        <f t="shared" si="643"/>
        <v>0</v>
      </c>
      <c r="R570" s="288">
        <f t="shared" ref="R570" si="727">SUM(R571)</f>
        <v>0</v>
      </c>
      <c r="S570" s="288">
        <f t="shared" ref="S570:U570" si="728">SUM(S571)</f>
        <v>0</v>
      </c>
      <c r="T570" s="288">
        <f t="shared" si="728"/>
        <v>0</v>
      </c>
      <c r="U570" s="288">
        <f t="shared" si="728"/>
        <v>0</v>
      </c>
      <c r="V570" s="288">
        <f t="shared" ref="V570" si="729">SUM(V571)</f>
        <v>0</v>
      </c>
    </row>
    <row r="571" spans="1:43" ht="13.8" outlineLevel="2">
      <c r="A571" s="131"/>
      <c r="B571" s="13"/>
      <c r="C571" s="63"/>
      <c r="D571" s="22" t="s">
        <v>650</v>
      </c>
      <c r="E571" s="58" t="s">
        <v>210</v>
      </c>
      <c r="F571" s="22"/>
      <c r="G571" s="30"/>
      <c r="H571" s="128">
        <f t="shared" si="678"/>
        <v>0</v>
      </c>
      <c r="I571" s="477">
        <f t="shared" si="642"/>
        <v>0</v>
      </c>
      <c r="J571" s="176">
        <v>0</v>
      </c>
      <c r="K571" s="287">
        <f t="shared" si="637"/>
        <v>0</v>
      </c>
      <c r="L571" s="176">
        <v>0</v>
      </c>
      <c r="M571" s="176">
        <v>0</v>
      </c>
      <c r="N571" s="176">
        <v>0</v>
      </c>
      <c r="O571" s="176">
        <v>0</v>
      </c>
      <c r="P571" s="176">
        <v>0</v>
      </c>
      <c r="Q571" s="481">
        <f t="shared" si="643"/>
        <v>0</v>
      </c>
      <c r="R571" s="176">
        <v>0</v>
      </c>
      <c r="S571" s="176">
        <v>0</v>
      </c>
      <c r="T571" s="176">
        <v>0</v>
      </c>
      <c r="U571" s="176">
        <v>0</v>
      </c>
      <c r="V571" s="176">
        <v>0</v>
      </c>
    </row>
    <row r="572" spans="1:43" ht="13.8" outlineLevel="1">
      <c r="A572" s="127"/>
      <c r="B572" s="11" t="s">
        <v>651</v>
      </c>
      <c r="C572" s="12" t="s">
        <v>238</v>
      </c>
      <c r="D572" s="14"/>
      <c r="E572" s="30"/>
      <c r="F572" s="22"/>
      <c r="G572" s="134"/>
      <c r="H572" s="128">
        <f t="shared" si="678"/>
        <v>0</v>
      </c>
      <c r="I572" s="477">
        <f t="shared" si="642"/>
        <v>0</v>
      </c>
      <c r="J572" s="288">
        <f>SUM(J573)</f>
        <v>0</v>
      </c>
      <c r="K572" s="287">
        <f t="shared" si="637"/>
        <v>0</v>
      </c>
      <c r="L572" s="288">
        <f t="shared" ref="L572:P572" si="730">SUM(L573)</f>
        <v>0</v>
      </c>
      <c r="M572" s="288">
        <f t="shared" si="730"/>
        <v>0</v>
      </c>
      <c r="N572" s="288">
        <f t="shared" si="730"/>
        <v>0</v>
      </c>
      <c r="O572" s="288">
        <f t="shared" si="730"/>
        <v>0</v>
      </c>
      <c r="P572" s="288">
        <f t="shared" si="730"/>
        <v>0</v>
      </c>
      <c r="Q572" s="481">
        <f t="shared" si="643"/>
        <v>0</v>
      </c>
      <c r="R572" s="288">
        <f t="shared" ref="R572" si="731">SUM(R573)</f>
        <v>0</v>
      </c>
      <c r="S572" s="288">
        <f t="shared" ref="S572:U572" si="732">SUM(S573)</f>
        <v>0</v>
      </c>
      <c r="T572" s="288">
        <f t="shared" si="732"/>
        <v>0</v>
      </c>
      <c r="U572" s="288">
        <f t="shared" si="732"/>
        <v>0</v>
      </c>
      <c r="V572" s="288">
        <f t="shared" ref="V572" si="733">SUM(V573)</f>
        <v>0</v>
      </c>
    </row>
    <row r="573" spans="1:43" ht="13.8" outlineLevel="2">
      <c r="A573" s="131"/>
      <c r="B573" s="13"/>
      <c r="C573" s="63"/>
      <c r="D573" s="22" t="s">
        <v>652</v>
      </c>
      <c r="E573" s="58" t="s">
        <v>238</v>
      </c>
      <c r="F573" s="22"/>
      <c r="G573" s="30"/>
      <c r="H573" s="128">
        <f t="shared" si="678"/>
        <v>0</v>
      </c>
      <c r="I573" s="477">
        <f t="shared" si="642"/>
        <v>0</v>
      </c>
      <c r="J573" s="176">
        <v>0</v>
      </c>
      <c r="K573" s="287">
        <f t="shared" si="637"/>
        <v>0</v>
      </c>
      <c r="L573" s="176">
        <v>0</v>
      </c>
      <c r="M573" s="176">
        <v>0</v>
      </c>
      <c r="N573" s="176">
        <v>0</v>
      </c>
      <c r="O573" s="176">
        <v>0</v>
      </c>
      <c r="P573" s="176">
        <v>0</v>
      </c>
      <c r="Q573" s="481">
        <f t="shared" si="643"/>
        <v>0</v>
      </c>
      <c r="R573" s="176">
        <v>0</v>
      </c>
      <c r="S573" s="176">
        <v>0</v>
      </c>
      <c r="T573" s="176">
        <v>0</v>
      </c>
      <c r="U573" s="176">
        <v>0</v>
      </c>
      <c r="V573" s="176">
        <v>0</v>
      </c>
    </row>
    <row r="574" spans="1:43" ht="13.8" outlineLevel="1">
      <c r="A574" s="127"/>
      <c r="B574" s="11" t="s">
        <v>542</v>
      </c>
      <c r="C574" s="12" t="s">
        <v>1005</v>
      </c>
      <c r="D574" s="14"/>
      <c r="E574" s="134"/>
      <c r="F574" s="14"/>
      <c r="G574" s="134"/>
      <c r="H574" s="128">
        <f t="shared" si="678"/>
        <v>0</v>
      </c>
      <c r="I574" s="477">
        <f t="shared" si="642"/>
        <v>0</v>
      </c>
      <c r="J574" s="288">
        <f>SUM(J575:J584)</f>
        <v>0</v>
      </c>
      <c r="K574" s="287">
        <f t="shared" si="637"/>
        <v>0</v>
      </c>
      <c r="L574" s="288">
        <f t="shared" ref="L574:P574" si="734">SUM(L575:L584)</f>
        <v>0</v>
      </c>
      <c r="M574" s="288">
        <f t="shared" si="734"/>
        <v>0</v>
      </c>
      <c r="N574" s="288">
        <f t="shared" si="734"/>
        <v>0</v>
      </c>
      <c r="O574" s="288">
        <f t="shared" si="734"/>
        <v>0</v>
      </c>
      <c r="P574" s="288">
        <f t="shared" si="734"/>
        <v>0</v>
      </c>
      <c r="Q574" s="481">
        <f t="shared" si="643"/>
        <v>0</v>
      </c>
      <c r="R574" s="288">
        <f t="shared" ref="R574" si="735">SUM(R575:R584)</f>
        <v>0</v>
      </c>
      <c r="S574" s="288">
        <f t="shared" ref="S574:U574" si="736">SUM(S575:S584)</f>
        <v>0</v>
      </c>
      <c r="T574" s="288">
        <f t="shared" si="736"/>
        <v>0</v>
      </c>
      <c r="U574" s="288">
        <f t="shared" si="736"/>
        <v>0</v>
      </c>
      <c r="V574" s="288">
        <f t="shared" ref="V574" si="737">SUM(V575:V584)</f>
        <v>0</v>
      </c>
    </row>
    <row r="575" spans="1:43" ht="13.8" outlineLevel="2">
      <c r="A575" s="131"/>
      <c r="B575" s="13"/>
      <c r="C575" s="63"/>
      <c r="D575" s="22" t="s">
        <v>99</v>
      </c>
      <c r="E575" s="58" t="s">
        <v>330</v>
      </c>
      <c r="F575" s="22"/>
      <c r="G575" s="30"/>
      <c r="H575" s="128">
        <f t="shared" si="678"/>
        <v>0</v>
      </c>
      <c r="I575" s="477">
        <f t="shared" si="642"/>
        <v>0</v>
      </c>
      <c r="J575" s="176"/>
      <c r="K575" s="287">
        <f t="shared" si="637"/>
        <v>0</v>
      </c>
      <c r="L575" s="176"/>
      <c r="M575" s="176"/>
      <c r="N575" s="176"/>
      <c r="O575" s="176"/>
      <c r="P575" s="176"/>
      <c r="Q575" s="481">
        <f t="shared" si="643"/>
        <v>0</v>
      </c>
      <c r="R575" s="176"/>
      <c r="S575" s="176"/>
      <c r="T575" s="176"/>
      <c r="U575" s="176"/>
      <c r="V575" s="176"/>
    </row>
    <row r="576" spans="1:43" ht="13.8" outlineLevel="2">
      <c r="A576" s="131"/>
      <c r="D576" s="22" t="s">
        <v>533</v>
      </c>
      <c r="E576" s="58" t="s">
        <v>331</v>
      </c>
      <c r="F576" s="22"/>
      <c r="G576" s="30"/>
      <c r="H576" s="128">
        <f t="shared" si="678"/>
        <v>0</v>
      </c>
      <c r="I576" s="477">
        <f t="shared" si="642"/>
        <v>0</v>
      </c>
      <c r="J576" s="176"/>
      <c r="K576" s="287">
        <f t="shared" si="637"/>
        <v>0</v>
      </c>
      <c r="L576" s="176"/>
      <c r="M576" s="176"/>
      <c r="N576" s="176"/>
      <c r="O576" s="176"/>
      <c r="P576" s="176"/>
      <c r="Q576" s="481">
        <f t="shared" si="643"/>
        <v>0</v>
      </c>
      <c r="R576" s="176"/>
      <c r="S576" s="176"/>
      <c r="T576" s="176"/>
      <c r="U576" s="176"/>
      <c r="V576" s="176"/>
    </row>
    <row r="577" spans="1:22" ht="13.8" outlineLevel="2">
      <c r="A577" s="131"/>
      <c r="D577" s="22" t="s">
        <v>534</v>
      </c>
      <c r="E577" s="58" t="s">
        <v>329</v>
      </c>
      <c r="F577" s="22"/>
      <c r="G577" s="30"/>
      <c r="H577" s="128">
        <f t="shared" si="678"/>
        <v>0</v>
      </c>
      <c r="I577" s="477">
        <f t="shared" si="642"/>
        <v>0</v>
      </c>
      <c r="J577" s="176"/>
      <c r="K577" s="287">
        <f t="shared" si="637"/>
        <v>0</v>
      </c>
      <c r="L577" s="176"/>
      <c r="M577" s="176"/>
      <c r="N577" s="176"/>
      <c r="O577" s="176"/>
      <c r="P577" s="176"/>
      <c r="Q577" s="481">
        <f t="shared" si="643"/>
        <v>0</v>
      </c>
      <c r="R577" s="176"/>
      <c r="S577" s="176"/>
      <c r="T577" s="176"/>
      <c r="U577" s="176"/>
      <c r="V577" s="176"/>
    </row>
    <row r="578" spans="1:22" ht="13.8" outlineLevel="2">
      <c r="A578" s="131"/>
      <c r="D578" s="22" t="s">
        <v>535</v>
      </c>
      <c r="E578" s="30" t="s">
        <v>344</v>
      </c>
      <c r="F578" s="22"/>
      <c r="G578" s="30"/>
      <c r="H578" s="128">
        <f t="shared" si="678"/>
        <v>0</v>
      </c>
      <c r="I578" s="477">
        <f t="shared" si="642"/>
        <v>0</v>
      </c>
      <c r="J578" s="176">
        <v>0</v>
      </c>
      <c r="K578" s="287">
        <f t="shared" si="637"/>
        <v>0</v>
      </c>
      <c r="L578" s="176">
        <v>0</v>
      </c>
      <c r="M578" s="176">
        <v>0</v>
      </c>
      <c r="N578" s="176">
        <v>0</v>
      </c>
      <c r="O578" s="176">
        <v>0</v>
      </c>
      <c r="P578" s="176">
        <v>0</v>
      </c>
      <c r="Q578" s="481">
        <f t="shared" si="643"/>
        <v>0</v>
      </c>
      <c r="R578" s="176">
        <v>0</v>
      </c>
      <c r="S578" s="176">
        <v>0</v>
      </c>
      <c r="T578" s="176">
        <v>0</v>
      </c>
      <c r="U578" s="176">
        <v>0</v>
      </c>
      <c r="V578" s="176">
        <v>0</v>
      </c>
    </row>
    <row r="579" spans="1:22" ht="13.8" outlineLevel="2">
      <c r="A579" s="131"/>
      <c r="D579" s="22" t="s">
        <v>536</v>
      </c>
      <c r="E579" s="30" t="s">
        <v>346</v>
      </c>
      <c r="F579" s="22"/>
      <c r="G579" s="30"/>
      <c r="H579" s="128">
        <f t="shared" si="678"/>
        <v>0</v>
      </c>
      <c r="I579" s="477">
        <f t="shared" si="642"/>
        <v>0</v>
      </c>
      <c r="J579" s="176">
        <v>0</v>
      </c>
      <c r="K579" s="287">
        <f t="shared" ref="K579:K613" si="738">SUM(L579:Q579,S579:V579)</f>
        <v>0</v>
      </c>
      <c r="L579" s="176">
        <v>0</v>
      </c>
      <c r="M579" s="176">
        <v>0</v>
      </c>
      <c r="N579" s="176">
        <v>0</v>
      </c>
      <c r="O579" s="176">
        <v>0</v>
      </c>
      <c r="P579" s="176">
        <v>0</v>
      </c>
      <c r="Q579" s="481">
        <f t="shared" si="643"/>
        <v>0</v>
      </c>
      <c r="R579" s="176">
        <v>0</v>
      </c>
      <c r="S579" s="176">
        <v>0</v>
      </c>
      <c r="T579" s="176">
        <v>0</v>
      </c>
      <c r="U579" s="176">
        <v>0</v>
      </c>
      <c r="V579" s="176">
        <v>0</v>
      </c>
    </row>
    <row r="580" spans="1:22" ht="13.8" outlineLevel="2">
      <c r="A580" s="131"/>
      <c r="D580" s="22" t="s">
        <v>537</v>
      </c>
      <c r="E580" s="30" t="s">
        <v>347</v>
      </c>
      <c r="F580" s="22"/>
      <c r="G580" s="30"/>
      <c r="H580" s="128">
        <f t="shared" si="678"/>
        <v>0</v>
      </c>
      <c r="I580" s="477">
        <f t="shared" si="642"/>
        <v>0</v>
      </c>
      <c r="J580" s="176"/>
      <c r="K580" s="287">
        <f t="shared" si="738"/>
        <v>0</v>
      </c>
      <c r="L580" s="176"/>
      <c r="M580" s="176"/>
      <c r="N580" s="176"/>
      <c r="O580" s="176"/>
      <c r="P580" s="176"/>
      <c r="Q580" s="481">
        <f t="shared" si="643"/>
        <v>0</v>
      </c>
      <c r="R580" s="176"/>
      <c r="S580" s="176"/>
      <c r="T580" s="176"/>
      <c r="U580" s="176"/>
      <c r="V580" s="176"/>
    </row>
    <row r="581" spans="1:22" ht="13.8" outlineLevel="2">
      <c r="A581" s="131"/>
      <c r="D581" s="22" t="s">
        <v>538</v>
      </c>
      <c r="E581" s="30" t="s">
        <v>348</v>
      </c>
      <c r="F581" s="22"/>
      <c r="G581" s="30"/>
      <c r="H581" s="128">
        <f t="shared" si="678"/>
        <v>0</v>
      </c>
      <c r="I581" s="477">
        <f t="shared" si="642"/>
        <v>0</v>
      </c>
      <c r="J581" s="176">
        <v>0</v>
      </c>
      <c r="K581" s="287">
        <f t="shared" si="738"/>
        <v>0</v>
      </c>
      <c r="L581" s="176">
        <v>0</v>
      </c>
      <c r="M581" s="176">
        <v>0</v>
      </c>
      <c r="N581" s="176">
        <v>0</v>
      </c>
      <c r="O581" s="176">
        <v>0</v>
      </c>
      <c r="P581" s="176">
        <v>0</v>
      </c>
      <c r="Q581" s="481">
        <f t="shared" si="643"/>
        <v>0</v>
      </c>
      <c r="R581" s="176">
        <v>0</v>
      </c>
      <c r="S581" s="176">
        <v>0</v>
      </c>
      <c r="T581" s="176">
        <v>0</v>
      </c>
      <c r="U581" s="176">
        <v>0</v>
      </c>
      <c r="V581" s="176">
        <v>0</v>
      </c>
    </row>
    <row r="582" spans="1:22" ht="13.8" outlineLevel="2">
      <c r="A582" s="131"/>
      <c r="D582" s="22" t="s">
        <v>539</v>
      </c>
      <c r="E582" s="30" t="s">
        <v>349</v>
      </c>
      <c r="F582" s="22"/>
      <c r="G582" s="30"/>
      <c r="H582" s="128">
        <f t="shared" si="678"/>
        <v>0</v>
      </c>
      <c r="I582" s="477">
        <f t="shared" si="642"/>
        <v>0</v>
      </c>
      <c r="J582" s="176"/>
      <c r="K582" s="287">
        <f t="shared" si="738"/>
        <v>0</v>
      </c>
      <c r="L582" s="176"/>
      <c r="M582" s="176"/>
      <c r="N582" s="176"/>
      <c r="O582" s="176"/>
      <c r="P582" s="176"/>
      <c r="Q582" s="481">
        <f t="shared" si="643"/>
        <v>0</v>
      </c>
      <c r="R582" s="176"/>
      <c r="S582" s="176"/>
      <c r="T582" s="176"/>
      <c r="U582" s="176"/>
      <c r="V582" s="176"/>
    </row>
    <row r="583" spans="1:22" ht="13.8" outlineLevel="2">
      <c r="A583" s="131"/>
      <c r="D583" s="22" t="s">
        <v>540</v>
      </c>
      <c r="E583" s="30" t="s">
        <v>345</v>
      </c>
      <c r="F583" s="22"/>
      <c r="G583" s="30"/>
      <c r="H583" s="128">
        <f t="shared" si="678"/>
        <v>0</v>
      </c>
      <c r="I583" s="477">
        <f t="shared" si="642"/>
        <v>0</v>
      </c>
      <c r="J583" s="176">
        <v>0</v>
      </c>
      <c r="K583" s="287">
        <f t="shared" si="738"/>
        <v>0</v>
      </c>
      <c r="L583" s="176">
        <v>0</v>
      </c>
      <c r="M583" s="176">
        <v>0</v>
      </c>
      <c r="N583" s="176">
        <v>0</v>
      </c>
      <c r="O583" s="176">
        <v>0</v>
      </c>
      <c r="P583" s="176">
        <v>0</v>
      </c>
      <c r="Q583" s="481">
        <f t="shared" si="643"/>
        <v>0</v>
      </c>
      <c r="R583" s="176">
        <v>0</v>
      </c>
      <c r="S583" s="176">
        <v>0</v>
      </c>
      <c r="T583" s="176">
        <v>0</v>
      </c>
      <c r="U583" s="176">
        <v>0</v>
      </c>
      <c r="V583" s="176">
        <v>0</v>
      </c>
    </row>
    <row r="584" spans="1:22" ht="13.8" outlineLevel="2">
      <c r="A584" s="131"/>
      <c r="D584" s="22" t="s">
        <v>541</v>
      </c>
      <c r="E584" s="30" t="s">
        <v>211</v>
      </c>
      <c r="F584" s="30"/>
      <c r="G584" s="30"/>
      <c r="H584" s="128">
        <f t="shared" si="678"/>
        <v>0</v>
      </c>
      <c r="I584" s="477">
        <f t="shared" si="642"/>
        <v>0</v>
      </c>
      <c r="J584" s="176">
        <v>0</v>
      </c>
      <c r="K584" s="287">
        <f t="shared" si="738"/>
        <v>0</v>
      </c>
      <c r="L584" s="176"/>
      <c r="M584" s="176"/>
      <c r="N584" s="176"/>
      <c r="O584" s="176"/>
      <c r="P584" s="176"/>
      <c r="Q584" s="481">
        <f t="shared" si="643"/>
        <v>0</v>
      </c>
      <c r="R584" s="176"/>
      <c r="S584" s="176"/>
      <c r="T584" s="176"/>
      <c r="U584" s="176"/>
      <c r="V584" s="176"/>
    </row>
    <row r="585" spans="1:22" ht="13.8" outlineLevel="1">
      <c r="A585" s="127"/>
      <c r="B585" s="11" t="s">
        <v>653</v>
      </c>
      <c r="C585" s="12" t="s">
        <v>212</v>
      </c>
      <c r="D585" s="14"/>
      <c r="E585" s="30"/>
      <c r="F585" s="14"/>
      <c r="G585" s="134"/>
      <c r="H585" s="128">
        <f t="shared" si="678"/>
        <v>0</v>
      </c>
      <c r="I585" s="477">
        <f t="shared" ref="I585:I613" si="739">SUM(J585:J585)</f>
        <v>0</v>
      </c>
      <c r="J585" s="288">
        <f>SUM(J586)</f>
        <v>0</v>
      </c>
      <c r="K585" s="287">
        <f t="shared" si="738"/>
        <v>0</v>
      </c>
      <c r="L585" s="288">
        <f t="shared" ref="L585:P585" si="740">SUM(L586)</f>
        <v>0</v>
      </c>
      <c r="M585" s="288">
        <f t="shared" si="740"/>
        <v>0</v>
      </c>
      <c r="N585" s="288">
        <f t="shared" si="740"/>
        <v>0</v>
      </c>
      <c r="O585" s="288">
        <f t="shared" si="740"/>
        <v>0</v>
      </c>
      <c r="P585" s="288">
        <f t="shared" si="740"/>
        <v>0</v>
      </c>
      <c r="Q585" s="481">
        <f t="shared" ref="Q585:Q613" si="741">SUM(R585:R585)</f>
        <v>0</v>
      </c>
      <c r="R585" s="288">
        <f t="shared" ref="R585" si="742">SUM(R586)</f>
        <v>0</v>
      </c>
      <c r="S585" s="288">
        <f t="shared" ref="S585:U585" si="743">SUM(S586)</f>
        <v>0</v>
      </c>
      <c r="T585" s="288">
        <f t="shared" si="743"/>
        <v>0</v>
      </c>
      <c r="U585" s="288">
        <f t="shared" si="743"/>
        <v>0</v>
      </c>
      <c r="V585" s="288">
        <f t="shared" ref="V585" si="744">SUM(V586)</f>
        <v>0</v>
      </c>
    </row>
    <row r="586" spans="1:22" ht="13.8" outlineLevel="2">
      <c r="A586" s="131"/>
      <c r="B586" s="13"/>
      <c r="C586" s="63"/>
      <c r="D586" s="22" t="s">
        <v>194</v>
      </c>
      <c r="E586" s="58" t="s">
        <v>212</v>
      </c>
      <c r="F586" s="22"/>
      <c r="G586" s="30"/>
      <c r="H586" s="128">
        <f t="shared" si="678"/>
        <v>0</v>
      </c>
      <c r="I586" s="477">
        <f t="shared" si="739"/>
        <v>0</v>
      </c>
      <c r="J586" s="176"/>
      <c r="K586" s="287">
        <f t="shared" si="738"/>
        <v>0</v>
      </c>
      <c r="L586" s="176"/>
      <c r="M586" s="176"/>
      <c r="N586" s="176"/>
      <c r="O586" s="176"/>
      <c r="P586" s="176"/>
      <c r="Q586" s="481">
        <f t="shared" si="741"/>
        <v>0</v>
      </c>
      <c r="R586" s="176"/>
      <c r="S586" s="176"/>
      <c r="T586" s="176"/>
      <c r="U586" s="176"/>
      <c r="V586" s="176"/>
    </row>
    <row r="587" spans="1:22" ht="13.8" outlineLevel="1">
      <c r="A587" s="127"/>
      <c r="B587" s="11" t="s">
        <v>654</v>
      </c>
      <c r="C587" s="12" t="s">
        <v>213</v>
      </c>
      <c r="D587" s="14"/>
      <c r="E587" s="30"/>
      <c r="F587" s="22"/>
      <c r="G587" s="134"/>
      <c r="H587" s="128">
        <f t="shared" si="678"/>
        <v>0</v>
      </c>
      <c r="I587" s="477">
        <f t="shared" si="739"/>
        <v>0</v>
      </c>
      <c r="J587" s="288">
        <f>SUM(J588)</f>
        <v>0</v>
      </c>
      <c r="K587" s="287">
        <f t="shared" si="738"/>
        <v>0</v>
      </c>
      <c r="L587" s="288">
        <f t="shared" ref="L587:P587" si="745">SUM(L588)</f>
        <v>0</v>
      </c>
      <c r="M587" s="288">
        <f t="shared" si="745"/>
        <v>0</v>
      </c>
      <c r="N587" s="288">
        <f t="shared" si="745"/>
        <v>0</v>
      </c>
      <c r="O587" s="288">
        <f t="shared" si="745"/>
        <v>0</v>
      </c>
      <c r="P587" s="288">
        <f t="shared" si="745"/>
        <v>0</v>
      </c>
      <c r="Q587" s="481">
        <f t="shared" si="741"/>
        <v>0</v>
      </c>
      <c r="R587" s="288">
        <f t="shared" ref="R587" si="746">SUM(R588)</f>
        <v>0</v>
      </c>
      <c r="S587" s="288">
        <f t="shared" ref="S587:U587" si="747">SUM(S588)</f>
        <v>0</v>
      </c>
      <c r="T587" s="288">
        <f t="shared" si="747"/>
        <v>0</v>
      </c>
      <c r="U587" s="288">
        <f t="shared" si="747"/>
        <v>0</v>
      </c>
      <c r="V587" s="288">
        <f t="shared" ref="V587" si="748">SUM(V588)</f>
        <v>0</v>
      </c>
    </row>
    <row r="588" spans="1:22" ht="13.8" outlineLevel="2">
      <c r="A588" s="131"/>
      <c r="B588" s="13"/>
      <c r="C588" s="63"/>
      <c r="D588" s="22" t="s">
        <v>655</v>
      </c>
      <c r="E588" s="58" t="s">
        <v>213</v>
      </c>
      <c r="F588" s="22"/>
      <c r="G588" s="30"/>
      <c r="H588" s="128">
        <f t="shared" si="678"/>
        <v>0</v>
      </c>
      <c r="I588" s="477">
        <f t="shared" si="739"/>
        <v>0</v>
      </c>
      <c r="J588" s="176"/>
      <c r="K588" s="287">
        <f t="shared" si="738"/>
        <v>0</v>
      </c>
      <c r="L588" s="176"/>
      <c r="M588" s="176"/>
      <c r="N588" s="176"/>
      <c r="O588" s="176"/>
      <c r="P588" s="176"/>
      <c r="Q588" s="481">
        <f t="shared" si="741"/>
        <v>0</v>
      </c>
      <c r="R588" s="176"/>
      <c r="S588" s="176"/>
      <c r="T588" s="176"/>
      <c r="U588" s="176"/>
      <c r="V588" s="176"/>
    </row>
    <row r="589" spans="1:22" ht="13.8" outlineLevel="1">
      <c r="A589" s="127"/>
      <c r="B589" s="11" t="s">
        <v>656</v>
      </c>
      <c r="C589" s="12" t="s">
        <v>214</v>
      </c>
      <c r="D589" s="14"/>
      <c r="E589" s="30"/>
      <c r="F589" s="22"/>
      <c r="G589" s="134"/>
      <c r="H589" s="128">
        <f t="shared" si="678"/>
        <v>0</v>
      </c>
      <c r="I589" s="477">
        <f t="shared" si="739"/>
        <v>0</v>
      </c>
      <c r="J589" s="288">
        <f>SUM(J590)</f>
        <v>0</v>
      </c>
      <c r="K589" s="287">
        <f t="shared" si="738"/>
        <v>0</v>
      </c>
      <c r="L589" s="288">
        <f t="shared" ref="L589:P589" si="749">SUM(L590)</f>
        <v>0</v>
      </c>
      <c r="M589" s="288">
        <f t="shared" si="749"/>
        <v>0</v>
      </c>
      <c r="N589" s="288">
        <f t="shared" si="749"/>
        <v>0</v>
      </c>
      <c r="O589" s="288">
        <f t="shared" si="749"/>
        <v>0</v>
      </c>
      <c r="P589" s="288">
        <f t="shared" si="749"/>
        <v>0</v>
      </c>
      <c r="Q589" s="481">
        <f t="shared" si="741"/>
        <v>0</v>
      </c>
      <c r="R589" s="288">
        <f t="shared" ref="R589" si="750">SUM(R590)</f>
        <v>0</v>
      </c>
      <c r="S589" s="288">
        <f t="shared" ref="S589:U589" si="751">SUM(S590)</f>
        <v>0</v>
      </c>
      <c r="T589" s="288">
        <f t="shared" si="751"/>
        <v>0</v>
      </c>
      <c r="U589" s="288">
        <f t="shared" si="751"/>
        <v>0</v>
      </c>
      <c r="V589" s="288">
        <f t="shared" ref="V589" si="752">SUM(V590)</f>
        <v>0</v>
      </c>
    </row>
    <row r="590" spans="1:22" ht="13.8" outlineLevel="2">
      <c r="A590" s="131"/>
      <c r="B590" s="13"/>
      <c r="C590" s="63"/>
      <c r="D590" s="22" t="s">
        <v>657</v>
      </c>
      <c r="E590" s="58" t="s">
        <v>214</v>
      </c>
      <c r="F590" s="22"/>
      <c r="G590" s="30"/>
      <c r="H590" s="128">
        <f t="shared" si="678"/>
        <v>0</v>
      </c>
      <c r="I590" s="477">
        <f t="shared" si="739"/>
        <v>0</v>
      </c>
      <c r="J590" s="176"/>
      <c r="K590" s="287">
        <f t="shared" si="738"/>
        <v>0</v>
      </c>
      <c r="L590" s="176"/>
      <c r="M590" s="176"/>
      <c r="N590" s="176"/>
      <c r="O590" s="176"/>
      <c r="P590" s="176"/>
      <c r="Q590" s="481">
        <f t="shared" si="741"/>
        <v>0</v>
      </c>
      <c r="R590" s="176"/>
      <c r="S590" s="176"/>
      <c r="T590" s="176"/>
      <c r="U590" s="176"/>
      <c r="V590" s="176"/>
    </row>
    <row r="591" spans="1:22" ht="13.8" outlineLevel="1">
      <c r="A591" s="127"/>
      <c r="B591" s="11" t="s">
        <v>658</v>
      </c>
      <c r="C591" s="12" t="s">
        <v>215</v>
      </c>
      <c r="D591" s="14"/>
      <c r="E591" s="30"/>
      <c r="F591" s="14"/>
      <c r="G591" s="134"/>
      <c r="H591" s="128">
        <f t="shared" si="678"/>
        <v>0</v>
      </c>
      <c r="I591" s="477">
        <f t="shared" si="739"/>
        <v>0</v>
      </c>
      <c r="J591" s="288">
        <f>SUM(J592)</f>
        <v>0</v>
      </c>
      <c r="K591" s="287">
        <f t="shared" si="738"/>
        <v>0</v>
      </c>
      <c r="L591" s="288">
        <f t="shared" ref="L591:P591" si="753">SUM(L592)</f>
        <v>0</v>
      </c>
      <c r="M591" s="288">
        <f t="shared" si="753"/>
        <v>0</v>
      </c>
      <c r="N591" s="288">
        <f t="shared" si="753"/>
        <v>0</v>
      </c>
      <c r="O591" s="288">
        <f t="shared" si="753"/>
        <v>0</v>
      </c>
      <c r="P591" s="288">
        <f t="shared" si="753"/>
        <v>0</v>
      </c>
      <c r="Q591" s="481">
        <f t="shared" si="741"/>
        <v>0</v>
      </c>
      <c r="R591" s="288">
        <f t="shared" ref="R591" si="754">SUM(R592)</f>
        <v>0</v>
      </c>
      <c r="S591" s="288">
        <f t="shared" ref="S591:U591" si="755">SUM(S592)</f>
        <v>0</v>
      </c>
      <c r="T591" s="288">
        <f t="shared" si="755"/>
        <v>0</v>
      </c>
      <c r="U591" s="288">
        <f t="shared" si="755"/>
        <v>0</v>
      </c>
      <c r="V591" s="288">
        <f t="shared" ref="V591" si="756">SUM(V592)</f>
        <v>0</v>
      </c>
    </row>
    <row r="592" spans="1:22" ht="13.8" outlineLevel="2">
      <c r="A592" s="131"/>
      <c r="B592" s="13"/>
      <c r="C592" s="63"/>
      <c r="D592" s="22" t="s">
        <v>659</v>
      </c>
      <c r="E592" s="58" t="s">
        <v>215</v>
      </c>
      <c r="F592" s="22"/>
      <c r="G592" s="30"/>
      <c r="H592" s="128">
        <f t="shared" si="678"/>
        <v>0</v>
      </c>
      <c r="I592" s="477">
        <f t="shared" si="739"/>
        <v>0</v>
      </c>
      <c r="J592" s="176"/>
      <c r="K592" s="287">
        <f t="shared" si="738"/>
        <v>0</v>
      </c>
      <c r="L592" s="176"/>
      <c r="M592" s="176"/>
      <c r="N592" s="176"/>
      <c r="O592" s="176"/>
      <c r="P592" s="176"/>
      <c r="Q592" s="481">
        <f t="shared" si="741"/>
        <v>0</v>
      </c>
      <c r="R592" s="176"/>
      <c r="S592" s="176"/>
      <c r="T592" s="176"/>
      <c r="U592" s="176"/>
      <c r="V592" s="176"/>
    </row>
    <row r="593" spans="1:43" ht="13.8" outlineLevel="1">
      <c r="A593" s="127"/>
      <c r="B593" s="11" t="s">
        <v>660</v>
      </c>
      <c r="C593" s="12" t="s">
        <v>216</v>
      </c>
      <c r="D593" s="14"/>
      <c r="E593" s="30"/>
      <c r="F593" s="14"/>
      <c r="G593" s="134"/>
      <c r="H593" s="128">
        <f t="shared" si="678"/>
        <v>0</v>
      </c>
      <c r="I593" s="477">
        <f t="shared" si="739"/>
        <v>0</v>
      </c>
      <c r="J593" s="288">
        <f>SUM(J594)</f>
        <v>0</v>
      </c>
      <c r="K593" s="287">
        <f t="shared" si="738"/>
        <v>0</v>
      </c>
      <c r="L593" s="288">
        <f t="shared" ref="L593:P593" si="757">SUM(L594)</f>
        <v>0</v>
      </c>
      <c r="M593" s="288">
        <f t="shared" si="757"/>
        <v>0</v>
      </c>
      <c r="N593" s="288">
        <f t="shared" si="757"/>
        <v>0</v>
      </c>
      <c r="O593" s="288">
        <f t="shared" si="757"/>
        <v>0</v>
      </c>
      <c r="P593" s="288">
        <f t="shared" si="757"/>
        <v>0</v>
      </c>
      <c r="Q593" s="481">
        <f t="shared" si="741"/>
        <v>0</v>
      </c>
      <c r="R593" s="288">
        <f t="shared" ref="R593" si="758">SUM(R594)</f>
        <v>0</v>
      </c>
      <c r="S593" s="288">
        <f t="shared" ref="S593:U593" si="759">SUM(S594)</f>
        <v>0</v>
      </c>
      <c r="T593" s="288">
        <f t="shared" si="759"/>
        <v>0</v>
      </c>
      <c r="U593" s="288">
        <f t="shared" si="759"/>
        <v>0</v>
      </c>
      <c r="V593" s="288">
        <f t="shared" ref="V593" si="760">SUM(V594)</f>
        <v>0</v>
      </c>
    </row>
    <row r="594" spans="1:43" ht="13.8" outlineLevel="2">
      <c r="A594" s="131"/>
      <c r="B594" s="13"/>
      <c r="C594" s="63"/>
      <c r="D594" s="22" t="s">
        <v>661</v>
      </c>
      <c r="E594" s="58" t="s">
        <v>216</v>
      </c>
      <c r="F594" s="22"/>
      <c r="G594" s="30"/>
      <c r="H594" s="128">
        <f t="shared" si="678"/>
        <v>0</v>
      </c>
      <c r="I594" s="477">
        <f t="shared" si="739"/>
        <v>0</v>
      </c>
      <c r="J594" s="176"/>
      <c r="K594" s="287">
        <f t="shared" si="738"/>
        <v>0</v>
      </c>
      <c r="L594" s="176"/>
      <c r="M594" s="176"/>
      <c r="N594" s="176"/>
      <c r="O594" s="176"/>
      <c r="P594" s="176"/>
      <c r="Q594" s="481">
        <f t="shared" si="741"/>
        <v>0</v>
      </c>
      <c r="R594" s="176"/>
      <c r="S594" s="176"/>
      <c r="T594" s="176"/>
      <c r="U594" s="176"/>
      <c r="V594" s="176"/>
    </row>
    <row r="595" spans="1:43" ht="13.8" outlineLevel="1">
      <c r="A595" s="127"/>
      <c r="B595" s="11" t="s">
        <v>662</v>
      </c>
      <c r="C595" s="12" t="s">
        <v>217</v>
      </c>
      <c r="D595" s="14"/>
      <c r="E595" s="30"/>
      <c r="F595" s="14"/>
      <c r="G595" s="134"/>
      <c r="H595" s="128">
        <f t="shared" si="678"/>
        <v>0</v>
      </c>
      <c r="I595" s="477">
        <f t="shared" si="739"/>
        <v>0</v>
      </c>
      <c r="J595" s="288">
        <f>SUM(J596)</f>
        <v>0</v>
      </c>
      <c r="K595" s="287">
        <f t="shared" si="738"/>
        <v>0</v>
      </c>
      <c r="L595" s="288">
        <f t="shared" ref="L595:P595" si="761">SUM(L596)</f>
        <v>0</v>
      </c>
      <c r="M595" s="288">
        <f t="shared" si="761"/>
        <v>0</v>
      </c>
      <c r="N595" s="288">
        <f t="shared" si="761"/>
        <v>0</v>
      </c>
      <c r="O595" s="288">
        <f t="shared" si="761"/>
        <v>0</v>
      </c>
      <c r="P595" s="288">
        <f t="shared" si="761"/>
        <v>0</v>
      </c>
      <c r="Q595" s="481">
        <f t="shared" si="741"/>
        <v>0</v>
      </c>
      <c r="R595" s="288">
        <f t="shared" ref="R595" si="762">SUM(R596)</f>
        <v>0</v>
      </c>
      <c r="S595" s="288">
        <f t="shared" ref="S595:U595" si="763">SUM(S596)</f>
        <v>0</v>
      </c>
      <c r="T595" s="288">
        <f t="shared" si="763"/>
        <v>0</v>
      </c>
      <c r="U595" s="288">
        <f t="shared" si="763"/>
        <v>0</v>
      </c>
      <c r="V595" s="288">
        <f t="shared" ref="V595" si="764">SUM(V596)</f>
        <v>0</v>
      </c>
    </row>
    <row r="596" spans="1:43" ht="13.8" outlineLevel="2">
      <c r="A596" s="131"/>
      <c r="B596" s="13"/>
      <c r="C596" s="63"/>
      <c r="D596" s="22" t="s">
        <v>663</v>
      </c>
      <c r="E596" s="58" t="s">
        <v>217</v>
      </c>
      <c r="F596" s="22"/>
      <c r="G596" s="30"/>
      <c r="H596" s="128">
        <f t="shared" si="678"/>
        <v>0</v>
      </c>
      <c r="I596" s="477">
        <f t="shared" si="739"/>
        <v>0</v>
      </c>
      <c r="J596" s="176"/>
      <c r="K596" s="287">
        <f t="shared" si="738"/>
        <v>0</v>
      </c>
      <c r="L596" s="176"/>
      <c r="M596" s="176"/>
      <c r="N596" s="176"/>
      <c r="O596" s="176"/>
      <c r="P596" s="176"/>
      <c r="Q596" s="481">
        <f t="shared" si="741"/>
        <v>0</v>
      </c>
      <c r="R596" s="176"/>
      <c r="S596" s="176"/>
      <c r="T596" s="176"/>
      <c r="U596" s="176"/>
      <c r="V596" s="176"/>
    </row>
    <row r="597" spans="1:43" ht="13.8" outlineLevel="1">
      <c r="A597" s="127"/>
      <c r="B597" s="11" t="s">
        <v>676</v>
      </c>
      <c r="C597" s="12" t="s">
        <v>218</v>
      </c>
      <c r="D597" s="14"/>
      <c r="E597" s="134"/>
      <c r="F597" s="14"/>
      <c r="G597" s="134"/>
      <c r="H597" s="449">
        <f t="shared" si="678"/>
        <v>0</v>
      </c>
      <c r="I597" s="477">
        <f t="shared" si="739"/>
        <v>0</v>
      </c>
      <c r="J597" s="288">
        <f>SUM(J598)</f>
        <v>0</v>
      </c>
      <c r="K597" s="287">
        <f t="shared" si="738"/>
        <v>0</v>
      </c>
      <c r="L597" s="288">
        <f t="shared" ref="L597:P597" si="765">SUM(L598)</f>
        <v>0</v>
      </c>
      <c r="M597" s="288">
        <f t="shared" si="765"/>
        <v>0</v>
      </c>
      <c r="N597" s="288">
        <f t="shared" si="765"/>
        <v>0</v>
      </c>
      <c r="O597" s="288">
        <f t="shared" si="765"/>
        <v>0</v>
      </c>
      <c r="P597" s="288">
        <f t="shared" si="765"/>
        <v>0</v>
      </c>
      <c r="Q597" s="481">
        <f t="shared" si="741"/>
        <v>0</v>
      </c>
      <c r="R597" s="288">
        <f t="shared" ref="R597" si="766">SUM(R598)</f>
        <v>0</v>
      </c>
      <c r="S597" s="288">
        <f t="shared" ref="S597:U597" si="767">SUM(S598)</f>
        <v>0</v>
      </c>
      <c r="T597" s="288">
        <f t="shared" si="767"/>
        <v>0</v>
      </c>
      <c r="U597" s="288">
        <f t="shared" si="767"/>
        <v>0</v>
      </c>
      <c r="V597" s="288">
        <f t="shared" ref="V597" si="768">SUM(V598)</f>
        <v>0</v>
      </c>
    </row>
    <row r="598" spans="1:43" ht="13.8" outlineLevel="2">
      <c r="A598" s="131"/>
      <c r="B598" s="13"/>
      <c r="C598" s="63"/>
      <c r="D598" s="22" t="s">
        <v>676</v>
      </c>
      <c r="E598" s="58" t="s">
        <v>218</v>
      </c>
      <c r="F598" s="22"/>
      <c r="G598" s="30"/>
      <c r="H598" s="449">
        <f t="shared" si="678"/>
        <v>0</v>
      </c>
      <c r="I598" s="477">
        <f t="shared" si="739"/>
        <v>0</v>
      </c>
      <c r="J598" s="176"/>
      <c r="K598" s="287">
        <f t="shared" si="738"/>
        <v>0</v>
      </c>
      <c r="L598" s="176"/>
      <c r="M598" s="176"/>
      <c r="N598" s="176"/>
      <c r="O598" s="176"/>
      <c r="P598" s="176"/>
      <c r="Q598" s="481">
        <f t="shared" si="741"/>
        <v>0</v>
      </c>
      <c r="R598" s="176"/>
      <c r="S598" s="176"/>
      <c r="T598" s="176"/>
      <c r="U598" s="176"/>
      <c r="V598" s="176"/>
    </row>
    <row r="599" spans="1:43" ht="13.8" outlineLevel="1">
      <c r="A599" s="127"/>
      <c r="B599" s="11" t="s">
        <v>543</v>
      </c>
      <c r="C599" s="12" t="s">
        <v>219</v>
      </c>
      <c r="D599" s="14"/>
      <c r="E599" s="30"/>
      <c r="F599" s="22"/>
      <c r="G599" s="134"/>
      <c r="H599" s="449">
        <f t="shared" si="678"/>
        <v>0</v>
      </c>
      <c r="I599" s="477">
        <f t="shared" si="739"/>
        <v>0</v>
      </c>
      <c r="J599" s="288">
        <f>SUM(J600)</f>
        <v>0</v>
      </c>
      <c r="K599" s="287">
        <f t="shared" si="738"/>
        <v>0</v>
      </c>
      <c r="L599" s="288">
        <f t="shared" ref="L599:P599" si="769">SUM(L600)</f>
        <v>0</v>
      </c>
      <c r="M599" s="288">
        <f t="shared" si="769"/>
        <v>0</v>
      </c>
      <c r="N599" s="288">
        <f t="shared" si="769"/>
        <v>0</v>
      </c>
      <c r="O599" s="288">
        <f t="shared" si="769"/>
        <v>0</v>
      </c>
      <c r="P599" s="288">
        <f t="shared" si="769"/>
        <v>0</v>
      </c>
      <c r="Q599" s="481">
        <f t="shared" si="741"/>
        <v>0</v>
      </c>
      <c r="R599" s="288">
        <f t="shared" ref="R599" si="770">SUM(R600)</f>
        <v>0</v>
      </c>
      <c r="S599" s="288">
        <f t="shared" ref="S599:U599" si="771">SUM(S600)</f>
        <v>0</v>
      </c>
      <c r="T599" s="288">
        <f t="shared" si="771"/>
        <v>0</v>
      </c>
      <c r="U599" s="288">
        <f t="shared" si="771"/>
        <v>0</v>
      </c>
      <c r="V599" s="288">
        <f t="shared" ref="V599" si="772">SUM(V600)</f>
        <v>0</v>
      </c>
    </row>
    <row r="600" spans="1:43" ht="13.8" outlineLevel="2">
      <c r="A600" s="131"/>
      <c r="B600" s="13"/>
      <c r="C600" s="63"/>
      <c r="D600" s="22" t="s">
        <v>543</v>
      </c>
      <c r="E600" s="58" t="s">
        <v>219</v>
      </c>
      <c r="F600" s="22"/>
      <c r="G600" s="30"/>
      <c r="H600" s="449">
        <f t="shared" si="678"/>
        <v>0</v>
      </c>
      <c r="I600" s="477">
        <f t="shared" si="739"/>
        <v>0</v>
      </c>
      <c r="J600" s="176"/>
      <c r="K600" s="287">
        <f t="shared" si="738"/>
        <v>0</v>
      </c>
      <c r="L600" s="176"/>
      <c r="M600" s="176"/>
      <c r="N600" s="176"/>
      <c r="O600" s="176"/>
      <c r="P600" s="176"/>
      <c r="Q600" s="481">
        <f t="shared" si="741"/>
        <v>0</v>
      </c>
      <c r="R600" s="176"/>
      <c r="S600" s="176"/>
      <c r="T600" s="176"/>
      <c r="U600" s="176"/>
      <c r="V600" s="176"/>
    </row>
    <row r="601" spans="1:43" ht="13.8" outlineLevel="1">
      <c r="A601" s="127"/>
      <c r="B601" s="11" t="s">
        <v>544</v>
      </c>
      <c r="C601" s="12" t="s">
        <v>220</v>
      </c>
      <c r="D601" s="14"/>
      <c r="E601" s="30"/>
      <c r="F601" s="22"/>
      <c r="G601" s="134"/>
      <c r="H601" s="449">
        <f t="shared" ref="H601:H612" si="773">SUM(I601,K601)</f>
        <v>0</v>
      </c>
      <c r="I601" s="477">
        <f t="shared" si="739"/>
        <v>0</v>
      </c>
      <c r="J601" s="288">
        <f>SUM(J602)</f>
        <v>0</v>
      </c>
      <c r="K601" s="287">
        <f t="shared" si="738"/>
        <v>0</v>
      </c>
      <c r="L601" s="288">
        <f t="shared" ref="L601:P601" si="774">SUM(L602)</f>
        <v>0</v>
      </c>
      <c r="M601" s="288">
        <f t="shared" si="774"/>
        <v>0</v>
      </c>
      <c r="N601" s="288">
        <f t="shared" si="774"/>
        <v>0</v>
      </c>
      <c r="O601" s="288">
        <f t="shared" si="774"/>
        <v>0</v>
      </c>
      <c r="P601" s="288">
        <f t="shared" si="774"/>
        <v>0</v>
      </c>
      <c r="Q601" s="481">
        <f t="shared" si="741"/>
        <v>0</v>
      </c>
      <c r="R601" s="288">
        <f t="shared" ref="R601" si="775">SUM(R602)</f>
        <v>0</v>
      </c>
      <c r="S601" s="288">
        <f t="shared" ref="S601:U601" si="776">SUM(S602)</f>
        <v>0</v>
      </c>
      <c r="T601" s="288">
        <f t="shared" si="776"/>
        <v>0</v>
      </c>
      <c r="U601" s="288">
        <f t="shared" si="776"/>
        <v>0</v>
      </c>
      <c r="V601" s="288">
        <f t="shared" ref="V601" si="777">SUM(V602)</f>
        <v>0</v>
      </c>
    </row>
    <row r="602" spans="1:43" ht="13.8" outlineLevel="2">
      <c r="A602" s="131"/>
      <c r="B602" s="13"/>
      <c r="C602" s="63"/>
      <c r="D602" s="22" t="s">
        <v>544</v>
      </c>
      <c r="E602" s="58" t="s">
        <v>220</v>
      </c>
      <c r="F602" s="22"/>
      <c r="G602" s="30"/>
      <c r="H602" s="449">
        <f t="shared" si="773"/>
        <v>0</v>
      </c>
      <c r="I602" s="477">
        <f t="shared" si="739"/>
        <v>0</v>
      </c>
      <c r="J602" s="176"/>
      <c r="K602" s="287">
        <f t="shared" si="738"/>
        <v>0</v>
      </c>
      <c r="L602" s="176"/>
      <c r="M602" s="176"/>
      <c r="N602" s="176"/>
      <c r="O602" s="176"/>
      <c r="P602" s="176"/>
      <c r="Q602" s="481">
        <f t="shared" si="741"/>
        <v>0</v>
      </c>
      <c r="R602" s="176"/>
      <c r="S602" s="176"/>
      <c r="T602" s="176"/>
      <c r="U602" s="176"/>
      <c r="V602" s="176"/>
    </row>
    <row r="603" spans="1:43" ht="13.8" outlineLevel="1">
      <c r="A603" s="127"/>
      <c r="B603" s="11" t="s">
        <v>664</v>
      </c>
      <c r="C603" s="12" t="s">
        <v>221</v>
      </c>
      <c r="D603" s="14"/>
      <c r="E603" s="134"/>
      <c r="F603" s="14"/>
      <c r="G603" s="134"/>
      <c r="H603" s="128">
        <f t="shared" si="773"/>
        <v>0</v>
      </c>
      <c r="I603" s="477">
        <f t="shared" si="739"/>
        <v>0</v>
      </c>
      <c r="J603" s="288">
        <f>SUM(J604:J606)</f>
        <v>0</v>
      </c>
      <c r="K603" s="287">
        <f t="shared" si="738"/>
        <v>0</v>
      </c>
      <c r="L603" s="288">
        <f t="shared" ref="L603:P603" si="778">SUM(L604:L606)</f>
        <v>0</v>
      </c>
      <c r="M603" s="288">
        <f t="shared" si="778"/>
        <v>0</v>
      </c>
      <c r="N603" s="288">
        <f t="shared" si="778"/>
        <v>0</v>
      </c>
      <c r="O603" s="288">
        <f t="shared" si="778"/>
        <v>0</v>
      </c>
      <c r="P603" s="288">
        <f t="shared" si="778"/>
        <v>0</v>
      </c>
      <c r="Q603" s="481">
        <f t="shared" si="741"/>
        <v>0</v>
      </c>
      <c r="R603" s="288">
        <f>SUM(R604:R606)</f>
        <v>0</v>
      </c>
      <c r="S603" s="288">
        <f>SUM(S604:S606)</f>
        <v>0</v>
      </c>
      <c r="T603" s="288">
        <f t="shared" ref="T603:U603" si="779">SUM(T604:T606)</f>
        <v>0</v>
      </c>
      <c r="U603" s="288">
        <f t="shared" si="779"/>
        <v>0</v>
      </c>
      <c r="V603" s="288">
        <f>SUM(V604:V606)</f>
        <v>0</v>
      </c>
    </row>
    <row r="604" spans="1:43" ht="13.8" outlineLevel="2">
      <c r="A604" s="131"/>
      <c r="D604" s="469" t="s">
        <v>959</v>
      </c>
      <c r="E604" s="378" t="s">
        <v>960</v>
      </c>
      <c r="F604" s="469"/>
      <c r="G604" s="378"/>
      <c r="H604" s="128">
        <f t="shared" si="773"/>
        <v>0</v>
      </c>
      <c r="I604" s="477">
        <f t="shared" si="739"/>
        <v>0</v>
      </c>
      <c r="J604" s="176">
        <v>0</v>
      </c>
      <c r="K604" s="287">
        <f t="shared" si="738"/>
        <v>0</v>
      </c>
      <c r="L604" s="176"/>
      <c r="M604" s="176"/>
      <c r="N604" s="176"/>
      <c r="O604" s="176"/>
      <c r="P604" s="176"/>
      <c r="Q604" s="481">
        <f t="shared" si="741"/>
        <v>0</v>
      </c>
      <c r="R604" s="176"/>
      <c r="S604" s="176"/>
      <c r="T604" s="176"/>
      <c r="U604" s="176"/>
      <c r="V604" s="176"/>
    </row>
    <row r="605" spans="1:43" ht="13.8" outlineLevel="2">
      <c r="A605" s="131"/>
      <c r="D605" s="22" t="s">
        <v>665</v>
      </c>
      <c r="E605" s="30" t="s">
        <v>222</v>
      </c>
      <c r="F605" s="22"/>
      <c r="G605" s="30"/>
      <c r="H605" s="128">
        <f t="shared" si="773"/>
        <v>0</v>
      </c>
      <c r="I605" s="477">
        <f t="shared" ref="I605" si="780">SUM(J605:J605)</f>
        <v>0</v>
      </c>
      <c r="J605" s="176">
        <v>0</v>
      </c>
      <c r="K605" s="287">
        <f t="shared" si="738"/>
        <v>0</v>
      </c>
      <c r="L605" s="176"/>
      <c r="M605" s="176"/>
      <c r="N605" s="176"/>
      <c r="O605" s="176"/>
      <c r="P605" s="176"/>
      <c r="Q605" s="481">
        <f t="shared" ref="Q605" si="781">SUM(R605:R605)</f>
        <v>0</v>
      </c>
      <c r="R605" s="176"/>
      <c r="S605" s="176"/>
      <c r="T605" s="176"/>
      <c r="U605" s="176"/>
      <c r="V605" s="176"/>
    </row>
    <row r="606" spans="1:43" ht="13.8" outlineLevel="2">
      <c r="A606" s="131"/>
      <c r="D606" s="19" t="s">
        <v>867</v>
      </c>
      <c r="E606" s="63" t="s">
        <v>868</v>
      </c>
      <c r="F606" s="19"/>
      <c r="G606" s="63"/>
      <c r="H606" s="144">
        <f t="shared" si="773"/>
        <v>0</v>
      </c>
      <c r="I606" s="477">
        <f t="shared" si="739"/>
        <v>0</v>
      </c>
      <c r="J606" s="476">
        <f>SUM(J607)</f>
        <v>0</v>
      </c>
      <c r="K606" s="478">
        <f t="shared" si="738"/>
        <v>0</v>
      </c>
      <c r="L606" s="476">
        <f t="shared" ref="L606:P606" si="782">SUM(L607)</f>
        <v>0</v>
      </c>
      <c r="M606" s="476">
        <f t="shared" si="782"/>
        <v>0</v>
      </c>
      <c r="N606" s="476">
        <f t="shared" si="782"/>
        <v>0</v>
      </c>
      <c r="O606" s="476">
        <f t="shared" si="782"/>
        <v>0</v>
      </c>
      <c r="P606" s="476">
        <f t="shared" si="782"/>
        <v>0</v>
      </c>
      <c r="Q606" s="482">
        <f t="shared" si="741"/>
        <v>0</v>
      </c>
      <c r="R606" s="476">
        <f t="shared" ref="R606:V606" si="783">SUM(R607)</f>
        <v>0</v>
      </c>
      <c r="S606" s="476">
        <f t="shared" si="783"/>
        <v>0</v>
      </c>
      <c r="T606" s="476">
        <f t="shared" si="783"/>
        <v>0</v>
      </c>
      <c r="U606" s="476">
        <f t="shared" si="783"/>
        <v>0</v>
      </c>
      <c r="V606" s="476">
        <f t="shared" si="783"/>
        <v>0</v>
      </c>
    </row>
    <row r="607" spans="1:43" s="398" customFormat="1" ht="13.8" outlineLevel="2">
      <c r="A607" s="399"/>
      <c r="B607" s="400"/>
      <c r="D607" s="436"/>
      <c r="E607" s="58"/>
      <c r="F607" s="136" t="s">
        <v>904</v>
      </c>
      <c r="G607" s="27" t="s">
        <v>905</v>
      </c>
      <c r="H607" s="403">
        <f t="shared" si="773"/>
        <v>0</v>
      </c>
      <c r="I607" s="260">
        <f t="shared" si="739"/>
        <v>0</v>
      </c>
      <c r="J607" s="167">
        <v>0</v>
      </c>
      <c r="K607" s="166">
        <f t="shared" si="738"/>
        <v>0</v>
      </c>
      <c r="L607" s="167">
        <v>0</v>
      </c>
      <c r="M607" s="167">
        <v>0</v>
      </c>
      <c r="N607" s="167">
        <v>0</v>
      </c>
      <c r="O607" s="167">
        <v>0</v>
      </c>
      <c r="P607" s="167">
        <v>0</v>
      </c>
      <c r="Q607" s="262">
        <f t="shared" si="741"/>
        <v>0</v>
      </c>
      <c r="R607" s="167">
        <v>0</v>
      </c>
      <c r="S607" s="167">
        <v>0</v>
      </c>
      <c r="T607" s="167">
        <v>0</v>
      </c>
      <c r="U607" s="167">
        <v>0</v>
      </c>
      <c r="V607" s="167">
        <v>0</v>
      </c>
      <c r="W607" s="64"/>
      <c r="X607" s="64"/>
      <c r="Y607" s="64"/>
      <c r="Z607" s="64"/>
      <c r="AA607" s="64"/>
      <c r="AB607" s="64"/>
      <c r="AC607" s="64"/>
      <c r="AD607" s="64"/>
      <c r="AE607" s="64"/>
      <c r="AF607" s="64"/>
      <c r="AG607" s="64"/>
      <c r="AH607" s="64"/>
      <c r="AI607" s="64"/>
      <c r="AJ607" s="64"/>
      <c r="AK607" s="64"/>
      <c r="AL607" s="64"/>
      <c r="AM607" s="64"/>
      <c r="AN607" s="64"/>
      <c r="AO607" s="64"/>
      <c r="AP607" s="64"/>
      <c r="AQ607" s="64"/>
    </row>
    <row r="608" spans="1:43" s="272" customFormat="1" ht="13.8">
      <c r="A608" s="67" t="s">
        <v>223</v>
      </c>
      <c r="B608" s="17"/>
      <c r="C608" s="23"/>
      <c r="D608" s="17"/>
      <c r="E608" s="23"/>
      <c r="F608" s="17"/>
      <c r="G608" s="23"/>
      <c r="H608" s="139">
        <f t="shared" si="773"/>
        <v>0</v>
      </c>
      <c r="I608" s="230">
        <f t="shared" si="739"/>
        <v>0</v>
      </c>
      <c r="J608" s="186">
        <f>SUM(J603,J601,J599,J597,J595,J593,J591,J589,J587,J585,J574,J572,J570,J568)</f>
        <v>0</v>
      </c>
      <c r="K608" s="186">
        <f t="shared" si="738"/>
        <v>0</v>
      </c>
      <c r="L608" s="186">
        <f t="shared" ref="L608:P608" si="784">SUM(L603,L601,L599,L597,L595,L593,L591,L589,L587,L585,L574,L572,L570,L568)</f>
        <v>0</v>
      </c>
      <c r="M608" s="186">
        <f t="shared" si="784"/>
        <v>0</v>
      </c>
      <c r="N608" s="186">
        <f t="shared" si="784"/>
        <v>0</v>
      </c>
      <c r="O608" s="186">
        <f t="shared" si="784"/>
        <v>0</v>
      </c>
      <c r="P608" s="186">
        <f t="shared" si="784"/>
        <v>0</v>
      </c>
      <c r="Q608" s="186">
        <f t="shared" si="741"/>
        <v>0</v>
      </c>
      <c r="R608" s="186">
        <f>SUM(R603,R601,R599,R597,R595,R593,R591,R589,R587,R585,R574,R572,R570,R568)</f>
        <v>0</v>
      </c>
      <c r="S608" s="186">
        <f>SUM(S603,S601,S599,S597,S595,S593,S591,S589,S587,S585,S574,S572,S570,S568)</f>
        <v>0</v>
      </c>
      <c r="T608" s="186">
        <f t="shared" ref="T608:U608" si="785">SUM(T603,T601,T599,T597,T595,T593,T591,T589,T587,T585,T574,T572,T570,T568)</f>
        <v>0</v>
      </c>
      <c r="U608" s="186">
        <f t="shared" si="785"/>
        <v>0</v>
      </c>
      <c r="V608" s="186">
        <f>SUM(V603,V601,V599,V597,V595,V593,V591,V589,V587,V585,V574,V572,V570,V568)</f>
        <v>0</v>
      </c>
    </row>
    <row r="609" spans="1:22" s="272" customFormat="1" ht="13.8">
      <c r="A609" s="67" t="s">
        <v>224</v>
      </c>
      <c r="B609" s="17"/>
      <c r="C609" s="23"/>
      <c r="D609" s="17"/>
      <c r="E609" s="23"/>
      <c r="F609" s="17"/>
      <c r="G609" s="23"/>
      <c r="H609" s="139">
        <f t="shared" si="773"/>
        <v>3788000</v>
      </c>
      <c r="I609" s="230">
        <f t="shared" si="739"/>
        <v>21000</v>
      </c>
      <c r="J609" s="186">
        <f>J567-J608</f>
        <v>21000</v>
      </c>
      <c r="K609" s="186">
        <f t="shared" si="738"/>
        <v>3767000</v>
      </c>
      <c r="L609" s="186">
        <f t="shared" ref="L609:P609" si="786">L567-L608</f>
        <v>1053000</v>
      </c>
      <c r="M609" s="186">
        <f t="shared" si="786"/>
        <v>360000</v>
      </c>
      <c r="N609" s="186">
        <f t="shared" si="786"/>
        <v>100000</v>
      </c>
      <c r="O609" s="186">
        <f t="shared" si="786"/>
        <v>1534000</v>
      </c>
      <c r="P609" s="186">
        <f t="shared" si="786"/>
        <v>105000</v>
      </c>
      <c r="Q609" s="186">
        <f t="shared" si="741"/>
        <v>405000</v>
      </c>
      <c r="R609" s="186">
        <f>R567-R608</f>
        <v>405000</v>
      </c>
      <c r="S609" s="186">
        <f>S567-S608</f>
        <v>50000</v>
      </c>
      <c r="T609" s="186">
        <f t="shared" ref="T609:U609" si="787">T567-T608</f>
        <v>80000</v>
      </c>
      <c r="U609" s="186">
        <f t="shared" si="787"/>
        <v>80000</v>
      </c>
      <c r="V609" s="186">
        <f>V567-V608</f>
        <v>0</v>
      </c>
    </row>
    <row r="610" spans="1:22" ht="13.8">
      <c r="A610" s="67" t="s">
        <v>225</v>
      </c>
      <c r="B610" s="17"/>
      <c r="C610" s="23"/>
      <c r="D610" s="17"/>
      <c r="E610" s="23"/>
      <c r="F610" s="17"/>
      <c r="G610" s="23"/>
      <c r="H610" s="187">
        <f t="shared" si="773"/>
        <v>0</v>
      </c>
      <c r="I610" s="232">
        <f t="shared" si="739"/>
        <v>0</v>
      </c>
      <c r="J610" s="188">
        <v>0</v>
      </c>
      <c r="K610" s="189">
        <f t="shared" si="738"/>
        <v>0</v>
      </c>
      <c r="L610" s="188">
        <v>0</v>
      </c>
      <c r="M610" s="188">
        <v>0</v>
      </c>
      <c r="N610" s="188">
        <v>0</v>
      </c>
      <c r="O610" s="188">
        <v>0</v>
      </c>
      <c r="P610" s="188">
        <v>0</v>
      </c>
      <c r="Q610" s="188">
        <f t="shared" si="741"/>
        <v>0</v>
      </c>
      <c r="R610" s="188">
        <v>0</v>
      </c>
      <c r="S610" s="188">
        <v>0</v>
      </c>
      <c r="T610" s="188">
        <v>0</v>
      </c>
      <c r="U610" s="188">
        <v>0</v>
      </c>
      <c r="V610" s="188">
        <v>0</v>
      </c>
    </row>
    <row r="611" spans="1:22" s="304" customFormat="1" ht="13.8">
      <c r="A611" s="67" t="s">
        <v>226</v>
      </c>
      <c r="B611" s="17"/>
      <c r="C611" s="23"/>
      <c r="D611" s="17"/>
      <c r="E611" s="23"/>
      <c r="F611" s="17"/>
      <c r="G611" s="23"/>
      <c r="H611" s="190">
        <f t="shared" si="773"/>
        <v>0</v>
      </c>
      <c r="I611" s="234">
        <f t="shared" si="739"/>
        <v>0</v>
      </c>
      <c r="J611" s="192">
        <f>J489+J529+J609-J610</f>
        <v>0</v>
      </c>
      <c r="K611" s="192">
        <f t="shared" si="738"/>
        <v>0</v>
      </c>
      <c r="L611" s="192">
        <f t="shared" ref="L611:P611" si="788">L489+L529+L609-L610</f>
        <v>0</v>
      </c>
      <c r="M611" s="192">
        <f t="shared" si="788"/>
        <v>0</v>
      </c>
      <c r="N611" s="192">
        <f t="shared" si="788"/>
        <v>0</v>
      </c>
      <c r="O611" s="192">
        <f t="shared" si="788"/>
        <v>0</v>
      </c>
      <c r="P611" s="192">
        <f t="shared" si="788"/>
        <v>0</v>
      </c>
      <c r="Q611" s="192">
        <f t="shared" si="741"/>
        <v>0</v>
      </c>
      <c r="R611" s="192">
        <f>R489+R529+R609-R610</f>
        <v>0</v>
      </c>
      <c r="S611" s="192">
        <f>S489+S529+S609-S610</f>
        <v>0</v>
      </c>
      <c r="T611" s="192">
        <f t="shared" ref="T611:U611" si="789">T489+T529+T609-T610</f>
        <v>0</v>
      </c>
      <c r="U611" s="192">
        <f t="shared" si="789"/>
        <v>0</v>
      </c>
      <c r="V611" s="192">
        <f>V489+V529+V609-V610</f>
        <v>0</v>
      </c>
    </row>
    <row r="612" spans="1:22" s="305" customFormat="1" ht="13.8">
      <c r="A612" s="67" t="s">
        <v>227</v>
      </c>
      <c r="B612" s="17"/>
      <c r="C612" s="23"/>
      <c r="D612" s="17"/>
      <c r="E612" s="23"/>
      <c r="F612" s="17"/>
      <c r="G612" s="23"/>
      <c r="H612" s="193">
        <f t="shared" si="773"/>
        <v>0</v>
      </c>
      <c r="I612" s="236">
        <f t="shared" si="739"/>
        <v>0</v>
      </c>
      <c r="J612" s="194"/>
      <c r="K612" s="194">
        <f t="shared" si="738"/>
        <v>0</v>
      </c>
      <c r="L612" s="194"/>
      <c r="M612" s="194"/>
      <c r="N612" s="194"/>
      <c r="O612" s="194"/>
      <c r="P612" s="194"/>
      <c r="Q612" s="194">
        <f t="shared" si="741"/>
        <v>0</v>
      </c>
      <c r="R612" s="194"/>
      <c r="S612" s="194"/>
      <c r="T612" s="194"/>
      <c r="U612" s="194"/>
      <c r="V612" s="194"/>
    </row>
    <row r="613" spans="1:22" s="304" customFormat="1" ht="14.4" thickBot="1">
      <c r="A613" s="67" t="s">
        <v>228</v>
      </c>
      <c r="B613" s="17"/>
      <c r="C613" s="23"/>
      <c r="D613" s="17"/>
      <c r="E613" s="23"/>
      <c r="F613" s="17"/>
      <c r="G613" s="23"/>
      <c r="H613" s="195">
        <f t="shared" ref="H613" si="790">SUM(I613,K613)</f>
        <v>0</v>
      </c>
      <c r="I613" s="238">
        <f t="shared" si="739"/>
        <v>0</v>
      </c>
      <c r="J613" s="192">
        <f>SUM(J611:J612)</f>
        <v>0</v>
      </c>
      <c r="K613" s="192">
        <f t="shared" si="738"/>
        <v>0</v>
      </c>
      <c r="L613" s="192">
        <f t="shared" ref="L613:P613" si="791">SUM(L611:L612)</f>
        <v>0</v>
      </c>
      <c r="M613" s="192">
        <f t="shared" si="791"/>
        <v>0</v>
      </c>
      <c r="N613" s="192">
        <f t="shared" si="791"/>
        <v>0</v>
      </c>
      <c r="O613" s="192">
        <f t="shared" si="791"/>
        <v>0</v>
      </c>
      <c r="P613" s="192">
        <f t="shared" si="791"/>
        <v>0</v>
      </c>
      <c r="Q613" s="192">
        <f t="shared" si="741"/>
        <v>0</v>
      </c>
      <c r="R613" s="192">
        <f t="shared" ref="R613" si="792">SUM(R611:R612)</f>
        <v>0</v>
      </c>
      <c r="S613" s="192">
        <f t="shared" ref="S613:U613" si="793">SUM(S611:S612)</f>
        <v>0</v>
      </c>
      <c r="T613" s="192">
        <f t="shared" si="793"/>
        <v>0</v>
      </c>
      <c r="U613" s="192">
        <f t="shared" si="793"/>
        <v>0</v>
      </c>
      <c r="V613" s="192">
        <f t="shared" ref="V613" si="794">SUM(V611:V612)</f>
        <v>0</v>
      </c>
    </row>
  </sheetData>
  <autoFilter ref="A5:J612" xr:uid="{00000000-0009-0000-0000-000006000000}"/>
  <mergeCells count="1">
    <mergeCell ref="H2:H5"/>
  </mergeCells>
  <phoneticPr fontId="1"/>
  <dataValidations count="1">
    <dataValidation allowBlank="1" showInputMessage="1" showErrorMessage="1" errorTitle="自動計算ｾﾙです!!!" sqref="J466 J25:J26 J244 J461 L518:V525 J527:J529 J494 J491 J486 J481 J479 J477 J499 J468 J504 J501:J502 J232 J380:J381 J290 J23 J71 J82:J83 J88:J89 J95 J136 J150 J193 J275 J7 J398 J459 J40 J234 J475 J64 J218 J611 J569 Q612:Q613 Q526:Q529 Q505:Q517 Q500:Q503 Q495:Q498 Q492:Q493 R45:V45 J608:J609 J488:J489 Q487:Q490 Q482:Q485 Q210:Q217 Q65:Q70 Q24:Q39 Q41:Q63 Q276:Q397 Q233 Q219:Q231 Q460 Q462:Q465 Q467 Q469:Q474 Q476 Q478 Q480 Q570:Q610 Q235:Q243 J45 Q137:Q149 Q245:Q274 Q96:Q135 Q194:Q208 Q531:Q568 J565 J567 J606 Q151:Q192 Q72:Q94 L567:P567 L290:P290 L380:P381 L501:P502 L488:P489 L25:P26 L608:P609 L82:P83 L88:P89 L527:P529 L565:P565 L606:P606 L45:P45 L95:V95 L481:V481 L499:V499 L491:V491 L466:V466 L398:V398 L468:V468 L218:V218 Q399:Q458 L7:V7 L71:V71 L23:V23 L275:V275 L494:V494 L461:V461 L40:V40 L136:V136 L150:V150 L193:V193 L477:V477 L479:V479 L486:V486 L232:V232 L459:V459 L475:V475 L504:V504 L244:V244 L569:V569 L64:V64 L234:V234 L611:V611 R608:V609 S290:V290 R567:V567 R82:V83 R88:V89 R527:V529 R488:V489 R380:V381 R25:V26 R501:V502 R606:V606 R565:V565 N334:N341 J354:J364 L354:P364 R354:V364 J452:J456 L452:P456 R452:V456 J518:J525 Q8:Q22" xr:uid="{00000000-0002-0000-0600-000000000000}"/>
  </dataValidations>
  <pageMargins left="0.39370078740157483" right="0.19685039370078741" top="0.94488188976377963" bottom="0.39370078740157483" header="0.59055118110236227" footer="0.31496062992125984"/>
  <pageSetup paperSize="8" scale="71" fitToHeight="0" orientation="landscape" blackAndWhite="1" errors="NA" r:id="rId1"/>
  <headerFooter alignWithMargins="0">
    <oddHeader>&amp;C&amp;"HGP平成明朝体W3,標準"&amp;12令和5年度　社会福祉法人甲賀市社会福祉協議会一般会計資金収支予算内訳表</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outlinePr summaryBelow="0" summaryRight="0"/>
    <pageSetUpPr fitToPage="1"/>
  </sheetPr>
  <dimension ref="A1:CM613"/>
  <sheetViews>
    <sheetView zoomScale="110" zoomScaleNormal="110" workbookViewId="0">
      <pane xSplit="8" ySplit="5" topLeftCell="I553" activePane="bottomRight" state="frozen"/>
      <selection activeCell="A9" sqref="A9:XFD13"/>
      <selection pane="topRight" activeCell="A9" sqref="A9:XFD13"/>
      <selection pane="bottomLeft" activeCell="A9" sqref="A9:XFD13"/>
      <selection pane="bottomRight" activeCell="J559" sqref="J559"/>
    </sheetView>
  </sheetViews>
  <sheetFormatPr defaultColWidth="11.44140625" defaultRowHeight="10.8" outlineLevelRow="2" outlineLevelCol="1"/>
  <cols>
    <col min="1" max="1" width="3.44140625" style="64" customWidth="1"/>
    <col min="2" max="2" width="5.88671875" style="7" customWidth="1"/>
    <col min="3" max="3" width="2.109375" style="64" customWidth="1"/>
    <col min="4" max="4" width="5.109375" style="20" bestFit="1" customWidth="1"/>
    <col min="5" max="5" width="2.44140625" style="64" customWidth="1"/>
    <col min="6" max="6" width="5.109375" style="20" bestFit="1" customWidth="1"/>
    <col min="7" max="7" width="33.6640625" style="64" customWidth="1"/>
    <col min="8" max="8" width="13.33203125" style="130" customWidth="1"/>
    <col min="9" max="9" width="11.44140625" style="130" customWidth="1"/>
    <col min="10" max="10" width="11.44140625" style="130" customWidth="1" outlineLevel="1"/>
    <col min="11" max="11" width="11.44140625" style="130" customWidth="1"/>
    <col min="12" max="13" width="11.44140625" style="130" customWidth="1" outlineLevel="1"/>
    <col min="14" max="16384" width="11.44140625" style="64"/>
  </cols>
  <sheetData>
    <row r="1" spans="1:13" s="20" customFormat="1" ht="15" thickBot="1">
      <c r="A1" s="112" t="s">
        <v>231</v>
      </c>
      <c r="B1" s="7"/>
      <c r="C1" s="64"/>
      <c r="E1" s="64"/>
      <c r="G1" s="64"/>
      <c r="H1" s="157" t="s">
        <v>305</v>
      </c>
      <c r="I1" s="520"/>
      <c r="J1" s="520"/>
      <c r="K1" s="520"/>
      <c r="L1" s="520"/>
      <c r="M1" s="520"/>
    </row>
    <row r="2" spans="1:13" s="114" customFormat="1" ht="11.25" customHeight="1">
      <c r="A2" s="159"/>
      <c r="B2" s="8"/>
      <c r="C2" s="160"/>
      <c r="D2" s="160"/>
      <c r="E2" s="160"/>
      <c r="F2" s="160"/>
      <c r="G2" s="160"/>
      <c r="H2" s="858" t="s">
        <v>969</v>
      </c>
      <c r="I2" s="116"/>
      <c r="J2" s="118"/>
      <c r="K2" s="116"/>
      <c r="L2" s="118"/>
      <c r="M2" s="118"/>
    </row>
    <row r="3" spans="1:13" s="1" customFormat="1" ht="25.5" customHeight="1">
      <c r="A3" s="113"/>
      <c r="B3" s="9"/>
      <c r="C3" s="114"/>
      <c r="D3" s="114"/>
      <c r="E3" s="114"/>
      <c r="F3" s="114"/>
      <c r="G3" s="1" t="s">
        <v>244</v>
      </c>
      <c r="H3" s="859"/>
      <c r="I3" s="459" t="s">
        <v>970</v>
      </c>
      <c r="J3" s="122"/>
      <c r="K3" s="459" t="s">
        <v>232</v>
      </c>
      <c r="L3" s="122"/>
      <c r="M3" s="122"/>
    </row>
    <row r="4" spans="1:13" s="114" customFormat="1" ht="12.6" customHeight="1">
      <c r="A4" s="461"/>
      <c r="B4" s="119"/>
      <c r="C4" s="1"/>
      <c r="D4" s="119"/>
      <c r="E4" s="1"/>
      <c r="F4" s="1"/>
      <c r="G4" s="1"/>
      <c r="H4" s="859"/>
      <c r="I4" s="118"/>
      <c r="J4" s="116"/>
      <c r="K4" s="118"/>
      <c r="L4" s="116"/>
      <c r="M4" s="116"/>
    </row>
    <row r="5" spans="1:13" s="1" customFormat="1" ht="38.25" customHeight="1" thickBot="1">
      <c r="A5" s="462"/>
      <c r="B5" s="5"/>
      <c r="C5" s="3"/>
      <c r="D5" s="5"/>
      <c r="E5" s="3"/>
      <c r="F5" s="3"/>
      <c r="G5" s="3" t="s">
        <v>245</v>
      </c>
      <c r="H5" s="860"/>
      <c r="I5" s="460"/>
      <c r="J5" s="4" t="s">
        <v>971</v>
      </c>
      <c r="K5" s="460"/>
      <c r="L5" s="4" t="s">
        <v>261</v>
      </c>
      <c r="M5" s="4" t="s">
        <v>262</v>
      </c>
    </row>
    <row r="6" spans="1:13" s="126" customFormat="1" ht="13.8">
      <c r="A6" s="62" t="s">
        <v>57</v>
      </c>
      <c r="B6" s="10"/>
      <c r="C6" s="123"/>
      <c r="D6" s="10"/>
      <c r="E6" s="123"/>
      <c r="F6" s="124"/>
      <c r="G6" s="123"/>
      <c r="H6" s="162"/>
      <c r="I6" s="259"/>
      <c r="J6" s="163"/>
      <c r="K6" s="259"/>
      <c r="L6" s="163"/>
      <c r="M6" s="163"/>
    </row>
    <row r="7" spans="1:13" s="130" customFormat="1" ht="13.8">
      <c r="A7" s="127"/>
      <c r="B7" s="18" t="s">
        <v>358</v>
      </c>
      <c r="C7" s="12" t="s">
        <v>30</v>
      </c>
      <c r="D7" s="11"/>
      <c r="E7" s="12"/>
      <c r="F7" s="11"/>
      <c r="G7" s="12"/>
      <c r="H7" s="164">
        <f>SUM(I7,K7)</f>
        <v>0</v>
      </c>
      <c r="I7" s="211">
        <f t="shared" ref="I7:I49" si="0">SUM(J7:J7)</f>
        <v>0</v>
      </c>
      <c r="J7" s="166">
        <f t="shared" ref="J7" si="1">SUM(J21:J22,J14,J8)</f>
        <v>0</v>
      </c>
      <c r="K7" s="211">
        <f t="shared" ref="K7:K49" si="2">SUM(L7:M7)</f>
        <v>0</v>
      </c>
      <c r="L7" s="166">
        <f t="shared" ref="L7:M7" si="3">SUM(L21:L22,L14,L8)</f>
        <v>0</v>
      </c>
      <c r="M7" s="166">
        <f t="shared" si="3"/>
        <v>0</v>
      </c>
    </row>
    <row r="8" spans="1:13" ht="13.8" outlineLevel="1">
      <c r="A8" s="131"/>
      <c r="B8" s="19"/>
      <c r="C8" s="63"/>
      <c r="D8" s="22" t="s">
        <v>1197</v>
      </c>
      <c r="E8" s="30" t="s">
        <v>31</v>
      </c>
      <c r="F8" s="22"/>
      <c r="G8" s="30"/>
      <c r="H8" s="164">
        <f t="shared" ref="H8:H22" si="4">SUM(K8)</f>
        <v>0</v>
      </c>
      <c r="I8" s="261">
        <f t="shared" si="0"/>
        <v>0</v>
      </c>
      <c r="J8" s="169">
        <f t="shared" ref="J8" si="5">SUM(J9:J13)</f>
        <v>0</v>
      </c>
      <c r="K8" s="261">
        <f t="shared" si="2"/>
        <v>0</v>
      </c>
      <c r="L8" s="169">
        <f t="shared" ref="L8:M8" si="6">SUM(L9:L13)</f>
        <v>0</v>
      </c>
      <c r="M8" s="169">
        <f t="shared" si="6"/>
        <v>0</v>
      </c>
    </row>
    <row r="9" spans="1:13" ht="13.8" outlineLevel="1">
      <c r="A9" s="131"/>
      <c r="B9" s="20"/>
      <c r="D9" s="22"/>
      <c r="E9" s="30"/>
      <c r="F9" s="22" t="s">
        <v>1198</v>
      </c>
      <c r="G9" s="30" t="s">
        <v>1199</v>
      </c>
      <c r="H9" s="164">
        <f t="shared" ref="H9" si="7">SUM(K9)</f>
        <v>0</v>
      </c>
      <c r="I9" s="261">
        <f t="shared" ref="I9" si="8">SUM(J9:J9)</f>
        <v>0</v>
      </c>
      <c r="J9" s="167"/>
      <c r="K9" s="261">
        <f t="shared" ref="K9" si="9">SUM(L9:M9)</f>
        <v>0</v>
      </c>
      <c r="L9" s="167"/>
      <c r="M9" s="167"/>
    </row>
    <row r="10" spans="1:13" ht="13.8" outlineLevel="1">
      <c r="A10" s="131"/>
      <c r="B10" s="20"/>
      <c r="D10" s="22"/>
      <c r="E10" s="30"/>
      <c r="F10" s="22" t="s">
        <v>1200</v>
      </c>
      <c r="G10" s="30" t="s">
        <v>1201</v>
      </c>
      <c r="H10" s="164">
        <f t="shared" ref="H10" si="10">SUM(K10)</f>
        <v>0</v>
      </c>
      <c r="I10" s="261">
        <f t="shared" ref="I10" si="11">SUM(J10:J10)</f>
        <v>0</v>
      </c>
      <c r="J10" s="167"/>
      <c r="K10" s="261">
        <f t="shared" ref="K10" si="12">SUM(L10:M10)</f>
        <v>0</v>
      </c>
      <c r="L10" s="167"/>
      <c r="M10" s="167"/>
    </row>
    <row r="11" spans="1:13" ht="13.8" outlineLevel="1">
      <c r="A11" s="131"/>
      <c r="B11" s="20"/>
      <c r="D11" s="22"/>
      <c r="E11" s="30"/>
      <c r="F11" s="22" t="s">
        <v>1202</v>
      </c>
      <c r="G11" s="30" t="s">
        <v>1203</v>
      </c>
      <c r="H11" s="164">
        <f t="shared" ref="H11:H12" si="13">SUM(K11)</f>
        <v>0</v>
      </c>
      <c r="I11" s="261">
        <f t="shared" ref="I11:I12" si="14">SUM(J11:J11)</f>
        <v>0</v>
      </c>
      <c r="J11" s="167"/>
      <c r="K11" s="261">
        <f t="shared" ref="K11:K12" si="15">SUM(L11:M11)</f>
        <v>0</v>
      </c>
      <c r="L11" s="167"/>
      <c r="M11" s="167"/>
    </row>
    <row r="12" spans="1:13" ht="13.8" outlineLevel="1">
      <c r="A12" s="131"/>
      <c r="B12" s="20"/>
      <c r="D12" s="22"/>
      <c r="E12" s="30"/>
      <c r="F12" s="22" t="s">
        <v>1204</v>
      </c>
      <c r="G12" s="30" t="s">
        <v>1205</v>
      </c>
      <c r="H12" s="164">
        <f t="shared" si="13"/>
        <v>0</v>
      </c>
      <c r="I12" s="261">
        <f t="shared" si="14"/>
        <v>0</v>
      </c>
      <c r="J12" s="167"/>
      <c r="K12" s="261">
        <f t="shared" si="15"/>
        <v>0</v>
      </c>
      <c r="L12" s="167"/>
      <c r="M12" s="167"/>
    </row>
    <row r="13" spans="1:13" ht="13.8" outlineLevel="1">
      <c r="A13" s="131"/>
      <c r="B13" s="20"/>
      <c r="D13" s="22"/>
      <c r="E13" s="30"/>
      <c r="F13" s="22" t="s">
        <v>1206</v>
      </c>
      <c r="G13" s="30" t="s">
        <v>1207</v>
      </c>
      <c r="H13" s="164">
        <f t="shared" ref="H13" si="16">SUM(K13)</f>
        <v>0</v>
      </c>
      <c r="I13" s="261">
        <f t="shared" ref="I13" si="17">SUM(J13:J13)</f>
        <v>0</v>
      </c>
      <c r="J13" s="167"/>
      <c r="K13" s="261">
        <f t="shared" ref="K13" si="18">SUM(L13:M13)</f>
        <v>0</v>
      </c>
      <c r="L13" s="167"/>
      <c r="M13" s="167"/>
    </row>
    <row r="14" spans="1:13" ht="13.8" outlineLevel="1">
      <c r="A14" s="131"/>
      <c r="B14" s="20"/>
      <c r="D14" s="22" t="s">
        <v>1208</v>
      </c>
      <c r="E14" s="30" t="s">
        <v>32</v>
      </c>
      <c r="F14" s="22"/>
      <c r="G14" s="30"/>
      <c r="H14" s="164">
        <f t="shared" si="4"/>
        <v>0</v>
      </c>
      <c r="I14" s="261">
        <f t="shared" si="0"/>
        <v>0</v>
      </c>
      <c r="J14" s="169">
        <f>SUM(J15:J22)</f>
        <v>0</v>
      </c>
      <c r="K14" s="261">
        <f t="shared" si="2"/>
        <v>0</v>
      </c>
      <c r="L14" s="169">
        <f>SUM(L15:L22)</f>
        <v>0</v>
      </c>
      <c r="M14" s="169">
        <f>SUM(M15:M22)</f>
        <v>0</v>
      </c>
    </row>
    <row r="15" spans="1:13" ht="13.8" outlineLevel="1">
      <c r="A15" s="131"/>
      <c r="B15" s="20"/>
      <c r="D15" s="22"/>
      <c r="E15" s="30"/>
      <c r="F15" s="22" t="s">
        <v>1209</v>
      </c>
      <c r="G15" s="30" t="s">
        <v>1210</v>
      </c>
      <c r="H15" s="164">
        <f t="shared" ref="H15" si="19">SUM(K15)</f>
        <v>0</v>
      </c>
      <c r="I15" s="261">
        <f t="shared" ref="I15" si="20">SUM(J15:J15)</f>
        <v>0</v>
      </c>
      <c r="J15" s="167"/>
      <c r="K15" s="261">
        <f t="shared" ref="K15" si="21">SUM(L15:M15)</f>
        <v>0</v>
      </c>
      <c r="L15" s="167"/>
      <c r="M15" s="167"/>
    </row>
    <row r="16" spans="1:13" ht="13.8" outlineLevel="1">
      <c r="A16" s="131"/>
      <c r="B16" s="20"/>
      <c r="D16" s="22"/>
      <c r="E16" s="30"/>
      <c r="F16" s="22" t="s">
        <v>1211</v>
      </c>
      <c r="G16" s="30" t="s">
        <v>1212</v>
      </c>
      <c r="H16" s="164">
        <f t="shared" ref="H16" si="22">SUM(K16)</f>
        <v>0</v>
      </c>
      <c r="I16" s="261">
        <f t="shared" ref="I16" si="23">SUM(J16:J16)</f>
        <v>0</v>
      </c>
      <c r="J16" s="167"/>
      <c r="K16" s="261">
        <f t="shared" ref="K16" si="24">SUM(L16:M16)</f>
        <v>0</v>
      </c>
      <c r="L16" s="167"/>
      <c r="M16" s="167"/>
    </row>
    <row r="17" spans="1:13" ht="13.8" outlineLevel="1">
      <c r="A17" s="131"/>
      <c r="B17" s="20"/>
      <c r="D17" s="22"/>
      <c r="E17" s="30"/>
      <c r="F17" s="22" t="s">
        <v>1213</v>
      </c>
      <c r="G17" s="30" t="s">
        <v>1214</v>
      </c>
      <c r="H17" s="164">
        <f t="shared" ref="H17" si="25">SUM(K17)</f>
        <v>0</v>
      </c>
      <c r="I17" s="261">
        <f t="shared" ref="I17" si="26">SUM(J17:J17)</f>
        <v>0</v>
      </c>
      <c r="J17" s="167"/>
      <c r="K17" s="261">
        <f t="shared" ref="K17" si="27">SUM(L17:M17)</f>
        <v>0</v>
      </c>
      <c r="L17" s="167"/>
      <c r="M17" s="167"/>
    </row>
    <row r="18" spans="1:13" ht="13.8" outlineLevel="1">
      <c r="A18" s="131"/>
      <c r="B18" s="20"/>
      <c r="D18" s="22"/>
      <c r="E18" s="30"/>
      <c r="F18" s="22" t="s">
        <v>1215</v>
      </c>
      <c r="G18" s="30" t="s">
        <v>1216</v>
      </c>
      <c r="H18" s="164">
        <f t="shared" ref="H18:H20" si="28">SUM(K18)</f>
        <v>0</v>
      </c>
      <c r="I18" s="261">
        <f t="shared" ref="I18:I20" si="29">SUM(J18:J18)</f>
        <v>0</v>
      </c>
      <c r="J18" s="167"/>
      <c r="K18" s="261">
        <f t="shared" ref="K18:K20" si="30">SUM(L18:M18)</f>
        <v>0</v>
      </c>
      <c r="L18" s="167"/>
      <c r="M18" s="167"/>
    </row>
    <row r="19" spans="1:13" ht="13.8" outlineLevel="1">
      <c r="A19" s="131"/>
      <c r="B19" s="20"/>
      <c r="D19" s="22"/>
      <c r="E19" s="30"/>
      <c r="F19" s="22" t="s">
        <v>1217</v>
      </c>
      <c r="G19" s="30" t="s">
        <v>1218</v>
      </c>
      <c r="H19" s="164">
        <f t="shared" ref="H19" si="31">SUM(K19)</f>
        <v>0</v>
      </c>
      <c r="I19" s="261">
        <f t="shared" ref="I19" si="32">SUM(J19:J19)</f>
        <v>0</v>
      </c>
      <c r="J19" s="167"/>
      <c r="K19" s="261">
        <f t="shared" ref="K19" si="33">SUM(L19:M19)</f>
        <v>0</v>
      </c>
      <c r="L19" s="167"/>
      <c r="M19" s="167"/>
    </row>
    <row r="20" spans="1:13" ht="13.8" outlineLevel="1">
      <c r="A20" s="131"/>
      <c r="B20" s="20"/>
      <c r="D20" s="22"/>
      <c r="E20" s="30"/>
      <c r="F20" s="22" t="s">
        <v>1219</v>
      </c>
      <c r="G20" s="30" t="s">
        <v>1220</v>
      </c>
      <c r="H20" s="164">
        <f t="shared" si="28"/>
        <v>0</v>
      </c>
      <c r="I20" s="261">
        <f t="shared" si="29"/>
        <v>0</v>
      </c>
      <c r="J20" s="167"/>
      <c r="K20" s="261">
        <f t="shared" si="30"/>
        <v>0</v>
      </c>
      <c r="L20" s="167"/>
      <c r="M20" s="167"/>
    </row>
    <row r="21" spans="1:13" ht="13.8" outlineLevel="1">
      <c r="A21" s="131"/>
      <c r="B21" s="18"/>
      <c r="C21" s="58"/>
      <c r="D21" s="22" t="s">
        <v>359</v>
      </c>
      <c r="E21" s="30" t="s">
        <v>39</v>
      </c>
      <c r="F21" s="22"/>
      <c r="G21" s="30"/>
      <c r="H21" s="164">
        <f t="shared" si="4"/>
        <v>0</v>
      </c>
      <c r="I21" s="261">
        <f t="shared" si="0"/>
        <v>0</v>
      </c>
      <c r="J21" s="167"/>
      <c r="K21" s="261">
        <f t="shared" si="2"/>
        <v>0</v>
      </c>
      <c r="L21" s="167"/>
      <c r="M21" s="167"/>
    </row>
    <row r="22" spans="1:13" ht="13.8" outlineLevel="1">
      <c r="A22" s="131"/>
      <c r="B22" s="18"/>
      <c r="C22" s="58"/>
      <c r="D22" s="22" t="s">
        <v>360</v>
      </c>
      <c r="E22" s="30" t="s">
        <v>351</v>
      </c>
      <c r="F22" s="22"/>
      <c r="G22" s="30"/>
      <c r="H22" s="164">
        <f t="shared" si="4"/>
        <v>0</v>
      </c>
      <c r="I22" s="261">
        <f t="shared" si="0"/>
        <v>0</v>
      </c>
      <c r="J22" s="167"/>
      <c r="K22" s="261">
        <f t="shared" si="2"/>
        <v>0</v>
      </c>
      <c r="L22" s="167"/>
      <c r="M22" s="167"/>
    </row>
    <row r="23" spans="1:13" s="130" customFormat="1" ht="13.8" collapsed="1">
      <c r="A23" s="127"/>
      <c r="B23" s="18" t="s">
        <v>361</v>
      </c>
      <c r="C23" s="12" t="s">
        <v>33</v>
      </c>
      <c r="D23" s="14"/>
      <c r="E23" s="134"/>
      <c r="F23" s="14"/>
      <c r="G23" s="134"/>
      <c r="H23" s="164">
        <f t="shared" ref="H23:H89" si="34">SUM(I23,K23)</f>
        <v>0</v>
      </c>
      <c r="I23" s="261">
        <f t="shared" si="0"/>
        <v>0</v>
      </c>
      <c r="J23" s="168">
        <f t="shared" ref="J23" si="35">SUM(J24)</f>
        <v>0</v>
      </c>
      <c r="K23" s="261">
        <f t="shared" si="2"/>
        <v>0</v>
      </c>
      <c r="L23" s="168">
        <f t="shared" ref="L23:M23" si="36">SUM(L24)</f>
        <v>0</v>
      </c>
      <c r="M23" s="168">
        <f t="shared" si="36"/>
        <v>0</v>
      </c>
    </row>
    <row r="24" spans="1:13" ht="13.8" hidden="1" outlineLevel="1">
      <c r="A24" s="131"/>
      <c r="B24" s="22"/>
      <c r="C24" s="30"/>
      <c r="D24" s="22" t="s">
        <v>362</v>
      </c>
      <c r="E24" s="30" t="s">
        <v>33</v>
      </c>
      <c r="F24" s="22"/>
      <c r="G24" s="30"/>
      <c r="H24" s="164">
        <f t="shared" si="34"/>
        <v>0</v>
      </c>
      <c r="I24" s="261">
        <f t="shared" si="0"/>
        <v>0</v>
      </c>
      <c r="J24" s="167"/>
      <c r="K24" s="261">
        <f t="shared" si="2"/>
        <v>0</v>
      </c>
      <c r="L24" s="167"/>
      <c r="M24" s="167"/>
    </row>
    <row r="25" spans="1:13" s="130" customFormat="1" ht="13.8" collapsed="1">
      <c r="A25" s="127"/>
      <c r="B25" s="18" t="s">
        <v>363</v>
      </c>
      <c r="C25" s="12" t="s">
        <v>34</v>
      </c>
      <c r="D25" s="14"/>
      <c r="E25" s="134"/>
      <c r="F25" s="14"/>
      <c r="G25" s="134"/>
      <c r="H25" s="164">
        <f t="shared" si="34"/>
        <v>0</v>
      </c>
      <c r="I25" s="261">
        <f t="shared" si="0"/>
        <v>0</v>
      </c>
      <c r="J25" s="168">
        <f t="shared" ref="J25" si="37">SUM(J26,J29,J35,J40,J43)</f>
        <v>0</v>
      </c>
      <c r="K25" s="261">
        <f t="shared" si="2"/>
        <v>0</v>
      </c>
      <c r="L25" s="168">
        <f t="shared" ref="L25:M25" si="38">SUM(L26,L29,L35,L40,L43)</f>
        <v>0</v>
      </c>
      <c r="M25" s="168">
        <f t="shared" si="38"/>
        <v>0</v>
      </c>
    </row>
    <row r="26" spans="1:13" ht="13.8" hidden="1" outlineLevel="1">
      <c r="A26" s="131"/>
      <c r="B26" s="19"/>
      <c r="C26" s="63"/>
      <c r="D26" s="22" t="s">
        <v>364</v>
      </c>
      <c r="E26" s="30" t="s">
        <v>58</v>
      </c>
      <c r="F26" s="22"/>
      <c r="G26" s="30"/>
      <c r="H26" s="164">
        <f t="shared" si="34"/>
        <v>0</v>
      </c>
      <c r="I26" s="261">
        <f t="shared" si="0"/>
        <v>0</v>
      </c>
      <c r="J26" s="169">
        <f t="shared" ref="J26" si="39">SUM(J27:J28)</f>
        <v>0</v>
      </c>
      <c r="K26" s="261">
        <f t="shared" si="2"/>
        <v>0</v>
      </c>
      <c r="L26" s="169">
        <f t="shared" ref="L26:M26" si="40">SUM(L27:L28)</f>
        <v>0</v>
      </c>
      <c r="M26" s="169">
        <f t="shared" si="40"/>
        <v>0</v>
      </c>
    </row>
    <row r="27" spans="1:13" ht="13.8" hidden="1" outlineLevel="2">
      <c r="A27" s="131"/>
      <c r="B27" s="20"/>
      <c r="D27" s="19"/>
      <c r="E27" s="63"/>
      <c r="F27" s="22" t="s">
        <v>365</v>
      </c>
      <c r="G27" s="30" t="s">
        <v>59</v>
      </c>
      <c r="H27" s="164">
        <f t="shared" si="34"/>
        <v>0</v>
      </c>
      <c r="I27" s="261">
        <f t="shared" si="0"/>
        <v>0</v>
      </c>
      <c r="J27" s="167"/>
      <c r="K27" s="261">
        <f t="shared" si="2"/>
        <v>0</v>
      </c>
      <c r="L27" s="167"/>
      <c r="M27" s="167"/>
    </row>
    <row r="28" spans="1:13" ht="13.8" hidden="1" outlineLevel="2">
      <c r="A28" s="131"/>
      <c r="B28" s="20"/>
      <c r="F28" s="22" t="s">
        <v>60</v>
      </c>
      <c r="G28" s="30" t="s">
        <v>61</v>
      </c>
      <c r="H28" s="164">
        <f t="shared" si="34"/>
        <v>0</v>
      </c>
      <c r="I28" s="261">
        <f t="shared" si="0"/>
        <v>0</v>
      </c>
      <c r="J28" s="167"/>
      <c r="K28" s="261">
        <f t="shared" si="2"/>
        <v>0</v>
      </c>
      <c r="L28" s="167"/>
      <c r="M28" s="167"/>
    </row>
    <row r="29" spans="1:13" ht="13.8" hidden="1" outlineLevel="1">
      <c r="A29" s="131"/>
      <c r="B29" s="20"/>
      <c r="D29" s="22" t="s">
        <v>366</v>
      </c>
      <c r="E29" s="30" t="s">
        <v>367</v>
      </c>
      <c r="F29" s="22"/>
      <c r="G29" s="30"/>
      <c r="H29" s="164">
        <f t="shared" si="34"/>
        <v>0</v>
      </c>
      <c r="I29" s="261">
        <f t="shared" si="0"/>
        <v>0</v>
      </c>
      <c r="J29" s="169">
        <f t="shared" ref="J29" si="41">SUM(J30)</f>
        <v>0</v>
      </c>
      <c r="K29" s="261">
        <f t="shared" si="2"/>
        <v>0</v>
      </c>
      <c r="L29" s="169">
        <f t="shared" ref="L29:M29" si="42">SUM(L30)</f>
        <v>0</v>
      </c>
      <c r="M29" s="169">
        <f t="shared" si="42"/>
        <v>0</v>
      </c>
    </row>
    <row r="30" spans="1:13" ht="13.8" hidden="1" outlineLevel="2">
      <c r="A30" s="131"/>
      <c r="B30" s="20"/>
      <c r="D30" s="19"/>
      <c r="E30" s="63"/>
      <c r="F30" s="22" t="s">
        <v>368</v>
      </c>
      <c r="G30" s="30" t="s">
        <v>369</v>
      </c>
      <c r="H30" s="164">
        <f t="shared" si="34"/>
        <v>0</v>
      </c>
      <c r="I30" s="261">
        <f t="shared" si="0"/>
        <v>0</v>
      </c>
      <c r="J30" s="169">
        <f t="shared" ref="J30" si="43">SUM(J31:J34)</f>
        <v>0</v>
      </c>
      <c r="K30" s="261">
        <f t="shared" si="2"/>
        <v>0</v>
      </c>
      <c r="L30" s="169">
        <f t="shared" ref="L30:M30" si="44">SUM(L31:L34)</f>
        <v>0</v>
      </c>
      <c r="M30" s="169">
        <f t="shared" si="44"/>
        <v>0</v>
      </c>
    </row>
    <row r="31" spans="1:13" ht="13.8" hidden="1" outlineLevel="2">
      <c r="A31" s="131"/>
      <c r="B31" s="20"/>
      <c r="D31" s="19"/>
      <c r="E31" s="63"/>
      <c r="F31" s="136" t="s">
        <v>682</v>
      </c>
      <c r="G31" s="27" t="s">
        <v>686</v>
      </c>
      <c r="H31" s="164">
        <f t="shared" si="34"/>
        <v>0</v>
      </c>
      <c r="I31" s="261">
        <f t="shared" si="0"/>
        <v>0</v>
      </c>
      <c r="J31" s="167"/>
      <c r="K31" s="261">
        <f t="shared" si="2"/>
        <v>0</v>
      </c>
      <c r="L31" s="167"/>
      <c r="M31" s="167"/>
    </row>
    <row r="32" spans="1:13" ht="13.8" hidden="1" outlineLevel="2">
      <c r="A32" s="131"/>
      <c r="B32" s="20"/>
      <c r="D32" s="19"/>
      <c r="E32" s="63"/>
      <c r="F32" s="136" t="s">
        <v>683</v>
      </c>
      <c r="G32" s="27" t="s">
        <v>687</v>
      </c>
      <c r="H32" s="164">
        <f t="shared" si="34"/>
        <v>0</v>
      </c>
      <c r="I32" s="261">
        <f t="shared" si="0"/>
        <v>0</v>
      </c>
      <c r="J32" s="167"/>
      <c r="K32" s="261">
        <f t="shared" si="2"/>
        <v>0</v>
      </c>
      <c r="L32" s="167"/>
      <c r="M32" s="167"/>
    </row>
    <row r="33" spans="1:43" ht="13.8" hidden="1" outlineLevel="2">
      <c r="A33" s="131"/>
      <c r="B33" s="20"/>
      <c r="D33" s="19"/>
      <c r="E33" s="63"/>
      <c r="F33" s="136" t="s">
        <v>684</v>
      </c>
      <c r="G33" s="27" t="s">
        <v>688</v>
      </c>
      <c r="H33" s="164">
        <f t="shared" si="34"/>
        <v>0</v>
      </c>
      <c r="I33" s="261">
        <f t="shared" si="0"/>
        <v>0</v>
      </c>
      <c r="J33" s="167"/>
      <c r="K33" s="261">
        <f t="shared" si="2"/>
        <v>0</v>
      </c>
      <c r="L33" s="167"/>
      <c r="M33" s="167"/>
    </row>
    <row r="34" spans="1:43" ht="13.8" hidden="1" outlineLevel="2">
      <c r="A34" s="131"/>
      <c r="B34" s="20"/>
      <c r="D34" s="19"/>
      <c r="E34" s="63"/>
      <c r="F34" s="136" t="s">
        <v>685</v>
      </c>
      <c r="G34" s="27" t="s">
        <v>689</v>
      </c>
      <c r="H34" s="164">
        <f t="shared" si="34"/>
        <v>0</v>
      </c>
      <c r="I34" s="261">
        <f t="shared" si="0"/>
        <v>0</v>
      </c>
      <c r="J34" s="167"/>
      <c r="K34" s="261">
        <f t="shared" si="2"/>
        <v>0</v>
      </c>
      <c r="L34" s="167"/>
      <c r="M34" s="167"/>
    </row>
    <row r="35" spans="1:43" ht="13.8" hidden="1" outlineLevel="1">
      <c r="A35" s="131"/>
      <c r="B35" s="20"/>
      <c r="D35" s="22" t="s">
        <v>370</v>
      </c>
      <c r="E35" s="27" t="s">
        <v>371</v>
      </c>
      <c r="F35" s="22"/>
      <c r="G35" s="30"/>
      <c r="H35" s="164">
        <f t="shared" si="34"/>
        <v>0</v>
      </c>
      <c r="I35" s="261">
        <f t="shared" si="0"/>
        <v>0</v>
      </c>
      <c r="J35" s="169">
        <f t="shared" ref="J35" si="45">SUM(J36:J37)</f>
        <v>0</v>
      </c>
      <c r="K35" s="261">
        <f t="shared" si="2"/>
        <v>0</v>
      </c>
      <c r="L35" s="169">
        <f t="shared" ref="L35:M35" si="46">SUM(L36:L37)</f>
        <v>0</v>
      </c>
      <c r="M35" s="169">
        <f t="shared" si="46"/>
        <v>0</v>
      </c>
    </row>
    <row r="36" spans="1:43" ht="13.8" hidden="1" outlineLevel="2">
      <c r="A36" s="131"/>
      <c r="B36" s="18"/>
      <c r="C36" s="58"/>
      <c r="D36" s="19"/>
      <c r="E36" s="63"/>
      <c r="F36" s="22" t="s">
        <v>372</v>
      </c>
      <c r="G36" s="30" t="s">
        <v>373</v>
      </c>
      <c r="H36" s="164">
        <f t="shared" si="34"/>
        <v>0</v>
      </c>
      <c r="I36" s="261">
        <f t="shared" si="0"/>
        <v>0</v>
      </c>
      <c r="J36" s="167"/>
      <c r="K36" s="261">
        <f t="shared" si="2"/>
        <v>0</v>
      </c>
      <c r="L36" s="167"/>
      <c r="M36" s="167"/>
    </row>
    <row r="37" spans="1:43" ht="13.8" hidden="1" outlineLevel="2">
      <c r="A37" s="131"/>
      <c r="B37" s="18"/>
      <c r="C37" s="58"/>
      <c r="D37" s="22"/>
      <c r="E37" s="63"/>
      <c r="F37" s="22" t="s">
        <v>375</v>
      </c>
      <c r="G37" s="30" t="s">
        <v>374</v>
      </c>
      <c r="H37" s="164">
        <f t="shared" si="34"/>
        <v>0</v>
      </c>
      <c r="I37" s="261">
        <f t="shared" si="0"/>
        <v>0</v>
      </c>
      <c r="J37" s="169">
        <f t="shared" ref="J37" si="47">SUM(J38:J39)</f>
        <v>0</v>
      </c>
      <c r="K37" s="261">
        <f t="shared" si="2"/>
        <v>0</v>
      </c>
      <c r="L37" s="169">
        <f t="shared" ref="L37:M37" si="48">SUM(L38:L39)</f>
        <v>0</v>
      </c>
      <c r="M37" s="169">
        <f t="shared" si="48"/>
        <v>0</v>
      </c>
    </row>
    <row r="38" spans="1:43" s="398" customFormat="1" ht="13.8" hidden="1" outlineLevel="2">
      <c r="A38" s="399"/>
      <c r="B38" s="400"/>
      <c r="D38" s="401"/>
      <c r="E38" s="63"/>
      <c r="F38" s="136" t="s">
        <v>682</v>
      </c>
      <c r="G38" s="27" t="s">
        <v>876</v>
      </c>
      <c r="H38" s="164">
        <f t="shared" si="34"/>
        <v>0</v>
      </c>
      <c r="I38" s="261">
        <f t="shared" si="0"/>
        <v>0</v>
      </c>
      <c r="J38" s="167"/>
      <c r="K38" s="261">
        <f t="shared" si="2"/>
        <v>0</v>
      </c>
      <c r="L38" s="167"/>
      <c r="M38" s="167"/>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row>
    <row r="39" spans="1:43" s="398" customFormat="1" ht="13.8" hidden="1" outlineLevel="2">
      <c r="A39" s="399"/>
      <c r="B39" s="400"/>
      <c r="D39" s="401"/>
      <c r="E39" s="63"/>
      <c r="F39" s="136" t="s">
        <v>685</v>
      </c>
      <c r="G39" s="27" t="s">
        <v>689</v>
      </c>
      <c r="H39" s="164">
        <f t="shared" si="34"/>
        <v>0</v>
      </c>
      <c r="I39" s="261">
        <f t="shared" si="0"/>
        <v>0</v>
      </c>
      <c r="J39" s="167"/>
      <c r="K39" s="261">
        <f t="shared" si="2"/>
        <v>0</v>
      </c>
      <c r="L39" s="167"/>
      <c r="M39" s="167"/>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row>
    <row r="40" spans="1:43" ht="13.8" hidden="1" outlineLevel="1">
      <c r="A40" s="131"/>
      <c r="B40" s="19"/>
      <c r="C40" s="63"/>
      <c r="D40" s="22" t="s">
        <v>376</v>
      </c>
      <c r="E40" s="27" t="s">
        <v>377</v>
      </c>
      <c r="F40" s="22"/>
      <c r="G40" s="30"/>
      <c r="H40" s="164">
        <f t="shared" si="34"/>
        <v>0</v>
      </c>
      <c r="I40" s="261">
        <f t="shared" si="0"/>
        <v>0</v>
      </c>
      <c r="J40" s="169">
        <f t="shared" ref="J40" si="49">SUM(J41:J42)</f>
        <v>0</v>
      </c>
      <c r="K40" s="261">
        <f t="shared" si="2"/>
        <v>0</v>
      </c>
      <c r="L40" s="169">
        <f t="shared" ref="L40:M40" si="50">SUM(L41:L42)</f>
        <v>0</v>
      </c>
      <c r="M40" s="169">
        <f t="shared" si="50"/>
        <v>0</v>
      </c>
    </row>
    <row r="41" spans="1:43" ht="13.8" hidden="1" outlineLevel="2">
      <c r="A41" s="131"/>
      <c r="B41" s="20"/>
      <c r="F41" s="22" t="s">
        <v>378</v>
      </c>
      <c r="G41" s="30" t="s">
        <v>379</v>
      </c>
      <c r="H41" s="164">
        <f t="shared" si="34"/>
        <v>0</v>
      </c>
      <c r="I41" s="261">
        <f t="shared" si="0"/>
        <v>0</v>
      </c>
      <c r="J41" s="167"/>
      <c r="K41" s="261">
        <f t="shared" si="2"/>
        <v>0</v>
      </c>
      <c r="L41" s="167"/>
      <c r="M41" s="167"/>
    </row>
    <row r="42" spans="1:43" ht="13.8" hidden="1" outlineLevel="2">
      <c r="A42" s="131"/>
      <c r="B42" s="20"/>
      <c r="D42" s="19"/>
      <c r="E42" s="63"/>
      <c r="F42" s="22" t="s">
        <v>380</v>
      </c>
      <c r="G42" s="58" t="s">
        <v>35</v>
      </c>
      <c r="H42" s="164">
        <f t="shared" si="34"/>
        <v>0</v>
      </c>
      <c r="I42" s="261">
        <f t="shared" si="0"/>
        <v>0</v>
      </c>
      <c r="J42" s="167"/>
      <c r="K42" s="261">
        <f t="shared" si="2"/>
        <v>0</v>
      </c>
      <c r="L42" s="167"/>
      <c r="M42" s="167"/>
    </row>
    <row r="43" spans="1:43" ht="13.8" hidden="1" outlineLevel="1">
      <c r="A43" s="131"/>
      <c r="B43" s="20"/>
      <c r="D43" s="18" t="s">
        <v>381</v>
      </c>
      <c r="E43" s="58" t="s">
        <v>36</v>
      </c>
      <c r="F43" s="22"/>
      <c r="G43" s="30"/>
      <c r="H43" s="164">
        <f t="shared" si="34"/>
        <v>0</v>
      </c>
      <c r="I43" s="261">
        <f t="shared" si="0"/>
        <v>0</v>
      </c>
      <c r="J43" s="168">
        <f t="shared" ref="J43" si="51">SUM(J44)</f>
        <v>0</v>
      </c>
      <c r="K43" s="261">
        <f t="shared" si="2"/>
        <v>0</v>
      </c>
      <c r="L43" s="168">
        <f t="shared" ref="L43:M43" si="52">SUM(L44)</f>
        <v>0</v>
      </c>
      <c r="M43" s="168">
        <f t="shared" si="52"/>
        <v>0</v>
      </c>
    </row>
    <row r="44" spans="1:43" ht="13.8" hidden="1" outlineLevel="2">
      <c r="A44" s="131"/>
      <c r="B44" s="18"/>
      <c r="C44" s="58"/>
      <c r="D44" s="19"/>
      <c r="E44" s="63"/>
      <c r="F44" s="22" t="s">
        <v>381</v>
      </c>
      <c r="G44" s="30" t="s">
        <v>36</v>
      </c>
      <c r="H44" s="164">
        <f t="shared" si="34"/>
        <v>0</v>
      </c>
      <c r="I44" s="261">
        <f t="shared" si="0"/>
        <v>0</v>
      </c>
      <c r="J44" s="167"/>
      <c r="K44" s="261">
        <f t="shared" si="2"/>
        <v>0</v>
      </c>
      <c r="L44" s="167"/>
      <c r="M44" s="167"/>
    </row>
    <row r="45" spans="1:43" s="130" customFormat="1" ht="13.8">
      <c r="A45" s="127"/>
      <c r="B45" s="18" t="s">
        <v>382</v>
      </c>
      <c r="C45" s="12" t="s">
        <v>0</v>
      </c>
      <c r="D45" s="11"/>
      <c r="E45" s="134"/>
      <c r="F45" s="14"/>
      <c r="G45" s="30"/>
      <c r="H45" s="164">
        <f t="shared" si="34"/>
        <v>5323000</v>
      </c>
      <c r="I45" s="261">
        <f t="shared" si="0"/>
        <v>0</v>
      </c>
      <c r="J45" s="168">
        <f t="shared" ref="J45" si="53">SUM(J46,J55,J62)</f>
        <v>0</v>
      </c>
      <c r="K45" s="261">
        <f t="shared" si="2"/>
        <v>5323000</v>
      </c>
      <c r="L45" s="168">
        <f t="shared" ref="L45:M45" si="54">SUM(L46,L55,L62)</f>
        <v>4164000</v>
      </c>
      <c r="M45" s="168">
        <f t="shared" si="54"/>
        <v>1159000</v>
      </c>
    </row>
    <row r="46" spans="1:43" ht="13.8" outlineLevel="1">
      <c r="A46" s="131"/>
      <c r="B46" s="20"/>
      <c r="D46" s="22" t="s">
        <v>383</v>
      </c>
      <c r="E46" s="30" t="s">
        <v>384</v>
      </c>
      <c r="F46" s="22"/>
      <c r="G46" s="30"/>
      <c r="H46" s="164">
        <f t="shared" si="34"/>
        <v>5323000</v>
      </c>
      <c r="I46" s="261">
        <f t="shared" si="0"/>
        <v>0</v>
      </c>
      <c r="J46" s="169">
        <f t="shared" ref="J46" si="55">SUM(J47)</f>
        <v>0</v>
      </c>
      <c r="K46" s="261">
        <f t="shared" si="2"/>
        <v>5323000</v>
      </c>
      <c r="L46" s="169">
        <f t="shared" ref="L46:M46" si="56">SUM(L47)</f>
        <v>4164000</v>
      </c>
      <c r="M46" s="169">
        <f t="shared" si="56"/>
        <v>1159000</v>
      </c>
    </row>
    <row r="47" spans="1:43" ht="13.8" outlineLevel="2">
      <c r="A47" s="131"/>
      <c r="B47" s="20"/>
      <c r="D47" s="19"/>
      <c r="E47" s="63"/>
      <c r="F47" s="22" t="s">
        <v>385</v>
      </c>
      <c r="G47" s="30" t="s">
        <v>386</v>
      </c>
      <c r="H47" s="164">
        <f t="shared" si="34"/>
        <v>5323000</v>
      </c>
      <c r="I47" s="261">
        <f t="shared" si="0"/>
        <v>0</v>
      </c>
      <c r="J47" s="169">
        <f t="shared" ref="J47" si="57">SUM(J48:J54)</f>
        <v>0</v>
      </c>
      <c r="K47" s="261">
        <f t="shared" si="2"/>
        <v>5323000</v>
      </c>
      <c r="L47" s="169">
        <f t="shared" ref="L47:M47" si="58">SUM(L48:L54)</f>
        <v>4164000</v>
      </c>
      <c r="M47" s="169">
        <f t="shared" si="58"/>
        <v>1159000</v>
      </c>
    </row>
    <row r="48" spans="1:43" ht="13.8" outlineLevel="2">
      <c r="A48" s="131"/>
      <c r="B48" s="20"/>
      <c r="D48" s="19"/>
      <c r="E48" s="63"/>
      <c r="F48" s="136" t="s">
        <v>682</v>
      </c>
      <c r="G48" s="27" t="s">
        <v>692</v>
      </c>
      <c r="H48" s="164">
        <f t="shared" si="34"/>
        <v>0</v>
      </c>
      <c r="I48" s="261">
        <f t="shared" si="0"/>
        <v>0</v>
      </c>
      <c r="J48" s="167"/>
      <c r="K48" s="261">
        <f t="shared" si="2"/>
        <v>0</v>
      </c>
      <c r="L48" s="167"/>
      <c r="M48" s="167"/>
    </row>
    <row r="49" spans="1:43" ht="13.8" outlineLevel="2">
      <c r="A49" s="131"/>
      <c r="B49" s="20"/>
      <c r="D49" s="19"/>
      <c r="E49" s="63"/>
      <c r="F49" s="136" t="s">
        <v>683</v>
      </c>
      <c r="G49" s="27" t="s">
        <v>693</v>
      </c>
      <c r="H49" s="164">
        <f t="shared" si="34"/>
        <v>0</v>
      </c>
      <c r="I49" s="261">
        <f t="shared" si="0"/>
        <v>0</v>
      </c>
      <c r="J49" s="167"/>
      <c r="K49" s="261">
        <f t="shared" si="2"/>
        <v>0</v>
      </c>
      <c r="L49" s="167"/>
      <c r="M49" s="167"/>
    </row>
    <row r="50" spans="1:43" ht="13.8" outlineLevel="2">
      <c r="A50" s="131"/>
      <c r="B50" s="20"/>
      <c r="D50" s="19"/>
      <c r="E50" s="63"/>
      <c r="F50" s="136" t="s">
        <v>680</v>
      </c>
      <c r="G50" s="27" t="s">
        <v>694</v>
      </c>
      <c r="H50" s="164">
        <f t="shared" si="34"/>
        <v>5323000</v>
      </c>
      <c r="I50" s="261">
        <f t="shared" ref="I50:I84" si="59">SUM(J50:J50)</f>
        <v>0</v>
      </c>
      <c r="J50" s="167"/>
      <c r="K50" s="261">
        <f t="shared" ref="K50:K84" si="60">SUM(L50:M50)</f>
        <v>5323000</v>
      </c>
      <c r="L50" s="167">
        <v>4164000</v>
      </c>
      <c r="M50" s="167">
        <v>1159000</v>
      </c>
    </row>
    <row r="51" spans="1:43" ht="13.8" outlineLevel="2">
      <c r="A51" s="131"/>
      <c r="B51" s="20"/>
      <c r="D51" s="19"/>
      <c r="E51" s="63"/>
      <c r="F51" s="136" t="s">
        <v>684</v>
      </c>
      <c r="G51" s="27" t="s">
        <v>695</v>
      </c>
      <c r="H51" s="164">
        <f t="shared" si="34"/>
        <v>0</v>
      </c>
      <c r="I51" s="261">
        <f t="shared" si="59"/>
        <v>0</v>
      </c>
      <c r="J51" s="167"/>
      <c r="K51" s="261">
        <f t="shared" si="60"/>
        <v>0</v>
      </c>
      <c r="L51" s="167"/>
      <c r="M51" s="167"/>
    </row>
    <row r="52" spans="1:43" ht="13.8" outlineLevel="2">
      <c r="A52" s="131"/>
      <c r="B52" s="20"/>
      <c r="D52" s="19"/>
      <c r="E52" s="63"/>
      <c r="F52" s="136" t="s">
        <v>690</v>
      </c>
      <c r="G52" s="27" t="s">
        <v>696</v>
      </c>
      <c r="H52" s="164">
        <f t="shared" si="34"/>
        <v>0</v>
      </c>
      <c r="I52" s="261">
        <f t="shared" si="59"/>
        <v>0</v>
      </c>
      <c r="J52" s="167"/>
      <c r="K52" s="261">
        <f t="shared" si="60"/>
        <v>0</v>
      </c>
      <c r="L52" s="167"/>
      <c r="M52" s="167"/>
    </row>
    <row r="53" spans="1:43" ht="13.8" outlineLevel="2">
      <c r="A53" s="131"/>
      <c r="B53" s="20"/>
      <c r="D53" s="19"/>
      <c r="E53" s="63"/>
      <c r="F53" s="136" t="s">
        <v>691</v>
      </c>
      <c r="G53" s="27" t="s">
        <v>697</v>
      </c>
      <c r="H53" s="164">
        <f t="shared" si="34"/>
        <v>0</v>
      </c>
      <c r="I53" s="261">
        <f t="shared" si="59"/>
        <v>0</v>
      </c>
      <c r="J53" s="167"/>
      <c r="K53" s="261">
        <f t="shared" si="60"/>
        <v>0</v>
      </c>
      <c r="L53" s="167"/>
      <c r="M53" s="167"/>
    </row>
    <row r="54" spans="1:43" ht="13.8" outlineLevel="2">
      <c r="A54" s="131"/>
      <c r="B54" s="20"/>
      <c r="D54" s="19"/>
      <c r="E54" s="63"/>
      <c r="F54" s="136" t="s">
        <v>685</v>
      </c>
      <c r="G54" s="27" t="s">
        <v>689</v>
      </c>
      <c r="H54" s="164">
        <f t="shared" si="34"/>
        <v>0</v>
      </c>
      <c r="I54" s="261">
        <f t="shared" si="59"/>
        <v>0</v>
      </c>
      <c r="J54" s="167"/>
      <c r="K54" s="261">
        <f t="shared" si="60"/>
        <v>0</v>
      </c>
      <c r="L54" s="167"/>
      <c r="M54" s="167"/>
    </row>
    <row r="55" spans="1:43" ht="13.8" outlineLevel="1">
      <c r="A55" s="131"/>
      <c r="B55" s="20"/>
      <c r="D55" s="22" t="s">
        <v>387</v>
      </c>
      <c r="E55" s="30" t="s">
        <v>681</v>
      </c>
      <c r="F55" s="22"/>
      <c r="G55" s="30"/>
      <c r="H55" s="164">
        <f t="shared" si="34"/>
        <v>0</v>
      </c>
      <c r="I55" s="261">
        <f t="shared" si="59"/>
        <v>0</v>
      </c>
      <c r="J55" s="169">
        <f t="shared" ref="J55" si="61">SUM(J56:J61)</f>
        <v>0</v>
      </c>
      <c r="K55" s="261">
        <f t="shared" si="60"/>
        <v>0</v>
      </c>
      <c r="L55" s="169">
        <f t="shared" ref="L55:M55" si="62">SUM(L56:L61)</f>
        <v>0</v>
      </c>
      <c r="M55" s="169">
        <f t="shared" si="62"/>
        <v>0</v>
      </c>
    </row>
    <row r="56" spans="1:43" ht="13.8" outlineLevel="2">
      <c r="A56" s="131"/>
      <c r="B56" s="18"/>
      <c r="C56" s="58"/>
      <c r="D56" s="22"/>
      <c r="E56" s="63"/>
      <c r="F56" s="136" t="s">
        <v>682</v>
      </c>
      <c r="G56" s="27" t="s">
        <v>698</v>
      </c>
      <c r="H56" s="164">
        <f t="shared" si="34"/>
        <v>0</v>
      </c>
      <c r="I56" s="261">
        <f t="shared" si="59"/>
        <v>0</v>
      </c>
      <c r="J56" s="167"/>
      <c r="K56" s="261">
        <f t="shared" si="60"/>
        <v>0</v>
      </c>
      <c r="L56" s="167"/>
      <c r="M56" s="167"/>
    </row>
    <row r="57" spans="1:43" ht="13.8" outlineLevel="2">
      <c r="A57" s="131"/>
      <c r="B57" s="18"/>
      <c r="C57" s="58"/>
      <c r="D57" s="22"/>
      <c r="E57" s="63"/>
      <c r="F57" s="136" t="s">
        <v>683</v>
      </c>
      <c r="G57" s="27" t="s">
        <v>699</v>
      </c>
      <c r="H57" s="164">
        <f t="shared" si="34"/>
        <v>0</v>
      </c>
      <c r="I57" s="261">
        <f t="shared" si="59"/>
        <v>0</v>
      </c>
      <c r="J57" s="167"/>
      <c r="K57" s="261">
        <f t="shared" si="60"/>
        <v>0</v>
      </c>
      <c r="L57" s="167"/>
      <c r="M57" s="167"/>
    </row>
    <row r="58" spans="1:43" ht="13.8" outlineLevel="2">
      <c r="A58" s="131"/>
      <c r="B58" s="18"/>
      <c r="C58" s="58"/>
      <c r="D58" s="22"/>
      <c r="E58" s="63"/>
      <c r="F58" s="136" t="s">
        <v>680</v>
      </c>
      <c r="G58" s="27" t="s">
        <v>700</v>
      </c>
      <c r="H58" s="164">
        <f t="shared" si="34"/>
        <v>0</v>
      </c>
      <c r="I58" s="261">
        <f t="shared" si="59"/>
        <v>0</v>
      </c>
      <c r="J58" s="167"/>
      <c r="K58" s="261">
        <f t="shared" si="60"/>
        <v>0</v>
      </c>
      <c r="L58" s="167"/>
      <c r="M58" s="167"/>
    </row>
    <row r="59" spans="1:43" ht="13.8" outlineLevel="2">
      <c r="A59" s="131"/>
      <c r="B59" s="18"/>
      <c r="C59" s="58"/>
      <c r="D59" s="22"/>
      <c r="E59" s="63"/>
      <c r="F59" s="136" t="s">
        <v>684</v>
      </c>
      <c r="G59" s="27" t="s">
        <v>701</v>
      </c>
      <c r="H59" s="164"/>
      <c r="I59" s="261"/>
      <c r="J59" s="167"/>
      <c r="K59" s="261"/>
      <c r="L59" s="167"/>
      <c r="M59" s="167"/>
    </row>
    <row r="60" spans="1:43" ht="13.8" outlineLevel="2">
      <c r="A60" s="131"/>
      <c r="B60" s="18"/>
      <c r="C60" s="58"/>
      <c r="D60" s="22"/>
      <c r="E60" s="63"/>
      <c r="F60" s="136"/>
      <c r="G60" s="27"/>
      <c r="H60" s="164"/>
      <c r="I60" s="261"/>
      <c r="J60" s="167"/>
      <c r="K60" s="261"/>
      <c r="L60" s="167"/>
      <c r="M60" s="167"/>
    </row>
    <row r="61" spans="1:43" ht="13.8" outlineLevel="2">
      <c r="A61" s="131"/>
      <c r="B61" s="18"/>
      <c r="C61" s="58"/>
      <c r="D61" s="22"/>
      <c r="E61" s="63"/>
      <c r="F61" s="136" t="s">
        <v>684</v>
      </c>
      <c r="G61" s="27" t="s">
        <v>701</v>
      </c>
      <c r="H61" s="164">
        <f t="shared" si="34"/>
        <v>0</v>
      </c>
      <c r="I61" s="261">
        <f t="shared" si="59"/>
        <v>0</v>
      </c>
      <c r="J61" s="167"/>
      <c r="K61" s="261">
        <f t="shared" si="60"/>
        <v>0</v>
      </c>
      <c r="L61" s="167"/>
      <c r="M61" s="167"/>
    </row>
    <row r="62" spans="1:43" s="398" customFormat="1" ht="13.8" outlineLevel="1">
      <c r="A62" s="399"/>
      <c r="B62" s="400"/>
      <c r="D62" s="436" t="s">
        <v>919</v>
      </c>
      <c r="E62" s="376" t="s">
        <v>920</v>
      </c>
      <c r="F62" s="436"/>
      <c r="G62" s="376"/>
      <c r="H62" s="164">
        <f t="shared" si="34"/>
        <v>0</v>
      </c>
      <c r="I62" s="261">
        <f t="shared" si="59"/>
        <v>0</v>
      </c>
      <c r="J62" s="169">
        <f t="shared" ref="J62" si="63">SUM(J63)</f>
        <v>0</v>
      </c>
      <c r="K62" s="261">
        <f t="shared" si="60"/>
        <v>0</v>
      </c>
      <c r="L62" s="169">
        <f t="shared" ref="L62:M62" si="64">SUM(L63)</f>
        <v>0</v>
      </c>
      <c r="M62" s="169">
        <f t="shared" si="64"/>
        <v>0</v>
      </c>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row>
    <row r="63" spans="1:43" s="398" customFormat="1" ht="13.8" outlineLevel="2">
      <c r="A63" s="399"/>
      <c r="B63" s="400"/>
      <c r="D63" s="401"/>
      <c r="E63" s="402"/>
      <c r="F63" s="469" t="s">
        <v>921</v>
      </c>
      <c r="G63" s="378" t="s">
        <v>920</v>
      </c>
      <c r="H63" s="164">
        <f t="shared" si="34"/>
        <v>0</v>
      </c>
      <c r="I63" s="261">
        <f t="shared" si="59"/>
        <v>0</v>
      </c>
      <c r="J63" s="167"/>
      <c r="K63" s="261">
        <f t="shared" si="60"/>
        <v>0</v>
      </c>
      <c r="L63" s="167"/>
      <c r="M63" s="167"/>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row>
    <row r="64" spans="1:43" s="130" customFormat="1" ht="13.8" collapsed="1">
      <c r="A64" s="127"/>
      <c r="B64" s="18" t="s">
        <v>388</v>
      </c>
      <c r="C64" s="12" t="s">
        <v>306</v>
      </c>
      <c r="D64" s="14"/>
      <c r="E64" s="134"/>
      <c r="F64" s="14"/>
      <c r="G64" s="134"/>
      <c r="H64" s="164">
        <f t="shared" si="34"/>
        <v>0</v>
      </c>
      <c r="I64" s="261">
        <f t="shared" si="59"/>
        <v>0</v>
      </c>
      <c r="J64" s="168">
        <f t="shared" ref="J64" si="65">SUM(J65)</f>
        <v>0</v>
      </c>
      <c r="K64" s="261">
        <f t="shared" si="60"/>
        <v>0</v>
      </c>
      <c r="L64" s="168">
        <f t="shared" ref="L64:M64" si="66">SUM(L65)</f>
        <v>0</v>
      </c>
      <c r="M64" s="168">
        <f t="shared" si="66"/>
        <v>0</v>
      </c>
    </row>
    <row r="65" spans="1:43" ht="13.8" hidden="1" outlineLevel="1">
      <c r="A65" s="131"/>
      <c r="B65" s="22"/>
      <c r="C65" s="30"/>
      <c r="D65" s="436" t="s">
        <v>922</v>
      </c>
      <c r="E65" s="30" t="s">
        <v>307</v>
      </c>
      <c r="F65" s="22"/>
      <c r="G65" s="30"/>
      <c r="H65" s="164">
        <f t="shared" si="34"/>
        <v>0</v>
      </c>
      <c r="I65" s="261">
        <f t="shared" si="59"/>
        <v>0</v>
      </c>
      <c r="J65" s="169">
        <f t="shared" ref="J65" si="67">SUM(J66:J70)</f>
        <v>0</v>
      </c>
      <c r="K65" s="261">
        <f t="shared" si="60"/>
        <v>0</v>
      </c>
      <c r="L65" s="169">
        <f t="shared" ref="L65:M65" si="68">SUM(L66:L70)</f>
        <v>0</v>
      </c>
      <c r="M65" s="169">
        <f t="shared" si="68"/>
        <v>0</v>
      </c>
    </row>
    <row r="66" spans="1:43" ht="13.8" hidden="1" outlineLevel="1">
      <c r="A66" s="131"/>
      <c r="B66" s="18"/>
      <c r="C66" s="58"/>
      <c r="D66" s="18"/>
      <c r="E66" s="30"/>
      <c r="F66" s="136" t="s">
        <v>682</v>
      </c>
      <c r="G66" s="27" t="s">
        <v>702</v>
      </c>
      <c r="H66" s="164">
        <f t="shared" si="34"/>
        <v>0</v>
      </c>
      <c r="I66" s="261">
        <f t="shared" si="59"/>
        <v>0</v>
      </c>
      <c r="J66" s="167"/>
      <c r="K66" s="261">
        <f t="shared" si="60"/>
        <v>0</v>
      </c>
      <c r="L66" s="167"/>
      <c r="M66" s="167"/>
    </row>
    <row r="67" spans="1:43" ht="13.8" hidden="1" outlineLevel="1">
      <c r="A67" s="131"/>
      <c r="B67" s="18"/>
      <c r="C67" s="58"/>
      <c r="D67" s="18"/>
      <c r="E67" s="30"/>
      <c r="F67" s="136" t="s">
        <v>683</v>
      </c>
      <c r="G67" s="27" t="s">
        <v>703</v>
      </c>
      <c r="H67" s="164">
        <f t="shared" si="34"/>
        <v>0</v>
      </c>
      <c r="I67" s="261">
        <f t="shared" si="59"/>
        <v>0</v>
      </c>
      <c r="J67" s="167"/>
      <c r="K67" s="261">
        <f t="shared" si="60"/>
        <v>0</v>
      </c>
      <c r="L67" s="167"/>
      <c r="M67" s="167"/>
    </row>
    <row r="68" spans="1:43" ht="13.8" hidden="1" outlineLevel="1">
      <c r="A68" s="131"/>
      <c r="B68" s="18"/>
      <c r="C68" s="58"/>
      <c r="D68" s="18"/>
      <c r="E68" s="30"/>
      <c r="F68" s="136" t="s">
        <v>680</v>
      </c>
      <c r="G68" s="27" t="s">
        <v>704</v>
      </c>
      <c r="H68" s="164">
        <f t="shared" si="34"/>
        <v>0</v>
      </c>
      <c r="I68" s="261">
        <f t="shared" si="59"/>
        <v>0</v>
      </c>
      <c r="J68" s="167"/>
      <c r="K68" s="261">
        <f t="shared" si="60"/>
        <v>0</v>
      </c>
      <c r="L68" s="167"/>
      <c r="M68" s="167"/>
    </row>
    <row r="69" spans="1:43" ht="13.8" hidden="1" outlineLevel="1">
      <c r="A69" s="131"/>
      <c r="B69" s="18"/>
      <c r="C69" s="58"/>
      <c r="D69" s="18"/>
      <c r="E69" s="30"/>
      <c r="F69" s="136" t="s">
        <v>684</v>
      </c>
      <c r="G69" s="27" t="s">
        <v>705</v>
      </c>
      <c r="H69" s="164">
        <f t="shared" si="34"/>
        <v>0</v>
      </c>
      <c r="I69" s="261">
        <f t="shared" si="59"/>
        <v>0</v>
      </c>
      <c r="J69" s="167"/>
      <c r="K69" s="261">
        <f t="shared" si="60"/>
        <v>0</v>
      </c>
      <c r="L69" s="167"/>
      <c r="M69" s="167"/>
    </row>
    <row r="70" spans="1:43" ht="13.8" hidden="1" outlineLevel="1">
      <c r="A70" s="131"/>
      <c r="B70" s="18"/>
      <c r="C70" s="58"/>
      <c r="D70" s="18"/>
      <c r="E70" s="30"/>
      <c r="F70" s="136" t="s">
        <v>690</v>
      </c>
      <c r="G70" s="27" t="s">
        <v>706</v>
      </c>
      <c r="H70" s="164">
        <f t="shared" si="34"/>
        <v>0</v>
      </c>
      <c r="I70" s="261">
        <f t="shared" si="59"/>
        <v>0</v>
      </c>
      <c r="J70" s="167"/>
      <c r="K70" s="261">
        <f t="shared" si="60"/>
        <v>0</v>
      </c>
      <c r="L70" s="167"/>
      <c r="M70" s="167"/>
    </row>
    <row r="71" spans="1:43" s="130" customFormat="1" ht="13.8">
      <c r="A71" s="127"/>
      <c r="B71" s="18" t="s">
        <v>389</v>
      </c>
      <c r="C71" s="12" t="s">
        <v>1</v>
      </c>
      <c r="D71" s="11"/>
      <c r="E71" s="134"/>
      <c r="F71" s="14"/>
      <c r="G71" s="134"/>
      <c r="H71" s="164">
        <f t="shared" si="34"/>
        <v>1000</v>
      </c>
      <c r="I71" s="261">
        <f t="shared" si="59"/>
        <v>1000</v>
      </c>
      <c r="J71" s="168">
        <f>SUM(J81,J79,J73,J72)</f>
        <v>1000</v>
      </c>
      <c r="K71" s="261">
        <f t="shared" si="60"/>
        <v>0</v>
      </c>
      <c r="L71" s="168">
        <f>SUM(L81,L79,L73,L72)</f>
        <v>0</v>
      </c>
      <c r="M71" s="168">
        <f>SUM(M81,M79,M73,M72)</f>
        <v>0</v>
      </c>
    </row>
    <row r="72" spans="1:43" ht="13.8" outlineLevel="1">
      <c r="A72" s="131"/>
      <c r="B72" s="19"/>
      <c r="C72" s="63"/>
      <c r="D72" s="22" t="s">
        <v>390</v>
      </c>
      <c r="E72" s="30" t="s">
        <v>2</v>
      </c>
      <c r="F72" s="22"/>
      <c r="G72" s="30"/>
      <c r="H72" s="164">
        <f t="shared" si="34"/>
        <v>0</v>
      </c>
      <c r="I72" s="261">
        <f t="shared" si="59"/>
        <v>0</v>
      </c>
      <c r="J72" s="167"/>
      <c r="K72" s="261">
        <f t="shared" si="60"/>
        <v>0</v>
      </c>
      <c r="L72" s="167"/>
      <c r="M72" s="167"/>
    </row>
    <row r="73" spans="1:43" ht="13.8" outlineLevel="1">
      <c r="A73" s="131"/>
      <c r="B73" s="20"/>
      <c r="D73" s="22" t="s">
        <v>391</v>
      </c>
      <c r="E73" s="30" t="s">
        <v>62</v>
      </c>
      <c r="F73" s="22"/>
      <c r="G73" s="30"/>
      <c r="H73" s="164">
        <f t="shared" si="34"/>
        <v>1000</v>
      </c>
      <c r="I73" s="261">
        <f t="shared" si="59"/>
        <v>1000</v>
      </c>
      <c r="J73" s="169">
        <f t="shared" ref="J73" si="69">SUM(J74:J78)</f>
        <v>1000</v>
      </c>
      <c r="K73" s="261">
        <f t="shared" si="60"/>
        <v>0</v>
      </c>
      <c r="L73" s="169">
        <f t="shared" ref="L73:M73" si="70">SUM(L74:L78)</f>
        <v>0</v>
      </c>
      <c r="M73" s="169">
        <f t="shared" si="70"/>
        <v>0</v>
      </c>
    </row>
    <row r="74" spans="1:43" ht="13.8" outlineLevel="2">
      <c r="A74" s="131"/>
      <c r="B74" s="20"/>
      <c r="D74" s="22"/>
      <c r="E74" s="30"/>
      <c r="F74" s="136" t="s">
        <v>682</v>
      </c>
      <c r="G74" s="27" t="s">
        <v>707</v>
      </c>
      <c r="H74" s="164">
        <f t="shared" si="34"/>
        <v>0</v>
      </c>
      <c r="I74" s="261">
        <f t="shared" si="59"/>
        <v>0</v>
      </c>
      <c r="J74" s="167"/>
      <c r="K74" s="261">
        <f t="shared" si="60"/>
        <v>0</v>
      </c>
      <c r="L74" s="167"/>
      <c r="M74" s="167"/>
    </row>
    <row r="75" spans="1:43" ht="13.8" outlineLevel="2">
      <c r="A75" s="131"/>
      <c r="B75" s="20"/>
      <c r="D75" s="22"/>
      <c r="E75" s="30"/>
      <c r="F75" s="136" t="s">
        <v>683</v>
      </c>
      <c r="G75" s="27" t="s">
        <v>708</v>
      </c>
      <c r="H75" s="164">
        <f t="shared" si="34"/>
        <v>0</v>
      </c>
      <c r="I75" s="261">
        <f t="shared" si="59"/>
        <v>0</v>
      </c>
      <c r="J75" s="167"/>
      <c r="K75" s="261">
        <f t="shared" si="60"/>
        <v>0</v>
      </c>
      <c r="L75" s="167"/>
      <c r="M75" s="167"/>
    </row>
    <row r="76" spans="1:43" ht="13.8" outlineLevel="2">
      <c r="A76" s="131"/>
      <c r="B76" s="20"/>
      <c r="D76" s="22"/>
      <c r="E76" s="30"/>
      <c r="F76" s="136" t="s">
        <v>680</v>
      </c>
      <c r="G76" s="27" t="s">
        <v>709</v>
      </c>
      <c r="H76" s="164">
        <f t="shared" si="34"/>
        <v>0</v>
      </c>
      <c r="I76" s="261">
        <f t="shared" si="59"/>
        <v>0</v>
      </c>
      <c r="J76" s="167"/>
      <c r="K76" s="261">
        <f t="shared" si="60"/>
        <v>0</v>
      </c>
      <c r="L76" s="167"/>
      <c r="M76" s="167"/>
    </row>
    <row r="77" spans="1:43" ht="13.8" outlineLevel="2">
      <c r="A77" s="131"/>
      <c r="B77" s="20"/>
      <c r="D77" s="22"/>
      <c r="E77" s="30"/>
      <c r="F77" s="136" t="s">
        <v>690</v>
      </c>
      <c r="G77" s="27" t="s">
        <v>710</v>
      </c>
      <c r="H77" s="164">
        <f t="shared" ref="H77" si="71">SUM(I77,K77)</f>
        <v>0</v>
      </c>
      <c r="I77" s="261">
        <f t="shared" ref="I77" si="72">SUM(J77:J77)</f>
        <v>0</v>
      </c>
      <c r="J77" s="167"/>
      <c r="K77" s="261">
        <f t="shared" ref="K77" si="73">SUM(L77:M77)</f>
        <v>0</v>
      </c>
      <c r="L77" s="167"/>
      <c r="M77" s="167"/>
    </row>
    <row r="78" spans="1:43" ht="13.8" outlineLevel="2">
      <c r="A78" s="131"/>
      <c r="B78" s="20"/>
      <c r="D78" s="22"/>
      <c r="E78" s="30"/>
      <c r="F78" s="136" t="s">
        <v>685</v>
      </c>
      <c r="G78" s="27" t="s">
        <v>689</v>
      </c>
      <c r="H78" s="164">
        <f t="shared" si="34"/>
        <v>1000</v>
      </c>
      <c r="I78" s="261">
        <f t="shared" si="59"/>
        <v>1000</v>
      </c>
      <c r="J78" s="167">
        <v>1000</v>
      </c>
      <c r="K78" s="261">
        <f t="shared" si="60"/>
        <v>0</v>
      </c>
      <c r="L78" s="167"/>
      <c r="M78" s="167"/>
    </row>
    <row r="79" spans="1:43" ht="13.8" outlineLevel="1">
      <c r="A79" s="131"/>
      <c r="B79" s="20"/>
      <c r="D79" s="22" t="s">
        <v>392</v>
      </c>
      <c r="E79" s="30" t="s">
        <v>3</v>
      </c>
      <c r="F79" s="22"/>
      <c r="G79" s="30"/>
      <c r="H79" s="164">
        <f t="shared" si="34"/>
        <v>0</v>
      </c>
      <c r="I79" s="261">
        <f t="shared" si="59"/>
        <v>0</v>
      </c>
      <c r="J79" s="169">
        <f t="shared" ref="J79" si="74">SUM(J80)</f>
        <v>0</v>
      </c>
      <c r="K79" s="261">
        <f t="shared" si="60"/>
        <v>0</v>
      </c>
      <c r="L79" s="169">
        <f t="shared" ref="L79:M79" si="75">SUM(L80)</f>
        <v>0</v>
      </c>
      <c r="M79" s="169">
        <f t="shared" si="75"/>
        <v>0</v>
      </c>
    </row>
    <row r="80" spans="1:43" s="398" customFormat="1" ht="13.8" outlineLevel="2">
      <c r="A80" s="399"/>
      <c r="B80" s="400"/>
      <c r="D80" s="401"/>
      <c r="E80" s="63"/>
      <c r="F80" s="136" t="s">
        <v>682</v>
      </c>
      <c r="G80" s="27" t="s">
        <v>877</v>
      </c>
      <c r="H80" s="403">
        <f t="shared" si="34"/>
        <v>0</v>
      </c>
      <c r="I80" s="261">
        <f t="shared" si="59"/>
        <v>0</v>
      </c>
      <c r="J80" s="167"/>
      <c r="K80" s="261">
        <f t="shared" si="60"/>
        <v>0</v>
      </c>
      <c r="L80" s="167"/>
      <c r="M80" s="167"/>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row>
    <row r="81" spans="1:13" ht="13.8" outlineLevel="1">
      <c r="A81" s="131"/>
      <c r="B81" s="18"/>
      <c r="C81" s="58"/>
      <c r="D81" s="22" t="s">
        <v>393</v>
      </c>
      <c r="E81" s="30" t="s">
        <v>4</v>
      </c>
      <c r="F81" s="22"/>
      <c r="G81" s="30"/>
      <c r="H81" s="164">
        <f t="shared" si="34"/>
        <v>0</v>
      </c>
      <c r="I81" s="261">
        <f t="shared" si="59"/>
        <v>0</v>
      </c>
      <c r="J81" s="167"/>
      <c r="K81" s="261">
        <f t="shared" si="60"/>
        <v>0</v>
      </c>
      <c r="L81" s="167"/>
      <c r="M81" s="167"/>
    </row>
    <row r="82" spans="1:13" s="130" customFormat="1" ht="13.8">
      <c r="A82" s="127"/>
      <c r="B82" s="18" t="s">
        <v>394</v>
      </c>
      <c r="C82" s="12" t="s">
        <v>37</v>
      </c>
      <c r="D82" s="14"/>
      <c r="E82" s="134"/>
      <c r="F82" s="14"/>
      <c r="G82" s="134"/>
      <c r="H82" s="164">
        <f t="shared" si="34"/>
        <v>0</v>
      </c>
      <c r="I82" s="261">
        <f t="shared" si="59"/>
        <v>0</v>
      </c>
      <c r="J82" s="168">
        <f t="shared" ref="J82:J83" si="76">SUM(J83)</f>
        <v>0</v>
      </c>
      <c r="K82" s="261">
        <f t="shared" si="60"/>
        <v>0</v>
      </c>
      <c r="L82" s="168">
        <f t="shared" ref="L82:M83" si="77">SUM(L83)</f>
        <v>0</v>
      </c>
      <c r="M82" s="168">
        <f t="shared" si="77"/>
        <v>0</v>
      </c>
    </row>
    <row r="83" spans="1:13" ht="13.8" outlineLevel="1">
      <c r="A83" s="131"/>
      <c r="B83" s="19"/>
      <c r="C83" s="63"/>
      <c r="D83" s="22" t="s">
        <v>395</v>
      </c>
      <c r="E83" s="30" t="s">
        <v>37</v>
      </c>
      <c r="F83" s="22"/>
      <c r="G83" s="30"/>
      <c r="H83" s="164">
        <f t="shared" si="34"/>
        <v>0</v>
      </c>
      <c r="I83" s="261">
        <f t="shared" si="59"/>
        <v>0</v>
      </c>
      <c r="J83" s="169">
        <f t="shared" si="76"/>
        <v>0</v>
      </c>
      <c r="K83" s="261">
        <f t="shared" si="60"/>
        <v>0</v>
      </c>
      <c r="L83" s="169">
        <f t="shared" si="77"/>
        <v>0</v>
      </c>
      <c r="M83" s="169">
        <f t="shared" si="77"/>
        <v>0</v>
      </c>
    </row>
    <row r="84" spans="1:13" ht="13.8" outlineLevel="2">
      <c r="A84" s="131"/>
      <c r="B84" s="18"/>
      <c r="C84" s="58"/>
      <c r="D84" s="18"/>
      <c r="E84" s="58"/>
      <c r="F84" s="22" t="s">
        <v>396</v>
      </c>
      <c r="G84" s="30" t="s">
        <v>63</v>
      </c>
      <c r="H84" s="164">
        <f t="shared" si="34"/>
        <v>0</v>
      </c>
      <c r="I84" s="261">
        <f t="shared" si="59"/>
        <v>0</v>
      </c>
      <c r="J84" s="169">
        <f t="shared" ref="J84" si="78">SUM(J85:J87)</f>
        <v>0</v>
      </c>
      <c r="K84" s="261">
        <f t="shared" si="60"/>
        <v>0</v>
      </c>
      <c r="L84" s="169">
        <f t="shared" ref="L84:M84" si="79">SUM(L85:L87)</f>
        <v>0</v>
      </c>
      <c r="M84" s="169">
        <f t="shared" si="79"/>
        <v>0</v>
      </c>
    </row>
    <row r="85" spans="1:13" ht="13.8" outlineLevel="2">
      <c r="A85" s="131"/>
      <c r="B85" s="18"/>
      <c r="C85" s="58"/>
      <c r="D85" s="18"/>
      <c r="E85" s="58"/>
      <c r="F85" s="136" t="s">
        <v>682</v>
      </c>
      <c r="G85" s="27" t="s">
        <v>711</v>
      </c>
      <c r="H85" s="164">
        <f t="shared" si="34"/>
        <v>0</v>
      </c>
      <c r="I85" s="261">
        <f t="shared" ref="I85:I118" si="80">SUM(J85:J85)</f>
        <v>0</v>
      </c>
      <c r="J85" s="167"/>
      <c r="K85" s="261">
        <f t="shared" ref="K85:K118" si="81">SUM(L85:M85)</f>
        <v>0</v>
      </c>
      <c r="L85" s="167"/>
      <c r="M85" s="167"/>
    </row>
    <row r="86" spans="1:13" ht="13.8" outlineLevel="2">
      <c r="A86" s="131"/>
      <c r="B86" s="18"/>
      <c r="C86" s="58"/>
      <c r="D86" s="18"/>
      <c r="E86" s="58"/>
      <c r="F86" s="136" t="s">
        <v>683</v>
      </c>
      <c r="G86" s="27" t="s">
        <v>712</v>
      </c>
      <c r="H86" s="164">
        <f t="shared" si="34"/>
        <v>0</v>
      </c>
      <c r="I86" s="261">
        <f t="shared" si="80"/>
        <v>0</v>
      </c>
      <c r="J86" s="167"/>
      <c r="K86" s="261">
        <f t="shared" si="81"/>
        <v>0</v>
      </c>
      <c r="L86" s="167"/>
      <c r="M86" s="167"/>
    </row>
    <row r="87" spans="1:13" ht="13.8" outlineLevel="2">
      <c r="A87" s="131"/>
      <c r="B87" s="18"/>
      <c r="C87" s="58"/>
      <c r="D87" s="18"/>
      <c r="E87" s="58"/>
      <c r="F87" s="136" t="s">
        <v>685</v>
      </c>
      <c r="G87" s="27" t="s">
        <v>689</v>
      </c>
      <c r="H87" s="164">
        <f t="shared" si="34"/>
        <v>0</v>
      </c>
      <c r="I87" s="261">
        <f t="shared" si="80"/>
        <v>0</v>
      </c>
      <c r="J87" s="167"/>
      <c r="K87" s="261">
        <f t="shared" si="81"/>
        <v>0</v>
      </c>
      <c r="L87" s="167"/>
      <c r="M87" s="167"/>
    </row>
    <row r="88" spans="1:13" s="130" customFormat="1" ht="13.8" collapsed="1">
      <c r="A88" s="127"/>
      <c r="B88" s="18" t="s">
        <v>397</v>
      </c>
      <c r="C88" s="12" t="s">
        <v>64</v>
      </c>
      <c r="D88" s="11"/>
      <c r="E88" s="12"/>
      <c r="F88" s="14"/>
      <c r="G88" s="134"/>
      <c r="H88" s="164">
        <f t="shared" si="34"/>
        <v>0</v>
      </c>
      <c r="I88" s="261">
        <f t="shared" si="80"/>
        <v>0</v>
      </c>
      <c r="J88" s="168">
        <f>SUM(J89,J95,J118,J136,J150,J114)</f>
        <v>0</v>
      </c>
      <c r="K88" s="261">
        <f t="shared" si="81"/>
        <v>0</v>
      </c>
      <c r="L88" s="168">
        <f>SUM(L89,L95,L118,L136,L150,L114)</f>
        <v>0</v>
      </c>
      <c r="M88" s="168">
        <f>SUM(M89,M95,M118,M136,M150,M114)</f>
        <v>0</v>
      </c>
    </row>
    <row r="89" spans="1:13" ht="13.8" hidden="1" outlineLevel="1">
      <c r="A89" s="131"/>
      <c r="B89" s="19"/>
      <c r="C89" s="63"/>
      <c r="D89" s="22" t="s">
        <v>679</v>
      </c>
      <c r="E89" s="30" t="s">
        <v>65</v>
      </c>
      <c r="F89" s="14"/>
      <c r="G89" s="30"/>
      <c r="H89" s="164">
        <f t="shared" si="34"/>
        <v>0</v>
      </c>
      <c r="I89" s="261">
        <f t="shared" si="80"/>
        <v>0</v>
      </c>
      <c r="J89" s="169">
        <f t="shared" ref="J89" si="82">SUM(J90,J93)</f>
        <v>0</v>
      </c>
      <c r="K89" s="261">
        <f t="shared" si="81"/>
        <v>0</v>
      </c>
      <c r="L89" s="169">
        <f t="shared" ref="L89:M89" si="83">SUM(L90,L93)</f>
        <v>0</v>
      </c>
      <c r="M89" s="169">
        <f t="shared" si="83"/>
        <v>0</v>
      </c>
    </row>
    <row r="90" spans="1:13" ht="13.8" hidden="1" outlineLevel="2">
      <c r="A90" s="131"/>
      <c r="B90" s="20"/>
      <c r="D90" s="19"/>
      <c r="E90" s="63"/>
      <c r="F90" s="22" t="s">
        <v>398</v>
      </c>
      <c r="G90" s="30" t="s">
        <v>5</v>
      </c>
      <c r="H90" s="164">
        <f t="shared" ref="H90:H158" si="84">SUM(I90,K90)</f>
        <v>0</v>
      </c>
      <c r="I90" s="261">
        <f t="shared" si="80"/>
        <v>0</v>
      </c>
      <c r="J90" s="169">
        <f t="shared" ref="J90" si="85">SUM(J91:J92)</f>
        <v>0</v>
      </c>
      <c r="K90" s="261">
        <f t="shared" si="81"/>
        <v>0</v>
      </c>
      <c r="L90" s="169">
        <f t="shared" ref="L90:M90" si="86">SUM(L91:L92)</f>
        <v>0</v>
      </c>
      <c r="M90" s="169">
        <f t="shared" si="86"/>
        <v>0</v>
      </c>
    </row>
    <row r="91" spans="1:13" ht="13.8" hidden="1" outlineLevel="2">
      <c r="A91" s="131"/>
      <c r="B91" s="20"/>
      <c r="F91" s="136" t="s">
        <v>682</v>
      </c>
      <c r="G91" s="27" t="s">
        <v>713</v>
      </c>
      <c r="H91" s="164">
        <f t="shared" si="84"/>
        <v>0</v>
      </c>
      <c r="I91" s="261">
        <f t="shared" si="80"/>
        <v>0</v>
      </c>
      <c r="J91" s="167"/>
      <c r="K91" s="261">
        <f t="shared" si="81"/>
        <v>0</v>
      </c>
      <c r="L91" s="167"/>
      <c r="M91" s="167"/>
    </row>
    <row r="92" spans="1:13" ht="13.8" hidden="1" outlineLevel="2">
      <c r="A92" s="131"/>
      <c r="B92" s="20"/>
      <c r="F92" s="136" t="s">
        <v>683</v>
      </c>
      <c r="G92" s="27" t="s">
        <v>714</v>
      </c>
      <c r="H92" s="164">
        <f t="shared" si="84"/>
        <v>0</v>
      </c>
      <c r="I92" s="261">
        <f t="shared" si="80"/>
        <v>0</v>
      </c>
      <c r="J92" s="167"/>
      <c r="K92" s="261">
        <f t="shared" si="81"/>
        <v>0</v>
      </c>
      <c r="L92" s="167"/>
      <c r="M92" s="167"/>
    </row>
    <row r="93" spans="1:13" ht="13.8" hidden="1" outlineLevel="2">
      <c r="A93" s="131"/>
      <c r="B93" s="20"/>
      <c r="F93" s="22" t="s">
        <v>100</v>
      </c>
      <c r="G93" s="30" t="s">
        <v>66</v>
      </c>
      <c r="H93" s="164">
        <f t="shared" si="84"/>
        <v>0</v>
      </c>
      <c r="I93" s="261">
        <f t="shared" si="80"/>
        <v>0</v>
      </c>
      <c r="J93" s="169">
        <f t="shared" ref="J93" si="87">SUM(J94)</f>
        <v>0</v>
      </c>
      <c r="K93" s="261">
        <f t="shared" si="81"/>
        <v>0</v>
      </c>
      <c r="L93" s="169">
        <f t="shared" ref="L93:M93" si="88">SUM(L94)</f>
        <v>0</v>
      </c>
      <c r="M93" s="169">
        <f t="shared" si="88"/>
        <v>0</v>
      </c>
    </row>
    <row r="94" spans="1:13" ht="13.8" hidden="1" outlineLevel="2">
      <c r="A94" s="131"/>
      <c r="B94" s="20"/>
      <c r="F94" s="136" t="s">
        <v>682</v>
      </c>
      <c r="G94" s="27" t="s">
        <v>715</v>
      </c>
      <c r="H94" s="164">
        <f t="shared" si="84"/>
        <v>0</v>
      </c>
      <c r="I94" s="261">
        <f t="shared" si="80"/>
        <v>0</v>
      </c>
      <c r="J94" s="167"/>
      <c r="K94" s="261">
        <f t="shared" si="81"/>
        <v>0</v>
      </c>
      <c r="L94" s="167"/>
      <c r="M94" s="167"/>
    </row>
    <row r="95" spans="1:13" ht="13.8" hidden="1" outlineLevel="1">
      <c r="A95" s="131"/>
      <c r="B95" s="20"/>
      <c r="D95" s="18" t="s">
        <v>399</v>
      </c>
      <c r="E95" s="58" t="s">
        <v>67</v>
      </c>
      <c r="F95" s="22"/>
      <c r="G95" s="30"/>
      <c r="H95" s="164">
        <f t="shared" si="84"/>
        <v>0</v>
      </c>
      <c r="I95" s="261">
        <f t="shared" si="80"/>
        <v>0</v>
      </c>
      <c r="J95" s="169">
        <f t="shared" ref="J95" si="89">SUM(J96,J103,J110,J112)</f>
        <v>0</v>
      </c>
      <c r="K95" s="261">
        <f t="shared" si="81"/>
        <v>0</v>
      </c>
      <c r="L95" s="169">
        <f t="shared" ref="L95:M95" si="90">SUM(L96,L103,L110,L112)</f>
        <v>0</v>
      </c>
      <c r="M95" s="169">
        <f t="shared" si="90"/>
        <v>0</v>
      </c>
    </row>
    <row r="96" spans="1:13" ht="13.8" hidden="1" outlineLevel="2">
      <c r="A96" s="131"/>
      <c r="B96" s="20"/>
      <c r="D96" s="19"/>
      <c r="E96" s="63"/>
      <c r="F96" s="22" t="s">
        <v>400</v>
      </c>
      <c r="G96" s="30" t="s">
        <v>68</v>
      </c>
      <c r="H96" s="164">
        <f t="shared" si="84"/>
        <v>0</v>
      </c>
      <c r="I96" s="261">
        <f t="shared" si="80"/>
        <v>0</v>
      </c>
      <c r="J96" s="169">
        <f t="shared" ref="J96" si="91">SUM(J97:J102)</f>
        <v>0</v>
      </c>
      <c r="K96" s="261">
        <f t="shared" si="81"/>
        <v>0</v>
      </c>
      <c r="L96" s="169">
        <f t="shared" ref="L96:M96" si="92">SUM(L97:L102)</f>
        <v>0</v>
      </c>
      <c r="M96" s="169">
        <f t="shared" si="92"/>
        <v>0</v>
      </c>
    </row>
    <row r="97" spans="1:13" ht="13.8" hidden="1" outlineLevel="2">
      <c r="A97" s="131"/>
      <c r="B97" s="20"/>
      <c r="F97" s="136" t="s">
        <v>682</v>
      </c>
      <c r="G97" s="27" t="s">
        <v>716</v>
      </c>
      <c r="H97" s="164">
        <f t="shared" si="84"/>
        <v>0</v>
      </c>
      <c r="I97" s="261">
        <f t="shared" si="80"/>
        <v>0</v>
      </c>
      <c r="J97" s="167"/>
      <c r="K97" s="261">
        <f t="shared" si="81"/>
        <v>0</v>
      </c>
      <c r="L97" s="167"/>
      <c r="M97" s="167"/>
    </row>
    <row r="98" spans="1:13" ht="13.8" hidden="1" outlineLevel="2">
      <c r="A98" s="131"/>
      <c r="B98" s="20"/>
      <c r="F98" s="136" t="s">
        <v>683</v>
      </c>
      <c r="G98" s="27" t="s">
        <v>717</v>
      </c>
      <c r="H98" s="164">
        <f t="shared" si="84"/>
        <v>0</v>
      </c>
      <c r="I98" s="261">
        <f t="shared" si="80"/>
        <v>0</v>
      </c>
      <c r="J98" s="167"/>
      <c r="K98" s="261">
        <f t="shared" si="81"/>
        <v>0</v>
      </c>
      <c r="L98" s="167"/>
      <c r="M98" s="167"/>
    </row>
    <row r="99" spans="1:13" ht="13.8" hidden="1" outlineLevel="2">
      <c r="A99" s="131"/>
      <c r="B99" s="20"/>
      <c r="F99" s="136" t="s">
        <v>680</v>
      </c>
      <c r="G99" s="27" t="s">
        <v>718</v>
      </c>
      <c r="H99" s="164">
        <f t="shared" si="84"/>
        <v>0</v>
      </c>
      <c r="I99" s="261">
        <f t="shared" si="80"/>
        <v>0</v>
      </c>
      <c r="J99" s="167"/>
      <c r="K99" s="261">
        <f t="shared" si="81"/>
        <v>0</v>
      </c>
      <c r="L99" s="167"/>
      <c r="M99" s="167"/>
    </row>
    <row r="100" spans="1:13" ht="13.8" hidden="1" outlineLevel="2">
      <c r="A100" s="131"/>
      <c r="B100" s="20"/>
      <c r="F100" s="136" t="s">
        <v>684</v>
      </c>
      <c r="G100" s="27" t="s">
        <v>719</v>
      </c>
      <c r="H100" s="164">
        <f t="shared" si="84"/>
        <v>0</v>
      </c>
      <c r="I100" s="261">
        <f t="shared" si="80"/>
        <v>0</v>
      </c>
      <c r="J100" s="167"/>
      <c r="K100" s="261">
        <f t="shared" si="81"/>
        <v>0</v>
      </c>
      <c r="L100" s="167"/>
      <c r="M100" s="167"/>
    </row>
    <row r="101" spans="1:13" ht="13.8" hidden="1" outlineLevel="2">
      <c r="A101" s="131"/>
      <c r="B101" s="20"/>
      <c r="F101" s="136" t="s">
        <v>690</v>
      </c>
      <c r="G101" s="27" t="s">
        <v>862</v>
      </c>
      <c r="H101" s="164"/>
      <c r="I101" s="261"/>
      <c r="J101" s="167"/>
      <c r="K101" s="261"/>
      <c r="L101" s="167"/>
      <c r="M101" s="167"/>
    </row>
    <row r="102" spans="1:13" ht="13.8" hidden="1" outlineLevel="2">
      <c r="A102" s="131"/>
      <c r="B102" s="20"/>
      <c r="F102" s="590" t="s">
        <v>691</v>
      </c>
      <c r="G102" s="104" t="s">
        <v>985</v>
      </c>
      <c r="H102" s="164">
        <f t="shared" si="84"/>
        <v>0</v>
      </c>
      <c r="I102" s="261">
        <f t="shared" si="80"/>
        <v>0</v>
      </c>
      <c r="J102" s="167"/>
      <c r="K102" s="261">
        <f t="shared" si="81"/>
        <v>0</v>
      </c>
      <c r="L102" s="167"/>
      <c r="M102" s="167"/>
    </row>
    <row r="103" spans="1:13" ht="13.8" hidden="1" outlineLevel="2">
      <c r="A103" s="131"/>
      <c r="B103" s="20"/>
      <c r="F103" s="22" t="s">
        <v>401</v>
      </c>
      <c r="G103" s="30" t="s">
        <v>69</v>
      </c>
      <c r="H103" s="164">
        <f t="shared" si="84"/>
        <v>0</v>
      </c>
      <c r="I103" s="261">
        <f t="shared" si="80"/>
        <v>0</v>
      </c>
      <c r="J103" s="169">
        <f t="shared" ref="J103" si="93">SUM(J104:J109)</f>
        <v>0</v>
      </c>
      <c r="K103" s="261">
        <f t="shared" si="81"/>
        <v>0</v>
      </c>
      <c r="L103" s="169">
        <f t="shared" ref="L103:M103" si="94">SUM(L104:L109)</f>
        <v>0</v>
      </c>
      <c r="M103" s="169">
        <f t="shared" si="94"/>
        <v>0</v>
      </c>
    </row>
    <row r="104" spans="1:13" ht="13.8" hidden="1" outlineLevel="2">
      <c r="A104" s="131"/>
      <c r="B104" s="20"/>
      <c r="F104" s="136" t="s">
        <v>682</v>
      </c>
      <c r="G104" s="27" t="s">
        <v>720</v>
      </c>
      <c r="H104" s="164">
        <f t="shared" si="84"/>
        <v>0</v>
      </c>
      <c r="I104" s="261">
        <f t="shared" si="80"/>
        <v>0</v>
      </c>
      <c r="J104" s="167"/>
      <c r="K104" s="261">
        <f t="shared" si="81"/>
        <v>0</v>
      </c>
      <c r="L104" s="167"/>
      <c r="M104" s="167"/>
    </row>
    <row r="105" spans="1:13" ht="13.8" hidden="1" outlineLevel="2">
      <c r="A105" s="131"/>
      <c r="B105" s="20"/>
      <c r="F105" s="136" t="s">
        <v>683</v>
      </c>
      <c r="G105" s="27" t="s">
        <v>721</v>
      </c>
      <c r="H105" s="164">
        <f t="shared" si="84"/>
        <v>0</v>
      </c>
      <c r="I105" s="261">
        <f t="shared" si="80"/>
        <v>0</v>
      </c>
      <c r="J105" s="167"/>
      <c r="K105" s="261">
        <f t="shared" si="81"/>
        <v>0</v>
      </c>
      <c r="L105" s="167"/>
      <c r="M105" s="167"/>
    </row>
    <row r="106" spans="1:13" ht="13.8" hidden="1" outlineLevel="2">
      <c r="A106" s="131"/>
      <c r="B106" s="20"/>
      <c r="F106" s="136" t="s">
        <v>680</v>
      </c>
      <c r="G106" s="27" t="s">
        <v>722</v>
      </c>
      <c r="H106" s="164">
        <f t="shared" si="84"/>
        <v>0</v>
      </c>
      <c r="I106" s="261">
        <f t="shared" si="80"/>
        <v>0</v>
      </c>
      <c r="J106" s="167"/>
      <c r="K106" s="261">
        <f t="shared" si="81"/>
        <v>0</v>
      </c>
      <c r="L106" s="167"/>
      <c r="M106" s="167"/>
    </row>
    <row r="107" spans="1:13" ht="13.8" hidden="1" outlineLevel="2">
      <c r="A107" s="131"/>
      <c r="B107" s="20"/>
      <c r="F107" s="136" t="s">
        <v>690</v>
      </c>
      <c r="G107" s="27" t="s">
        <v>627</v>
      </c>
      <c r="H107" s="164">
        <f t="shared" si="84"/>
        <v>0</v>
      </c>
      <c r="I107" s="261">
        <f t="shared" si="80"/>
        <v>0</v>
      </c>
      <c r="J107" s="167"/>
      <c r="K107" s="261">
        <f t="shared" si="81"/>
        <v>0</v>
      </c>
      <c r="L107" s="167"/>
      <c r="M107" s="167"/>
    </row>
    <row r="108" spans="1:13" ht="13.8" hidden="1" outlineLevel="2">
      <c r="A108" s="131"/>
      <c r="B108" s="20"/>
      <c r="F108" s="136" t="s">
        <v>691</v>
      </c>
      <c r="G108" s="27" t="s">
        <v>863</v>
      </c>
      <c r="H108" s="164"/>
      <c r="I108" s="261"/>
      <c r="J108" s="167"/>
      <c r="K108" s="261"/>
      <c r="L108" s="167"/>
      <c r="M108" s="167"/>
    </row>
    <row r="109" spans="1:13" ht="13.8" hidden="1" outlineLevel="2">
      <c r="A109" s="131"/>
      <c r="B109" s="20"/>
      <c r="F109" s="590" t="s">
        <v>774</v>
      </c>
      <c r="G109" s="104" t="s">
        <v>986</v>
      </c>
      <c r="H109" s="164">
        <f t="shared" si="84"/>
        <v>0</v>
      </c>
      <c r="I109" s="261">
        <f t="shared" si="80"/>
        <v>0</v>
      </c>
      <c r="J109" s="167"/>
      <c r="K109" s="261">
        <f t="shared" si="81"/>
        <v>0</v>
      </c>
      <c r="L109" s="167"/>
      <c r="M109" s="167"/>
    </row>
    <row r="110" spans="1:13" ht="13.8" hidden="1" outlineLevel="2">
      <c r="A110" s="131"/>
      <c r="B110" s="20"/>
      <c r="F110" s="22" t="s">
        <v>402</v>
      </c>
      <c r="G110" s="30" t="s">
        <v>70</v>
      </c>
      <c r="H110" s="164">
        <f t="shared" si="84"/>
        <v>0</v>
      </c>
      <c r="I110" s="261">
        <f t="shared" si="80"/>
        <v>0</v>
      </c>
      <c r="J110" s="169">
        <f t="shared" ref="J110" si="95">SUM(J111)</f>
        <v>0</v>
      </c>
      <c r="K110" s="261">
        <f t="shared" si="81"/>
        <v>0</v>
      </c>
      <c r="L110" s="169">
        <f t="shared" ref="L110:M110" si="96">SUM(L111)</f>
        <v>0</v>
      </c>
      <c r="M110" s="169">
        <f t="shared" si="96"/>
        <v>0</v>
      </c>
    </row>
    <row r="111" spans="1:13" ht="13.8" hidden="1" outlineLevel="2">
      <c r="A111" s="131"/>
      <c r="B111" s="20"/>
      <c r="F111" s="136" t="s">
        <v>682</v>
      </c>
      <c r="G111" s="27" t="s">
        <v>723</v>
      </c>
      <c r="H111" s="164">
        <f t="shared" si="84"/>
        <v>0</v>
      </c>
      <c r="I111" s="261">
        <f t="shared" si="80"/>
        <v>0</v>
      </c>
      <c r="J111" s="167"/>
      <c r="K111" s="261">
        <f t="shared" si="81"/>
        <v>0</v>
      </c>
      <c r="L111" s="167"/>
      <c r="M111" s="167"/>
    </row>
    <row r="112" spans="1:13" ht="13.8" hidden="1" outlineLevel="2">
      <c r="A112" s="131"/>
      <c r="B112" s="20"/>
      <c r="F112" s="22" t="s">
        <v>403</v>
      </c>
      <c r="G112" s="30" t="s">
        <v>71</v>
      </c>
      <c r="H112" s="164">
        <f t="shared" si="84"/>
        <v>0</v>
      </c>
      <c r="I112" s="261">
        <f t="shared" si="80"/>
        <v>0</v>
      </c>
      <c r="J112" s="169">
        <f t="shared" ref="J112" si="97">SUM(J113)</f>
        <v>0</v>
      </c>
      <c r="K112" s="261">
        <f t="shared" si="81"/>
        <v>0</v>
      </c>
      <c r="L112" s="169">
        <f t="shared" ref="L112:M112" si="98">SUM(L113)</f>
        <v>0</v>
      </c>
      <c r="M112" s="169">
        <f t="shared" si="98"/>
        <v>0</v>
      </c>
    </row>
    <row r="113" spans="1:43" ht="13.8" hidden="1" outlineLevel="2">
      <c r="A113" s="131"/>
      <c r="B113" s="20"/>
      <c r="F113" s="136" t="s">
        <v>682</v>
      </c>
      <c r="G113" s="27" t="s">
        <v>724</v>
      </c>
      <c r="H113" s="164">
        <f t="shared" si="84"/>
        <v>0</v>
      </c>
      <c r="I113" s="261">
        <f t="shared" si="80"/>
        <v>0</v>
      </c>
      <c r="J113" s="167"/>
      <c r="K113" s="261">
        <f t="shared" si="81"/>
        <v>0</v>
      </c>
      <c r="L113" s="167"/>
      <c r="M113" s="167"/>
    </row>
    <row r="114" spans="1:43" ht="13.8" hidden="1" outlineLevel="1">
      <c r="A114" s="131"/>
      <c r="B114" s="20"/>
      <c r="D114" s="18" t="s">
        <v>404</v>
      </c>
      <c r="E114" s="58" t="s">
        <v>6</v>
      </c>
      <c r="F114" s="22"/>
      <c r="G114" s="30"/>
      <c r="H114" s="164">
        <f t="shared" si="84"/>
        <v>0</v>
      </c>
      <c r="I114" s="261">
        <f t="shared" si="80"/>
        <v>0</v>
      </c>
      <c r="J114" s="169">
        <f t="shared" ref="J114" si="99">SUM(J115)</f>
        <v>0</v>
      </c>
      <c r="K114" s="261">
        <f t="shared" si="81"/>
        <v>0</v>
      </c>
      <c r="L114" s="169">
        <f t="shared" ref="L114:M114" si="100">SUM(L115)</f>
        <v>0</v>
      </c>
      <c r="M114" s="169">
        <f t="shared" si="100"/>
        <v>0</v>
      </c>
    </row>
    <row r="115" spans="1:43" ht="13.8" hidden="1" outlineLevel="2">
      <c r="A115" s="131"/>
      <c r="B115" s="20"/>
      <c r="D115" s="19"/>
      <c r="E115" s="63"/>
      <c r="F115" s="22" t="s">
        <v>405</v>
      </c>
      <c r="G115" s="30" t="s">
        <v>72</v>
      </c>
      <c r="H115" s="164">
        <f t="shared" si="84"/>
        <v>0</v>
      </c>
      <c r="I115" s="261">
        <f t="shared" si="80"/>
        <v>0</v>
      </c>
      <c r="J115" s="169">
        <f t="shared" ref="J115" si="101">SUM(J116:J117)</f>
        <v>0</v>
      </c>
      <c r="K115" s="261">
        <f t="shared" si="81"/>
        <v>0</v>
      </c>
      <c r="L115" s="169">
        <f t="shared" ref="L115:M115" si="102">SUM(L116:L117)</f>
        <v>0</v>
      </c>
      <c r="M115" s="169">
        <f t="shared" si="102"/>
        <v>0</v>
      </c>
    </row>
    <row r="116" spans="1:43" ht="13.8" hidden="1" outlineLevel="2">
      <c r="A116" s="131"/>
      <c r="B116" s="20"/>
      <c r="F116" s="136" t="s">
        <v>682</v>
      </c>
      <c r="G116" s="27" t="s">
        <v>713</v>
      </c>
      <c r="H116" s="164">
        <f t="shared" si="84"/>
        <v>0</v>
      </c>
      <c r="I116" s="261">
        <f t="shared" si="80"/>
        <v>0</v>
      </c>
      <c r="J116" s="167"/>
      <c r="K116" s="261">
        <f t="shared" si="81"/>
        <v>0</v>
      </c>
      <c r="L116" s="167"/>
      <c r="M116" s="167"/>
    </row>
    <row r="117" spans="1:43" ht="13.8" hidden="1" outlineLevel="2">
      <c r="A117" s="131"/>
      <c r="B117" s="20"/>
      <c r="F117" s="136" t="s">
        <v>685</v>
      </c>
      <c r="G117" s="27" t="s">
        <v>689</v>
      </c>
      <c r="H117" s="164">
        <f t="shared" si="84"/>
        <v>0</v>
      </c>
      <c r="I117" s="261">
        <f t="shared" si="80"/>
        <v>0</v>
      </c>
      <c r="J117" s="167"/>
      <c r="K117" s="261">
        <f t="shared" si="81"/>
        <v>0</v>
      </c>
      <c r="L117" s="167"/>
      <c r="M117" s="167"/>
    </row>
    <row r="118" spans="1:43" ht="13.8" hidden="1" outlineLevel="1">
      <c r="A118" s="131"/>
      <c r="B118" s="20"/>
      <c r="D118" s="18" t="s">
        <v>406</v>
      </c>
      <c r="E118" s="58" t="s">
        <v>335</v>
      </c>
      <c r="F118" s="22"/>
      <c r="G118" s="30"/>
      <c r="H118" s="164">
        <f t="shared" si="84"/>
        <v>0</v>
      </c>
      <c r="I118" s="261">
        <f t="shared" si="80"/>
        <v>0</v>
      </c>
      <c r="J118" s="169">
        <f>SUM(J119,J125,J130)</f>
        <v>0</v>
      </c>
      <c r="K118" s="261">
        <f t="shared" si="81"/>
        <v>0</v>
      </c>
      <c r="L118" s="169">
        <f>SUM(L119,L125,L130)</f>
        <v>0</v>
      </c>
      <c r="M118" s="169">
        <f>SUM(M119,M125,M130)</f>
        <v>0</v>
      </c>
    </row>
    <row r="119" spans="1:43" ht="13.8" hidden="1" outlineLevel="2">
      <c r="A119" s="131"/>
      <c r="B119" s="20"/>
      <c r="D119" s="19"/>
      <c r="E119" s="63"/>
      <c r="F119" s="22" t="s">
        <v>407</v>
      </c>
      <c r="G119" s="30" t="s">
        <v>408</v>
      </c>
      <c r="H119" s="164">
        <f t="shared" si="84"/>
        <v>0</v>
      </c>
      <c r="I119" s="261">
        <f t="shared" ref="I119:I153" si="103">SUM(J119:J119)</f>
        <v>0</v>
      </c>
      <c r="J119" s="169">
        <f>SUM(J120:J124)</f>
        <v>0</v>
      </c>
      <c r="K119" s="261">
        <f t="shared" ref="K119:K154" si="104">SUM(L119:M119)</f>
        <v>0</v>
      </c>
      <c r="L119" s="169">
        <f>SUM(L120:L124)</f>
        <v>0</v>
      </c>
      <c r="M119" s="169">
        <f>SUM(M120:M124)</f>
        <v>0</v>
      </c>
    </row>
    <row r="120" spans="1:43" ht="13.8" hidden="1" outlineLevel="2">
      <c r="A120" s="131"/>
      <c r="B120" s="20"/>
      <c r="F120" s="136" t="s">
        <v>682</v>
      </c>
      <c r="G120" s="27" t="s">
        <v>958</v>
      </c>
      <c r="H120" s="164">
        <f t="shared" si="84"/>
        <v>0</v>
      </c>
      <c r="I120" s="261">
        <f t="shared" si="103"/>
        <v>0</v>
      </c>
      <c r="J120" s="167"/>
      <c r="K120" s="261">
        <f t="shared" si="104"/>
        <v>0</v>
      </c>
      <c r="L120" s="167"/>
      <c r="M120" s="167"/>
    </row>
    <row r="121" spans="1:43" ht="13.8" hidden="1" outlineLevel="2">
      <c r="A121" s="131"/>
      <c r="B121" s="20"/>
      <c r="F121" s="136" t="s">
        <v>683</v>
      </c>
      <c r="G121" s="27" t="s">
        <v>925</v>
      </c>
      <c r="H121" s="164">
        <f t="shared" si="84"/>
        <v>0</v>
      </c>
      <c r="I121" s="261">
        <f t="shared" si="103"/>
        <v>0</v>
      </c>
      <c r="J121" s="167"/>
      <c r="K121" s="261">
        <f t="shared" si="104"/>
        <v>0</v>
      </c>
      <c r="L121" s="167"/>
      <c r="M121" s="167"/>
    </row>
    <row r="122" spans="1:43" s="398" customFormat="1" ht="13.8" hidden="1" outlineLevel="2">
      <c r="A122" s="399"/>
      <c r="B122" s="400"/>
      <c r="D122" s="400"/>
      <c r="F122" s="385" t="s">
        <v>684</v>
      </c>
      <c r="G122" s="378" t="s">
        <v>923</v>
      </c>
      <c r="H122" s="403">
        <f t="shared" si="84"/>
        <v>0</v>
      </c>
      <c r="I122" s="261">
        <f t="shared" si="103"/>
        <v>0</v>
      </c>
      <c r="J122" s="167"/>
      <c r="K122" s="261">
        <f t="shared" si="104"/>
        <v>0</v>
      </c>
      <c r="L122" s="167"/>
      <c r="M122" s="167"/>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row>
    <row r="123" spans="1:43" s="398" customFormat="1" ht="13.8" hidden="1" outlineLevel="2">
      <c r="A123" s="399"/>
      <c r="B123" s="400"/>
      <c r="D123" s="400"/>
      <c r="F123" s="385" t="s">
        <v>690</v>
      </c>
      <c r="G123" s="378" t="s">
        <v>924</v>
      </c>
      <c r="H123" s="403">
        <f t="shared" si="84"/>
        <v>0</v>
      </c>
      <c r="I123" s="261">
        <f t="shared" si="103"/>
        <v>0</v>
      </c>
      <c r="J123" s="167"/>
      <c r="K123" s="261">
        <f t="shared" si="104"/>
        <v>0</v>
      </c>
      <c r="L123" s="167"/>
      <c r="M123" s="167"/>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row>
    <row r="124" spans="1:43" s="398" customFormat="1" ht="13.8" hidden="1" outlineLevel="2">
      <c r="A124" s="399"/>
      <c r="B124" s="400"/>
      <c r="D124" s="400"/>
      <c r="F124" s="600" t="s">
        <v>691</v>
      </c>
      <c r="G124" s="601" t="s">
        <v>1008</v>
      </c>
      <c r="H124" s="403">
        <f t="shared" ref="H124" si="105">SUM(I124,K124)</f>
        <v>0</v>
      </c>
      <c r="I124" s="261">
        <f t="shared" ref="I124" si="106">SUM(J124:J124)</f>
        <v>0</v>
      </c>
      <c r="J124" s="167"/>
      <c r="K124" s="261">
        <f t="shared" ref="K124" si="107">SUM(L124:M124)</f>
        <v>0</v>
      </c>
      <c r="L124" s="167"/>
      <c r="M124" s="167"/>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row>
    <row r="125" spans="1:43" ht="13.8" hidden="1" outlineLevel="2">
      <c r="A125" s="131"/>
      <c r="B125" s="20"/>
      <c r="F125" s="22" t="s">
        <v>409</v>
      </c>
      <c r="G125" s="30" t="s">
        <v>411</v>
      </c>
      <c r="H125" s="164">
        <f t="shared" si="84"/>
        <v>0</v>
      </c>
      <c r="I125" s="261">
        <f t="shared" si="103"/>
        <v>0</v>
      </c>
      <c r="J125" s="169">
        <f>SUM(J126:J129)</f>
        <v>0</v>
      </c>
      <c r="K125" s="261">
        <f t="shared" si="104"/>
        <v>0</v>
      </c>
      <c r="L125" s="169">
        <f>SUM(L126:L129)</f>
        <v>0</v>
      </c>
      <c r="M125" s="169">
        <f>SUM(M126:M129)</f>
        <v>0</v>
      </c>
    </row>
    <row r="126" spans="1:43" ht="13.8" hidden="1" outlineLevel="2">
      <c r="A126" s="131"/>
      <c r="B126" s="20"/>
      <c r="F126" s="136" t="s">
        <v>682</v>
      </c>
      <c r="G126" s="27" t="s">
        <v>725</v>
      </c>
      <c r="H126" s="164">
        <f t="shared" si="84"/>
        <v>0</v>
      </c>
      <c r="I126" s="261">
        <f t="shared" si="103"/>
        <v>0</v>
      </c>
      <c r="J126" s="167"/>
      <c r="K126" s="261">
        <f t="shared" si="104"/>
        <v>0</v>
      </c>
      <c r="L126" s="167"/>
      <c r="M126" s="167"/>
    </row>
    <row r="127" spans="1:43" ht="13.8" hidden="1" outlineLevel="2">
      <c r="A127" s="131"/>
      <c r="B127" s="20"/>
      <c r="F127" s="136" t="s">
        <v>683</v>
      </c>
      <c r="G127" s="27" t="s">
        <v>994</v>
      </c>
      <c r="H127" s="164"/>
      <c r="I127" s="261"/>
      <c r="J127" s="167"/>
      <c r="K127" s="261"/>
      <c r="L127" s="167"/>
      <c r="M127" s="167"/>
    </row>
    <row r="128" spans="1:43" ht="13.8" hidden="1" outlineLevel="2">
      <c r="A128" s="131"/>
      <c r="B128" s="20"/>
      <c r="F128" s="593" t="s">
        <v>684</v>
      </c>
      <c r="G128" s="594" t="s">
        <v>995</v>
      </c>
      <c r="H128" s="164"/>
      <c r="I128" s="261"/>
      <c r="J128" s="167"/>
      <c r="K128" s="261"/>
      <c r="L128" s="167"/>
      <c r="M128" s="167"/>
    </row>
    <row r="129" spans="1:43" ht="13.8" hidden="1" outlineLevel="2">
      <c r="A129" s="131"/>
      <c r="B129" s="20"/>
      <c r="F129" s="593" t="s">
        <v>690</v>
      </c>
      <c r="G129" s="594" t="s">
        <v>996</v>
      </c>
      <c r="H129" s="164">
        <f t="shared" si="84"/>
        <v>0</v>
      </c>
      <c r="I129" s="261">
        <f t="shared" si="103"/>
        <v>0</v>
      </c>
      <c r="J129" s="167"/>
      <c r="K129" s="261">
        <f t="shared" si="104"/>
        <v>0</v>
      </c>
      <c r="L129" s="167"/>
      <c r="M129" s="167"/>
    </row>
    <row r="130" spans="1:43" ht="13.8" hidden="1" outlineLevel="2">
      <c r="A130" s="131"/>
      <c r="B130" s="20"/>
      <c r="F130" s="22" t="s">
        <v>410</v>
      </c>
      <c r="G130" s="30" t="s">
        <v>412</v>
      </c>
      <c r="H130" s="164">
        <f t="shared" si="84"/>
        <v>0</v>
      </c>
      <c r="I130" s="261">
        <f t="shared" si="103"/>
        <v>0</v>
      </c>
      <c r="J130" s="169">
        <f t="shared" ref="J130" si="108">SUM(J131:J135)</f>
        <v>0</v>
      </c>
      <c r="K130" s="261">
        <f t="shared" si="104"/>
        <v>0</v>
      </c>
      <c r="L130" s="169">
        <f t="shared" ref="L130:M130" si="109">SUM(L131:L135)</f>
        <v>0</v>
      </c>
      <c r="M130" s="169">
        <f t="shared" si="109"/>
        <v>0</v>
      </c>
    </row>
    <row r="131" spans="1:43" ht="13.8" hidden="1" outlineLevel="2">
      <c r="A131" s="131"/>
      <c r="B131" s="20"/>
      <c r="F131" s="136" t="s">
        <v>682</v>
      </c>
      <c r="G131" s="27" t="s">
        <v>726</v>
      </c>
      <c r="H131" s="164">
        <f t="shared" si="84"/>
        <v>0</v>
      </c>
      <c r="I131" s="261">
        <f t="shared" si="103"/>
        <v>0</v>
      </c>
      <c r="J131" s="167"/>
      <c r="K131" s="261">
        <f t="shared" si="104"/>
        <v>0</v>
      </c>
      <c r="L131" s="167"/>
      <c r="M131" s="167"/>
    </row>
    <row r="132" spans="1:43" ht="13.8" hidden="1" outlineLevel="2">
      <c r="A132" s="131"/>
      <c r="B132" s="20"/>
      <c r="F132" s="136" t="s">
        <v>683</v>
      </c>
      <c r="G132" s="27" t="s">
        <v>727</v>
      </c>
      <c r="H132" s="164">
        <f t="shared" si="84"/>
        <v>0</v>
      </c>
      <c r="I132" s="261">
        <f t="shared" si="103"/>
        <v>0</v>
      </c>
      <c r="J132" s="167"/>
      <c r="K132" s="261">
        <f t="shared" si="104"/>
        <v>0</v>
      </c>
      <c r="L132" s="167"/>
      <c r="M132" s="167"/>
    </row>
    <row r="133" spans="1:43" ht="13.8" hidden="1" outlineLevel="2">
      <c r="A133" s="131"/>
      <c r="B133" s="20"/>
      <c r="F133" s="136" t="s">
        <v>680</v>
      </c>
      <c r="G133" s="27" t="s">
        <v>926</v>
      </c>
      <c r="H133" s="164">
        <f t="shared" si="84"/>
        <v>0</v>
      </c>
      <c r="I133" s="261">
        <f t="shared" si="103"/>
        <v>0</v>
      </c>
      <c r="J133" s="167"/>
      <c r="K133" s="261">
        <f t="shared" si="104"/>
        <v>0</v>
      </c>
      <c r="L133" s="167"/>
      <c r="M133" s="167"/>
    </row>
    <row r="134" spans="1:43" s="398" customFormat="1" ht="13.8" hidden="1" outlineLevel="2">
      <c r="A134" s="399"/>
      <c r="B134" s="400"/>
      <c r="D134" s="400"/>
      <c r="F134" s="385" t="s">
        <v>684</v>
      </c>
      <c r="G134" s="378" t="s">
        <v>927</v>
      </c>
      <c r="H134" s="403">
        <f t="shared" si="84"/>
        <v>0</v>
      </c>
      <c r="I134" s="261">
        <f t="shared" si="103"/>
        <v>0</v>
      </c>
      <c r="J134" s="167"/>
      <c r="K134" s="261">
        <f t="shared" si="104"/>
        <v>0</v>
      </c>
      <c r="L134" s="167"/>
      <c r="M134" s="167"/>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row>
    <row r="135" spans="1:43" s="398" customFormat="1" ht="13.8" hidden="1" outlineLevel="2">
      <c r="A135" s="399"/>
      <c r="B135" s="400"/>
      <c r="D135" s="400"/>
      <c r="F135" s="385" t="s">
        <v>690</v>
      </c>
      <c r="G135" s="378" t="s">
        <v>928</v>
      </c>
      <c r="H135" s="403">
        <f t="shared" si="84"/>
        <v>0</v>
      </c>
      <c r="I135" s="261">
        <f t="shared" si="103"/>
        <v>0</v>
      </c>
      <c r="J135" s="167"/>
      <c r="K135" s="261">
        <f t="shared" si="104"/>
        <v>0</v>
      </c>
      <c r="L135" s="167"/>
      <c r="M135" s="167"/>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row>
    <row r="136" spans="1:43" ht="13.8" hidden="1" outlineLevel="1">
      <c r="A136" s="131"/>
      <c r="B136" s="20"/>
      <c r="D136" s="22" t="s">
        <v>413</v>
      </c>
      <c r="E136" s="30" t="s">
        <v>7</v>
      </c>
      <c r="F136" s="22"/>
      <c r="G136" s="30"/>
      <c r="H136" s="164">
        <f t="shared" si="84"/>
        <v>0</v>
      </c>
      <c r="I136" s="261">
        <f t="shared" si="103"/>
        <v>0</v>
      </c>
      <c r="J136" s="169">
        <f t="shared" ref="J136" si="110">SUM(J137,J138,J140,J142)</f>
        <v>0</v>
      </c>
      <c r="K136" s="261">
        <f t="shared" si="104"/>
        <v>0</v>
      </c>
      <c r="L136" s="169">
        <f t="shared" ref="L136:M136" si="111">SUM(L137,L138,L140,L142)</f>
        <v>0</v>
      </c>
      <c r="M136" s="169">
        <f t="shared" si="111"/>
        <v>0</v>
      </c>
      <c r="AN136" s="64">
        <f>SUM(AN137:AN142)</f>
        <v>0</v>
      </c>
    </row>
    <row r="137" spans="1:43" ht="13.8" hidden="1" outlineLevel="2">
      <c r="A137" s="131"/>
      <c r="B137" s="20"/>
      <c r="F137" s="22" t="s">
        <v>414</v>
      </c>
      <c r="G137" s="30" t="s">
        <v>73</v>
      </c>
      <c r="H137" s="164">
        <f t="shared" si="84"/>
        <v>0</v>
      </c>
      <c r="I137" s="261">
        <f t="shared" si="103"/>
        <v>0</v>
      </c>
      <c r="J137" s="167"/>
      <c r="K137" s="261">
        <f t="shared" si="104"/>
        <v>0</v>
      </c>
      <c r="L137" s="167"/>
      <c r="M137" s="167"/>
    </row>
    <row r="138" spans="1:43" ht="13.8" hidden="1" outlineLevel="2">
      <c r="A138" s="131"/>
      <c r="B138" s="20"/>
      <c r="F138" s="22" t="s">
        <v>415</v>
      </c>
      <c r="G138" s="30" t="s">
        <v>74</v>
      </c>
      <c r="H138" s="164">
        <f t="shared" si="84"/>
        <v>0</v>
      </c>
      <c r="I138" s="261">
        <f t="shared" si="103"/>
        <v>0</v>
      </c>
      <c r="J138" s="169">
        <f t="shared" ref="J138" si="112">SUM(J139)</f>
        <v>0</v>
      </c>
      <c r="K138" s="261">
        <f t="shared" si="104"/>
        <v>0</v>
      </c>
      <c r="L138" s="169">
        <f t="shared" ref="L138:M138" si="113">SUM(L139)</f>
        <v>0</v>
      </c>
      <c r="M138" s="169">
        <f t="shared" si="113"/>
        <v>0</v>
      </c>
    </row>
    <row r="139" spans="1:43" ht="13.8" hidden="1" outlineLevel="2">
      <c r="A139" s="131"/>
      <c r="B139" s="20"/>
      <c r="F139" s="136" t="s">
        <v>682</v>
      </c>
      <c r="G139" s="27" t="s">
        <v>728</v>
      </c>
      <c r="H139" s="164">
        <f t="shared" si="84"/>
        <v>0</v>
      </c>
      <c r="I139" s="261">
        <f t="shared" si="103"/>
        <v>0</v>
      </c>
      <c r="J139" s="167"/>
      <c r="K139" s="261">
        <f t="shared" si="104"/>
        <v>0</v>
      </c>
      <c r="L139" s="167"/>
      <c r="M139" s="167"/>
    </row>
    <row r="140" spans="1:43" ht="13.8" hidden="1" outlineLevel="2">
      <c r="A140" s="131"/>
      <c r="B140" s="20"/>
      <c r="F140" s="22" t="s">
        <v>416</v>
      </c>
      <c r="G140" s="59" t="s">
        <v>336</v>
      </c>
      <c r="H140" s="164">
        <f t="shared" si="84"/>
        <v>0</v>
      </c>
      <c r="I140" s="261">
        <f t="shared" si="103"/>
        <v>0</v>
      </c>
      <c r="J140" s="169">
        <f t="shared" ref="J140" si="114">SUM(J141)</f>
        <v>0</v>
      </c>
      <c r="K140" s="261">
        <f t="shared" si="104"/>
        <v>0</v>
      </c>
      <c r="L140" s="169">
        <f t="shared" ref="L140:M140" si="115">SUM(L141)</f>
        <v>0</v>
      </c>
      <c r="M140" s="169">
        <f t="shared" si="115"/>
        <v>0</v>
      </c>
    </row>
    <row r="141" spans="1:43" ht="13.8" hidden="1" outlineLevel="2">
      <c r="A141" s="131"/>
      <c r="B141" s="20"/>
      <c r="F141" s="136" t="s">
        <v>682</v>
      </c>
      <c r="G141" s="27" t="s">
        <v>729</v>
      </c>
      <c r="H141" s="164">
        <f t="shared" si="84"/>
        <v>0</v>
      </c>
      <c r="I141" s="261">
        <f t="shared" si="103"/>
        <v>0</v>
      </c>
      <c r="J141" s="167"/>
      <c r="K141" s="261">
        <f t="shared" si="104"/>
        <v>0</v>
      </c>
      <c r="L141" s="167"/>
      <c r="M141" s="167"/>
    </row>
    <row r="142" spans="1:43" ht="13.8" hidden="1" outlineLevel="2">
      <c r="A142" s="131"/>
      <c r="B142" s="20"/>
      <c r="F142" s="22" t="s">
        <v>417</v>
      </c>
      <c r="G142" s="30" t="s">
        <v>418</v>
      </c>
      <c r="H142" s="164">
        <f t="shared" si="84"/>
        <v>0</v>
      </c>
      <c r="I142" s="261">
        <f t="shared" si="103"/>
        <v>0</v>
      </c>
      <c r="J142" s="169">
        <f t="shared" ref="J142" si="116">SUM(J143:J149)</f>
        <v>0</v>
      </c>
      <c r="K142" s="261">
        <f t="shared" si="104"/>
        <v>0</v>
      </c>
      <c r="L142" s="169">
        <f t="shared" ref="L142:M142" si="117">SUM(L143:L149)</f>
        <v>0</v>
      </c>
      <c r="M142" s="169">
        <f t="shared" si="117"/>
        <v>0</v>
      </c>
    </row>
    <row r="143" spans="1:43" ht="13.8" hidden="1" outlineLevel="2">
      <c r="A143" s="131"/>
      <c r="B143" s="20"/>
      <c r="F143" s="136" t="s">
        <v>682</v>
      </c>
      <c r="G143" s="27" t="s">
        <v>730</v>
      </c>
      <c r="H143" s="164">
        <f t="shared" si="84"/>
        <v>0</v>
      </c>
      <c r="I143" s="261">
        <f t="shared" si="103"/>
        <v>0</v>
      </c>
      <c r="J143" s="167"/>
      <c r="K143" s="261">
        <f t="shared" si="104"/>
        <v>0</v>
      </c>
      <c r="L143" s="167"/>
      <c r="M143" s="167"/>
    </row>
    <row r="144" spans="1:43" ht="13.8" hidden="1" outlineLevel="2">
      <c r="A144" s="131"/>
      <c r="B144" s="20"/>
      <c r="F144" s="136" t="s">
        <v>683</v>
      </c>
      <c r="G144" s="27" t="s">
        <v>731</v>
      </c>
      <c r="H144" s="164">
        <f t="shared" si="84"/>
        <v>0</v>
      </c>
      <c r="I144" s="261">
        <f t="shared" si="103"/>
        <v>0</v>
      </c>
      <c r="J144" s="167"/>
      <c r="K144" s="261">
        <f t="shared" si="104"/>
        <v>0</v>
      </c>
      <c r="L144" s="167"/>
      <c r="M144" s="167"/>
    </row>
    <row r="145" spans="1:43" ht="13.8" hidden="1" outlineLevel="2">
      <c r="A145" s="131"/>
      <c r="B145" s="20"/>
      <c r="F145" s="136" t="s">
        <v>680</v>
      </c>
      <c r="G145" s="27" t="s">
        <v>732</v>
      </c>
      <c r="H145" s="164">
        <f t="shared" si="84"/>
        <v>0</v>
      </c>
      <c r="I145" s="261">
        <f t="shared" si="103"/>
        <v>0</v>
      </c>
      <c r="J145" s="167"/>
      <c r="K145" s="261">
        <f t="shared" si="104"/>
        <v>0</v>
      </c>
      <c r="L145" s="167"/>
      <c r="M145" s="167"/>
    </row>
    <row r="146" spans="1:43" ht="13.8" hidden="1" outlineLevel="2">
      <c r="A146" s="131"/>
      <c r="B146" s="20"/>
      <c r="F146" s="136" t="s">
        <v>684</v>
      </c>
      <c r="G146" s="27" t="s">
        <v>733</v>
      </c>
      <c r="H146" s="164">
        <f t="shared" si="84"/>
        <v>0</v>
      </c>
      <c r="I146" s="261">
        <f t="shared" si="103"/>
        <v>0</v>
      </c>
      <c r="J146" s="167"/>
      <c r="K146" s="261">
        <f t="shared" si="104"/>
        <v>0</v>
      </c>
      <c r="L146" s="167"/>
      <c r="M146" s="167"/>
    </row>
    <row r="147" spans="1:43" ht="13.8" hidden="1" outlineLevel="2">
      <c r="A147" s="131"/>
      <c r="B147" s="20"/>
      <c r="F147" s="136" t="s">
        <v>690</v>
      </c>
      <c r="G147" s="27" t="s">
        <v>734</v>
      </c>
      <c r="H147" s="164">
        <f t="shared" si="84"/>
        <v>0</v>
      </c>
      <c r="I147" s="261">
        <f t="shared" si="103"/>
        <v>0</v>
      </c>
      <c r="J147" s="167"/>
      <c r="K147" s="261">
        <f t="shared" si="104"/>
        <v>0</v>
      </c>
      <c r="L147" s="167"/>
      <c r="M147" s="167"/>
    </row>
    <row r="148" spans="1:43" ht="13.8" hidden="1" outlineLevel="2">
      <c r="A148" s="131"/>
      <c r="B148" s="20"/>
      <c r="F148" s="136" t="s">
        <v>691</v>
      </c>
      <c r="G148" s="27" t="s">
        <v>735</v>
      </c>
      <c r="H148" s="164">
        <f t="shared" si="84"/>
        <v>0</v>
      </c>
      <c r="I148" s="261">
        <f t="shared" si="103"/>
        <v>0</v>
      </c>
      <c r="J148" s="167"/>
      <c r="K148" s="261">
        <f t="shared" si="104"/>
        <v>0</v>
      </c>
      <c r="L148" s="167"/>
      <c r="M148" s="167"/>
    </row>
    <row r="149" spans="1:43" s="398" customFormat="1" ht="13.8" hidden="1" outlineLevel="2">
      <c r="A149" s="399"/>
      <c r="B149" s="400"/>
      <c r="D149" s="400"/>
      <c r="E149" s="64"/>
      <c r="F149" s="136" t="s">
        <v>774</v>
      </c>
      <c r="G149" s="27" t="s">
        <v>878</v>
      </c>
      <c r="H149" s="403">
        <f t="shared" si="84"/>
        <v>0</v>
      </c>
      <c r="I149" s="261">
        <f t="shared" si="103"/>
        <v>0</v>
      </c>
      <c r="J149" s="167"/>
      <c r="K149" s="261">
        <f t="shared" si="104"/>
        <v>0</v>
      </c>
      <c r="L149" s="167"/>
      <c r="M149" s="167"/>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row>
    <row r="150" spans="1:43" ht="13.8" hidden="1" outlineLevel="1">
      <c r="A150" s="131"/>
      <c r="B150" s="20"/>
      <c r="D150" s="18" t="s">
        <v>419</v>
      </c>
      <c r="E150" s="58" t="s">
        <v>8</v>
      </c>
      <c r="F150" s="22"/>
      <c r="G150" s="30"/>
      <c r="H150" s="164">
        <f t="shared" si="84"/>
        <v>0</v>
      </c>
      <c r="I150" s="261">
        <f t="shared" si="103"/>
        <v>0</v>
      </c>
      <c r="J150" s="169">
        <f>SUM(J151,J156,J157)</f>
        <v>0</v>
      </c>
      <c r="K150" s="261">
        <f t="shared" si="104"/>
        <v>0</v>
      </c>
      <c r="L150" s="169">
        <f>SUM(L151,L156,L157)</f>
        <v>0</v>
      </c>
      <c r="M150" s="169">
        <f>SUM(M151,M156,M157)</f>
        <v>0</v>
      </c>
    </row>
    <row r="151" spans="1:43" ht="13.8" hidden="1" outlineLevel="2">
      <c r="A151" s="131"/>
      <c r="B151" s="20"/>
      <c r="D151" s="19"/>
      <c r="E151" s="63"/>
      <c r="F151" s="22" t="s">
        <v>420</v>
      </c>
      <c r="G151" s="30" t="s">
        <v>352</v>
      </c>
      <c r="H151" s="164">
        <f t="shared" si="84"/>
        <v>0</v>
      </c>
      <c r="I151" s="261">
        <f t="shared" si="103"/>
        <v>0</v>
      </c>
      <c r="J151" s="169">
        <f>SUM(J152:J155)</f>
        <v>0</v>
      </c>
      <c r="K151" s="261">
        <f t="shared" si="104"/>
        <v>0</v>
      </c>
      <c r="L151" s="169">
        <f>SUM(L152:L155)</f>
        <v>0</v>
      </c>
      <c r="M151" s="169">
        <f>SUM(M152:M155)</f>
        <v>0</v>
      </c>
    </row>
    <row r="152" spans="1:43" ht="13.8" hidden="1" outlineLevel="2">
      <c r="A152" s="131"/>
      <c r="B152" s="20"/>
      <c r="F152" s="136" t="s">
        <v>682</v>
      </c>
      <c r="G152" s="27" t="s">
        <v>736</v>
      </c>
      <c r="H152" s="164">
        <f t="shared" si="84"/>
        <v>0</v>
      </c>
      <c r="I152" s="261">
        <f t="shared" si="103"/>
        <v>0</v>
      </c>
      <c r="J152" s="167"/>
      <c r="K152" s="261">
        <f t="shared" si="104"/>
        <v>0</v>
      </c>
      <c r="L152" s="167"/>
      <c r="M152" s="167"/>
    </row>
    <row r="153" spans="1:43" ht="13.8" hidden="1" outlineLevel="2">
      <c r="A153" s="131"/>
      <c r="B153" s="20"/>
      <c r="F153" s="136" t="s">
        <v>680</v>
      </c>
      <c r="G153" s="27" t="s">
        <v>737</v>
      </c>
      <c r="H153" s="164">
        <f t="shared" si="84"/>
        <v>0</v>
      </c>
      <c r="I153" s="261">
        <f t="shared" si="103"/>
        <v>0</v>
      </c>
      <c r="J153" s="167"/>
      <c r="K153" s="261">
        <f t="shared" si="104"/>
        <v>0</v>
      </c>
      <c r="L153" s="167"/>
      <c r="M153" s="167"/>
    </row>
    <row r="154" spans="1:43" ht="13.8" hidden="1" outlineLevel="2">
      <c r="A154" s="131"/>
      <c r="B154" s="20"/>
      <c r="F154" s="136" t="s">
        <v>684</v>
      </c>
      <c r="G154" s="27" t="s">
        <v>864</v>
      </c>
      <c r="H154" s="164">
        <f t="shared" si="84"/>
        <v>0</v>
      </c>
      <c r="I154" s="261">
        <f t="shared" ref="I154:I172" si="118">SUM(J154:J154)</f>
        <v>0</v>
      </c>
      <c r="J154" s="167"/>
      <c r="K154" s="261">
        <f t="shared" si="104"/>
        <v>0</v>
      </c>
      <c r="L154" s="167"/>
      <c r="M154" s="167"/>
    </row>
    <row r="155" spans="1:43" ht="13.8" hidden="1" outlineLevel="2">
      <c r="A155" s="131"/>
      <c r="B155" s="20"/>
      <c r="F155" s="586" t="s">
        <v>691</v>
      </c>
      <c r="G155" s="588" t="s">
        <v>987</v>
      </c>
      <c r="H155" s="164">
        <f t="shared" si="84"/>
        <v>0</v>
      </c>
      <c r="I155" s="261">
        <f t="shared" si="118"/>
        <v>0</v>
      </c>
      <c r="J155" s="167"/>
      <c r="K155" s="261">
        <f t="shared" ref="K155:K172" si="119">SUM(L155:M155)</f>
        <v>0</v>
      </c>
      <c r="L155" s="167"/>
      <c r="M155" s="167"/>
    </row>
    <row r="156" spans="1:43" ht="13.8" hidden="1" outlineLevel="2">
      <c r="A156" s="131"/>
      <c r="B156" s="20"/>
      <c r="F156" s="22" t="s">
        <v>421</v>
      </c>
      <c r="G156" s="30" t="s">
        <v>353</v>
      </c>
      <c r="H156" s="164">
        <f t="shared" si="84"/>
        <v>0</v>
      </c>
      <c r="I156" s="261">
        <f t="shared" si="118"/>
        <v>0</v>
      </c>
      <c r="J156" s="167"/>
      <c r="K156" s="261">
        <f t="shared" si="119"/>
        <v>0</v>
      </c>
      <c r="L156" s="167"/>
      <c r="M156" s="167"/>
    </row>
    <row r="157" spans="1:43" ht="13.8" hidden="1" outlineLevel="2">
      <c r="A157" s="131"/>
      <c r="B157" s="20"/>
      <c r="F157" s="22" t="s">
        <v>422</v>
      </c>
      <c r="G157" s="30" t="s">
        <v>354</v>
      </c>
      <c r="H157" s="164">
        <f t="shared" si="84"/>
        <v>0</v>
      </c>
      <c r="I157" s="261">
        <f t="shared" si="118"/>
        <v>0</v>
      </c>
      <c r="J157" s="169">
        <f t="shared" ref="J157" si="120">SUM(J158:J162)</f>
        <v>0</v>
      </c>
      <c r="K157" s="261">
        <f t="shared" si="119"/>
        <v>0</v>
      </c>
      <c r="L157" s="169">
        <f t="shared" ref="L157:M157" si="121">SUM(L158:L162)</f>
        <v>0</v>
      </c>
      <c r="M157" s="169">
        <f t="shared" si="121"/>
        <v>0</v>
      </c>
    </row>
    <row r="158" spans="1:43" ht="13.8" hidden="1" outlineLevel="2">
      <c r="A158" s="131"/>
      <c r="B158" s="20"/>
      <c r="F158" s="136" t="s">
        <v>682</v>
      </c>
      <c r="G158" s="27" t="s">
        <v>738</v>
      </c>
      <c r="H158" s="164">
        <f t="shared" si="84"/>
        <v>0</v>
      </c>
      <c r="I158" s="261">
        <f t="shared" si="118"/>
        <v>0</v>
      </c>
      <c r="J158" s="167"/>
      <c r="K158" s="261">
        <f t="shared" si="119"/>
        <v>0</v>
      </c>
      <c r="L158" s="167"/>
      <c r="M158" s="167"/>
    </row>
    <row r="159" spans="1:43" ht="13.8" hidden="1" outlineLevel="2">
      <c r="A159" s="131"/>
      <c r="B159" s="20"/>
      <c r="F159" s="136" t="s">
        <v>683</v>
      </c>
      <c r="G159" s="27" t="s">
        <v>739</v>
      </c>
      <c r="H159" s="164">
        <f t="shared" ref="H159:H222" si="122">SUM(I159,K159)</f>
        <v>0</v>
      </c>
      <c r="I159" s="261">
        <f t="shared" si="118"/>
        <v>0</v>
      </c>
      <c r="J159" s="167"/>
      <c r="K159" s="261">
        <f t="shared" si="119"/>
        <v>0</v>
      </c>
      <c r="L159" s="167"/>
      <c r="M159" s="167"/>
    </row>
    <row r="160" spans="1:43" ht="13.8" hidden="1" outlineLevel="2">
      <c r="A160" s="131"/>
      <c r="B160" s="20"/>
      <c r="F160" s="136" t="s">
        <v>680</v>
      </c>
      <c r="G160" s="27" t="s">
        <v>740</v>
      </c>
      <c r="H160" s="164">
        <f t="shared" si="122"/>
        <v>0</v>
      </c>
      <c r="I160" s="261">
        <f t="shared" si="118"/>
        <v>0</v>
      </c>
      <c r="J160" s="167"/>
      <c r="K160" s="261">
        <f t="shared" si="119"/>
        <v>0</v>
      </c>
      <c r="L160" s="167"/>
      <c r="M160" s="167"/>
    </row>
    <row r="161" spans="1:43" ht="13.8" hidden="1" outlineLevel="2">
      <c r="A161" s="131"/>
      <c r="B161" s="20"/>
      <c r="F161" s="136" t="s">
        <v>684</v>
      </c>
      <c r="G161" s="27" t="s">
        <v>741</v>
      </c>
      <c r="H161" s="164">
        <f t="shared" si="122"/>
        <v>0</v>
      </c>
      <c r="I161" s="261">
        <f t="shared" si="118"/>
        <v>0</v>
      </c>
      <c r="J161" s="167"/>
      <c r="K161" s="261">
        <f t="shared" ref="K161" si="123">SUM(L161:M161)</f>
        <v>0</v>
      </c>
      <c r="L161" s="167"/>
      <c r="M161" s="167"/>
    </row>
    <row r="162" spans="1:43" s="398" customFormat="1" ht="13.8" hidden="1" outlineLevel="2">
      <c r="A162" s="399"/>
      <c r="B162" s="400"/>
      <c r="D162" s="400"/>
      <c r="F162" s="385" t="s">
        <v>690</v>
      </c>
      <c r="G162" s="378" t="s">
        <v>955</v>
      </c>
      <c r="H162" s="403">
        <f t="shared" si="122"/>
        <v>0</v>
      </c>
      <c r="I162" s="261">
        <f t="shared" si="118"/>
        <v>0</v>
      </c>
      <c r="J162" s="167"/>
      <c r="K162" s="261">
        <f t="shared" si="119"/>
        <v>0</v>
      </c>
      <c r="L162" s="167"/>
      <c r="M162" s="167"/>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row>
    <row r="163" spans="1:43" s="130" customFormat="1" ht="13.8" collapsed="1">
      <c r="A163" s="127"/>
      <c r="B163" s="18" t="s">
        <v>423</v>
      </c>
      <c r="C163" s="12" t="s">
        <v>76</v>
      </c>
      <c r="D163" s="11"/>
      <c r="E163" s="12"/>
      <c r="F163" s="11"/>
      <c r="G163" s="134"/>
      <c r="H163" s="164">
        <f t="shared" si="122"/>
        <v>0</v>
      </c>
      <c r="I163" s="261">
        <f t="shared" si="118"/>
        <v>0</v>
      </c>
      <c r="J163" s="168">
        <f t="shared" ref="J163" si="124">SUM(J164)</f>
        <v>0</v>
      </c>
      <c r="K163" s="261">
        <f t="shared" si="119"/>
        <v>0</v>
      </c>
      <c r="L163" s="168">
        <f t="shared" ref="L163:M163" si="125">SUM(L164)</f>
        <v>0</v>
      </c>
      <c r="M163" s="168">
        <f t="shared" si="125"/>
        <v>0</v>
      </c>
    </row>
    <row r="164" spans="1:43" ht="13.8" hidden="1" outlineLevel="1">
      <c r="A164" s="131"/>
      <c r="B164" s="20"/>
      <c r="D164" s="22" t="s">
        <v>423</v>
      </c>
      <c r="E164" s="30" t="s">
        <v>76</v>
      </c>
      <c r="F164" s="22"/>
      <c r="G164" s="30"/>
      <c r="H164" s="164">
        <f t="shared" si="122"/>
        <v>0</v>
      </c>
      <c r="I164" s="261">
        <f t="shared" si="118"/>
        <v>0</v>
      </c>
      <c r="J164" s="169">
        <f t="shared" ref="J164" si="126">SUM(J165,J169,J176,J177,J181,J184)</f>
        <v>0</v>
      </c>
      <c r="K164" s="261">
        <f t="shared" si="119"/>
        <v>0</v>
      </c>
      <c r="L164" s="169">
        <f t="shared" ref="L164:M164" si="127">SUM(L165,L169,L176,L177,L181,L184)</f>
        <v>0</v>
      </c>
      <c r="M164" s="169">
        <f t="shared" si="127"/>
        <v>0</v>
      </c>
    </row>
    <row r="165" spans="1:43" ht="13.8" hidden="1" outlineLevel="2">
      <c r="A165" s="131"/>
      <c r="B165" s="20"/>
      <c r="F165" s="22" t="s">
        <v>424</v>
      </c>
      <c r="G165" s="30" t="s">
        <v>78</v>
      </c>
      <c r="H165" s="164">
        <f t="shared" si="122"/>
        <v>0</v>
      </c>
      <c r="I165" s="261">
        <f t="shared" si="118"/>
        <v>0</v>
      </c>
      <c r="J165" s="169">
        <f t="shared" ref="J165" si="128">SUM(J166:J168)</f>
        <v>0</v>
      </c>
      <c r="K165" s="261">
        <f t="shared" si="119"/>
        <v>0</v>
      </c>
      <c r="L165" s="169">
        <f t="shared" ref="L165:M165" si="129">SUM(L166:L168)</f>
        <v>0</v>
      </c>
      <c r="M165" s="169">
        <f t="shared" si="129"/>
        <v>0</v>
      </c>
    </row>
    <row r="166" spans="1:43" ht="13.8" hidden="1" outlineLevel="2">
      <c r="A166" s="131"/>
      <c r="B166" s="20"/>
      <c r="F166" s="136" t="s">
        <v>682</v>
      </c>
      <c r="G166" s="27" t="s">
        <v>742</v>
      </c>
      <c r="H166" s="164">
        <f t="shared" si="122"/>
        <v>0</v>
      </c>
      <c r="I166" s="261">
        <f t="shared" si="118"/>
        <v>0</v>
      </c>
      <c r="J166" s="167"/>
      <c r="K166" s="261">
        <f t="shared" si="119"/>
        <v>0</v>
      </c>
      <c r="L166" s="167"/>
      <c r="M166" s="167"/>
    </row>
    <row r="167" spans="1:43" ht="13.8" hidden="1" outlineLevel="2">
      <c r="A167" s="131"/>
      <c r="B167" s="20"/>
      <c r="F167" s="136" t="s">
        <v>683</v>
      </c>
      <c r="G167" s="27" t="s">
        <v>743</v>
      </c>
      <c r="H167" s="164">
        <f t="shared" si="122"/>
        <v>0</v>
      </c>
      <c r="I167" s="261">
        <f t="shared" si="118"/>
        <v>0</v>
      </c>
      <c r="J167" s="167"/>
      <c r="K167" s="261">
        <f t="shared" si="119"/>
        <v>0</v>
      </c>
      <c r="L167" s="167"/>
      <c r="M167" s="167"/>
    </row>
    <row r="168" spans="1:43" ht="13.8" hidden="1" outlineLevel="2">
      <c r="A168" s="131"/>
      <c r="B168" s="20"/>
      <c r="F168" s="136" t="s">
        <v>680</v>
      </c>
      <c r="G168" s="27" t="s">
        <v>879</v>
      </c>
      <c r="H168" s="164">
        <f t="shared" si="122"/>
        <v>0</v>
      </c>
      <c r="I168" s="261">
        <f t="shared" si="118"/>
        <v>0</v>
      </c>
      <c r="J168" s="167"/>
      <c r="K168" s="261">
        <f t="shared" si="119"/>
        <v>0</v>
      </c>
      <c r="L168" s="167"/>
      <c r="M168" s="167"/>
    </row>
    <row r="169" spans="1:43" ht="13.8" hidden="1" outlineLevel="2">
      <c r="A169" s="131"/>
      <c r="B169" s="20"/>
      <c r="F169" s="22" t="s">
        <v>425</v>
      </c>
      <c r="G169" s="30" t="s">
        <v>79</v>
      </c>
      <c r="H169" s="164">
        <f t="shared" si="122"/>
        <v>0</v>
      </c>
      <c r="I169" s="261">
        <f t="shared" si="118"/>
        <v>0</v>
      </c>
      <c r="J169" s="169">
        <f t="shared" ref="J169" si="130">SUM(J170:J175)</f>
        <v>0</v>
      </c>
      <c r="K169" s="261">
        <f t="shared" si="119"/>
        <v>0</v>
      </c>
      <c r="L169" s="169">
        <f t="shared" ref="L169:M169" si="131">SUM(L170:L175)</f>
        <v>0</v>
      </c>
      <c r="M169" s="169">
        <f t="shared" si="131"/>
        <v>0</v>
      </c>
    </row>
    <row r="170" spans="1:43" ht="13.8" hidden="1" outlineLevel="2">
      <c r="A170" s="131"/>
      <c r="B170" s="20"/>
      <c r="F170" s="136" t="s">
        <v>682</v>
      </c>
      <c r="G170" s="27" t="s">
        <v>744</v>
      </c>
      <c r="H170" s="164">
        <f t="shared" si="122"/>
        <v>0</v>
      </c>
      <c r="I170" s="261">
        <f t="shared" si="118"/>
        <v>0</v>
      </c>
      <c r="J170" s="167"/>
      <c r="K170" s="261">
        <f t="shared" si="119"/>
        <v>0</v>
      </c>
      <c r="L170" s="167"/>
      <c r="M170" s="167"/>
    </row>
    <row r="171" spans="1:43" ht="13.8" hidden="1" outlineLevel="2">
      <c r="A171" s="131"/>
      <c r="B171" s="20"/>
      <c r="F171" s="136" t="s">
        <v>683</v>
      </c>
      <c r="G171" s="27" t="s">
        <v>745</v>
      </c>
      <c r="H171" s="164">
        <f t="shared" si="122"/>
        <v>0</v>
      </c>
      <c r="I171" s="261">
        <f t="shared" si="118"/>
        <v>0</v>
      </c>
      <c r="J171" s="167"/>
      <c r="K171" s="261">
        <f t="shared" si="119"/>
        <v>0</v>
      </c>
      <c r="L171" s="167"/>
      <c r="M171" s="167"/>
    </row>
    <row r="172" spans="1:43" ht="13.8" hidden="1" outlineLevel="2">
      <c r="A172" s="131"/>
      <c r="B172" s="20"/>
      <c r="F172" s="136" t="s">
        <v>680</v>
      </c>
      <c r="G172" s="27" t="s">
        <v>851</v>
      </c>
      <c r="H172" s="164">
        <f t="shared" si="122"/>
        <v>0</v>
      </c>
      <c r="I172" s="261">
        <f t="shared" si="118"/>
        <v>0</v>
      </c>
      <c r="J172" s="167"/>
      <c r="K172" s="261">
        <f t="shared" si="119"/>
        <v>0</v>
      </c>
      <c r="L172" s="167"/>
      <c r="M172" s="167"/>
    </row>
    <row r="173" spans="1:43" s="398" customFormat="1" ht="13.8" hidden="1" outlineLevel="2">
      <c r="A173" s="399"/>
      <c r="B173" s="400"/>
      <c r="D173" s="400"/>
      <c r="E173" s="64"/>
      <c r="F173" s="136" t="s">
        <v>684</v>
      </c>
      <c r="G173" s="27" t="s">
        <v>880</v>
      </c>
      <c r="H173" s="403">
        <f t="shared" si="122"/>
        <v>0</v>
      </c>
      <c r="I173" s="261"/>
      <c r="J173" s="167"/>
      <c r="K173" s="261"/>
      <c r="L173" s="167"/>
      <c r="M173" s="167"/>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row>
    <row r="174" spans="1:43" s="398" customFormat="1" ht="13.8" hidden="1" outlineLevel="2">
      <c r="A174" s="399"/>
      <c r="B174" s="400"/>
      <c r="D174" s="400"/>
      <c r="E174" s="64"/>
      <c r="F174" s="136" t="s">
        <v>690</v>
      </c>
      <c r="G174" s="27" t="s">
        <v>881</v>
      </c>
      <c r="H174" s="403">
        <f t="shared" si="122"/>
        <v>0</v>
      </c>
      <c r="I174" s="261"/>
      <c r="J174" s="167"/>
      <c r="K174" s="261"/>
      <c r="L174" s="167"/>
      <c r="M174" s="167"/>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row>
    <row r="175" spans="1:43" ht="13.8" hidden="1" outlineLevel="2">
      <c r="A175" s="131"/>
      <c r="B175" s="20"/>
      <c r="F175" s="136" t="s">
        <v>685</v>
      </c>
      <c r="G175" s="27" t="s">
        <v>689</v>
      </c>
      <c r="H175" s="164">
        <f t="shared" si="122"/>
        <v>0</v>
      </c>
      <c r="I175" s="261">
        <f t="shared" ref="I175:I238" si="132">SUM(J175:J175)</f>
        <v>0</v>
      </c>
      <c r="J175" s="167"/>
      <c r="K175" s="261">
        <f t="shared" ref="K175:K239" si="133">SUM(L175:M175)</f>
        <v>0</v>
      </c>
      <c r="L175" s="167"/>
      <c r="M175" s="167"/>
    </row>
    <row r="176" spans="1:43" ht="13.8" hidden="1" outlineLevel="2">
      <c r="A176" s="131"/>
      <c r="B176" s="20"/>
      <c r="F176" s="22" t="s">
        <v>426</v>
      </c>
      <c r="G176" s="30" t="s">
        <v>80</v>
      </c>
      <c r="H176" s="164">
        <f t="shared" si="122"/>
        <v>0</v>
      </c>
      <c r="I176" s="261">
        <f t="shared" si="132"/>
        <v>0</v>
      </c>
      <c r="J176" s="167"/>
      <c r="K176" s="261">
        <f t="shared" si="133"/>
        <v>0</v>
      </c>
      <c r="L176" s="167"/>
      <c r="M176" s="167"/>
    </row>
    <row r="177" spans="1:43" ht="13.8" hidden="1" outlineLevel="2">
      <c r="A177" s="131"/>
      <c r="B177" s="20"/>
      <c r="F177" s="22" t="s">
        <v>427</v>
      </c>
      <c r="G177" s="30" t="s">
        <v>81</v>
      </c>
      <c r="H177" s="164">
        <f t="shared" si="122"/>
        <v>0</v>
      </c>
      <c r="I177" s="261">
        <f t="shared" si="132"/>
        <v>0</v>
      </c>
      <c r="J177" s="169">
        <f t="shared" ref="J177" si="134">SUM(J178:J180)</f>
        <v>0</v>
      </c>
      <c r="K177" s="261">
        <f t="shared" si="133"/>
        <v>0</v>
      </c>
      <c r="L177" s="169">
        <f t="shared" ref="L177:M177" si="135">SUM(L178:L180)</f>
        <v>0</v>
      </c>
      <c r="M177" s="169">
        <f t="shared" si="135"/>
        <v>0</v>
      </c>
    </row>
    <row r="178" spans="1:43" ht="13.8" hidden="1" outlineLevel="2">
      <c r="A178" s="131"/>
      <c r="B178" s="20"/>
      <c r="F178" s="136" t="s">
        <v>682</v>
      </c>
      <c r="G178" s="27" t="s">
        <v>746</v>
      </c>
      <c r="H178" s="164">
        <f t="shared" si="122"/>
        <v>0</v>
      </c>
      <c r="I178" s="261">
        <f t="shared" si="132"/>
        <v>0</v>
      </c>
      <c r="J178" s="167"/>
      <c r="K178" s="261">
        <f t="shared" si="133"/>
        <v>0</v>
      </c>
      <c r="L178" s="167"/>
      <c r="M178" s="167"/>
    </row>
    <row r="179" spans="1:43" ht="13.8" hidden="1" outlineLevel="2">
      <c r="A179" s="131"/>
      <c r="B179" s="20"/>
      <c r="F179" s="136" t="s">
        <v>683</v>
      </c>
      <c r="G179" s="27" t="s">
        <v>747</v>
      </c>
      <c r="H179" s="164">
        <f t="shared" si="122"/>
        <v>0</v>
      </c>
      <c r="I179" s="261">
        <f t="shared" si="132"/>
        <v>0</v>
      </c>
      <c r="J179" s="167"/>
      <c r="K179" s="261">
        <f t="shared" si="133"/>
        <v>0</v>
      </c>
      <c r="L179" s="167"/>
      <c r="M179" s="167"/>
    </row>
    <row r="180" spans="1:43" ht="13.8" hidden="1" outlineLevel="2">
      <c r="A180" s="131"/>
      <c r="B180" s="20"/>
      <c r="F180" s="136" t="s">
        <v>680</v>
      </c>
      <c r="G180" s="27" t="s">
        <v>748</v>
      </c>
      <c r="H180" s="164">
        <f t="shared" si="122"/>
        <v>0</v>
      </c>
      <c r="I180" s="261">
        <f t="shared" si="132"/>
        <v>0</v>
      </c>
      <c r="J180" s="167"/>
      <c r="K180" s="261">
        <f t="shared" si="133"/>
        <v>0</v>
      </c>
      <c r="L180" s="167"/>
      <c r="M180" s="167"/>
    </row>
    <row r="181" spans="1:43" ht="13.8" hidden="1" outlineLevel="2">
      <c r="A181" s="131"/>
      <c r="B181" s="20"/>
      <c r="F181" s="22" t="s">
        <v>108</v>
      </c>
      <c r="G181" s="30" t="s">
        <v>83</v>
      </c>
      <c r="H181" s="164">
        <f t="shared" si="122"/>
        <v>0</v>
      </c>
      <c r="I181" s="261">
        <f t="shared" si="132"/>
        <v>0</v>
      </c>
      <c r="J181" s="169">
        <f t="shared" ref="J181" si="136">SUM(J182:J183)</f>
        <v>0</v>
      </c>
      <c r="K181" s="261">
        <f t="shared" si="133"/>
        <v>0</v>
      </c>
      <c r="L181" s="169">
        <f t="shared" ref="L181:M181" si="137">SUM(L182:L183)</f>
        <v>0</v>
      </c>
      <c r="M181" s="169">
        <f t="shared" si="137"/>
        <v>0</v>
      </c>
      <c r="N181" s="530">
        <f>SUM(N182:N183)</f>
        <v>0</v>
      </c>
      <c r="O181" s="530">
        <f t="shared" ref="O181:S181" si="138">SUM(O182:O183)</f>
        <v>0</v>
      </c>
      <c r="P181" s="530">
        <f t="shared" si="138"/>
        <v>0</v>
      </c>
      <c r="Q181" s="530">
        <f t="shared" si="138"/>
        <v>0</v>
      </c>
      <c r="R181" s="530">
        <f t="shared" si="138"/>
        <v>0</v>
      </c>
      <c r="S181" s="530">
        <f t="shared" si="138"/>
        <v>0</v>
      </c>
      <c r="U181" s="530">
        <f t="shared" ref="U181:Z181" si="139">SUM(U182:U183)</f>
        <v>0</v>
      </c>
      <c r="V181" s="530">
        <f t="shared" si="139"/>
        <v>0</v>
      </c>
      <c r="W181" s="530">
        <f t="shared" si="139"/>
        <v>0</v>
      </c>
      <c r="X181" s="530">
        <f t="shared" si="139"/>
        <v>0</v>
      </c>
      <c r="Y181" s="530">
        <f t="shared" si="139"/>
        <v>0</v>
      </c>
      <c r="Z181" s="530">
        <f t="shared" si="139"/>
        <v>0</v>
      </c>
    </row>
    <row r="182" spans="1:43" s="398" customFormat="1" ht="13.8" hidden="1" outlineLevel="2">
      <c r="A182" s="399"/>
      <c r="B182" s="432"/>
      <c r="C182" s="433"/>
      <c r="D182" s="432"/>
      <c r="E182" s="58"/>
      <c r="F182" s="136" t="s">
        <v>682</v>
      </c>
      <c r="G182" s="27" t="s">
        <v>883</v>
      </c>
      <c r="H182" s="403">
        <f t="shared" si="122"/>
        <v>0</v>
      </c>
      <c r="I182" s="261">
        <f t="shared" si="132"/>
        <v>0</v>
      </c>
      <c r="J182" s="167"/>
      <c r="K182" s="261">
        <f t="shared" si="133"/>
        <v>0</v>
      </c>
      <c r="L182" s="167"/>
      <c r="M182" s="167"/>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row>
    <row r="183" spans="1:43" s="398" customFormat="1" ht="13.8" hidden="1" outlineLevel="2">
      <c r="A183" s="399"/>
      <c r="B183" s="432"/>
      <c r="C183" s="433"/>
      <c r="D183" s="432"/>
      <c r="E183" s="58"/>
      <c r="F183" s="136" t="s">
        <v>683</v>
      </c>
      <c r="G183" s="27" t="s">
        <v>882</v>
      </c>
      <c r="H183" s="403">
        <f t="shared" si="122"/>
        <v>0</v>
      </c>
      <c r="I183" s="261">
        <f t="shared" si="132"/>
        <v>0</v>
      </c>
      <c r="J183" s="167"/>
      <c r="K183" s="261">
        <f t="shared" si="133"/>
        <v>0</v>
      </c>
      <c r="L183" s="167"/>
      <c r="M183" s="167"/>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row>
    <row r="184" spans="1:43" ht="13.8" hidden="1" outlineLevel="2">
      <c r="A184" s="131"/>
      <c r="B184" s="18"/>
      <c r="C184" s="58"/>
      <c r="D184" s="18"/>
      <c r="E184" s="58"/>
      <c r="F184" s="22" t="s">
        <v>109</v>
      </c>
      <c r="G184" s="30" t="s">
        <v>82</v>
      </c>
      <c r="H184" s="164">
        <f t="shared" si="122"/>
        <v>0</v>
      </c>
      <c r="I184" s="261">
        <f t="shared" si="132"/>
        <v>0</v>
      </c>
      <c r="J184" s="169">
        <f t="shared" ref="J184" si="140">SUM(J185:J192)</f>
        <v>0</v>
      </c>
      <c r="K184" s="261">
        <f t="shared" si="133"/>
        <v>0</v>
      </c>
      <c r="L184" s="169">
        <f t="shared" ref="L184:M184" si="141">SUM(L185:L192)</f>
        <v>0</v>
      </c>
      <c r="M184" s="169">
        <f t="shared" si="141"/>
        <v>0</v>
      </c>
    </row>
    <row r="185" spans="1:43" ht="13.8" hidden="1" outlineLevel="2">
      <c r="A185" s="131"/>
      <c r="B185" s="18"/>
      <c r="C185" s="58"/>
      <c r="D185" s="18"/>
      <c r="E185" s="58"/>
      <c r="F185" s="136" t="s">
        <v>682</v>
      </c>
      <c r="G185" s="27" t="s">
        <v>749</v>
      </c>
      <c r="H185" s="164">
        <f t="shared" si="122"/>
        <v>0</v>
      </c>
      <c r="I185" s="261">
        <f t="shared" si="132"/>
        <v>0</v>
      </c>
      <c r="J185" s="167"/>
      <c r="K185" s="261">
        <f t="shared" si="133"/>
        <v>0</v>
      </c>
      <c r="L185" s="167"/>
      <c r="M185" s="167"/>
    </row>
    <row r="186" spans="1:43" ht="13.8" hidden="1" outlineLevel="2">
      <c r="A186" s="131"/>
      <c r="B186" s="18"/>
      <c r="C186" s="58"/>
      <c r="D186" s="18"/>
      <c r="E186" s="58"/>
      <c r="F186" s="136" t="s">
        <v>683</v>
      </c>
      <c r="G186" s="27" t="s">
        <v>750</v>
      </c>
      <c r="H186" s="164">
        <f t="shared" si="122"/>
        <v>0</v>
      </c>
      <c r="I186" s="261">
        <f t="shared" si="132"/>
        <v>0</v>
      </c>
      <c r="J186" s="167"/>
      <c r="K186" s="261">
        <f t="shared" si="133"/>
        <v>0</v>
      </c>
      <c r="L186" s="167"/>
      <c r="M186" s="167"/>
    </row>
    <row r="187" spans="1:43" ht="13.8" hidden="1" outlineLevel="2">
      <c r="A187" s="131"/>
      <c r="B187" s="18"/>
      <c r="C187" s="58"/>
      <c r="D187" s="18"/>
      <c r="E187" s="58"/>
      <c r="F187" s="136" t="s">
        <v>680</v>
      </c>
      <c r="G187" s="27" t="s">
        <v>751</v>
      </c>
      <c r="H187" s="164">
        <f t="shared" si="122"/>
        <v>0</v>
      </c>
      <c r="I187" s="261">
        <f t="shared" si="132"/>
        <v>0</v>
      </c>
      <c r="J187" s="167"/>
      <c r="K187" s="261">
        <f t="shared" si="133"/>
        <v>0</v>
      </c>
      <c r="L187" s="167"/>
      <c r="M187" s="167"/>
    </row>
    <row r="188" spans="1:43" ht="13.8" hidden="1" outlineLevel="2">
      <c r="A188" s="131"/>
      <c r="B188" s="18"/>
      <c r="C188" s="58"/>
      <c r="D188" s="18"/>
      <c r="E188" s="58"/>
      <c r="F188" s="136" t="s">
        <v>684</v>
      </c>
      <c r="G188" s="27" t="s">
        <v>918</v>
      </c>
      <c r="H188" s="164">
        <f t="shared" si="122"/>
        <v>0</v>
      </c>
      <c r="I188" s="261">
        <f t="shared" si="132"/>
        <v>0</v>
      </c>
      <c r="J188" s="167"/>
      <c r="K188" s="261">
        <f t="shared" si="133"/>
        <v>0</v>
      </c>
      <c r="L188" s="167"/>
      <c r="M188" s="167"/>
    </row>
    <row r="189" spans="1:43" s="398" customFormat="1" ht="13.8" hidden="1" outlineLevel="2">
      <c r="A189" s="399"/>
      <c r="B189" s="432"/>
      <c r="C189" s="433"/>
      <c r="D189" s="432"/>
      <c r="E189" s="58"/>
      <c r="F189" s="136" t="s">
        <v>690</v>
      </c>
      <c r="G189" s="27" t="s">
        <v>885</v>
      </c>
      <c r="H189" s="403">
        <f t="shared" si="122"/>
        <v>0</v>
      </c>
      <c r="I189" s="261">
        <f t="shared" si="132"/>
        <v>0</v>
      </c>
      <c r="J189" s="167"/>
      <c r="K189" s="261">
        <f t="shared" si="133"/>
        <v>0</v>
      </c>
      <c r="L189" s="167"/>
      <c r="M189" s="167"/>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row>
    <row r="190" spans="1:43" s="398" customFormat="1" ht="13.8" hidden="1" outlineLevel="2">
      <c r="A190" s="399"/>
      <c r="B190" s="432"/>
      <c r="C190" s="433"/>
      <c r="D190" s="432"/>
      <c r="E190" s="58"/>
      <c r="F190" s="136" t="s">
        <v>691</v>
      </c>
      <c r="G190" s="27" t="s">
        <v>884</v>
      </c>
      <c r="H190" s="403">
        <f t="shared" si="122"/>
        <v>0</v>
      </c>
      <c r="I190" s="261">
        <f t="shared" si="132"/>
        <v>0</v>
      </c>
      <c r="J190" s="167"/>
      <c r="K190" s="261">
        <f t="shared" si="133"/>
        <v>0</v>
      </c>
      <c r="L190" s="167"/>
      <c r="M190" s="167"/>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row>
    <row r="191" spans="1:43" s="398" customFormat="1" ht="13.8" hidden="1" outlineLevel="2">
      <c r="A191" s="399"/>
      <c r="B191" s="432"/>
      <c r="C191" s="433"/>
      <c r="D191" s="432"/>
      <c r="E191" s="433"/>
      <c r="F191" s="385" t="s">
        <v>774</v>
      </c>
      <c r="G191" s="378" t="s">
        <v>929</v>
      </c>
      <c r="H191" s="403">
        <f t="shared" si="122"/>
        <v>0</v>
      </c>
      <c r="I191" s="261">
        <f t="shared" si="132"/>
        <v>0</v>
      </c>
      <c r="J191" s="167"/>
      <c r="K191" s="261">
        <f t="shared" si="133"/>
        <v>0</v>
      </c>
      <c r="L191" s="167"/>
      <c r="M191" s="167"/>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row>
    <row r="192" spans="1:43" ht="13.8" hidden="1" outlineLevel="2">
      <c r="A192" s="131"/>
      <c r="B192" s="18"/>
      <c r="C192" s="58"/>
      <c r="D192" s="18"/>
      <c r="E192" s="58"/>
      <c r="F192" s="136" t="s">
        <v>685</v>
      </c>
      <c r="G192" s="27" t="s">
        <v>689</v>
      </c>
      <c r="H192" s="164">
        <f t="shared" si="122"/>
        <v>0</v>
      </c>
      <c r="I192" s="261">
        <f t="shared" si="132"/>
        <v>0</v>
      </c>
      <c r="J192" s="167"/>
      <c r="K192" s="261">
        <f t="shared" si="133"/>
        <v>0</v>
      </c>
      <c r="L192" s="167"/>
      <c r="M192" s="167"/>
    </row>
    <row r="193" spans="1:91" s="130" customFormat="1" ht="13.8" collapsed="1">
      <c r="A193" s="127"/>
      <c r="B193" s="18" t="s">
        <v>428</v>
      </c>
      <c r="C193" s="12" t="s">
        <v>84</v>
      </c>
      <c r="D193" s="11"/>
      <c r="E193" s="12"/>
      <c r="F193" s="11"/>
      <c r="G193" s="134"/>
      <c r="H193" s="164">
        <f t="shared" si="122"/>
        <v>0</v>
      </c>
      <c r="I193" s="261">
        <f t="shared" si="132"/>
        <v>0</v>
      </c>
      <c r="J193" s="168">
        <f t="shared" ref="J193" si="142">SUM(J194,J208)</f>
        <v>0</v>
      </c>
      <c r="K193" s="261">
        <f t="shared" si="133"/>
        <v>0</v>
      </c>
      <c r="L193" s="168">
        <f t="shared" ref="L193:M193" si="143">SUM(L194,L208)</f>
        <v>0</v>
      </c>
      <c r="M193" s="168">
        <f t="shared" si="143"/>
        <v>0</v>
      </c>
    </row>
    <row r="194" spans="1:91" ht="13.8" hidden="1" outlineLevel="1">
      <c r="A194" s="131"/>
      <c r="B194" s="19"/>
      <c r="C194" s="63"/>
      <c r="D194" s="22" t="s">
        <v>429</v>
      </c>
      <c r="E194" s="30" t="s">
        <v>85</v>
      </c>
      <c r="F194" s="22"/>
      <c r="G194" s="30"/>
      <c r="H194" s="164">
        <f t="shared" si="122"/>
        <v>0</v>
      </c>
      <c r="I194" s="261">
        <f t="shared" si="132"/>
        <v>0</v>
      </c>
      <c r="J194" s="169">
        <f t="shared" ref="J194" si="144">SUM(J195,J198,J199,J202,J203,J204,J205)</f>
        <v>0</v>
      </c>
      <c r="K194" s="261">
        <f t="shared" si="133"/>
        <v>0</v>
      </c>
      <c r="L194" s="169">
        <f t="shared" ref="L194:M194" si="145">SUM(L195,L198,L199,L202,L203,L204,L205)</f>
        <v>0</v>
      </c>
      <c r="M194" s="169">
        <f t="shared" si="145"/>
        <v>0</v>
      </c>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row>
    <row r="195" spans="1:91" ht="13.8" hidden="1" outlineLevel="2">
      <c r="A195" s="131"/>
      <c r="B195" s="20"/>
      <c r="F195" s="22" t="s">
        <v>110</v>
      </c>
      <c r="G195" s="30" t="s">
        <v>430</v>
      </c>
      <c r="H195" s="164">
        <f t="shared" si="122"/>
        <v>0</v>
      </c>
      <c r="I195" s="261">
        <f t="shared" si="132"/>
        <v>0</v>
      </c>
      <c r="J195" s="169">
        <f t="shared" ref="J195" si="146">SUM(J196:J197)</f>
        <v>0</v>
      </c>
      <c r="K195" s="261">
        <f t="shared" si="133"/>
        <v>0</v>
      </c>
      <c r="L195" s="169">
        <f t="shared" ref="L195:M195" si="147">SUM(L196:L197)</f>
        <v>0</v>
      </c>
      <c r="M195" s="169">
        <f t="shared" si="147"/>
        <v>0</v>
      </c>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row>
    <row r="196" spans="1:91" ht="13.8" hidden="1" outlineLevel="2">
      <c r="A196" s="131"/>
      <c r="B196" s="20"/>
      <c r="F196" s="136" t="s">
        <v>682</v>
      </c>
      <c r="G196" s="27" t="s">
        <v>752</v>
      </c>
      <c r="H196" s="164">
        <f t="shared" si="122"/>
        <v>0</v>
      </c>
      <c r="I196" s="261">
        <f t="shared" si="132"/>
        <v>0</v>
      </c>
      <c r="J196" s="167"/>
      <c r="K196" s="261">
        <f t="shared" si="133"/>
        <v>0</v>
      </c>
      <c r="L196" s="167"/>
      <c r="M196" s="167"/>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row>
    <row r="197" spans="1:91" ht="13.8" hidden="1" outlineLevel="2">
      <c r="A197" s="131"/>
      <c r="B197" s="20"/>
      <c r="F197" s="136" t="s">
        <v>683</v>
      </c>
      <c r="G197" s="27" t="s">
        <v>753</v>
      </c>
      <c r="H197" s="164">
        <f t="shared" si="122"/>
        <v>0</v>
      </c>
      <c r="I197" s="261">
        <f t="shared" si="132"/>
        <v>0</v>
      </c>
      <c r="J197" s="167"/>
      <c r="K197" s="261">
        <f t="shared" si="133"/>
        <v>0</v>
      </c>
      <c r="L197" s="167"/>
      <c r="M197" s="167"/>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row>
    <row r="198" spans="1:91" ht="13.8" hidden="1" outlineLevel="2">
      <c r="A198" s="131"/>
      <c r="B198" s="20"/>
      <c r="F198" s="22" t="s">
        <v>628</v>
      </c>
      <c r="G198" s="30" t="s">
        <v>88</v>
      </c>
      <c r="H198" s="164">
        <f t="shared" si="122"/>
        <v>0</v>
      </c>
      <c r="I198" s="261">
        <f t="shared" si="132"/>
        <v>0</v>
      </c>
      <c r="J198" s="167"/>
      <c r="K198" s="261">
        <f t="shared" si="133"/>
        <v>0</v>
      </c>
      <c r="L198" s="167"/>
      <c r="M198" s="167"/>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0"/>
      <c r="BT198" s="130"/>
      <c r="BU198" s="130"/>
      <c r="BV198" s="130"/>
      <c r="BW198" s="130"/>
      <c r="BX198" s="130"/>
      <c r="BY198" s="130"/>
      <c r="BZ198" s="130"/>
      <c r="CA198" s="130"/>
      <c r="CB198" s="130"/>
      <c r="CC198" s="130"/>
      <c r="CD198" s="130"/>
      <c r="CE198" s="130"/>
      <c r="CF198" s="130"/>
      <c r="CG198" s="130"/>
      <c r="CH198" s="130"/>
      <c r="CI198" s="130"/>
      <c r="CJ198" s="130"/>
      <c r="CK198" s="130"/>
      <c r="CL198" s="130"/>
      <c r="CM198" s="130"/>
    </row>
    <row r="199" spans="1:91" ht="13.8" hidden="1" outlineLevel="2">
      <c r="A199" s="131"/>
      <c r="B199" s="20"/>
      <c r="F199" s="22" t="s">
        <v>111</v>
      </c>
      <c r="G199" s="30" t="s">
        <v>89</v>
      </c>
      <c r="H199" s="164">
        <f t="shared" si="122"/>
        <v>0</v>
      </c>
      <c r="I199" s="261">
        <f t="shared" si="132"/>
        <v>0</v>
      </c>
      <c r="J199" s="169">
        <f t="shared" ref="J199" si="148">SUM(J200:J201)</f>
        <v>0</v>
      </c>
      <c r="K199" s="261">
        <f t="shared" si="133"/>
        <v>0</v>
      </c>
      <c r="L199" s="169">
        <f t="shared" ref="L199:M199" si="149">SUM(L200:L201)</f>
        <v>0</v>
      </c>
      <c r="M199" s="169">
        <f t="shared" si="149"/>
        <v>0</v>
      </c>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0"/>
      <c r="BT199" s="130"/>
      <c r="BU199" s="130"/>
      <c r="BV199" s="130"/>
      <c r="BW199" s="130"/>
      <c r="BX199" s="130"/>
      <c r="BY199" s="130"/>
      <c r="BZ199" s="130"/>
      <c r="CA199" s="130"/>
      <c r="CB199" s="130"/>
      <c r="CC199" s="130"/>
      <c r="CD199" s="130"/>
      <c r="CE199" s="130"/>
      <c r="CF199" s="130"/>
      <c r="CG199" s="130"/>
      <c r="CH199" s="130"/>
      <c r="CI199" s="130"/>
      <c r="CJ199" s="130"/>
      <c r="CK199" s="130"/>
      <c r="CL199" s="130"/>
      <c r="CM199" s="130"/>
    </row>
    <row r="200" spans="1:91" ht="13.8" hidden="1" outlineLevel="2">
      <c r="A200" s="131"/>
      <c r="B200" s="20"/>
      <c r="F200" s="136" t="s">
        <v>682</v>
      </c>
      <c r="G200" s="27" t="s">
        <v>754</v>
      </c>
      <c r="H200" s="164">
        <f t="shared" si="122"/>
        <v>0</v>
      </c>
      <c r="I200" s="261">
        <f t="shared" si="132"/>
        <v>0</v>
      </c>
      <c r="J200" s="167"/>
      <c r="K200" s="261">
        <f t="shared" si="133"/>
        <v>0</v>
      </c>
      <c r="L200" s="167"/>
      <c r="M200" s="167"/>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row>
    <row r="201" spans="1:91" ht="13.8" hidden="1" outlineLevel="2">
      <c r="A201" s="131"/>
      <c r="B201" s="20"/>
      <c r="F201" s="136" t="s">
        <v>683</v>
      </c>
      <c r="G201" s="27" t="s">
        <v>755</v>
      </c>
      <c r="H201" s="164">
        <f t="shared" si="122"/>
        <v>0</v>
      </c>
      <c r="I201" s="261">
        <f t="shared" si="132"/>
        <v>0</v>
      </c>
      <c r="J201" s="167"/>
      <c r="K201" s="261">
        <f t="shared" si="133"/>
        <v>0</v>
      </c>
      <c r="L201" s="167"/>
      <c r="M201" s="167"/>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c r="BM201" s="130"/>
      <c r="BN201" s="130"/>
      <c r="BO201" s="130"/>
      <c r="BP201" s="130"/>
      <c r="BQ201" s="130"/>
      <c r="BR201" s="130"/>
      <c r="BS201" s="130"/>
      <c r="BT201" s="130"/>
      <c r="BU201" s="130"/>
      <c r="BV201" s="130"/>
      <c r="BW201" s="130"/>
      <c r="BX201" s="130"/>
      <c r="BY201" s="130"/>
      <c r="BZ201" s="130"/>
      <c r="CA201" s="130"/>
      <c r="CB201" s="130"/>
      <c r="CC201" s="130"/>
      <c r="CD201" s="130"/>
      <c r="CE201" s="130"/>
      <c r="CF201" s="130"/>
      <c r="CG201" s="130"/>
      <c r="CH201" s="130"/>
      <c r="CI201" s="130"/>
      <c r="CJ201" s="130"/>
      <c r="CK201" s="130"/>
      <c r="CL201" s="130"/>
      <c r="CM201" s="130"/>
    </row>
    <row r="202" spans="1:91" ht="13.8" hidden="1" outlineLevel="2">
      <c r="A202" s="131"/>
      <c r="B202" s="20"/>
      <c r="F202" s="22" t="s">
        <v>629</v>
      </c>
      <c r="G202" s="30" t="s">
        <v>90</v>
      </c>
      <c r="H202" s="164">
        <f t="shared" si="122"/>
        <v>0</v>
      </c>
      <c r="I202" s="261">
        <f t="shared" si="132"/>
        <v>0</v>
      </c>
      <c r="J202" s="167"/>
      <c r="K202" s="261">
        <f t="shared" si="133"/>
        <v>0</v>
      </c>
      <c r="L202" s="167"/>
      <c r="M202" s="167"/>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130"/>
      <c r="BN202" s="130"/>
      <c r="BO202" s="130"/>
      <c r="BP202" s="130"/>
      <c r="BQ202" s="130"/>
      <c r="BR202" s="130"/>
      <c r="BS202" s="130"/>
      <c r="BT202" s="130"/>
      <c r="BU202" s="130"/>
      <c r="BV202" s="130"/>
      <c r="BW202" s="130"/>
      <c r="BX202" s="130"/>
      <c r="BY202" s="130"/>
      <c r="BZ202" s="130"/>
      <c r="CA202" s="130"/>
      <c r="CB202" s="130"/>
      <c r="CC202" s="130"/>
      <c r="CD202" s="130"/>
      <c r="CE202" s="130"/>
      <c r="CF202" s="130"/>
      <c r="CG202" s="130"/>
      <c r="CH202" s="130"/>
      <c r="CI202" s="130"/>
      <c r="CJ202" s="130"/>
      <c r="CK202" s="130"/>
      <c r="CL202" s="130"/>
      <c r="CM202" s="130"/>
    </row>
    <row r="203" spans="1:91" ht="13.8" hidden="1" outlineLevel="2">
      <c r="A203" s="131"/>
      <c r="B203" s="20"/>
      <c r="F203" s="22" t="s">
        <v>143</v>
      </c>
      <c r="G203" s="30" t="s">
        <v>337</v>
      </c>
      <c r="H203" s="164">
        <f t="shared" si="122"/>
        <v>0</v>
      </c>
      <c r="I203" s="261">
        <f t="shared" si="132"/>
        <v>0</v>
      </c>
      <c r="J203" s="167"/>
      <c r="K203" s="261">
        <f t="shared" si="133"/>
        <v>0</v>
      </c>
      <c r="L203" s="167"/>
      <c r="M203" s="167"/>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row>
    <row r="204" spans="1:91" ht="13.8" hidden="1" outlineLevel="2">
      <c r="A204" s="131"/>
      <c r="B204" s="20"/>
      <c r="F204" s="22" t="s">
        <v>630</v>
      </c>
      <c r="G204" s="30" t="s">
        <v>339</v>
      </c>
      <c r="H204" s="164">
        <f t="shared" si="122"/>
        <v>0</v>
      </c>
      <c r="I204" s="261">
        <f t="shared" si="132"/>
        <v>0</v>
      </c>
      <c r="J204" s="167"/>
      <c r="K204" s="261">
        <f t="shared" si="133"/>
        <v>0</v>
      </c>
      <c r="L204" s="167"/>
      <c r="M204" s="167"/>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row>
    <row r="205" spans="1:91" ht="13.8" hidden="1" outlineLevel="1">
      <c r="A205" s="131"/>
      <c r="B205" s="20"/>
      <c r="F205" s="22" t="s">
        <v>112</v>
      </c>
      <c r="G205" s="30" t="s">
        <v>431</v>
      </c>
      <c r="H205" s="164">
        <f t="shared" si="122"/>
        <v>0</v>
      </c>
      <c r="I205" s="261">
        <f t="shared" si="132"/>
        <v>0</v>
      </c>
      <c r="J205" s="169">
        <f t="shared" ref="J205" si="150">SUM(J206:J207)</f>
        <v>0</v>
      </c>
      <c r="K205" s="261">
        <f t="shared" si="133"/>
        <v>0</v>
      </c>
      <c r="L205" s="169">
        <f t="shared" ref="L205:M205" si="151">SUM(L206:L207)</f>
        <v>0</v>
      </c>
      <c r="M205" s="169">
        <f t="shared" si="151"/>
        <v>0</v>
      </c>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c r="CA205" s="130"/>
      <c r="CB205" s="130"/>
      <c r="CC205" s="130"/>
      <c r="CD205" s="130"/>
      <c r="CE205" s="130"/>
      <c r="CF205" s="130"/>
      <c r="CG205" s="130"/>
      <c r="CH205" s="130"/>
      <c r="CI205" s="130"/>
      <c r="CJ205" s="130"/>
      <c r="CK205" s="130"/>
      <c r="CL205" s="130"/>
      <c r="CM205" s="130"/>
    </row>
    <row r="206" spans="1:91" ht="13.8" hidden="1" outlineLevel="1">
      <c r="A206" s="131"/>
      <c r="B206" s="20"/>
      <c r="F206" s="136" t="s">
        <v>682</v>
      </c>
      <c r="G206" s="27" t="s">
        <v>756</v>
      </c>
      <c r="H206" s="164">
        <f t="shared" si="122"/>
        <v>0</v>
      </c>
      <c r="I206" s="261">
        <f t="shared" si="132"/>
        <v>0</v>
      </c>
      <c r="J206" s="167"/>
      <c r="K206" s="261">
        <f t="shared" si="133"/>
        <v>0</v>
      </c>
      <c r="L206" s="167"/>
      <c r="M206" s="167"/>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row>
    <row r="207" spans="1:91" ht="13.8" hidden="1" outlineLevel="1">
      <c r="A207" s="131"/>
      <c r="B207" s="20"/>
      <c r="F207" s="136" t="s">
        <v>683</v>
      </c>
      <c r="G207" s="27" t="s">
        <v>757</v>
      </c>
      <c r="H207" s="164">
        <f t="shared" si="122"/>
        <v>0</v>
      </c>
      <c r="I207" s="261">
        <f t="shared" si="132"/>
        <v>0</v>
      </c>
      <c r="J207" s="167"/>
      <c r="K207" s="261">
        <f t="shared" si="133"/>
        <v>0</v>
      </c>
      <c r="L207" s="167"/>
      <c r="M207" s="167"/>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row>
    <row r="208" spans="1:91" ht="13.8" hidden="1" outlineLevel="1">
      <c r="A208" s="131"/>
      <c r="B208" s="20"/>
      <c r="D208" s="18" t="s">
        <v>432</v>
      </c>
      <c r="E208" s="58" t="s">
        <v>75</v>
      </c>
      <c r="F208" s="22"/>
      <c r="G208" s="30"/>
      <c r="H208" s="164">
        <f t="shared" si="122"/>
        <v>0</v>
      </c>
      <c r="I208" s="261">
        <f t="shared" si="132"/>
        <v>0</v>
      </c>
      <c r="J208" s="169">
        <f t="shared" ref="J208" si="152">SUM(J209,J214,J215,J216)</f>
        <v>0</v>
      </c>
      <c r="K208" s="261">
        <f t="shared" si="133"/>
        <v>0</v>
      </c>
      <c r="L208" s="169">
        <f t="shared" ref="L208:M208" si="153">SUM(L209,L214,L215,L216)</f>
        <v>0</v>
      </c>
      <c r="M208" s="169">
        <f t="shared" si="153"/>
        <v>0</v>
      </c>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row>
    <row r="209" spans="1:91" ht="13.8" hidden="1" outlineLevel="2">
      <c r="A209" s="131"/>
      <c r="B209" s="20"/>
      <c r="F209" s="28" t="s">
        <v>433</v>
      </c>
      <c r="G209" s="27" t="s">
        <v>857</v>
      </c>
      <c r="H209" s="164">
        <f t="shared" si="122"/>
        <v>0</v>
      </c>
      <c r="I209" s="169">
        <f t="shared" si="132"/>
        <v>0</v>
      </c>
      <c r="J209" s="169">
        <f t="shared" ref="J209" si="154">SUM(J210:J213)</f>
        <v>0</v>
      </c>
      <c r="K209" s="169">
        <f t="shared" si="133"/>
        <v>0</v>
      </c>
      <c r="L209" s="169">
        <f t="shared" ref="L209:M209" si="155">SUM(L210:L213)</f>
        <v>0</v>
      </c>
      <c r="M209" s="169">
        <f t="shared" si="155"/>
        <v>0</v>
      </c>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row>
    <row r="210" spans="1:91" ht="13.8" hidden="1" outlineLevel="1">
      <c r="A210" s="131"/>
      <c r="B210" s="20"/>
      <c r="F210" s="136" t="s">
        <v>682</v>
      </c>
      <c r="G210" s="27" t="s">
        <v>858</v>
      </c>
      <c r="H210" s="164">
        <f t="shared" si="122"/>
        <v>0</v>
      </c>
      <c r="I210" s="261">
        <f t="shared" si="132"/>
        <v>0</v>
      </c>
      <c r="J210" s="167"/>
      <c r="K210" s="261">
        <f t="shared" si="133"/>
        <v>0</v>
      </c>
      <c r="L210" s="167"/>
      <c r="M210" s="167"/>
    </row>
    <row r="211" spans="1:91" ht="13.8" hidden="1" outlineLevel="1" collapsed="1">
      <c r="A211" s="131"/>
      <c r="B211" s="20"/>
      <c r="F211" s="136" t="s">
        <v>683</v>
      </c>
      <c r="G211" s="27" t="s">
        <v>859</v>
      </c>
      <c r="H211" s="164">
        <f t="shared" si="122"/>
        <v>0</v>
      </c>
      <c r="I211" s="261">
        <f t="shared" si="132"/>
        <v>0</v>
      </c>
      <c r="J211" s="167"/>
      <c r="K211" s="261">
        <f t="shared" si="133"/>
        <v>0</v>
      </c>
      <c r="L211" s="167"/>
      <c r="M211" s="167"/>
    </row>
    <row r="212" spans="1:91" s="398" customFormat="1" ht="13.8" hidden="1" outlineLevel="1" collapsed="1">
      <c r="A212" s="399"/>
      <c r="B212" s="400"/>
      <c r="D212" s="400"/>
      <c r="F212" s="586" t="s">
        <v>690</v>
      </c>
      <c r="G212" s="588" t="s">
        <v>988</v>
      </c>
      <c r="H212" s="403">
        <f t="shared" si="122"/>
        <v>0</v>
      </c>
      <c r="I212" s="261">
        <f t="shared" si="132"/>
        <v>0</v>
      </c>
      <c r="J212" s="167"/>
      <c r="K212" s="261">
        <f t="shared" ref="K212" si="156">SUM(L212:M212)</f>
        <v>0</v>
      </c>
      <c r="L212" s="167"/>
      <c r="M212" s="167"/>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row>
    <row r="213" spans="1:91" ht="13.8" hidden="1" outlineLevel="1">
      <c r="A213" s="131"/>
      <c r="B213" s="20"/>
      <c r="F213" s="136" t="s">
        <v>680</v>
      </c>
      <c r="G213" s="27" t="s">
        <v>865</v>
      </c>
      <c r="H213" s="164">
        <f t="shared" si="122"/>
        <v>0</v>
      </c>
      <c r="I213" s="261">
        <f t="shared" si="132"/>
        <v>0</v>
      </c>
      <c r="J213" s="167"/>
      <c r="K213" s="261">
        <f t="shared" si="133"/>
        <v>0</v>
      </c>
      <c r="L213" s="167"/>
      <c r="M213" s="167"/>
    </row>
    <row r="214" spans="1:91" ht="13.8" hidden="1" outlineLevel="2">
      <c r="A214" s="131"/>
      <c r="B214" s="20"/>
      <c r="F214" s="22" t="s">
        <v>434</v>
      </c>
      <c r="G214" s="30" t="s">
        <v>437</v>
      </c>
      <c r="H214" s="164">
        <f t="shared" si="122"/>
        <v>0</v>
      </c>
      <c r="I214" s="261">
        <f t="shared" si="132"/>
        <v>0</v>
      </c>
      <c r="J214" s="167">
        <v>0</v>
      </c>
      <c r="K214" s="261">
        <f t="shared" si="133"/>
        <v>0</v>
      </c>
      <c r="L214" s="167">
        <v>0</v>
      </c>
      <c r="M214" s="167">
        <v>0</v>
      </c>
    </row>
    <row r="215" spans="1:91" ht="13.8" hidden="1" outlineLevel="2">
      <c r="A215" s="131"/>
      <c r="B215" s="20"/>
      <c r="F215" s="22" t="s">
        <v>435</v>
      </c>
      <c r="G215" s="30" t="s">
        <v>438</v>
      </c>
      <c r="H215" s="164">
        <f t="shared" si="122"/>
        <v>0</v>
      </c>
      <c r="I215" s="261">
        <f t="shared" si="132"/>
        <v>0</v>
      </c>
      <c r="J215" s="167"/>
      <c r="K215" s="261">
        <f t="shared" si="133"/>
        <v>0</v>
      </c>
      <c r="L215" s="167"/>
      <c r="M215" s="167"/>
    </row>
    <row r="216" spans="1:91" ht="13.8" hidden="1" outlineLevel="2">
      <c r="A216" s="131"/>
      <c r="B216" s="18"/>
      <c r="C216" s="58"/>
      <c r="D216" s="18"/>
      <c r="F216" s="22" t="s">
        <v>436</v>
      </c>
      <c r="G216" s="30" t="s">
        <v>439</v>
      </c>
      <c r="H216" s="164">
        <f t="shared" si="122"/>
        <v>0</v>
      </c>
      <c r="I216" s="261">
        <f t="shared" si="132"/>
        <v>0</v>
      </c>
      <c r="J216" s="169">
        <f t="shared" ref="J216" si="157">SUM(J217)</f>
        <v>0</v>
      </c>
      <c r="K216" s="261">
        <f t="shared" si="133"/>
        <v>0</v>
      </c>
      <c r="L216" s="169">
        <f t="shared" ref="L216:M216" si="158">SUM(L217)</f>
        <v>0</v>
      </c>
      <c r="M216" s="169">
        <f t="shared" si="158"/>
        <v>0</v>
      </c>
    </row>
    <row r="217" spans="1:91" ht="13.8" hidden="1" outlineLevel="2">
      <c r="A217" s="131"/>
      <c r="B217" s="18"/>
      <c r="C217" s="58"/>
      <c r="D217" s="18"/>
      <c r="F217" s="136" t="s">
        <v>682</v>
      </c>
      <c r="G217" s="27" t="s">
        <v>758</v>
      </c>
      <c r="H217" s="164">
        <f t="shared" si="122"/>
        <v>0</v>
      </c>
      <c r="I217" s="261">
        <f t="shared" si="132"/>
        <v>0</v>
      </c>
      <c r="J217" s="167"/>
      <c r="K217" s="261">
        <f t="shared" si="133"/>
        <v>0</v>
      </c>
      <c r="L217" s="167"/>
      <c r="M217" s="167"/>
    </row>
    <row r="218" spans="1:91" s="130" customFormat="1" ht="13.8" collapsed="1">
      <c r="A218" s="127"/>
      <c r="B218" s="18" t="s">
        <v>440</v>
      </c>
      <c r="C218" s="12" t="s">
        <v>321</v>
      </c>
      <c r="D218" s="11"/>
      <c r="E218" s="134"/>
      <c r="F218" s="14"/>
      <c r="G218" s="134"/>
      <c r="H218" s="164">
        <f t="shared" si="122"/>
        <v>0</v>
      </c>
      <c r="I218" s="261">
        <f t="shared" si="132"/>
        <v>0</v>
      </c>
      <c r="J218" s="168">
        <f t="shared" ref="J218" si="159">SUM(J219,J223)</f>
        <v>0</v>
      </c>
      <c r="K218" s="261">
        <f t="shared" si="133"/>
        <v>0</v>
      </c>
      <c r="L218" s="168">
        <f t="shared" ref="L218:M218" si="160">SUM(L219,L223)</f>
        <v>0</v>
      </c>
      <c r="M218" s="168">
        <f t="shared" si="160"/>
        <v>0</v>
      </c>
    </row>
    <row r="219" spans="1:91" ht="13.8" hidden="1" outlineLevel="1">
      <c r="A219" s="131"/>
      <c r="B219" s="19"/>
      <c r="C219" s="63"/>
      <c r="D219" s="22" t="s">
        <v>442</v>
      </c>
      <c r="E219" s="30" t="s">
        <v>441</v>
      </c>
      <c r="F219" s="22"/>
      <c r="G219" s="30"/>
      <c r="H219" s="164">
        <f t="shared" si="122"/>
        <v>0</v>
      </c>
      <c r="I219" s="261">
        <f t="shared" si="132"/>
        <v>0</v>
      </c>
      <c r="J219" s="169">
        <f t="shared" ref="J219" si="161">SUM(J220:J222)</f>
        <v>0</v>
      </c>
      <c r="K219" s="261">
        <f t="shared" si="133"/>
        <v>0</v>
      </c>
      <c r="L219" s="169">
        <f t="shared" ref="L219:M219" si="162">SUM(L220:L222)</f>
        <v>0</v>
      </c>
      <c r="M219" s="169">
        <f t="shared" si="162"/>
        <v>0</v>
      </c>
    </row>
    <row r="220" spans="1:91" ht="13.8" hidden="1" outlineLevel="1">
      <c r="A220" s="131"/>
      <c r="B220" s="20"/>
      <c r="D220" s="22"/>
      <c r="E220" s="30"/>
      <c r="F220" s="136" t="s">
        <v>682</v>
      </c>
      <c r="G220" s="27" t="s">
        <v>759</v>
      </c>
      <c r="H220" s="164">
        <f t="shared" si="122"/>
        <v>0</v>
      </c>
      <c r="I220" s="261">
        <f t="shared" si="132"/>
        <v>0</v>
      </c>
      <c r="J220" s="167"/>
      <c r="K220" s="261">
        <f t="shared" si="133"/>
        <v>0</v>
      </c>
      <c r="L220" s="167"/>
      <c r="M220" s="167"/>
    </row>
    <row r="221" spans="1:91" ht="13.8" hidden="1" outlineLevel="1">
      <c r="A221" s="131"/>
      <c r="B221" s="20"/>
      <c r="D221" s="22"/>
      <c r="E221" s="30"/>
      <c r="F221" s="136" t="s">
        <v>683</v>
      </c>
      <c r="G221" s="27" t="s">
        <v>760</v>
      </c>
      <c r="H221" s="164">
        <f t="shared" si="122"/>
        <v>0</v>
      </c>
      <c r="I221" s="261">
        <f t="shared" si="132"/>
        <v>0</v>
      </c>
      <c r="J221" s="167"/>
      <c r="K221" s="261">
        <f t="shared" si="133"/>
        <v>0</v>
      </c>
      <c r="L221" s="167"/>
      <c r="M221" s="167"/>
    </row>
    <row r="222" spans="1:91" ht="13.8" hidden="1" outlineLevel="1">
      <c r="A222" s="131"/>
      <c r="B222" s="20"/>
      <c r="D222" s="22"/>
      <c r="E222" s="30"/>
      <c r="F222" s="136" t="s">
        <v>680</v>
      </c>
      <c r="G222" s="27" t="s">
        <v>761</v>
      </c>
      <c r="H222" s="164">
        <f t="shared" si="122"/>
        <v>0</v>
      </c>
      <c r="I222" s="261">
        <f t="shared" si="132"/>
        <v>0</v>
      </c>
      <c r="J222" s="167"/>
      <c r="K222" s="261">
        <f t="shared" si="133"/>
        <v>0</v>
      </c>
      <c r="L222" s="167"/>
      <c r="M222" s="167"/>
    </row>
    <row r="223" spans="1:91" ht="13.8" hidden="1" outlineLevel="1">
      <c r="A223" s="131"/>
      <c r="B223" s="20"/>
      <c r="D223" s="22" t="s">
        <v>443</v>
      </c>
      <c r="E223" s="30" t="s">
        <v>322</v>
      </c>
      <c r="F223" s="22"/>
      <c r="G223" s="30"/>
      <c r="H223" s="164">
        <f t="shared" ref="H223:H289" si="163">SUM(I223,K223)</f>
        <v>0</v>
      </c>
      <c r="I223" s="261">
        <f t="shared" si="132"/>
        <v>0</v>
      </c>
      <c r="J223" s="169">
        <f t="shared" ref="J223" si="164">SUM(J224,J226)</f>
        <v>0</v>
      </c>
      <c r="K223" s="261">
        <f t="shared" si="133"/>
        <v>0</v>
      </c>
      <c r="L223" s="169">
        <f t="shared" ref="L223:M223" si="165">SUM(L224,L226)</f>
        <v>0</v>
      </c>
      <c r="M223" s="169">
        <f t="shared" si="165"/>
        <v>0</v>
      </c>
    </row>
    <row r="224" spans="1:91" ht="13.8" hidden="1" outlineLevel="2">
      <c r="A224" s="131"/>
      <c r="B224" s="20"/>
      <c r="D224" s="19"/>
      <c r="E224" s="63"/>
      <c r="F224" s="22" t="s">
        <v>444</v>
      </c>
      <c r="G224" s="30" t="s">
        <v>323</v>
      </c>
      <c r="H224" s="164">
        <f t="shared" si="163"/>
        <v>0</v>
      </c>
      <c r="I224" s="261">
        <f t="shared" si="132"/>
        <v>0</v>
      </c>
      <c r="J224" s="169">
        <f t="shared" ref="J224" si="166">SUM(J225)</f>
        <v>0</v>
      </c>
      <c r="K224" s="261">
        <f t="shared" si="133"/>
        <v>0</v>
      </c>
      <c r="L224" s="169">
        <f t="shared" ref="L224:M224" si="167">SUM(L225)</f>
        <v>0</v>
      </c>
      <c r="M224" s="169">
        <f t="shared" si="167"/>
        <v>0</v>
      </c>
    </row>
    <row r="225" spans="1:43" ht="13.8" hidden="1" outlineLevel="2">
      <c r="A225" s="131"/>
      <c r="B225" s="20"/>
      <c r="F225" s="136" t="s">
        <v>682</v>
      </c>
      <c r="G225" s="27" t="s">
        <v>762</v>
      </c>
      <c r="H225" s="164">
        <f t="shared" si="163"/>
        <v>0</v>
      </c>
      <c r="I225" s="261">
        <f t="shared" si="132"/>
        <v>0</v>
      </c>
      <c r="J225" s="167"/>
      <c r="K225" s="261">
        <f t="shared" si="133"/>
        <v>0</v>
      </c>
      <c r="L225" s="167"/>
      <c r="M225" s="167"/>
    </row>
    <row r="226" spans="1:43" ht="13.8" hidden="1" outlineLevel="2">
      <c r="A226" s="131"/>
      <c r="B226" s="20"/>
      <c r="F226" s="22" t="s">
        <v>445</v>
      </c>
      <c r="G226" s="30" t="s">
        <v>324</v>
      </c>
      <c r="H226" s="164">
        <f t="shared" si="163"/>
        <v>0</v>
      </c>
      <c r="I226" s="261">
        <f t="shared" si="132"/>
        <v>0</v>
      </c>
      <c r="J226" s="169">
        <f t="shared" ref="J226" si="168">SUM(J227:J231)</f>
        <v>0</v>
      </c>
      <c r="K226" s="261">
        <f t="shared" si="133"/>
        <v>0</v>
      </c>
      <c r="L226" s="169">
        <f t="shared" ref="L226:M226" si="169">SUM(L227:L231)</f>
        <v>0</v>
      </c>
      <c r="M226" s="169">
        <f t="shared" si="169"/>
        <v>0</v>
      </c>
    </row>
    <row r="227" spans="1:43" ht="13.8" hidden="1" outlineLevel="2">
      <c r="A227" s="131"/>
      <c r="B227" s="20"/>
      <c r="F227" s="136" t="s">
        <v>682</v>
      </c>
      <c r="G227" s="27" t="s">
        <v>930</v>
      </c>
      <c r="H227" s="164">
        <f t="shared" si="163"/>
        <v>0</v>
      </c>
      <c r="I227" s="261">
        <f t="shared" si="132"/>
        <v>0</v>
      </c>
      <c r="J227" s="167"/>
      <c r="K227" s="261">
        <f t="shared" si="133"/>
        <v>0</v>
      </c>
      <c r="L227" s="167"/>
      <c r="M227" s="167"/>
    </row>
    <row r="228" spans="1:43" ht="13.8" hidden="1" outlineLevel="2">
      <c r="A228" s="131"/>
      <c r="B228" s="20"/>
      <c r="F228" s="136" t="s">
        <v>683</v>
      </c>
      <c r="G228" s="27" t="s">
        <v>731</v>
      </c>
      <c r="H228" s="164">
        <f t="shared" si="163"/>
        <v>0</v>
      </c>
      <c r="I228" s="261">
        <f t="shared" si="132"/>
        <v>0</v>
      </c>
      <c r="J228" s="167"/>
      <c r="K228" s="261">
        <f t="shared" si="133"/>
        <v>0</v>
      </c>
      <c r="L228" s="167"/>
      <c r="M228" s="167"/>
    </row>
    <row r="229" spans="1:43" ht="13.8" hidden="1" outlineLevel="2">
      <c r="A229" s="131"/>
      <c r="B229" s="20"/>
      <c r="F229" s="136" t="s">
        <v>684</v>
      </c>
      <c r="G229" s="27" t="s">
        <v>931</v>
      </c>
      <c r="H229" s="164">
        <f t="shared" si="163"/>
        <v>0</v>
      </c>
      <c r="I229" s="261">
        <f t="shared" si="132"/>
        <v>0</v>
      </c>
      <c r="J229" s="167"/>
      <c r="K229" s="261">
        <f t="shared" si="133"/>
        <v>0</v>
      </c>
      <c r="L229" s="167"/>
      <c r="M229" s="167"/>
    </row>
    <row r="230" spans="1:43" s="398" customFormat="1" ht="13.8" hidden="1" outlineLevel="2">
      <c r="A230" s="399"/>
      <c r="B230" s="400"/>
      <c r="D230" s="400"/>
      <c r="F230" s="385" t="s">
        <v>690</v>
      </c>
      <c r="G230" s="378" t="s">
        <v>932</v>
      </c>
      <c r="H230" s="403">
        <f t="shared" si="163"/>
        <v>0</v>
      </c>
      <c r="I230" s="261">
        <f t="shared" si="132"/>
        <v>0</v>
      </c>
      <c r="J230" s="167"/>
      <c r="K230" s="261">
        <f t="shared" si="133"/>
        <v>0</v>
      </c>
      <c r="L230" s="167"/>
      <c r="M230" s="167"/>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row>
    <row r="231" spans="1:43" ht="13.8" hidden="1" outlineLevel="2">
      <c r="A231" s="131"/>
      <c r="B231" s="20"/>
      <c r="F231" s="136" t="s">
        <v>685</v>
      </c>
      <c r="G231" s="27" t="s">
        <v>763</v>
      </c>
      <c r="H231" s="164">
        <f t="shared" si="163"/>
        <v>0</v>
      </c>
      <c r="I231" s="261">
        <f t="shared" si="132"/>
        <v>0</v>
      </c>
      <c r="J231" s="167"/>
      <c r="K231" s="261">
        <f t="shared" si="133"/>
        <v>0</v>
      </c>
      <c r="L231" s="167"/>
      <c r="M231" s="167"/>
    </row>
    <row r="232" spans="1:43" s="130" customFormat="1" ht="13.8" collapsed="1">
      <c r="A232" s="127"/>
      <c r="B232" s="18" t="s">
        <v>140</v>
      </c>
      <c r="C232" s="12" t="s">
        <v>40</v>
      </c>
      <c r="D232" s="11"/>
      <c r="E232" s="134"/>
      <c r="F232" s="14"/>
      <c r="G232" s="134"/>
      <c r="H232" s="164">
        <f t="shared" si="163"/>
        <v>0</v>
      </c>
      <c r="I232" s="261">
        <f t="shared" si="132"/>
        <v>0</v>
      </c>
      <c r="J232" s="168">
        <f t="shared" ref="J232" si="170">SUM(J233)</f>
        <v>0</v>
      </c>
      <c r="K232" s="261">
        <f t="shared" si="133"/>
        <v>0</v>
      </c>
      <c r="L232" s="168">
        <f t="shared" ref="L232:M232" si="171">SUM(L233)</f>
        <v>0</v>
      </c>
      <c r="M232" s="168">
        <f t="shared" si="171"/>
        <v>0</v>
      </c>
    </row>
    <row r="233" spans="1:43" ht="13.8" hidden="1" outlineLevel="1">
      <c r="A233" s="131"/>
      <c r="B233" s="18"/>
      <c r="C233" s="58"/>
      <c r="D233" s="22" t="s">
        <v>140</v>
      </c>
      <c r="E233" s="30" t="s">
        <v>40</v>
      </c>
      <c r="F233" s="22"/>
      <c r="G233" s="30"/>
      <c r="H233" s="164">
        <f t="shared" si="163"/>
        <v>0</v>
      </c>
      <c r="I233" s="261">
        <f t="shared" si="132"/>
        <v>0</v>
      </c>
      <c r="J233" s="167"/>
      <c r="K233" s="261">
        <f t="shared" si="133"/>
        <v>0</v>
      </c>
      <c r="L233" s="167"/>
      <c r="M233" s="167"/>
    </row>
    <row r="234" spans="1:43" s="130" customFormat="1" ht="13.8">
      <c r="A234" s="127"/>
      <c r="B234" s="18" t="s">
        <v>446</v>
      </c>
      <c r="C234" s="12" t="s">
        <v>11</v>
      </c>
      <c r="D234" s="11"/>
      <c r="E234" s="134"/>
      <c r="F234" s="14"/>
      <c r="G234" s="134"/>
      <c r="H234" s="164">
        <f t="shared" si="163"/>
        <v>104000</v>
      </c>
      <c r="I234" s="261">
        <f t="shared" si="132"/>
        <v>24000</v>
      </c>
      <c r="J234" s="168">
        <f t="shared" ref="J234" si="172">SUM(J235:J237,J243)</f>
        <v>24000</v>
      </c>
      <c r="K234" s="261">
        <f t="shared" si="133"/>
        <v>80000</v>
      </c>
      <c r="L234" s="168">
        <f t="shared" ref="L234:M234" si="173">SUM(L235:L237,L243)</f>
        <v>80000</v>
      </c>
      <c r="M234" s="168">
        <f t="shared" si="173"/>
        <v>0</v>
      </c>
    </row>
    <row r="235" spans="1:43" ht="13.8" outlineLevel="1">
      <c r="A235" s="131"/>
      <c r="B235" s="19"/>
      <c r="C235" s="63"/>
      <c r="D235" s="22" t="s">
        <v>141</v>
      </c>
      <c r="E235" s="30" t="s">
        <v>95</v>
      </c>
      <c r="F235" s="22"/>
      <c r="G235" s="30"/>
      <c r="H235" s="164">
        <f t="shared" si="163"/>
        <v>0</v>
      </c>
      <c r="I235" s="261">
        <f t="shared" si="132"/>
        <v>0</v>
      </c>
      <c r="J235" s="167"/>
      <c r="K235" s="261">
        <f t="shared" si="133"/>
        <v>0</v>
      </c>
      <c r="L235" s="167"/>
      <c r="M235" s="167"/>
    </row>
    <row r="236" spans="1:43" ht="13.8" outlineLevel="1">
      <c r="A236" s="131"/>
      <c r="B236" s="20"/>
      <c r="D236" s="22" t="s">
        <v>142</v>
      </c>
      <c r="E236" s="30" t="s">
        <v>96</v>
      </c>
      <c r="F236" s="22"/>
      <c r="G236" s="30"/>
      <c r="H236" s="164">
        <f t="shared" si="163"/>
        <v>0</v>
      </c>
      <c r="I236" s="261">
        <f t="shared" si="132"/>
        <v>0</v>
      </c>
      <c r="J236" s="167"/>
      <c r="K236" s="261">
        <f t="shared" si="133"/>
        <v>0</v>
      </c>
      <c r="L236" s="167"/>
      <c r="M236" s="167"/>
    </row>
    <row r="237" spans="1:43" ht="13.8" outlineLevel="2">
      <c r="A237" s="131"/>
      <c r="B237" s="20"/>
      <c r="D237" s="22" t="s">
        <v>853</v>
      </c>
      <c r="E237" s="30" t="s">
        <v>854</v>
      </c>
      <c r="F237" s="22"/>
      <c r="G237" s="30"/>
      <c r="H237" s="164">
        <f t="shared" si="163"/>
        <v>104000</v>
      </c>
      <c r="I237" s="261">
        <f t="shared" si="132"/>
        <v>24000</v>
      </c>
      <c r="J237" s="169">
        <f t="shared" ref="J237" si="174">SUM(J238:J242)</f>
        <v>24000</v>
      </c>
      <c r="K237" s="261">
        <f t="shared" si="133"/>
        <v>80000</v>
      </c>
      <c r="L237" s="169">
        <f t="shared" ref="L237:M237" si="175">SUM(L238:L242)</f>
        <v>80000</v>
      </c>
      <c r="M237" s="169">
        <f t="shared" si="175"/>
        <v>0</v>
      </c>
    </row>
    <row r="238" spans="1:43" ht="13.8" outlineLevel="2">
      <c r="A238" s="131"/>
      <c r="B238" s="20"/>
      <c r="F238" s="136" t="s">
        <v>682</v>
      </c>
      <c r="G238" s="27" t="s">
        <v>764</v>
      </c>
      <c r="H238" s="164">
        <f t="shared" si="163"/>
        <v>0</v>
      </c>
      <c r="I238" s="261">
        <f t="shared" si="132"/>
        <v>0</v>
      </c>
      <c r="J238" s="167"/>
      <c r="K238" s="261">
        <f t="shared" si="133"/>
        <v>0</v>
      </c>
      <c r="L238" s="167"/>
      <c r="M238" s="167"/>
    </row>
    <row r="239" spans="1:43" ht="13.8" outlineLevel="2">
      <c r="A239" s="131"/>
      <c r="B239" s="20"/>
      <c r="F239" s="136" t="s">
        <v>683</v>
      </c>
      <c r="G239" s="27" t="s">
        <v>765</v>
      </c>
      <c r="H239" s="164">
        <f t="shared" si="163"/>
        <v>0</v>
      </c>
      <c r="I239" s="261">
        <f t="shared" ref="I239:I308" si="176">SUM(J239:J239)</f>
        <v>0</v>
      </c>
      <c r="J239" s="167"/>
      <c r="K239" s="261">
        <f t="shared" si="133"/>
        <v>0</v>
      </c>
      <c r="L239" s="167"/>
      <c r="M239" s="167"/>
    </row>
    <row r="240" spans="1:43" ht="13.8" outlineLevel="2">
      <c r="A240" s="131"/>
      <c r="B240" s="20"/>
      <c r="F240" s="136" t="s">
        <v>680</v>
      </c>
      <c r="G240" s="27" t="s">
        <v>766</v>
      </c>
      <c r="H240" s="164">
        <f t="shared" si="163"/>
        <v>0</v>
      </c>
      <c r="I240" s="261">
        <f t="shared" si="176"/>
        <v>0</v>
      </c>
      <c r="J240" s="167"/>
      <c r="K240" s="261">
        <f t="shared" ref="K240:K311" si="177">SUM(L240:M240)</f>
        <v>0</v>
      </c>
      <c r="L240" s="167"/>
      <c r="M240" s="167"/>
    </row>
    <row r="241" spans="1:52" ht="13.8" outlineLevel="2">
      <c r="A241" s="131"/>
      <c r="B241" s="20"/>
      <c r="F241" s="136" t="s">
        <v>684</v>
      </c>
      <c r="G241" s="27" t="s">
        <v>767</v>
      </c>
      <c r="H241" s="164">
        <f t="shared" si="163"/>
        <v>0</v>
      </c>
      <c r="I241" s="261">
        <f t="shared" si="176"/>
        <v>0</v>
      </c>
      <c r="J241" s="167"/>
      <c r="K241" s="261">
        <f t="shared" si="177"/>
        <v>0</v>
      </c>
      <c r="L241" s="167"/>
      <c r="M241" s="167"/>
    </row>
    <row r="242" spans="1:52" ht="13.8" outlineLevel="2">
      <c r="A242" s="131"/>
      <c r="B242" s="20"/>
      <c r="F242" s="136" t="s">
        <v>685</v>
      </c>
      <c r="G242" s="27" t="s">
        <v>763</v>
      </c>
      <c r="H242" s="164">
        <f t="shared" si="163"/>
        <v>104000</v>
      </c>
      <c r="I242" s="261">
        <f t="shared" si="176"/>
        <v>24000</v>
      </c>
      <c r="J242" s="167">
        <v>24000</v>
      </c>
      <c r="K242" s="261">
        <f t="shared" si="177"/>
        <v>80000</v>
      </c>
      <c r="L242" s="167">
        <v>80000</v>
      </c>
      <c r="M242" s="167"/>
    </row>
    <row r="243" spans="1:52" ht="13.8" outlineLevel="2">
      <c r="A243" s="131"/>
      <c r="B243" s="20"/>
      <c r="D243" s="20" t="s">
        <v>855</v>
      </c>
      <c r="E243" s="30" t="s">
        <v>98</v>
      </c>
      <c r="F243" s="22"/>
      <c r="G243" s="30"/>
      <c r="H243" s="164">
        <f t="shared" si="163"/>
        <v>0</v>
      </c>
      <c r="I243" s="261">
        <f t="shared" si="176"/>
        <v>0</v>
      </c>
      <c r="J243" s="167"/>
      <c r="K243" s="261">
        <f t="shared" si="177"/>
        <v>0</v>
      </c>
      <c r="L243" s="167"/>
      <c r="M243" s="167"/>
    </row>
    <row r="244" spans="1:52" ht="13.8">
      <c r="A244" s="67" t="s">
        <v>168</v>
      </c>
      <c r="B244" s="29"/>
      <c r="C244" s="23"/>
      <c r="D244" s="17"/>
      <c r="E244" s="23"/>
      <c r="F244" s="17"/>
      <c r="G244" s="23"/>
      <c r="H244" s="171">
        <f t="shared" si="163"/>
        <v>5428000</v>
      </c>
      <c r="I244" s="271">
        <f t="shared" si="176"/>
        <v>25000</v>
      </c>
      <c r="J244" s="172">
        <f>SUM(J7,J23,J25,J71,J45,J82,J88,J163,J193,J232,J234,J64,J218)</f>
        <v>25000</v>
      </c>
      <c r="K244" s="271">
        <f t="shared" si="177"/>
        <v>5403000</v>
      </c>
      <c r="L244" s="172">
        <f>SUM(L7,L23,L25,L71,L45,L82,L88,L163,L193,L232,L234,L64,L218)</f>
        <v>4244000</v>
      </c>
      <c r="M244" s="172">
        <f>SUM(M7,M23,M25,M71,M45,M82,M88,M163,M193,M232,M234,M64,M218)</f>
        <v>1159000</v>
      </c>
      <c r="AZ244" s="64" t="e">
        <f>SUM(AZ7,AZ23,AZ25,#REF!,AZ71,AZ45,#REF!,AZ82,AZ88,AZ163,AZ193,AZ232,AZ234,#REF!,AZ64,AZ218)</f>
        <v>#REF!</v>
      </c>
    </row>
    <row r="245" spans="1:52" s="130" customFormat="1" ht="13.8">
      <c r="A245" s="127"/>
      <c r="B245" s="18" t="s">
        <v>447</v>
      </c>
      <c r="C245" s="12" t="s">
        <v>41</v>
      </c>
      <c r="D245" s="16"/>
      <c r="E245" s="15"/>
      <c r="F245" s="16"/>
      <c r="G245" s="15"/>
      <c r="H245" s="164">
        <f t="shared" si="163"/>
        <v>2479000</v>
      </c>
      <c r="I245" s="282">
        <f t="shared" si="176"/>
        <v>0</v>
      </c>
      <c r="J245" s="174">
        <f>SUM(J246,J247,J253,J258,J270,J272)</f>
        <v>0</v>
      </c>
      <c r="K245" s="282">
        <f t="shared" si="177"/>
        <v>2479000</v>
      </c>
      <c r="L245" s="174">
        <f>SUM(L246,L247,L253,L258,L270,L272)</f>
        <v>2479000</v>
      </c>
      <c r="M245" s="174">
        <f>SUM(M246,M247,M253,M258,M270,M272)</f>
        <v>0</v>
      </c>
    </row>
    <row r="246" spans="1:52" ht="16.5" customHeight="1" outlineLevel="1">
      <c r="A246" s="131"/>
      <c r="B246" s="19"/>
      <c r="C246" s="63"/>
      <c r="D246" s="22" t="s">
        <v>448</v>
      </c>
      <c r="E246" s="30" t="s">
        <v>101</v>
      </c>
      <c r="F246" s="22"/>
      <c r="G246" s="30"/>
      <c r="H246" s="164">
        <f t="shared" si="163"/>
        <v>0</v>
      </c>
      <c r="I246" s="263">
        <f t="shared" si="176"/>
        <v>0</v>
      </c>
      <c r="J246" s="176"/>
      <c r="K246" s="263">
        <f t="shared" si="177"/>
        <v>0</v>
      </c>
      <c r="L246" s="176"/>
      <c r="M246" s="176"/>
    </row>
    <row r="247" spans="1:52" ht="16.5" customHeight="1" outlineLevel="1">
      <c r="A247" s="131"/>
      <c r="B247" s="20"/>
      <c r="D247" s="22" t="s">
        <v>449</v>
      </c>
      <c r="E247" s="30" t="s">
        <v>102</v>
      </c>
      <c r="F247" s="22"/>
      <c r="G247" s="30"/>
      <c r="H247" s="164">
        <f t="shared" si="163"/>
        <v>0</v>
      </c>
      <c r="I247" s="263">
        <f t="shared" si="176"/>
        <v>0</v>
      </c>
      <c r="J247" s="471">
        <f t="shared" ref="J247" si="178">SUM(J248:J252)</f>
        <v>0</v>
      </c>
      <c r="K247" s="263">
        <f t="shared" si="177"/>
        <v>0</v>
      </c>
      <c r="L247" s="471">
        <f t="shared" ref="L247:M247" si="179">SUM(L248:L252)</f>
        <v>0</v>
      </c>
      <c r="M247" s="471">
        <f t="shared" si="179"/>
        <v>0</v>
      </c>
      <c r="N247" s="64">
        <f>SUM(N248:N252)</f>
        <v>0</v>
      </c>
    </row>
    <row r="248" spans="1:52" s="398" customFormat="1" ht="13.8" outlineLevel="2">
      <c r="A248" s="399"/>
      <c r="B248" s="400"/>
      <c r="D248" s="400"/>
      <c r="E248" s="64"/>
      <c r="F248" s="136" t="s">
        <v>682</v>
      </c>
      <c r="G248" s="27" t="s">
        <v>886</v>
      </c>
      <c r="H248" s="403">
        <f t="shared" si="163"/>
        <v>0</v>
      </c>
      <c r="I248" s="261">
        <f t="shared" si="176"/>
        <v>0</v>
      </c>
      <c r="J248" s="167"/>
      <c r="K248" s="261">
        <f t="shared" si="177"/>
        <v>0</v>
      </c>
      <c r="L248" s="167"/>
      <c r="M248" s="167"/>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row>
    <row r="249" spans="1:52" s="398" customFormat="1" ht="13.8" outlineLevel="2">
      <c r="A249" s="399"/>
      <c r="B249" s="400"/>
      <c r="D249" s="400"/>
      <c r="E249" s="64"/>
      <c r="F249" s="136" t="s">
        <v>683</v>
      </c>
      <c r="G249" s="27" t="s">
        <v>887</v>
      </c>
      <c r="H249" s="403">
        <f t="shared" si="163"/>
        <v>0</v>
      </c>
      <c r="I249" s="261">
        <f t="shared" si="176"/>
        <v>0</v>
      </c>
      <c r="J249" s="167"/>
      <c r="K249" s="261">
        <f t="shared" si="177"/>
        <v>0</v>
      </c>
      <c r="L249" s="167"/>
      <c r="M249" s="167"/>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row>
    <row r="250" spans="1:52" s="398" customFormat="1" ht="13.8" outlineLevel="2">
      <c r="A250" s="399"/>
      <c r="B250" s="400"/>
      <c r="D250" s="400"/>
      <c r="E250" s="64"/>
      <c r="F250" s="136" t="s">
        <v>680</v>
      </c>
      <c r="G250" s="27" t="s">
        <v>888</v>
      </c>
      <c r="H250" s="403">
        <f t="shared" si="163"/>
        <v>0</v>
      </c>
      <c r="I250" s="261">
        <f t="shared" si="176"/>
        <v>0</v>
      </c>
      <c r="J250" s="167"/>
      <c r="K250" s="261">
        <f t="shared" si="177"/>
        <v>0</v>
      </c>
      <c r="L250" s="167"/>
      <c r="M250" s="167"/>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row>
    <row r="251" spans="1:52" s="398" customFormat="1" ht="13.8" outlineLevel="2">
      <c r="A251" s="399"/>
      <c r="B251" s="400"/>
      <c r="D251" s="400"/>
      <c r="E251" s="64"/>
      <c r="F251" s="136" t="s">
        <v>684</v>
      </c>
      <c r="G251" s="27" t="s">
        <v>950</v>
      </c>
      <c r="H251" s="403">
        <f t="shared" si="163"/>
        <v>0</v>
      </c>
      <c r="I251" s="261">
        <f t="shared" si="176"/>
        <v>0</v>
      </c>
      <c r="J251" s="167"/>
      <c r="K251" s="261">
        <f t="shared" ref="K251" si="180">SUM(L251:M251)</f>
        <v>0</v>
      </c>
      <c r="L251" s="167"/>
      <c r="M251" s="167"/>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row>
    <row r="252" spans="1:52" s="398" customFormat="1" ht="13.8" outlineLevel="2">
      <c r="A252" s="399"/>
      <c r="B252" s="400"/>
      <c r="D252" s="400"/>
      <c r="E252" s="64"/>
      <c r="F252" s="385" t="s">
        <v>691</v>
      </c>
      <c r="G252" s="27" t="s">
        <v>981</v>
      </c>
      <c r="H252" s="403">
        <f t="shared" si="163"/>
        <v>0</v>
      </c>
      <c r="I252" s="261">
        <f t="shared" si="176"/>
        <v>0</v>
      </c>
      <c r="J252" s="167"/>
      <c r="K252" s="261">
        <f t="shared" si="177"/>
        <v>0</v>
      </c>
      <c r="L252" s="167"/>
      <c r="M252" s="167"/>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row>
    <row r="253" spans="1:52" ht="16.5" customHeight="1" outlineLevel="1">
      <c r="A253" s="131"/>
      <c r="B253" s="20"/>
      <c r="D253" s="22" t="s">
        <v>450</v>
      </c>
      <c r="E253" s="30" t="s">
        <v>103</v>
      </c>
      <c r="F253" s="22"/>
      <c r="G253" s="30"/>
      <c r="H253" s="164">
        <f t="shared" si="163"/>
        <v>0</v>
      </c>
      <c r="I253" s="263">
        <f t="shared" si="176"/>
        <v>0</v>
      </c>
      <c r="J253" s="471">
        <f t="shared" ref="J253" si="181">SUM(J254:J257)</f>
        <v>0</v>
      </c>
      <c r="K253" s="263">
        <f t="shared" si="177"/>
        <v>0</v>
      </c>
      <c r="L253" s="471">
        <f t="shared" ref="L253:M253" si="182">SUM(L254:L257)</f>
        <v>0</v>
      </c>
      <c r="M253" s="471">
        <f t="shared" si="182"/>
        <v>0</v>
      </c>
      <c r="AM253" s="64">
        <f>SUM(AM254:AM257)</f>
        <v>0</v>
      </c>
    </row>
    <row r="254" spans="1:52" s="398" customFormat="1" ht="13.8" outlineLevel="2">
      <c r="A254" s="399"/>
      <c r="B254" s="400"/>
      <c r="D254" s="400"/>
      <c r="E254" s="64"/>
      <c r="F254" s="136" t="s">
        <v>682</v>
      </c>
      <c r="G254" s="27" t="s">
        <v>889</v>
      </c>
      <c r="H254" s="164">
        <f t="shared" si="163"/>
        <v>0</v>
      </c>
      <c r="I254" s="261">
        <f t="shared" si="176"/>
        <v>0</v>
      </c>
      <c r="J254" s="167"/>
      <c r="K254" s="261">
        <f t="shared" si="177"/>
        <v>0</v>
      </c>
      <c r="L254" s="167"/>
      <c r="M254" s="167"/>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row>
    <row r="255" spans="1:52" s="398" customFormat="1" ht="13.8" outlineLevel="2">
      <c r="A255" s="399"/>
      <c r="B255" s="400"/>
      <c r="D255" s="400"/>
      <c r="E255" s="64"/>
      <c r="F255" s="136" t="s">
        <v>683</v>
      </c>
      <c r="G255" s="27" t="s">
        <v>890</v>
      </c>
      <c r="H255" s="164">
        <f t="shared" si="163"/>
        <v>0</v>
      </c>
      <c r="I255" s="261">
        <f t="shared" si="176"/>
        <v>0</v>
      </c>
      <c r="J255" s="167"/>
      <c r="K255" s="261">
        <f t="shared" si="177"/>
        <v>0</v>
      </c>
      <c r="L255" s="167"/>
      <c r="M255" s="167"/>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row>
    <row r="256" spans="1:52" s="398" customFormat="1" ht="13.8" outlineLevel="2">
      <c r="A256" s="399"/>
      <c r="B256" s="400"/>
      <c r="D256" s="400"/>
      <c r="E256" s="64"/>
      <c r="F256" s="385" t="s">
        <v>680</v>
      </c>
      <c r="G256" s="378" t="s">
        <v>951</v>
      </c>
      <c r="H256" s="164">
        <f t="shared" si="163"/>
        <v>0</v>
      </c>
      <c r="I256" s="261">
        <f t="shared" si="176"/>
        <v>0</v>
      </c>
      <c r="J256" s="167"/>
      <c r="K256" s="261">
        <f t="shared" si="177"/>
        <v>0</v>
      </c>
      <c r="L256" s="167"/>
      <c r="M256" s="167"/>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row>
    <row r="257" spans="1:43" s="398" customFormat="1" ht="13.8" outlineLevel="2">
      <c r="A257" s="399"/>
      <c r="B257" s="400"/>
      <c r="D257" s="400"/>
      <c r="E257" s="64"/>
      <c r="F257" s="385" t="s">
        <v>680</v>
      </c>
      <c r="G257" s="378" t="s">
        <v>952</v>
      </c>
      <c r="H257" s="164">
        <f t="shared" si="163"/>
        <v>0</v>
      </c>
      <c r="I257" s="261">
        <f t="shared" si="176"/>
        <v>0</v>
      </c>
      <c r="J257" s="167"/>
      <c r="K257" s="261">
        <f t="shared" si="177"/>
        <v>0</v>
      </c>
      <c r="L257" s="167"/>
      <c r="M257" s="167"/>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row>
    <row r="258" spans="1:43" ht="16.5" customHeight="1" outlineLevel="1">
      <c r="A258" s="131"/>
      <c r="B258" s="20"/>
      <c r="D258" s="22" t="s">
        <v>451</v>
      </c>
      <c r="E258" s="30" t="s">
        <v>104</v>
      </c>
      <c r="F258" s="22"/>
      <c r="G258" s="30"/>
      <c r="H258" s="164">
        <f t="shared" si="163"/>
        <v>2105000</v>
      </c>
      <c r="I258" s="263">
        <f t="shared" si="176"/>
        <v>0</v>
      </c>
      <c r="J258" s="471">
        <f t="shared" ref="J258" si="183">SUM(J259:J269)</f>
        <v>0</v>
      </c>
      <c r="K258" s="263">
        <f t="shared" si="177"/>
        <v>2105000</v>
      </c>
      <c r="L258" s="471">
        <f t="shared" ref="L258:M258" si="184">SUM(L259:L269)</f>
        <v>2105000</v>
      </c>
      <c r="M258" s="471">
        <f t="shared" si="184"/>
        <v>0</v>
      </c>
      <c r="N258" s="64">
        <f>SUM(N259:N269)</f>
        <v>0</v>
      </c>
    </row>
    <row r="259" spans="1:43" s="398" customFormat="1" ht="13.8" outlineLevel="2">
      <c r="A259" s="399"/>
      <c r="B259" s="400"/>
      <c r="D259" s="400"/>
      <c r="E259" s="64"/>
      <c r="F259" s="136" t="s">
        <v>682</v>
      </c>
      <c r="G259" s="27" t="s">
        <v>891</v>
      </c>
      <c r="H259" s="164">
        <f t="shared" si="163"/>
        <v>0</v>
      </c>
      <c r="I259" s="261">
        <f t="shared" si="176"/>
        <v>0</v>
      </c>
      <c r="J259" s="167"/>
      <c r="K259" s="261">
        <f t="shared" si="177"/>
        <v>0</v>
      </c>
      <c r="L259" s="167"/>
      <c r="M259" s="167"/>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row>
    <row r="260" spans="1:43" s="398" customFormat="1" ht="13.8" outlineLevel="2">
      <c r="A260" s="399"/>
      <c r="B260" s="400"/>
      <c r="D260" s="400"/>
      <c r="E260" s="64"/>
      <c r="F260" s="136" t="s">
        <v>683</v>
      </c>
      <c r="G260" s="27" t="s">
        <v>892</v>
      </c>
      <c r="H260" s="164">
        <f t="shared" si="163"/>
        <v>0</v>
      </c>
      <c r="I260" s="261">
        <f t="shared" si="176"/>
        <v>0</v>
      </c>
      <c r="J260" s="167"/>
      <c r="K260" s="261">
        <f t="shared" si="177"/>
        <v>0</v>
      </c>
      <c r="L260" s="167"/>
      <c r="M260" s="167"/>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row>
    <row r="261" spans="1:43" s="398" customFormat="1" ht="13.8" outlineLevel="2">
      <c r="A261" s="399"/>
      <c r="B261" s="400"/>
      <c r="D261" s="400"/>
      <c r="E261" s="64"/>
      <c r="F261" s="136" t="s">
        <v>680</v>
      </c>
      <c r="G261" s="27" t="s">
        <v>893</v>
      </c>
      <c r="H261" s="164">
        <f t="shared" si="163"/>
        <v>0</v>
      </c>
      <c r="I261" s="261">
        <f t="shared" si="176"/>
        <v>0</v>
      </c>
      <c r="J261" s="167"/>
      <c r="K261" s="261">
        <f t="shared" si="177"/>
        <v>0</v>
      </c>
      <c r="L261" s="167"/>
      <c r="M261" s="167"/>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row>
    <row r="262" spans="1:43" s="398" customFormat="1" ht="13.8" outlineLevel="2">
      <c r="A262" s="399"/>
      <c r="B262" s="400"/>
      <c r="D262" s="400"/>
      <c r="E262" s="64"/>
      <c r="F262" s="136" t="s">
        <v>806</v>
      </c>
      <c r="G262" s="27" t="s">
        <v>894</v>
      </c>
      <c r="H262" s="164">
        <f t="shared" si="163"/>
        <v>0</v>
      </c>
      <c r="I262" s="261">
        <f t="shared" si="176"/>
        <v>0</v>
      </c>
      <c r="J262" s="167"/>
      <c r="K262" s="261">
        <f t="shared" si="177"/>
        <v>0</v>
      </c>
      <c r="L262" s="167"/>
      <c r="M262" s="167"/>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row>
    <row r="263" spans="1:43" s="398" customFormat="1" ht="13.8" outlineLevel="2">
      <c r="A263" s="399"/>
      <c r="B263" s="400"/>
      <c r="D263" s="400"/>
      <c r="E263" s="64"/>
      <c r="F263" s="136" t="s">
        <v>979</v>
      </c>
      <c r="G263" s="27" t="s">
        <v>980</v>
      </c>
      <c r="H263" s="164"/>
      <c r="I263" s="261"/>
      <c r="J263" s="167"/>
      <c r="K263" s="261"/>
      <c r="L263" s="167"/>
      <c r="M263" s="167"/>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row>
    <row r="264" spans="1:43" s="398" customFormat="1" ht="13.8" outlineLevel="2">
      <c r="A264" s="399"/>
      <c r="B264" s="400"/>
      <c r="D264" s="400"/>
      <c r="E264" s="64"/>
      <c r="F264" s="136" t="s">
        <v>684</v>
      </c>
      <c r="G264" s="27" t="s">
        <v>895</v>
      </c>
      <c r="H264" s="164">
        <f t="shared" si="163"/>
        <v>1990000</v>
      </c>
      <c r="I264" s="261">
        <f t="shared" si="176"/>
        <v>0</v>
      </c>
      <c r="J264" s="167"/>
      <c r="K264" s="261">
        <f t="shared" si="177"/>
        <v>1990000</v>
      </c>
      <c r="L264" s="167">
        <v>1990000</v>
      </c>
      <c r="M264" s="167"/>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row>
    <row r="265" spans="1:43" s="398" customFormat="1" ht="13.8" outlineLevel="2">
      <c r="A265" s="399"/>
      <c r="B265" s="400"/>
      <c r="D265" s="400"/>
      <c r="E265" s="64"/>
      <c r="F265" s="136" t="s">
        <v>690</v>
      </c>
      <c r="G265" s="27" t="s">
        <v>896</v>
      </c>
      <c r="H265" s="164">
        <f t="shared" si="163"/>
        <v>85000</v>
      </c>
      <c r="I265" s="261">
        <f t="shared" si="176"/>
        <v>0</v>
      </c>
      <c r="J265" s="167"/>
      <c r="K265" s="261">
        <f t="shared" si="177"/>
        <v>85000</v>
      </c>
      <c r="L265" s="167">
        <v>85000</v>
      </c>
      <c r="M265" s="167"/>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row>
    <row r="266" spans="1:43" s="398" customFormat="1" ht="13.8" outlineLevel="2">
      <c r="A266" s="399"/>
      <c r="B266" s="400"/>
      <c r="D266" s="400"/>
      <c r="E266" s="64"/>
      <c r="F266" s="136" t="s">
        <v>691</v>
      </c>
      <c r="G266" s="27" t="s">
        <v>897</v>
      </c>
      <c r="H266" s="164">
        <f t="shared" si="163"/>
        <v>0</v>
      </c>
      <c r="I266" s="261">
        <f t="shared" si="176"/>
        <v>0</v>
      </c>
      <c r="J266" s="167"/>
      <c r="K266" s="261">
        <f t="shared" si="177"/>
        <v>0</v>
      </c>
      <c r="L266" s="167"/>
      <c r="M266" s="167"/>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row>
    <row r="267" spans="1:43" s="398" customFormat="1" ht="13.8" outlineLevel="2">
      <c r="A267" s="399"/>
      <c r="B267" s="400"/>
      <c r="D267" s="400"/>
      <c r="E267" s="64"/>
      <c r="F267" s="136" t="s">
        <v>792</v>
      </c>
      <c r="G267" s="27" t="s">
        <v>898</v>
      </c>
      <c r="H267" s="164">
        <f t="shared" si="163"/>
        <v>0</v>
      </c>
      <c r="I267" s="261">
        <f t="shared" si="176"/>
        <v>0</v>
      </c>
      <c r="J267" s="167"/>
      <c r="K267" s="261">
        <f t="shared" ref="K267" si="185">SUM(L267:M267)</f>
        <v>0</v>
      </c>
      <c r="L267" s="167"/>
      <c r="M267" s="167"/>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row>
    <row r="268" spans="1:43" s="398" customFormat="1" ht="13.8" outlineLevel="2">
      <c r="A268" s="399"/>
      <c r="B268" s="400"/>
      <c r="D268" s="400"/>
      <c r="E268" s="64"/>
      <c r="F268" s="385" t="s">
        <v>978</v>
      </c>
      <c r="G268" s="27" t="s">
        <v>977</v>
      </c>
      <c r="H268" s="164"/>
      <c r="I268" s="261"/>
      <c r="J268" s="167"/>
      <c r="K268" s="261"/>
      <c r="L268" s="167"/>
      <c r="M268" s="167"/>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row>
    <row r="269" spans="1:43" ht="13.8" outlineLevel="2">
      <c r="A269" s="131"/>
      <c r="B269" s="20"/>
      <c r="F269" s="590"/>
      <c r="G269" s="104" t="s">
        <v>982</v>
      </c>
      <c r="H269" s="164">
        <f t="shared" si="163"/>
        <v>30000</v>
      </c>
      <c r="I269" s="261">
        <f t="shared" si="176"/>
        <v>0</v>
      </c>
      <c r="J269" s="167"/>
      <c r="K269" s="261">
        <f t="shared" si="177"/>
        <v>30000</v>
      </c>
      <c r="L269" s="167">
        <v>30000</v>
      </c>
      <c r="M269" s="167"/>
    </row>
    <row r="270" spans="1:43" ht="16.5" customHeight="1" outlineLevel="1">
      <c r="A270" s="131"/>
      <c r="B270" s="20"/>
      <c r="D270" s="22" t="s">
        <v>452</v>
      </c>
      <c r="E270" s="30" t="s">
        <v>105</v>
      </c>
      <c r="F270" s="22"/>
      <c r="G270" s="30"/>
      <c r="H270" s="164">
        <f t="shared" si="163"/>
        <v>0</v>
      </c>
      <c r="I270" s="263">
        <f t="shared" si="176"/>
        <v>0</v>
      </c>
      <c r="J270" s="471">
        <f t="shared" ref="J270" si="186">SUM(J271)</f>
        <v>0</v>
      </c>
      <c r="K270" s="263">
        <f t="shared" si="177"/>
        <v>0</v>
      </c>
      <c r="L270" s="471">
        <f t="shared" ref="L270:M270" si="187">SUM(L271)</f>
        <v>0</v>
      </c>
      <c r="M270" s="471">
        <f t="shared" si="187"/>
        <v>0</v>
      </c>
    </row>
    <row r="271" spans="1:43" s="398" customFormat="1" ht="13.8" outlineLevel="2">
      <c r="A271" s="399"/>
      <c r="B271" s="400"/>
      <c r="D271" s="400"/>
      <c r="E271" s="64"/>
      <c r="F271" s="136" t="s">
        <v>683</v>
      </c>
      <c r="G271" s="27" t="s">
        <v>899</v>
      </c>
      <c r="H271" s="164">
        <f t="shared" si="163"/>
        <v>0</v>
      </c>
      <c r="I271" s="261">
        <f t="shared" si="176"/>
        <v>0</v>
      </c>
      <c r="J271" s="167"/>
      <c r="K271" s="261">
        <f t="shared" si="177"/>
        <v>0</v>
      </c>
      <c r="L271" s="167"/>
      <c r="M271" s="167"/>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row>
    <row r="272" spans="1:43" ht="16.5" customHeight="1" outlineLevel="1">
      <c r="A272" s="131"/>
      <c r="B272" s="18"/>
      <c r="C272" s="58"/>
      <c r="D272" s="22" t="s">
        <v>453</v>
      </c>
      <c r="E272" s="30" t="s">
        <v>106</v>
      </c>
      <c r="F272" s="22"/>
      <c r="G272" s="30"/>
      <c r="H272" s="164">
        <f t="shared" si="163"/>
        <v>374000</v>
      </c>
      <c r="I272" s="263">
        <f t="shared" si="176"/>
        <v>0</v>
      </c>
      <c r="J272" s="471">
        <f t="shared" ref="J272" si="188">SUM(J273:J274)</f>
        <v>0</v>
      </c>
      <c r="K272" s="263">
        <f t="shared" si="177"/>
        <v>374000</v>
      </c>
      <c r="L272" s="471">
        <f t="shared" ref="L272:M272" si="189">SUM(L273:L274)</f>
        <v>374000</v>
      </c>
      <c r="M272" s="471">
        <f t="shared" si="189"/>
        <v>0</v>
      </c>
    </row>
    <row r="273" spans="1:43" s="398" customFormat="1" ht="13.8" outlineLevel="2">
      <c r="A273" s="399"/>
      <c r="B273" s="400"/>
      <c r="D273" s="400"/>
      <c r="E273" s="64"/>
      <c r="F273" s="136" t="s">
        <v>682</v>
      </c>
      <c r="G273" s="27" t="s">
        <v>900</v>
      </c>
      <c r="H273" s="164">
        <f t="shared" si="163"/>
        <v>343000</v>
      </c>
      <c r="I273" s="261">
        <f t="shared" si="176"/>
        <v>0</v>
      </c>
      <c r="J273" s="167"/>
      <c r="K273" s="261">
        <f t="shared" si="177"/>
        <v>343000</v>
      </c>
      <c r="L273" s="167">
        <v>343000</v>
      </c>
      <c r="M273" s="167"/>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row>
    <row r="274" spans="1:43" s="398" customFormat="1" ht="13.8" outlineLevel="2">
      <c r="A274" s="399"/>
      <c r="B274" s="400"/>
      <c r="D274" s="400"/>
      <c r="E274" s="64"/>
      <c r="F274" s="136" t="s">
        <v>683</v>
      </c>
      <c r="G274" s="27" t="s">
        <v>901</v>
      </c>
      <c r="H274" s="164">
        <f t="shared" si="163"/>
        <v>31000</v>
      </c>
      <c r="I274" s="261">
        <f t="shared" si="176"/>
        <v>0</v>
      </c>
      <c r="J274" s="167"/>
      <c r="K274" s="261">
        <f t="shared" si="177"/>
        <v>31000</v>
      </c>
      <c r="L274" s="167">
        <v>31000</v>
      </c>
      <c r="M274" s="167"/>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row>
    <row r="275" spans="1:43" s="130" customFormat="1" ht="13.8">
      <c r="A275" s="127"/>
      <c r="B275" s="18" t="s">
        <v>454</v>
      </c>
      <c r="C275" s="12" t="s">
        <v>107</v>
      </c>
      <c r="D275" s="14"/>
      <c r="E275" s="134"/>
      <c r="F275" s="14"/>
      <c r="G275" s="134"/>
      <c r="H275" s="164">
        <f t="shared" si="163"/>
        <v>596000</v>
      </c>
      <c r="I275" s="263">
        <f t="shared" si="176"/>
        <v>0</v>
      </c>
      <c r="J275" s="168">
        <f>SUM(J276:J284,J289:J291,J302,J310:J311,J324,J330:J333,J341:J344,J349,J354)</f>
        <v>0</v>
      </c>
      <c r="K275" s="263">
        <f t="shared" si="177"/>
        <v>596000</v>
      </c>
      <c r="L275" s="168">
        <f>SUM(L276:L284,L289:L291,L302,L310:L311,L324,L330:L333,L341:L344,L349,L354)</f>
        <v>596000</v>
      </c>
      <c r="M275" s="168">
        <f>SUM(M276:M284,M289:M291,M302,M310:M311,M324,M330:M333,M341:M344,M349,M354)</f>
        <v>0</v>
      </c>
    </row>
    <row r="276" spans="1:43" ht="13.8" outlineLevel="1">
      <c r="A276" s="131"/>
      <c r="B276" s="19"/>
      <c r="C276" s="63"/>
      <c r="D276" s="22" t="s">
        <v>77</v>
      </c>
      <c r="E276" s="30" t="s">
        <v>113</v>
      </c>
      <c r="F276" s="22"/>
      <c r="G276" s="30"/>
      <c r="H276" s="164">
        <f t="shared" si="163"/>
        <v>0</v>
      </c>
      <c r="I276" s="263">
        <f t="shared" si="176"/>
        <v>0</v>
      </c>
      <c r="J276" s="167">
        <v>0</v>
      </c>
      <c r="K276" s="263">
        <f t="shared" si="177"/>
        <v>0</v>
      </c>
      <c r="L276" s="167">
        <v>0</v>
      </c>
      <c r="M276" s="167">
        <v>0</v>
      </c>
    </row>
    <row r="277" spans="1:43" ht="13.8" outlineLevel="1">
      <c r="A277" s="131"/>
      <c r="B277" s="20"/>
      <c r="D277" s="22" t="s">
        <v>455</v>
      </c>
      <c r="E277" s="30" t="s">
        <v>116</v>
      </c>
      <c r="F277" s="22"/>
      <c r="G277" s="30"/>
      <c r="H277" s="164">
        <f t="shared" si="163"/>
        <v>0</v>
      </c>
      <c r="I277" s="263">
        <f t="shared" si="176"/>
        <v>0</v>
      </c>
      <c r="J277" s="167"/>
      <c r="K277" s="263">
        <f t="shared" si="177"/>
        <v>0</v>
      </c>
      <c r="L277" s="167"/>
      <c r="M277" s="167"/>
    </row>
    <row r="278" spans="1:43" ht="13.8" outlineLevel="1">
      <c r="A278" s="131"/>
      <c r="B278" s="20"/>
      <c r="D278" s="22" t="s">
        <v>456</v>
      </c>
      <c r="E278" s="30" t="s">
        <v>117</v>
      </c>
      <c r="F278" s="22"/>
      <c r="G278" s="30"/>
      <c r="H278" s="164">
        <f t="shared" si="163"/>
        <v>0</v>
      </c>
      <c r="I278" s="263">
        <f t="shared" si="176"/>
        <v>0</v>
      </c>
      <c r="J278" s="167"/>
      <c r="K278" s="263">
        <f t="shared" si="177"/>
        <v>0</v>
      </c>
      <c r="L278" s="167"/>
      <c r="M278" s="167"/>
    </row>
    <row r="279" spans="1:43" ht="13.8" outlineLevel="1">
      <c r="A279" s="131"/>
      <c r="B279" s="20"/>
      <c r="D279" s="22" t="s">
        <v>457</v>
      </c>
      <c r="E279" s="30" t="s">
        <v>118</v>
      </c>
      <c r="F279" s="22"/>
      <c r="G279" s="30"/>
      <c r="H279" s="164">
        <f t="shared" si="163"/>
        <v>0</v>
      </c>
      <c r="I279" s="263">
        <f t="shared" si="176"/>
        <v>0</v>
      </c>
      <c r="J279" s="167"/>
      <c r="K279" s="263">
        <f t="shared" si="177"/>
        <v>0</v>
      </c>
      <c r="L279" s="167"/>
      <c r="M279" s="167"/>
    </row>
    <row r="280" spans="1:43" ht="13.8" outlineLevel="1">
      <c r="A280" s="131"/>
      <c r="B280" s="20"/>
      <c r="D280" s="22" t="s">
        <v>458</v>
      </c>
      <c r="E280" s="30" t="s">
        <v>119</v>
      </c>
      <c r="F280" s="22"/>
      <c r="G280" s="30"/>
      <c r="H280" s="164">
        <f t="shared" si="163"/>
        <v>0</v>
      </c>
      <c r="I280" s="263">
        <f t="shared" si="176"/>
        <v>0</v>
      </c>
      <c r="J280" s="167"/>
      <c r="K280" s="263">
        <f t="shared" si="177"/>
        <v>0</v>
      </c>
      <c r="L280" s="167"/>
      <c r="M280" s="167"/>
    </row>
    <row r="281" spans="1:43" ht="13.8" outlineLevel="1">
      <c r="A281" s="131"/>
      <c r="B281" s="20"/>
      <c r="D281" s="22" t="s">
        <v>459</v>
      </c>
      <c r="E281" s="30" t="s">
        <v>120</v>
      </c>
      <c r="F281" s="22"/>
      <c r="G281" s="30"/>
      <c r="H281" s="164">
        <f t="shared" si="163"/>
        <v>0</v>
      </c>
      <c r="I281" s="263">
        <f t="shared" si="176"/>
        <v>0</v>
      </c>
      <c r="J281" s="167"/>
      <c r="K281" s="263">
        <f t="shared" si="177"/>
        <v>0</v>
      </c>
      <c r="L281" s="167"/>
      <c r="M281" s="167"/>
    </row>
    <row r="282" spans="1:43" ht="13.8" outlineLevel="1">
      <c r="A282" s="131"/>
      <c r="B282" s="20"/>
      <c r="D282" s="22" t="s">
        <v>460</v>
      </c>
      <c r="E282" s="30" t="s">
        <v>121</v>
      </c>
      <c r="F282" s="22"/>
      <c r="G282" s="30"/>
      <c r="H282" s="164">
        <f t="shared" si="163"/>
        <v>0</v>
      </c>
      <c r="I282" s="263">
        <f t="shared" si="176"/>
        <v>0</v>
      </c>
      <c r="J282" s="167"/>
      <c r="K282" s="263">
        <f t="shared" si="177"/>
        <v>0</v>
      </c>
      <c r="L282" s="167"/>
      <c r="M282" s="167"/>
    </row>
    <row r="283" spans="1:43" ht="13.8" outlineLevel="1">
      <c r="A283" s="131"/>
      <c r="B283" s="20"/>
      <c r="D283" s="22" t="s">
        <v>461</v>
      </c>
      <c r="E283" s="30" t="s">
        <v>122</v>
      </c>
      <c r="F283" s="22"/>
      <c r="G283" s="30"/>
      <c r="H283" s="164">
        <f t="shared" si="163"/>
        <v>0</v>
      </c>
      <c r="I283" s="263">
        <f t="shared" si="176"/>
        <v>0</v>
      </c>
      <c r="J283" s="167"/>
      <c r="K283" s="263">
        <f t="shared" si="177"/>
        <v>0</v>
      </c>
      <c r="L283" s="167"/>
      <c r="M283" s="167"/>
    </row>
    <row r="284" spans="1:43" ht="13.8" outlineLevel="1">
      <c r="A284" s="131"/>
      <c r="B284" s="20"/>
      <c r="D284" s="22" t="s">
        <v>86</v>
      </c>
      <c r="E284" s="30" t="s">
        <v>123</v>
      </c>
      <c r="F284" s="22"/>
      <c r="G284" s="30"/>
      <c r="H284" s="164">
        <f t="shared" si="163"/>
        <v>292000</v>
      </c>
      <c r="I284" s="263">
        <f t="shared" si="176"/>
        <v>0</v>
      </c>
      <c r="J284" s="169">
        <f t="shared" ref="J284" si="190">SUM(J285:J288)</f>
        <v>0</v>
      </c>
      <c r="K284" s="263">
        <f t="shared" si="177"/>
        <v>292000</v>
      </c>
      <c r="L284" s="169">
        <f t="shared" ref="L284:M284" si="191">SUM(L285:L288)</f>
        <v>292000</v>
      </c>
      <c r="M284" s="169">
        <f t="shared" si="191"/>
        <v>0</v>
      </c>
    </row>
    <row r="285" spans="1:43" ht="13.8" outlineLevel="2">
      <c r="A285" s="131"/>
      <c r="B285" s="20"/>
      <c r="D285" s="22"/>
      <c r="E285" s="30"/>
      <c r="F285" s="136" t="s">
        <v>1009</v>
      </c>
      <c r="G285" s="27" t="s">
        <v>1010</v>
      </c>
      <c r="H285" s="164">
        <f t="shared" si="163"/>
        <v>0</v>
      </c>
      <c r="I285" s="263">
        <f t="shared" si="176"/>
        <v>0</v>
      </c>
      <c r="J285" s="167"/>
      <c r="K285" s="263">
        <f t="shared" si="177"/>
        <v>0</v>
      </c>
      <c r="L285" s="167">
        <v>0</v>
      </c>
      <c r="M285" s="167"/>
    </row>
    <row r="286" spans="1:43" ht="13.8" outlineLevel="2">
      <c r="A286" s="131"/>
      <c r="B286" s="20"/>
      <c r="D286" s="22"/>
      <c r="E286" s="30"/>
      <c r="F286" s="136" t="s">
        <v>1011</v>
      </c>
      <c r="G286" s="27" t="s">
        <v>768</v>
      </c>
      <c r="H286" s="164">
        <f t="shared" ref="H286" si="192">SUM(I286,K286)</f>
        <v>88000</v>
      </c>
      <c r="I286" s="263">
        <f t="shared" ref="I286" si="193">SUM(J286:J286)</f>
        <v>0</v>
      </c>
      <c r="J286" s="167"/>
      <c r="K286" s="263">
        <f t="shared" ref="K286" si="194">SUM(L286:M286)</f>
        <v>88000</v>
      </c>
      <c r="L286" s="167">
        <v>88000</v>
      </c>
      <c r="M286" s="167"/>
    </row>
    <row r="287" spans="1:43" ht="13.8" outlineLevel="2">
      <c r="A287" s="131"/>
      <c r="B287" s="20"/>
      <c r="D287" s="22"/>
      <c r="E287" s="30"/>
      <c r="F287" s="136" t="s">
        <v>1012</v>
      </c>
      <c r="G287" s="27" t="s">
        <v>769</v>
      </c>
      <c r="H287" s="164">
        <f t="shared" si="163"/>
        <v>174000</v>
      </c>
      <c r="I287" s="263">
        <f t="shared" si="176"/>
        <v>0</v>
      </c>
      <c r="J287" s="167"/>
      <c r="K287" s="263">
        <f t="shared" si="177"/>
        <v>174000</v>
      </c>
      <c r="L287" s="167">
        <v>174000</v>
      </c>
      <c r="M287" s="167"/>
    </row>
    <row r="288" spans="1:43" ht="13.8" outlineLevel="2">
      <c r="A288" s="131"/>
      <c r="B288" s="20"/>
      <c r="D288" s="22"/>
      <c r="E288" s="30"/>
      <c r="F288" s="136" t="s">
        <v>1013</v>
      </c>
      <c r="G288" s="27" t="s">
        <v>770</v>
      </c>
      <c r="H288" s="164">
        <f t="shared" si="163"/>
        <v>30000</v>
      </c>
      <c r="I288" s="263">
        <f t="shared" si="176"/>
        <v>0</v>
      </c>
      <c r="J288" s="167">
        <v>0</v>
      </c>
      <c r="K288" s="263">
        <f t="shared" si="177"/>
        <v>30000</v>
      </c>
      <c r="L288" s="167">
        <v>30000</v>
      </c>
      <c r="M288" s="167"/>
    </row>
    <row r="289" spans="1:13" ht="13.8" outlineLevel="1">
      <c r="A289" s="131"/>
      <c r="B289" s="20"/>
      <c r="D289" s="22" t="s">
        <v>87</v>
      </c>
      <c r="E289" s="30" t="s">
        <v>124</v>
      </c>
      <c r="F289" s="22"/>
      <c r="G289" s="30"/>
      <c r="H289" s="164">
        <f t="shared" si="163"/>
        <v>70000</v>
      </c>
      <c r="I289" s="263">
        <f t="shared" si="176"/>
        <v>0</v>
      </c>
      <c r="J289" s="167"/>
      <c r="K289" s="263">
        <f t="shared" si="177"/>
        <v>70000</v>
      </c>
      <c r="L289" s="167">
        <v>70000</v>
      </c>
      <c r="M289" s="167"/>
    </row>
    <row r="290" spans="1:13" ht="13.8" outlineLevel="1">
      <c r="A290" s="131"/>
      <c r="B290" s="20"/>
      <c r="D290" s="22" t="s">
        <v>462</v>
      </c>
      <c r="E290" s="30" t="s">
        <v>125</v>
      </c>
      <c r="F290" s="22"/>
      <c r="G290" s="30"/>
      <c r="H290" s="164">
        <f t="shared" ref="H290:H376" si="195">SUM(I290,K290)</f>
        <v>48000</v>
      </c>
      <c r="I290" s="263">
        <f t="shared" si="176"/>
        <v>0</v>
      </c>
      <c r="J290" s="167"/>
      <c r="K290" s="263">
        <f t="shared" si="177"/>
        <v>48000</v>
      </c>
      <c r="L290" s="167">
        <v>48000</v>
      </c>
      <c r="M290" s="167"/>
    </row>
    <row r="291" spans="1:13" ht="13.8" outlineLevel="1">
      <c r="A291" s="131"/>
      <c r="B291" s="20"/>
      <c r="D291" s="22" t="s">
        <v>463</v>
      </c>
      <c r="E291" s="30" t="s">
        <v>127</v>
      </c>
      <c r="F291" s="22"/>
      <c r="G291" s="30"/>
      <c r="H291" s="164">
        <f t="shared" si="195"/>
        <v>5000</v>
      </c>
      <c r="I291" s="263">
        <f t="shared" si="176"/>
        <v>0</v>
      </c>
      <c r="J291" s="169">
        <f>SUM(J292:J301)</f>
        <v>0</v>
      </c>
      <c r="K291" s="263">
        <f t="shared" si="177"/>
        <v>5000</v>
      </c>
      <c r="L291" s="169">
        <f>SUM(L292:L301)</f>
        <v>5000</v>
      </c>
      <c r="M291" s="169">
        <f>SUM(M292:M301)</f>
        <v>0</v>
      </c>
    </row>
    <row r="292" spans="1:13" ht="13.8" outlineLevel="2">
      <c r="A292" s="131"/>
      <c r="B292" s="20"/>
      <c r="D292" s="22"/>
      <c r="E292" s="30"/>
      <c r="F292" s="136" t="s">
        <v>1009</v>
      </c>
      <c r="G292" s="27" t="s">
        <v>1010</v>
      </c>
      <c r="H292" s="164">
        <f t="shared" si="195"/>
        <v>0</v>
      </c>
      <c r="I292" s="263">
        <f t="shared" si="176"/>
        <v>0</v>
      </c>
      <c r="J292" s="167"/>
      <c r="K292" s="263">
        <f t="shared" si="177"/>
        <v>0</v>
      </c>
      <c r="L292" s="167"/>
      <c r="M292" s="167"/>
    </row>
    <row r="293" spans="1:13" ht="13.8" outlineLevel="2">
      <c r="A293" s="131"/>
      <c r="B293" s="20"/>
      <c r="D293" s="22"/>
      <c r="E293" s="30"/>
      <c r="F293" s="136" t="s">
        <v>1012</v>
      </c>
      <c r="G293" s="27" t="s">
        <v>771</v>
      </c>
      <c r="H293" s="164">
        <f t="shared" ref="H293" si="196">SUM(I293,K293)</f>
        <v>0</v>
      </c>
      <c r="I293" s="263">
        <f t="shared" ref="I293" si="197">SUM(J293:J293)</f>
        <v>0</v>
      </c>
      <c r="J293" s="167"/>
      <c r="K293" s="263">
        <f t="shared" ref="K293" si="198">SUM(L293:M293)</f>
        <v>0</v>
      </c>
      <c r="L293" s="167"/>
      <c r="M293" s="167"/>
    </row>
    <row r="294" spans="1:13" ht="13.8" outlineLevel="2">
      <c r="A294" s="131"/>
      <c r="B294" s="20"/>
      <c r="D294" s="22"/>
      <c r="E294" s="30"/>
      <c r="F294" s="136" t="s">
        <v>1013</v>
      </c>
      <c r="G294" s="27" t="s">
        <v>772</v>
      </c>
      <c r="H294" s="164">
        <f t="shared" si="195"/>
        <v>5000</v>
      </c>
      <c r="I294" s="263">
        <f t="shared" si="176"/>
        <v>0</v>
      </c>
      <c r="J294" s="167"/>
      <c r="K294" s="263">
        <f t="shared" si="177"/>
        <v>5000</v>
      </c>
      <c r="L294" s="167">
        <v>5000</v>
      </c>
      <c r="M294" s="167"/>
    </row>
    <row r="295" spans="1:13" ht="13.8" outlineLevel="2">
      <c r="A295" s="131"/>
      <c r="B295" s="20"/>
      <c r="D295" s="22"/>
      <c r="E295" s="30"/>
      <c r="F295" s="136" t="s">
        <v>1014</v>
      </c>
      <c r="G295" s="27" t="s">
        <v>773</v>
      </c>
      <c r="H295" s="164">
        <f t="shared" si="195"/>
        <v>0</v>
      </c>
      <c r="I295" s="263">
        <f t="shared" si="176"/>
        <v>0</v>
      </c>
      <c r="J295" s="167"/>
      <c r="K295" s="263">
        <f t="shared" si="177"/>
        <v>0</v>
      </c>
      <c r="L295" s="167"/>
      <c r="M295" s="167"/>
    </row>
    <row r="296" spans="1:13" ht="13.8" outlineLevel="2">
      <c r="A296" s="131"/>
      <c r="B296" s="20"/>
      <c r="D296" s="22"/>
      <c r="E296" s="30"/>
      <c r="F296" s="136" t="s">
        <v>1015</v>
      </c>
      <c r="G296" s="27" t="s">
        <v>1016</v>
      </c>
      <c r="H296" s="164">
        <f t="shared" ref="H296:H299" si="199">SUM(I296,K296)</f>
        <v>0</v>
      </c>
      <c r="I296" s="263">
        <f t="shared" ref="I296:I299" si="200">SUM(J296:J296)</f>
        <v>0</v>
      </c>
      <c r="J296" s="167"/>
      <c r="K296" s="263">
        <f t="shared" ref="K296:K299" si="201">SUM(L296:M296)</f>
        <v>0</v>
      </c>
      <c r="L296" s="167"/>
      <c r="M296" s="167"/>
    </row>
    <row r="297" spans="1:13" ht="13.8" outlineLevel="2">
      <c r="A297" s="131"/>
      <c r="B297" s="20"/>
      <c r="D297" s="22"/>
      <c r="E297" s="30"/>
      <c r="F297" s="136" t="s">
        <v>1017</v>
      </c>
      <c r="G297" s="27" t="s">
        <v>1018</v>
      </c>
      <c r="H297" s="164">
        <f t="shared" si="199"/>
        <v>0</v>
      </c>
      <c r="I297" s="263">
        <f t="shared" si="200"/>
        <v>0</v>
      </c>
      <c r="J297" s="167"/>
      <c r="K297" s="263">
        <f t="shared" si="201"/>
        <v>0</v>
      </c>
      <c r="L297" s="167"/>
      <c r="M297" s="167"/>
    </row>
    <row r="298" spans="1:13" ht="13.8" outlineLevel="2">
      <c r="A298" s="131"/>
      <c r="B298" s="20"/>
      <c r="D298" s="22"/>
      <c r="E298" s="30"/>
      <c r="F298" s="136" t="s">
        <v>1019</v>
      </c>
      <c r="G298" s="27" t="s">
        <v>1020</v>
      </c>
      <c r="H298" s="164">
        <f t="shared" si="199"/>
        <v>0</v>
      </c>
      <c r="I298" s="263">
        <f t="shared" si="200"/>
        <v>0</v>
      </c>
      <c r="J298" s="167"/>
      <c r="K298" s="263">
        <f t="shared" si="201"/>
        <v>0</v>
      </c>
      <c r="L298" s="167"/>
      <c r="M298" s="167"/>
    </row>
    <row r="299" spans="1:13" ht="13.8" outlineLevel="2">
      <c r="A299" s="131"/>
      <c r="B299" s="20"/>
      <c r="D299" s="22"/>
      <c r="E299" s="30"/>
      <c r="F299" s="136" t="s">
        <v>1021</v>
      </c>
      <c r="G299" s="27" t="s">
        <v>1022</v>
      </c>
      <c r="H299" s="164">
        <f t="shared" si="199"/>
        <v>0</v>
      </c>
      <c r="I299" s="263">
        <f t="shared" si="200"/>
        <v>0</v>
      </c>
      <c r="J299" s="167"/>
      <c r="K299" s="263">
        <f t="shared" si="201"/>
        <v>0</v>
      </c>
      <c r="L299" s="167"/>
      <c r="M299" s="167"/>
    </row>
    <row r="300" spans="1:13" ht="13.8" outlineLevel="2">
      <c r="A300" s="131"/>
      <c r="B300" s="20"/>
      <c r="D300" s="22"/>
      <c r="E300" s="30"/>
      <c r="F300" s="136" t="s">
        <v>1023</v>
      </c>
      <c r="G300" s="27" t="s">
        <v>1024</v>
      </c>
      <c r="H300" s="164">
        <f t="shared" ref="H300" si="202">SUM(I300,K300)</f>
        <v>0</v>
      </c>
      <c r="I300" s="263">
        <f t="shared" ref="I300" si="203">SUM(J300:J300)</f>
        <v>0</v>
      </c>
      <c r="J300" s="167"/>
      <c r="K300" s="263">
        <f t="shared" ref="K300" si="204">SUM(L300:M300)</f>
        <v>0</v>
      </c>
      <c r="L300" s="167"/>
      <c r="M300" s="167"/>
    </row>
    <row r="301" spans="1:13" ht="13.8" outlineLevel="2">
      <c r="A301" s="131"/>
      <c r="B301" s="20"/>
      <c r="D301" s="22"/>
      <c r="E301" s="30"/>
      <c r="F301" s="136" t="s">
        <v>685</v>
      </c>
      <c r="G301" s="27" t="s">
        <v>689</v>
      </c>
      <c r="H301" s="164">
        <f t="shared" si="195"/>
        <v>0</v>
      </c>
      <c r="I301" s="263">
        <f t="shared" si="176"/>
        <v>0</v>
      </c>
      <c r="J301" s="167"/>
      <c r="K301" s="263">
        <f t="shared" si="177"/>
        <v>0</v>
      </c>
      <c r="L301" s="167"/>
      <c r="M301" s="167"/>
    </row>
    <row r="302" spans="1:13" ht="13.8" outlineLevel="1">
      <c r="A302" s="131"/>
      <c r="B302" s="20"/>
      <c r="D302" s="22" t="s">
        <v>464</v>
      </c>
      <c r="E302" s="30" t="s">
        <v>129</v>
      </c>
      <c r="F302" s="22"/>
      <c r="G302" s="30"/>
      <c r="H302" s="164">
        <f t="shared" si="195"/>
        <v>120000</v>
      </c>
      <c r="I302" s="263">
        <f t="shared" si="176"/>
        <v>0</v>
      </c>
      <c r="J302" s="169">
        <f>SUM(J303:J309)</f>
        <v>0</v>
      </c>
      <c r="K302" s="263">
        <f t="shared" si="177"/>
        <v>120000</v>
      </c>
      <c r="L302" s="169">
        <f>SUM(L303:L309)</f>
        <v>120000</v>
      </c>
      <c r="M302" s="169">
        <f>SUM(M303:M309)</f>
        <v>0</v>
      </c>
    </row>
    <row r="303" spans="1:13" ht="13.8" outlineLevel="2">
      <c r="A303" s="131"/>
      <c r="B303" s="20"/>
      <c r="D303" s="22"/>
      <c r="E303" s="30"/>
      <c r="F303" s="136" t="s">
        <v>1009</v>
      </c>
      <c r="G303" s="27" t="s">
        <v>1010</v>
      </c>
      <c r="H303" s="164">
        <f t="shared" si="195"/>
        <v>0</v>
      </c>
      <c r="I303" s="263">
        <f t="shared" si="176"/>
        <v>0</v>
      </c>
      <c r="J303" s="167"/>
      <c r="K303" s="263">
        <f t="shared" si="177"/>
        <v>0</v>
      </c>
      <c r="L303" s="167"/>
      <c r="M303" s="167"/>
    </row>
    <row r="304" spans="1:13" ht="13.8" outlineLevel="2">
      <c r="A304" s="131"/>
      <c r="B304" s="20"/>
      <c r="D304" s="22"/>
      <c r="E304" s="30"/>
      <c r="F304" s="136" t="s">
        <v>1011</v>
      </c>
      <c r="G304" s="27" t="s">
        <v>775</v>
      </c>
      <c r="H304" s="164">
        <f t="shared" ref="H304" si="205">SUM(I304,K304)</f>
        <v>0</v>
      </c>
      <c r="I304" s="263">
        <f t="shared" ref="I304" si="206">SUM(J304:J304)</f>
        <v>0</v>
      </c>
      <c r="J304" s="167"/>
      <c r="K304" s="263">
        <f t="shared" ref="K304" si="207">SUM(L304:M304)</f>
        <v>0</v>
      </c>
      <c r="L304" s="167"/>
      <c r="M304" s="167"/>
    </row>
    <row r="305" spans="1:43" ht="13.8" outlineLevel="2">
      <c r="A305" s="131"/>
      <c r="B305" s="20"/>
      <c r="D305" s="22"/>
      <c r="E305" s="30"/>
      <c r="F305" s="136" t="s">
        <v>1014</v>
      </c>
      <c r="G305" s="27" t="s">
        <v>777</v>
      </c>
      <c r="H305" s="164">
        <f t="shared" si="195"/>
        <v>0</v>
      </c>
      <c r="I305" s="263">
        <f t="shared" si="176"/>
        <v>0</v>
      </c>
      <c r="J305" s="167"/>
      <c r="K305" s="263">
        <f t="shared" si="177"/>
        <v>0</v>
      </c>
      <c r="L305" s="167"/>
      <c r="M305" s="167"/>
    </row>
    <row r="306" spans="1:43" ht="13.8" outlineLevel="2">
      <c r="A306" s="131"/>
      <c r="B306" s="20"/>
      <c r="D306" s="22"/>
      <c r="E306" s="30"/>
      <c r="F306" s="136" t="s">
        <v>1015</v>
      </c>
      <c r="G306" s="27" t="s">
        <v>778</v>
      </c>
      <c r="H306" s="164">
        <f t="shared" si="195"/>
        <v>64000</v>
      </c>
      <c r="I306" s="263">
        <f t="shared" si="176"/>
        <v>0</v>
      </c>
      <c r="J306" s="167"/>
      <c r="K306" s="263">
        <f t="shared" si="177"/>
        <v>64000</v>
      </c>
      <c r="L306" s="167">
        <v>64000</v>
      </c>
      <c r="M306" s="167"/>
    </row>
    <row r="307" spans="1:43" ht="13.8" outlineLevel="2">
      <c r="A307" s="131"/>
      <c r="B307" s="20"/>
      <c r="D307" s="22"/>
      <c r="E307" s="30"/>
      <c r="F307" s="136" t="s">
        <v>1025</v>
      </c>
      <c r="G307" s="27" t="s">
        <v>779</v>
      </c>
      <c r="H307" s="164">
        <f t="shared" si="195"/>
        <v>0</v>
      </c>
      <c r="I307" s="263">
        <f t="shared" si="176"/>
        <v>0</v>
      </c>
      <c r="J307" s="167"/>
      <c r="K307" s="263">
        <f t="shared" si="177"/>
        <v>0</v>
      </c>
      <c r="L307" s="167"/>
      <c r="M307" s="167"/>
    </row>
    <row r="308" spans="1:43" ht="13.8" outlineLevel="2">
      <c r="A308" s="131"/>
      <c r="B308" s="20"/>
      <c r="D308" s="22"/>
      <c r="E308" s="30"/>
      <c r="F308" s="136" t="s">
        <v>1026</v>
      </c>
      <c r="G308" s="27" t="s">
        <v>780</v>
      </c>
      <c r="H308" s="164">
        <f t="shared" si="195"/>
        <v>0</v>
      </c>
      <c r="I308" s="263">
        <f t="shared" si="176"/>
        <v>0</v>
      </c>
      <c r="J308" s="167"/>
      <c r="K308" s="263">
        <f t="shared" si="177"/>
        <v>0</v>
      </c>
      <c r="L308" s="167"/>
      <c r="M308" s="167"/>
    </row>
    <row r="309" spans="1:43" ht="13.8" outlineLevel="2">
      <c r="A309" s="131"/>
      <c r="B309" s="20"/>
      <c r="D309" s="22"/>
      <c r="E309" s="30"/>
      <c r="F309" s="136" t="s">
        <v>685</v>
      </c>
      <c r="G309" s="27" t="s">
        <v>689</v>
      </c>
      <c r="H309" s="164">
        <f t="shared" si="195"/>
        <v>56000</v>
      </c>
      <c r="I309" s="263">
        <f t="shared" ref="I309:I397" si="208">SUM(J309:J309)</f>
        <v>0</v>
      </c>
      <c r="J309" s="167"/>
      <c r="K309" s="263">
        <f t="shared" si="177"/>
        <v>56000</v>
      </c>
      <c r="L309" s="167">
        <v>56000</v>
      </c>
      <c r="M309" s="167"/>
    </row>
    <row r="310" spans="1:43" ht="13.8" outlineLevel="1">
      <c r="A310" s="131"/>
      <c r="B310" s="20"/>
      <c r="D310" s="22" t="s">
        <v>338</v>
      </c>
      <c r="E310" s="30" t="s">
        <v>131</v>
      </c>
      <c r="F310" s="22"/>
      <c r="G310" s="30"/>
      <c r="H310" s="164">
        <f t="shared" si="195"/>
        <v>0</v>
      </c>
      <c r="I310" s="263">
        <f t="shared" si="208"/>
        <v>0</v>
      </c>
      <c r="J310" s="167"/>
      <c r="K310" s="263">
        <f t="shared" si="177"/>
        <v>0</v>
      </c>
      <c r="L310" s="167"/>
      <c r="M310" s="167"/>
    </row>
    <row r="311" spans="1:43" ht="13.8" outlineLevel="1">
      <c r="A311" s="131"/>
      <c r="B311" s="20"/>
      <c r="D311" s="22" t="s">
        <v>91</v>
      </c>
      <c r="E311" s="30" t="s">
        <v>134</v>
      </c>
      <c r="F311" s="22"/>
      <c r="G311" s="30"/>
      <c r="H311" s="164">
        <f t="shared" si="195"/>
        <v>0</v>
      </c>
      <c r="I311" s="263">
        <f t="shared" si="208"/>
        <v>0</v>
      </c>
      <c r="J311" s="169">
        <f>SUM(J312:J323)</f>
        <v>0</v>
      </c>
      <c r="K311" s="263">
        <f t="shared" si="177"/>
        <v>0</v>
      </c>
      <c r="L311" s="169">
        <f>SUM(L312:L323)</f>
        <v>0</v>
      </c>
      <c r="M311" s="169">
        <f>SUM(M312:M323)</f>
        <v>0</v>
      </c>
    </row>
    <row r="312" spans="1:43" ht="13.8" outlineLevel="2">
      <c r="A312" s="131"/>
      <c r="B312" s="20"/>
      <c r="D312" s="22"/>
      <c r="E312" s="30"/>
      <c r="F312" s="136" t="s">
        <v>1009</v>
      </c>
      <c r="G312" s="27" t="s">
        <v>1010</v>
      </c>
      <c r="H312" s="164">
        <f t="shared" si="195"/>
        <v>0</v>
      </c>
      <c r="I312" s="263">
        <f t="shared" si="208"/>
        <v>0</v>
      </c>
      <c r="J312" s="167"/>
      <c r="K312" s="263">
        <f t="shared" ref="K312:K410" si="209">SUM(L312:M312)</f>
        <v>0</v>
      </c>
      <c r="L312" s="167"/>
      <c r="M312" s="167"/>
    </row>
    <row r="313" spans="1:43" ht="13.8" outlineLevel="2">
      <c r="A313" s="131"/>
      <c r="B313" s="20"/>
      <c r="D313" s="22"/>
      <c r="E313" s="30"/>
      <c r="F313" s="136" t="s">
        <v>1011</v>
      </c>
      <c r="G313" s="27" t="s">
        <v>1027</v>
      </c>
      <c r="H313" s="164">
        <f t="shared" ref="H313" si="210">SUM(I313,K313)</f>
        <v>0</v>
      </c>
      <c r="I313" s="263">
        <f t="shared" ref="I313" si="211">SUM(J313:J313)</f>
        <v>0</v>
      </c>
      <c r="J313" s="167"/>
      <c r="K313" s="263">
        <f t="shared" ref="K313" si="212">SUM(L313:M313)</f>
        <v>0</v>
      </c>
      <c r="L313" s="167"/>
      <c r="M313" s="167"/>
    </row>
    <row r="314" spans="1:43" ht="13.8" outlineLevel="2">
      <c r="A314" s="131"/>
      <c r="B314" s="20"/>
      <c r="D314" s="22"/>
      <c r="E314" s="30"/>
      <c r="F314" s="136" t="s">
        <v>1015</v>
      </c>
      <c r="G314" s="27" t="s">
        <v>781</v>
      </c>
      <c r="H314" s="164">
        <f t="shared" si="195"/>
        <v>0</v>
      </c>
      <c r="I314" s="263">
        <f t="shared" si="208"/>
        <v>0</v>
      </c>
      <c r="J314" s="167">
        <v>0</v>
      </c>
      <c r="K314" s="263">
        <f t="shared" si="209"/>
        <v>0</v>
      </c>
      <c r="L314" s="167">
        <v>0</v>
      </c>
      <c r="M314" s="167"/>
    </row>
    <row r="315" spans="1:43" ht="13.8" outlineLevel="2">
      <c r="A315" s="131"/>
      <c r="B315" s="20"/>
      <c r="D315" s="22"/>
      <c r="E315" s="30"/>
      <c r="F315" s="136" t="s">
        <v>1017</v>
      </c>
      <c r="G315" s="27" t="s">
        <v>782</v>
      </c>
      <c r="H315" s="164">
        <f t="shared" si="195"/>
        <v>0</v>
      </c>
      <c r="I315" s="263">
        <f t="shared" si="208"/>
        <v>0</v>
      </c>
      <c r="J315" s="167"/>
      <c r="K315" s="263">
        <f t="shared" si="209"/>
        <v>0</v>
      </c>
      <c r="L315" s="167"/>
      <c r="M315" s="167"/>
    </row>
    <row r="316" spans="1:43" ht="13.8" outlineLevel="2">
      <c r="A316" s="131"/>
      <c r="B316" s="20"/>
      <c r="D316" s="22"/>
      <c r="E316" s="30"/>
      <c r="F316" s="136" t="s">
        <v>1028</v>
      </c>
      <c r="G316" s="27" t="s">
        <v>1029</v>
      </c>
      <c r="H316" s="164">
        <f t="shared" si="195"/>
        <v>0</v>
      </c>
      <c r="I316" s="263">
        <f t="shared" si="208"/>
        <v>0</v>
      </c>
      <c r="J316" s="167"/>
      <c r="K316" s="263">
        <f t="shared" si="209"/>
        <v>0</v>
      </c>
      <c r="L316" s="167"/>
      <c r="M316" s="167"/>
    </row>
    <row r="317" spans="1:43" ht="13.8" outlineLevel="2">
      <c r="A317" s="131"/>
      <c r="B317" s="20"/>
      <c r="D317" s="22"/>
      <c r="E317" s="30"/>
      <c r="F317" s="136" t="s">
        <v>1025</v>
      </c>
      <c r="G317" s="27" t="s">
        <v>783</v>
      </c>
      <c r="H317" s="164">
        <f t="shared" si="195"/>
        <v>0</v>
      </c>
      <c r="I317" s="263">
        <f t="shared" si="208"/>
        <v>0</v>
      </c>
      <c r="J317" s="167"/>
      <c r="K317" s="263">
        <f t="shared" si="209"/>
        <v>0</v>
      </c>
      <c r="L317" s="167"/>
      <c r="M317" s="167"/>
    </row>
    <row r="318" spans="1:43" s="398" customFormat="1" ht="13.8" outlineLevel="2">
      <c r="A318" s="399"/>
      <c r="B318" s="400"/>
      <c r="D318" s="436"/>
      <c r="E318" s="376"/>
      <c r="F318" s="385" t="s">
        <v>1030</v>
      </c>
      <c r="G318" s="378" t="s">
        <v>949</v>
      </c>
      <c r="H318" s="164">
        <f t="shared" ref="H318:H320" si="213">SUM(I318,K318)</f>
        <v>0</v>
      </c>
      <c r="I318" s="263">
        <f t="shared" ref="I318:I320" si="214">SUM(J318:J318)</f>
        <v>0</v>
      </c>
      <c r="J318" s="167"/>
      <c r="K318" s="263">
        <f t="shared" si="209"/>
        <v>0</v>
      </c>
      <c r="L318" s="167"/>
      <c r="M318" s="167"/>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row>
    <row r="319" spans="1:43" s="398" customFormat="1" ht="13.8" outlineLevel="2">
      <c r="A319" s="399"/>
      <c r="B319" s="400"/>
      <c r="D319" s="436"/>
      <c r="E319" s="376"/>
      <c r="F319" s="136" t="s">
        <v>1031</v>
      </c>
      <c r="G319" s="27" t="s">
        <v>997</v>
      </c>
      <c r="H319" s="164">
        <f t="shared" si="213"/>
        <v>0</v>
      </c>
      <c r="I319" s="263">
        <f t="shared" si="214"/>
        <v>0</v>
      </c>
      <c r="J319" s="167"/>
      <c r="K319" s="263">
        <f t="shared" si="209"/>
        <v>0</v>
      </c>
      <c r="L319" s="167"/>
      <c r="M319" s="167"/>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row>
    <row r="320" spans="1:43" s="398" customFormat="1" ht="13.8" outlineLevel="2">
      <c r="A320" s="399"/>
      <c r="B320" s="400"/>
      <c r="D320" s="436"/>
      <c r="E320" s="376"/>
      <c r="F320" s="136" t="s">
        <v>1032</v>
      </c>
      <c r="G320" s="27" t="s">
        <v>1033</v>
      </c>
      <c r="H320" s="164">
        <f t="shared" si="213"/>
        <v>0</v>
      </c>
      <c r="I320" s="263">
        <f t="shared" si="214"/>
        <v>0</v>
      </c>
      <c r="J320" s="167"/>
      <c r="K320" s="263">
        <f t="shared" si="209"/>
        <v>0</v>
      </c>
      <c r="L320" s="167"/>
      <c r="M320" s="167"/>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row>
    <row r="321" spans="1:43" s="398" customFormat="1" ht="13.8" outlineLevel="2">
      <c r="A321" s="399"/>
      <c r="B321" s="400"/>
      <c r="D321" s="436"/>
      <c r="E321" s="376"/>
      <c r="F321" s="136" t="s">
        <v>1034</v>
      </c>
      <c r="G321" s="27" t="s">
        <v>1035</v>
      </c>
      <c r="H321" s="164">
        <f t="shared" ref="H321" si="215">SUM(I321,K321)</f>
        <v>0</v>
      </c>
      <c r="I321" s="263">
        <f t="shared" ref="I321" si="216">SUM(J321:J321)</f>
        <v>0</v>
      </c>
      <c r="J321" s="167"/>
      <c r="K321" s="263">
        <f t="shared" ref="K321" si="217">SUM(L321:M321)</f>
        <v>0</v>
      </c>
      <c r="L321" s="167"/>
      <c r="M321" s="167"/>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row>
    <row r="322" spans="1:43" s="398" customFormat="1" ht="13.8" outlineLevel="2">
      <c r="A322" s="399"/>
      <c r="B322" s="400"/>
      <c r="D322" s="436"/>
      <c r="E322" s="376"/>
      <c r="F322" s="136" t="s">
        <v>1037</v>
      </c>
      <c r="G322" s="27" t="s">
        <v>1036</v>
      </c>
      <c r="H322" s="164">
        <f t="shared" ref="H322" si="218">SUM(I322,K322)</f>
        <v>0</v>
      </c>
      <c r="I322" s="263">
        <f t="shared" ref="I322" si="219">SUM(J322:J322)</f>
        <v>0</v>
      </c>
      <c r="J322" s="167"/>
      <c r="K322" s="263">
        <f t="shared" ref="K322" si="220">SUM(L322:M322)</f>
        <v>0</v>
      </c>
      <c r="L322" s="167"/>
      <c r="M322" s="167"/>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row>
    <row r="323" spans="1:43" ht="13.8" outlineLevel="2">
      <c r="A323" s="131"/>
      <c r="B323" s="20"/>
      <c r="D323" s="22"/>
      <c r="E323" s="30"/>
      <c r="F323" s="136" t="s">
        <v>685</v>
      </c>
      <c r="G323" s="27" t="s">
        <v>917</v>
      </c>
      <c r="H323" s="164">
        <f t="shared" si="195"/>
        <v>0</v>
      </c>
      <c r="I323" s="263">
        <f t="shared" si="208"/>
        <v>0</v>
      </c>
      <c r="J323" s="167"/>
      <c r="K323" s="263">
        <f t="shared" si="209"/>
        <v>0</v>
      </c>
      <c r="L323" s="167"/>
      <c r="M323" s="167"/>
    </row>
    <row r="324" spans="1:43" ht="13.8" outlineLevel="1">
      <c r="A324" s="131"/>
      <c r="B324" s="20"/>
      <c r="D324" s="22" t="s">
        <v>465</v>
      </c>
      <c r="E324" s="30" t="s">
        <v>115</v>
      </c>
      <c r="F324" s="22"/>
      <c r="G324" s="30"/>
      <c r="H324" s="164">
        <f t="shared" si="195"/>
        <v>5000</v>
      </c>
      <c r="I324" s="263">
        <f t="shared" si="208"/>
        <v>0</v>
      </c>
      <c r="J324" s="169">
        <f>SUM(J325:J329)</f>
        <v>0</v>
      </c>
      <c r="K324" s="263">
        <f t="shared" si="209"/>
        <v>5000</v>
      </c>
      <c r="L324" s="169">
        <f>SUM(L325:L329)</f>
        <v>5000</v>
      </c>
      <c r="M324" s="169">
        <f>SUM(M325:M329)</f>
        <v>0</v>
      </c>
    </row>
    <row r="325" spans="1:43" ht="13.8" outlineLevel="2">
      <c r="A325" s="131"/>
      <c r="B325" s="20"/>
      <c r="D325" s="22"/>
      <c r="E325" s="30"/>
      <c r="F325" s="136" t="s">
        <v>1009</v>
      </c>
      <c r="G325" s="27" t="s">
        <v>1010</v>
      </c>
      <c r="H325" s="164">
        <f t="shared" si="195"/>
        <v>0</v>
      </c>
      <c r="I325" s="263">
        <f t="shared" si="208"/>
        <v>0</v>
      </c>
      <c r="J325" s="167"/>
      <c r="K325" s="263">
        <f t="shared" si="209"/>
        <v>0</v>
      </c>
      <c r="L325" s="167"/>
      <c r="M325" s="167"/>
    </row>
    <row r="326" spans="1:43" ht="13.8" outlineLevel="2">
      <c r="A326" s="131"/>
      <c r="B326" s="20"/>
      <c r="D326" s="22"/>
      <c r="E326" s="30"/>
      <c r="F326" s="136" t="s">
        <v>1011</v>
      </c>
      <c r="G326" s="27" t="s">
        <v>784</v>
      </c>
      <c r="H326" s="164">
        <f t="shared" ref="H326" si="221">SUM(I326,K326)</f>
        <v>0</v>
      </c>
      <c r="I326" s="263">
        <f t="shared" ref="I326" si="222">SUM(J326:J326)</f>
        <v>0</v>
      </c>
      <c r="J326" s="167"/>
      <c r="K326" s="263">
        <f t="shared" ref="K326" si="223">SUM(L326:M326)</f>
        <v>0</v>
      </c>
      <c r="L326" s="167"/>
      <c r="M326" s="167"/>
    </row>
    <row r="327" spans="1:43" ht="13.8" outlineLevel="2">
      <c r="A327" s="131"/>
      <c r="B327" s="20"/>
      <c r="D327" s="22"/>
      <c r="E327" s="30"/>
      <c r="F327" s="136" t="s">
        <v>1012</v>
      </c>
      <c r="G327" s="27" t="s">
        <v>785</v>
      </c>
      <c r="H327" s="164">
        <f t="shared" si="195"/>
        <v>5000</v>
      </c>
      <c r="I327" s="263">
        <f t="shared" si="208"/>
        <v>0</v>
      </c>
      <c r="J327" s="167"/>
      <c r="K327" s="263">
        <f t="shared" si="209"/>
        <v>5000</v>
      </c>
      <c r="L327" s="167">
        <v>5000</v>
      </c>
      <c r="M327" s="167"/>
    </row>
    <row r="328" spans="1:43" ht="13.8" outlineLevel="2">
      <c r="A328" s="131"/>
      <c r="B328" s="20"/>
      <c r="D328" s="22"/>
      <c r="E328" s="30"/>
      <c r="F328" s="136" t="s">
        <v>1013</v>
      </c>
      <c r="G328" s="27" t="s">
        <v>875</v>
      </c>
      <c r="H328" s="164">
        <f t="shared" si="195"/>
        <v>0</v>
      </c>
      <c r="I328" s="263">
        <f t="shared" si="208"/>
        <v>0</v>
      </c>
      <c r="J328" s="167"/>
      <c r="K328" s="263">
        <f t="shared" si="209"/>
        <v>0</v>
      </c>
      <c r="L328" s="167"/>
      <c r="M328" s="167"/>
    </row>
    <row r="329" spans="1:43" ht="13.8" outlineLevel="2">
      <c r="A329" s="131"/>
      <c r="B329" s="20"/>
      <c r="D329" s="22"/>
      <c r="E329" s="30"/>
      <c r="F329" s="136" t="s">
        <v>685</v>
      </c>
      <c r="G329" s="27" t="s">
        <v>689</v>
      </c>
      <c r="H329" s="164">
        <f t="shared" si="195"/>
        <v>0</v>
      </c>
      <c r="I329" s="263">
        <f t="shared" si="208"/>
        <v>0</v>
      </c>
      <c r="J329" s="167"/>
      <c r="K329" s="263">
        <f t="shared" si="209"/>
        <v>0</v>
      </c>
      <c r="L329" s="167"/>
      <c r="M329" s="167"/>
    </row>
    <row r="330" spans="1:43" ht="13.8" outlineLevel="1">
      <c r="A330" s="131"/>
      <c r="B330" s="20"/>
      <c r="D330" s="22" t="s">
        <v>466</v>
      </c>
      <c r="E330" s="30" t="s">
        <v>114</v>
      </c>
      <c r="F330" s="22"/>
      <c r="G330" s="30"/>
      <c r="H330" s="164">
        <f t="shared" si="195"/>
        <v>0</v>
      </c>
      <c r="I330" s="263">
        <f t="shared" si="208"/>
        <v>0</v>
      </c>
      <c r="J330" s="167">
        <v>0</v>
      </c>
      <c r="K330" s="263">
        <f t="shared" si="209"/>
        <v>0</v>
      </c>
      <c r="L330" s="167">
        <v>0</v>
      </c>
      <c r="M330" s="167"/>
    </row>
    <row r="331" spans="1:43" ht="13.8" outlineLevel="1">
      <c r="A331" s="131"/>
      <c r="B331" s="20"/>
      <c r="D331" s="22" t="s">
        <v>467</v>
      </c>
      <c r="E331" s="30" t="s">
        <v>126</v>
      </c>
      <c r="F331" s="22"/>
      <c r="G331" s="30"/>
      <c r="H331" s="164">
        <f t="shared" si="195"/>
        <v>3000</v>
      </c>
      <c r="I331" s="263">
        <f t="shared" si="208"/>
        <v>0</v>
      </c>
      <c r="J331" s="167"/>
      <c r="K331" s="263">
        <f t="shared" si="209"/>
        <v>3000</v>
      </c>
      <c r="L331" s="167">
        <v>3000</v>
      </c>
      <c r="M331" s="167"/>
    </row>
    <row r="332" spans="1:43" ht="13.8" outlineLevel="1">
      <c r="A332" s="131"/>
      <c r="B332" s="20"/>
      <c r="D332" s="22" t="s">
        <v>468</v>
      </c>
      <c r="E332" s="30" t="s">
        <v>128</v>
      </c>
      <c r="F332" s="22"/>
      <c r="G332" s="30"/>
      <c r="H332" s="164">
        <f t="shared" si="195"/>
        <v>0</v>
      </c>
      <c r="I332" s="263">
        <f t="shared" si="208"/>
        <v>0</v>
      </c>
      <c r="J332" s="167">
        <v>0</v>
      </c>
      <c r="K332" s="263">
        <f t="shared" si="209"/>
        <v>0</v>
      </c>
      <c r="L332" s="167">
        <v>0</v>
      </c>
      <c r="M332" s="167"/>
    </row>
    <row r="333" spans="1:43" ht="13.8" outlineLevel="1">
      <c r="A333" s="131"/>
      <c r="B333" s="20"/>
      <c r="D333" s="22" t="s">
        <v>469</v>
      </c>
      <c r="E333" s="30" t="s">
        <v>135</v>
      </c>
      <c r="F333" s="22"/>
      <c r="G333" s="30"/>
      <c r="H333" s="164">
        <f t="shared" si="195"/>
        <v>10000</v>
      </c>
      <c r="I333" s="263">
        <f t="shared" si="208"/>
        <v>0</v>
      </c>
      <c r="J333" s="169">
        <f t="shared" ref="J333" si="224">SUM(J334:J340)</f>
        <v>0</v>
      </c>
      <c r="K333" s="263">
        <f t="shared" si="209"/>
        <v>10000</v>
      </c>
      <c r="L333" s="169">
        <f t="shared" ref="L333:M333" si="225">SUM(L334:L340)</f>
        <v>10000</v>
      </c>
      <c r="M333" s="169">
        <f t="shared" si="225"/>
        <v>0</v>
      </c>
    </row>
    <row r="334" spans="1:43" ht="13.8" outlineLevel="2">
      <c r="A334" s="131"/>
      <c r="B334" s="20"/>
      <c r="D334" s="22"/>
      <c r="E334" s="30"/>
      <c r="F334" s="136" t="s">
        <v>1009</v>
      </c>
      <c r="G334" s="27" t="s">
        <v>1010</v>
      </c>
      <c r="H334" s="164">
        <f t="shared" si="195"/>
        <v>0</v>
      </c>
      <c r="I334" s="263">
        <f t="shared" si="208"/>
        <v>0</v>
      </c>
      <c r="J334" s="167"/>
      <c r="K334" s="263">
        <f t="shared" si="209"/>
        <v>0</v>
      </c>
      <c r="L334" s="167"/>
      <c r="M334" s="167"/>
    </row>
    <row r="335" spans="1:43" ht="13.8" outlineLevel="2">
      <c r="A335" s="131"/>
      <c r="B335" s="20"/>
      <c r="D335" s="22"/>
      <c r="E335" s="30"/>
      <c r="F335" s="136" t="s">
        <v>1011</v>
      </c>
      <c r="G335" s="27" t="s">
        <v>804</v>
      </c>
      <c r="H335" s="164">
        <f t="shared" ref="H335" si="226">SUM(I335,K335)</f>
        <v>0</v>
      </c>
      <c r="I335" s="263">
        <f t="shared" ref="I335" si="227">SUM(J335:J335)</f>
        <v>0</v>
      </c>
      <c r="J335" s="167"/>
      <c r="K335" s="263">
        <f t="shared" ref="K335" si="228">SUM(L335:M335)</f>
        <v>0</v>
      </c>
      <c r="L335" s="167"/>
      <c r="M335" s="167"/>
    </row>
    <row r="336" spans="1:43" ht="13.8" outlineLevel="2">
      <c r="A336" s="131"/>
      <c r="B336" s="20"/>
      <c r="D336" s="22"/>
      <c r="E336" s="30"/>
      <c r="F336" s="136" t="s">
        <v>1012</v>
      </c>
      <c r="G336" s="27" t="s">
        <v>805</v>
      </c>
      <c r="H336" s="164">
        <f t="shared" si="195"/>
        <v>10000</v>
      </c>
      <c r="I336" s="263">
        <f t="shared" si="208"/>
        <v>0</v>
      </c>
      <c r="J336" s="167"/>
      <c r="K336" s="263">
        <f t="shared" si="209"/>
        <v>10000</v>
      </c>
      <c r="L336" s="167">
        <v>10000</v>
      </c>
      <c r="M336" s="167"/>
    </row>
    <row r="337" spans="1:13" ht="13.8" outlineLevel="2">
      <c r="A337" s="131"/>
      <c r="B337" s="20"/>
      <c r="D337" s="22"/>
      <c r="E337" s="30"/>
      <c r="F337" s="136" t="s">
        <v>1038</v>
      </c>
      <c r="G337" s="27" t="s">
        <v>1041</v>
      </c>
      <c r="H337" s="164">
        <f t="shared" ref="H337" si="229">SUM(I337,K337)</f>
        <v>0</v>
      </c>
      <c r="I337" s="263">
        <f t="shared" ref="I337" si="230">SUM(J337:J337)</f>
        <v>0</v>
      </c>
      <c r="J337" s="167"/>
      <c r="K337" s="263">
        <f t="shared" ref="K337" si="231">SUM(L337:M337)</f>
        <v>0</v>
      </c>
      <c r="L337" s="167"/>
      <c r="M337" s="167"/>
    </row>
    <row r="338" spans="1:13" ht="13.8" outlineLevel="2">
      <c r="A338" s="131"/>
      <c r="B338" s="20"/>
      <c r="D338" s="22"/>
      <c r="E338" s="30"/>
      <c r="F338" s="136" t="s">
        <v>1039</v>
      </c>
      <c r="G338" s="27" t="s">
        <v>1042</v>
      </c>
      <c r="H338" s="164">
        <f t="shared" si="195"/>
        <v>0</v>
      </c>
      <c r="I338" s="263">
        <f t="shared" si="208"/>
        <v>0</v>
      </c>
      <c r="J338" s="167"/>
      <c r="K338" s="263">
        <f t="shared" si="209"/>
        <v>0</v>
      </c>
      <c r="L338" s="167"/>
      <c r="M338" s="167"/>
    </row>
    <row r="339" spans="1:13" ht="13.8" outlineLevel="2">
      <c r="A339" s="131"/>
      <c r="B339" s="20"/>
      <c r="D339" s="22"/>
      <c r="E339" s="30"/>
      <c r="F339" s="136" t="s">
        <v>1040</v>
      </c>
      <c r="G339" s="27" t="s">
        <v>1043</v>
      </c>
      <c r="H339" s="164">
        <f t="shared" ref="H339" si="232">SUM(I339,K339)</f>
        <v>0</v>
      </c>
      <c r="I339" s="263">
        <f t="shared" ref="I339" si="233">SUM(J339:J339)</f>
        <v>0</v>
      </c>
      <c r="J339" s="167"/>
      <c r="K339" s="263">
        <f t="shared" ref="K339" si="234">SUM(L339:M339)</f>
        <v>0</v>
      </c>
      <c r="L339" s="167"/>
      <c r="M339" s="167"/>
    </row>
    <row r="340" spans="1:13" ht="13.8" outlineLevel="2">
      <c r="A340" s="131"/>
      <c r="B340" s="20"/>
      <c r="D340" s="22"/>
      <c r="E340" s="30"/>
      <c r="F340" s="136" t="s">
        <v>685</v>
      </c>
      <c r="G340" s="27" t="s">
        <v>689</v>
      </c>
      <c r="H340" s="164">
        <f t="shared" si="195"/>
        <v>0</v>
      </c>
      <c r="I340" s="263">
        <f t="shared" si="208"/>
        <v>0</v>
      </c>
      <c r="J340" s="167"/>
      <c r="K340" s="263">
        <f t="shared" si="209"/>
        <v>0</v>
      </c>
      <c r="L340" s="167"/>
      <c r="M340" s="167"/>
    </row>
    <row r="341" spans="1:13" ht="13.8" outlineLevel="1">
      <c r="A341" s="131"/>
      <c r="B341" s="20"/>
      <c r="D341" s="22" t="s">
        <v>470</v>
      </c>
      <c r="E341" s="30" t="s">
        <v>137</v>
      </c>
      <c r="F341" s="22"/>
      <c r="G341" s="30"/>
      <c r="H341" s="164">
        <f t="shared" si="195"/>
        <v>8000</v>
      </c>
      <c r="I341" s="263">
        <f t="shared" si="208"/>
        <v>0</v>
      </c>
      <c r="J341" s="167"/>
      <c r="K341" s="263">
        <f t="shared" si="209"/>
        <v>8000</v>
      </c>
      <c r="L341" s="167">
        <v>8000</v>
      </c>
      <c r="M341" s="167"/>
    </row>
    <row r="342" spans="1:13" ht="13.8" outlineLevel="1">
      <c r="A342" s="131"/>
      <c r="B342" s="20"/>
      <c r="D342" s="22" t="s">
        <v>471</v>
      </c>
      <c r="E342" s="30" t="s">
        <v>136</v>
      </c>
      <c r="F342" s="22"/>
      <c r="G342" s="30"/>
      <c r="H342" s="164">
        <f t="shared" si="195"/>
        <v>0</v>
      </c>
      <c r="I342" s="263">
        <f t="shared" si="208"/>
        <v>0</v>
      </c>
      <c r="J342" s="167"/>
      <c r="K342" s="263">
        <f t="shared" si="209"/>
        <v>0</v>
      </c>
      <c r="L342" s="167"/>
      <c r="M342" s="167"/>
    </row>
    <row r="343" spans="1:13" ht="13.8" outlineLevel="1">
      <c r="A343" s="131"/>
      <c r="B343" s="20"/>
      <c r="D343" s="22" t="s">
        <v>472</v>
      </c>
      <c r="E343" s="30" t="s">
        <v>130</v>
      </c>
      <c r="F343" s="22"/>
      <c r="G343" s="30"/>
      <c r="H343" s="164">
        <f t="shared" si="195"/>
        <v>35000</v>
      </c>
      <c r="I343" s="263">
        <f t="shared" si="208"/>
        <v>0</v>
      </c>
      <c r="J343" s="167"/>
      <c r="K343" s="263">
        <f t="shared" si="209"/>
        <v>35000</v>
      </c>
      <c r="L343" s="167">
        <v>35000</v>
      </c>
      <c r="M343" s="167"/>
    </row>
    <row r="344" spans="1:13" ht="13.8" outlineLevel="1">
      <c r="A344" s="131"/>
      <c r="B344" s="20"/>
      <c r="D344" s="22" t="s">
        <v>473</v>
      </c>
      <c r="E344" s="30" t="s">
        <v>132</v>
      </c>
      <c r="F344" s="22"/>
      <c r="G344" s="30"/>
      <c r="H344" s="164">
        <f t="shared" si="195"/>
        <v>0</v>
      </c>
      <c r="I344" s="263">
        <f t="shared" si="208"/>
        <v>0</v>
      </c>
      <c r="J344" s="169">
        <f t="shared" ref="J344" si="235">SUM(J345:J348)</f>
        <v>0</v>
      </c>
      <c r="K344" s="263">
        <f t="shared" si="209"/>
        <v>0</v>
      </c>
      <c r="L344" s="169">
        <f t="shared" ref="L344:M344" si="236">SUM(L345:L348)</f>
        <v>0</v>
      </c>
      <c r="M344" s="169">
        <f t="shared" si="236"/>
        <v>0</v>
      </c>
    </row>
    <row r="345" spans="1:13" ht="13.8" outlineLevel="2">
      <c r="A345" s="131"/>
      <c r="B345" s="20"/>
      <c r="D345" s="22"/>
      <c r="E345" s="30"/>
      <c r="F345" s="136" t="s">
        <v>1009</v>
      </c>
      <c r="G345" s="27" t="s">
        <v>1010</v>
      </c>
      <c r="H345" s="164">
        <f t="shared" si="195"/>
        <v>0</v>
      </c>
      <c r="I345" s="263">
        <f t="shared" si="208"/>
        <v>0</v>
      </c>
      <c r="J345" s="167"/>
      <c r="K345" s="263">
        <f t="shared" si="209"/>
        <v>0</v>
      </c>
      <c r="L345" s="167"/>
      <c r="M345" s="167"/>
    </row>
    <row r="346" spans="1:13" ht="13.8" outlineLevel="2">
      <c r="A346" s="131"/>
      <c r="B346" s="20"/>
      <c r="D346" s="22"/>
      <c r="E346" s="30"/>
      <c r="F346" s="136" t="s">
        <v>1011</v>
      </c>
      <c r="G346" s="27" t="s">
        <v>786</v>
      </c>
      <c r="H346" s="164">
        <f t="shared" ref="H346" si="237">SUM(I346,K346)</f>
        <v>0</v>
      </c>
      <c r="I346" s="263">
        <f t="shared" ref="I346" si="238">SUM(J346:J346)</f>
        <v>0</v>
      </c>
      <c r="J346" s="167"/>
      <c r="K346" s="263">
        <f t="shared" ref="K346" si="239">SUM(L346:M346)</f>
        <v>0</v>
      </c>
      <c r="L346" s="167"/>
      <c r="M346" s="167"/>
    </row>
    <row r="347" spans="1:13" ht="13.8" outlineLevel="2">
      <c r="A347" s="131"/>
      <c r="B347" s="20"/>
      <c r="D347" s="22"/>
      <c r="E347" s="30"/>
      <c r="F347" s="136" t="s">
        <v>1012</v>
      </c>
      <c r="G347" s="27" t="s">
        <v>787</v>
      </c>
      <c r="H347" s="164">
        <f t="shared" si="195"/>
        <v>0</v>
      </c>
      <c r="I347" s="263">
        <f t="shared" si="208"/>
        <v>0</v>
      </c>
      <c r="J347" s="167"/>
      <c r="K347" s="263">
        <f t="shared" si="209"/>
        <v>0</v>
      </c>
      <c r="L347" s="167"/>
      <c r="M347" s="167"/>
    </row>
    <row r="348" spans="1:13" ht="13.8" outlineLevel="2">
      <c r="A348" s="131"/>
      <c r="B348" s="20"/>
      <c r="D348" s="22"/>
      <c r="E348" s="30"/>
      <c r="F348" s="136" t="s">
        <v>685</v>
      </c>
      <c r="G348" s="27" t="s">
        <v>689</v>
      </c>
      <c r="H348" s="164">
        <f t="shared" si="195"/>
        <v>0</v>
      </c>
      <c r="I348" s="263">
        <f t="shared" si="208"/>
        <v>0</v>
      </c>
      <c r="J348" s="167"/>
      <c r="K348" s="263">
        <f t="shared" si="209"/>
        <v>0</v>
      </c>
      <c r="L348" s="167"/>
      <c r="M348" s="167"/>
    </row>
    <row r="349" spans="1:13" ht="13.8" outlineLevel="1">
      <c r="A349" s="131"/>
      <c r="B349" s="20"/>
      <c r="D349" s="22" t="s">
        <v>474</v>
      </c>
      <c r="E349" s="30" t="s">
        <v>133</v>
      </c>
      <c r="F349" s="22"/>
      <c r="G349" s="30"/>
      <c r="H349" s="164">
        <f t="shared" si="195"/>
        <v>0</v>
      </c>
      <c r="I349" s="263">
        <f t="shared" si="208"/>
        <v>0</v>
      </c>
      <c r="J349" s="169">
        <f t="shared" ref="J349" si="240">SUM(J350:J353)</f>
        <v>0</v>
      </c>
      <c r="K349" s="263">
        <f t="shared" si="209"/>
        <v>0</v>
      </c>
      <c r="L349" s="169">
        <f t="shared" ref="L349:M349" si="241">SUM(L350:L353)</f>
        <v>0</v>
      </c>
      <c r="M349" s="169">
        <f t="shared" si="241"/>
        <v>0</v>
      </c>
    </row>
    <row r="350" spans="1:13" ht="13.8" outlineLevel="2">
      <c r="A350" s="131"/>
      <c r="B350" s="20"/>
      <c r="D350" s="22"/>
      <c r="E350" s="30"/>
      <c r="F350" s="136" t="s">
        <v>1009</v>
      </c>
      <c r="G350" s="27" t="s">
        <v>1010</v>
      </c>
      <c r="H350" s="164">
        <f t="shared" si="195"/>
        <v>0</v>
      </c>
      <c r="I350" s="263">
        <f t="shared" si="208"/>
        <v>0</v>
      </c>
      <c r="J350" s="167"/>
      <c r="K350" s="263">
        <f t="shared" si="209"/>
        <v>0</v>
      </c>
      <c r="L350" s="167"/>
      <c r="M350" s="167"/>
    </row>
    <row r="351" spans="1:13" ht="13.8" outlineLevel="2">
      <c r="A351" s="131"/>
      <c r="B351" s="20"/>
      <c r="D351" s="22"/>
      <c r="E351" s="30"/>
      <c r="F351" s="136" t="s">
        <v>1011</v>
      </c>
      <c r="G351" s="27" t="s">
        <v>788</v>
      </c>
      <c r="H351" s="164">
        <f t="shared" ref="H351" si="242">SUM(I351,K351)</f>
        <v>0</v>
      </c>
      <c r="I351" s="263">
        <f t="shared" ref="I351" si="243">SUM(J351:J351)</f>
        <v>0</v>
      </c>
      <c r="J351" s="167"/>
      <c r="K351" s="263">
        <f t="shared" ref="K351" si="244">SUM(L351:M351)</f>
        <v>0</v>
      </c>
      <c r="L351" s="167"/>
      <c r="M351" s="167"/>
    </row>
    <row r="352" spans="1:13" ht="13.8" outlineLevel="2">
      <c r="A352" s="131"/>
      <c r="B352" s="20"/>
      <c r="D352" s="22"/>
      <c r="E352" s="30"/>
      <c r="F352" s="136" t="s">
        <v>1012</v>
      </c>
      <c r="G352" s="27" t="s">
        <v>789</v>
      </c>
      <c r="H352" s="164">
        <f t="shared" si="195"/>
        <v>0</v>
      </c>
      <c r="I352" s="263">
        <f t="shared" si="208"/>
        <v>0</v>
      </c>
      <c r="J352" s="167"/>
      <c r="K352" s="263">
        <f t="shared" si="209"/>
        <v>0</v>
      </c>
      <c r="L352" s="167"/>
      <c r="M352" s="167"/>
    </row>
    <row r="353" spans="1:13" ht="13.8" outlineLevel="2">
      <c r="A353" s="131"/>
      <c r="B353" s="20"/>
      <c r="D353" s="22"/>
      <c r="E353" s="30"/>
      <c r="F353" s="136" t="s">
        <v>1013</v>
      </c>
      <c r="G353" s="27" t="s">
        <v>790</v>
      </c>
      <c r="H353" s="164">
        <f t="shared" si="195"/>
        <v>0</v>
      </c>
      <c r="I353" s="263">
        <f t="shared" si="208"/>
        <v>0</v>
      </c>
      <c r="J353" s="167"/>
      <c r="K353" s="263">
        <f t="shared" si="209"/>
        <v>0</v>
      </c>
      <c r="L353" s="167"/>
      <c r="M353" s="167"/>
    </row>
    <row r="354" spans="1:13" ht="13.8" outlineLevel="1">
      <c r="A354" s="131"/>
      <c r="B354" s="18"/>
      <c r="C354" s="58"/>
      <c r="D354" s="22" t="s">
        <v>475</v>
      </c>
      <c r="E354" s="30" t="s">
        <v>549</v>
      </c>
      <c r="F354" s="22"/>
      <c r="G354" s="30"/>
      <c r="H354" s="164">
        <f t="shared" si="195"/>
        <v>0</v>
      </c>
      <c r="I354" s="263">
        <f t="shared" si="208"/>
        <v>0</v>
      </c>
      <c r="J354" s="169">
        <f>SUM(J355:J363)</f>
        <v>0</v>
      </c>
      <c r="K354" s="263">
        <f t="shared" si="209"/>
        <v>0</v>
      </c>
      <c r="L354" s="169">
        <f>SUM(L355:L363)</f>
        <v>0</v>
      </c>
      <c r="M354" s="169">
        <f>SUM(M355:M363)</f>
        <v>0</v>
      </c>
    </row>
    <row r="355" spans="1:13" ht="13.8" outlineLevel="2">
      <c r="A355" s="131"/>
      <c r="B355" s="18"/>
      <c r="C355" s="58"/>
      <c r="D355" s="22"/>
      <c r="E355" s="30"/>
      <c r="F355" s="385" t="s">
        <v>1009</v>
      </c>
      <c r="G355" s="378" t="s">
        <v>1010</v>
      </c>
      <c r="H355" s="164">
        <f t="shared" si="195"/>
        <v>0</v>
      </c>
      <c r="I355" s="263">
        <f t="shared" si="208"/>
        <v>0</v>
      </c>
      <c r="J355" s="167"/>
      <c r="K355" s="263">
        <f t="shared" si="209"/>
        <v>0</v>
      </c>
      <c r="L355" s="167"/>
      <c r="M355" s="167"/>
    </row>
    <row r="356" spans="1:13" ht="13.8" outlineLevel="2">
      <c r="A356" s="131"/>
      <c r="B356" s="18"/>
      <c r="C356" s="58"/>
      <c r="D356" s="22"/>
      <c r="E356" s="30"/>
      <c r="F356" s="385" t="s">
        <v>1011</v>
      </c>
      <c r="G356" s="378" t="s">
        <v>1044</v>
      </c>
      <c r="H356" s="164">
        <f t="shared" si="195"/>
        <v>0</v>
      </c>
      <c r="I356" s="263">
        <f t="shared" si="208"/>
        <v>0</v>
      </c>
      <c r="J356" s="167"/>
      <c r="K356" s="263">
        <f t="shared" ref="K356:K358" si="245">SUM(L356:M356)</f>
        <v>0</v>
      </c>
      <c r="L356" s="167"/>
      <c r="M356" s="167"/>
    </row>
    <row r="357" spans="1:13" ht="13.8" outlineLevel="2">
      <c r="A357" s="131"/>
      <c r="B357" s="18"/>
      <c r="C357" s="58"/>
      <c r="D357" s="22"/>
      <c r="E357" s="30"/>
      <c r="F357" s="385" t="s">
        <v>1012</v>
      </c>
      <c r="G357" s="378" t="s">
        <v>1045</v>
      </c>
      <c r="H357" s="164">
        <f t="shared" ref="H357:H362" si="246">SUM(I357,K357)</f>
        <v>0</v>
      </c>
      <c r="I357" s="263">
        <f t="shared" ref="I357:I360" si="247">SUM(J357:J357)</f>
        <v>0</v>
      </c>
      <c r="J357" s="167"/>
      <c r="K357" s="263">
        <f t="shared" si="245"/>
        <v>0</v>
      </c>
      <c r="L357" s="167"/>
      <c r="M357" s="167"/>
    </row>
    <row r="358" spans="1:13" ht="13.8" outlineLevel="2">
      <c r="A358" s="131"/>
      <c r="B358" s="18"/>
      <c r="C358" s="58"/>
      <c r="D358" s="22"/>
      <c r="E358" s="30"/>
      <c r="F358" s="385" t="s">
        <v>1013</v>
      </c>
      <c r="G358" s="378" t="s">
        <v>1046</v>
      </c>
      <c r="H358" s="164">
        <f t="shared" ref="H358" si="248">SUM(I358,K358)</f>
        <v>0</v>
      </c>
      <c r="I358" s="263">
        <f t="shared" ref="I358" si="249">SUM(J358:J358)</f>
        <v>0</v>
      </c>
      <c r="J358" s="167"/>
      <c r="K358" s="263">
        <f t="shared" si="245"/>
        <v>0</v>
      </c>
      <c r="L358" s="167"/>
      <c r="M358" s="167"/>
    </row>
    <row r="359" spans="1:13" ht="13.8" outlineLevel="2">
      <c r="A359" s="131"/>
      <c r="B359" s="18"/>
      <c r="C359" s="58"/>
      <c r="D359" s="22"/>
      <c r="E359" s="30"/>
      <c r="F359" s="385" t="s">
        <v>684</v>
      </c>
      <c r="G359" s="378" t="s">
        <v>956</v>
      </c>
      <c r="H359" s="164">
        <f t="shared" si="246"/>
        <v>0</v>
      </c>
      <c r="I359" s="263">
        <f t="shared" si="247"/>
        <v>0</v>
      </c>
      <c r="J359" s="167"/>
      <c r="K359" s="263">
        <f t="shared" ref="K359:K362" si="250">SUM(L359:M359)</f>
        <v>0</v>
      </c>
      <c r="L359" s="167"/>
      <c r="M359" s="167"/>
    </row>
    <row r="360" spans="1:13" ht="13.8" outlineLevel="2">
      <c r="A360" s="131"/>
      <c r="B360" s="18"/>
      <c r="C360" s="58"/>
      <c r="D360" s="22"/>
      <c r="E360" s="30"/>
      <c r="F360" s="385" t="s">
        <v>690</v>
      </c>
      <c r="G360" s="378" t="s">
        <v>957</v>
      </c>
      <c r="H360" s="164">
        <f t="shared" si="246"/>
        <v>0</v>
      </c>
      <c r="I360" s="263">
        <f t="shared" si="247"/>
        <v>0</v>
      </c>
      <c r="J360" s="167"/>
      <c r="K360" s="263">
        <f t="shared" si="250"/>
        <v>0</v>
      </c>
      <c r="L360" s="167"/>
      <c r="M360" s="167"/>
    </row>
    <row r="361" spans="1:13" ht="13.8" outlineLevel="2">
      <c r="A361" s="131"/>
      <c r="B361" s="18"/>
      <c r="C361" s="58"/>
      <c r="D361" s="22"/>
      <c r="E361" s="30"/>
      <c r="F361" s="385" t="s">
        <v>1017</v>
      </c>
      <c r="G361" s="378" t="s">
        <v>1047</v>
      </c>
      <c r="H361" s="164">
        <f t="shared" si="246"/>
        <v>0</v>
      </c>
      <c r="I361" s="263">
        <f t="shared" ref="I361" si="251">SUM(J361:J361)</f>
        <v>0</v>
      </c>
      <c r="J361" s="167"/>
      <c r="K361" s="263">
        <f t="shared" si="250"/>
        <v>0</v>
      </c>
      <c r="L361" s="167"/>
      <c r="M361" s="167"/>
    </row>
    <row r="362" spans="1:13" ht="13.8" outlineLevel="2">
      <c r="A362" s="131"/>
      <c r="B362" s="18"/>
      <c r="C362" s="58"/>
      <c r="D362" s="22"/>
      <c r="E362" s="30"/>
      <c r="F362" s="385" t="s">
        <v>1028</v>
      </c>
      <c r="G362" s="378" t="s">
        <v>1048</v>
      </c>
      <c r="H362" s="164">
        <f t="shared" si="246"/>
        <v>0</v>
      </c>
      <c r="I362" s="263">
        <f t="shared" si="208"/>
        <v>0</v>
      </c>
      <c r="J362" s="167"/>
      <c r="K362" s="263">
        <f t="shared" si="250"/>
        <v>0</v>
      </c>
      <c r="L362" s="167"/>
      <c r="M362" s="167"/>
    </row>
    <row r="363" spans="1:13" ht="13.8" outlineLevel="2">
      <c r="A363" s="131"/>
      <c r="B363" s="18"/>
      <c r="C363" s="58"/>
      <c r="D363" s="22"/>
      <c r="E363" s="30"/>
      <c r="F363" s="385" t="s">
        <v>685</v>
      </c>
      <c r="G363" s="378" t="s">
        <v>689</v>
      </c>
      <c r="H363" s="164">
        <f t="shared" si="195"/>
        <v>0</v>
      </c>
      <c r="I363" s="263">
        <f t="shared" si="208"/>
        <v>0</v>
      </c>
      <c r="J363" s="167"/>
      <c r="K363" s="263">
        <f t="shared" si="209"/>
        <v>0</v>
      </c>
      <c r="L363" s="167"/>
      <c r="M363" s="167"/>
    </row>
    <row r="364" spans="1:13" s="130" customFormat="1" ht="13.8">
      <c r="A364" s="127"/>
      <c r="B364" s="18" t="s">
        <v>476</v>
      </c>
      <c r="C364" s="12" t="s">
        <v>139</v>
      </c>
      <c r="D364" s="14"/>
      <c r="E364" s="134"/>
      <c r="F364" s="14"/>
      <c r="G364" s="134"/>
      <c r="H364" s="164">
        <f t="shared" si="195"/>
        <v>2469000</v>
      </c>
      <c r="I364" s="263">
        <f t="shared" si="208"/>
        <v>0</v>
      </c>
      <c r="J364" s="168">
        <f>SUM(J365,J380:J382,J388:J390,J398:J400,J410:J412,J416,J422,J427,J447,J452,J457:J460)</f>
        <v>0</v>
      </c>
      <c r="K364" s="263">
        <f t="shared" si="209"/>
        <v>2469000</v>
      </c>
      <c r="L364" s="168">
        <f>SUM(L365,L380:L382,L388:L390,L398:L400,L410:L412,L416,L422,L427,L447,L452,L457:L460)</f>
        <v>1320000</v>
      </c>
      <c r="M364" s="168">
        <f>SUM(M365,M380:M382,M388:M390,M398:M400,M410:M412,M416,M422,M427,M447,M452,M457:M460)</f>
        <v>1149000</v>
      </c>
    </row>
    <row r="365" spans="1:13" ht="13.8" outlineLevel="1">
      <c r="A365" s="131"/>
      <c r="B365" s="19"/>
      <c r="C365" s="63"/>
      <c r="D365" s="22" t="s">
        <v>477</v>
      </c>
      <c r="E365" s="30" t="s">
        <v>144</v>
      </c>
      <c r="F365" s="22"/>
      <c r="G365" s="30"/>
      <c r="H365" s="164">
        <f t="shared" si="195"/>
        <v>10000</v>
      </c>
      <c r="I365" s="263">
        <f t="shared" si="208"/>
        <v>0</v>
      </c>
      <c r="J365" s="169">
        <f t="shared" ref="J365" si="252">SUM(J366:J379)</f>
        <v>0</v>
      </c>
      <c r="K365" s="263">
        <f t="shared" si="209"/>
        <v>10000</v>
      </c>
      <c r="L365" s="169">
        <f t="shared" ref="L365:M365" si="253">SUM(L366:L379)</f>
        <v>10000</v>
      </c>
      <c r="M365" s="169">
        <f t="shared" si="253"/>
        <v>0</v>
      </c>
    </row>
    <row r="366" spans="1:13" ht="13.8" outlineLevel="2">
      <c r="A366" s="131"/>
      <c r="B366" s="20"/>
      <c r="D366" s="22"/>
      <c r="E366" s="30"/>
      <c r="F366" s="136" t="s">
        <v>1009</v>
      </c>
      <c r="G366" s="27" t="s">
        <v>1010</v>
      </c>
      <c r="H366" s="164">
        <f t="shared" si="195"/>
        <v>0</v>
      </c>
      <c r="I366" s="263">
        <f t="shared" si="208"/>
        <v>0</v>
      </c>
      <c r="J366" s="167"/>
      <c r="K366" s="263">
        <f t="shared" si="209"/>
        <v>0</v>
      </c>
      <c r="L366" s="167"/>
      <c r="M366" s="167"/>
    </row>
    <row r="367" spans="1:13" ht="13.8" outlineLevel="2">
      <c r="A367" s="131"/>
      <c r="B367" s="20"/>
      <c r="D367" s="22"/>
      <c r="E367" s="30"/>
      <c r="F367" s="136" t="s">
        <v>1011</v>
      </c>
      <c r="G367" s="27" t="s">
        <v>794</v>
      </c>
      <c r="H367" s="164">
        <f t="shared" ref="H367" si="254">SUM(I367,K367)</f>
        <v>0</v>
      </c>
      <c r="I367" s="263">
        <f t="shared" ref="I367" si="255">SUM(J367:J367)</f>
        <v>0</v>
      </c>
      <c r="J367" s="167"/>
      <c r="K367" s="263">
        <f t="shared" ref="K367" si="256">SUM(L367:M367)</f>
        <v>0</v>
      </c>
      <c r="L367" s="167"/>
      <c r="M367" s="167"/>
    </row>
    <row r="368" spans="1:13" ht="13.8" outlineLevel="2">
      <c r="A368" s="131"/>
      <c r="B368" s="20"/>
      <c r="D368" s="22"/>
      <c r="E368" s="30"/>
      <c r="F368" s="136" t="s">
        <v>1012</v>
      </c>
      <c r="G368" s="27" t="s">
        <v>795</v>
      </c>
      <c r="H368" s="164">
        <f t="shared" si="195"/>
        <v>6000</v>
      </c>
      <c r="I368" s="263">
        <f t="shared" si="208"/>
        <v>0</v>
      </c>
      <c r="J368" s="167"/>
      <c r="K368" s="263">
        <f t="shared" si="209"/>
        <v>6000</v>
      </c>
      <c r="L368" s="167">
        <v>6000</v>
      </c>
      <c r="M368" s="167"/>
    </row>
    <row r="369" spans="1:13" ht="13.8" outlineLevel="2">
      <c r="A369" s="131"/>
      <c r="B369" s="20"/>
      <c r="D369" s="22"/>
      <c r="E369" s="30"/>
      <c r="F369" s="136" t="s">
        <v>1013</v>
      </c>
      <c r="G369" s="27" t="s">
        <v>796</v>
      </c>
      <c r="H369" s="164">
        <f t="shared" si="195"/>
        <v>0</v>
      </c>
      <c r="I369" s="263">
        <f t="shared" si="208"/>
        <v>0</v>
      </c>
      <c r="J369" s="167"/>
      <c r="K369" s="263">
        <f t="shared" si="209"/>
        <v>0</v>
      </c>
      <c r="L369" s="167"/>
      <c r="M369" s="167"/>
    </row>
    <row r="370" spans="1:13" ht="13.8" outlineLevel="2">
      <c r="A370" s="131"/>
      <c r="B370" s="20"/>
      <c r="D370" s="22"/>
      <c r="E370" s="30"/>
      <c r="F370" s="136" t="s">
        <v>1014</v>
      </c>
      <c r="G370" s="27" t="s">
        <v>797</v>
      </c>
      <c r="H370" s="164">
        <f t="shared" si="195"/>
        <v>0</v>
      </c>
      <c r="I370" s="263">
        <f t="shared" si="208"/>
        <v>0</v>
      </c>
      <c r="J370" s="167"/>
      <c r="K370" s="263">
        <f t="shared" ref="K370:K377" si="257">SUM(L370:M370)</f>
        <v>0</v>
      </c>
      <c r="L370" s="167"/>
      <c r="M370" s="167"/>
    </row>
    <row r="371" spans="1:13" ht="13.8" outlineLevel="2">
      <c r="A371" s="131"/>
      <c r="B371" s="20"/>
      <c r="D371" s="22"/>
      <c r="E371" s="30"/>
      <c r="F371" s="136" t="s">
        <v>1015</v>
      </c>
      <c r="G371" s="27" t="s">
        <v>798</v>
      </c>
      <c r="H371" s="164">
        <f t="shared" si="195"/>
        <v>0</v>
      </c>
      <c r="I371" s="263">
        <f t="shared" si="208"/>
        <v>0</v>
      </c>
      <c r="J371" s="167"/>
      <c r="K371" s="263">
        <f t="shared" si="257"/>
        <v>0</v>
      </c>
      <c r="L371" s="167"/>
      <c r="M371" s="167"/>
    </row>
    <row r="372" spans="1:13" ht="13.8" outlineLevel="2">
      <c r="A372" s="131"/>
      <c r="B372" s="20"/>
      <c r="D372" s="22"/>
      <c r="E372" s="30"/>
      <c r="F372" s="136" t="s">
        <v>1017</v>
      </c>
      <c r="G372" s="27" t="s">
        <v>1049</v>
      </c>
      <c r="H372" s="164">
        <f t="shared" ref="H372:H375" si="258">SUM(I372,K372)</f>
        <v>0</v>
      </c>
      <c r="I372" s="263">
        <f t="shared" ref="I372:I375" si="259">SUM(J372:J372)</f>
        <v>0</v>
      </c>
      <c r="J372" s="167"/>
      <c r="K372" s="263">
        <f t="shared" si="257"/>
        <v>0</v>
      </c>
      <c r="L372" s="167"/>
      <c r="M372" s="167"/>
    </row>
    <row r="373" spans="1:13" ht="13.8" outlineLevel="2">
      <c r="A373" s="131"/>
      <c r="B373" s="20"/>
      <c r="D373" s="22"/>
      <c r="E373" s="30"/>
      <c r="F373" s="136" t="s">
        <v>1050</v>
      </c>
      <c r="G373" s="27" t="s">
        <v>1051</v>
      </c>
      <c r="H373" s="164">
        <f t="shared" si="258"/>
        <v>0</v>
      </c>
      <c r="I373" s="263">
        <f t="shared" si="259"/>
        <v>0</v>
      </c>
      <c r="J373" s="167"/>
      <c r="K373" s="263">
        <f t="shared" si="257"/>
        <v>0</v>
      </c>
      <c r="L373" s="167"/>
      <c r="M373" s="167"/>
    </row>
    <row r="374" spans="1:13" ht="13.8" outlineLevel="2">
      <c r="A374" s="131"/>
      <c r="B374" s="20"/>
      <c r="D374" s="22"/>
      <c r="E374" s="30"/>
      <c r="F374" s="136" t="s">
        <v>1028</v>
      </c>
      <c r="G374" s="27" t="s">
        <v>1052</v>
      </c>
      <c r="H374" s="164">
        <f t="shared" ref="H374" si="260">SUM(I374,K374)</f>
        <v>0</v>
      </c>
      <c r="I374" s="263">
        <f t="shared" ref="I374" si="261">SUM(J374:J374)</f>
        <v>0</v>
      </c>
      <c r="J374" s="167"/>
      <c r="K374" s="263">
        <f t="shared" si="257"/>
        <v>0</v>
      </c>
      <c r="L374" s="167"/>
      <c r="M374" s="167"/>
    </row>
    <row r="375" spans="1:13" ht="13.8" outlineLevel="2">
      <c r="A375" s="131"/>
      <c r="B375" s="20"/>
      <c r="D375" s="22"/>
      <c r="E375" s="30"/>
      <c r="F375" s="136" t="s">
        <v>1026</v>
      </c>
      <c r="G375" s="27" t="s">
        <v>1053</v>
      </c>
      <c r="H375" s="164">
        <f t="shared" si="258"/>
        <v>0</v>
      </c>
      <c r="I375" s="263">
        <f t="shared" si="259"/>
        <v>0</v>
      </c>
      <c r="J375" s="167"/>
      <c r="K375" s="263">
        <f t="shared" si="257"/>
        <v>0</v>
      </c>
      <c r="L375" s="167"/>
      <c r="M375" s="167"/>
    </row>
    <row r="376" spans="1:13" ht="13.8" outlineLevel="2">
      <c r="A376" s="131"/>
      <c r="B376" s="20"/>
      <c r="D376" s="22"/>
      <c r="E376" s="30"/>
      <c r="F376" s="136" t="s">
        <v>1025</v>
      </c>
      <c r="G376" s="27" t="s">
        <v>1054</v>
      </c>
      <c r="H376" s="164">
        <f t="shared" si="195"/>
        <v>0</v>
      </c>
      <c r="I376" s="263">
        <f t="shared" si="208"/>
        <v>0</v>
      </c>
      <c r="J376" s="167"/>
      <c r="K376" s="263">
        <f t="shared" si="257"/>
        <v>0</v>
      </c>
      <c r="L376" s="167"/>
      <c r="M376" s="167"/>
    </row>
    <row r="377" spans="1:13" ht="13.8" outlineLevel="2">
      <c r="A377" s="131"/>
      <c r="B377" s="20"/>
      <c r="D377" s="22"/>
      <c r="E377" s="30"/>
      <c r="F377" s="136" t="s">
        <v>1031</v>
      </c>
      <c r="G377" s="441" t="s">
        <v>799</v>
      </c>
      <c r="H377" s="164">
        <f t="shared" ref="H377:H465" si="262">SUM(I377,K377)</f>
        <v>0</v>
      </c>
      <c r="I377" s="263">
        <f t="shared" si="208"/>
        <v>0</v>
      </c>
      <c r="J377" s="167"/>
      <c r="K377" s="263">
        <f t="shared" si="257"/>
        <v>0</v>
      </c>
      <c r="L377" s="167"/>
      <c r="M377" s="167"/>
    </row>
    <row r="378" spans="1:13" ht="13.8" outlineLevel="2">
      <c r="A378" s="131"/>
      <c r="B378" s="20"/>
      <c r="D378" s="22"/>
      <c r="E378" s="30"/>
      <c r="F378" s="136" t="s">
        <v>1030</v>
      </c>
      <c r="G378" s="441" t="s">
        <v>800</v>
      </c>
      <c r="H378" s="164">
        <f t="shared" si="262"/>
        <v>4000</v>
      </c>
      <c r="I378" s="263">
        <f t="shared" si="208"/>
        <v>0</v>
      </c>
      <c r="J378" s="167"/>
      <c r="K378" s="263">
        <f t="shared" si="209"/>
        <v>4000</v>
      </c>
      <c r="L378" s="167">
        <v>4000</v>
      </c>
      <c r="M378" s="167"/>
    </row>
    <row r="379" spans="1:13" ht="13.8" outlineLevel="2">
      <c r="A379" s="131"/>
      <c r="B379" s="20"/>
      <c r="D379" s="22"/>
      <c r="E379" s="30"/>
      <c r="F379" s="136" t="s">
        <v>685</v>
      </c>
      <c r="G379" s="27" t="s">
        <v>689</v>
      </c>
      <c r="H379" s="164">
        <f t="shared" si="262"/>
        <v>0</v>
      </c>
      <c r="I379" s="263">
        <f t="shared" si="208"/>
        <v>0</v>
      </c>
      <c r="J379" s="167">
        <v>0</v>
      </c>
      <c r="K379" s="263">
        <f t="shared" si="209"/>
        <v>0</v>
      </c>
      <c r="L379" s="167"/>
      <c r="M379" s="167"/>
    </row>
    <row r="380" spans="1:13" ht="13.8" outlineLevel="1">
      <c r="A380" s="131"/>
      <c r="B380" s="20"/>
      <c r="D380" s="22" t="s">
        <v>478</v>
      </c>
      <c r="E380" s="30" t="s">
        <v>145</v>
      </c>
      <c r="F380" s="22"/>
      <c r="G380" s="30"/>
      <c r="H380" s="164">
        <f t="shared" si="262"/>
        <v>0</v>
      </c>
      <c r="I380" s="263">
        <f t="shared" si="208"/>
        <v>0</v>
      </c>
      <c r="J380" s="167"/>
      <c r="K380" s="263">
        <f t="shared" si="209"/>
        <v>0</v>
      </c>
      <c r="L380" s="167"/>
      <c r="M380" s="167"/>
    </row>
    <row r="381" spans="1:13" ht="13.8" outlineLevel="1">
      <c r="A381" s="131"/>
      <c r="B381" s="20"/>
      <c r="D381" s="22" t="s">
        <v>479</v>
      </c>
      <c r="E381" s="30" t="s">
        <v>114</v>
      </c>
      <c r="F381" s="22"/>
      <c r="G381" s="30"/>
      <c r="H381" s="164">
        <f t="shared" si="262"/>
        <v>6000</v>
      </c>
      <c r="I381" s="263">
        <f t="shared" si="208"/>
        <v>0</v>
      </c>
      <c r="J381" s="167"/>
      <c r="K381" s="263">
        <f t="shared" si="209"/>
        <v>6000</v>
      </c>
      <c r="L381" s="167">
        <v>6000</v>
      </c>
      <c r="M381" s="167"/>
    </row>
    <row r="382" spans="1:13" ht="13.8" outlineLevel="1">
      <c r="A382" s="131"/>
      <c r="B382" s="20"/>
      <c r="D382" s="22" t="s">
        <v>480</v>
      </c>
      <c r="E382" s="30" t="s">
        <v>146</v>
      </c>
      <c r="F382" s="22"/>
      <c r="G382" s="30"/>
      <c r="H382" s="164">
        <f t="shared" si="262"/>
        <v>0</v>
      </c>
      <c r="I382" s="263">
        <f t="shared" si="208"/>
        <v>0</v>
      </c>
      <c r="J382" s="169">
        <f t="shared" ref="J382" si="263">SUM(J383:J387)</f>
        <v>0</v>
      </c>
      <c r="K382" s="263">
        <f t="shared" si="209"/>
        <v>0</v>
      </c>
      <c r="L382" s="169">
        <f t="shared" ref="L382:M382" si="264">SUM(L383:L387)</f>
        <v>0</v>
      </c>
      <c r="M382" s="169">
        <f t="shared" si="264"/>
        <v>0</v>
      </c>
    </row>
    <row r="383" spans="1:13" ht="13.8" outlineLevel="2">
      <c r="A383" s="131"/>
      <c r="B383" s="20"/>
      <c r="D383" s="22"/>
      <c r="E383" s="30"/>
      <c r="F383" s="136" t="s">
        <v>1009</v>
      </c>
      <c r="G383" s="27" t="s">
        <v>1010</v>
      </c>
      <c r="H383" s="164">
        <f t="shared" si="262"/>
        <v>0</v>
      </c>
      <c r="I383" s="263">
        <f t="shared" si="208"/>
        <v>0</v>
      </c>
      <c r="J383" s="167">
        <v>0</v>
      </c>
      <c r="K383" s="263">
        <f t="shared" si="209"/>
        <v>0</v>
      </c>
      <c r="L383" s="167">
        <v>0</v>
      </c>
      <c r="M383" s="167"/>
    </row>
    <row r="384" spans="1:13" ht="13.8" outlineLevel="2">
      <c r="A384" s="131"/>
      <c r="B384" s="20"/>
      <c r="D384" s="22"/>
      <c r="E384" s="30"/>
      <c r="F384" s="136" t="s">
        <v>1011</v>
      </c>
      <c r="G384" s="27" t="s">
        <v>801</v>
      </c>
      <c r="H384" s="164">
        <f t="shared" ref="H384" si="265">SUM(I384,K384)</f>
        <v>0</v>
      </c>
      <c r="I384" s="263">
        <f t="shared" ref="I384" si="266">SUM(J384:J384)</f>
        <v>0</v>
      </c>
      <c r="J384" s="167">
        <v>0</v>
      </c>
      <c r="K384" s="263">
        <f t="shared" ref="K384" si="267">SUM(L384:M384)</f>
        <v>0</v>
      </c>
      <c r="L384" s="167">
        <v>0</v>
      </c>
      <c r="M384" s="167"/>
    </row>
    <row r="385" spans="1:13" ht="13.8" outlineLevel="2">
      <c r="A385" s="131"/>
      <c r="B385" s="20"/>
      <c r="D385" s="22"/>
      <c r="E385" s="30"/>
      <c r="F385" s="136" t="s">
        <v>1012</v>
      </c>
      <c r="G385" s="27" t="s">
        <v>802</v>
      </c>
      <c r="H385" s="164">
        <f t="shared" si="262"/>
        <v>0</v>
      </c>
      <c r="I385" s="263">
        <f t="shared" si="208"/>
        <v>0</v>
      </c>
      <c r="J385" s="167">
        <v>0</v>
      </c>
      <c r="K385" s="263">
        <f t="shared" si="209"/>
        <v>0</v>
      </c>
      <c r="L385" s="167">
        <v>0</v>
      </c>
      <c r="M385" s="167"/>
    </row>
    <row r="386" spans="1:13" ht="13.8" outlineLevel="2">
      <c r="A386" s="131"/>
      <c r="B386" s="20"/>
      <c r="D386" s="22"/>
      <c r="E386" s="30"/>
      <c r="F386" s="136" t="s">
        <v>1013</v>
      </c>
      <c r="G386" s="27" t="s">
        <v>803</v>
      </c>
      <c r="H386" s="164">
        <f t="shared" si="262"/>
        <v>0</v>
      </c>
      <c r="I386" s="263">
        <f t="shared" si="208"/>
        <v>0</v>
      </c>
      <c r="J386" s="167"/>
      <c r="K386" s="263">
        <f t="shared" si="209"/>
        <v>0</v>
      </c>
      <c r="L386" s="167"/>
      <c r="M386" s="167"/>
    </row>
    <row r="387" spans="1:13" ht="13.8" outlineLevel="2">
      <c r="A387" s="131"/>
      <c r="B387" s="20"/>
      <c r="D387" s="22"/>
      <c r="E387" s="30"/>
      <c r="F387" s="136" t="s">
        <v>685</v>
      </c>
      <c r="G387" s="27" t="s">
        <v>689</v>
      </c>
      <c r="H387" s="164">
        <f t="shared" si="262"/>
        <v>0</v>
      </c>
      <c r="I387" s="263">
        <f t="shared" si="208"/>
        <v>0</v>
      </c>
      <c r="J387" s="167"/>
      <c r="K387" s="263">
        <f t="shared" si="209"/>
        <v>0</v>
      </c>
      <c r="L387" s="167"/>
      <c r="M387" s="167"/>
    </row>
    <row r="388" spans="1:13" ht="13.8" outlineLevel="1">
      <c r="A388" s="131"/>
      <c r="B388" s="20"/>
      <c r="D388" s="22" t="s">
        <v>481</v>
      </c>
      <c r="E388" s="30" t="s">
        <v>147</v>
      </c>
      <c r="F388" s="22"/>
      <c r="G388" s="30"/>
      <c r="H388" s="164">
        <f t="shared" si="262"/>
        <v>68000</v>
      </c>
      <c r="I388" s="263">
        <f t="shared" si="208"/>
        <v>0</v>
      </c>
      <c r="J388" s="167"/>
      <c r="K388" s="263">
        <f t="shared" si="209"/>
        <v>68000</v>
      </c>
      <c r="L388" s="167">
        <v>50000</v>
      </c>
      <c r="M388" s="167">
        <v>18000</v>
      </c>
    </row>
    <row r="389" spans="1:13" ht="13.8" outlineLevel="1">
      <c r="A389" s="131"/>
      <c r="B389" s="20"/>
      <c r="D389" s="22" t="s">
        <v>482</v>
      </c>
      <c r="E389" s="30" t="s">
        <v>550</v>
      </c>
      <c r="F389" s="22"/>
      <c r="G389" s="30"/>
      <c r="H389" s="164">
        <f t="shared" si="262"/>
        <v>36000</v>
      </c>
      <c r="I389" s="263">
        <f t="shared" si="208"/>
        <v>0</v>
      </c>
      <c r="J389" s="167"/>
      <c r="K389" s="263">
        <f t="shared" si="209"/>
        <v>36000</v>
      </c>
      <c r="L389" s="167">
        <v>36000</v>
      </c>
      <c r="M389" s="167"/>
    </row>
    <row r="390" spans="1:13" ht="13.8" outlineLevel="1">
      <c r="A390" s="131"/>
      <c r="B390" s="20"/>
      <c r="D390" s="22" t="s">
        <v>483</v>
      </c>
      <c r="E390" s="30" t="s">
        <v>551</v>
      </c>
      <c r="F390" s="22"/>
      <c r="G390" s="30"/>
      <c r="H390" s="164">
        <f t="shared" si="262"/>
        <v>446000</v>
      </c>
      <c r="I390" s="263">
        <f t="shared" si="208"/>
        <v>0</v>
      </c>
      <c r="J390" s="169">
        <f t="shared" ref="J390" si="268">SUM(J391:J397)</f>
        <v>0</v>
      </c>
      <c r="K390" s="263">
        <f t="shared" si="209"/>
        <v>446000</v>
      </c>
      <c r="L390" s="169">
        <f t="shared" ref="L390:M390" si="269">SUM(L391:L397)</f>
        <v>24000</v>
      </c>
      <c r="M390" s="169">
        <f t="shared" si="269"/>
        <v>422000</v>
      </c>
    </row>
    <row r="391" spans="1:13" ht="13.8" outlineLevel="2">
      <c r="A391" s="131"/>
      <c r="B391" s="20"/>
      <c r="D391" s="22"/>
      <c r="E391" s="30"/>
      <c r="F391" s="136" t="s">
        <v>1009</v>
      </c>
      <c r="G391" s="27" t="s">
        <v>1010</v>
      </c>
      <c r="H391" s="164">
        <f t="shared" si="262"/>
        <v>0</v>
      </c>
      <c r="I391" s="263">
        <f t="shared" si="208"/>
        <v>0</v>
      </c>
      <c r="J391" s="167">
        <v>0</v>
      </c>
      <c r="K391" s="263">
        <f t="shared" si="209"/>
        <v>0</v>
      </c>
      <c r="L391" s="167"/>
      <c r="M391" s="167"/>
    </row>
    <row r="392" spans="1:13" ht="13.8" outlineLevel="2">
      <c r="A392" s="131"/>
      <c r="B392" s="20"/>
      <c r="D392" s="22"/>
      <c r="E392" s="30"/>
      <c r="F392" s="136" t="s">
        <v>1011</v>
      </c>
      <c r="G392" s="27" t="s">
        <v>768</v>
      </c>
      <c r="H392" s="164">
        <f t="shared" ref="H392" si="270">SUM(I392,K392)</f>
        <v>100000</v>
      </c>
      <c r="I392" s="263">
        <f t="shared" ref="I392" si="271">SUM(J392:J392)</f>
        <v>0</v>
      </c>
      <c r="J392" s="167"/>
      <c r="K392" s="263">
        <f t="shared" ref="K392" si="272">SUM(L392:M392)</f>
        <v>100000</v>
      </c>
      <c r="L392" s="167"/>
      <c r="M392" s="167">
        <v>100000</v>
      </c>
    </row>
    <row r="393" spans="1:13" ht="13.8" outlineLevel="2">
      <c r="A393" s="131"/>
      <c r="B393" s="20"/>
      <c r="D393" s="22"/>
      <c r="E393" s="30"/>
      <c r="F393" s="136" t="s">
        <v>1012</v>
      </c>
      <c r="G393" s="27" t="s">
        <v>769</v>
      </c>
      <c r="H393" s="164">
        <f t="shared" si="262"/>
        <v>294000</v>
      </c>
      <c r="I393" s="263">
        <f t="shared" si="208"/>
        <v>0</v>
      </c>
      <c r="J393" s="167"/>
      <c r="K393" s="263">
        <f t="shared" si="209"/>
        <v>294000</v>
      </c>
      <c r="L393" s="167"/>
      <c r="M393" s="167">
        <v>294000</v>
      </c>
    </row>
    <row r="394" spans="1:13" ht="13.8" outlineLevel="2">
      <c r="A394" s="131"/>
      <c r="B394" s="20"/>
      <c r="D394" s="22"/>
      <c r="E394" s="30"/>
      <c r="F394" s="136" t="s">
        <v>1013</v>
      </c>
      <c r="G394" s="27" t="s">
        <v>770</v>
      </c>
      <c r="H394" s="164">
        <f t="shared" si="262"/>
        <v>52000</v>
      </c>
      <c r="I394" s="263">
        <f t="shared" si="208"/>
        <v>0</v>
      </c>
      <c r="J394" s="167"/>
      <c r="K394" s="263">
        <f t="shared" si="209"/>
        <v>52000</v>
      </c>
      <c r="L394" s="167">
        <v>24000</v>
      </c>
      <c r="M394" s="167">
        <v>28000</v>
      </c>
    </row>
    <row r="395" spans="1:13" ht="13.8" outlineLevel="2">
      <c r="A395" s="131"/>
      <c r="B395" s="20"/>
      <c r="D395" s="22"/>
      <c r="E395" s="30"/>
      <c r="F395" s="136" t="s">
        <v>1055</v>
      </c>
      <c r="G395" s="27" t="s">
        <v>1056</v>
      </c>
      <c r="H395" s="164">
        <f t="shared" si="262"/>
        <v>0</v>
      </c>
      <c r="I395" s="263">
        <f t="shared" si="208"/>
        <v>0</v>
      </c>
      <c r="J395" s="167"/>
      <c r="K395" s="263">
        <f t="shared" si="209"/>
        <v>0</v>
      </c>
      <c r="L395" s="167"/>
      <c r="M395" s="167"/>
    </row>
    <row r="396" spans="1:13" ht="13.8" outlineLevel="2">
      <c r="A396" s="131"/>
      <c r="B396" s="20"/>
      <c r="D396" s="22"/>
      <c r="E396" s="30"/>
      <c r="F396" s="136" t="s">
        <v>1057</v>
      </c>
      <c r="G396" s="27" t="s">
        <v>1058</v>
      </c>
      <c r="H396" s="164">
        <f t="shared" ref="H396" si="273">SUM(I396,K396)</f>
        <v>0</v>
      </c>
      <c r="I396" s="263">
        <f t="shared" ref="I396" si="274">SUM(J396:J396)</f>
        <v>0</v>
      </c>
      <c r="J396" s="167"/>
      <c r="K396" s="263">
        <f t="shared" ref="K396" si="275">SUM(L396:M396)</f>
        <v>0</v>
      </c>
      <c r="L396" s="167"/>
      <c r="M396" s="167"/>
    </row>
    <row r="397" spans="1:13" ht="13.8" outlineLevel="2">
      <c r="A397" s="131"/>
      <c r="B397" s="20"/>
      <c r="D397" s="22"/>
      <c r="E397" s="30"/>
      <c r="F397" s="136" t="s">
        <v>1059</v>
      </c>
      <c r="G397" s="27" t="s">
        <v>1060</v>
      </c>
      <c r="H397" s="164">
        <f t="shared" si="262"/>
        <v>0</v>
      </c>
      <c r="I397" s="263">
        <f t="shared" si="208"/>
        <v>0</v>
      </c>
      <c r="J397" s="167"/>
      <c r="K397" s="263">
        <f t="shared" si="209"/>
        <v>0</v>
      </c>
      <c r="L397" s="167"/>
      <c r="M397" s="167"/>
    </row>
    <row r="398" spans="1:13" ht="13.8" outlineLevel="1">
      <c r="A398" s="131"/>
      <c r="B398" s="20"/>
      <c r="D398" s="22" t="s">
        <v>484</v>
      </c>
      <c r="E398" s="30" t="s">
        <v>552</v>
      </c>
      <c r="F398" s="22"/>
      <c r="G398" s="30"/>
      <c r="H398" s="164">
        <f t="shared" si="262"/>
        <v>160000</v>
      </c>
      <c r="I398" s="263">
        <f t="shared" ref="I398:I481" si="276">SUM(J398:J398)</f>
        <v>0</v>
      </c>
      <c r="J398" s="167"/>
      <c r="K398" s="263">
        <f t="shared" si="209"/>
        <v>160000</v>
      </c>
      <c r="L398" s="167"/>
      <c r="M398" s="167">
        <v>160000</v>
      </c>
    </row>
    <row r="399" spans="1:13" ht="13.8" outlineLevel="1">
      <c r="A399" s="131"/>
      <c r="B399" s="20"/>
      <c r="D399" s="22" t="s">
        <v>485</v>
      </c>
      <c r="E399" s="30" t="s">
        <v>553</v>
      </c>
      <c r="F399" s="22"/>
      <c r="G399" s="30"/>
      <c r="H399" s="164">
        <f t="shared" si="262"/>
        <v>60000</v>
      </c>
      <c r="I399" s="263">
        <f t="shared" si="276"/>
        <v>0</v>
      </c>
      <c r="J399" s="167"/>
      <c r="K399" s="263">
        <f t="shared" si="209"/>
        <v>60000</v>
      </c>
      <c r="L399" s="167">
        <v>30000</v>
      </c>
      <c r="M399" s="167">
        <v>30000</v>
      </c>
    </row>
    <row r="400" spans="1:13" ht="13.8" outlineLevel="1">
      <c r="A400" s="131"/>
      <c r="B400" s="20"/>
      <c r="D400" s="22" t="s">
        <v>486</v>
      </c>
      <c r="E400" s="30" t="s">
        <v>554</v>
      </c>
      <c r="F400" s="22"/>
      <c r="G400" s="30"/>
      <c r="H400" s="164">
        <f t="shared" si="262"/>
        <v>151000</v>
      </c>
      <c r="I400" s="263">
        <f t="shared" si="276"/>
        <v>0</v>
      </c>
      <c r="J400" s="169">
        <f t="shared" ref="J400" si="277">SUM(J401:J409)</f>
        <v>0</v>
      </c>
      <c r="K400" s="263">
        <f t="shared" si="209"/>
        <v>151000</v>
      </c>
      <c r="L400" s="169">
        <f t="shared" ref="L400:M400" si="278">SUM(L401:L409)</f>
        <v>146000</v>
      </c>
      <c r="M400" s="169">
        <f t="shared" si="278"/>
        <v>5000</v>
      </c>
    </row>
    <row r="401" spans="1:13" ht="13.8" outlineLevel="2">
      <c r="A401" s="131"/>
      <c r="B401" s="20"/>
      <c r="D401" s="22"/>
      <c r="E401" s="30"/>
      <c r="F401" s="136" t="s">
        <v>1061</v>
      </c>
      <c r="G401" s="27" t="s">
        <v>1010</v>
      </c>
      <c r="H401" s="164">
        <f t="shared" si="262"/>
        <v>0</v>
      </c>
      <c r="I401" s="263">
        <f t="shared" si="276"/>
        <v>0</v>
      </c>
      <c r="J401" s="167"/>
      <c r="K401" s="263">
        <f t="shared" si="209"/>
        <v>0</v>
      </c>
      <c r="L401" s="167"/>
      <c r="M401" s="167"/>
    </row>
    <row r="402" spans="1:13" ht="13.8" outlineLevel="2">
      <c r="A402" s="131"/>
      <c r="B402" s="20"/>
      <c r="D402" s="22"/>
      <c r="E402" s="30"/>
      <c r="F402" s="136" t="s">
        <v>1011</v>
      </c>
      <c r="G402" s="27" t="s">
        <v>804</v>
      </c>
      <c r="H402" s="164">
        <f t="shared" ref="H402" si="279">SUM(I402,K402)</f>
        <v>149000</v>
      </c>
      <c r="I402" s="263">
        <f t="shared" ref="I402" si="280">SUM(J402:J402)</f>
        <v>0</v>
      </c>
      <c r="J402" s="167"/>
      <c r="K402" s="263">
        <f t="shared" ref="K402" si="281">SUM(L402:M402)</f>
        <v>149000</v>
      </c>
      <c r="L402" s="167">
        <v>144000</v>
      </c>
      <c r="M402" s="167">
        <v>5000</v>
      </c>
    </row>
    <row r="403" spans="1:13" ht="13.8" outlineLevel="2">
      <c r="A403" s="131"/>
      <c r="B403" s="20"/>
      <c r="D403" s="22"/>
      <c r="E403" s="30"/>
      <c r="F403" s="136" t="s">
        <v>1012</v>
      </c>
      <c r="G403" s="27" t="s">
        <v>805</v>
      </c>
      <c r="H403" s="164">
        <f t="shared" si="262"/>
        <v>2000</v>
      </c>
      <c r="I403" s="263">
        <f t="shared" si="276"/>
        <v>0</v>
      </c>
      <c r="J403" s="167"/>
      <c r="K403" s="263">
        <f t="shared" si="209"/>
        <v>2000</v>
      </c>
      <c r="L403" s="167">
        <v>2000</v>
      </c>
      <c r="M403" s="167"/>
    </row>
    <row r="404" spans="1:13" ht="13.8" outlineLevel="2">
      <c r="A404" s="131"/>
      <c r="B404" s="20"/>
      <c r="D404" s="22"/>
      <c r="E404" s="30"/>
      <c r="F404" s="136" t="s">
        <v>1038</v>
      </c>
      <c r="G404" s="27" t="s">
        <v>1041</v>
      </c>
      <c r="H404" s="164">
        <f t="shared" ref="H404:H405" si="282">SUM(I404,K404)</f>
        <v>0</v>
      </c>
      <c r="I404" s="263">
        <f t="shared" ref="I404:I405" si="283">SUM(J404:J404)</f>
        <v>0</v>
      </c>
      <c r="J404" s="167"/>
      <c r="K404" s="263">
        <f t="shared" ref="K404:K405" si="284">SUM(L404:M404)</f>
        <v>0</v>
      </c>
      <c r="L404" s="167"/>
      <c r="M404" s="167"/>
    </row>
    <row r="405" spans="1:13" ht="13.8" outlineLevel="2">
      <c r="A405" s="131"/>
      <c r="B405" s="20"/>
      <c r="D405" s="22"/>
      <c r="E405" s="30"/>
      <c r="F405" s="136" t="s">
        <v>1062</v>
      </c>
      <c r="G405" s="27" t="s">
        <v>1063</v>
      </c>
      <c r="H405" s="164">
        <f t="shared" si="282"/>
        <v>0</v>
      </c>
      <c r="I405" s="263">
        <f t="shared" si="283"/>
        <v>0</v>
      </c>
      <c r="J405" s="167"/>
      <c r="K405" s="263">
        <f t="shared" si="284"/>
        <v>0</v>
      </c>
      <c r="L405" s="167"/>
      <c r="M405" s="167"/>
    </row>
    <row r="406" spans="1:13" ht="13.8" outlineLevel="2">
      <c r="A406" s="131"/>
      <c r="B406" s="20"/>
      <c r="D406" s="22"/>
      <c r="E406" s="30"/>
      <c r="F406" s="136" t="s">
        <v>1039</v>
      </c>
      <c r="G406" s="27" t="s">
        <v>1042</v>
      </c>
      <c r="H406" s="164">
        <f t="shared" si="262"/>
        <v>0</v>
      </c>
      <c r="I406" s="263">
        <f t="shared" si="276"/>
        <v>0</v>
      </c>
      <c r="J406" s="167"/>
      <c r="K406" s="263">
        <f t="shared" si="209"/>
        <v>0</v>
      </c>
      <c r="L406" s="167"/>
      <c r="M406" s="167"/>
    </row>
    <row r="407" spans="1:13" ht="13.8" outlineLevel="2">
      <c r="A407" s="131"/>
      <c r="B407" s="20"/>
      <c r="D407" s="22"/>
      <c r="E407" s="30"/>
      <c r="F407" s="136" t="s">
        <v>1064</v>
      </c>
      <c r="G407" s="27" t="s">
        <v>1065</v>
      </c>
      <c r="H407" s="164">
        <f t="shared" ref="H407" si="285">SUM(I407,K407)</f>
        <v>0</v>
      </c>
      <c r="I407" s="263">
        <f t="shared" ref="I407" si="286">SUM(J407:J407)</f>
        <v>0</v>
      </c>
      <c r="J407" s="167"/>
      <c r="K407" s="263">
        <f t="shared" ref="K407" si="287">SUM(L407:M407)</f>
        <v>0</v>
      </c>
      <c r="L407" s="167"/>
      <c r="M407" s="167"/>
    </row>
    <row r="408" spans="1:13" ht="13.8" outlineLevel="2">
      <c r="A408" s="131"/>
      <c r="B408" s="20"/>
      <c r="D408" s="22"/>
      <c r="E408" s="30"/>
      <c r="F408" s="136" t="s">
        <v>1040</v>
      </c>
      <c r="G408" s="27" t="s">
        <v>1066</v>
      </c>
      <c r="H408" s="164">
        <f t="shared" si="262"/>
        <v>0</v>
      </c>
      <c r="I408" s="263">
        <f t="shared" si="276"/>
        <v>0</v>
      </c>
      <c r="J408" s="167"/>
      <c r="K408" s="263">
        <f t="shared" si="209"/>
        <v>0</v>
      </c>
      <c r="L408" s="167"/>
      <c r="M408" s="167"/>
    </row>
    <row r="409" spans="1:13" ht="13.8" outlineLevel="2">
      <c r="A409" s="131"/>
      <c r="B409" s="20"/>
      <c r="D409" s="22"/>
      <c r="E409" s="30"/>
      <c r="F409" s="136" t="s">
        <v>685</v>
      </c>
      <c r="G409" s="27" t="s">
        <v>689</v>
      </c>
      <c r="H409" s="164">
        <f t="shared" si="262"/>
        <v>0</v>
      </c>
      <c r="I409" s="263">
        <f t="shared" si="276"/>
        <v>0</v>
      </c>
      <c r="J409" s="167"/>
      <c r="K409" s="263">
        <f t="shared" si="209"/>
        <v>0</v>
      </c>
      <c r="L409" s="167"/>
      <c r="M409" s="167"/>
    </row>
    <row r="410" spans="1:13" ht="13.8" outlineLevel="1">
      <c r="A410" s="131"/>
      <c r="B410" s="20"/>
      <c r="D410" s="22" t="s">
        <v>487</v>
      </c>
      <c r="E410" s="30" t="s">
        <v>555</v>
      </c>
      <c r="F410" s="22"/>
      <c r="G410" s="30"/>
      <c r="H410" s="164">
        <f t="shared" si="262"/>
        <v>0</v>
      </c>
      <c r="I410" s="263">
        <f t="shared" si="276"/>
        <v>0</v>
      </c>
      <c r="J410" s="167"/>
      <c r="K410" s="263">
        <f t="shared" si="209"/>
        <v>0</v>
      </c>
      <c r="L410" s="167"/>
      <c r="M410" s="167"/>
    </row>
    <row r="411" spans="1:13" ht="13.8" outlineLevel="1">
      <c r="A411" s="131"/>
      <c r="B411" s="20"/>
      <c r="D411" s="22" t="s">
        <v>488</v>
      </c>
      <c r="E411" s="30" t="s">
        <v>556</v>
      </c>
      <c r="F411" s="22"/>
      <c r="G411" s="30"/>
      <c r="H411" s="164">
        <f t="shared" si="262"/>
        <v>0</v>
      </c>
      <c r="I411" s="263">
        <f t="shared" si="276"/>
        <v>0</v>
      </c>
      <c r="J411" s="167"/>
      <c r="K411" s="263">
        <f t="shared" ref="K411:K489" si="288">SUM(L411:M411)</f>
        <v>0</v>
      </c>
      <c r="L411" s="167"/>
      <c r="M411" s="167"/>
    </row>
    <row r="412" spans="1:13" ht="13.8" outlineLevel="1">
      <c r="A412" s="131"/>
      <c r="B412" s="20"/>
      <c r="D412" s="22" t="s">
        <v>489</v>
      </c>
      <c r="E412" s="30" t="s">
        <v>557</v>
      </c>
      <c r="F412" s="22"/>
      <c r="G412" s="30"/>
      <c r="H412" s="164">
        <f t="shared" si="262"/>
        <v>612000</v>
      </c>
      <c r="I412" s="261">
        <f t="shared" si="276"/>
        <v>0</v>
      </c>
      <c r="J412" s="169">
        <f t="shared" ref="J412" si="289">SUM(J413:J415)</f>
        <v>0</v>
      </c>
      <c r="K412" s="261">
        <f t="shared" si="288"/>
        <v>612000</v>
      </c>
      <c r="L412" s="169">
        <f t="shared" ref="L412:M412" si="290">SUM(L413:L415)</f>
        <v>270000</v>
      </c>
      <c r="M412" s="169">
        <f t="shared" si="290"/>
        <v>342000</v>
      </c>
    </row>
    <row r="413" spans="1:13" ht="13.8" outlineLevel="2">
      <c r="A413" s="131"/>
      <c r="B413" s="20"/>
      <c r="D413" s="19"/>
      <c r="E413" s="63"/>
      <c r="F413" s="22" t="s">
        <v>545</v>
      </c>
      <c r="G413" s="30" t="s">
        <v>546</v>
      </c>
      <c r="H413" s="164">
        <f t="shared" si="262"/>
        <v>163000</v>
      </c>
      <c r="I413" s="261">
        <f t="shared" si="276"/>
        <v>0</v>
      </c>
      <c r="J413" s="167"/>
      <c r="K413" s="261">
        <f t="shared" si="288"/>
        <v>163000</v>
      </c>
      <c r="L413" s="167">
        <v>69000</v>
      </c>
      <c r="M413" s="167">
        <v>94000</v>
      </c>
    </row>
    <row r="414" spans="1:13" ht="13.8" outlineLevel="2">
      <c r="A414" s="131"/>
      <c r="B414" s="20"/>
      <c r="F414" s="22" t="s">
        <v>998</v>
      </c>
      <c r="G414" s="30" t="s">
        <v>999</v>
      </c>
      <c r="H414" s="164"/>
      <c r="I414" s="261"/>
      <c r="J414" s="167"/>
      <c r="K414" s="261"/>
      <c r="L414" s="167"/>
      <c r="M414" s="167"/>
    </row>
    <row r="415" spans="1:13" ht="13.8" outlineLevel="2">
      <c r="A415" s="131"/>
      <c r="B415" s="18"/>
      <c r="C415" s="58"/>
      <c r="F415" s="22" t="s">
        <v>548</v>
      </c>
      <c r="G415" s="30" t="s">
        <v>547</v>
      </c>
      <c r="H415" s="164">
        <f t="shared" si="262"/>
        <v>449000</v>
      </c>
      <c r="I415" s="261">
        <f t="shared" si="276"/>
        <v>0</v>
      </c>
      <c r="J415" s="167"/>
      <c r="K415" s="261">
        <f t="shared" si="288"/>
        <v>449000</v>
      </c>
      <c r="L415" s="167">
        <v>201000</v>
      </c>
      <c r="M415" s="167">
        <v>248000</v>
      </c>
    </row>
    <row r="416" spans="1:13" ht="13.8" outlineLevel="1">
      <c r="A416" s="131"/>
      <c r="B416" s="20"/>
      <c r="D416" s="22" t="s">
        <v>490</v>
      </c>
      <c r="E416" s="30" t="s">
        <v>558</v>
      </c>
      <c r="F416" s="22"/>
      <c r="G416" s="30"/>
      <c r="H416" s="164">
        <f t="shared" si="262"/>
        <v>24000</v>
      </c>
      <c r="I416" s="263">
        <f t="shared" si="276"/>
        <v>0</v>
      </c>
      <c r="J416" s="169">
        <f t="shared" ref="J416" si="291">SUM(J417:J421)</f>
        <v>0</v>
      </c>
      <c r="K416" s="263">
        <f t="shared" si="288"/>
        <v>24000</v>
      </c>
      <c r="L416" s="169">
        <f t="shared" ref="L416:M416" si="292">SUM(L417:L421)</f>
        <v>24000</v>
      </c>
      <c r="M416" s="169">
        <f t="shared" si="292"/>
        <v>0</v>
      </c>
    </row>
    <row r="417" spans="1:43" ht="13.8" outlineLevel="2">
      <c r="A417" s="131"/>
      <c r="B417" s="20"/>
      <c r="D417" s="22"/>
      <c r="E417" s="30"/>
      <c r="F417" s="136" t="s">
        <v>1061</v>
      </c>
      <c r="G417" s="27" t="s">
        <v>1010</v>
      </c>
      <c r="H417" s="164">
        <f t="shared" si="262"/>
        <v>0</v>
      </c>
      <c r="I417" s="263">
        <f t="shared" si="276"/>
        <v>0</v>
      </c>
      <c r="J417" s="167">
        <v>0</v>
      </c>
      <c r="K417" s="263">
        <f t="shared" si="288"/>
        <v>0</v>
      </c>
      <c r="L417" s="167">
        <v>0</v>
      </c>
      <c r="M417" s="167">
        <v>0</v>
      </c>
    </row>
    <row r="418" spans="1:43" ht="13.8" outlineLevel="2">
      <c r="A418" s="131"/>
      <c r="B418" s="20"/>
      <c r="D418" s="22"/>
      <c r="E418" s="30"/>
      <c r="F418" s="136" t="s">
        <v>1011</v>
      </c>
      <c r="G418" s="27" t="s">
        <v>786</v>
      </c>
      <c r="H418" s="164">
        <f t="shared" ref="H418" si="293">SUM(I418,K418)</f>
        <v>0</v>
      </c>
      <c r="I418" s="263">
        <f t="shared" ref="I418" si="294">SUM(J418:J418)</f>
        <v>0</v>
      </c>
      <c r="J418" s="167">
        <v>0</v>
      </c>
      <c r="K418" s="263">
        <f t="shared" ref="K418" si="295">SUM(L418:M418)</f>
        <v>0</v>
      </c>
      <c r="L418" s="167">
        <v>0</v>
      </c>
      <c r="M418" s="167">
        <v>0</v>
      </c>
    </row>
    <row r="419" spans="1:43" ht="13.8" outlineLevel="2">
      <c r="A419" s="131"/>
      <c r="B419" s="20"/>
      <c r="D419" s="22"/>
      <c r="E419" s="30"/>
      <c r="F419" s="136" t="s">
        <v>1012</v>
      </c>
      <c r="G419" s="27" t="s">
        <v>787</v>
      </c>
      <c r="H419" s="164">
        <f t="shared" si="262"/>
        <v>0</v>
      </c>
      <c r="I419" s="263">
        <f t="shared" si="276"/>
        <v>0</v>
      </c>
      <c r="J419" s="167"/>
      <c r="K419" s="263">
        <f t="shared" si="288"/>
        <v>0</v>
      </c>
      <c r="L419" s="167">
        <v>0</v>
      </c>
      <c r="M419" s="167"/>
    </row>
    <row r="420" spans="1:43" s="398" customFormat="1" ht="13.8" outlineLevel="2">
      <c r="A420" s="399"/>
      <c r="B420" s="400"/>
      <c r="D420" s="436"/>
      <c r="E420" s="376"/>
      <c r="F420" s="385" t="s">
        <v>1013</v>
      </c>
      <c r="G420" s="378" t="s">
        <v>933</v>
      </c>
      <c r="H420" s="403">
        <f t="shared" si="262"/>
        <v>0</v>
      </c>
      <c r="I420" s="263">
        <f t="shared" si="276"/>
        <v>0</v>
      </c>
      <c r="J420" s="167"/>
      <c r="K420" s="263">
        <f t="shared" si="288"/>
        <v>0</v>
      </c>
      <c r="L420" s="167"/>
      <c r="M420" s="167"/>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row>
    <row r="421" spans="1:43" ht="13.8" outlineLevel="2">
      <c r="A421" s="131"/>
      <c r="B421" s="20"/>
      <c r="D421" s="22"/>
      <c r="E421" s="30"/>
      <c r="F421" s="136" t="s">
        <v>685</v>
      </c>
      <c r="G421" s="27" t="s">
        <v>689</v>
      </c>
      <c r="H421" s="164">
        <f t="shared" si="262"/>
        <v>24000</v>
      </c>
      <c r="I421" s="263">
        <f t="shared" si="276"/>
        <v>0</v>
      </c>
      <c r="J421" s="167">
        <v>0</v>
      </c>
      <c r="K421" s="263">
        <f t="shared" si="288"/>
        <v>24000</v>
      </c>
      <c r="L421" s="167">
        <v>24000</v>
      </c>
      <c r="M421" s="167"/>
    </row>
    <row r="422" spans="1:43" ht="13.8" outlineLevel="1">
      <c r="A422" s="131"/>
      <c r="B422" s="20"/>
      <c r="D422" s="22" t="s">
        <v>491</v>
      </c>
      <c r="E422" s="30" t="s">
        <v>559</v>
      </c>
      <c r="F422" s="22"/>
      <c r="G422" s="30"/>
      <c r="H422" s="164">
        <f t="shared" si="262"/>
        <v>7000</v>
      </c>
      <c r="I422" s="263">
        <f t="shared" si="276"/>
        <v>0</v>
      </c>
      <c r="J422" s="169">
        <f t="shared" ref="J422" si="296">SUM(J423:J426)</f>
        <v>0</v>
      </c>
      <c r="K422" s="263">
        <f t="shared" si="288"/>
        <v>7000</v>
      </c>
      <c r="L422" s="169">
        <f t="shared" ref="L422:M422" si="297">SUM(L423:L426)</f>
        <v>7000</v>
      </c>
      <c r="M422" s="169">
        <f t="shared" si="297"/>
        <v>0</v>
      </c>
    </row>
    <row r="423" spans="1:43" ht="13.8" outlineLevel="2">
      <c r="A423" s="131"/>
      <c r="B423" s="20"/>
      <c r="D423" s="22"/>
      <c r="E423" s="30"/>
      <c r="F423" s="136" t="s">
        <v>1061</v>
      </c>
      <c r="G423" s="27" t="s">
        <v>1010</v>
      </c>
      <c r="H423" s="164">
        <f t="shared" si="262"/>
        <v>0</v>
      </c>
      <c r="I423" s="263">
        <f t="shared" si="276"/>
        <v>0</v>
      </c>
      <c r="J423" s="167"/>
      <c r="K423" s="263">
        <f t="shared" si="288"/>
        <v>0</v>
      </c>
      <c r="L423" s="167"/>
      <c r="M423" s="167"/>
    </row>
    <row r="424" spans="1:43" ht="13.8" outlineLevel="2">
      <c r="A424" s="131"/>
      <c r="B424" s="20"/>
      <c r="D424" s="22"/>
      <c r="E424" s="30"/>
      <c r="F424" s="136" t="s">
        <v>1067</v>
      </c>
      <c r="G424" s="27" t="s">
        <v>1068</v>
      </c>
      <c r="H424" s="164">
        <f t="shared" si="262"/>
        <v>0</v>
      </c>
      <c r="I424" s="263">
        <f t="shared" si="276"/>
        <v>0</v>
      </c>
      <c r="J424" s="167"/>
      <c r="K424" s="263">
        <f t="shared" si="288"/>
        <v>0</v>
      </c>
      <c r="L424" s="167"/>
      <c r="M424" s="167"/>
    </row>
    <row r="425" spans="1:43" ht="13.8" outlineLevel="2">
      <c r="A425" s="131"/>
      <c r="B425" s="20"/>
      <c r="D425" s="22"/>
      <c r="E425" s="30"/>
      <c r="F425" s="136" t="s">
        <v>1055</v>
      </c>
      <c r="G425" s="27" t="s">
        <v>1069</v>
      </c>
      <c r="H425" s="164">
        <f t="shared" ref="H425" si="298">SUM(I425,K425)</f>
        <v>3000</v>
      </c>
      <c r="I425" s="263">
        <f t="shared" ref="I425" si="299">SUM(J425:J425)</f>
        <v>0</v>
      </c>
      <c r="J425" s="167"/>
      <c r="K425" s="263">
        <f t="shared" ref="K425" si="300">SUM(L425:M425)</f>
        <v>3000</v>
      </c>
      <c r="L425" s="167">
        <v>3000</v>
      </c>
      <c r="M425" s="167"/>
    </row>
    <row r="426" spans="1:43" ht="13.8" outlineLevel="2">
      <c r="A426" s="131"/>
      <c r="B426" s="20"/>
      <c r="D426" s="22"/>
      <c r="E426" s="30"/>
      <c r="F426" s="136" t="s">
        <v>685</v>
      </c>
      <c r="G426" s="27" t="s">
        <v>689</v>
      </c>
      <c r="H426" s="164">
        <f t="shared" si="262"/>
        <v>4000</v>
      </c>
      <c r="I426" s="263">
        <f t="shared" si="276"/>
        <v>0</v>
      </c>
      <c r="J426" s="167"/>
      <c r="K426" s="263">
        <f t="shared" si="288"/>
        <v>4000</v>
      </c>
      <c r="L426" s="167">
        <v>4000</v>
      </c>
      <c r="M426" s="167"/>
    </row>
    <row r="427" spans="1:43" ht="13.8" outlineLevel="1">
      <c r="A427" s="131"/>
      <c r="B427" s="20"/>
      <c r="D427" s="22" t="s">
        <v>492</v>
      </c>
      <c r="E427" s="30" t="s">
        <v>560</v>
      </c>
      <c r="F427" s="22"/>
      <c r="G427" s="30"/>
      <c r="H427" s="164">
        <f t="shared" si="262"/>
        <v>47000</v>
      </c>
      <c r="I427" s="263">
        <f t="shared" si="276"/>
        <v>0</v>
      </c>
      <c r="J427" s="169">
        <f>SUM(J428:J446)</f>
        <v>0</v>
      </c>
      <c r="K427" s="263">
        <f t="shared" si="288"/>
        <v>47000</v>
      </c>
      <c r="L427" s="169">
        <f>SUM(L428:L446)</f>
        <v>47000</v>
      </c>
      <c r="M427" s="169">
        <f>SUM(M428:M446)</f>
        <v>0</v>
      </c>
    </row>
    <row r="428" spans="1:43" ht="13.8" outlineLevel="2">
      <c r="A428" s="131"/>
      <c r="B428" s="20"/>
      <c r="D428" s="22"/>
      <c r="E428" s="30"/>
      <c r="F428" s="136" t="s">
        <v>1009</v>
      </c>
      <c r="G428" s="27" t="s">
        <v>1010</v>
      </c>
      <c r="H428" s="164">
        <f t="shared" si="262"/>
        <v>0</v>
      </c>
      <c r="I428" s="263">
        <f t="shared" si="276"/>
        <v>0</v>
      </c>
      <c r="J428" s="167"/>
      <c r="K428" s="263">
        <f t="shared" si="288"/>
        <v>0</v>
      </c>
      <c r="L428" s="167"/>
      <c r="M428" s="167"/>
    </row>
    <row r="429" spans="1:43" ht="13.8" outlineLevel="2">
      <c r="A429" s="131"/>
      <c r="B429" s="20"/>
      <c r="D429" s="22"/>
      <c r="E429" s="30"/>
      <c r="F429" s="136" t="s">
        <v>1011</v>
      </c>
      <c r="G429" s="27" t="s">
        <v>807</v>
      </c>
      <c r="H429" s="164">
        <f t="shared" ref="H429" si="301">SUM(I429,K429)</f>
        <v>0</v>
      </c>
      <c r="I429" s="263">
        <f t="shared" ref="I429" si="302">SUM(J429:J429)</f>
        <v>0</v>
      </c>
      <c r="J429" s="167"/>
      <c r="K429" s="263">
        <f t="shared" ref="K429" si="303">SUM(L429:M429)</f>
        <v>0</v>
      </c>
      <c r="L429" s="167"/>
      <c r="M429" s="167"/>
    </row>
    <row r="430" spans="1:43" ht="13.8" outlineLevel="2">
      <c r="A430" s="131"/>
      <c r="B430" s="20"/>
      <c r="D430" s="22"/>
      <c r="E430" s="30"/>
      <c r="F430" s="136" t="s">
        <v>1012</v>
      </c>
      <c r="G430" s="27" t="s">
        <v>808</v>
      </c>
      <c r="H430" s="164">
        <f t="shared" si="262"/>
        <v>0</v>
      </c>
      <c r="I430" s="263">
        <f t="shared" si="276"/>
        <v>0</v>
      </c>
      <c r="J430" s="167"/>
      <c r="K430" s="263">
        <f t="shared" si="288"/>
        <v>0</v>
      </c>
      <c r="L430" s="167"/>
      <c r="M430" s="167"/>
    </row>
    <row r="431" spans="1:43" ht="13.8" outlineLevel="2">
      <c r="A431" s="131"/>
      <c r="B431" s="20"/>
      <c r="D431" s="22"/>
      <c r="E431" s="30"/>
      <c r="F431" s="136" t="s">
        <v>1013</v>
      </c>
      <c r="G431" s="27" t="s">
        <v>776</v>
      </c>
      <c r="H431" s="164">
        <f t="shared" si="262"/>
        <v>0</v>
      </c>
      <c r="I431" s="263">
        <f t="shared" si="276"/>
        <v>0</v>
      </c>
      <c r="J431" s="167"/>
      <c r="K431" s="263">
        <f t="shared" si="288"/>
        <v>0</v>
      </c>
      <c r="L431" s="167"/>
      <c r="M431" s="167"/>
    </row>
    <row r="432" spans="1:43" ht="13.8" outlineLevel="2">
      <c r="A432" s="131"/>
      <c r="B432" s="20"/>
      <c r="D432" s="22"/>
      <c r="E432" s="30"/>
      <c r="F432" s="136" t="s">
        <v>1014</v>
      </c>
      <c r="G432" s="27" t="s">
        <v>779</v>
      </c>
      <c r="H432" s="164">
        <f t="shared" si="262"/>
        <v>0</v>
      </c>
      <c r="I432" s="263">
        <f t="shared" si="276"/>
        <v>0</v>
      </c>
      <c r="J432" s="167">
        <v>0</v>
      </c>
      <c r="K432" s="263">
        <f t="shared" si="288"/>
        <v>0</v>
      </c>
      <c r="L432" s="167">
        <v>0</v>
      </c>
      <c r="M432" s="167"/>
    </row>
    <row r="433" spans="1:43" s="398" customFormat="1" ht="13.8" outlineLevel="2">
      <c r="A433" s="399"/>
      <c r="B433" s="400"/>
      <c r="D433" s="436"/>
      <c r="E433" s="376"/>
      <c r="F433" s="385" t="s">
        <v>1160</v>
      </c>
      <c r="G433" s="378" t="s">
        <v>934</v>
      </c>
      <c r="H433" s="403">
        <f t="shared" ref="H433" si="304">SUM(I433,K433)</f>
        <v>0</v>
      </c>
      <c r="I433" s="263">
        <f t="shared" ref="I433" si="305">SUM(J433:J433)</f>
        <v>0</v>
      </c>
      <c r="J433" s="167"/>
      <c r="K433" s="263">
        <f t="shared" ref="K433" si="306">SUM(L433:M433)</f>
        <v>0</v>
      </c>
      <c r="L433" s="167"/>
      <c r="M433" s="167"/>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row>
    <row r="434" spans="1:43" s="398" customFormat="1" ht="13.8" outlineLevel="2">
      <c r="A434" s="399"/>
      <c r="B434" s="400"/>
      <c r="D434" s="436"/>
      <c r="E434" s="376"/>
      <c r="F434" s="136" t="s">
        <v>1015</v>
      </c>
      <c r="G434" s="27" t="s">
        <v>1167</v>
      </c>
      <c r="H434" s="403">
        <f t="shared" si="262"/>
        <v>0</v>
      </c>
      <c r="I434" s="263">
        <f t="shared" si="276"/>
        <v>0</v>
      </c>
      <c r="J434" s="167">
        <v>0</v>
      </c>
      <c r="K434" s="263">
        <f t="shared" ref="K434" si="307">SUM(L434:M434)</f>
        <v>0</v>
      </c>
      <c r="L434" s="167">
        <v>0</v>
      </c>
      <c r="M434" s="167"/>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row>
    <row r="435" spans="1:43" s="398" customFormat="1" ht="13.8" outlineLevel="2">
      <c r="A435" s="399"/>
      <c r="B435" s="400"/>
      <c r="D435" s="436"/>
      <c r="E435" s="376"/>
      <c r="F435" s="385" t="s">
        <v>1017</v>
      </c>
      <c r="G435" s="378" t="s">
        <v>1161</v>
      </c>
      <c r="H435" s="403">
        <f t="shared" si="262"/>
        <v>0</v>
      </c>
      <c r="I435" s="263">
        <f t="shared" si="276"/>
        <v>0</v>
      </c>
      <c r="J435" s="167">
        <v>0</v>
      </c>
      <c r="K435" s="263">
        <f t="shared" si="288"/>
        <v>0</v>
      </c>
      <c r="L435" s="167">
        <v>0</v>
      </c>
      <c r="M435" s="167"/>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row>
    <row r="436" spans="1:43" ht="13.8" outlineLevel="2">
      <c r="A436" s="131"/>
      <c r="B436" s="20"/>
      <c r="D436" s="22"/>
      <c r="E436" s="30"/>
      <c r="F436" s="136" t="s">
        <v>1028</v>
      </c>
      <c r="G436" s="27" t="s">
        <v>778</v>
      </c>
      <c r="H436" s="164">
        <f t="shared" si="262"/>
        <v>0</v>
      </c>
      <c r="I436" s="263">
        <f t="shared" si="276"/>
        <v>0</v>
      </c>
      <c r="J436" s="167"/>
      <c r="K436" s="263">
        <f t="shared" si="288"/>
        <v>0</v>
      </c>
      <c r="L436" s="167"/>
      <c r="M436" s="167"/>
    </row>
    <row r="437" spans="1:43" ht="13.8" outlineLevel="2">
      <c r="A437" s="131"/>
      <c r="B437" s="20"/>
      <c r="D437" s="22"/>
      <c r="E437" s="30"/>
      <c r="F437" s="136" t="s">
        <v>1025</v>
      </c>
      <c r="G437" s="27" t="s">
        <v>809</v>
      </c>
      <c r="H437" s="164">
        <f t="shared" si="262"/>
        <v>0</v>
      </c>
      <c r="I437" s="263">
        <f t="shared" si="276"/>
        <v>0</v>
      </c>
      <c r="J437" s="167"/>
      <c r="K437" s="263">
        <f t="shared" si="288"/>
        <v>0</v>
      </c>
      <c r="L437" s="167"/>
      <c r="M437" s="167"/>
    </row>
    <row r="438" spans="1:43" ht="13.8" outlineLevel="2">
      <c r="A438" s="131"/>
      <c r="B438" s="20"/>
      <c r="D438" s="22"/>
      <c r="E438" s="30"/>
      <c r="F438" s="136" t="s">
        <v>1026</v>
      </c>
      <c r="G438" s="27" t="s">
        <v>810</v>
      </c>
      <c r="H438" s="164">
        <f t="shared" si="262"/>
        <v>47000</v>
      </c>
      <c r="I438" s="263">
        <f t="shared" si="276"/>
        <v>0</v>
      </c>
      <c r="J438" s="167"/>
      <c r="K438" s="263">
        <f t="shared" si="288"/>
        <v>47000</v>
      </c>
      <c r="L438" s="167">
        <v>47000</v>
      </c>
      <c r="M438" s="167"/>
    </row>
    <row r="439" spans="1:43" ht="13.8" outlineLevel="2">
      <c r="A439" s="131"/>
      <c r="B439" s="20"/>
      <c r="D439" s="22"/>
      <c r="E439" s="30"/>
      <c r="F439" s="136" t="s">
        <v>1031</v>
      </c>
      <c r="G439" s="27" t="s">
        <v>811</v>
      </c>
      <c r="H439" s="164">
        <f t="shared" si="262"/>
        <v>0</v>
      </c>
      <c r="I439" s="263">
        <f t="shared" si="276"/>
        <v>0</v>
      </c>
      <c r="J439" s="167"/>
      <c r="K439" s="263">
        <f t="shared" si="288"/>
        <v>0</v>
      </c>
      <c r="L439" s="167"/>
      <c r="M439" s="167"/>
    </row>
    <row r="440" spans="1:43" s="398" customFormat="1" ht="13.8" outlineLevel="2">
      <c r="A440" s="399"/>
      <c r="B440" s="400"/>
      <c r="D440" s="436"/>
      <c r="E440" s="376"/>
      <c r="F440" s="385" t="s">
        <v>1030</v>
      </c>
      <c r="G440" s="378" t="s">
        <v>935</v>
      </c>
      <c r="H440" s="403">
        <f t="shared" si="262"/>
        <v>0</v>
      </c>
      <c r="I440" s="263">
        <f t="shared" si="276"/>
        <v>0</v>
      </c>
      <c r="J440" s="167"/>
      <c r="K440" s="263">
        <f t="shared" si="288"/>
        <v>0</v>
      </c>
      <c r="L440" s="167"/>
      <c r="M440" s="167"/>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row>
    <row r="441" spans="1:43" s="398" customFormat="1" ht="13.8" outlineLevel="2">
      <c r="A441" s="399"/>
      <c r="B441" s="400"/>
      <c r="D441" s="436"/>
      <c r="E441" s="376"/>
      <c r="F441" s="385" t="s">
        <v>1162</v>
      </c>
      <c r="G441" s="378" t="s">
        <v>1163</v>
      </c>
      <c r="H441" s="403">
        <f t="shared" ref="H441:H442" si="308">SUM(I441,K441)</f>
        <v>0</v>
      </c>
      <c r="I441" s="263">
        <f t="shared" ref="I441:I442" si="309">SUM(J441:J441)</f>
        <v>0</v>
      </c>
      <c r="J441" s="167"/>
      <c r="K441" s="263">
        <f t="shared" ref="K441:K442" si="310">SUM(L441:M441)</f>
        <v>0</v>
      </c>
      <c r="L441" s="167"/>
      <c r="M441" s="167"/>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row>
    <row r="442" spans="1:43" s="398" customFormat="1" ht="13.8" outlineLevel="2">
      <c r="A442" s="399"/>
      <c r="B442" s="400"/>
      <c r="D442" s="436"/>
      <c r="E442" s="376"/>
      <c r="F442" s="385" t="s">
        <v>1164</v>
      </c>
      <c r="G442" s="378" t="s">
        <v>1165</v>
      </c>
      <c r="H442" s="403">
        <f t="shared" si="308"/>
        <v>0</v>
      </c>
      <c r="I442" s="263">
        <f t="shared" si="309"/>
        <v>0</v>
      </c>
      <c r="J442" s="167"/>
      <c r="K442" s="263">
        <f t="shared" si="310"/>
        <v>0</v>
      </c>
      <c r="L442" s="167"/>
      <c r="M442" s="167"/>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row>
    <row r="443" spans="1:43" s="398" customFormat="1" ht="13.8" outlineLevel="2">
      <c r="A443" s="399"/>
      <c r="B443" s="400"/>
      <c r="D443" s="436"/>
      <c r="E443" s="376"/>
      <c r="F443" s="385" t="s">
        <v>1166</v>
      </c>
      <c r="G443" s="378" t="s">
        <v>1168</v>
      </c>
      <c r="H443" s="403">
        <f t="shared" si="262"/>
        <v>0</v>
      </c>
      <c r="I443" s="263">
        <f t="shared" si="276"/>
        <v>0</v>
      </c>
      <c r="J443" s="167"/>
      <c r="K443" s="263">
        <f t="shared" si="288"/>
        <v>0</v>
      </c>
      <c r="L443" s="167"/>
      <c r="M443" s="167"/>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row>
    <row r="444" spans="1:43" s="398" customFormat="1" ht="13.8" outlineLevel="2">
      <c r="A444" s="399"/>
      <c r="B444" s="400"/>
      <c r="D444" s="436"/>
      <c r="E444" s="376"/>
      <c r="F444" s="385" t="s">
        <v>1169</v>
      </c>
      <c r="G444" s="378" t="s">
        <v>1170</v>
      </c>
      <c r="H444" s="403">
        <f t="shared" ref="H444" si="311">SUM(I444,K444)</f>
        <v>0</v>
      </c>
      <c r="I444" s="263">
        <f t="shared" ref="I444" si="312">SUM(J444:J444)</f>
        <v>0</v>
      </c>
      <c r="J444" s="167"/>
      <c r="K444" s="263">
        <f t="shared" ref="K444" si="313">SUM(L444:M444)</f>
        <v>0</v>
      </c>
      <c r="L444" s="167"/>
      <c r="M444" s="167"/>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row>
    <row r="445" spans="1:43" s="398" customFormat="1" ht="13.8" outlineLevel="2">
      <c r="A445" s="399"/>
      <c r="B445" s="400"/>
      <c r="D445" s="436"/>
      <c r="E445" s="376"/>
      <c r="F445" s="385" t="s">
        <v>1171</v>
      </c>
      <c r="G445" s="378" t="s">
        <v>1172</v>
      </c>
      <c r="H445" s="403">
        <f t="shared" ref="H445" si="314">SUM(I445,K445)</f>
        <v>0</v>
      </c>
      <c r="I445" s="263">
        <f t="shared" ref="I445" si="315">SUM(J445:J445)</f>
        <v>0</v>
      </c>
      <c r="J445" s="167"/>
      <c r="K445" s="263">
        <f t="shared" ref="K445" si="316">SUM(L445:M445)</f>
        <v>0</v>
      </c>
      <c r="L445" s="167"/>
      <c r="M445" s="167"/>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row>
    <row r="446" spans="1:43" ht="13.8" outlineLevel="2">
      <c r="A446" s="131"/>
      <c r="B446" s="20"/>
      <c r="D446" s="22"/>
      <c r="E446" s="30"/>
      <c r="F446" s="136" t="s">
        <v>685</v>
      </c>
      <c r="G446" s="27" t="s">
        <v>689</v>
      </c>
      <c r="H446" s="164">
        <f t="shared" si="262"/>
        <v>0</v>
      </c>
      <c r="I446" s="263">
        <f t="shared" si="276"/>
        <v>0</v>
      </c>
      <c r="J446" s="167"/>
      <c r="K446" s="263">
        <f t="shared" si="288"/>
        <v>0</v>
      </c>
      <c r="L446" s="167"/>
      <c r="M446" s="167"/>
    </row>
    <row r="447" spans="1:43" ht="13.8" outlineLevel="1">
      <c r="A447" s="131"/>
      <c r="B447" s="20"/>
      <c r="D447" s="22" t="s">
        <v>493</v>
      </c>
      <c r="E447" s="30" t="s">
        <v>148</v>
      </c>
      <c r="F447" s="22"/>
      <c r="G447" s="30"/>
      <c r="H447" s="164">
        <f t="shared" si="262"/>
        <v>0</v>
      </c>
      <c r="I447" s="263">
        <f t="shared" si="276"/>
        <v>0</v>
      </c>
      <c r="J447" s="169">
        <f t="shared" ref="J447" si="317">SUM(J448:J451)</f>
        <v>0</v>
      </c>
      <c r="K447" s="263">
        <f t="shared" si="288"/>
        <v>0</v>
      </c>
      <c r="L447" s="169">
        <f t="shared" ref="L447:M447" si="318">SUM(L448:L451)</f>
        <v>0</v>
      </c>
      <c r="M447" s="169">
        <f t="shared" si="318"/>
        <v>0</v>
      </c>
    </row>
    <row r="448" spans="1:43" ht="13.8" outlineLevel="2">
      <c r="A448" s="131"/>
      <c r="B448" s="20"/>
      <c r="D448" s="22"/>
      <c r="E448" s="30"/>
      <c r="F448" s="136" t="s">
        <v>1009</v>
      </c>
      <c r="G448" s="27" t="s">
        <v>1010</v>
      </c>
      <c r="H448" s="164"/>
      <c r="I448" s="263">
        <f t="shared" si="276"/>
        <v>0</v>
      </c>
      <c r="J448" s="167"/>
      <c r="K448" s="263">
        <f t="shared" si="288"/>
        <v>0</v>
      </c>
      <c r="L448" s="167"/>
      <c r="M448" s="167"/>
    </row>
    <row r="449" spans="1:13" ht="13.2" customHeight="1" outlineLevel="2">
      <c r="A449" s="131"/>
      <c r="B449" s="20"/>
      <c r="D449" s="22"/>
      <c r="E449" s="30"/>
      <c r="F449" s="136" t="s">
        <v>1011</v>
      </c>
      <c r="G449" s="27" t="s">
        <v>812</v>
      </c>
      <c r="H449" s="164">
        <f t="shared" ref="H449:H450" si="319">SUM(I449,K449)</f>
        <v>0</v>
      </c>
      <c r="I449" s="263">
        <f t="shared" ref="I449:I450" si="320">SUM(J449:J449)</f>
        <v>0</v>
      </c>
      <c r="J449" s="167"/>
      <c r="K449" s="263">
        <f t="shared" ref="K449:K450" si="321">SUM(L449:M449)</f>
        <v>0</v>
      </c>
      <c r="L449" s="167"/>
      <c r="M449" s="167"/>
    </row>
    <row r="450" spans="1:13" ht="13.8" outlineLevel="2">
      <c r="A450" s="131"/>
      <c r="B450" s="20"/>
      <c r="D450" s="22"/>
      <c r="E450" s="30"/>
      <c r="F450" s="136" t="s">
        <v>1012</v>
      </c>
      <c r="G450" s="27" t="s">
        <v>813</v>
      </c>
      <c r="H450" s="164">
        <f t="shared" si="319"/>
        <v>0</v>
      </c>
      <c r="I450" s="263">
        <f t="shared" si="320"/>
        <v>0</v>
      </c>
      <c r="J450" s="167"/>
      <c r="K450" s="263">
        <f t="shared" si="321"/>
        <v>0</v>
      </c>
      <c r="L450" s="167"/>
      <c r="M450" s="167"/>
    </row>
    <row r="451" spans="1:13" ht="13.8" outlineLevel="2">
      <c r="A451" s="131"/>
      <c r="B451" s="20"/>
      <c r="D451" s="22"/>
      <c r="E451" s="30"/>
      <c r="F451" s="136" t="s">
        <v>1064</v>
      </c>
      <c r="G451" s="27" t="s">
        <v>1173</v>
      </c>
      <c r="H451" s="164"/>
      <c r="I451" s="263">
        <f t="shared" si="276"/>
        <v>0</v>
      </c>
      <c r="J451" s="167"/>
      <c r="K451" s="263">
        <f t="shared" si="288"/>
        <v>0</v>
      </c>
      <c r="L451" s="167"/>
      <c r="M451" s="167"/>
    </row>
    <row r="452" spans="1:13" ht="13.8" outlineLevel="1">
      <c r="A452" s="131"/>
      <c r="B452" s="20"/>
      <c r="D452" s="22" t="s">
        <v>494</v>
      </c>
      <c r="E452" s="30" t="s">
        <v>561</v>
      </c>
      <c r="F452" s="22"/>
      <c r="G452" s="30"/>
      <c r="H452" s="164">
        <f t="shared" si="262"/>
        <v>350000</v>
      </c>
      <c r="I452" s="263">
        <f t="shared" si="276"/>
        <v>0</v>
      </c>
      <c r="J452" s="169">
        <f t="shared" ref="J452" si="322">SUM(J453:J456)</f>
        <v>0</v>
      </c>
      <c r="K452" s="263">
        <f t="shared" si="288"/>
        <v>350000</v>
      </c>
      <c r="L452" s="169">
        <f t="shared" ref="L452:M452" si="323">SUM(L453:L456)</f>
        <v>220000</v>
      </c>
      <c r="M452" s="169">
        <f t="shared" si="323"/>
        <v>130000</v>
      </c>
    </row>
    <row r="453" spans="1:13" ht="13.8" outlineLevel="2">
      <c r="A453" s="131"/>
      <c r="B453" s="20"/>
      <c r="D453" s="22"/>
      <c r="E453" s="30"/>
      <c r="F453" s="136" t="s">
        <v>1009</v>
      </c>
      <c r="G453" s="27" t="s">
        <v>1010</v>
      </c>
      <c r="H453" s="164">
        <f t="shared" si="262"/>
        <v>0</v>
      </c>
      <c r="I453" s="263">
        <f t="shared" si="276"/>
        <v>0</v>
      </c>
      <c r="J453" s="167">
        <v>0</v>
      </c>
      <c r="K453" s="263">
        <f t="shared" si="288"/>
        <v>0</v>
      </c>
      <c r="L453" s="167"/>
      <c r="M453" s="167"/>
    </row>
    <row r="454" spans="1:13" ht="13.8" outlineLevel="2">
      <c r="A454" s="131"/>
      <c r="B454" s="20"/>
      <c r="D454" s="22"/>
      <c r="E454" s="30"/>
      <c r="F454" s="136" t="s">
        <v>1012</v>
      </c>
      <c r="G454" s="27" t="s">
        <v>790</v>
      </c>
      <c r="H454" s="164">
        <f t="shared" ref="H454" si="324">SUM(I454,K454)</f>
        <v>0</v>
      </c>
      <c r="I454" s="263">
        <f t="shared" ref="I454" si="325">SUM(J454:J454)</f>
        <v>0</v>
      </c>
      <c r="J454" s="167"/>
      <c r="K454" s="263">
        <f t="shared" ref="K454" si="326">SUM(L454:M454)</f>
        <v>0</v>
      </c>
      <c r="L454" s="167"/>
      <c r="M454" s="167"/>
    </row>
    <row r="455" spans="1:13" ht="13.8" outlineLevel="2">
      <c r="A455" s="131"/>
      <c r="B455" s="20"/>
      <c r="D455" s="22"/>
      <c r="E455" s="30"/>
      <c r="F455" s="136" t="s">
        <v>1062</v>
      </c>
      <c r="G455" s="27" t="s">
        <v>1174</v>
      </c>
      <c r="H455" s="164">
        <f t="shared" ref="H455" si="327">SUM(I455,K455)</f>
        <v>350000</v>
      </c>
      <c r="I455" s="263">
        <f t="shared" ref="I455" si="328">SUM(J455:J455)</f>
        <v>0</v>
      </c>
      <c r="J455" s="167"/>
      <c r="K455" s="263">
        <f t="shared" ref="K455" si="329">SUM(L455:M455)</f>
        <v>350000</v>
      </c>
      <c r="L455" s="167">
        <v>220000</v>
      </c>
      <c r="M455" s="167">
        <v>130000</v>
      </c>
    </row>
    <row r="456" spans="1:13" ht="13.8" outlineLevel="2">
      <c r="A456" s="131"/>
      <c r="B456" s="20"/>
      <c r="D456" s="22"/>
      <c r="E456" s="30"/>
      <c r="F456" s="136" t="s">
        <v>1021</v>
      </c>
      <c r="G456" s="27" t="s">
        <v>1175</v>
      </c>
      <c r="H456" s="164">
        <f t="shared" si="262"/>
        <v>0</v>
      </c>
      <c r="I456" s="263">
        <f t="shared" si="276"/>
        <v>0</v>
      </c>
      <c r="J456" s="167"/>
      <c r="K456" s="263">
        <f t="shared" si="288"/>
        <v>0</v>
      </c>
      <c r="L456" s="167"/>
      <c r="M456" s="167"/>
    </row>
    <row r="457" spans="1:13" ht="13.8" outlineLevel="1">
      <c r="A457" s="131"/>
      <c r="B457" s="20"/>
      <c r="D457" s="22" t="s">
        <v>495</v>
      </c>
      <c r="E457" s="30" t="s">
        <v>149</v>
      </c>
      <c r="F457" s="22"/>
      <c r="G457" s="30"/>
      <c r="H457" s="164">
        <f t="shared" si="262"/>
        <v>492000</v>
      </c>
      <c r="I457" s="263">
        <f t="shared" si="276"/>
        <v>0</v>
      </c>
      <c r="J457" s="167"/>
      <c r="K457" s="263">
        <f t="shared" si="288"/>
        <v>492000</v>
      </c>
      <c r="L457" s="167">
        <v>450000</v>
      </c>
      <c r="M457" s="167">
        <v>42000</v>
      </c>
    </row>
    <row r="458" spans="1:13" ht="13.8" outlineLevel="1">
      <c r="A458" s="131"/>
      <c r="B458" s="20"/>
      <c r="D458" s="22" t="s">
        <v>496</v>
      </c>
      <c r="E458" s="30" t="s">
        <v>150</v>
      </c>
      <c r="F458" s="22"/>
      <c r="G458" s="30"/>
      <c r="H458" s="164">
        <f t="shared" si="262"/>
        <v>0</v>
      </c>
      <c r="I458" s="263">
        <f t="shared" si="276"/>
        <v>0</v>
      </c>
      <c r="J458" s="167"/>
      <c r="K458" s="263">
        <f t="shared" si="288"/>
        <v>0</v>
      </c>
      <c r="L458" s="167"/>
      <c r="M458" s="167"/>
    </row>
    <row r="459" spans="1:13" ht="13.8" outlineLevel="1">
      <c r="A459" s="131"/>
      <c r="B459" s="20"/>
      <c r="D459" s="22" t="s">
        <v>92</v>
      </c>
      <c r="E459" s="30" t="s">
        <v>151</v>
      </c>
      <c r="F459" s="22"/>
      <c r="G459" s="30"/>
      <c r="H459" s="164">
        <f t="shared" si="262"/>
        <v>0</v>
      </c>
      <c r="I459" s="263">
        <f t="shared" si="276"/>
        <v>0</v>
      </c>
      <c r="J459" s="167"/>
      <c r="K459" s="263">
        <f t="shared" si="288"/>
        <v>0</v>
      </c>
      <c r="L459" s="167"/>
      <c r="M459" s="167"/>
    </row>
    <row r="460" spans="1:13" ht="13.8" outlineLevel="1">
      <c r="A460" s="131"/>
      <c r="B460" s="18"/>
      <c r="C460" s="58"/>
      <c r="D460" s="22" t="s">
        <v>497</v>
      </c>
      <c r="E460" s="30" t="s">
        <v>562</v>
      </c>
      <c r="F460" s="22"/>
      <c r="G460" s="30"/>
      <c r="H460" s="164">
        <f t="shared" si="262"/>
        <v>0</v>
      </c>
      <c r="I460" s="263">
        <f t="shared" si="276"/>
        <v>0</v>
      </c>
      <c r="J460" s="167"/>
      <c r="K460" s="263">
        <f t="shared" si="288"/>
        <v>0</v>
      </c>
      <c r="L460" s="167"/>
      <c r="M460" s="167"/>
    </row>
    <row r="461" spans="1:13" s="130" customFormat="1" ht="13.8">
      <c r="A461" s="127"/>
      <c r="B461" s="18" t="s">
        <v>498</v>
      </c>
      <c r="C461" s="12" t="s">
        <v>152</v>
      </c>
      <c r="D461" s="14"/>
      <c r="E461" s="134"/>
      <c r="F461" s="14"/>
      <c r="G461" s="134"/>
      <c r="H461" s="164">
        <f t="shared" si="262"/>
        <v>0</v>
      </c>
      <c r="I461" s="263">
        <f t="shared" si="276"/>
        <v>0</v>
      </c>
      <c r="J461" s="168">
        <f t="shared" ref="J461" si="330">SUM(J462,J465)</f>
        <v>0</v>
      </c>
      <c r="K461" s="263">
        <f t="shared" si="288"/>
        <v>0</v>
      </c>
      <c r="L461" s="168">
        <f t="shared" ref="L461:M461" si="331">SUM(L462,L465)</f>
        <v>0</v>
      </c>
      <c r="M461" s="168">
        <f t="shared" si="331"/>
        <v>0</v>
      </c>
    </row>
    <row r="462" spans="1:13" ht="13.8" outlineLevel="1">
      <c r="A462" s="131"/>
      <c r="B462" s="19"/>
      <c r="C462" s="63"/>
      <c r="D462" s="22" t="s">
        <v>499</v>
      </c>
      <c r="E462" s="30" t="s">
        <v>153</v>
      </c>
      <c r="F462" s="22"/>
      <c r="G462" s="30"/>
      <c r="H462" s="164">
        <f t="shared" si="262"/>
        <v>0</v>
      </c>
      <c r="I462" s="263">
        <f t="shared" si="276"/>
        <v>0</v>
      </c>
      <c r="J462" s="169">
        <f t="shared" ref="J462" si="332">SUM(J463:J464)</f>
        <v>0</v>
      </c>
      <c r="K462" s="263">
        <f t="shared" si="288"/>
        <v>0</v>
      </c>
      <c r="L462" s="169">
        <f t="shared" ref="L462:M462" si="333">SUM(L463:L464)</f>
        <v>0</v>
      </c>
      <c r="M462" s="169">
        <f t="shared" si="333"/>
        <v>0</v>
      </c>
    </row>
    <row r="463" spans="1:13" ht="13.8" outlineLevel="2">
      <c r="A463" s="131"/>
      <c r="B463" s="20"/>
      <c r="E463" s="30"/>
      <c r="F463" s="18" t="s">
        <v>500</v>
      </c>
      <c r="G463" s="30" t="s">
        <v>154</v>
      </c>
      <c r="H463" s="164">
        <f t="shared" si="262"/>
        <v>0</v>
      </c>
      <c r="I463" s="263">
        <f t="shared" si="276"/>
        <v>0</v>
      </c>
      <c r="J463" s="167"/>
      <c r="K463" s="263">
        <f t="shared" si="288"/>
        <v>0</v>
      </c>
      <c r="L463" s="167"/>
      <c r="M463" s="167"/>
    </row>
    <row r="464" spans="1:13" ht="13.8" outlineLevel="2">
      <c r="A464" s="131"/>
      <c r="B464" s="20"/>
      <c r="D464" s="18"/>
      <c r="E464" s="58"/>
      <c r="F464" s="22" t="s">
        <v>501</v>
      </c>
      <c r="G464" s="30" t="s">
        <v>155</v>
      </c>
      <c r="H464" s="164">
        <f t="shared" si="262"/>
        <v>0</v>
      </c>
      <c r="I464" s="263">
        <f t="shared" si="276"/>
        <v>0</v>
      </c>
      <c r="J464" s="167"/>
      <c r="K464" s="263">
        <f t="shared" si="288"/>
        <v>0</v>
      </c>
      <c r="L464" s="167"/>
      <c r="M464" s="167"/>
    </row>
    <row r="465" spans="1:13" ht="13.8" outlineLevel="1">
      <c r="A465" s="131"/>
      <c r="B465" s="18"/>
      <c r="C465" s="58"/>
      <c r="D465" s="18" t="s">
        <v>502</v>
      </c>
      <c r="E465" s="58" t="s">
        <v>156</v>
      </c>
      <c r="F465" s="18"/>
      <c r="G465" s="30"/>
      <c r="H465" s="164">
        <f t="shared" si="262"/>
        <v>0</v>
      </c>
      <c r="I465" s="263">
        <f t="shared" si="276"/>
        <v>0</v>
      </c>
      <c r="J465" s="167"/>
      <c r="K465" s="263">
        <f t="shared" si="288"/>
        <v>0</v>
      </c>
      <c r="L465" s="167"/>
      <c r="M465" s="167"/>
    </row>
    <row r="466" spans="1:13" s="130" customFormat="1" ht="13.8">
      <c r="A466" s="127"/>
      <c r="B466" s="18" t="s">
        <v>626</v>
      </c>
      <c r="C466" s="12" t="s">
        <v>627</v>
      </c>
      <c r="D466" s="14"/>
      <c r="E466" s="134"/>
      <c r="F466" s="14"/>
      <c r="G466" s="134"/>
      <c r="H466" s="164">
        <f t="shared" ref="H466:H534" si="334">SUM(I466,K466)</f>
        <v>0</v>
      </c>
      <c r="I466" s="263">
        <f t="shared" si="276"/>
        <v>0</v>
      </c>
      <c r="J466" s="168">
        <f t="shared" ref="J466" si="335">SUM(J467)</f>
        <v>0</v>
      </c>
      <c r="K466" s="263">
        <f t="shared" si="288"/>
        <v>0</v>
      </c>
      <c r="L466" s="168">
        <f t="shared" ref="L466:M466" si="336">SUM(L467)</f>
        <v>0</v>
      </c>
      <c r="M466" s="168">
        <f t="shared" si="336"/>
        <v>0</v>
      </c>
    </row>
    <row r="467" spans="1:13" ht="13.8" outlineLevel="1">
      <c r="A467" s="131"/>
      <c r="B467" s="22"/>
      <c r="C467" s="30"/>
      <c r="D467" s="22" t="s">
        <v>626</v>
      </c>
      <c r="E467" s="30" t="s">
        <v>627</v>
      </c>
      <c r="F467" s="22"/>
      <c r="G467" s="30"/>
      <c r="H467" s="164">
        <f t="shared" si="334"/>
        <v>0</v>
      </c>
      <c r="I467" s="263">
        <f t="shared" si="276"/>
        <v>0</v>
      </c>
      <c r="J467" s="167"/>
      <c r="K467" s="263">
        <f t="shared" si="288"/>
        <v>0</v>
      </c>
      <c r="L467" s="167"/>
      <c r="M467" s="167"/>
    </row>
    <row r="468" spans="1:13" s="130" customFormat="1" ht="13.8">
      <c r="A468" s="127"/>
      <c r="B468" s="432" t="s">
        <v>936</v>
      </c>
      <c r="C468" s="12" t="s">
        <v>157</v>
      </c>
      <c r="D468" s="14"/>
      <c r="E468" s="134"/>
      <c r="F468" s="14"/>
      <c r="G468" s="134"/>
      <c r="H468" s="164">
        <f t="shared" si="334"/>
        <v>0</v>
      </c>
      <c r="I468" s="263">
        <f t="shared" si="276"/>
        <v>0</v>
      </c>
      <c r="J468" s="168">
        <f t="shared" ref="J468" si="337">SUM(J469)</f>
        <v>0</v>
      </c>
      <c r="K468" s="263">
        <f t="shared" si="288"/>
        <v>0</v>
      </c>
      <c r="L468" s="168">
        <f t="shared" ref="L468:M468" si="338">SUM(L469)</f>
        <v>0</v>
      </c>
      <c r="M468" s="168">
        <f t="shared" si="338"/>
        <v>0</v>
      </c>
    </row>
    <row r="469" spans="1:13" ht="13.8" outlineLevel="1">
      <c r="A469" s="131"/>
      <c r="B469" s="22"/>
      <c r="C469" s="30"/>
      <c r="D469" s="436" t="s">
        <v>937</v>
      </c>
      <c r="E469" s="30" t="s">
        <v>158</v>
      </c>
      <c r="F469" s="22"/>
      <c r="G469" s="30"/>
      <c r="H469" s="164">
        <f t="shared" si="334"/>
        <v>0</v>
      </c>
      <c r="I469" s="263">
        <f t="shared" si="276"/>
        <v>0</v>
      </c>
      <c r="J469" s="169">
        <f t="shared" ref="J469" si="339">SUM(J470:J474)</f>
        <v>0</v>
      </c>
      <c r="K469" s="263">
        <f t="shared" si="288"/>
        <v>0</v>
      </c>
      <c r="L469" s="169">
        <f t="shared" ref="L469:M469" si="340">SUM(L470:L474)</f>
        <v>0</v>
      </c>
      <c r="M469" s="169">
        <f t="shared" si="340"/>
        <v>0</v>
      </c>
    </row>
    <row r="470" spans="1:13" ht="13.8" outlineLevel="1">
      <c r="A470" s="131"/>
      <c r="B470" s="18"/>
      <c r="C470" s="58"/>
      <c r="D470" s="22"/>
      <c r="E470" s="30"/>
      <c r="F470" s="136" t="s">
        <v>682</v>
      </c>
      <c r="G470" s="27" t="s">
        <v>702</v>
      </c>
      <c r="H470" s="164">
        <f t="shared" si="334"/>
        <v>0</v>
      </c>
      <c r="I470" s="263">
        <f t="shared" si="276"/>
        <v>0</v>
      </c>
      <c r="J470" s="167"/>
      <c r="K470" s="263">
        <f t="shared" si="288"/>
        <v>0</v>
      </c>
      <c r="L470" s="167"/>
      <c r="M470" s="167"/>
    </row>
    <row r="471" spans="1:13" ht="13.8" outlineLevel="1">
      <c r="A471" s="131"/>
      <c r="B471" s="18"/>
      <c r="C471" s="58"/>
      <c r="D471" s="22"/>
      <c r="E471" s="30"/>
      <c r="F471" s="136" t="s">
        <v>683</v>
      </c>
      <c r="G471" s="27" t="s">
        <v>703</v>
      </c>
      <c r="H471" s="164">
        <f t="shared" si="334"/>
        <v>0</v>
      </c>
      <c r="I471" s="263">
        <f t="shared" si="276"/>
        <v>0</v>
      </c>
      <c r="J471" s="167"/>
      <c r="K471" s="263">
        <f t="shared" si="288"/>
        <v>0</v>
      </c>
      <c r="L471" s="167"/>
      <c r="M471" s="167"/>
    </row>
    <row r="472" spans="1:13" ht="13.8" outlineLevel="1">
      <c r="A472" s="131"/>
      <c r="B472" s="18"/>
      <c r="C472" s="58"/>
      <c r="D472" s="22"/>
      <c r="E472" s="30"/>
      <c r="F472" s="136" t="s">
        <v>680</v>
      </c>
      <c r="G472" s="27" t="s">
        <v>704</v>
      </c>
      <c r="H472" s="164">
        <f t="shared" si="334"/>
        <v>0</v>
      </c>
      <c r="I472" s="263">
        <f t="shared" si="276"/>
        <v>0</v>
      </c>
      <c r="J472" s="167"/>
      <c r="K472" s="263">
        <f t="shared" si="288"/>
        <v>0</v>
      </c>
      <c r="L472" s="167"/>
      <c r="M472" s="167"/>
    </row>
    <row r="473" spans="1:13" ht="13.8" outlineLevel="1">
      <c r="A473" s="131"/>
      <c r="B473" s="18"/>
      <c r="C473" s="58"/>
      <c r="D473" s="22"/>
      <c r="E473" s="30"/>
      <c r="F473" s="136" t="s">
        <v>684</v>
      </c>
      <c r="G473" s="27" t="s">
        <v>705</v>
      </c>
      <c r="H473" s="164">
        <f t="shared" si="334"/>
        <v>0</v>
      </c>
      <c r="I473" s="263">
        <f t="shared" si="276"/>
        <v>0</v>
      </c>
      <c r="J473" s="167"/>
      <c r="K473" s="263">
        <f t="shared" si="288"/>
        <v>0</v>
      </c>
      <c r="L473" s="167"/>
      <c r="M473" s="167"/>
    </row>
    <row r="474" spans="1:13" ht="13.8" outlineLevel="1">
      <c r="A474" s="131"/>
      <c r="B474" s="18"/>
      <c r="C474" s="58"/>
      <c r="D474" s="22"/>
      <c r="E474" s="30"/>
      <c r="F474" s="136" t="s">
        <v>690</v>
      </c>
      <c r="G474" s="27" t="s">
        <v>706</v>
      </c>
      <c r="H474" s="164">
        <f t="shared" si="334"/>
        <v>0</v>
      </c>
      <c r="I474" s="263">
        <f t="shared" si="276"/>
        <v>0</v>
      </c>
      <c r="J474" s="167"/>
      <c r="K474" s="263">
        <f t="shared" si="288"/>
        <v>0</v>
      </c>
      <c r="L474" s="167"/>
      <c r="M474" s="167"/>
    </row>
    <row r="475" spans="1:13" s="130" customFormat="1" ht="13.8">
      <c r="A475" s="127"/>
      <c r="B475" s="18" t="s">
        <v>503</v>
      </c>
      <c r="C475" s="12" t="s">
        <v>42</v>
      </c>
      <c r="D475" s="14"/>
      <c r="E475" s="134"/>
      <c r="F475" s="14"/>
      <c r="G475" s="134"/>
      <c r="H475" s="164">
        <f t="shared" si="334"/>
        <v>0</v>
      </c>
      <c r="I475" s="263">
        <f t="shared" si="276"/>
        <v>0</v>
      </c>
      <c r="J475" s="168">
        <f t="shared" ref="J475" si="341">SUM(J476:J476)</f>
        <v>0</v>
      </c>
      <c r="K475" s="263">
        <f t="shared" si="288"/>
        <v>0</v>
      </c>
      <c r="L475" s="168">
        <f t="shared" ref="L475:M475" si="342">SUM(L476:L476)</f>
        <v>0</v>
      </c>
      <c r="M475" s="168">
        <f t="shared" si="342"/>
        <v>0</v>
      </c>
    </row>
    <row r="476" spans="1:13" ht="13.8" outlineLevel="1">
      <c r="A476" s="131"/>
      <c r="B476" s="19"/>
      <c r="C476" s="63"/>
      <c r="D476" s="22" t="s">
        <v>504</v>
      </c>
      <c r="E476" s="30" t="s">
        <v>357</v>
      </c>
      <c r="F476" s="22"/>
      <c r="G476" s="30"/>
      <c r="H476" s="164">
        <f t="shared" si="334"/>
        <v>0</v>
      </c>
      <c r="I476" s="263">
        <f t="shared" si="276"/>
        <v>0</v>
      </c>
      <c r="J476" s="167"/>
      <c r="K476" s="263">
        <f t="shared" si="288"/>
        <v>0</v>
      </c>
      <c r="L476" s="167"/>
      <c r="M476" s="167"/>
    </row>
    <row r="477" spans="1:13" s="130" customFormat="1" ht="13.8">
      <c r="A477" s="127"/>
      <c r="B477" s="18" t="s">
        <v>505</v>
      </c>
      <c r="C477" s="12" t="s">
        <v>43</v>
      </c>
      <c r="D477" s="14"/>
      <c r="E477" s="134"/>
      <c r="F477" s="14"/>
      <c r="G477" s="134"/>
      <c r="H477" s="164">
        <f t="shared" si="334"/>
        <v>0</v>
      </c>
      <c r="I477" s="263">
        <f t="shared" si="276"/>
        <v>0</v>
      </c>
      <c r="J477" s="168">
        <f t="shared" ref="J477" si="343">SUM(J478)</f>
        <v>0</v>
      </c>
      <c r="K477" s="263">
        <f t="shared" si="288"/>
        <v>0</v>
      </c>
      <c r="L477" s="168">
        <f t="shared" ref="L477:M477" si="344">SUM(L478)</f>
        <v>0</v>
      </c>
      <c r="M477" s="168">
        <f t="shared" si="344"/>
        <v>0</v>
      </c>
    </row>
    <row r="478" spans="1:13" ht="16.5" customHeight="1" outlineLevel="1">
      <c r="A478" s="131"/>
      <c r="B478" s="19"/>
      <c r="C478" s="63"/>
      <c r="D478" s="22" t="s">
        <v>506</v>
      </c>
      <c r="E478" s="30" t="s">
        <v>43</v>
      </c>
      <c r="F478" s="22"/>
      <c r="G478" s="30"/>
      <c r="H478" s="164">
        <f t="shared" si="334"/>
        <v>0</v>
      </c>
      <c r="I478" s="263">
        <f t="shared" si="276"/>
        <v>0</v>
      </c>
      <c r="J478" s="167">
        <v>0</v>
      </c>
      <c r="K478" s="263">
        <f t="shared" si="288"/>
        <v>0</v>
      </c>
      <c r="L478" s="167">
        <v>0</v>
      </c>
      <c r="M478" s="167">
        <v>0</v>
      </c>
    </row>
    <row r="479" spans="1:13" s="130" customFormat="1" ht="13.8">
      <c r="A479" s="127"/>
      <c r="B479" s="18" t="s">
        <v>97</v>
      </c>
      <c r="C479" s="12" t="s">
        <v>159</v>
      </c>
      <c r="D479" s="14"/>
      <c r="E479" s="134"/>
      <c r="F479" s="14"/>
      <c r="G479" s="134"/>
      <c r="H479" s="164">
        <f t="shared" si="334"/>
        <v>0</v>
      </c>
      <c r="I479" s="263">
        <f t="shared" si="276"/>
        <v>0</v>
      </c>
      <c r="J479" s="168">
        <f t="shared" ref="J479" si="345">SUM(J480)</f>
        <v>0</v>
      </c>
      <c r="K479" s="263">
        <f t="shared" si="288"/>
        <v>0</v>
      </c>
      <c r="L479" s="168">
        <f t="shared" ref="L479:M479" si="346">SUM(L480)</f>
        <v>0</v>
      </c>
      <c r="M479" s="168">
        <f t="shared" si="346"/>
        <v>0</v>
      </c>
    </row>
    <row r="480" spans="1:13" ht="13.8" outlineLevel="1">
      <c r="A480" s="131"/>
      <c r="B480" s="22"/>
      <c r="C480" s="30"/>
      <c r="D480" s="22" t="s">
        <v>97</v>
      </c>
      <c r="E480" s="30" t="s">
        <v>159</v>
      </c>
      <c r="F480" s="22"/>
      <c r="G480" s="30"/>
      <c r="H480" s="164">
        <f t="shared" si="334"/>
        <v>0</v>
      </c>
      <c r="I480" s="263">
        <f t="shared" si="276"/>
        <v>0</v>
      </c>
      <c r="J480" s="167"/>
      <c r="K480" s="263">
        <f t="shared" si="288"/>
        <v>0</v>
      </c>
      <c r="L480" s="167"/>
      <c r="M480" s="167"/>
    </row>
    <row r="481" spans="1:13" s="130" customFormat="1" ht="13.8">
      <c r="A481" s="127"/>
      <c r="B481" s="18" t="s">
        <v>507</v>
      </c>
      <c r="C481" s="12" t="s">
        <v>12</v>
      </c>
      <c r="D481" s="14"/>
      <c r="E481" s="134"/>
      <c r="F481" s="14"/>
      <c r="G481" s="134"/>
      <c r="H481" s="164">
        <f t="shared" si="334"/>
        <v>0</v>
      </c>
      <c r="I481" s="263">
        <f t="shared" si="276"/>
        <v>0</v>
      </c>
      <c r="J481" s="168">
        <f t="shared" ref="J481" si="347">SUM(J482:J483)</f>
        <v>0</v>
      </c>
      <c r="K481" s="263">
        <f t="shared" si="288"/>
        <v>0</v>
      </c>
      <c r="L481" s="168">
        <f t="shared" ref="L481:M481" si="348">SUM(L482:L483)</f>
        <v>0</v>
      </c>
      <c r="M481" s="168">
        <f t="shared" si="348"/>
        <v>0</v>
      </c>
    </row>
    <row r="482" spans="1:13" ht="13.8" outlineLevel="1">
      <c r="A482" s="131"/>
      <c r="B482" s="19"/>
      <c r="C482" s="63"/>
      <c r="D482" s="22" t="s">
        <v>508</v>
      </c>
      <c r="E482" s="30" t="s">
        <v>161</v>
      </c>
      <c r="F482" s="22"/>
      <c r="G482" s="30"/>
      <c r="H482" s="164">
        <f t="shared" si="334"/>
        <v>0</v>
      </c>
      <c r="I482" s="263">
        <f t="shared" ref="I482:I550" si="349">SUM(J482:J482)</f>
        <v>0</v>
      </c>
      <c r="J482" s="167"/>
      <c r="K482" s="263">
        <f t="shared" si="288"/>
        <v>0</v>
      </c>
      <c r="L482" s="167"/>
      <c r="M482" s="167"/>
    </row>
    <row r="483" spans="1:13" ht="13.8" outlineLevel="1">
      <c r="A483" s="131"/>
      <c r="B483" s="20"/>
      <c r="D483" s="22" t="s">
        <v>509</v>
      </c>
      <c r="E483" s="30" t="s">
        <v>138</v>
      </c>
      <c r="F483" s="22"/>
      <c r="G483" s="30"/>
      <c r="H483" s="164">
        <f t="shared" si="334"/>
        <v>0</v>
      </c>
      <c r="I483" s="263">
        <f t="shared" si="349"/>
        <v>0</v>
      </c>
      <c r="J483" s="169">
        <f t="shared" ref="J483" si="350">SUM(J484:J485)</f>
        <v>0</v>
      </c>
      <c r="K483" s="263">
        <f t="shared" si="288"/>
        <v>0</v>
      </c>
      <c r="L483" s="169">
        <f t="shared" ref="L483:M483" si="351">SUM(L484:L485)</f>
        <v>0</v>
      </c>
      <c r="M483" s="169">
        <f t="shared" si="351"/>
        <v>0</v>
      </c>
    </row>
    <row r="484" spans="1:13" ht="13.8" outlineLevel="2">
      <c r="A484" s="131"/>
      <c r="B484" s="20"/>
      <c r="D484" s="19"/>
      <c r="E484" s="63"/>
      <c r="F484" s="22" t="s">
        <v>510</v>
      </c>
      <c r="G484" s="30" t="s">
        <v>162</v>
      </c>
      <c r="H484" s="164">
        <f t="shared" si="334"/>
        <v>0</v>
      </c>
      <c r="I484" s="263">
        <f t="shared" si="349"/>
        <v>0</v>
      </c>
      <c r="J484" s="167"/>
      <c r="K484" s="263">
        <f t="shared" si="288"/>
        <v>0</v>
      </c>
      <c r="L484" s="167"/>
      <c r="M484" s="167"/>
    </row>
    <row r="485" spans="1:13" ht="13.8" outlineLevel="2">
      <c r="A485" s="131"/>
      <c r="B485" s="18"/>
      <c r="C485" s="58"/>
      <c r="D485" s="18"/>
      <c r="E485" s="58"/>
      <c r="F485" s="22" t="s">
        <v>509</v>
      </c>
      <c r="G485" s="30" t="s">
        <v>163</v>
      </c>
      <c r="H485" s="164">
        <f t="shared" si="334"/>
        <v>0</v>
      </c>
      <c r="I485" s="263">
        <f t="shared" si="349"/>
        <v>0</v>
      </c>
      <c r="J485" s="167">
        <v>0</v>
      </c>
      <c r="K485" s="263">
        <f t="shared" si="288"/>
        <v>0</v>
      </c>
      <c r="L485" s="167">
        <v>0</v>
      </c>
      <c r="M485" s="167">
        <v>0</v>
      </c>
    </row>
    <row r="486" spans="1:13" s="130" customFormat="1" ht="13.8">
      <c r="A486" s="127"/>
      <c r="B486" s="18" t="s">
        <v>511</v>
      </c>
      <c r="C486" s="12" t="s">
        <v>164</v>
      </c>
      <c r="D486" s="11"/>
      <c r="E486" s="134"/>
      <c r="F486" s="14"/>
      <c r="G486" s="134"/>
      <c r="H486" s="164">
        <f t="shared" si="334"/>
        <v>0</v>
      </c>
      <c r="I486" s="263">
        <f t="shared" si="349"/>
        <v>0</v>
      </c>
      <c r="J486" s="168">
        <f t="shared" ref="J486" si="352">SUM(J487)</f>
        <v>0</v>
      </c>
      <c r="K486" s="263">
        <f t="shared" si="288"/>
        <v>0</v>
      </c>
      <c r="L486" s="168">
        <f t="shared" ref="L486:M486" si="353">SUM(L487)</f>
        <v>0</v>
      </c>
      <c r="M486" s="168">
        <f t="shared" si="353"/>
        <v>0</v>
      </c>
    </row>
    <row r="487" spans="1:13" ht="13.8" outlineLevel="1">
      <c r="A487" s="131"/>
      <c r="B487" s="21"/>
      <c r="C487" s="137"/>
      <c r="D487" s="66" t="s">
        <v>512</v>
      </c>
      <c r="E487" s="65" t="s">
        <v>13</v>
      </c>
      <c r="F487" s="66"/>
      <c r="G487" s="65"/>
      <c r="H487" s="184">
        <f t="shared" si="334"/>
        <v>0</v>
      </c>
      <c r="I487" s="178">
        <f t="shared" si="349"/>
        <v>0</v>
      </c>
      <c r="J487" s="170"/>
      <c r="K487" s="178">
        <f t="shared" si="288"/>
        <v>0</v>
      </c>
      <c r="L487" s="170"/>
      <c r="M487" s="170"/>
    </row>
    <row r="488" spans="1:13" ht="13.8">
      <c r="A488" s="67" t="s">
        <v>167</v>
      </c>
      <c r="B488" s="29"/>
      <c r="C488" s="23"/>
      <c r="D488" s="17"/>
      <c r="E488" s="23"/>
      <c r="F488" s="17"/>
      <c r="G488" s="23"/>
      <c r="H488" s="171">
        <f t="shared" si="334"/>
        <v>5544000</v>
      </c>
      <c r="I488" s="271">
        <f t="shared" si="349"/>
        <v>0</v>
      </c>
      <c r="J488" s="172">
        <f>SUM(J245,J275,J364,J461,J468,J475,J477,J479,J481,J486,J466)</f>
        <v>0</v>
      </c>
      <c r="K488" s="271">
        <f t="shared" si="288"/>
        <v>5544000</v>
      </c>
      <c r="L488" s="172">
        <f>SUM(L245,L275,L364,L461,L468,L475,L477,L479,L481,L486,L466)</f>
        <v>4395000</v>
      </c>
      <c r="M488" s="172">
        <f>SUM(M245,M275,M364,M461,M468,M475,M477,M479,M481,M486,M466)</f>
        <v>1149000</v>
      </c>
    </row>
    <row r="489" spans="1:13" s="181" customFormat="1" ht="13.8">
      <c r="A489" s="68" t="s">
        <v>166</v>
      </c>
      <c r="B489" s="69"/>
      <c r="C489" s="70"/>
      <c r="D489" s="70"/>
      <c r="E489" s="70"/>
      <c r="F489" s="70"/>
      <c r="G489" s="70"/>
      <c r="H489" s="179">
        <f t="shared" si="334"/>
        <v>-116000</v>
      </c>
      <c r="I489" s="180">
        <f t="shared" si="349"/>
        <v>25000</v>
      </c>
      <c r="J489" s="180">
        <f>J244-J488</f>
        <v>25000</v>
      </c>
      <c r="K489" s="180">
        <f t="shared" si="288"/>
        <v>-141000</v>
      </c>
      <c r="L489" s="180">
        <f>L244-L488</f>
        <v>-151000</v>
      </c>
      <c r="M489" s="180">
        <f>M244-M488</f>
        <v>10000</v>
      </c>
    </row>
    <row r="490" spans="1:13" s="130" customFormat="1" ht="13.8">
      <c r="A490" s="2" t="s">
        <v>38</v>
      </c>
      <c r="B490" s="21"/>
      <c r="C490" s="148"/>
      <c r="D490" s="24"/>
      <c r="E490" s="148"/>
      <c r="F490" s="24"/>
      <c r="G490" s="148"/>
      <c r="H490" s="182">
        <f t="shared" si="334"/>
        <v>0</v>
      </c>
      <c r="I490" s="283">
        <f t="shared" si="349"/>
        <v>0</v>
      </c>
      <c r="J490" s="474"/>
      <c r="K490" s="283">
        <f t="shared" ref="K490:K558" si="354">SUM(L490:M490)</f>
        <v>0</v>
      </c>
      <c r="L490" s="474"/>
      <c r="M490" s="474"/>
    </row>
    <row r="491" spans="1:13" s="130" customFormat="1" ht="13.8" outlineLevel="1">
      <c r="A491" s="127"/>
      <c r="B491" s="16" t="s">
        <v>631</v>
      </c>
      <c r="C491" s="15" t="s">
        <v>9</v>
      </c>
      <c r="D491" s="16"/>
      <c r="E491" s="15"/>
      <c r="F491" s="16"/>
      <c r="G491" s="15"/>
      <c r="H491" s="164">
        <f t="shared" si="334"/>
        <v>0</v>
      </c>
      <c r="I491" s="175">
        <f t="shared" si="349"/>
        <v>0</v>
      </c>
      <c r="J491" s="175">
        <f t="shared" ref="J491" si="355">SUM(J492:J493)</f>
        <v>0</v>
      </c>
      <c r="K491" s="175">
        <f t="shared" si="354"/>
        <v>0</v>
      </c>
      <c r="L491" s="175">
        <f t="shared" ref="L491:M491" si="356">SUM(L492:L493)</f>
        <v>0</v>
      </c>
      <c r="M491" s="175">
        <f t="shared" si="356"/>
        <v>0</v>
      </c>
    </row>
    <row r="492" spans="1:13" ht="13.8" outlineLevel="2">
      <c r="A492" s="131"/>
      <c r="B492" s="19"/>
      <c r="C492" s="63"/>
      <c r="D492" s="22" t="s">
        <v>902</v>
      </c>
      <c r="E492" s="30" t="s">
        <v>171</v>
      </c>
      <c r="F492" s="22"/>
      <c r="G492" s="30"/>
      <c r="H492" s="164">
        <f t="shared" si="334"/>
        <v>0</v>
      </c>
      <c r="I492" s="263">
        <f t="shared" si="349"/>
        <v>0</v>
      </c>
      <c r="J492" s="167"/>
      <c r="K492" s="263">
        <f t="shared" si="354"/>
        <v>0</v>
      </c>
      <c r="L492" s="167"/>
      <c r="M492" s="167"/>
    </row>
    <row r="493" spans="1:13" ht="13.8" outlineLevel="2">
      <c r="A493" s="131"/>
      <c r="B493" s="18"/>
      <c r="C493" s="58"/>
      <c r="D493" s="22" t="s">
        <v>170</v>
      </c>
      <c r="E493" s="30" t="s">
        <v>172</v>
      </c>
      <c r="F493" s="22"/>
      <c r="G493" s="30"/>
      <c r="H493" s="164">
        <f t="shared" si="334"/>
        <v>0</v>
      </c>
      <c r="I493" s="263">
        <f t="shared" si="349"/>
        <v>0</v>
      </c>
      <c r="J493" s="167"/>
      <c r="K493" s="263">
        <f t="shared" si="354"/>
        <v>0</v>
      </c>
      <c r="L493" s="167"/>
      <c r="M493" s="167"/>
    </row>
    <row r="494" spans="1:13" s="130" customFormat="1" ht="13.8" outlineLevel="1">
      <c r="A494" s="127"/>
      <c r="B494" s="18" t="s">
        <v>514</v>
      </c>
      <c r="C494" s="12" t="s">
        <v>10</v>
      </c>
      <c r="D494" s="14"/>
      <c r="E494" s="134"/>
      <c r="F494" s="14"/>
      <c r="G494" s="134"/>
      <c r="H494" s="164">
        <f t="shared" si="334"/>
        <v>0</v>
      </c>
      <c r="I494" s="263">
        <f t="shared" si="349"/>
        <v>0</v>
      </c>
      <c r="J494" s="168">
        <f t="shared" ref="J494" si="357">SUM(J495:J498)</f>
        <v>0</v>
      </c>
      <c r="K494" s="263">
        <f t="shared" si="354"/>
        <v>0</v>
      </c>
      <c r="L494" s="168">
        <f t="shared" ref="L494:M494" si="358">SUM(L495:L498)</f>
        <v>0</v>
      </c>
      <c r="M494" s="168">
        <f t="shared" si="358"/>
        <v>0</v>
      </c>
    </row>
    <row r="495" spans="1:13" ht="13.8" outlineLevel="2">
      <c r="A495" s="131"/>
      <c r="B495" s="19"/>
      <c r="C495" s="63"/>
      <c r="D495" s="22" t="s">
        <v>632</v>
      </c>
      <c r="E495" s="30" t="s">
        <v>173</v>
      </c>
      <c r="F495" s="22"/>
      <c r="G495" s="30"/>
      <c r="H495" s="164">
        <f t="shared" si="334"/>
        <v>0</v>
      </c>
      <c r="I495" s="263">
        <f t="shared" si="349"/>
        <v>0</v>
      </c>
      <c r="J495" s="167"/>
      <c r="K495" s="263">
        <f t="shared" si="354"/>
        <v>0</v>
      </c>
      <c r="L495" s="167"/>
      <c r="M495" s="167"/>
    </row>
    <row r="496" spans="1:13" ht="13.8" outlineLevel="2">
      <c r="A496" s="131"/>
      <c r="B496" s="20"/>
      <c r="D496" s="22" t="s">
        <v>515</v>
      </c>
      <c r="E496" s="30" t="s">
        <v>174</v>
      </c>
      <c r="F496" s="22"/>
      <c r="G496" s="30"/>
      <c r="H496" s="164">
        <f t="shared" si="334"/>
        <v>0</v>
      </c>
      <c r="I496" s="263">
        <f t="shared" si="349"/>
        <v>0</v>
      </c>
      <c r="J496" s="167"/>
      <c r="K496" s="263">
        <f t="shared" si="354"/>
        <v>0</v>
      </c>
      <c r="L496" s="167"/>
      <c r="M496" s="167"/>
    </row>
    <row r="497" spans="1:13" ht="13.8" outlineLevel="2">
      <c r="A497" s="131"/>
      <c r="B497" s="20"/>
      <c r="D497" s="22" t="s">
        <v>1000</v>
      </c>
      <c r="E497" s="30" t="s">
        <v>1001</v>
      </c>
      <c r="F497" s="22"/>
      <c r="G497" s="30"/>
      <c r="H497" s="164"/>
      <c r="I497" s="263"/>
      <c r="J497" s="167"/>
      <c r="K497" s="263"/>
      <c r="L497" s="167"/>
      <c r="M497" s="167"/>
    </row>
    <row r="498" spans="1:13" ht="13.8" outlineLevel="2">
      <c r="A498" s="131"/>
      <c r="B498" s="18"/>
      <c r="C498" s="58"/>
      <c r="D498" s="22" t="s">
        <v>685</v>
      </c>
      <c r="E498" s="30" t="s">
        <v>633</v>
      </c>
      <c r="F498" s="22"/>
      <c r="G498" s="30"/>
      <c r="H498" s="164">
        <f t="shared" si="334"/>
        <v>0</v>
      </c>
      <c r="I498" s="263">
        <f t="shared" si="349"/>
        <v>0</v>
      </c>
      <c r="J498" s="167"/>
      <c r="K498" s="263">
        <f t="shared" si="354"/>
        <v>0</v>
      </c>
      <c r="L498" s="167"/>
      <c r="M498" s="167"/>
    </row>
    <row r="499" spans="1:13" s="130" customFormat="1" ht="13.8" outlineLevel="1" collapsed="1">
      <c r="A499" s="127"/>
      <c r="B499" s="18" t="s">
        <v>634</v>
      </c>
      <c r="C499" s="12" t="s">
        <v>175</v>
      </c>
      <c r="D499" s="14"/>
      <c r="E499" s="134"/>
      <c r="F499" s="14"/>
      <c r="G499" s="134"/>
      <c r="H499" s="164">
        <f t="shared" si="334"/>
        <v>0</v>
      </c>
      <c r="I499" s="263">
        <f t="shared" si="349"/>
        <v>0</v>
      </c>
      <c r="J499" s="168">
        <f t="shared" ref="J499" si="359">SUM(J500)</f>
        <v>0</v>
      </c>
      <c r="K499" s="263">
        <f t="shared" si="354"/>
        <v>0</v>
      </c>
      <c r="L499" s="168">
        <f t="shared" ref="L499:M499" si="360">SUM(L500)</f>
        <v>0</v>
      </c>
      <c r="M499" s="168">
        <f t="shared" si="360"/>
        <v>0</v>
      </c>
    </row>
    <row r="500" spans="1:13" ht="13.8" outlineLevel="1">
      <c r="A500" s="131"/>
      <c r="B500" s="19"/>
      <c r="C500" s="63"/>
      <c r="D500" s="66" t="s">
        <v>635</v>
      </c>
      <c r="E500" s="65" t="s">
        <v>176</v>
      </c>
      <c r="F500" s="66"/>
      <c r="G500" s="30"/>
      <c r="H500" s="184">
        <f t="shared" si="334"/>
        <v>0</v>
      </c>
      <c r="I500" s="263">
        <f t="shared" si="349"/>
        <v>0</v>
      </c>
      <c r="J500" s="167"/>
      <c r="K500" s="263">
        <f t="shared" si="354"/>
        <v>0</v>
      </c>
      <c r="L500" s="167"/>
      <c r="M500" s="167"/>
    </row>
    <row r="501" spans="1:13" s="130" customFormat="1" ht="13.8">
      <c r="A501" s="67" t="s">
        <v>177</v>
      </c>
      <c r="B501" s="29"/>
      <c r="C501" s="23"/>
      <c r="D501" s="17"/>
      <c r="E501" s="23"/>
      <c r="F501" s="17"/>
      <c r="G501" s="23"/>
      <c r="H501" s="171">
        <f t="shared" si="334"/>
        <v>0</v>
      </c>
      <c r="I501" s="271">
        <f t="shared" si="349"/>
        <v>0</v>
      </c>
      <c r="J501" s="172">
        <f t="shared" ref="J501" si="361">SUM(J491,J494,J499)</f>
        <v>0</v>
      </c>
      <c r="K501" s="271">
        <f t="shared" si="354"/>
        <v>0</v>
      </c>
      <c r="L501" s="172">
        <f t="shared" ref="L501:M501" si="362">SUM(L491,L494,L499)</f>
        <v>0</v>
      </c>
      <c r="M501" s="172">
        <f t="shared" si="362"/>
        <v>0</v>
      </c>
    </row>
    <row r="502" spans="1:13" ht="13.8" outlineLevel="1">
      <c r="A502" s="127"/>
      <c r="B502" s="18" t="s">
        <v>513</v>
      </c>
      <c r="C502" s="12" t="s">
        <v>178</v>
      </c>
      <c r="D502" s="11"/>
      <c r="E502" s="12"/>
      <c r="F502" s="11"/>
      <c r="G502" s="12"/>
      <c r="H502" s="164">
        <f t="shared" si="334"/>
        <v>0</v>
      </c>
      <c r="I502" s="261">
        <f t="shared" si="349"/>
        <v>0</v>
      </c>
      <c r="J502" s="166">
        <f t="shared" ref="J502" si="363">SUM(J503)</f>
        <v>0</v>
      </c>
      <c r="K502" s="261">
        <f t="shared" si="354"/>
        <v>0</v>
      </c>
      <c r="L502" s="166">
        <f t="shared" ref="L502:M502" si="364">SUM(L503)</f>
        <v>0</v>
      </c>
      <c r="M502" s="166">
        <f t="shared" si="364"/>
        <v>0</v>
      </c>
    </row>
    <row r="503" spans="1:13" ht="13.8" outlineLevel="2">
      <c r="A503" s="131"/>
      <c r="B503" s="19"/>
      <c r="C503" s="63"/>
      <c r="D503" s="22" t="s">
        <v>169</v>
      </c>
      <c r="E503" s="30" t="s">
        <v>178</v>
      </c>
      <c r="F503" s="22"/>
      <c r="G503" s="30"/>
      <c r="H503" s="164">
        <f t="shared" si="334"/>
        <v>0</v>
      </c>
      <c r="I503" s="263">
        <f t="shared" si="349"/>
        <v>0</v>
      </c>
      <c r="J503" s="167"/>
      <c r="K503" s="263">
        <f t="shared" si="354"/>
        <v>0</v>
      </c>
      <c r="L503" s="167"/>
      <c r="M503" s="167"/>
    </row>
    <row r="504" spans="1:13" ht="13.8" outlineLevel="1">
      <c r="A504" s="127"/>
      <c r="B504" s="18" t="s">
        <v>516</v>
      </c>
      <c r="C504" s="12" t="s">
        <v>179</v>
      </c>
      <c r="D504" s="11"/>
      <c r="E504" s="12"/>
      <c r="F504" s="11"/>
      <c r="G504" s="12"/>
      <c r="H504" s="164">
        <f t="shared" si="334"/>
        <v>0</v>
      </c>
      <c r="I504" s="263">
        <f t="shared" si="349"/>
        <v>0</v>
      </c>
      <c r="J504" s="168">
        <f t="shared" ref="J504" si="365">SUM(J505:J513)</f>
        <v>0</v>
      </c>
      <c r="K504" s="263">
        <f t="shared" si="354"/>
        <v>0</v>
      </c>
      <c r="L504" s="168">
        <f t="shared" ref="L504:M504" si="366">SUM(L505:L513)</f>
        <v>0</v>
      </c>
      <c r="M504" s="168">
        <f t="shared" si="366"/>
        <v>0</v>
      </c>
    </row>
    <row r="505" spans="1:13" ht="13.8" outlineLevel="2">
      <c r="A505" s="131"/>
      <c r="B505" s="19"/>
      <c r="C505" s="63"/>
      <c r="D505" s="22" t="s">
        <v>636</v>
      </c>
      <c r="E505" s="30" t="s">
        <v>180</v>
      </c>
      <c r="F505" s="22"/>
      <c r="G505" s="30"/>
      <c r="H505" s="164">
        <f t="shared" si="334"/>
        <v>0</v>
      </c>
      <c r="I505" s="263">
        <f t="shared" si="349"/>
        <v>0</v>
      </c>
      <c r="J505" s="167"/>
      <c r="K505" s="263">
        <f t="shared" si="354"/>
        <v>0</v>
      </c>
      <c r="L505" s="167"/>
      <c r="M505" s="167"/>
    </row>
    <row r="506" spans="1:13" ht="13.8" outlineLevel="2">
      <c r="A506" s="131"/>
      <c r="B506" s="20"/>
      <c r="D506" s="22" t="s">
        <v>637</v>
      </c>
      <c r="E506" s="30" t="s">
        <v>181</v>
      </c>
      <c r="F506" s="22"/>
      <c r="G506" s="30"/>
      <c r="H506" s="164">
        <f t="shared" si="334"/>
        <v>0</v>
      </c>
      <c r="I506" s="263">
        <f t="shared" si="349"/>
        <v>0</v>
      </c>
      <c r="J506" s="167"/>
      <c r="K506" s="263">
        <f t="shared" si="354"/>
        <v>0</v>
      </c>
      <c r="L506" s="167"/>
      <c r="M506" s="167"/>
    </row>
    <row r="507" spans="1:13" ht="13.8" outlineLevel="2">
      <c r="A507" s="131"/>
      <c r="B507" s="20"/>
      <c r="D507" s="22" t="s">
        <v>638</v>
      </c>
      <c r="E507" s="30" t="s">
        <v>182</v>
      </c>
      <c r="F507" s="22"/>
      <c r="G507" s="30"/>
      <c r="H507" s="164">
        <f t="shared" si="334"/>
        <v>0</v>
      </c>
      <c r="I507" s="263">
        <f t="shared" si="349"/>
        <v>0</v>
      </c>
      <c r="J507" s="167"/>
      <c r="K507" s="263">
        <f t="shared" si="354"/>
        <v>0</v>
      </c>
      <c r="L507" s="167"/>
      <c r="M507" s="167"/>
    </row>
    <row r="508" spans="1:13" ht="13.8" outlineLevel="2">
      <c r="A508" s="131"/>
      <c r="B508" s="20"/>
      <c r="D508" s="22" t="s">
        <v>639</v>
      </c>
      <c r="E508" s="30" t="s">
        <v>183</v>
      </c>
      <c r="F508" s="22"/>
      <c r="G508" s="30"/>
      <c r="H508" s="164">
        <f t="shared" si="334"/>
        <v>0</v>
      </c>
      <c r="I508" s="263">
        <f t="shared" si="349"/>
        <v>0</v>
      </c>
      <c r="J508" s="167"/>
      <c r="K508" s="263">
        <f t="shared" si="354"/>
        <v>0</v>
      </c>
      <c r="L508" s="167"/>
      <c r="M508" s="167"/>
    </row>
    <row r="509" spans="1:13" ht="13.8" outlineLevel="2">
      <c r="A509" s="131"/>
      <c r="B509" s="20"/>
      <c r="D509" s="22" t="s">
        <v>170</v>
      </c>
      <c r="E509" s="30" t="s">
        <v>1002</v>
      </c>
      <c r="F509" s="22"/>
      <c r="G509" s="30"/>
      <c r="H509" s="164"/>
      <c r="I509" s="263"/>
      <c r="J509" s="167"/>
      <c r="K509" s="263"/>
      <c r="L509" s="167"/>
      <c r="M509" s="167"/>
    </row>
    <row r="510" spans="1:13" ht="13.8" outlineLevel="2">
      <c r="A510" s="131"/>
      <c r="B510" s="20"/>
      <c r="D510" s="22" t="s">
        <v>517</v>
      </c>
      <c r="E510" s="30" t="s">
        <v>184</v>
      </c>
      <c r="F510" s="22"/>
      <c r="G510" s="30"/>
      <c r="H510" s="164">
        <f t="shared" si="334"/>
        <v>0</v>
      </c>
      <c r="I510" s="263">
        <f t="shared" si="349"/>
        <v>0</v>
      </c>
      <c r="J510" s="167"/>
      <c r="K510" s="263">
        <f t="shared" si="354"/>
        <v>0</v>
      </c>
      <c r="L510" s="167"/>
      <c r="M510" s="167"/>
    </row>
    <row r="511" spans="1:13" ht="13.8" outlineLevel="2">
      <c r="A511" s="131"/>
      <c r="B511" s="20"/>
      <c r="D511" s="22" t="s">
        <v>518</v>
      </c>
      <c r="E511" s="30" t="s">
        <v>185</v>
      </c>
      <c r="F511" s="22"/>
      <c r="G511" s="30"/>
      <c r="H511" s="164">
        <f t="shared" si="334"/>
        <v>0</v>
      </c>
      <c r="I511" s="263">
        <f t="shared" si="349"/>
        <v>0</v>
      </c>
      <c r="J511" s="167"/>
      <c r="K511" s="263">
        <f t="shared" si="354"/>
        <v>0</v>
      </c>
      <c r="L511" s="167"/>
      <c r="M511" s="167"/>
    </row>
    <row r="512" spans="1:13" ht="13.8" outlineLevel="2">
      <c r="A512" s="131"/>
      <c r="B512" s="20"/>
      <c r="D512" s="22" t="s">
        <v>672</v>
      </c>
      <c r="E512" s="30" t="s">
        <v>677</v>
      </c>
      <c r="F512" s="22"/>
      <c r="G512" s="30"/>
      <c r="H512" s="164">
        <f t="shared" si="334"/>
        <v>0</v>
      </c>
      <c r="I512" s="263">
        <f t="shared" si="349"/>
        <v>0</v>
      </c>
      <c r="J512" s="167"/>
      <c r="K512" s="263">
        <f t="shared" si="354"/>
        <v>0</v>
      </c>
      <c r="L512" s="167"/>
      <c r="M512" s="167"/>
    </row>
    <row r="513" spans="1:13" ht="13.8" outlineLevel="2">
      <c r="A513" s="131"/>
      <c r="B513" s="18"/>
      <c r="C513" s="58"/>
      <c r="D513" s="22" t="s">
        <v>519</v>
      </c>
      <c r="E513" s="30" t="s">
        <v>678</v>
      </c>
      <c r="F513" s="22"/>
      <c r="G513" s="30"/>
      <c r="H513" s="164">
        <f t="shared" si="334"/>
        <v>0</v>
      </c>
      <c r="I513" s="263">
        <f t="shared" si="349"/>
        <v>0</v>
      </c>
      <c r="J513" s="167"/>
      <c r="K513" s="263">
        <f t="shared" si="354"/>
        <v>0</v>
      </c>
      <c r="L513" s="167"/>
      <c r="M513" s="167"/>
    </row>
    <row r="514" spans="1:13" ht="13.8" outlineLevel="1">
      <c r="A514" s="127"/>
      <c r="B514" s="18" t="s">
        <v>674</v>
      </c>
      <c r="C514" s="12" t="s">
        <v>186</v>
      </c>
      <c r="D514" s="11"/>
      <c r="E514" s="12"/>
      <c r="F514" s="14"/>
      <c r="G514" s="134"/>
      <c r="H514" s="164">
        <f t="shared" si="334"/>
        <v>0</v>
      </c>
      <c r="I514" s="263">
        <f t="shared" si="349"/>
        <v>0</v>
      </c>
      <c r="J514" s="168">
        <f t="shared" ref="J514" si="367">SUM(J516)</f>
        <v>0</v>
      </c>
      <c r="K514" s="263">
        <f t="shared" si="354"/>
        <v>0</v>
      </c>
      <c r="L514" s="168">
        <f t="shared" ref="L514:M514" si="368">SUM(L516)</f>
        <v>0</v>
      </c>
      <c r="M514" s="168">
        <f t="shared" si="368"/>
        <v>0</v>
      </c>
    </row>
    <row r="515" spans="1:13" ht="13.8" outlineLevel="1">
      <c r="A515" s="127"/>
      <c r="B515" s="20"/>
      <c r="C515" s="130"/>
      <c r="D515" s="18" t="s">
        <v>1003</v>
      </c>
      <c r="E515" s="30" t="s">
        <v>1004</v>
      </c>
      <c r="F515" s="22"/>
      <c r="G515" s="30"/>
      <c r="H515" s="164"/>
      <c r="I515" s="263"/>
      <c r="J515" s="168"/>
      <c r="K515" s="263"/>
      <c r="L515" s="168"/>
      <c r="M515" s="168"/>
    </row>
    <row r="516" spans="1:13" ht="13.8" outlineLevel="2">
      <c r="A516" s="131"/>
      <c r="B516" s="19"/>
      <c r="C516" s="63"/>
      <c r="D516" s="436" t="s">
        <v>938</v>
      </c>
      <c r="E516" s="376" t="s">
        <v>939</v>
      </c>
      <c r="F516" s="436"/>
      <c r="G516" s="376"/>
      <c r="H516" s="164">
        <f t="shared" si="334"/>
        <v>0</v>
      </c>
      <c r="I516" s="263">
        <f t="shared" si="349"/>
        <v>0</v>
      </c>
      <c r="J516" s="167"/>
      <c r="K516" s="263">
        <f t="shared" si="354"/>
        <v>0</v>
      </c>
      <c r="L516" s="167"/>
      <c r="M516" s="167"/>
    </row>
    <row r="517" spans="1:13" ht="13.8" outlineLevel="1">
      <c r="A517" s="127"/>
      <c r="B517" s="18" t="s">
        <v>520</v>
      </c>
      <c r="C517" s="12" t="s">
        <v>187</v>
      </c>
      <c r="D517" s="11"/>
      <c r="E517" s="12"/>
      <c r="F517" s="14"/>
      <c r="G517" s="134"/>
      <c r="H517" s="164">
        <f t="shared" si="334"/>
        <v>0</v>
      </c>
      <c r="I517" s="263">
        <f t="shared" si="349"/>
        <v>0</v>
      </c>
      <c r="J517" s="168">
        <f t="shared" ref="J517" si="369">SUM(J518,J522)</f>
        <v>0</v>
      </c>
      <c r="K517" s="263">
        <f t="shared" si="354"/>
        <v>0</v>
      </c>
      <c r="L517" s="168">
        <f t="shared" ref="L517:M517" si="370">SUM(L518,L522)</f>
        <v>0</v>
      </c>
      <c r="M517" s="168">
        <f t="shared" si="370"/>
        <v>0</v>
      </c>
    </row>
    <row r="518" spans="1:13" ht="13.8" outlineLevel="2">
      <c r="A518" s="131"/>
      <c r="B518" s="19"/>
      <c r="C518" s="63"/>
      <c r="D518" s="19" t="s">
        <v>521</v>
      </c>
      <c r="E518" s="58" t="s">
        <v>187</v>
      </c>
      <c r="F518" s="19"/>
      <c r="G518" s="63"/>
      <c r="H518" s="164">
        <f t="shared" si="334"/>
        <v>0</v>
      </c>
      <c r="I518" s="263">
        <f t="shared" si="349"/>
        <v>0</v>
      </c>
      <c r="J518" s="169">
        <f>SUM(J519:J521)</f>
        <v>0</v>
      </c>
      <c r="K518" s="263">
        <f t="shared" si="354"/>
        <v>0</v>
      </c>
      <c r="L518" s="169">
        <f>SUM(L519:L521)</f>
        <v>0</v>
      </c>
      <c r="M518" s="169">
        <f>SUM(M519:M521)</f>
        <v>0</v>
      </c>
    </row>
    <row r="519" spans="1:13" ht="13.8" outlineLevel="2">
      <c r="A519" s="131"/>
      <c r="B519" s="20"/>
      <c r="E519" s="58"/>
      <c r="F519" s="136" t="s">
        <v>814</v>
      </c>
      <c r="G519" s="27" t="s">
        <v>1177</v>
      </c>
      <c r="H519" s="164">
        <f t="shared" si="334"/>
        <v>0</v>
      </c>
      <c r="I519" s="263">
        <f t="shared" si="349"/>
        <v>0</v>
      </c>
      <c r="J519" s="167">
        <v>0</v>
      </c>
      <c r="K519" s="263">
        <f t="shared" si="354"/>
        <v>0</v>
      </c>
      <c r="L519" s="167">
        <v>0</v>
      </c>
      <c r="M519" s="167">
        <v>0</v>
      </c>
    </row>
    <row r="520" spans="1:13" ht="13.8" outlineLevel="2">
      <c r="A520" s="131"/>
      <c r="B520" s="20"/>
      <c r="E520" s="58"/>
      <c r="F520" s="136" t="s">
        <v>1176</v>
      </c>
      <c r="G520" s="27" t="s">
        <v>1178</v>
      </c>
      <c r="H520" s="164">
        <f t="shared" ref="H520" si="371">SUM(I520,K520)</f>
        <v>0</v>
      </c>
      <c r="I520" s="263">
        <f t="shared" ref="I520" si="372">SUM(J520:J520)</f>
        <v>0</v>
      </c>
      <c r="J520" s="167">
        <v>0</v>
      </c>
      <c r="K520" s="263">
        <f t="shared" ref="K520" si="373">SUM(L520:M520)</f>
        <v>0</v>
      </c>
      <c r="L520" s="167">
        <v>0</v>
      </c>
      <c r="M520" s="167">
        <v>0</v>
      </c>
    </row>
    <row r="521" spans="1:13" ht="13.8" outlineLevel="2">
      <c r="A521" s="131"/>
      <c r="B521" s="20"/>
      <c r="E521" s="58"/>
      <c r="F521" s="136" t="s">
        <v>683</v>
      </c>
      <c r="G521" s="27" t="s">
        <v>866</v>
      </c>
      <c r="H521" s="164">
        <f t="shared" si="334"/>
        <v>0</v>
      </c>
      <c r="I521" s="263">
        <f t="shared" si="349"/>
        <v>0</v>
      </c>
      <c r="J521" s="167"/>
      <c r="K521" s="263">
        <f t="shared" si="354"/>
        <v>0</v>
      </c>
      <c r="L521" s="167"/>
      <c r="M521" s="167"/>
    </row>
    <row r="522" spans="1:13" ht="13.8" outlineLevel="2">
      <c r="A522" s="131"/>
      <c r="B522" s="19"/>
      <c r="C522" s="63"/>
      <c r="D522" s="19" t="s">
        <v>912</v>
      </c>
      <c r="E522" s="58" t="s">
        <v>913</v>
      </c>
      <c r="F522" s="19"/>
      <c r="G522" s="63"/>
      <c r="H522" s="164">
        <f t="shared" si="334"/>
        <v>0</v>
      </c>
      <c r="I522" s="263">
        <f t="shared" si="349"/>
        <v>0</v>
      </c>
      <c r="J522" s="169">
        <f>SUM(J523:J525)</f>
        <v>0</v>
      </c>
      <c r="K522" s="263">
        <f t="shared" si="354"/>
        <v>0</v>
      </c>
      <c r="L522" s="169">
        <f>SUM(L523:L525)</f>
        <v>0</v>
      </c>
      <c r="M522" s="169">
        <f>SUM(M523:M525)</f>
        <v>0</v>
      </c>
    </row>
    <row r="523" spans="1:13" ht="13.8" outlineLevel="2">
      <c r="A523" s="131"/>
      <c r="B523" s="20"/>
      <c r="E523" s="58"/>
      <c r="F523" s="136" t="s">
        <v>814</v>
      </c>
      <c r="G523" s="27" t="s">
        <v>1177</v>
      </c>
      <c r="H523" s="164">
        <f t="shared" si="334"/>
        <v>0</v>
      </c>
      <c r="I523" s="263">
        <f t="shared" si="349"/>
        <v>0</v>
      </c>
      <c r="J523" s="167">
        <v>0</v>
      </c>
      <c r="K523" s="263">
        <f t="shared" si="354"/>
        <v>0</v>
      </c>
      <c r="L523" s="167">
        <v>0</v>
      </c>
      <c r="M523" s="167">
        <v>0</v>
      </c>
    </row>
    <row r="524" spans="1:13" ht="13.8" outlineLevel="2">
      <c r="A524" s="131"/>
      <c r="B524" s="20"/>
      <c r="E524" s="58"/>
      <c r="F524" s="136" t="s">
        <v>814</v>
      </c>
      <c r="G524" s="27" t="s">
        <v>1178</v>
      </c>
      <c r="H524" s="164">
        <f t="shared" si="334"/>
        <v>0</v>
      </c>
      <c r="I524" s="263">
        <f t="shared" ref="I524" si="374">SUM(J524:J524)</f>
        <v>0</v>
      </c>
      <c r="J524" s="167">
        <v>0</v>
      </c>
      <c r="K524" s="263">
        <f t="shared" ref="K524" si="375">SUM(L524:M524)</f>
        <v>0</v>
      </c>
      <c r="L524" s="167">
        <v>0</v>
      </c>
      <c r="M524" s="167">
        <v>0</v>
      </c>
    </row>
    <row r="525" spans="1:13" ht="13.8" outlineLevel="2">
      <c r="A525" s="131"/>
      <c r="B525" s="20"/>
      <c r="E525" s="58"/>
      <c r="F525" s="136" t="s">
        <v>914</v>
      </c>
      <c r="G525" s="27" t="s">
        <v>1179</v>
      </c>
      <c r="H525" s="164">
        <f t="shared" si="334"/>
        <v>0</v>
      </c>
      <c r="I525" s="263">
        <f t="shared" si="349"/>
        <v>0</v>
      </c>
      <c r="J525" s="167"/>
      <c r="K525" s="263">
        <f t="shared" si="354"/>
        <v>0</v>
      </c>
      <c r="L525" s="167"/>
      <c r="M525" s="167"/>
    </row>
    <row r="526" spans="1:13" ht="13.8" outlineLevel="1" collapsed="1">
      <c r="A526" s="127"/>
      <c r="B526" s="18" t="s">
        <v>640</v>
      </c>
      <c r="C526" s="12" t="s">
        <v>188</v>
      </c>
      <c r="D526" s="11"/>
      <c r="E526" s="12"/>
      <c r="F526" s="14"/>
      <c r="G526" s="134"/>
      <c r="H526" s="164">
        <f t="shared" si="334"/>
        <v>0</v>
      </c>
      <c r="I526" s="263">
        <f t="shared" si="349"/>
        <v>0</v>
      </c>
      <c r="J526" s="168">
        <f t="shared" ref="J526" si="376">SUM(J527)</f>
        <v>0</v>
      </c>
      <c r="K526" s="263">
        <f t="shared" si="354"/>
        <v>0</v>
      </c>
      <c r="L526" s="168">
        <f t="shared" ref="L526:M526" si="377">SUM(L527)</f>
        <v>0</v>
      </c>
      <c r="M526" s="168">
        <f t="shared" si="377"/>
        <v>0</v>
      </c>
    </row>
    <row r="527" spans="1:13" ht="13.8" outlineLevel="1">
      <c r="A527" s="131"/>
      <c r="B527" s="20"/>
      <c r="D527" s="19" t="s">
        <v>641</v>
      </c>
      <c r="E527" s="63" t="s">
        <v>188</v>
      </c>
      <c r="F527" s="19"/>
      <c r="G527" s="63"/>
      <c r="H527" s="184">
        <f t="shared" si="334"/>
        <v>0</v>
      </c>
      <c r="I527" s="263">
        <f t="shared" si="349"/>
        <v>0</v>
      </c>
      <c r="J527" s="185">
        <v>0</v>
      </c>
      <c r="K527" s="263">
        <f t="shared" si="354"/>
        <v>0</v>
      </c>
      <c r="L527" s="185">
        <v>0</v>
      </c>
      <c r="M527" s="185">
        <v>0</v>
      </c>
    </row>
    <row r="528" spans="1:13" ht="13.8">
      <c r="A528" s="67" t="s">
        <v>190</v>
      </c>
      <c r="B528" s="17"/>
      <c r="C528" s="23"/>
      <c r="D528" s="17"/>
      <c r="E528" s="23"/>
      <c r="F528" s="17"/>
      <c r="G528" s="23"/>
      <c r="H528" s="171">
        <f t="shared" si="334"/>
        <v>0</v>
      </c>
      <c r="I528" s="271">
        <f t="shared" si="349"/>
        <v>0</v>
      </c>
      <c r="J528" s="172">
        <f>SUM(J502,J504,J514,J517,J526)</f>
        <v>0</v>
      </c>
      <c r="K528" s="271">
        <f t="shared" si="354"/>
        <v>0</v>
      </c>
      <c r="L528" s="172">
        <f>SUM(L502,L504,L514,L517,L526)</f>
        <v>0</v>
      </c>
      <c r="M528" s="172">
        <f>SUM(M502,M504,M514,M517,M526)</f>
        <v>0</v>
      </c>
    </row>
    <row r="529" spans="1:13" ht="13.8">
      <c r="A529" s="67" t="s">
        <v>191</v>
      </c>
      <c r="B529" s="17"/>
      <c r="C529" s="23"/>
      <c r="D529" s="17"/>
      <c r="E529" s="23"/>
      <c r="F529" s="17"/>
      <c r="G529" s="23"/>
      <c r="H529" s="171">
        <f t="shared" si="334"/>
        <v>0</v>
      </c>
      <c r="I529" s="271">
        <f t="shared" si="349"/>
        <v>0</v>
      </c>
      <c r="J529" s="172">
        <f>J501-J528</f>
        <v>0</v>
      </c>
      <c r="K529" s="271">
        <f t="shared" si="354"/>
        <v>0</v>
      </c>
      <c r="L529" s="172">
        <f>L501-L528</f>
        <v>0</v>
      </c>
      <c r="M529" s="172">
        <f>M501-M528</f>
        <v>0</v>
      </c>
    </row>
    <row r="530" spans="1:13" s="130" customFormat="1" ht="13.8">
      <c r="A530" s="2" t="s">
        <v>192</v>
      </c>
      <c r="B530" s="29"/>
      <c r="C530" s="23"/>
      <c r="D530" s="17"/>
      <c r="E530" s="23"/>
      <c r="F530" s="17"/>
      <c r="G530" s="23"/>
      <c r="H530" s="182">
        <f t="shared" si="334"/>
        <v>0</v>
      </c>
      <c r="I530" s="283">
        <f t="shared" si="349"/>
        <v>0</v>
      </c>
      <c r="J530" s="183"/>
      <c r="K530" s="283">
        <f t="shared" si="354"/>
        <v>0</v>
      </c>
      <c r="L530" s="183"/>
      <c r="M530" s="183"/>
    </row>
    <row r="531" spans="1:13" ht="13.8" outlineLevel="1">
      <c r="A531" s="127"/>
      <c r="B531" s="18" t="s">
        <v>522</v>
      </c>
      <c r="C531" s="12" t="s">
        <v>195</v>
      </c>
      <c r="D531" s="14"/>
      <c r="E531" s="134"/>
      <c r="F531" s="14"/>
      <c r="G531" s="134"/>
      <c r="H531" s="164">
        <f t="shared" si="334"/>
        <v>0</v>
      </c>
      <c r="I531" s="261">
        <f t="shared" si="349"/>
        <v>0</v>
      </c>
      <c r="J531" s="168">
        <f t="shared" ref="J531" si="378">SUM(J532:J533,J537:J544)</f>
        <v>0</v>
      </c>
      <c r="K531" s="261">
        <f t="shared" si="354"/>
        <v>0</v>
      </c>
      <c r="L531" s="168">
        <f t="shared" ref="L531:M531" si="379">SUM(L532:L533,L537:L544)</f>
        <v>0</v>
      </c>
      <c r="M531" s="168">
        <f t="shared" si="379"/>
        <v>0</v>
      </c>
    </row>
    <row r="532" spans="1:13" ht="13.8" outlineLevel="2">
      <c r="A532" s="131"/>
      <c r="B532" s="19"/>
      <c r="C532" s="63"/>
      <c r="D532" s="22" t="s">
        <v>563</v>
      </c>
      <c r="E532" s="58" t="s">
        <v>327</v>
      </c>
      <c r="F532" s="22"/>
      <c r="G532" s="30"/>
      <c r="H532" s="164">
        <f t="shared" si="334"/>
        <v>0</v>
      </c>
      <c r="I532" s="261">
        <f t="shared" si="349"/>
        <v>0</v>
      </c>
      <c r="J532" s="167">
        <v>0</v>
      </c>
      <c r="K532" s="261">
        <f t="shared" si="354"/>
        <v>0</v>
      </c>
      <c r="L532" s="167">
        <v>0</v>
      </c>
      <c r="M532" s="167">
        <v>0</v>
      </c>
    </row>
    <row r="533" spans="1:13" ht="13.8" outlineLevel="2">
      <c r="A533" s="131"/>
      <c r="B533" s="20"/>
      <c r="D533" s="22" t="s">
        <v>523</v>
      </c>
      <c r="E533" s="58" t="s">
        <v>328</v>
      </c>
      <c r="F533" s="22"/>
      <c r="G533" s="30"/>
      <c r="H533" s="164">
        <f t="shared" si="334"/>
        <v>0</v>
      </c>
      <c r="I533" s="261">
        <f t="shared" si="349"/>
        <v>0</v>
      </c>
      <c r="J533" s="169">
        <f t="shared" ref="J533" si="380">SUM(J534:J536)</f>
        <v>0</v>
      </c>
      <c r="K533" s="261">
        <f t="shared" si="354"/>
        <v>0</v>
      </c>
      <c r="L533" s="169">
        <f t="shared" ref="L533:M533" si="381">SUM(L534:L536)</f>
        <v>0</v>
      </c>
      <c r="M533" s="169">
        <f t="shared" si="381"/>
        <v>0</v>
      </c>
    </row>
    <row r="534" spans="1:13" ht="13.8" outlineLevel="2">
      <c r="A534" s="131"/>
      <c r="B534" s="20"/>
      <c r="D534" s="22"/>
      <c r="E534" s="58"/>
      <c r="F534" s="136"/>
      <c r="G534" s="27" t="s">
        <v>815</v>
      </c>
      <c r="H534" s="164">
        <f t="shared" si="334"/>
        <v>0</v>
      </c>
      <c r="I534" s="261">
        <f t="shared" si="349"/>
        <v>0</v>
      </c>
      <c r="J534" s="167">
        <v>0</v>
      </c>
      <c r="K534" s="261">
        <f t="shared" si="354"/>
        <v>0</v>
      </c>
      <c r="L534" s="167">
        <v>0</v>
      </c>
      <c r="M534" s="167">
        <v>0</v>
      </c>
    </row>
    <row r="535" spans="1:13" ht="13.8" outlineLevel="2">
      <c r="A535" s="131"/>
      <c r="B535" s="20"/>
      <c r="D535" s="22"/>
      <c r="E535" s="58"/>
      <c r="F535" s="136"/>
      <c r="G535" s="27" t="s">
        <v>816</v>
      </c>
      <c r="H535" s="164">
        <f t="shared" ref="H535:H598" si="382">SUM(I535,K535)</f>
        <v>0</v>
      </c>
      <c r="I535" s="261">
        <f t="shared" si="349"/>
        <v>0</v>
      </c>
      <c r="J535" s="167">
        <v>0</v>
      </c>
      <c r="K535" s="261">
        <f t="shared" si="354"/>
        <v>0</v>
      </c>
      <c r="L535" s="167">
        <v>0</v>
      </c>
      <c r="M535" s="167">
        <v>0</v>
      </c>
    </row>
    <row r="536" spans="1:13" ht="13.8" outlineLevel="2">
      <c r="A536" s="131"/>
      <c r="B536" s="20"/>
      <c r="D536" s="22"/>
      <c r="E536" s="58"/>
      <c r="F536" s="136"/>
      <c r="G536" s="27" t="s">
        <v>817</v>
      </c>
      <c r="H536" s="164">
        <f t="shared" si="382"/>
        <v>0</v>
      </c>
      <c r="I536" s="261">
        <f t="shared" si="349"/>
        <v>0</v>
      </c>
      <c r="J536" s="167">
        <v>0</v>
      </c>
      <c r="K536" s="261">
        <f t="shared" si="354"/>
        <v>0</v>
      </c>
      <c r="L536" s="167">
        <v>0</v>
      </c>
      <c r="M536" s="167">
        <v>0</v>
      </c>
    </row>
    <row r="537" spans="1:13" ht="13.8" outlineLevel="2">
      <c r="A537" s="131"/>
      <c r="B537" s="20"/>
      <c r="D537" s="22" t="s">
        <v>818</v>
      </c>
      <c r="E537" s="30" t="s">
        <v>819</v>
      </c>
      <c r="F537" s="22"/>
      <c r="G537" s="30"/>
      <c r="H537" s="164">
        <f t="shared" si="382"/>
        <v>0</v>
      </c>
      <c r="I537" s="261">
        <f t="shared" si="349"/>
        <v>0</v>
      </c>
      <c r="J537" s="167">
        <v>0</v>
      </c>
      <c r="K537" s="261">
        <f t="shared" si="354"/>
        <v>0</v>
      </c>
      <c r="L537" s="167">
        <v>0</v>
      </c>
      <c r="M537" s="167">
        <v>0</v>
      </c>
    </row>
    <row r="538" spans="1:13" ht="13.8" outlineLevel="2">
      <c r="A538" s="131"/>
      <c r="B538" s="20"/>
      <c r="D538" s="22" t="s">
        <v>524</v>
      </c>
      <c r="E538" s="30" t="s">
        <v>341</v>
      </c>
      <c r="F538" s="22"/>
      <c r="G538" s="30"/>
      <c r="H538" s="164">
        <f t="shared" si="382"/>
        <v>0</v>
      </c>
      <c r="I538" s="261">
        <f t="shared" si="349"/>
        <v>0</v>
      </c>
      <c r="J538" s="167"/>
      <c r="K538" s="261">
        <f t="shared" si="354"/>
        <v>0</v>
      </c>
      <c r="L538" s="167"/>
      <c r="M538" s="167"/>
    </row>
    <row r="539" spans="1:13" ht="13.8" outlineLevel="2">
      <c r="A539" s="131"/>
      <c r="B539" s="20"/>
      <c r="D539" s="22" t="s">
        <v>525</v>
      </c>
      <c r="E539" s="30" t="s">
        <v>342</v>
      </c>
      <c r="F539" s="22"/>
      <c r="G539" s="30"/>
      <c r="H539" s="164">
        <f t="shared" si="382"/>
        <v>0</v>
      </c>
      <c r="I539" s="261">
        <f t="shared" si="349"/>
        <v>0</v>
      </c>
      <c r="J539" s="167"/>
      <c r="K539" s="261">
        <f t="shared" si="354"/>
        <v>0</v>
      </c>
      <c r="L539" s="167"/>
      <c r="M539" s="167"/>
    </row>
    <row r="540" spans="1:13" ht="13.8" outlineLevel="2">
      <c r="A540" s="131"/>
      <c r="B540" s="20"/>
      <c r="D540" s="22" t="s">
        <v>526</v>
      </c>
      <c r="E540" s="30" t="s">
        <v>326</v>
      </c>
      <c r="F540" s="22"/>
      <c r="G540" s="30"/>
      <c r="H540" s="164">
        <f t="shared" si="382"/>
        <v>0</v>
      </c>
      <c r="I540" s="261">
        <f t="shared" si="349"/>
        <v>0</v>
      </c>
      <c r="J540" s="167"/>
      <c r="K540" s="261">
        <f t="shared" si="354"/>
        <v>0</v>
      </c>
      <c r="L540" s="167"/>
      <c r="M540" s="167"/>
    </row>
    <row r="541" spans="1:13" ht="13.8" outlineLevel="2">
      <c r="A541" s="131"/>
      <c r="B541" s="20"/>
      <c r="D541" s="22" t="s">
        <v>527</v>
      </c>
      <c r="E541" s="30" t="s">
        <v>343</v>
      </c>
      <c r="F541" s="22"/>
      <c r="G541" s="30"/>
      <c r="H541" s="164">
        <f t="shared" si="382"/>
        <v>0</v>
      </c>
      <c r="I541" s="261">
        <f t="shared" si="349"/>
        <v>0</v>
      </c>
      <c r="J541" s="167"/>
      <c r="K541" s="261">
        <f t="shared" si="354"/>
        <v>0</v>
      </c>
      <c r="L541" s="167"/>
      <c r="M541" s="167"/>
    </row>
    <row r="542" spans="1:13" ht="13.8" outlineLevel="2">
      <c r="A542" s="131"/>
      <c r="B542" s="20"/>
      <c r="D542" s="22" t="s">
        <v>528</v>
      </c>
      <c r="E542" s="30" t="s">
        <v>350</v>
      </c>
      <c r="F542" s="22"/>
      <c r="G542" s="30"/>
      <c r="H542" s="164">
        <f t="shared" si="382"/>
        <v>0</v>
      </c>
      <c r="I542" s="261">
        <f t="shared" si="349"/>
        <v>0</v>
      </c>
      <c r="J542" s="167"/>
      <c r="K542" s="261">
        <f t="shared" si="354"/>
        <v>0</v>
      </c>
      <c r="L542" s="167"/>
      <c r="M542" s="167"/>
    </row>
    <row r="543" spans="1:13" ht="13.8" outlineLevel="2">
      <c r="A543" s="131"/>
      <c r="B543" s="20"/>
      <c r="D543" s="22" t="s">
        <v>529</v>
      </c>
      <c r="E543" s="30" t="s">
        <v>340</v>
      </c>
      <c r="F543" s="22"/>
      <c r="G543" s="30"/>
      <c r="H543" s="164">
        <f t="shared" si="382"/>
        <v>0</v>
      </c>
      <c r="I543" s="261">
        <f t="shared" si="349"/>
        <v>0</v>
      </c>
      <c r="J543" s="167"/>
      <c r="K543" s="261">
        <f t="shared" si="354"/>
        <v>0</v>
      </c>
      <c r="L543" s="167"/>
      <c r="M543" s="167"/>
    </row>
    <row r="544" spans="1:13" ht="13.8" outlineLevel="2">
      <c r="A544" s="131"/>
      <c r="B544" s="19"/>
      <c r="C544" s="63"/>
      <c r="D544" s="22" t="s">
        <v>530</v>
      </c>
      <c r="E544" s="30" t="s">
        <v>196</v>
      </c>
      <c r="F544" s="30"/>
      <c r="G544" s="30"/>
      <c r="H544" s="164">
        <f t="shared" si="382"/>
        <v>0</v>
      </c>
      <c r="I544" s="261">
        <f t="shared" si="349"/>
        <v>0</v>
      </c>
      <c r="J544" s="167"/>
      <c r="K544" s="261">
        <f t="shared" si="354"/>
        <v>0</v>
      </c>
      <c r="L544" s="167"/>
      <c r="M544" s="167"/>
    </row>
    <row r="545" spans="1:13" ht="13.8" outlineLevel="1">
      <c r="A545" s="127"/>
      <c r="B545" s="18" t="s">
        <v>645</v>
      </c>
      <c r="C545" s="12" t="s">
        <v>197</v>
      </c>
      <c r="D545" s="14"/>
      <c r="E545" s="30"/>
      <c r="F545" s="14"/>
      <c r="G545" s="134"/>
      <c r="H545" s="164">
        <f t="shared" si="382"/>
        <v>0</v>
      </c>
      <c r="I545" s="261">
        <f t="shared" si="349"/>
        <v>0</v>
      </c>
      <c r="J545" s="168">
        <f>SUM(J546)</f>
        <v>0</v>
      </c>
      <c r="K545" s="261">
        <f t="shared" si="354"/>
        <v>0</v>
      </c>
      <c r="L545" s="168">
        <f>SUM(L546)</f>
        <v>0</v>
      </c>
      <c r="M545" s="168">
        <f>SUM(M546)</f>
        <v>0</v>
      </c>
    </row>
    <row r="546" spans="1:13" ht="13.8" outlineLevel="2">
      <c r="A546" s="131"/>
      <c r="B546" s="19"/>
      <c r="C546" s="63"/>
      <c r="D546" s="22" t="s">
        <v>666</v>
      </c>
      <c r="E546" s="58" t="s">
        <v>197</v>
      </c>
      <c r="F546" s="22"/>
      <c r="G546" s="30"/>
      <c r="H546" s="164">
        <f t="shared" si="382"/>
        <v>0</v>
      </c>
      <c r="I546" s="261">
        <f t="shared" si="349"/>
        <v>0</v>
      </c>
      <c r="J546" s="167"/>
      <c r="K546" s="261">
        <f t="shared" si="354"/>
        <v>0</v>
      </c>
      <c r="L546" s="167"/>
      <c r="M546" s="167"/>
    </row>
    <row r="547" spans="1:13" ht="13.8" outlineLevel="1">
      <c r="A547" s="127"/>
      <c r="B547" s="18" t="s">
        <v>646</v>
      </c>
      <c r="C547" s="12" t="s">
        <v>198</v>
      </c>
      <c r="D547" s="14"/>
      <c r="E547" s="30"/>
      <c r="F547" s="14"/>
      <c r="G547" s="134"/>
      <c r="H547" s="164">
        <f t="shared" si="382"/>
        <v>0</v>
      </c>
      <c r="I547" s="261">
        <f t="shared" si="349"/>
        <v>0</v>
      </c>
      <c r="J547" s="168">
        <f t="shared" ref="J547" si="383">SUM(J548)</f>
        <v>0</v>
      </c>
      <c r="K547" s="261">
        <f t="shared" si="354"/>
        <v>0</v>
      </c>
      <c r="L547" s="168">
        <f t="shared" ref="L547:M547" si="384">SUM(L548)</f>
        <v>0</v>
      </c>
      <c r="M547" s="168">
        <f t="shared" si="384"/>
        <v>0</v>
      </c>
    </row>
    <row r="548" spans="1:13" ht="13.8" outlineLevel="2">
      <c r="A548" s="131"/>
      <c r="B548" s="19"/>
      <c r="C548" s="63"/>
      <c r="D548" s="22" t="s">
        <v>667</v>
      </c>
      <c r="E548" s="58" t="s">
        <v>198</v>
      </c>
      <c r="F548" s="22"/>
      <c r="G548" s="30"/>
      <c r="H548" s="164">
        <f t="shared" si="382"/>
        <v>0</v>
      </c>
      <c r="I548" s="261">
        <f t="shared" si="349"/>
        <v>0</v>
      </c>
      <c r="J548" s="167"/>
      <c r="K548" s="261">
        <f t="shared" si="354"/>
        <v>0</v>
      </c>
      <c r="L548" s="167"/>
      <c r="M548" s="167"/>
    </row>
    <row r="549" spans="1:13" ht="13.8" outlineLevel="1">
      <c r="A549" s="127"/>
      <c r="B549" s="18" t="s">
        <v>647</v>
      </c>
      <c r="C549" s="12" t="s">
        <v>199</v>
      </c>
      <c r="D549" s="14"/>
      <c r="E549" s="30"/>
      <c r="F549" s="14"/>
      <c r="G549" s="134"/>
      <c r="H549" s="164">
        <f t="shared" si="382"/>
        <v>0</v>
      </c>
      <c r="I549" s="261">
        <f t="shared" si="349"/>
        <v>0</v>
      </c>
      <c r="J549" s="168">
        <f t="shared" ref="J549" si="385">SUM(J550)</f>
        <v>0</v>
      </c>
      <c r="K549" s="261">
        <f t="shared" si="354"/>
        <v>0</v>
      </c>
      <c r="L549" s="168">
        <f t="shared" ref="L549:M549" si="386">SUM(L550)</f>
        <v>0</v>
      </c>
      <c r="M549" s="168">
        <f t="shared" si="386"/>
        <v>0</v>
      </c>
    </row>
    <row r="550" spans="1:13" ht="13.8" outlineLevel="2">
      <c r="A550" s="131"/>
      <c r="B550" s="19"/>
      <c r="C550" s="63"/>
      <c r="D550" s="22" t="s">
        <v>668</v>
      </c>
      <c r="E550" s="58" t="s">
        <v>199</v>
      </c>
      <c r="F550" s="22"/>
      <c r="G550" s="30"/>
      <c r="H550" s="164">
        <f t="shared" si="382"/>
        <v>0</v>
      </c>
      <c r="I550" s="261">
        <f t="shared" si="349"/>
        <v>0</v>
      </c>
      <c r="J550" s="167"/>
      <c r="K550" s="261">
        <f t="shared" si="354"/>
        <v>0</v>
      </c>
      <c r="L550" s="167"/>
      <c r="M550" s="167"/>
    </row>
    <row r="551" spans="1:13" ht="13.8" outlineLevel="1">
      <c r="A551" s="127"/>
      <c r="B551" s="18" t="s">
        <v>642</v>
      </c>
      <c r="C551" s="12" t="s">
        <v>200</v>
      </c>
      <c r="D551" s="14"/>
      <c r="E551" s="30"/>
      <c r="F551" s="14"/>
      <c r="G551" s="134"/>
      <c r="H551" s="164">
        <f t="shared" si="382"/>
        <v>0</v>
      </c>
      <c r="I551" s="261">
        <f t="shared" ref="I551:I613" si="387">SUM(J551:J551)</f>
        <v>0</v>
      </c>
      <c r="J551" s="168">
        <f t="shared" ref="J551" si="388">SUM(J552)</f>
        <v>0</v>
      </c>
      <c r="K551" s="261">
        <f t="shared" si="354"/>
        <v>0</v>
      </c>
      <c r="L551" s="168">
        <f t="shared" ref="L551:M551" si="389">SUM(L552)</f>
        <v>0</v>
      </c>
      <c r="M551" s="168">
        <f t="shared" si="389"/>
        <v>0</v>
      </c>
    </row>
    <row r="552" spans="1:13" ht="13.8" outlineLevel="2">
      <c r="A552" s="131"/>
      <c r="B552" s="19"/>
      <c r="C552" s="63"/>
      <c r="D552" s="22" t="s">
        <v>669</v>
      </c>
      <c r="E552" s="58" t="s">
        <v>200</v>
      </c>
      <c r="F552" s="22"/>
      <c r="G552" s="30"/>
      <c r="H552" s="164">
        <f t="shared" si="382"/>
        <v>0</v>
      </c>
      <c r="I552" s="261">
        <f t="shared" si="387"/>
        <v>0</v>
      </c>
      <c r="J552" s="167"/>
      <c r="K552" s="261">
        <f t="shared" si="354"/>
        <v>0</v>
      </c>
      <c r="L552" s="167"/>
      <c r="M552" s="167"/>
    </row>
    <row r="553" spans="1:13" ht="13.8" outlineLevel="1">
      <c r="A553" s="127"/>
      <c r="B553" s="18" t="s">
        <v>643</v>
      </c>
      <c r="C553" s="12" t="s">
        <v>201</v>
      </c>
      <c r="D553" s="14"/>
      <c r="E553" s="30"/>
      <c r="F553" s="14"/>
      <c r="G553" s="134"/>
      <c r="H553" s="164">
        <f t="shared" si="382"/>
        <v>0</v>
      </c>
      <c r="I553" s="261">
        <f t="shared" si="387"/>
        <v>0</v>
      </c>
      <c r="J553" s="168">
        <f t="shared" ref="J553" si="390">SUM(J554)</f>
        <v>0</v>
      </c>
      <c r="K553" s="261">
        <f t="shared" si="354"/>
        <v>0</v>
      </c>
      <c r="L553" s="168">
        <f t="shared" ref="L553:M553" si="391">SUM(L554)</f>
        <v>0</v>
      </c>
      <c r="M553" s="168">
        <f t="shared" si="391"/>
        <v>0</v>
      </c>
    </row>
    <row r="554" spans="1:13" ht="13.8" outlineLevel="2">
      <c r="A554" s="131"/>
      <c r="B554" s="19"/>
      <c r="C554" s="63"/>
      <c r="D554" s="22" t="s">
        <v>670</v>
      </c>
      <c r="E554" s="58" t="s">
        <v>201</v>
      </c>
      <c r="F554" s="22"/>
      <c r="G554" s="30"/>
      <c r="H554" s="164">
        <f t="shared" si="382"/>
        <v>0</v>
      </c>
      <c r="I554" s="261">
        <f t="shared" si="387"/>
        <v>0</v>
      </c>
      <c r="J554" s="167"/>
      <c r="K554" s="261">
        <f t="shared" si="354"/>
        <v>0</v>
      </c>
      <c r="L554" s="167"/>
      <c r="M554" s="167"/>
    </row>
    <row r="555" spans="1:13" ht="13.8" outlineLevel="1">
      <c r="A555" s="127"/>
      <c r="B555" s="18" t="s">
        <v>644</v>
      </c>
      <c r="C555" s="12" t="s">
        <v>202</v>
      </c>
      <c r="D555" s="14"/>
      <c r="E555" s="30"/>
      <c r="F555" s="14"/>
      <c r="G555" s="134"/>
      <c r="H555" s="164">
        <f t="shared" si="382"/>
        <v>0</v>
      </c>
      <c r="I555" s="261">
        <f t="shared" si="387"/>
        <v>0</v>
      </c>
      <c r="J555" s="168">
        <f t="shared" ref="J555" si="392">SUM(J556)</f>
        <v>0</v>
      </c>
      <c r="K555" s="261">
        <f t="shared" si="354"/>
        <v>0</v>
      </c>
      <c r="L555" s="168">
        <f t="shared" ref="L555:M555" si="393">SUM(L556)</f>
        <v>0</v>
      </c>
      <c r="M555" s="168">
        <f t="shared" si="393"/>
        <v>0</v>
      </c>
    </row>
    <row r="556" spans="1:13" ht="13.8" outlineLevel="2">
      <c r="A556" s="131"/>
      <c r="B556" s="19"/>
      <c r="C556" s="63"/>
      <c r="D556" s="22" t="s">
        <v>671</v>
      </c>
      <c r="E556" s="58" t="s">
        <v>202</v>
      </c>
      <c r="F556" s="22"/>
      <c r="G556" s="30"/>
      <c r="H556" s="164">
        <f t="shared" si="382"/>
        <v>0</v>
      </c>
      <c r="I556" s="261">
        <f t="shared" si="387"/>
        <v>0</v>
      </c>
      <c r="J556" s="167"/>
      <c r="K556" s="261">
        <f t="shared" si="354"/>
        <v>0</v>
      </c>
      <c r="L556" s="167"/>
      <c r="M556" s="167"/>
    </row>
    <row r="557" spans="1:13" ht="13.8" outlineLevel="1">
      <c r="A557" s="127"/>
      <c r="B557" s="18" t="s">
        <v>531</v>
      </c>
      <c r="C557" s="12" t="s">
        <v>203</v>
      </c>
      <c r="D557" s="14"/>
      <c r="E557" s="134"/>
      <c r="F557" s="14"/>
      <c r="G557" s="134"/>
      <c r="H557" s="450">
        <f t="shared" si="382"/>
        <v>0</v>
      </c>
      <c r="I557" s="261">
        <f t="shared" si="387"/>
        <v>0</v>
      </c>
      <c r="J557" s="168">
        <f t="shared" ref="J557" si="394">SUM(J558)</f>
        <v>0</v>
      </c>
      <c r="K557" s="261">
        <f t="shared" si="354"/>
        <v>0</v>
      </c>
      <c r="L557" s="168">
        <f t="shared" ref="L557:M557" si="395">SUM(L558)</f>
        <v>0</v>
      </c>
      <c r="M557" s="168">
        <f t="shared" si="395"/>
        <v>0</v>
      </c>
    </row>
    <row r="558" spans="1:13" ht="13.8" outlineLevel="2">
      <c r="A558" s="131"/>
      <c r="B558" s="19"/>
      <c r="C558" s="63"/>
      <c r="D558" s="22" t="s">
        <v>531</v>
      </c>
      <c r="E558" s="58" t="s">
        <v>203</v>
      </c>
      <c r="F558" s="22"/>
      <c r="G558" s="30"/>
      <c r="H558" s="450">
        <f t="shared" si="382"/>
        <v>0</v>
      </c>
      <c r="I558" s="261">
        <f t="shared" si="387"/>
        <v>0</v>
      </c>
      <c r="J558" s="167"/>
      <c r="K558" s="261">
        <f t="shared" si="354"/>
        <v>0</v>
      </c>
      <c r="L558" s="167"/>
      <c r="M558" s="167"/>
    </row>
    <row r="559" spans="1:13" ht="13.8" outlineLevel="1">
      <c r="A559" s="127"/>
      <c r="B559" s="18" t="s">
        <v>532</v>
      </c>
      <c r="C559" s="12" t="s">
        <v>204</v>
      </c>
      <c r="D559" s="14"/>
      <c r="E559" s="30"/>
      <c r="F559" s="22"/>
      <c r="G559" s="134"/>
      <c r="H559" s="450">
        <f t="shared" si="382"/>
        <v>249000</v>
      </c>
      <c r="I559" s="261">
        <f t="shared" si="387"/>
        <v>0</v>
      </c>
      <c r="J559" s="168">
        <f t="shared" ref="J559" si="396">SUM(J560)</f>
        <v>0</v>
      </c>
      <c r="K559" s="261">
        <f t="shared" ref="K559:K613" si="397">SUM(L559:M559)</f>
        <v>249000</v>
      </c>
      <c r="L559" s="168">
        <f t="shared" ref="L559:M559" si="398">SUM(L560)</f>
        <v>249000</v>
      </c>
      <c r="M559" s="168">
        <f t="shared" si="398"/>
        <v>0</v>
      </c>
    </row>
    <row r="560" spans="1:13" ht="13.8" outlineLevel="2">
      <c r="A560" s="131"/>
      <c r="B560" s="19"/>
      <c r="C560" s="63"/>
      <c r="D560" s="22" t="s">
        <v>532</v>
      </c>
      <c r="E560" s="58" t="s">
        <v>204</v>
      </c>
      <c r="F560" s="22"/>
      <c r="G560" s="30"/>
      <c r="H560" s="450">
        <f t="shared" si="382"/>
        <v>249000</v>
      </c>
      <c r="I560" s="261">
        <f t="shared" si="387"/>
        <v>0</v>
      </c>
      <c r="J560" s="167"/>
      <c r="K560" s="261">
        <f t="shared" si="397"/>
        <v>249000</v>
      </c>
      <c r="L560" s="167">
        <v>249000</v>
      </c>
      <c r="M560" s="167"/>
    </row>
    <row r="561" spans="1:43" ht="13.8" outlineLevel="1">
      <c r="A561" s="127"/>
      <c r="B561" s="18" t="s">
        <v>189</v>
      </c>
      <c r="C561" s="12" t="s">
        <v>205</v>
      </c>
      <c r="D561" s="14"/>
      <c r="E561" s="30"/>
      <c r="F561" s="22"/>
      <c r="G561" s="134"/>
      <c r="H561" s="450">
        <f t="shared" si="382"/>
        <v>0</v>
      </c>
      <c r="I561" s="261">
        <f t="shared" si="387"/>
        <v>0</v>
      </c>
      <c r="J561" s="168">
        <f t="shared" ref="J561" si="399">SUM(J562)</f>
        <v>0</v>
      </c>
      <c r="K561" s="261">
        <f t="shared" si="397"/>
        <v>0</v>
      </c>
      <c r="L561" s="168">
        <f t="shared" ref="L561:M561" si="400">SUM(L562)</f>
        <v>0</v>
      </c>
      <c r="M561" s="168">
        <f t="shared" si="400"/>
        <v>0</v>
      </c>
    </row>
    <row r="562" spans="1:43" ht="13.8" outlineLevel="2">
      <c r="A562" s="131"/>
      <c r="B562" s="19"/>
      <c r="C562" s="63"/>
      <c r="D562" s="22" t="s">
        <v>189</v>
      </c>
      <c r="E562" s="58" t="s">
        <v>205</v>
      </c>
      <c r="F562" s="22"/>
      <c r="G562" s="30"/>
      <c r="H562" s="450">
        <f t="shared" si="382"/>
        <v>0</v>
      </c>
      <c r="I562" s="261">
        <f t="shared" si="387"/>
        <v>0</v>
      </c>
      <c r="J562" s="167"/>
      <c r="K562" s="261">
        <f t="shared" si="397"/>
        <v>0</v>
      </c>
      <c r="L562" s="167"/>
      <c r="M562" s="167"/>
    </row>
    <row r="563" spans="1:43" ht="13.8" outlineLevel="1">
      <c r="A563" s="127"/>
      <c r="B563" s="18" t="s">
        <v>903</v>
      </c>
      <c r="C563" s="12" t="s">
        <v>206</v>
      </c>
      <c r="D563" s="14"/>
      <c r="E563" s="134"/>
      <c r="F563" s="14"/>
      <c r="G563" s="134"/>
      <c r="H563" s="164">
        <f t="shared" si="382"/>
        <v>0</v>
      </c>
      <c r="I563" s="261">
        <f t="shared" si="387"/>
        <v>0</v>
      </c>
      <c r="J563" s="168">
        <f>SUM(J564:J565)</f>
        <v>0</v>
      </c>
      <c r="K563" s="261">
        <f t="shared" si="397"/>
        <v>0</v>
      </c>
      <c r="L563" s="168">
        <f>SUM(L564:L565)</f>
        <v>0</v>
      </c>
      <c r="M563" s="168">
        <f>SUM(M564:M565)</f>
        <v>0</v>
      </c>
    </row>
    <row r="564" spans="1:43" ht="13.8" outlineLevel="2">
      <c r="A564" s="131"/>
      <c r="B564" s="20"/>
      <c r="D564" s="22" t="s">
        <v>675</v>
      </c>
      <c r="E564" s="30" t="s">
        <v>207</v>
      </c>
      <c r="F564" s="22"/>
      <c r="G564" s="30"/>
      <c r="H564" s="164">
        <f t="shared" si="382"/>
        <v>0</v>
      </c>
      <c r="I564" s="261">
        <f t="shared" si="387"/>
        <v>0</v>
      </c>
      <c r="J564" s="167"/>
      <c r="K564" s="261">
        <f t="shared" si="397"/>
        <v>0</v>
      </c>
      <c r="L564" s="167"/>
      <c r="M564" s="167"/>
    </row>
    <row r="565" spans="1:43" ht="13.8" outlineLevel="2">
      <c r="A565" s="131"/>
      <c r="B565" s="20"/>
      <c r="D565" s="22" t="s">
        <v>869</v>
      </c>
      <c r="E565" s="63" t="s">
        <v>870</v>
      </c>
      <c r="F565" s="19"/>
      <c r="G565" s="63"/>
      <c r="H565" s="444">
        <f t="shared" si="382"/>
        <v>0</v>
      </c>
      <c r="I565" s="261">
        <f t="shared" si="387"/>
        <v>0</v>
      </c>
      <c r="J565" s="476">
        <f t="shared" ref="J565" si="401">SUM(J566)</f>
        <v>0</v>
      </c>
      <c r="K565" s="261">
        <f t="shared" si="397"/>
        <v>0</v>
      </c>
      <c r="L565" s="476">
        <f t="shared" ref="L565:M565" si="402">SUM(L566)</f>
        <v>0</v>
      </c>
      <c r="M565" s="476">
        <f t="shared" si="402"/>
        <v>0</v>
      </c>
    </row>
    <row r="566" spans="1:43" s="398" customFormat="1" ht="13.8" outlineLevel="2">
      <c r="A566" s="399"/>
      <c r="B566" s="400"/>
      <c r="D566" s="436"/>
      <c r="E566" s="58"/>
      <c r="F566" s="136" t="s">
        <v>904</v>
      </c>
      <c r="G566" s="27" t="s">
        <v>905</v>
      </c>
      <c r="H566" s="403">
        <f t="shared" si="382"/>
        <v>0</v>
      </c>
      <c r="I566" s="261">
        <f t="shared" si="387"/>
        <v>0</v>
      </c>
      <c r="J566" s="167">
        <v>0</v>
      </c>
      <c r="K566" s="261">
        <f t="shared" si="397"/>
        <v>0</v>
      </c>
      <c r="L566" s="167">
        <v>0</v>
      </c>
      <c r="M566" s="167">
        <v>0</v>
      </c>
      <c r="N566" s="64"/>
      <c r="O566" s="64"/>
      <c r="P566" s="64"/>
      <c r="Q566" s="64"/>
      <c r="R566" s="64"/>
      <c r="S566" s="64"/>
      <c r="T566" s="64"/>
      <c r="U566" s="64"/>
      <c r="V566" s="64"/>
      <c r="W566" s="64"/>
      <c r="X566" s="64"/>
      <c r="Y566" s="64"/>
      <c r="Z566" s="64"/>
      <c r="AA566" s="64"/>
      <c r="AB566" s="64"/>
      <c r="AC566" s="64"/>
      <c r="AD566" s="64"/>
      <c r="AE566" s="64"/>
      <c r="AF566" s="64"/>
      <c r="AG566" s="64"/>
      <c r="AH566" s="64"/>
      <c r="AI566" s="64"/>
      <c r="AJ566" s="64"/>
      <c r="AK566" s="64"/>
      <c r="AL566" s="64"/>
      <c r="AM566" s="64"/>
      <c r="AN566" s="64"/>
      <c r="AO566" s="64"/>
      <c r="AP566" s="64"/>
      <c r="AQ566" s="64"/>
    </row>
    <row r="567" spans="1:43" s="130" customFormat="1" ht="13.8">
      <c r="A567" s="67" t="s">
        <v>208</v>
      </c>
      <c r="B567" s="17"/>
      <c r="C567" s="23"/>
      <c r="D567" s="17"/>
      <c r="E567" s="23"/>
      <c r="F567" s="17"/>
      <c r="G567" s="23"/>
      <c r="H567" s="171">
        <f t="shared" si="382"/>
        <v>249000</v>
      </c>
      <c r="I567" s="271">
        <f t="shared" si="387"/>
        <v>0</v>
      </c>
      <c r="J567" s="172">
        <f>SUM(J563,J561,J559,J557,J555,J553,J551,J549,J547,J545,J531)</f>
        <v>0</v>
      </c>
      <c r="K567" s="271">
        <f t="shared" si="397"/>
        <v>249000</v>
      </c>
      <c r="L567" s="172">
        <f>SUM(L563,L561,L559,L557,L555,L553,L551,L549,L547,L545,L531)</f>
        <v>249000</v>
      </c>
      <c r="M567" s="172">
        <f>SUM(M563,M561,M559,M557,M555,M553,M551,M549,M547,M545,M531)</f>
        <v>0</v>
      </c>
    </row>
    <row r="568" spans="1:43" ht="13.8" outlineLevel="1">
      <c r="A568" s="127"/>
      <c r="B568" s="18" t="s">
        <v>648</v>
      </c>
      <c r="C568" s="12" t="s">
        <v>209</v>
      </c>
      <c r="D568" s="11"/>
      <c r="E568" s="12"/>
      <c r="F568" s="11"/>
      <c r="G568" s="12"/>
      <c r="H568" s="164">
        <f t="shared" si="382"/>
        <v>0</v>
      </c>
      <c r="I568" s="261">
        <f t="shared" si="387"/>
        <v>0</v>
      </c>
      <c r="J568" s="166">
        <f t="shared" ref="J568" si="403">SUM(J569)</f>
        <v>0</v>
      </c>
      <c r="K568" s="261">
        <f t="shared" si="397"/>
        <v>0</v>
      </c>
      <c r="L568" s="166">
        <f t="shared" ref="L568:M568" si="404">SUM(L569)</f>
        <v>0</v>
      </c>
      <c r="M568" s="166">
        <f t="shared" si="404"/>
        <v>0</v>
      </c>
    </row>
    <row r="569" spans="1:43" s="130" customFormat="1" ht="13.8" outlineLevel="2">
      <c r="A569" s="131"/>
      <c r="B569" s="19"/>
      <c r="C569" s="63"/>
      <c r="D569" s="22" t="s">
        <v>193</v>
      </c>
      <c r="E569" s="58" t="s">
        <v>209</v>
      </c>
      <c r="F569" s="22"/>
      <c r="G569" s="30"/>
      <c r="H569" s="164">
        <f t="shared" si="382"/>
        <v>0</v>
      </c>
      <c r="I569" s="261">
        <f t="shared" si="387"/>
        <v>0</v>
      </c>
      <c r="J569" s="167">
        <v>0</v>
      </c>
      <c r="K569" s="261">
        <f t="shared" si="397"/>
        <v>0</v>
      </c>
      <c r="L569" s="167">
        <v>0</v>
      </c>
      <c r="M569" s="167">
        <v>0</v>
      </c>
    </row>
    <row r="570" spans="1:43" ht="13.8" outlineLevel="1">
      <c r="A570" s="127"/>
      <c r="B570" s="11" t="s">
        <v>649</v>
      </c>
      <c r="C570" s="12" t="s">
        <v>210</v>
      </c>
      <c r="D570" s="14"/>
      <c r="E570" s="30"/>
      <c r="F570" s="22"/>
      <c r="G570" s="134"/>
      <c r="H570" s="164">
        <f t="shared" si="382"/>
        <v>0</v>
      </c>
      <c r="I570" s="261">
        <f t="shared" si="387"/>
        <v>0</v>
      </c>
      <c r="J570" s="168">
        <f t="shared" ref="J570" si="405">SUM(J571)</f>
        <v>0</v>
      </c>
      <c r="K570" s="261">
        <f t="shared" si="397"/>
        <v>0</v>
      </c>
      <c r="L570" s="168">
        <f t="shared" ref="L570:M570" si="406">SUM(L571)</f>
        <v>0</v>
      </c>
      <c r="M570" s="168">
        <f t="shared" si="406"/>
        <v>0</v>
      </c>
    </row>
    <row r="571" spans="1:43" ht="13.8" outlineLevel="2">
      <c r="A571" s="131"/>
      <c r="B571" s="13"/>
      <c r="C571" s="63"/>
      <c r="D571" s="22" t="s">
        <v>650</v>
      </c>
      <c r="E571" s="58" t="s">
        <v>210</v>
      </c>
      <c r="F571" s="22"/>
      <c r="G571" s="30"/>
      <c r="H571" s="164">
        <f t="shared" si="382"/>
        <v>0</v>
      </c>
      <c r="I571" s="261">
        <f t="shared" si="387"/>
        <v>0</v>
      </c>
      <c r="J571" s="167">
        <v>0</v>
      </c>
      <c r="K571" s="261">
        <f t="shared" si="397"/>
        <v>0</v>
      </c>
      <c r="L571" s="167">
        <v>0</v>
      </c>
      <c r="M571" s="167">
        <v>0</v>
      </c>
    </row>
    <row r="572" spans="1:43" ht="13.8" outlineLevel="1">
      <c r="A572" s="127"/>
      <c r="B572" s="11" t="s">
        <v>651</v>
      </c>
      <c r="C572" s="12" t="s">
        <v>238</v>
      </c>
      <c r="D572" s="14"/>
      <c r="E572" s="30"/>
      <c r="F572" s="22"/>
      <c r="G572" s="134"/>
      <c r="H572" s="164">
        <f t="shared" si="382"/>
        <v>0</v>
      </c>
      <c r="I572" s="261">
        <f t="shared" si="387"/>
        <v>0</v>
      </c>
      <c r="J572" s="168">
        <f t="shared" ref="J572" si="407">SUM(J573)</f>
        <v>0</v>
      </c>
      <c r="K572" s="261">
        <f t="shared" si="397"/>
        <v>0</v>
      </c>
      <c r="L572" s="168">
        <f t="shared" ref="L572:M572" si="408">SUM(L573)</f>
        <v>0</v>
      </c>
      <c r="M572" s="168">
        <f t="shared" si="408"/>
        <v>0</v>
      </c>
    </row>
    <row r="573" spans="1:43" ht="13.8" outlineLevel="2">
      <c r="A573" s="131"/>
      <c r="B573" s="13"/>
      <c r="C573" s="63"/>
      <c r="D573" s="22" t="s">
        <v>652</v>
      </c>
      <c r="E573" s="58" t="s">
        <v>238</v>
      </c>
      <c r="F573" s="22"/>
      <c r="G573" s="30"/>
      <c r="H573" s="164">
        <f t="shared" si="382"/>
        <v>0</v>
      </c>
      <c r="I573" s="261">
        <f t="shared" si="387"/>
        <v>0</v>
      </c>
      <c r="J573" s="167">
        <v>0</v>
      </c>
      <c r="K573" s="261">
        <f t="shared" si="397"/>
        <v>0</v>
      </c>
      <c r="L573" s="167">
        <v>0</v>
      </c>
      <c r="M573" s="167">
        <v>0</v>
      </c>
    </row>
    <row r="574" spans="1:43" ht="13.8" outlineLevel="1">
      <c r="A574" s="127"/>
      <c r="B574" s="11" t="s">
        <v>542</v>
      </c>
      <c r="C574" s="12" t="s">
        <v>1005</v>
      </c>
      <c r="D574" s="14"/>
      <c r="E574" s="134"/>
      <c r="F574" s="14"/>
      <c r="G574" s="134"/>
      <c r="H574" s="164">
        <f t="shared" si="382"/>
        <v>0</v>
      </c>
      <c r="I574" s="261">
        <f t="shared" si="387"/>
        <v>0</v>
      </c>
      <c r="J574" s="168">
        <f t="shared" ref="J574" si="409">SUM(J575:J584)</f>
        <v>0</v>
      </c>
      <c r="K574" s="261">
        <f t="shared" si="397"/>
        <v>0</v>
      </c>
      <c r="L574" s="168">
        <f t="shared" ref="L574:M574" si="410">SUM(L575:L584)</f>
        <v>0</v>
      </c>
      <c r="M574" s="168">
        <f t="shared" si="410"/>
        <v>0</v>
      </c>
    </row>
    <row r="575" spans="1:43" ht="13.8" outlineLevel="2">
      <c r="A575" s="131"/>
      <c r="B575" s="13"/>
      <c r="C575" s="63"/>
      <c r="D575" s="22" t="s">
        <v>99</v>
      </c>
      <c r="E575" s="58" t="s">
        <v>330</v>
      </c>
      <c r="F575" s="22"/>
      <c r="G575" s="30"/>
      <c r="H575" s="164">
        <f t="shared" si="382"/>
        <v>0</v>
      </c>
      <c r="I575" s="261">
        <f t="shared" si="387"/>
        <v>0</v>
      </c>
      <c r="J575" s="167"/>
      <c r="K575" s="261">
        <f t="shared" si="397"/>
        <v>0</v>
      </c>
      <c r="L575" s="167"/>
      <c r="M575" s="167"/>
    </row>
    <row r="576" spans="1:43" ht="13.8" outlineLevel="2">
      <c r="A576" s="131"/>
      <c r="D576" s="22" t="s">
        <v>533</v>
      </c>
      <c r="E576" s="58" t="s">
        <v>331</v>
      </c>
      <c r="F576" s="22"/>
      <c r="G576" s="30"/>
      <c r="H576" s="164">
        <f t="shared" si="382"/>
        <v>0</v>
      </c>
      <c r="I576" s="261">
        <f t="shared" si="387"/>
        <v>0</v>
      </c>
      <c r="J576" s="167"/>
      <c r="K576" s="261">
        <f t="shared" si="397"/>
        <v>0</v>
      </c>
      <c r="L576" s="167"/>
      <c r="M576" s="167"/>
    </row>
    <row r="577" spans="1:13" ht="13.8" outlineLevel="2">
      <c r="A577" s="131"/>
      <c r="D577" s="22" t="s">
        <v>534</v>
      </c>
      <c r="E577" s="58" t="s">
        <v>329</v>
      </c>
      <c r="F577" s="22"/>
      <c r="G577" s="30"/>
      <c r="H577" s="164">
        <f t="shared" si="382"/>
        <v>0</v>
      </c>
      <c r="I577" s="261">
        <f t="shared" si="387"/>
        <v>0</v>
      </c>
      <c r="J577" s="167"/>
      <c r="K577" s="261">
        <f t="shared" si="397"/>
        <v>0</v>
      </c>
      <c r="L577" s="167"/>
      <c r="M577" s="167"/>
    </row>
    <row r="578" spans="1:13" ht="13.8" outlineLevel="2">
      <c r="A578" s="131"/>
      <c r="D578" s="22" t="s">
        <v>535</v>
      </c>
      <c r="E578" s="30" t="s">
        <v>344</v>
      </c>
      <c r="F578" s="22"/>
      <c r="G578" s="30"/>
      <c r="H578" s="164">
        <f t="shared" si="382"/>
        <v>0</v>
      </c>
      <c r="I578" s="261">
        <f t="shared" si="387"/>
        <v>0</v>
      </c>
      <c r="J578" s="167"/>
      <c r="K578" s="261">
        <f t="shared" si="397"/>
        <v>0</v>
      </c>
      <c r="L578" s="167"/>
      <c r="M578" s="167"/>
    </row>
    <row r="579" spans="1:13" ht="13.8" outlineLevel="2">
      <c r="A579" s="131"/>
      <c r="D579" s="22" t="s">
        <v>536</v>
      </c>
      <c r="E579" s="30" t="s">
        <v>346</v>
      </c>
      <c r="F579" s="22"/>
      <c r="G579" s="30"/>
      <c r="H579" s="164">
        <f t="shared" si="382"/>
        <v>0</v>
      </c>
      <c r="I579" s="261">
        <f t="shared" si="387"/>
        <v>0</v>
      </c>
      <c r="J579" s="167"/>
      <c r="K579" s="261">
        <f t="shared" si="397"/>
        <v>0</v>
      </c>
      <c r="L579" s="167"/>
      <c r="M579" s="167"/>
    </row>
    <row r="580" spans="1:13" ht="13.8" outlineLevel="2">
      <c r="A580" s="131"/>
      <c r="D580" s="22" t="s">
        <v>537</v>
      </c>
      <c r="E580" s="30" t="s">
        <v>347</v>
      </c>
      <c r="F580" s="22"/>
      <c r="G580" s="30"/>
      <c r="H580" s="164">
        <f t="shared" si="382"/>
        <v>0</v>
      </c>
      <c r="I580" s="261">
        <f t="shared" si="387"/>
        <v>0</v>
      </c>
      <c r="J580" s="167"/>
      <c r="K580" s="261">
        <f t="shared" si="397"/>
        <v>0</v>
      </c>
      <c r="L580" s="167"/>
      <c r="M580" s="167"/>
    </row>
    <row r="581" spans="1:13" ht="13.8" outlineLevel="2">
      <c r="A581" s="131"/>
      <c r="D581" s="22" t="s">
        <v>538</v>
      </c>
      <c r="E581" s="30" t="s">
        <v>348</v>
      </c>
      <c r="F581" s="22"/>
      <c r="G581" s="30"/>
      <c r="H581" s="164">
        <f t="shared" si="382"/>
        <v>0</v>
      </c>
      <c r="I581" s="261">
        <f t="shared" si="387"/>
        <v>0</v>
      </c>
      <c r="J581" s="167"/>
      <c r="K581" s="261">
        <f t="shared" si="397"/>
        <v>0</v>
      </c>
      <c r="L581" s="167"/>
      <c r="M581" s="167"/>
    </row>
    <row r="582" spans="1:13" ht="13.8" outlineLevel="2">
      <c r="A582" s="131"/>
      <c r="D582" s="22" t="s">
        <v>539</v>
      </c>
      <c r="E582" s="30" t="s">
        <v>349</v>
      </c>
      <c r="F582" s="22"/>
      <c r="G582" s="30"/>
      <c r="H582" s="164">
        <f t="shared" si="382"/>
        <v>0</v>
      </c>
      <c r="I582" s="261">
        <f t="shared" si="387"/>
        <v>0</v>
      </c>
      <c r="J582" s="167"/>
      <c r="K582" s="261">
        <f t="shared" si="397"/>
        <v>0</v>
      </c>
      <c r="L582" s="167"/>
      <c r="M582" s="167"/>
    </row>
    <row r="583" spans="1:13" ht="13.8" outlineLevel="2">
      <c r="A583" s="131"/>
      <c r="D583" s="22" t="s">
        <v>540</v>
      </c>
      <c r="E583" s="30" t="s">
        <v>345</v>
      </c>
      <c r="F583" s="22"/>
      <c r="G583" s="30"/>
      <c r="H583" s="164">
        <f t="shared" si="382"/>
        <v>0</v>
      </c>
      <c r="I583" s="261">
        <f t="shared" si="387"/>
        <v>0</v>
      </c>
      <c r="J583" s="167"/>
      <c r="K583" s="261">
        <f t="shared" si="397"/>
        <v>0</v>
      </c>
      <c r="L583" s="167"/>
      <c r="M583" s="167"/>
    </row>
    <row r="584" spans="1:13" ht="13.8" outlineLevel="2">
      <c r="A584" s="131"/>
      <c r="D584" s="22" t="s">
        <v>541</v>
      </c>
      <c r="E584" s="30" t="s">
        <v>211</v>
      </c>
      <c r="F584" s="30"/>
      <c r="G584" s="30"/>
      <c r="H584" s="164">
        <f t="shared" si="382"/>
        <v>0</v>
      </c>
      <c r="I584" s="261">
        <f t="shared" si="387"/>
        <v>0</v>
      </c>
      <c r="J584" s="167"/>
      <c r="K584" s="261">
        <f t="shared" si="397"/>
        <v>0</v>
      </c>
      <c r="L584" s="167"/>
      <c r="M584" s="167"/>
    </row>
    <row r="585" spans="1:13" ht="13.8" outlineLevel="1">
      <c r="A585" s="127"/>
      <c r="B585" s="11" t="s">
        <v>653</v>
      </c>
      <c r="C585" s="12" t="s">
        <v>212</v>
      </c>
      <c r="D585" s="14"/>
      <c r="E585" s="30"/>
      <c r="F585" s="14"/>
      <c r="G585" s="134"/>
      <c r="H585" s="164">
        <f t="shared" si="382"/>
        <v>0</v>
      </c>
      <c r="I585" s="261">
        <f t="shared" si="387"/>
        <v>0</v>
      </c>
      <c r="J585" s="168">
        <f t="shared" ref="J585" si="411">SUM(J586)</f>
        <v>0</v>
      </c>
      <c r="K585" s="261">
        <f t="shared" si="397"/>
        <v>0</v>
      </c>
      <c r="L585" s="168">
        <f t="shared" ref="L585:M585" si="412">SUM(L586)</f>
        <v>0</v>
      </c>
      <c r="M585" s="168">
        <f t="shared" si="412"/>
        <v>0</v>
      </c>
    </row>
    <row r="586" spans="1:13" ht="13.8" outlineLevel="2">
      <c r="A586" s="131"/>
      <c r="B586" s="13"/>
      <c r="C586" s="63"/>
      <c r="D586" s="22" t="s">
        <v>194</v>
      </c>
      <c r="E586" s="58" t="s">
        <v>212</v>
      </c>
      <c r="F586" s="22"/>
      <c r="G586" s="30"/>
      <c r="H586" s="164">
        <f t="shared" si="382"/>
        <v>0</v>
      </c>
      <c r="I586" s="261">
        <f t="shared" si="387"/>
        <v>0</v>
      </c>
      <c r="J586" s="167"/>
      <c r="K586" s="261">
        <f t="shared" si="397"/>
        <v>0</v>
      </c>
      <c r="L586" s="167"/>
      <c r="M586" s="167"/>
    </row>
    <row r="587" spans="1:13" ht="13.8" outlineLevel="1">
      <c r="A587" s="127"/>
      <c r="B587" s="11" t="s">
        <v>654</v>
      </c>
      <c r="C587" s="12" t="s">
        <v>213</v>
      </c>
      <c r="D587" s="14"/>
      <c r="E587" s="30"/>
      <c r="F587" s="22"/>
      <c r="G587" s="134"/>
      <c r="H587" s="164">
        <f t="shared" si="382"/>
        <v>0</v>
      </c>
      <c r="I587" s="261">
        <f t="shared" si="387"/>
        <v>0</v>
      </c>
      <c r="J587" s="168">
        <f t="shared" ref="J587" si="413">SUM(J588)</f>
        <v>0</v>
      </c>
      <c r="K587" s="261">
        <f t="shared" si="397"/>
        <v>0</v>
      </c>
      <c r="L587" s="168">
        <f t="shared" ref="L587:M587" si="414">SUM(L588)</f>
        <v>0</v>
      </c>
      <c r="M587" s="168">
        <f t="shared" si="414"/>
        <v>0</v>
      </c>
    </row>
    <row r="588" spans="1:13" ht="13.8" outlineLevel="2">
      <c r="A588" s="131"/>
      <c r="B588" s="13"/>
      <c r="C588" s="63"/>
      <c r="D588" s="22" t="s">
        <v>655</v>
      </c>
      <c r="E588" s="58" t="s">
        <v>213</v>
      </c>
      <c r="F588" s="22"/>
      <c r="G588" s="30"/>
      <c r="H588" s="164">
        <f t="shared" si="382"/>
        <v>0</v>
      </c>
      <c r="I588" s="261">
        <f t="shared" si="387"/>
        <v>0</v>
      </c>
      <c r="J588" s="167"/>
      <c r="K588" s="261">
        <f t="shared" si="397"/>
        <v>0</v>
      </c>
      <c r="L588" s="167"/>
      <c r="M588" s="167"/>
    </row>
    <row r="589" spans="1:13" ht="13.8" outlineLevel="1">
      <c r="A589" s="127"/>
      <c r="B589" s="11" t="s">
        <v>656</v>
      </c>
      <c r="C589" s="12" t="s">
        <v>214</v>
      </c>
      <c r="D589" s="14"/>
      <c r="E589" s="30"/>
      <c r="F589" s="22"/>
      <c r="G589" s="134"/>
      <c r="H589" s="164">
        <f t="shared" si="382"/>
        <v>0</v>
      </c>
      <c r="I589" s="261">
        <f t="shared" si="387"/>
        <v>0</v>
      </c>
      <c r="J589" s="168">
        <f t="shared" ref="J589" si="415">SUM(J590)</f>
        <v>0</v>
      </c>
      <c r="K589" s="261">
        <f t="shared" si="397"/>
        <v>0</v>
      </c>
      <c r="L589" s="168">
        <f t="shared" ref="L589:M589" si="416">SUM(L590)</f>
        <v>0</v>
      </c>
      <c r="M589" s="168">
        <f t="shared" si="416"/>
        <v>0</v>
      </c>
    </row>
    <row r="590" spans="1:13" ht="13.8" outlineLevel="2">
      <c r="A590" s="131"/>
      <c r="B590" s="13"/>
      <c r="C590" s="63"/>
      <c r="D590" s="22" t="s">
        <v>657</v>
      </c>
      <c r="E590" s="58" t="s">
        <v>214</v>
      </c>
      <c r="F590" s="22"/>
      <c r="G590" s="30"/>
      <c r="H590" s="164">
        <f t="shared" si="382"/>
        <v>0</v>
      </c>
      <c r="I590" s="261">
        <f t="shared" si="387"/>
        <v>0</v>
      </c>
      <c r="J590" s="167"/>
      <c r="K590" s="261">
        <f t="shared" si="397"/>
        <v>0</v>
      </c>
      <c r="L590" s="167"/>
      <c r="M590" s="167"/>
    </row>
    <row r="591" spans="1:13" ht="13.8" outlineLevel="1">
      <c r="A591" s="127"/>
      <c r="B591" s="11" t="s">
        <v>658</v>
      </c>
      <c r="C591" s="12" t="s">
        <v>215</v>
      </c>
      <c r="D591" s="14"/>
      <c r="E591" s="30"/>
      <c r="F591" s="14"/>
      <c r="G591" s="134"/>
      <c r="H591" s="164">
        <f t="shared" si="382"/>
        <v>0</v>
      </c>
      <c r="I591" s="261">
        <f t="shared" si="387"/>
        <v>0</v>
      </c>
      <c r="J591" s="168">
        <f t="shared" ref="J591" si="417">SUM(J592)</f>
        <v>0</v>
      </c>
      <c r="K591" s="261">
        <f t="shared" si="397"/>
        <v>0</v>
      </c>
      <c r="L591" s="168">
        <f t="shared" ref="L591:M591" si="418">SUM(L592)</f>
        <v>0</v>
      </c>
      <c r="M591" s="168">
        <f t="shared" si="418"/>
        <v>0</v>
      </c>
    </row>
    <row r="592" spans="1:13" ht="13.8" outlineLevel="2">
      <c r="A592" s="131"/>
      <c r="B592" s="13"/>
      <c r="C592" s="63"/>
      <c r="D592" s="22" t="s">
        <v>659</v>
      </c>
      <c r="E592" s="58" t="s">
        <v>215</v>
      </c>
      <c r="F592" s="22"/>
      <c r="G592" s="30"/>
      <c r="H592" s="164">
        <f t="shared" si="382"/>
        <v>0</v>
      </c>
      <c r="I592" s="261">
        <f t="shared" si="387"/>
        <v>0</v>
      </c>
      <c r="J592" s="167"/>
      <c r="K592" s="261">
        <f t="shared" si="397"/>
        <v>0</v>
      </c>
      <c r="L592" s="167"/>
      <c r="M592" s="167"/>
    </row>
    <row r="593" spans="1:43" ht="13.8" outlineLevel="1">
      <c r="A593" s="127"/>
      <c r="B593" s="11" t="s">
        <v>660</v>
      </c>
      <c r="C593" s="12" t="s">
        <v>216</v>
      </c>
      <c r="D593" s="14"/>
      <c r="E593" s="30"/>
      <c r="F593" s="14"/>
      <c r="G593" s="134"/>
      <c r="H593" s="164">
        <f t="shared" si="382"/>
        <v>0</v>
      </c>
      <c r="I593" s="261">
        <f t="shared" si="387"/>
        <v>0</v>
      </c>
      <c r="J593" s="168">
        <f t="shared" ref="J593" si="419">SUM(J594)</f>
        <v>0</v>
      </c>
      <c r="K593" s="261">
        <f t="shared" si="397"/>
        <v>0</v>
      </c>
      <c r="L593" s="168">
        <f t="shared" ref="L593:M593" si="420">SUM(L594)</f>
        <v>0</v>
      </c>
      <c r="M593" s="168">
        <f t="shared" si="420"/>
        <v>0</v>
      </c>
    </row>
    <row r="594" spans="1:43" ht="13.8" outlineLevel="2">
      <c r="A594" s="131"/>
      <c r="B594" s="13"/>
      <c r="C594" s="63"/>
      <c r="D594" s="22" t="s">
        <v>661</v>
      </c>
      <c r="E594" s="58" t="s">
        <v>216</v>
      </c>
      <c r="F594" s="22"/>
      <c r="G594" s="30"/>
      <c r="H594" s="164">
        <f t="shared" si="382"/>
        <v>0</v>
      </c>
      <c r="I594" s="261">
        <f t="shared" si="387"/>
        <v>0</v>
      </c>
      <c r="J594" s="167"/>
      <c r="K594" s="261">
        <f t="shared" si="397"/>
        <v>0</v>
      </c>
      <c r="L594" s="167"/>
      <c r="M594" s="167"/>
    </row>
    <row r="595" spans="1:43" ht="13.8" outlineLevel="1">
      <c r="A595" s="127"/>
      <c r="B595" s="11" t="s">
        <v>662</v>
      </c>
      <c r="C595" s="12" t="s">
        <v>217</v>
      </c>
      <c r="D595" s="14"/>
      <c r="E595" s="30"/>
      <c r="F595" s="14"/>
      <c r="G595" s="134"/>
      <c r="H595" s="164">
        <f t="shared" si="382"/>
        <v>0</v>
      </c>
      <c r="I595" s="261">
        <f t="shared" si="387"/>
        <v>0</v>
      </c>
      <c r="J595" s="168">
        <f t="shared" ref="J595" si="421">SUM(J596)</f>
        <v>0</v>
      </c>
      <c r="K595" s="261">
        <f t="shared" si="397"/>
        <v>0</v>
      </c>
      <c r="L595" s="168">
        <f t="shared" ref="L595:M595" si="422">SUM(L596)</f>
        <v>0</v>
      </c>
      <c r="M595" s="168">
        <f t="shared" si="422"/>
        <v>0</v>
      </c>
    </row>
    <row r="596" spans="1:43" ht="13.8" outlineLevel="2">
      <c r="A596" s="131"/>
      <c r="B596" s="13"/>
      <c r="C596" s="63"/>
      <c r="D596" s="22" t="s">
        <v>663</v>
      </c>
      <c r="E596" s="58" t="s">
        <v>217</v>
      </c>
      <c r="F596" s="22"/>
      <c r="G596" s="30"/>
      <c r="H596" s="164">
        <f t="shared" si="382"/>
        <v>0</v>
      </c>
      <c r="I596" s="261">
        <f t="shared" si="387"/>
        <v>0</v>
      </c>
      <c r="J596" s="167"/>
      <c r="K596" s="261">
        <f t="shared" si="397"/>
        <v>0</v>
      </c>
      <c r="L596" s="167"/>
      <c r="M596" s="167"/>
    </row>
    <row r="597" spans="1:43" ht="13.8" outlineLevel="1">
      <c r="A597" s="127"/>
      <c r="B597" s="11" t="s">
        <v>676</v>
      </c>
      <c r="C597" s="12" t="s">
        <v>218</v>
      </c>
      <c r="D597" s="14"/>
      <c r="E597" s="134"/>
      <c r="F597" s="14"/>
      <c r="G597" s="134"/>
      <c r="H597" s="450">
        <f t="shared" si="382"/>
        <v>0</v>
      </c>
      <c r="I597" s="261">
        <f t="shared" si="387"/>
        <v>0</v>
      </c>
      <c r="J597" s="168">
        <f t="shared" ref="J597" si="423">SUM(J598)</f>
        <v>0</v>
      </c>
      <c r="K597" s="261">
        <f t="shared" si="397"/>
        <v>0</v>
      </c>
      <c r="L597" s="168">
        <f t="shared" ref="L597:M597" si="424">SUM(L598)</f>
        <v>0</v>
      </c>
      <c r="M597" s="168">
        <f t="shared" si="424"/>
        <v>0</v>
      </c>
    </row>
    <row r="598" spans="1:43" ht="13.8" outlineLevel="2">
      <c r="A598" s="131"/>
      <c r="B598" s="13"/>
      <c r="C598" s="63"/>
      <c r="D598" s="22" t="s">
        <v>676</v>
      </c>
      <c r="E598" s="58" t="s">
        <v>218</v>
      </c>
      <c r="F598" s="22"/>
      <c r="G598" s="30"/>
      <c r="H598" s="450">
        <f t="shared" si="382"/>
        <v>0</v>
      </c>
      <c r="I598" s="261">
        <f t="shared" si="387"/>
        <v>0</v>
      </c>
      <c r="J598" s="167"/>
      <c r="K598" s="261">
        <f t="shared" si="397"/>
        <v>0</v>
      </c>
      <c r="L598" s="167"/>
      <c r="M598" s="167"/>
    </row>
    <row r="599" spans="1:43" ht="13.8" outlineLevel="1">
      <c r="A599" s="127"/>
      <c r="B599" s="11" t="s">
        <v>543</v>
      </c>
      <c r="C599" s="12" t="s">
        <v>219</v>
      </c>
      <c r="D599" s="14"/>
      <c r="E599" s="30"/>
      <c r="F599" s="22"/>
      <c r="G599" s="134"/>
      <c r="H599" s="450">
        <f t="shared" ref="H599:H613" si="425">SUM(I599,K599)</f>
        <v>133000</v>
      </c>
      <c r="I599" s="261">
        <f t="shared" si="387"/>
        <v>25000</v>
      </c>
      <c r="J599" s="168">
        <f t="shared" ref="J599" si="426">SUM(J600)</f>
        <v>25000</v>
      </c>
      <c r="K599" s="261">
        <f t="shared" si="397"/>
        <v>108000</v>
      </c>
      <c r="L599" s="168">
        <f t="shared" ref="L599:M599" si="427">SUM(L600)</f>
        <v>98000</v>
      </c>
      <c r="M599" s="168">
        <f t="shared" si="427"/>
        <v>10000</v>
      </c>
    </row>
    <row r="600" spans="1:43" ht="13.8" outlineLevel="2">
      <c r="A600" s="131"/>
      <c r="B600" s="13"/>
      <c r="C600" s="63"/>
      <c r="D600" s="22" t="s">
        <v>543</v>
      </c>
      <c r="E600" s="58" t="s">
        <v>219</v>
      </c>
      <c r="F600" s="22"/>
      <c r="G600" s="30"/>
      <c r="H600" s="450">
        <f t="shared" si="425"/>
        <v>133000</v>
      </c>
      <c r="I600" s="261">
        <f t="shared" si="387"/>
        <v>25000</v>
      </c>
      <c r="J600" s="167">
        <v>25000</v>
      </c>
      <c r="K600" s="261">
        <f t="shared" si="397"/>
        <v>108000</v>
      </c>
      <c r="L600" s="167">
        <v>98000</v>
      </c>
      <c r="M600" s="167">
        <v>10000</v>
      </c>
    </row>
    <row r="601" spans="1:43" ht="13.8" outlineLevel="1">
      <c r="A601" s="127"/>
      <c r="B601" s="11" t="s">
        <v>544</v>
      </c>
      <c r="C601" s="12" t="s">
        <v>220</v>
      </c>
      <c r="D601" s="14"/>
      <c r="E601" s="30"/>
      <c r="F601" s="22"/>
      <c r="G601" s="134"/>
      <c r="H601" s="450">
        <f t="shared" si="425"/>
        <v>0</v>
      </c>
      <c r="I601" s="261">
        <f t="shared" si="387"/>
        <v>0</v>
      </c>
      <c r="J601" s="168">
        <f t="shared" ref="J601" si="428">SUM(J602)</f>
        <v>0</v>
      </c>
      <c r="K601" s="261">
        <f t="shared" si="397"/>
        <v>0</v>
      </c>
      <c r="L601" s="168">
        <f t="shared" ref="L601:M601" si="429">SUM(L602)</f>
        <v>0</v>
      </c>
      <c r="M601" s="168">
        <f t="shared" si="429"/>
        <v>0</v>
      </c>
    </row>
    <row r="602" spans="1:43" ht="13.8" outlineLevel="2">
      <c r="A602" s="131"/>
      <c r="B602" s="13"/>
      <c r="C602" s="63"/>
      <c r="D602" s="22" t="s">
        <v>544</v>
      </c>
      <c r="E602" s="58" t="s">
        <v>220</v>
      </c>
      <c r="F602" s="22"/>
      <c r="G602" s="30"/>
      <c r="H602" s="450">
        <f t="shared" si="425"/>
        <v>0</v>
      </c>
      <c r="I602" s="261">
        <f t="shared" si="387"/>
        <v>0</v>
      </c>
      <c r="J602" s="167"/>
      <c r="K602" s="261">
        <f t="shared" si="397"/>
        <v>0</v>
      </c>
      <c r="L602" s="167"/>
      <c r="M602" s="167"/>
    </row>
    <row r="603" spans="1:43" ht="13.8" outlineLevel="1">
      <c r="A603" s="127"/>
      <c r="B603" s="11" t="s">
        <v>664</v>
      </c>
      <c r="C603" s="12" t="s">
        <v>221</v>
      </c>
      <c r="D603" s="14"/>
      <c r="E603" s="134"/>
      <c r="F603" s="14"/>
      <c r="G603" s="134"/>
      <c r="H603" s="164">
        <f t="shared" si="425"/>
        <v>0</v>
      </c>
      <c r="I603" s="261">
        <f t="shared" si="387"/>
        <v>0</v>
      </c>
      <c r="J603" s="168">
        <f>SUM(J604:J606)</f>
        <v>0</v>
      </c>
      <c r="K603" s="261">
        <f t="shared" si="397"/>
        <v>0</v>
      </c>
      <c r="L603" s="168">
        <f>SUM(L604:L606)</f>
        <v>0</v>
      </c>
      <c r="M603" s="168">
        <f>SUM(M604:M606)</f>
        <v>0</v>
      </c>
    </row>
    <row r="604" spans="1:43" ht="13.8" outlineLevel="2">
      <c r="A604" s="131"/>
      <c r="D604" s="469" t="s">
        <v>959</v>
      </c>
      <c r="E604" s="378" t="s">
        <v>960</v>
      </c>
      <c r="F604" s="469"/>
      <c r="G604" s="378"/>
      <c r="H604" s="164">
        <f t="shared" si="425"/>
        <v>0</v>
      </c>
      <c r="I604" s="261">
        <f t="shared" si="387"/>
        <v>0</v>
      </c>
      <c r="J604" s="167"/>
      <c r="K604" s="261">
        <f t="shared" si="397"/>
        <v>0</v>
      </c>
      <c r="L604" s="167"/>
      <c r="M604" s="167"/>
    </row>
    <row r="605" spans="1:43" ht="13.8" outlineLevel="2">
      <c r="A605" s="131"/>
      <c r="D605" s="22" t="s">
        <v>665</v>
      </c>
      <c r="E605" s="30" t="s">
        <v>222</v>
      </c>
      <c r="F605" s="22"/>
      <c r="G605" s="30"/>
      <c r="H605" s="164">
        <f t="shared" si="425"/>
        <v>0</v>
      </c>
      <c r="I605" s="261">
        <f t="shared" si="387"/>
        <v>0</v>
      </c>
      <c r="J605" s="167"/>
      <c r="K605" s="261">
        <f t="shared" ref="K605" si="430">SUM(L605:M605)</f>
        <v>0</v>
      </c>
      <c r="L605" s="167"/>
      <c r="M605" s="167"/>
    </row>
    <row r="606" spans="1:43" ht="13.8" outlineLevel="2">
      <c r="A606" s="131"/>
      <c r="D606" s="19" t="s">
        <v>867</v>
      </c>
      <c r="E606" s="63" t="s">
        <v>868</v>
      </c>
      <c r="F606" s="19"/>
      <c r="G606" s="63"/>
      <c r="H606" s="444">
        <f t="shared" si="425"/>
        <v>0</v>
      </c>
      <c r="I606" s="261">
        <f t="shared" si="387"/>
        <v>0</v>
      </c>
      <c r="J606" s="476">
        <f t="shared" ref="J606" si="431">SUM(J607)</f>
        <v>0</v>
      </c>
      <c r="K606" s="261">
        <f t="shared" si="397"/>
        <v>0</v>
      </c>
      <c r="L606" s="476">
        <f t="shared" ref="L606:M606" si="432">SUM(L607)</f>
        <v>0</v>
      </c>
      <c r="M606" s="476">
        <f t="shared" si="432"/>
        <v>0</v>
      </c>
    </row>
    <row r="607" spans="1:43" s="398" customFormat="1" ht="13.8" outlineLevel="2">
      <c r="A607" s="399"/>
      <c r="B607" s="400"/>
      <c r="D607" s="436"/>
      <c r="E607" s="58"/>
      <c r="F607" s="136" t="s">
        <v>904</v>
      </c>
      <c r="G607" s="27" t="s">
        <v>905</v>
      </c>
      <c r="H607" s="403">
        <f t="shared" si="425"/>
        <v>0</v>
      </c>
      <c r="I607" s="261">
        <f t="shared" si="387"/>
        <v>0</v>
      </c>
      <c r="J607" s="167">
        <v>0</v>
      </c>
      <c r="K607" s="261">
        <f t="shared" si="397"/>
        <v>0</v>
      </c>
      <c r="L607" s="167">
        <v>0</v>
      </c>
      <c r="M607" s="167">
        <v>0</v>
      </c>
      <c r="N607" s="64"/>
      <c r="O607" s="64"/>
      <c r="P607" s="64"/>
      <c r="Q607" s="64"/>
      <c r="R607" s="64"/>
      <c r="S607" s="64"/>
      <c r="T607" s="64"/>
      <c r="U607" s="64"/>
      <c r="V607" s="64"/>
      <c r="W607" s="64"/>
      <c r="X607" s="64"/>
      <c r="Y607" s="64"/>
      <c r="Z607" s="64"/>
      <c r="AA607" s="64"/>
      <c r="AB607" s="64"/>
      <c r="AC607" s="64"/>
      <c r="AD607" s="64"/>
      <c r="AE607" s="64"/>
      <c r="AF607" s="64"/>
      <c r="AG607" s="64"/>
      <c r="AH607" s="64"/>
      <c r="AI607" s="64"/>
      <c r="AJ607" s="64"/>
      <c r="AK607" s="64"/>
      <c r="AL607" s="64"/>
      <c r="AM607" s="64"/>
      <c r="AN607" s="64"/>
      <c r="AO607" s="64"/>
      <c r="AP607" s="64"/>
      <c r="AQ607" s="64"/>
    </row>
    <row r="608" spans="1:43" ht="13.8">
      <c r="A608" s="67" t="s">
        <v>223</v>
      </c>
      <c r="B608" s="17"/>
      <c r="C608" s="23"/>
      <c r="D608" s="17"/>
      <c r="E608" s="23"/>
      <c r="F608" s="17"/>
      <c r="G608" s="23"/>
      <c r="H608" s="139">
        <f t="shared" si="425"/>
        <v>133000</v>
      </c>
      <c r="I608" s="231">
        <f t="shared" si="387"/>
        <v>25000</v>
      </c>
      <c r="J608" s="186">
        <f>SUM(J603,J601,J599,J597,J595,J593,J591,J589,J587,J585,J574,J572,J570,J568)</f>
        <v>25000</v>
      </c>
      <c r="K608" s="231">
        <f t="shared" si="397"/>
        <v>108000</v>
      </c>
      <c r="L608" s="186">
        <f>SUM(L603,L601,L599,L597,L595,L593,L591,L589,L587,L585,L574,L572,L570,L568)</f>
        <v>98000</v>
      </c>
      <c r="M608" s="186">
        <f>SUM(M603,M601,M599,M597,M595,M593,M591,M589,M587,M585,M574,M572,M570,M568)</f>
        <v>10000</v>
      </c>
    </row>
    <row r="609" spans="1:13" s="181" customFormat="1" ht="13.8">
      <c r="A609" s="68" t="s">
        <v>224</v>
      </c>
      <c r="B609" s="70"/>
      <c r="C609" s="70"/>
      <c r="D609" s="70"/>
      <c r="E609" s="70"/>
      <c r="F609" s="70"/>
      <c r="G609" s="70"/>
      <c r="H609" s="139">
        <f t="shared" si="425"/>
        <v>116000</v>
      </c>
      <c r="I609" s="231">
        <f t="shared" si="387"/>
        <v>-25000</v>
      </c>
      <c r="J609" s="186">
        <f>J567-J608</f>
        <v>-25000</v>
      </c>
      <c r="K609" s="231">
        <f t="shared" si="397"/>
        <v>141000</v>
      </c>
      <c r="L609" s="186">
        <f>L567-L608</f>
        <v>151000</v>
      </c>
      <c r="M609" s="186">
        <f>M567-M608</f>
        <v>-10000</v>
      </c>
    </row>
    <row r="610" spans="1:13" ht="13.8">
      <c r="A610" s="67" t="s">
        <v>225</v>
      </c>
      <c r="B610" s="17"/>
      <c r="C610" s="23"/>
      <c r="D610" s="17"/>
      <c r="E610" s="23"/>
      <c r="F610" s="17"/>
      <c r="G610" s="23"/>
      <c r="H610" s="187">
        <f t="shared" si="425"/>
        <v>0</v>
      </c>
      <c r="I610" s="233">
        <f t="shared" si="387"/>
        <v>0</v>
      </c>
      <c r="J610" s="188">
        <v>0</v>
      </c>
      <c r="K610" s="233">
        <f t="shared" si="397"/>
        <v>0</v>
      </c>
      <c r="L610" s="188">
        <v>0</v>
      </c>
      <c r="M610" s="188">
        <v>0</v>
      </c>
    </row>
    <row r="611" spans="1:13" s="181" customFormat="1" ht="13.8">
      <c r="A611" s="68" t="s">
        <v>226</v>
      </c>
      <c r="B611" s="70"/>
      <c r="C611" s="70"/>
      <c r="D611" s="70"/>
      <c r="E611" s="70"/>
      <c r="F611" s="70"/>
      <c r="G611" s="70"/>
      <c r="H611" s="190">
        <f t="shared" si="425"/>
        <v>0</v>
      </c>
      <c r="I611" s="235">
        <f t="shared" si="387"/>
        <v>0</v>
      </c>
      <c r="J611" s="192">
        <f>J489+J529+J609-J610</f>
        <v>0</v>
      </c>
      <c r="K611" s="235">
        <f t="shared" si="397"/>
        <v>0</v>
      </c>
      <c r="L611" s="192">
        <f>L489+L529+L609-L610</f>
        <v>0</v>
      </c>
      <c r="M611" s="192">
        <f>M489+M529+M609-M610</f>
        <v>0</v>
      </c>
    </row>
    <row r="612" spans="1:13" ht="13.8">
      <c r="A612" s="67" t="s">
        <v>227</v>
      </c>
      <c r="B612" s="17"/>
      <c r="C612" s="23"/>
      <c r="D612" s="17"/>
      <c r="E612" s="23"/>
      <c r="F612" s="17"/>
      <c r="G612" s="23"/>
      <c r="H612" s="193">
        <f t="shared" si="425"/>
        <v>0</v>
      </c>
      <c r="I612" s="237">
        <f t="shared" si="387"/>
        <v>0</v>
      </c>
      <c r="J612" s="194"/>
      <c r="K612" s="237">
        <f t="shared" si="397"/>
        <v>0</v>
      </c>
      <c r="L612" s="194"/>
      <c r="M612" s="194"/>
    </row>
    <row r="613" spans="1:13" s="181" customFormat="1" ht="14.4" thickBot="1">
      <c r="A613" s="68" t="s">
        <v>228</v>
      </c>
      <c r="B613" s="70"/>
      <c r="C613" s="70"/>
      <c r="D613" s="70"/>
      <c r="E613" s="70"/>
      <c r="F613" s="70"/>
      <c r="G613" s="70"/>
      <c r="H613" s="195">
        <f t="shared" si="425"/>
        <v>0</v>
      </c>
      <c r="I613" s="192">
        <f t="shared" si="387"/>
        <v>0</v>
      </c>
      <c r="J613" s="192">
        <f t="shared" ref="J613" si="433">SUM(J611:J612)</f>
        <v>0</v>
      </c>
      <c r="K613" s="192">
        <f t="shared" si="397"/>
        <v>0</v>
      </c>
      <c r="L613" s="192">
        <f t="shared" ref="L613:M613" si="434">SUM(L611:L612)</f>
        <v>0</v>
      </c>
      <c r="M613" s="192">
        <f t="shared" si="434"/>
        <v>0</v>
      </c>
    </row>
  </sheetData>
  <autoFilter ref="A5:H612" xr:uid="{00000000-0009-0000-0000-000008000000}"/>
  <mergeCells count="1">
    <mergeCell ref="H2:H5"/>
  </mergeCells>
  <phoneticPr fontId="1"/>
  <dataValidations count="1">
    <dataValidation allowBlank="1" showInputMessage="1" showErrorMessage="1" errorTitle="自動計算ｾﾙです!!!" sqref="L567:M567 L88:M89 L527:M529 L275:M275 L218:M218 L477:M477 L468:M468 L475:M475 L461:M461 L25:M26 L491:M491 L82:M83 L488:M489 L486:M486 L23:M23 L380:M381 L290:M290 L71:M71 L95:M95 L136:M136 L150:M150 L7:M7 L40:M40 L244:M244 L398:M398 L45:M45 L459:M459 L193:M193 L232:M232 L481:M481 L608:M609 L504:M504 L501:M502 L234:M234 L569:M569 L64:M64 L466:M466 L479:M479 L494:M494 L499:M499 L611:M611 L565:M565 J567 J88:J89 J527:J529 J275 J218 J477 J468 J475 J461 J25:J26 L354:M364 J491 J82:J83 J488:J489 J486 J23 J380:J381 J290 J71 J95 J136 J150 J7 J40 J244 J398 J45 J459 J193 J232 J481 J452:J456 J608:J609 J504 J501:J502 J234 J569 J64 J466 J479 J494 J499 J611 J565 J354:J364 L452:M456 L518:M525 J518:J525" xr:uid="{00000000-0002-0000-0800-0000000000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&amp;C&amp;"HGP平成明朝体W3,標準"&amp;12令和5年度　社会福祉法人甲賀市社会福祉協議会一般会計資金収支予算内訳表</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25</vt:i4>
      </vt:variant>
    </vt:vector>
  </HeadingPairs>
  <TitlesOfParts>
    <vt:vector size="39" baseType="lpstr">
      <vt:lpstr>合算</vt:lpstr>
      <vt:lpstr>法人</vt:lpstr>
      <vt:lpstr>地域</vt:lpstr>
      <vt:lpstr>相談</vt:lpstr>
      <vt:lpstr>善銀</vt:lpstr>
      <vt:lpstr>基金</vt:lpstr>
      <vt:lpstr>歳末募金</vt:lpstr>
      <vt:lpstr>一般募金</vt:lpstr>
      <vt:lpstr>センター管理</vt:lpstr>
      <vt:lpstr>居宅</vt:lpstr>
      <vt:lpstr>作業所</vt:lpstr>
      <vt:lpstr>市受託(公益)</vt:lpstr>
      <vt:lpstr>資金移動管理</vt:lpstr>
      <vt:lpstr>各部署必要経費</vt:lpstr>
      <vt:lpstr>センター管理!Print_Area</vt:lpstr>
      <vt:lpstr>一般募金!Print_Area</vt:lpstr>
      <vt:lpstr>各部署必要経費!Print_Area</vt:lpstr>
      <vt:lpstr>基金!Print_Area</vt:lpstr>
      <vt:lpstr>合算!Print_Area</vt:lpstr>
      <vt:lpstr>歳末募金!Print_Area</vt:lpstr>
      <vt:lpstr>作業所!Print_Area</vt:lpstr>
      <vt:lpstr>'市受託(公益)'!Print_Area</vt:lpstr>
      <vt:lpstr>資金移動管理!Print_Area</vt:lpstr>
      <vt:lpstr>善銀!Print_Area</vt:lpstr>
      <vt:lpstr>相談!Print_Area</vt:lpstr>
      <vt:lpstr>地域!Print_Area</vt:lpstr>
      <vt:lpstr>法人!Print_Area</vt:lpstr>
      <vt:lpstr>センター管理!Print_Titles</vt:lpstr>
      <vt:lpstr>一般募金!Print_Titles</vt:lpstr>
      <vt:lpstr>基金!Print_Titles</vt:lpstr>
      <vt:lpstr>居宅!Print_Titles</vt:lpstr>
      <vt:lpstr>合算!Print_Titles</vt:lpstr>
      <vt:lpstr>歳末募金!Print_Titles</vt:lpstr>
      <vt:lpstr>作業所!Print_Titles</vt:lpstr>
      <vt:lpstr>'市受託(公益)'!Print_Titles</vt:lpstr>
      <vt:lpstr>善銀!Print_Titles</vt:lpstr>
      <vt:lpstr>相談!Print_Titles</vt:lpstr>
      <vt:lpstr>地域!Print_Titles</vt:lpstr>
      <vt:lpstr>法人!Print_Titles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ふとし</dc:creator>
  <cp:lastModifiedBy>L-HB18 甲賀市社協</cp:lastModifiedBy>
  <cp:lastPrinted>2024-03-13T02:21:47Z</cp:lastPrinted>
  <dcterms:created xsi:type="dcterms:W3CDTF">2008-03-04T04:16:03Z</dcterms:created>
  <dcterms:modified xsi:type="dcterms:W3CDTF">2024-03-13T02:28:12Z</dcterms:modified>
</cp:coreProperties>
</file>